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cuments\NIIT\Capstone Project\EN12025083186_MandarMalewar_CapstoneProject\"/>
    </mc:Choice>
  </mc:AlternateContent>
  <bookViews>
    <workbookView xWindow="0" yWindow="0" windowWidth="28800" windowHeight="12315" activeTab="1"/>
  </bookViews>
  <sheets>
    <sheet name="merged_data" sheetId="1" r:id="rId1"/>
    <sheet name="Sprint 1" sheetId="6" r:id="rId2"/>
    <sheet name="Sprint 3" sheetId="4" r:id="rId3"/>
    <sheet name="Sprint 7" sheetId="2" r:id="rId4"/>
    <sheet name="Sprint 10" sheetId="5" r:id="rId5"/>
  </sheets>
  <definedNames>
    <definedName name="_xlnm._FilterDatabase" localSheetId="1" hidden="1">'Sprint 1'!#REF!</definedName>
    <definedName name="_xlnm._FilterDatabase" localSheetId="2" hidden="1">'Sprint 3'!$A$1:$B$4200</definedName>
  </definedNames>
  <calcPr calcId="152511"/>
  <pivotCaches>
    <pivotCache cacheId="13" r:id="rId6"/>
    <pivotCache cacheId="16" r:id="rId7"/>
    <pivotCache cacheId="19" r:id="rId8"/>
  </pivotCaches>
</workbook>
</file>

<file path=xl/calcChain.xml><?xml version="1.0" encoding="utf-8"?>
<calcChain xmlns="http://schemas.openxmlformats.org/spreadsheetml/2006/main">
  <c r="R12" i="6" l="1"/>
  <c r="S11" i="6"/>
  <c r="Q7" i="6"/>
  <c r="Q9" i="6"/>
  <c r="Q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3" i="6"/>
  <c r="K12" i="6"/>
  <c r="L11" i="6"/>
  <c r="F11" i="6"/>
  <c r="J7" i="6"/>
  <c r="J9" i="6"/>
  <c r="J8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3" i="6"/>
  <c r="E12" i="6"/>
  <c r="D9" i="6"/>
  <c r="D8" i="6"/>
  <c r="D7" i="6"/>
  <c r="D3" i="6"/>
  <c r="D2" i="6"/>
  <c r="D4" i="6"/>
  <c r="E19" i="5"/>
  <c r="Q10" i="6" l="1"/>
  <c r="Q12" i="6" s="1"/>
  <c r="J10" i="6"/>
  <c r="J12" i="6" s="1"/>
  <c r="D10" i="6"/>
  <c r="D11" i="6" s="1"/>
  <c r="Q11" i="6" l="1"/>
  <c r="J11" i="6"/>
  <c r="D12" i="6"/>
  <c r="R3" i="4" l="1"/>
  <c r="R4" i="4" s="1"/>
  <c r="Q3" i="4"/>
  <c r="Q4" i="4" s="1"/>
  <c r="P3" i="4"/>
  <c r="P4" i="4" s="1"/>
  <c r="R2" i="4"/>
  <c r="Q2" i="4"/>
  <c r="P2" i="4"/>
  <c r="R5" i="4" l="1"/>
  <c r="Q5" i="4"/>
  <c r="P5" i="4"/>
</calcChain>
</file>

<file path=xl/sharedStrings.xml><?xml version="1.0" encoding="utf-8"?>
<sst xmlns="http://schemas.openxmlformats.org/spreadsheetml/2006/main" count="100931" uniqueCount="1908">
  <si>
    <t>appearance_id</t>
  </si>
  <si>
    <t>game_id_x</t>
  </si>
  <si>
    <t>player_id</t>
  </si>
  <si>
    <t>competition_id_x</t>
  </si>
  <si>
    <t>yellow_cards</t>
  </si>
  <si>
    <t>red_cards</t>
  </si>
  <si>
    <t>goals</t>
  </si>
  <si>
    <t>assists</t>
  </si>
  <si>
    <t>minutes_played</t>
  </si>
  <si>
    <t>season</t>
  </si>
  <si>
    <t>round</t>
  </si>
  <si>
    <t>home_club_goals</t>
  </si>
  <si>
    <t>away_club_goals</t>
  </si>
  <si>
    <t>home_club_position</t>
  </si>
  <si>
    <t>away_club_position</t>
  </si>
  <si>
    <t>home_club_manager_name</t>
  </si>
  <si>
    <t>away_club_manager_name</t>
  </si>
  <si>
    <t>stadium</t>
  </si>
  <si>
    <t>attendance</t>
  </si>
  <si>
    <t>referee</t>
  </si>
  <si>
    <t>home_club_name</t>
  </si>
  <si>
    <t>away_club_name</t>
  </si>
  <si>
    <t>aggregate</t>
  </si>
  <si>
    <t>competition_type</t>
  </si>
  <si>
    <t>game_event_id</t>
  </si>
  <si>
    <t>date</t>
  </si>
  <si>
    <t>minute</t>
  </si>
  <si>
    <t>type_x</t>
  </si>
  <si>
    <t>last_season</t>
  </si>
  <si>
    <t>current_club_id</t>
  </si>
  <si>
    <t>player_code</t>
  </si>
  <si>
    <t>country_of_birth</t>
  </si>
  <si>
    <t>date_of_birth</t>
  </si>
  <si>
    <t>sub_position</t>
  </si>
  <si>
    <t>position_x</t>
  </si>
  <si>
    <t>foot</t>
  </si>
  <si>
    <t>height_in_cm</t>
  </si>
  <si>
    <t>market_value_in_eur</t>
  </si>
  <si>
    <t>highest_market_value_in_eur</t>
  </si>
  <si>
    <t>contract_expiration_date</t>
  </si>
  <si>
    <t>game_lineups_id</t>
  </si>
  <si>
    <t>type_y</t>
  </si>
  <si>
    <t>number</t>
  </si>
  <si>
    <t>player_name_y</t>
  </si>
  <si>
    <t>team_captain</t>
  </si>
  <si>
    <t>position_y</t>
  </si>
  <si>
    <t>age</t>
  </si>
  <si>
    <t>2231426_49723</t>
  </si>
  <si>
    <t>L1</t>
  </si>
  <si>
    <t>4. Matchday</t>
  </si>
  <si>
    <t>Dieter Hecking</t>
  </si>
  <si>
    <t>Armin Veh</t>
  </si>
  <si>
    <t>Max-Morlock-Stadion</t>
  </si>
  <si>
    <t>Felix Zwayer</t>
  </si>
  <si>
    <t>1.FC Nuremberg</t>
  </si>
  <si>
    <t>eintracht frankfurt Football ag</t>
  </si>
  <si>
    <t>01:02:00</t>
  </si>
  <si>
    <t>domestic_league</t>
  </si>
  <si>
    <t>8b80ccdd11e7e891b29f9ea738a88612</t>
  </si>
  <si>
    <t>Substitutions</t>
  </si>
  <si>
    <t>timothy-chandler</t>
  </si>
  <si>
    <t>Germany</t>
  </si>
  <si>
    <t>Right-Back</t>
  </si>
  <si>
    <t>Defender</t>
  </si>
  <si>
    <t>right</t>
  </si>
  <si>
    <t>8d717b1017e72d89d2ee1112bb2d7466</t>
  </si>
  <si>
    <t>substitutes</t>
  </si>
  <si>
    <t>Timothy Chandler</t>
  </si>
  <si>
    <t>d53eb3fd74523d6dd4536653c145ae96</t>
  </si>
  <si>
    <t>3efc21c645e46b2f411bcdb1710aa444</t>
  </si>
  <si>
    <t>cc79e78c570ce19872dfed125d324407</t>
  </si>
  <si>
    <t>21de58902f547e231bf2604be9fa996f</t>
  </si>
  <si>
    <t>424b632d9ccda4e304c3bf566a00aa06</t>
  </si>
  <si>
    <t>2231400_49723</t>
  </si>
  <si>
    <t>5. Matchday</t>
  </si>
  <si>
    <t>Mirko Slomka</t>
  </si>
  <si>
    <t>Heinz-von-Heiden-Arena</t>
  </si>
  <si>
    <t>Daniel Siebert</t>
  </si>
  <si>
    <t>Hannover 96</t>
  </si>
  <si>
    <t>04:01:00</t>
  </si>
  <si>
    <t>b8518366b5efcc2ed49a3d5f699fd960</t>
  </si>
  <si>
    <t>Goals</t>
  </si>
  <si>
    <t>2231434_49723</t>
  </si>
  <si>
    <t>7. Matchday</t>
  </si>
  <si>
    <t>Christian Streich</t>
  </si>
  <si>
    <t>Dreisamstadion</t>
  </si>
  <si>
    <t>Michael Weiner</t>
  </si>
  <si>
    <t>Sport-Club Freiburg</t>
  </si>
  <si>
    <t>03:00:00</t>
  </si>
  <si>
    <t>7ac29a9ad136086d466ff8eeb0b3788f</t>
  </si>
  <si>
    <t>Cards</t>
  </si>
  <si>
    <t>2231496_49723</t>
  </si>
  <si>
    <t>10. Matchday</t>
  </si>
  <si>
    <t>Lorenz Gunther Kostner</t>
  </si>
  <si>
    <t>Christian Dingert</t>
  </si>
  <si>
    <t>Verein Fur leibesubungen Wolfsburg</t>
  </si>
  <si>
    <t>01:00:00</t>
  </si>
  <si>
    <t>5557bf11165bcb581c41d803df33887f</t>
  </si>
  <si>
    <t>2231479_49723</t>
  </si>
  <si>
    <t>12. Matchday</t>
  </si>
  <si>
    <t>Jupp Heynckes</t>
  </si>
  <si>
    <t>Manuel Graofe</t>
  </si>
  <si>
    <t>FC Bayern Munich</t>
  </si>
  <si>
    <t>01:01:00</t>
  </si>
  <si>
    <t>c903649b4b8d30635f339aa5602ae14b</t>
  </si>
  <si>
    <t>2231441_49723</t>
  </si>
  <si>
    <t>14. Matchday</t>
  </si>
  <si>
    <t>Markus Babbel</t>
  </si>
  <si>
    <t>Dr. Jochen Drees</t>
  </si>
  <si>
    <t>tsg 1899 hoffenheim football spielbetriebs Gmbh</t>
  </si>
  <si>
    <t>04:02:00</t>
  </si>
  <si>
    <t>f30cc9b901f82261a4e6a04c4a6e2a18</t>
  </si>
  <si>
    <t>2231518_49723</t>
  </si>
  <si>
    <t>17. Matchday</t>
  </si>
  <si>
    <t>Thomas Schaaf</t>
  </si>
  <si>
    <t>Wohninvest-Weserstadion</t>
  </si>
  <si>
    <t>Sportverein Werder Bremen von 1899</t>
  </si>
  <si>
    <t>f6851ceef0a8f0093298f74104596dce</t>
  </si>
  <si>
    <t>2231568_49723</t>
  </si>
  <si>
    <t>18. Matchday</t>
  </si>
  <si>
    <t>Michael Wiesinger</t>
  </si>
  <si>
    <t>Thorsten Fink</t>
  </si>
  <si>
    <t>Tobias Welz</t>
  </si>
  <si>
    <t>Hamburger SV</t>
  </si>
  <si>
    <t>678ea1dc72c2542be3c81f34bc709561</t>
  </si>
  <si>
    <t>2231584_49723</t>
  </si>
  <si>
    <t>23. Matchday</t>
  </si>
  <si>
    <t>Bruno Labbadia</t>
  </si>
  <si>
    <t>MHPArena Stuttgart</t>
  </si>
  <si>
    <t>Tobias Stieler</t>
  </si>
  <si>
    <t>Verein  Bewegungsspiele Stuttgart 1893</t>
  </si>
  <si>
    <t>e14c405f011284f4fc0a538e7fd353b2</t>
  </si>
  <si>
    <t>2231613_49723</t>
  </si>
  <si>
    <t>26. Matchday</t>
  </si>
  <si>
    <t>Jens Keller</t>
  </si>
  <si>
    <t>FC Schalke 04</t>
  </si>
  <si>
    <t>ef11b5262330fa95ccc4cc5f1e764236</t>
  </si>
  <si>
    <t>2231574_49723</t>
  </si>
  <si>
    <t>30. Matchday</t>
  </si>
  <si>
    <t>Frank Kramer</t>
  </si>
  <si>
    <t>Spvgg Greuther Furth</t>
  </si>
  <si>
    <t>00:01:00</t>
  </si>
  <si>
    <t>5d8500ae256fbe0459eb91de1311b5b4</t>
  </si>
  <si>
    <t>2320462_49723</t>
  </si>
  <si>
    <t>DFB</t>
  </si>
  <si>
    <t>First Round</t>
  </si>
  <si>
    <t>Alois Schwartz</t>
  </si>
  <si>
    <t>GP Stadion am Hardtwald</t>
  </si>
  <si>
    <t>Norbert Grudzinski</t>
  </si>
  <si>
    <t>Borussia Dortmund</t>
  </si>
  <si>
    <t>05:04:00</t>
  </si>
  <si>
    <t>domestic_cup</t>
  </si>
  <si>
    <t>784e974ad2db7bb9ce60c99ace27279f</t>
  </si>
  <si>
    <t>2321034_124732</t>
  </si>
  <si>
    <t>1. Matchday</t>
  </si>
  <si>
    <t>Jos Luhukay</t>
  </si>
  <si>
    <t>Olympiastadion Berlin</t>
  </si>
  <si>
    <t>Hertha BSC</t>
  </si>
  <si>
    <t>06:01:00</t>
  </si>
  <si>
    <t>8b292ee51350c3b09cbfa946c16742ff</t>
  </si>
  <si>
    <t>john-anthony-brooks</t>
  </si>
  <si>
    <t>Centre-Back</t>
  </si>
  <si>
    <t>left</t>
  </si>
  <si>
    <t>779c5ab7a383488699e6cd77743096ac</t>
  </si>
  <si>
    <t>starting_lineup</t>
  </si>
  <si>
    <t>John Anthony Brooks</t>
  </si>
  <si>
    <t>cee188f7bd12f3158a316cb74a45ca84</t>
  </si>
  <si>
    <t>57bf9a528889441c25520e3bff5cc522</t>
  </si>
  <si>
    <t>521fba71b5e89248b47e3ddae5f8eb60</t>
  </si>
  <si>
    <t>607990c33b6cd9b76823cf51ffba887c</t>
  </si>
  <si>
    <t>e29214ae1931f655578a43a06c72bce0</t>
  </si>
  <si>
    <t>5ee0a7ca8dbfb77db005683627a78997</t>
  </si>
  <si>
    <t>94cd274993a2b0bfbd93b629995a0df6</t>
  </si>
  <si>
    <t>6b3e470b0a3d5cf7bba70918a093c2e6</t>
  </si>
  <si>
    <t>eecb5b0ad12e1fed09303f61026d8ba3</t>
  </si>
  <si>
    <t>0af3c7b5f2eaf213946bd696c7447324</t>
  </si>
  <si>
    <t>fa8e3335ef10ac1a69fa12315da66334</t>
  </si>
  <si>
    <t>667840cda9bdf3b0344b8e99b306cf38</t>
  </si>
  <si>
    <t>2321049_124732</t>
  </si>
  <si>
    <t>2. Matchday</t>
  </si>
  <si>
    <t>Guido Winkmann</t>
  </si>
  <si>
    <t>02:02:00</t>
  </si>
  <si>
    <t>84fb44a2ae9da0808ca882503e08ce6b</t>
  </si>
  <si>
    <t>2321049_49723</t>
  </si>
  <si>
    <t>2321061_124732</t>
  </si>
  <si>
    <t>3. Matchday</t>
  </si>
  <si>
    <t>Marco Fritz</t>
  </si>
  <si>
    <t>589e6262eb0abbd4792291510d09b2a3</t>
  </si>
  <si>
    <t>2321086_49723</t>
  </si>
  <si>
    <t>6. Matchday</t>
  </si>
  <si>
    <t>Jurgen Klopp</t>
  </si>
  <si>
    <t>Knut Kircher</t>
  </si>
  <si>
    <t>314a5f017c26ef2ffcfe7953edf332aa</t>
  </si>
  <si>
    <t>2321087_124732</t>
  </si>
  <si>
    <t>0749200fc50cc85e1770896473198f17</t>
  </si>
  <si>
    <t>2321111_49723</t>
  </si>
  <si>
    <t>Robin Dutt</t>
  </si>
  <si>
    <t>03:03:00</t>
  </si>
  <si>
    <t>98b820bbe22b801176bd05832c4f3ddd</t>
  </si>
  <si>
    <t>2321185_49723</t>
  </si>
  <si>
    <t>15. Matchday</t>
  </si>
  <si>
    <t>Gertjan Verbeek</t>
  </si>
  <si>
    <t>Thomas Tuchel</t>
  </si>
  <si>
    <t>1. FSV Mainz 05</t>
  </si>
  <si>
    <t>56a5d8bc3936b1fa11ba102cb4a91b63</t>
  </si>
  <si>
    <t>2321658_124732</t>
  </si>
  <si>
    <t>16. Matchday</t>
  </si>
  <si>
    <t>03:02:00</t>
  </si>
  <si>
    <t>1c5b4cbaf348440b2a4c36fe211ff3aa</t>
  </si>
  <si>
    <t>2321213_49723</t>
  </si>
  <si>
    <t>Markus Gisdol</t>
  </si>
  <si>
    <t>04:00:00</t>
  </si>
  <si>
    <t>430ee7ff90c64bdaa46cfc332aa6c099</t>
  </si>
  <si>
    <t>c4d1eefbe51421cd9414899b7698c15e</t>
  </si>
  <si>
    <t>c995c84d226e3f442f26b1b7757bcd40</t>
  </si>
  <si>
    <t>2321231_49723</t>
  </si>
  <si>
    <t>20. Matchday</t>
  </si>
  <si>
    <t>Pep Guardiola</t>
  </si>
  <si>
    <t>00:02:00</t>
  </si>
  <si>
    <t>7eb19dec60aae569620bfe65ad437731</t>
  </si>
  <si>
    <t>2321315_124732</t>
  </si>
  <si>
    <t>29. Matchday</t>
  </si>
  <si>
    <t>Dr. Felix Brych</t>
  </si>
  <si>
    <t>a5c6aa9e43c46a4e71e522ad11bc15d3</t>
  </si>
  <si>
    <t>75987c8f326f688f8c441e19c65fd331</t>
  </si>
  <si>
    <t>2321340_49723</t>
  </si>
  <si>
    <t>32. Matchday</t>
  </si>
  <si>
    <t>Roger Prinzen</t>
  </si>
  <si>
    <t>Mewa Arena</t>
  </si>
  <si>
    <t>02:00:00</t>
  </si>
  <si>
    <t>391e497dc165933ce220fca0af75570e</t>
  </si>
  <si>
    <t>2321342_124732</t>
  </si>
  <si>
    <t>Torsten Lieberknecht</t>
  </si>
  <si>
    <t>Thorsten Kinhh Ffer</t>
  </si>
  <si>
    <t>Eintracht Braunschweig</t>
  </si>
  <si>
    <t>148a7beb4d77a7df63df27fc4e2c8c49</t>
  </si>
  <si>
    <t>2321346_124732</t>
  </si>
  <si>
    <t>33. Matchday</t>
  </si>
  <si>
    <t>Robert Hartmann</t>
  </si>
  <si>
    <t>a3b7c0ec6a25725c745b8d4ba17818ed</t>
  </si>
  <si>
    <t>2321347_49723</t>
  </si>
  <si>
    <t>Tayfun Korkut</t>
  </si>
  <si>
    <t>4871dbb9f6ea8f0fa71f553ad4c6c53a</t>
  </si>
  <si>
    <t>2460649_161204</t>
  </si>
  <si>
    <t>Markus Schmidt</t>
  </si>
  <si>
    <t>027e320f478b2e83c36828ef7f832bd6</t>
  </si>
  <si>
    <t>julian-green</t>
  </si>
  <si>
    <t>United States</t>
  </si>
  <si>
    <t>Central Midfield</t>
  </si>
  <si>
    <t>Midfield</t>
  </si>
  <si>
    <t>943246751982b2a3cb4a814bf84d9b2f</t>
  </si>
  <si>
    <t>Julian Green</t>
  </si>
  <si>
    <t>Defensive Midfield</t>
  </si>
  <si>
    <t>b46ec78b0e9ac50b0a15400eab64f39c</t>
  </si>
  <si>
    <t>2494550_209019</t>
  </si>
  <si>
    <t>BE1</t>
  </si>
  <si>
    <t>Hein Vanhaezebrouck</t>
  </si>
  <si>
    <t>Rachid Chihab</t>
  </si>
  <si>
    <t>Ghelamco Arena</t>
  </si>
  <si>
    <t>Bart Vertenten</t>
  </si>
  <si>
    <t>Koninklijke Atletiek Associatie Gent</t>
  </si>
  <si>
    <t>Royal Excel Mouscron (-2022)</t>
  </si>
  <si>
    <t>81f59839f0bffd238bad8ebcb266af30</t>
  </si>
  <si>
    <t>kenny-saief</t>
  </si>
  <si>
    <t>Right Winger</t>
  </si>
  <si>
    <t>Attack</t>
  </si>
  <si>
    <t>7f5eb0596e8923f7f821b9da3dcfcb9c</t>
  </si>
  <si>
    <t>Kenny Saief</t>
  </si>
  <si>
    <t>b3a21e2a192e95ea0088f6e01a506ac4</t>
  </si>
  <si>
    <t>2e429cc98cfccc16bea57863c0f44388</t>
  </si>
  <si>
    <t>a92a2a43dadd29899fb4f48c49282c90</t>
  </si>
  <si>
    <t>Left-Back</t>
  </si>
  <si>
    <t>2512775_209019</t>
  </si>
  <si>
    <t>19. Matchday</t>
  </si>
  <si>
    <t>Aleksandar Jankovic</t>
  </si>
  <si>
    <t>Argosstadion Achter de Kazerne</t>
  </si>
  <si>
    <t>Johan Verbist</t>
  </si>
  <si>
    <t>Yellow-Red Koninklijke Voetbalclub Mechelen</t>
  </si>
  <si>
    <t>00:00:00</t>
  </si>
  <si>
    <t>71ed736cef6e887d95b019be54d19f1a</t>
  </si>
  <si>
    <t>2460766_124732</t>
  </si>
  <si>
    <t>Commerzbank Arena</t>
  </si>
  <si>
    <t>Eintracht Frankfurt Fuayball AG</t>
  </si>
  <si>
    <t>04:04:00</t>
  </si>
  <si>
    <t>7cbd6ce1f93f60561fdda2a0a8b85339</t>
  </si>
  <si>
    <t>2460766_49723</t>
  </si>
  <si>
    <t>2460775_124732</t>
  </si>
  <si>
    <t>Peter Sippel</t>
  </si>
  <si>
    <t>00:05:00</t>
  </si>
  <si>
    <t>541c0bb85a35643579ddaa422c78a07d</t>
  </si>
  <si>
    <t>2512840_209019</t>
  </si>
  <si>
    <t>21. Matchday</t>
  </si>
  <si>
    <t>Yves Vanderhaeghe</t>
  </si>
  <si>
    <t>Guldensporenstadion</t>
  </si>
  <si>
    <t>Joeri van de Velde</t>
  </si>
  <si>
    <t>Koninklijke Voetbalclub Kortrijk</t>
  </si>
  <si>
    <t>02:03:00</t>
  </si>
  <si>
    <t>96f7dc381ceb1dd2a2be861ec4f57c9d</t>
  </si>
  <si>
    <t>2512848_209019</t>
  </si>
  <si>
    <t>22. Matchday</t>
  </si>
  <si>
    <t>Le Canonnier</t>
  </si>
  <si>
    <t>Laurent Colemonts</t>
  </si>
  <si>
    <t>01:03:00</t>
  </si>
  <si>
    <t>667fecf2cbab3c3caba03ab154b31f36</t>
  </si>
  <si>
    <t>2530800_209019</t>
  </si>
  <si>
    <t>Frederic Vanderbiest</t>
  </si>
  <si>
    <t>Christof Dierick</t>
  </si>
  <si>
    <t>KV Oostende</t>
  </si>
  <si>
    <t>03:01:00</t>
  </si>
  <si>
    <t>c8ffc7903dd9d8da08808a172537cd54</t>
  </si>
  <si>
    <t>366e0b9d8ae9c22d09a18dbfcb668644</t>
  </si>
  <si>
    <t>2530806_209019</t>
  </si>
  <si>
    <t>24. Matchday</t>
  </si>
  <si>
    <t>Peter Maes</t>
  </si>
  <si>
    <t>Daknamstadion</t>
  </si>
  <si>
    <t>Serge Gumienny</t>
  </si>
  <si>
    <t>KSC Lokeren (- 2020)</t>
  </si>
  <si>
    <t>24fe09ea7308b78e233e3afdeb9c36df</t>
  </si>
  <si>
    <t>2545920_209019</t>
  </si>
  <si>
    <t>Olivier Guillou</t>
  </si>
  <si>
    <t>Erik Lambrechts</t>
  </si>
  <si>
    <t>Lierse SK (- 2018)</t>
  </si>
  <si>
    <t>02:01:00</t>
  </si>
  <si>
    <t>f5e18cf335461c891c299f4a40af6c1c</t>
  </si>
  <si>
    <t>2460885_49723</t>
  </si>
  <si>
    <t>Lucien Favre</t>
  </si>
  <si>
    <t>Borussia Verein fur Leibesubung 1900 e.V.</t>
  </si>
  <si>
    <t>10b8d629bab5f731474ee2c197a72ea7</t>
  </si>
  <si>
    <t>2460902_124732</t>
  </si>
  <si>
    <t>31. Matchday</t>
  </si>
  <si>
    <t>Pal Dardai</t>
  </si>
  <si>
    <t>7e686c26f870cb8570a5d2c85464bd11</t>
  </si>
  <si>
    <t>2460906_124732</t>
  </si>
  <si>
    <t>Pa Dardai</t>
  </si>
  <si>
    <t>SIGNAL IDUNA PARK</t>
  </si>
  <si>
    <t>d4057075cc1f41e10101ab7a136de8ee</t>
  </si>
  <si>
    <t>2460909_49723</t>
  </si>
  <si>
    <t>38e0a6e262e7e12ada4cf5fcae5f11e1</t>
  </si>
  <si>
    <t>2587027_209019</t>
  </si>
  <si>
    <t>Harm van Veldhoven</t>
  </si>
  <si>
    <t>Het Kuipje</t>
  </si>
  <si>
    <t>Luc Wouters</t>
  </si>
  <si>
    <t>Koninklijke Voetbal Club Westerlo</t>
  </si>
  <si>
    <t>cf1ba8ffa2f0fb0049dcbaee3849ba57</t>
  </si>
  <si>
    <t>efded0540ab0a00c67c67310d5370a65</t>
  </si>
  <si>
    <t>2586770_355369</t>
  </si>
  <si>
    <t>FR1</t>
  </si>
  <si>
    <t>Willy Sagnol</t>
  </si>
  <si>
    <t>Olivier Gevaert</t>
  </si>
  <si>
    <t>Matmut Atlantique</t>
  </si>
  <si>
    <t>Ruddy Buquet</t>
  </si>
  <si>
    <t>FC Girondins Bordeaux</t>
  </si>
  <si>
    <t>Stade de Reims</t>
  </si>
  <si>
    <t>bad70c4035bb18df4d203f4bcb05c9c3</t>
  </si>
  <si>
    <t>jordan</t>
  </si>
  <si>
    <t>Centre-Forward</t>
  </si>
  <si>
    <t>8a3793349848f784fe84c1a223780ed1</t>
  </si>
  <si>
    <t>Jordan</t>
  </si>
  <si>
    <t>912cc5d70f3232f724606b61cdee1b6b</t>
  </si>
  <si>
    <t>4fd053dce11cf9a07d4db23a4a876968</t>
  </si>
  <si>
    <t>37a48c69a2841b3afef32bd9b612e361</t>
  </si>
  <si>
    <t>91ab65a6a5a68a24aefbdfa0fd4d8e2c</t>
  </si>
  <si>
    <t>912dbc54e5c4d843919ceddb608ad7a9</t>
  </si>
  <si>
    <t>aca583df12b5ceb20a86d0083243b1be</t>
  </si>
  <si>
    <t>58e4c28823ad13dae54aab0aaa242fdc</t>
  </si>
  <si>
    <t>c9089d7f80dc33ac60079fa242694633</t>
  </si>
  <si>
    <t>bfa28568557efe67138c65a1689a8d40</t>
  </si>
  <si>
    <t>7f60ed14020a91df66a709a849c9ceb5</t>
  </si>
  <si>
    <t>d0a790a5cfbaf271742e14bf4dbb64a5</t>
  </si>
  <si>
    <t>2581180_124732</t>
  </si>
  <si>
    <t>Viktor Skrypnyk</t>
  </si>
  <si>
    <t>Sascha Stegemann</t>
  </si>
  <si>
    <t>33e5172cc9ba8f34518ddbc07507d07a</t>
  </si>
  <si>
    <t>2581186_49723</t>
  </si>
  <si>
    <t>Alexander Zorniger</t>
  </si>
  <si>
    <t>Mercedes-Benz Arena</t>
  </si>
  <si>
    <t>Bastian Dankert</t>
  </si>
  <si>
    <t>01:04:00</t>
  </si>
  <si>
    <t>1e4a2f17ea05276876f5d140442232b8</t>
  </si>
  <si>
    <t>2586806_355369</t>
  </si>
  <si>
    <t>Dominique Arribage</t>
  </si>
  <si>
    <t>Stadium Municipal</t>
  </si>
  <si>
    <t>Fredy Fautrel</t>
  </si>
  <si>
    <t>Toulouse Football Club</t>
  </si>
  <si>
    <t>3a54b3ab6160004639964ad65ee9b0da</t>
  </si>
  <si>
    <t>2586848_355369</t>
  </si>
  <si>
    <t>Laurent Blanc</t>
  </si>
  <si>
    <t>Stade Auguste-Delaune</t>
  </si>
  <si>
    <t>Bartolomeu Varela</t>
  </si>
  <si>
    <t>Paris Saint-Germain Football Club</t>
  </si>
  <si>
    <t>405d5d3b7cd344b93088ef6745149f0f</t>
  </si>
  <si>
    <t>2586981_355369</t>
  </si>
  <si>
    <t>Christophe Galtier</t>
  </si>
  <si>
    <t>Stade Geoffroy-Guichard</t>
  </si>
  <si>
    <t>Amaury Delerue</t>
  </si>
  <si>
    <t>AS Saint Eienne</t>
  </si>
  <si>
    <t>9e543624e713d887114befb64ceb11fd</t>
  </si>
  <si>
    <t>2618609_209019</t>
  </si>
  <si>
    <t>CL</t>
  </si>
  <si>
    <t>Group H</t>
  </si>
  <si>
    <t>Nuno Espirito Santo</t>
  </si>
  <si>
    <t>Daniele Orsato</t>
  </si>
  <si>
    <t>Valencia Club de Football S. A. D</t>
  </si>
  <si>
    <t>international_cup</t>
  </si>
  <si>
    <t>3fbdde963b5320dcfb8ad30003e7e48e</t>
  </si>
  <si>
    <t>2636711_209019</t>
  </si>
  <si>
    <t>felice mazzu</t>
  </si>
  <si>
    <t>Royal Charleroi Sporting Club</t>
  </si>
  <si>
    <t>1e19a5f1bf2654c7e362dbfd13a01016</t>
  </si>
  <si>
    <t>316c6d1f597ef41610141b90f2b9b724</t>
  </si>
  <si>
    <t>2636712_209019</t>
  </si>
  <si>
    <t>Wim Smet</t>
  </si>
  <si>
    <t>05:00:00</t>
  </si>
  <si>
    <t>f45e383cb8b0789c13d46f2575a31325</t>
  </si>
  <si>
    <t>2618625_209019</t>
  </si>
  <si>
    <t>Hubert Fournier</t>
  </si>
  <si>
    <t>Stade de Gerland</t>
  </si>
  <si>
    <t>Sergey Karasev</t>
  </si>
  <si>
    <t>Olympique Lyonnais</t>
  </si>
  <si>
    <t>6f329cc069a2b5e7b4cbde260adb2478</t>
  </si>
  <si>
    <t>2640904_209019</t>
  </si>
  <si>
    <t>Francky Dury</t>
  </si>
  <si>
    <t>SV Zulte Waregem</t>
  </si>
  <si>
    <t>8b09a15ee9075965ce5ce6cb6ddade53</t>
  </si>
  <si>
    <t>2581760_124732</t>
  </si>
  <si>
    <t>Roger Schmidt</t>
  </si>
  <si>
    <t>bayer 04 leverkusen Football</t>
  </si>
  <si>
    <t>b7f2890f84c5e6eb1f0a6efb35cdc4dc</t>
  </si>
  <si>
    <t>2618636_161204</t>
  </si>
  <si>
    <t>Group F</t>
  </si>
  <si>
    <t>Zoran Mamic</t>
  </si>
  <si>
    <t>Maksimir</t>
  </si>
  <si>
    <t>Martin Strambergsson</t>
  </si>
  <si>
    <t>141e291d7de9690a25a41ca7156566d5</t>
  </si>
  <si>
    <t>2636829_124732</t>
  </si>
  <si>
    <t>Round of 16</t>
  </si>
  <si>
    <t>Rene Weiler</t>
  </si>
  <si>
    <t>491acc18b447227fa8f0f3a365c05af5</t>
  </si>
  <si>
    <t>2600641_355369</t>
  </si>
  <si>
    <t>Ghislain Printant</t>
  </si>
  <si>
    <t>Stade Armand-Cesari</t>
  </si>
  <si>
    <t>Said Ennjimi</t>
  </si>
  <si>
    <t>SC Bastia</t>
  </si>
  <si>
    <t>6ac25b702fa80dc754e74dc7d47fd0f7</t>
  </si>
  <si>
    <t>2609675_355369</t>
  </si>
  <si>
    <t>Thierry Laurey</t>
  </si>
  <si>
    <t>Stade Ange-Casanova</t>
  </si>
  <si>
    <t>Johan Hamel</t>
  </si>
  <si>
    <t>GFC Ajaccio</t>
  </si>
  <si>
    <t>10bb30ff4bceaf9b034278a81ce86f7c</t>
  </si>
  <si>
    <t>2609688_355369</t>
  </si>
  <si>
    <t>AS Saint-Etienne</t>
  </si>
  <si>
    <t>d608c39392275aa3c970aeb026237e0d</t>
  </si>
  <si>
    <t>2589087_273570</t>
  </si>
  <si>
    <t>NL1</t>
  </si>
  <si>
    <t>Erwin van de Looi</t>
  </si>
  <si>
    <t>Henk de Jong</t>
  </si>
  <si>
    <t>Euroborg</t>
  </si>
  <si>
    <t>Danny Makkelie</t>
  </si>
  <si>
    <t>FC Groningen</t>
  </si>
  <si>
    <t>SC Cambuur Leeuwarden</t>
  </si>
  <si>
    <t>bf5ae1ca46344782fafe0152ff8e73ad</t>
  </si>
  <si>
    <t>desevio-payne</t>
  </si>
  <si>
    <t>ff2786dcdf010ba67043a91587e0104f</t>
  </si>
  <si>
    <t>Desevio Payne</t>
  </si>
  <si>
    <t>Right Midfield</t>
  </si>
  <si>
    <t>2589094_273570</t>
  </si>
  <si>
    <t>Frank de Boer</t>
  </si>
  <si>
    <t>Richard Liesveld</t>
  </si>
  <si>
    <t>AFC Ajax Amsterdam</t>
  </si>
  <si>
    <t>5ff7210a140813321da935c7f060e7f4</t>
  </si>
  <si>
    <t>2581854_315779</t>
  </si>
  <si>
    <t>BayArena</t>
  </si>
  <si>
    <t>Bayer 04 Leverkusen</t>
  </si>
  <si>
    <t>1fd4c976e63dcde0aecf5c5188ee00df</t>
  </si>
  <si>
    <t>christian-pulisic</t>
  </si>
  <si>
    <t>4d5d7a2e7cf7ec9b0603b8d3661f5943</t>
  </si>
  <si>
    <t>Christian Pulisic</t>
  </si>
  <si>
    <t>5c4539ca03600a77434e9a796365ea7b</t>
  </si>
  <si>
    <t>37419eb7ccc71d265e7bc935c391895e</t>
  </si>
  <si>
    <t>24762c5cfd73a3d7506af76c2690fd32</t>
  </si>
  <si>
    <t>d83543498a0876ab2192a546c8312f7b</t>
  </si>
  <si>
    <t>bb63371c79745c8bf3e07155fe6e89ae</t>
  </si>
  <si>
    <t>Left Winger</t>
  </si>
  <si>
    <t>6c5a83f0de938b3058d7126232ca6b22</t>
  </si>
  <si>
    <t>a9910e800afbad540243684222001a9c</t>
  </si>
  <si>
    <t>6f1d79993ec3da5d8890cbd0054857b4</t>
  </si>
  <si>
    <t>d5a88e92489f8df97262a1cfb1612ca7</t>
  </si>
  <si>
    <t>c7362770fcb06fbc8ee75702943652d2</t>
  </si>
  <si>
    <t>a65648b223b03ab812603988d2dec1f7</t>
  </si>
  <si>
    <t>5bfff7d1ba9830f336be2e1732337129</t>
  </si>
  <si>
    <t>f964cf1fa6072592acba7cc8d01753f3</t>
  </si>
  <si>
    <t>2581951_315779</t>
  </si>
  <si>
    <t>Andre Breitenreiter</t>
  </si>
  <si>
    <t>Veltins-Arena</t>
  </si>
  <si>
    <t>b176d22104f2a712fae17ee40691c948</t>
  </si>
  <si>
    <t>2581961_315779</t>
  </si>
  <si>
    <t>e13b467c1ea6ebaaf5088ad6a37ca3c3</t>
  </si>
  <si>
    <t>2581973_315779</t>
  </si>
  <si>
    <t>Jurgen Kramny</t>
  </si>
  <si>
    <t>00:03:00</t>
  </si>
  <si>
    <t>f763e3eb80ec545bb95e3fc4064da3bd</t>
  </si>
  <si>
    <t>cc990d462d3b0e02f00e8d410b3b53df</t>
  </si>
  <si>
    <t>2697993_307781</t>
  </si>
  <si>
    <t>GB1</t>
  </si>
  <si>
    <t>David Moyes</t>
  </si>
  <si>
    <t>Etihad Stadium</t>
  </si>
  <si>
    <t>Bobby Madley</t>
  </si>
  <si>
    <t>Manchester City Football Club</t>
  </si>
  <si>
    <t>Sunderland AFC</t>
  </si>
  <si>
    <t>bbe848042c2460c2767c7d6b351c5efa</t>
  </si>
  <si>
    <t>lynden-gooch</t>
  </si>
  <si>
    <t>bf662e3c437051eb938f994855435d50</t>
  </si>
  <si>
    <t>Lynden Gooch</t>
  </si>
  <si>
    <t>2705364_209019</t>
  </si>
  <si>
    <t>Felice Mazzu</t>
  </si>
  <si>
    <t>Stade du Pays de Charleroi</t>
  </si>
  <si>
    <t>Jonathan Lardot</t>
  </si>
  <si>
    <t>b95e587867440cafee8b81f7311a6d51</t>
  </si>
  <si>
    <t>2699230_124732</t>
  </si>
  <si>
    <t>Heiko Herrlich</t>
  </si>
  <si>
    <t>Jahnstadion Regensburg</t>
  </si>
  <si>
    <t>Dr. Robert Kampka</t>
  </si>
  <si>
    <t>04:06:00</t>
  </si>
  <si>
    <t>7eced73fc2db95a26476dc6bb19704f6</t>
  </si>
  <si>
    <t>2732072_209019</t>
  </si>
  <si>
    <t>Bob Peeters</t>
  </si>
  <si>
    <t>d9a66dee12a319268262a5f27e861813</t>
  </si>
  <si>
    <t>2698012_307781</t>
  </si>
  <si>
    <t>Claude Puel</t>
  </si>
  <si>
    <t>St Mary's Stadium</t>
  </si>
  <si>
    <t>Lee Mason</t>
  </si>
  <si>
    <t>Southampton FC</t>
  </si>
  <si>
    <t>20b60f0ef282ed08c76a811c1d753a94</t>
  </si>
  <si>
    <t>2704226_124732</t>
  </si>
  <si>
    <t>Markus Kauczinski</t>
  </si>
  <si>
    <t>Audi Sportpark</t>
  </si>
  <si>
    <t>FC Ingolstadt 04</t>
  </si>
  <si>
    <t>f81212e0709e855b35f13e8224f8c8d0</t>
  </si>
  <si>
    <t>2732086_209019</t>
  </si>
  <si>
    <t>Georges Leekens</t>
  </si>
  <si>
    <t>Nicolas Laforge</t>
  </si>
  <si>
    <t>2f98c3ebbc63c56e9872392ba18e488c</t>
  </si>
  <si>
    <t>2698090_307781</t>
  </si>
  <si>
    <t>Ronald Koeman</t>
  </si>
  <si>
    <t>Stadium of Light</t>
  </si>
  <si>
    <t>Mike Jones</t>
  </si>
  <si>
    <t>Everton Football Club</t>
  </si>
  <si>
    <t>d4212377401344d11b638225efc5577f</t>
  </si>
  <si>
    <t>2704232_315779</t>
  </si>
  <si>
    <t>Norbert Meier</t>
  </si>
  <si>
    <t>Benjamin Brand</t>
  </si>
  <si>
    <t>Sportverein Darmstadt 1898 e. V.</t>
  </si>
  <si>
    <t>06:00:00</t>
  </si>
  <si>
    <t>64f295d405cea500d04aa2271bd8ad45</t>
  </si>
  <si>
    <t>2732113_209019</t>
  </si>
  <si>
    <t>Diaz Arena</t>
  </si>
  <si>
    <t>ec80993ee9226d02721aaafa7bdb8fd6</t>
  </si>
  <si>
    <t>2704243_315779</t>
  </si>
  <si>
    <t>Volkswagen Arena</t>
  </si>
  <si>
    <t>verein fur leibesubungen</t>
  </si>
  <si>
    <t>01:05:00</t>
  </si>
  <si>
    <t>312ce59cc81e3d28abf233fd9233a0d7</t>
  </si>
  <si>
    <t>2754321_209019</t>
  </si>
  <si>
    <t>EL</t>
  </si>
  <si>
    <t>Aykut Kocaman</t>
  </si>
  <si>
    <t>Istvan Vad</t>
  </si>
  <si>
    <t>Konyaspor</t>
  </si>
  <si>
    <t>d881674e3de90a69e86bc7c8552dcf78</t>
  </si>
  <si>
    <t>5baa3ef32d9abed3debb2138a9c721b4</t>
  </si>
  <si>
    <t>2704261_315779</t>
  </si>
  <si>
    <t>8bd3b2292c9a9d71e6e807380aa10f79</t>
  </si>
  <si>
    <t>2704283_315779</t>
  </si>
  <si>
    <t>8. Matchday</t>
  </si>
  <si>
    <t>b6a161b22e38d9f2bc9595ced30fe819</t>
  </si>
  <si>
    <t>2754880_161204</t>
  </si>
  <si>
    <t>Second Round</t>
  </si>
  <si>
    <t>Carlo Ancelotti</t>
  </si>
  <si>
    <t>Dirk Schuster</t>
  </si>
  <si>
    <t>Allianz Arena</t>
  </si>
  <si>
    <t>FC Augsburg 1907</t>
  </si>
  <si>
    <t>640f31568b4343f2f84ecc5e719196f3</t>
  </si>
  <si>
    <t>29891b1439c1ec859949793b5c85a70c</t>
  </si>
  <si>
    <t>2704305_49723</t>
  </si>
  <si>
    <t>9. Matchday</t>
  </si>
  <si>
    <t>Andre Schubert</t>
  </si>
  <si>
    <t>Niko Kovac</t>
  </si>
  <si>
    <t>Stadion im Borussia-Park</t>
  </si>
  <si>
    <t>Borussia Verein für Leibesübung 1900 e.V.</t>
  </si>
  <si>
    <t>71b924842a19df81b892ae74f40c1314</t>
  </si>
  <si>
    <t>2732197_209019</t>
  </si>
  <si>
    <t>13. Matchday</t>
  </si>
  <si>
    <t>Yannick Ferrera</t>
  </si>
  <si>
    <t>8e66c7b2da79768b8b054b2542c595c5</t>
  </si>
  <si>
    <t>2704317_315779</t>
  </si>
  <si>
    <t>Volksparkstadion</t>
  </si>
  <si>
    <t>02:05:00</t>
  </si>
  <si>
    <t>b3b3319cc00c4eb21eb03453b90c54f4</t>
  </si>
  <si>
    <t>2732198_209019</t>
  </si>
  <si>
    <t>Bart Wilmssen</t>
  </si>
  <si>
    <t>SK Beveren</t>
  </si>
  <si>
    <t>6112f6887e0d65a57c94b6457352fda1</t>
  </si>
  <si>
    <t>2732207_209019</t>
  </si>
  <si>
    <t>Glen De Boeck</t>
  </si>
  <si>
    <t>Frederik Geldhof</t>
  </si>
  <si>
    <t>ba08c076ce935eeb9b8b887511ab397e</t>
  </si>
  <si>
    <t>2765896_209019</t>
  </si>
  <si>
    <t>jose peseiro</t>
  </si>
  <si>
    <t>Vladislav Bezborodov</t>
  </si>
  <si>
    <t>Sporting Clube de Braga</t>
  </si>
  <si>
    <t>c04b94fc445520e8a15ce09dcdd99467</t>
  </si>
  <si>
    <t>2732122_209019</t>
  </si>
  <si>
    <t>Karim Belhocine</t>
  </si>
  <si>
    <t>Sacbastien Delferia re</t>
  </si>
  <si>
    <t>6a2f4786b4d724a3a0616a7835c5e217</t>
  </si>
  <si>
    <t>2732132_209019</t>
  </si>
  <si>
    <t>Jacky Mathijssen</t>
  </si>
  <si>
    <t>c4a34625f7f5b217ce5ae993e8ab70bc</t>
  </si>
  <si>
    <t>2755739_315779</t>
  </si>
  <si>
    <t>Zinedine Zidane</t>
  </si>
  <si>
    <t>Santiago Bernabeu</t>
  </si>
  <si>
    <t>Szymon Marciniak</t>
  </si>
  <si>
    <t>Real Madrid Club de Football</t>
  </si>
  <si>
    <t>3a1590d9ad8de656cee1b86c7b6d266c</t>
  </si>
  <si>
    <t>2704441_315779</t>
  </si>
  <si>
    <t>Julian Nagelsmann</t>
  </si>
  <si>
    <t>PreZero Arena</t>
  </si>
  <si>
    <t>TSG 1899 Hoffenheim Football-Spielbetriebs GmbH</t>
  </si>
  <si>
    <t>dd25e5a623ff37f287305a8d6e312b77</t>
  </si>
  <si>
    <t>2732154_209019</t>
  </si>
  <si>
    <t>Rudi Cossey</t>
  </si>
  <si>
    <t>Cegeka Arena</t>
  </si>
  <si>
    <t>Koninklijke Racing Club Genk</t>
  </si>
  <si>
    <t>7878fe527e859ea7683eaf8f3cc54bc1</t>
  </si>
  <si>
    <t>2700781_273570</t>
  </si>
  <si>
    <t>John Stegeman</t>
  </si>
  <si>
    <t>Ernest Faber</t>
  </si>
  <si>
    <t>Erve Asito</t>
  </si>
  <si>
    <t>Pol van Boekel</t>
  </si>
  <si>
    <t>Heracles Almelo</t>
  </si>
  <si>
    <t>fcca47789b1d01fa8124660de365ad8e</t>
  </si>
  <si>
    <t>2732231_209019</t>
  </si>
  <si>
    <t>Runar Kristinsson</t>
  </si>
  <si>
    <t>8f16d9ddee37bb2017d1658a76e06087</t>
  </si>
  <si>
    <t>2704485_103064</t>
  </si>
  <si>
    <t>Torsten Frings</t>
  </si>
  <si>
    <t>Peter Stoger</t>
  </si>
  <si>
    <t>Merck-Stadion am Bollenfalltor</t>
  </si>
  <si>
    <t>1. FC Koin</t>
  </si>
  <si>
    <t>01:06:00</t>
  </si>
  <si>
    <t>90b921422f08ba08502c3a02f120c4d6</t>
  </si>
  <si>
    <t>terrence-boyd</t>
  </si>
  <si>
    <t>8227f66bc189610b7f2a046570de5088</t>
  </si>
  <si>
    <t>Terrence Boyd</t>
  </si>
  <si>
    <t>1c5d2f60ee777760f8a757aa10c42bb1</t>
  </si>
  <si>
    <t>2704505_103064</t>
  </si>
  <si>
    <t>e9c3f1b269a9c1f76eee8c041b4c7eeb</t>
  </si>
  <si>
    <t>2704505_49723</t>
  </si>
  <si>
    <t>2704512_103064</t>
  </si>
  <si>
    <t>Wolfgang Stark</t>
  </si>
  <si>
    <t>460700fd04bb1385d3b1704caec58116</t>
  </si>
  <si>
    <t>afd9598a2160af5694505dae62311230</t>
  </si>
  <si>
    <t>2704512_315779</t>
  </si>
  <si>
    <t>2704531_103064</t>
  </si>
  <si>
    <t>532f579f03d2cbf792f52ffbb87714aa</t>
  </si>
  <si>
    <t>2732258_209019</t>
  </si>
  <si>
    <t>27. Matchday</t>
  </si>
  <si>
    <t>Maurice Dufrasne Stadion</t>
  </si>
  <si>
    <t xml:space="preserve">Royal Standard Club de </t>
  </si>
  <si>
    <t>ebc671986563d55ca177f66521e86ba6</t>
  </si>
  <si>
    <t>2732262_209019</t>
  </si>
  <si>
    <t>28. Matchday</t>
  </si>
  <si>
    <t>Mircea Rednic</t>
  </si>
  <si>
    <t>b84956ad0bca7e8208721eac4e73f7a4</t>
  </si>
  <si>
    <t>2704551_315779</t>
  </si>
  <si>
    <t>06:02:00</t>
  </si>
  <si>
    <t>bf2b6e9b485d340094a575bca8dfdb66</t>
  </si>
  <si>
    <t>2805647_315779</t>
  </si>
  <si>
    <t>last 16 2nd leg</t>
  </si>
  <si>
    <t>Rui Vitoria</t>
  </si>
  <si>
    <t>Martin Atkinson</t>
  </si>
  <si>
    <t>Sport Lisboa e Benfica</t>
  </si>
  <si>
    <t>d5e1adccdd77e3f37618cde9d5ad6651</t>
  </si>
  <si>
    <t>2831523_209019</t>
  </si>
  <si>
    <t>last 16 1st leg</t>
  </si>
  <si>
    <t>Albert Stuivenberg</t>
  </si>
  <si>
    <t>Paolo Tagliavento</t>
  </si>
  <si>
    <t>833278a7db1f60589bcc3780843a1fb3</t>
  </si>
  <si>
    <t>2700858_273570</t>
  </si>
  <si>
    <t>Giannis Anastasiou</t>
  </si>
  <si>
    <t>Parkstad Limburg Stadion</t>
  </si>
  <si>
    <t>Martin van den Kerkhof</t>
  </si>
  <si>
    <t>Roda JC Kerkrade</t>
  </si>
  <si>
    <t>cbbefb87aa6fd1cbc71f17e6ffef35e4</t>
  </si>
  <si>
    <t>2823315_315779</t>
  </si>
  <si>
    <t>Quarter-Finals</t>
  </si>
  <si>
    <t>Ismail Atalan</t>
  </si>
  <si>
    <t xml:space="preserve"> Bremer Brucke</t>
  </si>
  <si>
    <t>090302a41116513bbfb3ecca22b094e8</t>
  </si>
  <si>
    <t>e0b5f5e6770261f1f02d2500b0d2c171</t>
  </si>
  <si>
    <t>2704578_315779</t>
  </si>
  <si>
    <t>25. Matchday</t>
  </si>
  <si>
    <t>Maik Walpurgis</t>
  </si>
  <si>
    <t>5ac37446e4afd59961dbf1e3eb525ee4</t>
  </si>
  <si>
    <t>fb17e5608ab9d83e1a5d1bd05a458a98</t>
  </si>
  <si>
    <t>2704582_124732</t>
  </si>
  <si>
    <t>RheinEnergieSTADION</t>
  </si>
  <si>
    <t>1. FC Koln</t>
  </si>
  <si>
    <t>479417683233a0d119c460d924853f3f</t>
  </si>
  <si>
    <t>2704586_49723</t>
  </si>
  <si>
    <t>Benjamin Cortus</t>
  </si>
  <si>
    <t>06755eeaa7e7cbd0bf74a656bcf8fb76</t>
  </si>
  <si>
    <t>2704605_315779</t>
  </si>
  <si>
    <t>b958013d188ee94f94f2737af45738d8</t>
  </si>
  <si>
    <t>2704612_103064</t>
  </si>
  <si>
    <t>e6c231111a215468b48ad8087cd69f81</t>
  </si>
  <si>
    <t>2704625_124732</t>
  </si>
  <si>
    <t>Manuel Baum</t>
  </si>
  <si>
    <t>09f178f05f1612ff04ab52da09c8c889</t>
  </si>
  <si>
    <t>2704643_124732</t>
  </si>
  <si>
    <t>Martin Schmidt</t>
  </si>
  <si>
    <t>Deniz Aytekin</t>
  </si>
  <si>
    <t>b817b85372aef66d24efd9fe57dc2f88</t>
  </si>
  <si>
    <t>2704707_124732</t>
  </si>
  <si>
    <t>34. Matchday</t>
  </si>
  <si>
    <t>02:06:00</t>
  </si>
  <si>
    <t>027155d31a8672933f41b7d62c1df68a</t>
  </si>
  <si>
    <t>2850642_315779</t>
  </si>
  <si>
    <t>Final</t>
  </si>
  <si>
    <t>253dede58da43101ed2ea53d3e164a6d</t>
  </si>
  <si>
    <t>2850642_49723</t>
  </si>
  <si>
    <t>2862155_315779</t>
  </si>
  <si>
    <t>DFL</t>
  </si>
  <si>
    <t>Peter Bosz</t>
  </si>
  <si>
    <t>06:07:00</t>
  </si>
  <si>
    <t>other</t>
  </si>
  <si>
    <t>b717041d1fc6293fdc07cdf7f2cb438d</t>
  </si>
  <si>
    <t>b63295a209b239bcd6bfb958be99847e</t>
  </si>
  <si>
    <t>2864734_49723</t>
  </si>
  <si>
    <t>Florian Schnorrenberg</t>
  </si>
  <si>
    <t>Leimbachstadion</t>
  </si>
  <si>
    <t>Benedikt Kempkes</t>
  </si>
  <si>
    <t>a4a3da21ec0bf47a39af73c3a8fa0cac</t>
  </si>
  <si>
    <t>2864733_124732</t>
  </si>
  <si>
    <t>Dirk Heyne</t>
  </si>
  <si>
    <t>Andries Jonker</t>
  </si>
  <si>
    <t>Edmund-Plambeck-Stadion</t>
  </si>
  <si>
    <t>Lasse Koslowski</t>
  </si>
  <si>
    <t>5840fe4013b155096c27e65f1dd8d3ab</t>
  </si>
  <si>
    <t>2864739_332697</t>
  </si>
  <si>
    <t>Rene Rydlewicz</t>
  </si>
  <si>
    <t>Domenico Tedesco</t>
  </si>
  <si>
    <t>Friedrich Ludwig Jahn Sportpark</t>
  </si>
  <si>
    <t>Dr. Arne Aarnink</t>
  </si>
  <si>
    <t>ef17014ebbfb58588e4614bbfdc9f9b7</t>
  </si>
  <si>
    <t>weston-mckennie</t>
  </si>
  <si>
    <t>3bf367fa2678099c727fa8f353054514</t>
  </si>
  <si>
    <t>Weston McKennie</t>
  </si>
  <si>
    <t>dad241d31ea3668b8a4a026acca2bc37</t>
  </si>
  <si>
    <t>c8e3addbc5346169d4fd3ec3f351de9b</t>
  </si>
  <si>
    <t>ffaef02c8133557f0700afc78ebb3618</t>
  </si>
  <si>
    <t>cf46d209a82c7e52843f2330b6dbdc48</t>
  </si>
  <si>
    <t>ceec32fbeb3463e16904d2064b9da9e8</t>
  </si>
  <si>
    <t>78c29f80f6f26e731d3458de9ea4e0ef</t>
  </si>
  <si>
    <t>f6293a1b9336744560dd298376ccae54</t>
  </si>
  <si>
    <t>c33fd5642d666214c61f7bd36489a1f6</t>
  </si>
  <si>
    <t>aeff5f50c9e0531fc3e3d792c08ce1d3</t>
  </si>
  <si>
    <t>54776499e7f8e3d2c042919e072e8df3</t>
  </si>
  <si>
    <t>b9c74f200ba33056394ca24ae9072300</t>
  </si>
  <si>
    <t>2871503_315779</t>
  </si>
  <si>
    <t>1bfd96ef65479b97e7e17b18ec34bcb3</t>
  </si>
  <si>
    <t>f63704ad7aa32bd8975ac906e1d53384</t>
  </si>
  <si>
    <t>2871695_332697</t>
  </si>
  <si>
    <t>bfa89f6c36f63a0903db822292b13b00</t>
  </si>
  <si>
    <t>2871697_315779</t>
  </si>
  <si>
    <t>dd157891a0774d0e2ceda13b83013cfc</t>
  </si>
  <si>
    <t>438d118fc4d84af1cf9e4f03945900d2</t>
  </si>
  <si>
    <t>2871728_315779</t>
  </si>
  <si>
    <t>c48e787646961adc6810c802a5b5eb7e</t>
  </si>
  <si>
    <t>18b6a199c3ce1bfd31971f632d155d0c</t>
  </si>
  <si>
    <t>2871730_332697</t>
  </si>
  <si>
    <t>2e3a9d42a927f290810560999482c7d7</t>
  </si>
  <si>
    <t>2871777_332697</t>
  </si>
  <si>
    <t>2401d39a7afa4c460d579be94e96a12d</t>
  </si>
  <si>
    <t>2871859_315779</t>
  </si>
  <si>
    <t>02ffedb096eda223e8fab74da9336bd2</t>
  </si>
  <si>
    <t>2871859_49723</t>
  </si>
  <si>
    <t>2929499_381187</t>
  </si>
  <si>
    <t>DKP</t>
  </si>
  <si>
    <t>Thomas Thomasberg</t>
  </si>
  <si>
    <t>Kasper Hjulmand</t>
  </si>
  <si>
    <t>DS Arena</t>
  </si>
  <si>
    <t>Jorgen Daugbjerg Burchardt</t>
  </si>
  <si>
    <t>Hobro IK</t>
  </si>
  <si>
    <t>Fodbold Club Nords  Aalnd</t>
  </si>
  <si>
    <t>93edefe796fa64983652979413d5b74c</t>
  </si>
  <si>
    <t>emmanuel-sabbi</t>
  </si>
  <si>
    <t>Italy</t>
  </si>
  <si>
    <t>368389f138785a44c736687b9d581a40</t>
  </si>
  <si>
    <t>Emmanuel Sabbi</t>
  </si>
  <si>
    <t>d1b0127445a661e24f1852494f9aa754</t>
  </si>
  <si>
    <t>3b8cab6fe74dde56f0f448569a48e7e3</t>
  </si>
  <si>
    <t>0aff78904ab15b833a9c6a95a469d00f</t>
  </si>
  <si>
    <t>3f388d503b139ba46e9426d2b64258e4</t>
  </si>
  <si>
    <t>05e868cbbbe102b7b2603a9eb1de834e</t>
  </si>
  <si>
    <t>403348842dd84ae73d4c3808d57e050e</t>
  </si>
  <si>
    <t>f51a3aff3286c0c145be9b56208ffd4c</t>
  </si>
  <si>
    <t>Attacking Midfield</t>
  </si>
  <si>
    <t>a1d3c28570924abef34d61665c576629</t>
  </si>
  <si>
    <t>6aaf528126b0a0ede72110515d724176</t>
  </si>
  <si>
    <t>b910cf28c04153780fcec49cd738e052</t>
  </si>
  <si>
    <t>2875193_381187</t>
  </si>
  <si>
    <t>DK1</t>
  </si>
  <si>
    <t>Christian Lanstrup</t>
  </si>
  <si>
    <t>Helsingor Stadium</t>
  </si>
  <si>
    <t>Morten Krogh</t>
  </si>
  <si>
    <t xml:space="preserve">FC Helsingor </t>
  </si>
  <si>
    <t>0892847e9ace5d72de7320d0604b07fb</t>
  </si>
  <si>
    <t>2872025_315779</t>
  </si>
  <si>
    <t>2153c26afbc5394341c033f1c332a50c</t>
  </si>
  <si>
    <t>2872025_332697</t>
  </si>
  <si>
    <t>2872031_124732</t>
  </si>
  <si>
    <t>WWK ARENA</t>
  </si>
  <si>
    <t>5be91e47722d708e1a7136cd9cac784f</t>
  </si>
  <si>
    <t>2875203_542776</t>
  </si>
  <si>
    <t>Bo Henriksen</t>
  </si>
  <si>
    <t>Right to Dream Park</t>
  </si>
  <si>
    <t>Dennis Mogensen</t>
  </si>
  <si>
    <t>Football Club Nords</t>
  </si>
  <si>
    <t>AC Horsens</t>
  </si>
  <si>
    <t>abcc3523b4223a80dc4dd79a32788eb8</t>
  </si>
  <si>
    <t>jonathan-amon</t>
  </si>
  <si>
    <t>864453d55950620adf76d87d00841197</t>
  </si>
  <si>
    <t>Jonathan Amon</t>
  </si>
  <si>
    <t>f03ac0f6ec68164e5ebc79324a2fd097</t>
  </si>
  <si>
    <t>062e1aaf59eff3c72cb1c27fcffb7658</t>
  </si>
  <si>
    <t>1798fee259a54b085b5c4ef01b7797cf</t>
  </si>
  <si>
    <t>11d2e380857d42729a4f60e9f55c24fc</t>
  </si>
  <si>
    <t>89aed165f9eeb67b0fdf391b36e5e91f</t>
  </si>
  <si>
    <t>eb382c55ce375c2f780e73bc05233342</t>
  </si>
  <si>
    <t>8f3c9faccb1500f2862a15d7d3dd358a</t>
  </si>
  <si>
    <t>f52041e6a6d379cad7c8c1b8aea8aa37</t>
  </si>
  <si>
    <t>044867a2da7c0db524ac14b9554e4530</t>
  </si>
  <si>
    <t>57e3f63e1dce77859c445b106339fe65</t>
  </si>
  <si>
    <t>e34b18c4809ab15bb319f8ae7a2d017d</t>
  </si>
  <si>
    <t>6cfe64023dc5dde10d30a425a7d16478</t>
  </si>
  <si>
    <t>b98267b3d4d1d410e2f1c6fe77edc03b</t>
  </si>
  <si>
    <t>4181ae3842513237a340485fffb8aa64</t>
  </si>
  <si>
    <t>60f259a693d6801befb2f40fb99b4b3e</t>
  </si>
  <si>
    <t>907cccfbd635208a95140967eb013744</t>
  </si>
  <si>
    <t>856f6e120f217e8603b688a291544131</t>
  </si>
  <si>
    <t>2871985_332697</t>
  </si>
  <si>
    <t>5810c612380c5858d2a67167f4ba4a0b</t>
  </si>
  <si>
    <t>2875206_542776</t>
  </si>
  <si>
    <t>Stale Solbakken</t>
  </si>
  <si>
    <t>Parken</t>
  </si>
  <si>
    <t>Michael Johansen</t>
  </si>
  <si>
    <t>F.C. Copenhagen</t>
  </si>
  <si>
    <t>20f8797220eda003e01ca524e982dacf</t>
  </si>
  <si>
    <t>2871937_190269</t>
  </si>
  <si>
    <t>Stefan Ruthenbeck</t>
  </si>
  <si>
    <t>03:04:00</t>
  </si>
  <si>
    <t>d4d00509384cf0b9b080ac7d93ad445f</t>
  </si>
  <si>
    <t>caleb-stanko</t>
  </si>
  <si>
    <t>a32a261a6ca75814a2ede4b5e2278d1e</t>
  </si>
  <si>
    <t>Caleb Stanko</t>
  </si>
  <si>
    <t>fbf349047e47f048a202728e40d4c1c3</t>
  </si>
  <si>
    <t>30f4b9be20c87112d7cd8fc2355076f6</t>
  </si>
  <si>
    <t>4921f832fdedeb528cd789c2076c14a2</t>
  </si>
  <si>
    <t>e0ae884a407b6ff48a895cbac10b8184</t>
  </si>
  <si>
    <t>ce27263c6d0dfb8c80b050ac9eb266a8</t>
  </si>
  <si>
    <t>b7ae418b7b5260ad6a0c4bc48c768248</t>
  </si>
  <si>
    <t>075a53c91bc1f08875cf872e9ada36ed</t>
  </si>
  <si>
    <t>2875216_381187</t>
  </si>
  <si>
    <t>Michael Tykgaard</t>
  </si>
  <si>
    <t>237567d50f0a3d2c545dc4776a8321f6</t>
  </si>
  <si>
    <t>2875216_542776</t>
  </si>
  <si>
    <t>2871915_315779</t>
  </si>
  <si>
    <t>Sandro Schwarz</t>
  </si>
  <si>
    <t>30efab01b8b91fd8eb531240bf940458</t>
  </si>
  <si>
    <t>2871872_315779</t>
  </si>
  <si>
    <t>Harm Osmers</t>
  </si>
  <si>
    <t>a9414f32591b559b8827c2305e56a1da</t>
  </si>
  <si>
    <t>4e7076dcf1c3872277d1fc73ea46d024</t>
  </si>
  <si>
    <t>2871504_315779</t>
  </si>
  <si>
    <t>e0d21c993c760d458b742dfc20910e15</t>
  </si>
  <si>
    <t>2871508_49723</t>
  </si>
  <si>
    <t>8bb3fc7774afe3ba2108fd2a3f58bb4a</t>
  </si>
  <si>
    <t>7410d0379853a5209254bd1fc15dace9</t>
  </si>
  <si>
    <t>2871552_332697</t>
  </si>
  <si>
    <t>AndrE Breitenreiter</t>
  </si>
  <si>
    <t>Martin Petersen</t>
  </si>
  <si>
    <t>0e312db78baa412f16208ce5197ea5a4</t>
  </si>
  <si>
    <t>2958641_209019</t>
  </si>
  <si>
    <t>Sven Vermant</t>
  </si>
  <si>
    <t>Constant Vanden Stock Stadion</t>
  </si>
  <si>
    <t>Royal Sporting Club Anderlecht</t>
  </si>
  <si>
    <t>f39577ea5dc3a29ca1949960ba55a132</t>
  </si>
  <si>
    <t>2871565_315779</t>
  </si>
  <si>
    <t>b2dac2a6834f26375a6ae1d96b02665e</t>
  </si>
  <si>
    <t>2871646_315779</t>
  </si>
  <si>
    <t>a0553a4a6ed2d47e9129a5e516b31a54</t>
  </si>
  <si>
    <t>2871674_315779</t>
  </si>
  <si>
    <t>Bernd Hollerbach</t>
  </si>
  <si>
    <t>c4b2abb8b7547e154385fdf78bd6a53e</t>
  </si>
  <si>
    <t>9669196eb80b8301bd6b3ca8d3e1a6fe</t>
  </si>
  <si>
    <t>2982072_315779</t>
  </si>
  <si>
    <t>intermediate stage 1st leg</t>
  </si>
  <si>
    <t>Gian Piero Gasperini</t>
  </si>
  <si>
    <t>Daniel Stefanski</t>
  </si>
  <si>
    <t>Atalanta Bergamasca Calcio S.p.a.</t>
  </si>
  <si>
    <t>7363d7c10d48447a3e4bf432c0ffaf15</t>
  </si>
  <si>
    <t>2871723_49723</t>
  </si>
  <si>
    <t>Ralph Hasenhuttl</t>
  </si>
  <si>
    <t>RasenBallsport Leipzig</t>
  </si>
  <si>
    <t>2e2125f55cc12c6efa45dc44829d9811</t>
  </si>
  <si>
    <t>2982088_315779</t>
  </si>
  <si>
    <t>intermediate stage 2nd leg</t>
  </si>
  <si>
    <t>Mapei Stadium - Citta del Tricolore</t>
  </si>
  <si>
    <t>Jesus Gil Manzano</t>
  </si>
  <si>
    <t>30eee91648e11f57266f1d37ec9db9ec</t>
  </si>
  <si>
    <t>2875254_381187</t>
  </si>
  <si>
    <t>Peter Rensen</t>
  </si>
  <si>
    <t>Peter Kjaersgaard</t>
  </si>
  <si>
    <t>Silkeborg IF</t>
  </si>
  <si>
    <t>ffb8f2b489f656a664928345c0e2b030</t>
  </si>
  <si>
    <t>2871827_315779</t>
  </si>
  <si>
    <t>Patrick Ittrich</t>
  </si>
  <si>
    <t>2159a64a3084efb86613684490094725</t>
  </si>
  <si>
    <t>2872016_315779</t>
  </si>
  <si>
    <t>cbd03c99e2aaeb637f2628b1d038b0c2</t>
  </si>
  <si>
    <t>2872019_49723</t>
  </si>
  <si>
    <t>Florian Kohfeldt</t>
  </si>
  <si>
    <t>bbcbae6e2b01ea93b5d24e59a2b37e86</t>
  </si>
  <si>
    <t>2872043_315779</t>
  </si>
  <si>
    <t xml:space="preserve">Verein Fur Bewegungsspiele Stuttgart 1893 </t>
  </si>
  <si>
    <t>4cc253dd27309fa618738066d1488bda</t>
  </si>
  <si>
    <t>3002050_381187</t>
  </si>
  <si>
    <t>Jess Thorup</t>
  </si>
  <si>
    <t>Fodbold Club Midtjylland</t>
  </si>
  <si>
    <t>526dc16916b0f65a6454b917e4ac0920</t>
  </si>
  <si>
    <t>2872073_124732</t>
  </si>
  <si>
    <t>1a2d4f096f6e716891f24e4a5cb45003</t>
  </si>
  <si>
    <t>2872070_315779</t>
  </si>
  <si>
    <t>cbf4859a257510e9f2a86e7627f5893c</t>
  </si>
  <si>
    <t>2872083_315779</t>
  </si>
  <si>
    <t>1d62e22800bf6e54ff621946aa147d73</t>
  </si>
  <si>
    <t>2872088_315779</t>
  </si>
  <si>
    <t>7ed34cba89e1a07812c269e3c40a0caf</t>
  </si>
  <si>
    <t>2872093_49723</t>
  </si>
  <si>
    <t>Christian Titz</t>
  </si>
  <si>
    <t>b7d9a366672c8a9c0e48fb6e1889d886</t>
  </si>
  <si>
    <t>3063556_381187</t>
  </si>
  <si>
    <t>Adolfo Sormani</t>
  </si>
  <si>
    <t>Allan Kuhn</t>
  </si>
  <si>
    <t>Vejle Stadion</t>
  </si>
  <si>
    <t>Benjamin Willaume Jantzen</t>
  </si>
  <si>
    <t>Vejle Boldklub</t>
  </si>
  <si>
    <t>3a294d28eb8c273ab5ecbbc80da76d7b</t>
  </si>
  <si>
    <t>3047699_370846</t>
  </si>
  <si>
    <t>FRCH</t>
  </si>
  <si>
    <t>Leonardo Jardim</t>
  </si>
  <si>
    <t>Universiade Center, New Shenzhen Stadium</t>
  </si>
  <si>
    <t>Association sportive de Monaco Football Club</t>
  </si>
  <si>
    <t>79a845866ff872dacc6b1bf99b4b5a26</t>
  </si>
  <si>
    <t>timothy-weah</t>
  </si>
  <si>
    <t>111103b04bb5ae5393c6e4e3eba4901a</t>
  </si>
  <si>
    <t>Timothy Weah</t>
  </si>
  <si>
    <t>92b44b18fb155e79ec230a67374f9764</t>
  </si>
  <si>
    <t>6977e91ebe292a2cc16761e5bc4fe2c0</t>
  </si>
  <si>
    <t>4f4e9278ac49a4c0fb5ba66df4863903</t>
  </si>
  <si>
    <t>6cebb053c348fe01214cb3aa365aa51d</t>
  </si>
  <si>
    <t>285c38a8fef98e249081218715286f8e</t>
  </si>
  <si>
    <t>95660149fe9be5f4b8dd0fa19bc3af05</t>
  </si>
  <si>
    <t>38f5e822681fadc0acbbd182a183ac51</t>
  </si>
  <si>
    <t>1aac5cddd885e7c6490710201a65f951</t>
  </si>
  <si>
    <t>ceedb3bea55c270efb537ce8d4321cf6</t>
  </si>
  <si>
    <t>3063580_381187</t>
  </si>
  <si>
    <t>Nordstern Arena Horsens</t>
  </si>
  <si>
    <t>Peter Munch Larsen</t>
  </si>
  <si>
    <t>4784df69d230deda4e3740b848a6d64e</t>
  </si>
  <si>
    <t>3063585_381187</t>
  </si>
  <si>
    <t>Jakob Michelsen</t>
  </si>
  <si>
    <t>Mikkel Redder</t>
  </si>
  <si>
    <t>Odense Boldklub</t>
  </si>
  <si>
    <t>1fedd51f9df2c37fa855d5c546c1f53f</t>
  </si>
  <si>
    <t>2402470ce3559f2a2790c85ba8c92e8b</t>
  </si>
  <si>
    <t>3047439_370846</t>
  </si>
  <si>
    <t>Fabien Mercadal</t>
  </si>
  <si>
    <t>Parc des Princes</t>
  </si>
  <si>
    <t>Benoa t Bastien</t>
  </si>
  <si>
    <t>SM Caen</t>
  </si>
  <si>
    <t>693ffc98d3695d71779d655b4394bf68</t>
  </si>
  <si>
    <t>3087324_542776</t>
  </si>
  <si>
    <t>ELQ</t>
  </si>
  <si>
    <t>3rd round 2nd leg</t>
  </si>
  <si>
    <t>Zoran Mirkovic</t>
  </si>
  <si>
    <t>Partizan Stadion</t>
  </si>
  <si>
    <t>Kristo Tohver</t>
  </si>
  <si>
    <t>19f6a02c2b08852f3947af5ddf7f2f2b</t>
  </si>
  <si>
    <t>3047444_370846</t>
  </si>
  <si>
    <t>Antoine Kombouare</t>
  </si>
  <si>
    <t>Stade du Roudourou</t>
  </si>
  <si>
    <t>Clement Turpin</t>
  </si>
  <si>
    <t>EA Guingamp</t>
  </si>
  <si>
    <t>91e37119388ad9a4d0d7c794e396e966</t>
  </si>
  <si>
    <t>3052119_336160</t>
  </si>
  <si>
    <t>Rene Eijer</t>
  </si>
  <si>
    <t>Mark van Bommel</t>
  </si>
  <si>
    <t>Fortuna Sittard Stadion</t>
  </si>
  <si>
    <t>Fortuna Sittardia Combinatie</t>
  </si>
  <si>
    <t>Eindhovense Voetbalvereniging Philips Sport Vereniging</t>
  </si>
  <si>
    <t>afa976ece8fb41655198abed6c25dc12</t>
  </si>
  <si>
    <t>andrija-novakovich</t>
  </si>
  <si>
    <t>2e33c4f6de193efeb429fba3cb019c66</t>
  </si>
  <si>
    <t>Andrija Novakovich</t>
  </si>
  <si>
    <t>3063593_542776</t>
  </si>
  <si>
    <t>Sandi Putros</t>
  </si>
  <si>
    <t>6ee7b8089a7511e0e60f85e10cfd0235</t>
  </si>
  <si>
    <t>3048419_315779</t>
  </si>
  <si>
    <t>Oliver Barth</t>
  </si>
  <si>
    <t>Sportpark Ronhof | Thomas Sommer</t>
  </si>
  <si>
    <t>spvgg greuther furth games</t>
  </si>
  <si>
    <t>e257bbb19158440b55116285a542fc03</t>
  </si>
  <si>
    <t>b2113140bf4aa978491d889256e8ccf6</t>
  </si>
  <si>
    <t>3058413_124732</t>
  </si>
  <si>
    <t>cf9bc9bfbcdf00849e163b28818a13cf</t>
  </si>
  <si>
    <t>3058413_332697</t>
  </si>
  <si>
    <t>3058407_315779</t>
  </si>
  <si>
    <t>Ralf Rangnick</t>
  </si>
  <si>
    <t>97b0971a0a93819da1e7b4c6962478b7</t>
  </si>
  <si>
    <t>3063600_542776</t>
  </si>
  <si>
    <t>Jens Maae</t>
  </si>
  <si>
    <t>066501a0949bd601e288f00f4ba208ad</t>
  </si>
  <si>
    <t>3052147_336160</t>
  </si>
  <si>
    <t>Jean-Paul de Jong</t>
  </si>
  <si>
    <t>Rob Dieperink</t>
  </si>
  <si>
    <t>Football Club Utrecht</t>
  </si>
  <si>
    <t>f0e53e4e084d004f3cddb8d3ecad86f7</t>
  </si>
  <si>
    <t>3063606_381187</t>
  </si>
  <si>
    <t>Claus Aagaard</t>
  </si>
  <si>
    <t>Sydbank Park</t>
  </si>
  <si>
    <t>Sonderjyske Fc</t>
  </si>
  <si>
    <t>24ff73e1f2c9d69d330f03b47aa6dc6a</t>
  </si>
  <si>
    <t>29de5399cbaf68546e6faf31d6b66c6b</t>
  </si>
  <si>
    <t>3047468_355369</t>
  </si>
  <si>
    <t>Sabri Lamouchi</t>
  </si>
  <si>
    <t>Eric Bedouet</t>
  </si>
  <si>
    <t>Roazhon Park</t>
  </si>
  <si>
    <t>Stade Rennais Football Club</t>
  </si>
  <si>
    <t>880d966b61c6f379dd242a4e9158d66d</t>
  </si>
  <si>
    <t>3063607_542776</t>
  </si>
  <si>
    <t>Nature Energy Park</t>
  </si>
  <si>
    <t>e538aef9fceeb9ec04babdfcd15661c4</t>
  </si>
  <si>
    <t>3047478_355369</t>
  </si>
  <si>
    <t>Patrick Vieira</t>
  </si>
  <si>
    <t>Allianz Riviera</t>
  </si>
  <si>
    <t>Jerome Miguelgorry</t>
  </si>
  <si>
    <t>Olympique Gymnaste Club de Nice</t>
  </si>
  <si>
    <t>3d827fd1f03805d5a27494467e5dd932</t>
  </si>
  <si>
    <t>3063614_542776</t>
  </si>
  <si>
    <t>Randers Fodbold Club</t>
  </si>
  <si>
    <t>6a22f41adffcc218a417cc4e86796417</t>
  </si>
  <si>
    <t>79955e72b1ed4bd67b56b3e30e58e683</t>
  </si>
  <si>
    <t>3063616_381187</t>
  </si>
  <si>
    <t>Jens Berthel Askou</t>
  </si>
  <si>
    <t>Nord Energi Arena</t>
  </si>
  <si>
    <t>Vendsyssel FF</t>
  </si>
  <si>
    <t>7100cd8d7402ff99ad81dd8f83bdc39a</t>
  </si>
  <si>
    <t>3107169_282199</t>
  </si>
  <si>
    <t>Mitchell van der Gaag</t>
  </si>
  <si>
    <t>Rat Verlegh Stadion</t>
  </si>
  <si>
    <t>Serdar Gaza</t>
  </si>
  <si>
    <t>NAC Breda</t>
  </si>
  <si>
    <t>5c5afa40181decfaadcfdb1d49a2e144</t>
  </si>
  <si>
    <t>erik-palmer-brown</t>
  </si>
  <si>
    <t>ff7fdfa57ea5334f27fbe777ef355b2f</t>
  </si>
  <si>
    <t>Erik Palmer-Brown</t>
  </si>
  <si>
    <t>a015e9868ba55f28128b0506e574d1f7</t>
  </si>
  <si>
    <t>3bcfca4640508ee4422e8c0b59bf05fd</t>
  </si>
  <si>
    <t>4c0e7d057f5d8cc156dba146f11496f5</t>
  </si>
  <si>
    <t>64b15c281ac31ef8a2fd31e5e54872b5</t>
  </si>
  <si>
    <t>db69872c3c1dd5752f9b1f567e7f8892</t>
  </si>
  <si>
    <t>e44dd1f3ca9e781295c9bf93e4b56946</t>
  </si>
  <si>
    <t>79ff69f0a72e4f44e3be95a59a7e526b</t>
  </si>
  <si>
    <t>3107169_336160</t>
  </si>
  <si>
    <t>3097955_315779</t>
  </si>
  <si>
    <t>Group A</t>
  </si>
  <si>
    <t>Ivan Leko</t>
  </si>
  <si>
    <t>Jan-Breydel-Stadion</t>
  </si>
  <si>
    <t>Club Brugge Koninklijke Voetbalvereniging</t>
  </si>
  <si>
    <t>997e56a7c6b9637307ddbfeb0e0f00c4</t>
  </si>
  <si>
    <t>3058442_332697</t>
  </si>
  <si>
    <t>1ae2b3bde454282b33e42074bf2f02e1</t>
  </si>
  <si>
    <t>3058443_315779</t>
  </si>
  <si>
    <t>9b9b7bc630e4cb2eab1fc6bb77b38e95</t>
  </si>
  <si>
    <t>3061048_336160</t>
  </si>
  <si>
    <t>Adrie Koster</t>
  </si>
  <si>
    <t>Allard Lindhout</t>
  </si>
  <si>
    <t>Willem II Tilburg</t>
  </si>
  <si>
    <t>e4adb91eeaa181b47de4dc4aaf971144</t>
  </si>
  <si>
    <t>ae32470a11a65c05358a421f8766f815</t>
  </si>
  <si>
    <t>3047521_355369</t>
  </si>
  <si>
    <t>Christophe Pellissier</t>
  </si>
  <si>
    <t>Stade Credit Agricole la Licorne</t>
  </si>
  <si>
    <t>Amiens SC</t>
  </si>
  <si>
    <t>0395cb2a74e46571137706cb4f5db87e</t>
  </si>
  <si>
    <t>3106429_542776</t>
  </si>
  <si>
    <t>Third Round</t>
  </si>
  <si>
    <t>Morten Karlsen</t>
  </si>
  <si>
    <t>Herfolge stadium</t>
  </si>
  <si>
    <t>00:04:00</t>
  </si>
  <si>
    <t>51c80279aadd6c7061cd8306132dda18</t>
  </si>
  <si>
    <t>3546ec7278621836f9c9048101c28c10</t>
  </si>
  <si>
    <t>3058462_315779</t>
  </si>
  <si>
    <t>02:04:00</t>
  </si>
  <si>
    <t>1800bccd1c1fbcbd980a5a8f769374c1</t>
  </si>
  <si>
    <t>3063628_542776</t>
  </si>
  <si>
    <t>11. Matchday</t>
  </si>
  <si>
    <t xml:space="preserve">Claus Aagaard </t>
  </si>
  <si>
    <t>5e627386b2e547146a50acd0829fdc2f</t>
  </si>
  <si>
    <t>3097985_332697</t>
  </si>
  <si>
    <t>Group D</t>
  </si>
  <si>
    <t>Yuri Semin</t>
  </si>
  <si>
    <t>RZD Arena</t>
  </si>
  <si>
    <t>Anthony Taylor</t>
  </si>
  <si>
    <t>Citation profile for Stepan Zemtsov</t>
  </si>
  <si>
    <t>65761140a45f4ea48d0a06995eb58bb7</t>
  </si>
  <si>
    <t>3058477_332697</t>
  </si>
  <si>
    <t>Friedhelm Funkel</t>
  </si>
  <si>
    <t>MERKUR SPIEL-ARENA</t>
  </si>
  <si>
    <t>Sven Jablonski</t>
  </si>
  <si>
    <t>Fortuna Dusseldorf</t>
  </si>
  <si>
    <t>5da1f2f2e5bd34548f321f1983b73730</t>
  </si>
  <si>
    <t>09ef220926b6a923dd0b188be59c2a8b</t>
  </si>
  <si>
    <t>3050240_145466</t>
  </si>
  <si>
    <t>Slavisa Jokanovic</t>
  </si>
  <si>
    <t>Unai Emery</t>
  </si>
  <si>
    <t>Craven Cottage</t>
  </si>
  <si>
    <t>Paul Tierney</t>
  </si>
  <si>
    <t>Fulham Football Club</t>
  </si>
  <si>
    <t>Arsenal Football Club</t>
  </si>
  <si>
    <t>8912931bf81a0119a5123042c1b065b3</t>
  </si>
  <si>
    <t>tim-ream</t>
  </si>
  <si>
    <t>f5f0da93ea8e1d8bdd799658e7c8f7cb</t>
  </si>
  <si>
    <t>Tim Ream</t>
  </si>
  <si>
    <t>6a35ef7495303f29e7f85dbd54547fb1</t>
  </si>
  <si>
    <t>addb125dd200e12a54c97d7641e48262</t>
  </si>
  <si>
    <t>676c4f6a1bf31a336805172dc7b0d449</t>
  </si>
  <si>
    <t>c9f5beaabc78ca5082c8c0910e40e196</t>
  </si>
  <si>
    <t>1ac35d72d3ef4fccfe6248c92e38a0db</t>
  </si>
  <si>
    <t>29551a86e43235fd856fa910dbfb75c7</t>
  </si>
  <si>
    <t>5dadf1a55b6e04a10bc3c14e3e8bdeff</t>
  </si>
  <si>
    <t>085b4ce375cf2a8452b8f5688854a261</t>
  </si>
  <si>
    <t>e9087c77973bc5201abdfb115afbb476</t>
  </si>
  <si>
    <t>f31522897b01daedd465f7f1ebfb245c</t>
  </si>
  <si>
    <t>6c93cea07640908fecb225e05dfe1874</t>
  </si>
  <si>
    <t>4e2250290c86671d157d2a312a2a8d95</t>
  </si>
  <si>
    <t>5c9eaf6ebb621d43a0d6fd6a9e607ef9</t>
  </si>
  <si>
    <t>3099242_209019</t>
  </si>
  <si>
    <t>Regenboogstadion</t>
  </si>
  <si>
    <t>9de9ebe9989ddb57ec25bfa953b7b19c</t>
  </si>
  <si>
    <t>3063659_381187</t>
  </si>
  <si>
    <t>John Lammers</t>
  </si>
  <si>
    <t>Blue Water Arena</t>
  </si>
  <si>
    <t>Jakob Kehlet</t>
  </si>
  <si>
    <t>Esbjerg fB</t>
  </si>
  <si>
    <t>6231489933bd2dba893321097693cdaa</t>
  </si>
  <si>
    <t>3097996_315779</t>
  </si>
  <si>
    <t>Diego Simeone</t>
  </si>
  <si>
    <t>Club Atleiico Madrid S.A.D</t>
  </si>
  <si>
    <t>e8fa1af453102948242f68463309a652</t>
  </si>
  <si>
    <t>3058494_124732</t>
  </si>
  <si>
    <t>Daniel Schlager</t>
  </si>
  <si>
    <t>d6d8bf346d2e3d1e2cdba8e3adbaea6e</t>
  </si>
  <si>
    <t>3063665_542776</t>
  </si>
  <si>
    <t>acdb09699bd3a90b38671dbf70127aec</t>
  </si>
  <si>
    <t>3063664_381187</t>
  </si>
  <si>
    <t>a99c494b502ad8c7ae9ed3fc5fc6b504</t>
  </si>
  <si>
    <t>3096460_315779</t>
  </si>
  <si>
    <t>Urs Fischer</t>
  </si>
  <si>
    <t>1. FC Union Berlin</t>
  </si>
  <si>
    <t>9c396b2d986b287cf728939ea3938528</t>
  </si>
  <si>
    <t>3063674_381187</t>
  </si>
  <si>
    <t>Anders Poulsen</t>
  </si>
  <si>
    <t>e4830b0348a7fbb603df70d094677aac</t>
  </si>
  <si>
    <t>3063673_542776</t>
  </si>
  <si>
    <t>Morten Wieghorst</t>
  </si>
  <si>
    <t>Aalborg BK</t>
  </si>
  <si>
    <t>39b101a9ee17b4135d36abd7f3e3afe0</t>
  </si>
  <si>
    <t>3098011_315779</t>
  </si>
  <si>
    <t>Civitas Metropolitano</t>
  </si>
  <si>
    <t>club atletico de madrid sad</t>
  </si>
  <si>
    <t>396d9083d1076d452e00f66b6e13ca8a</t>
  </si>
  <si>
    <t>3121502_544931</t>
  </si>
  <si>
    <t>60c2ccec1345bd1652df6991bb6118ea</t>
  </si>
  <si>
    <t>christian-cappis</t>
  </si>
  <si>
    <t>both</t>
  </si>
  <si>
    <t>c9a86ed7d3a2327988db9c6c680e2f59</t>
  </si>
  <si>
    <t>Christian Cappis</t>
  </si>
  <si>
    <t>0233c196df35b0789818a9673d7f6120</t>
  </si>
  <si>
    <t>4a18f00b16cc129893f3d8b1043f5d56</t>
  </si>
  <si>
    <t>2ddbe25aa629167bd309ed1077990206</t>
  </si>
  <si>
    <t>fb371e481c247acc131a719a5b55f496</t>
  </si>
  <si>
    <t>3098734_355369</t>
  </si>
  <si>
    <t>group K</t>
  </si>
  <si>
    <t>Aleksandr Khatskevich</t>
  </si>
  <si>
    <t>NSK Olimpisky</t>
  </si>
  <si>
    <t>John Beaton</t>
  </si>
  <si>
    <t>Futbolniy Klub Dynamo Kyiv</t>
  </si>
  <si>
    <t>954edf4c11dd713c552b80ddeab75ea6</t>
  </si>
  <si>
    <t>3058510_124732</t>
  </si>
  <si>
    <t>56a4a5a46e8548d162050d8a254b4323</t>
  </si>
  <si>
    <t>3063678_381187</t>
  </si>
  <si>
    <t>2df60616cb03f286e320c3cb447557a6</t>
  </si>
  <si>
    <t>3063688_542776</t>
  </si>
  <si>
    <t>d2164cedaeb49d254dc2cfa9c18ccd3f</t>
  </si>
  <si>
    <t>3063692_381187</t>
  </si>
  <si>
    <t>Brondby Stadium</t>
  </si>
  <si>
    <t>Brondby IF</t>
  </si>
  <si>
    <t>e7b17ffe2ba8fd3d0fa9c124f97cc728</t>
  </si>
  <si>
    <t>3047615_355369</t>
  </si>
  <si>
    <t>Bruno Genesio</t>
  </si>
  <si>
    <t>Julien Stephan</t>
  </si>
  <si>
    <t>Groupama Stadium</t>
  </si>
  <si>
    <t>a3464b531973f9510e5036e85e8955cb</t>
  </si>
  <si>
    <t>06013f7bef1100007f93291eaad418f1</t>
  </si>
  <si>
    <t>3058537_393325</t>
  </si>
  <si>
    <t>75a056b0c94240b0c1ec90c43e928e65</t>
  </si>
  <si>
    <t>josh-sargent</t>
  </si>
  <si>
    <t>cda78a6df695090af7736b222c0a4042</t>
  </si>
  <si>
    <t>Josh Sargent</t>
  </si>
  <si>
    <t>3063699_381187</t>
  </si>
  <si>
    <t>20e46bbff07bad3a4c96887dab249a3e</t>
  </si>
  <si>
    <t>3098787_355369</t>
  </si>
  <si>
    <t>Stanimir Stoilov</t>
  </si>
  <si>
    <t>1338058ab6aafe7a1191b606cd9981fe</t>
  </si>
  <si>
    <t>3098798_209019</t>
  </si>
  <si>
    <t>Nenad Bjelica</t>
  </si>
  <si>
    <t>Sandro Schaorer</t>
  </si>
  <si>
    <t>6278b1a5238bf80466cc5a814a3c3d52</t>
  </si>
  <si>
    <t>3050329_145466</t>
  </si>
  <si>
    <t>Claudio Ranieri</t>
  </si>
  <si>
    <t>Manuel Pellegrini</t>
  </si>
  <si>
    <t>Mike Dean</t>
  </si>
  <si>
    <t>West Ham United Football Club</t>
  </si>
  <si>
    <t>2b29686b894d3293d2207eeeec32511f</t>
  </si>
  <si>
    <t>3047707_355369</t>
  </si>
  <si>
    <t>Bernard Blaquart</t>
  </si>
  <si>
    <t>Jeremy Stinat</t>
  </si>
  <si>
    <t>Naomes Olympique</t>
  </si>
  <si>
    <t>0de5bb6bfbe873e6e8d182ac97f11054</t>
  </si>
  <si>
    <t>072337bc8289138ce2214193a2806358</t>
  </si>
  <si>
    <t>a46c154bbc44b39089206582ccdcfb1f</t>
  </si>
  <si>
    <t>3058562_393325</t>
  </si>
  <si>
    <t>Red Bull Arena</t>
  </si>
  <si>
    <t>Bibiana Steinhaus-Webb</t>
  </si>
  <si>
    <t>f4a0923777242fbf9088cabafd249191</t>
  </si>
  <si>
    <t>3077284_336160</t>
  </si>
  <si>
    <t>Danny Buijs</t>
  </si>
  <si>
    <t>0230dbd2c620d3e4c48d05c072949006</t>
  </si>
  <si>
    <t>3058575_393325</t>
  </si>
  <si>
    <t>037932e70f9d1135990b4bd18a5c3441</t>
  </si>
  <si>
    <t>3127441_370846</t>
  </si>
  <si>
    <t>SFA</t>
  </si>
  <si>
    <t>Fourth Round</t>
  </si>
  <si>
    <t>Brendan Rodgers</t>
  </si>
  <si>
    <t>Ian Murray</t>
  </si>
  <si>
    <t>Celtic Park</t>
  </si>
  <si>
    <t>Andrew Dallas</t>
  </si>
  <si>
    <t>The Celtic Football Club</t>
  </si>
  <si>
    <t>5c923731cd32e7318c18d923cfd05604</t>
  </si>
  <si>
    <t>3058568_124732</t>
  </si>
  <si>
    <t>356b03a5b9b73a290fe27091d6856c93</t>
  </si>
  <si>
    <t>3058568_332697</t>
  </si>
  <si>
    <t>3080325_370846</t>
  </si>
  <si>
    <t>SC1</t>
  </si>
  <si>
    <t>Oran Kearney</t>
  </si>
  <si>
    <t>Euan Anderson</t>
  </si>
  <si>
    <t>Saint Mirren Football Club</t>
  </si>
  <si>
    <t>f3dab1f739abfea3184a1f83ced55f6d</t>
  </si>
  <si>
    <t>3137423_336160</t>
  </si>
  <si>
    <t>NLP</t>
  </si>
  <si>
    <t>Giovanni van Bronckhorst</t>
  </si>
  <si>
    <t>Stadion Feyenoord "De Kuip"</t>
  </si>
  <si>
    <t>Feyenoord Rotterdam</t>
  </si>
  <si>
    <t>8342c6cd717785550a7abda84c852bd4</t>
  </si>
  <si>
    <t>eb808bc3fa4a95f3090fd013cf9a52ab</t>
  </si>
  <si>
    <t>3080332_370846</t>
  </si>
  <si>
    <t>Martin Canning</t>
  </si>
  <si>
    <t>Alan Muir</t>
  </si>
  <si>
    <t>Hamilton Academical FC</t>
  </si>
  <si>
    <t>31bf92e5657c24af048fb992a92176b9</t>
  </si>
  <si>
    <t>3050389_145466</t>
  </si>
  <si>
    <t>Chris Hughton</t>
  </si>
  <si>
    <t>Lee Probert</t>
  </si>
  <si>
    <t>Brighton and Hove Albion Football Club</t>
  </si>
  <si>
    <t>e7b04174ce72c068ce5d345c3f280592</t>
  </si>
  <si>
    <t>3050401_145466</t>
  </si>
  <si>
    <t>Roy Hodgson</t>
  </si>
  <si>
    <t>Selhurst Park</t>
  </si>
  <si>
    <t>Michael Oliver</t>
  </si>
  <si>
    <t>Crystal Palace Football Club</t>
  </si>
  <si>
    <t>ebdce9bbaa0377be1eed5aab102f4456</t>
  </si>
  <si>
    <t>3080342_370846</t>
  </si>
  <si>
    <t>Tommy Wright</t>
  </si>
  <si>
    <t>McDiarmid Park</t>
  </si>
  <si>
    <t>Willie Collum</t>
  </si>
  <si>
    <t>Saint Johnstone Football Club</t>
  </si>
  <si>
    <t>e19e2748f82a5e85976a9fda4bdee97a</t>
  </si>
  <si>
    <t>3141078_336160</t>
  </si>
  <si>
    <t>Philips Stadion</t>
  </si>
  <si>
    <t>Kevin Blom</t>
  </si>
  <si>
    <t>e02d4772717728501310764b50a9b99b</t>
  </si>
  <si>
    <t>3122484_315779</t>
  </si>
  <si>
    <t>05:07:00</t>
  </si>
  <si>
    <t>4e13ae41d769da776485e58e53c0bcb8</t>
  </si>
  <si>
    <t>3047758_355369</t>
  </si>
  <si>
    <t>Jean-Louis Gasset</t>
  </si>
  <si>
    <t>dbd73db6aba48e7c543a7db601d69f84</t>
  </si>
  <si>
    <t>3141096_336160</t>
  </si>
  <si>
    <t>Adrie Poldervaart</t>
  </si>
  <si>
    <t>Christiaan Bax</t>
  </si>
  <si>
    <t>Excelsior Rotterdam</t>
  </si>
  <si>
    <t>9a09e6724af4ec049ef215a4bfe8450c</t>
  </si>
  <si>
    <t>3135803_315779</t>
  </si>
  <si>
    <t>Mauricio Pochettino</t>
  </si>
  <si>
    <t>Wembley Stadium</t>
  </si>
  <si>
    <t>Mateu Lahoz</t>
  </si>
  <si>
    <t>Tottenham Hotspur Football Club</t>
  </si>
  <si>
    <t>d50ba351cd2b8bf60a2b32c58cb67e27</t>
  </si>
  <si>
    <t>3063737_381187</t>
  </si>
  <si>
    <t>5c23d5038a88974f07db04d0a05f71b6</t>
  </si>
  <si>
    <t>3063737_542776</t>
  </si>
  <si>
    <t>3141108_282199</t>
  </si>
  <si>
    <t>Erik ten Hag</t>
  </si>
  <si>
    <t>Johan Cruijff ArenA</t>
  </si>
  <si>
    <t>Siemen Mulder</t>
  </si>
  <si>
    <t>7d752615f90aa55bcf0aba34b75dc89d</t>
  </si>
  <si>
    <t>3135806_332697</t>
  </si>
  <si>
    <t>Carlos del Cerro Grande</t>
  </si>
  <si>
    <t>36eebdbc64874606c16dc9bcb3782228</t>
  </si>
  <si>
    <t>3058616_393325</t>
  </si>
  <si>
    <t>Markus Weinzierl</t>
  </si>
  <si>
    <t>0c92a6ec2c142fd2f43bad56a465d31f</t>
  </si>
  <si>
    <t>3063754_381187</t>
  </si>
  <si>
    <t>Jacob Friis</t>
  </si>
  <si>
    <t>Aalborg Portland Park</t>
  </si>
  <si>
    <t>28d592c129c3e233f230af3acb6445a9</t>
  </si>
  <si>
    <t>3058637_124732</t>
  </si>
  <si>
    <t>c73bfcb1f911a6cb519128e23c2189c6</t>
  </si>
  <si>
    <t>3141112_336160</t>
  </si>
  <si>
    <t>John van den Brom</t>
  </si>
  <si>
    <t>AFAS Stadion</t>
  </si>
  <si>
    <t>Alkmaar Zaanstreek</t>
  </si>
  <si>
    <t>fc83e23c56157c8f0fbcaf4d83077e7a</t>
  </si>
  <si>
    <t>3063768_381187</t>
  </si>
  <si>
    <t>Kenneth Andersen</t>
  </si>
  <si>
    <t>c4ce6fb00144ff6e081a0dc71ddcd6ca</t>
  </si>
  <si>
    <t>3058641_315779</t>
  </si>
  <si>
    <t>42170b4b81989a69f7b3ba11b1f4b05a</t>
  </si>
  <si>
    <t>3058642_332705</t>
  </si>
  <si>
    <t>cb005813f77ab480ee32ddcbec4f51b9</t>
  </si>
  <si>
    <t>tyler-adams</t>
  </si>
  <si>
    <t>45dac09eeacb12f4edf56fd86c039b50</t>
  </si>
  <si>
    <t>Tyler Adams</t>
  </si>
  <si>
    <t>3135807_332697</t>
  </si>
  <si>
    <t>07:00:00</t>
  </si>
  <si>
    <t>2bf813e975d4249b06eae2d9510e88d0</t>
  </si>
  <si>
    <t>3141135_336160</t>
  </si>
  <si>
    <t>Dick Lukkien</t>
  </si>
  <si>
    <t>FC Emmen</t>
  </si>
  <si>
    <t>33b6a9bd4b1b491dcae7141114bee0bb</t>
  </si>
  <si>
    <t>3141145_336160</t>
  </si>
  <si>
    <t>Koning Willem II Stadion</t>
  </si>
  <si>
    <t>Richard Martens</t>
  </si>
  <si>
    <t>acc367ff39cf039849d5bb58b8344fda</t>
  </si>
  <si>
    <t>3050503_145466</t>
  </si>
  <si>
    <t>Javi Gracia</t>
  </si>
  <si>
    <t>Scott Parker</t>
  </si>
  <si>
    <t>Vicarage Road</t>
  </si>
  <si>
    <t>Roger East</t>
  </si>
  <si>
    <t>Watford FC</t>
  </si>
  <si>
    <t>a76287efe9e4096a0ccbdf0e676cdec6</t>
  </si>
  <si>
    <t>3080390_370846</t>
  </si>
  <si>
    <t>Neil Lennon</t>
  </si>
  <si>
    <t>The SMISA Stadium</t>
  </si>
  <si>
    <t>Don Robertson</t>
  </si>
  <si>
    <t>e917d11352c5e7978862aa43eeff4090</t>
  </si>
  <si>
    <t>164c9aca5f5964238d87dc8daa774490</t>
  </si>
  <si>
    <t>3141151_336160</t>
  </si>
  <si>
    <t>Alfons Groenendijk</t>
  </si>
  <si>
    <t>Jochem Kamphuis</t>
  </si>
  <si>
    <t>ADO Den Haag</t>
  </si>
  <si>
    <t>1c3df805716cbaa791900510f158dfeb</t>
  </si>
  <si>
    <t>3141169_282199</t>
  </si>
  <si>
    <t>Frank Wormuth</t>
  </si>
  <si>
    <t>Ruud Brood</t>
  </si>
  <si>
    <t>7d26f19d4d30647a618c655925bb9d73</t>
  </si>
  <si>
    <t>3141174_282199</t>
  </si>
  <si>
    <t>b2e22613261cc9b2449cb9eb21c124d5</t>
  </si>
  <si>
    <t>3141178_336160</t>
  </si>
  <si>
    <t>Maurice Steijn</t>
  </si>
  <si>
    <t>VVV-Venlo</t>
  </si>
  <si>
    <t>5a3c9734cd6944e5eb7408cd95294286</t>
  </si>
  <si>
    <t>3058685_332697</t>
  </si>
  <si>
    <t>Huub Stevens</t>
  </si>
  <si>
    <t>235fd3ab3e039f93cc1fbe4a93ca2b3b</t>
  </si>
  <si>
    <t>3141183_282199</t>
  </si>
  <si>
    <t>15fbd8bc31909dffc2c0e90691aa7344</t>
  </si>
  <si>
    <t>1cc101dd9815c2f95c2a736bd082f427</t>
  </si>
  <si>
    <t>3141183_336160</t>
  </si>
  <si>
    <t>3058692_124732</t>
  </si>
  <si>
    <t>Adi HUtter</t>
  </si>
  <si>
    <t>74b6552d9de9bedc2ef69fc0044e9863</t>
  </si>
  <si>
    <t>3058694_315779</t>
  </si>
  <si>
    <t>d4a44aabc4a2590581f2c43e860b5033</t>
  </si>
  <si>
    <t>3058694_332697</t>
  </si>
  <si>
    <t>3058707_315779</t>
  </si>
  <si>
    <t>e5c73cae79242684c734d72a2a72b82c</t>
  </si>
  <si>
    <t>3058712_315779</t>
  </si>
  <si>
    <t>3cf32b41b22a19c6e62e54b630c7d3f0</t>
  </si>
  <si>
    <t>1ab95482299fc9131365668dbb38ef6c</t>
  </si>
  <si>
    <t>3141089_336160</t>
  </si>
  <si>
    <t>Jeroen Manschot</t>
  </si>
  <si>
    <t>ac07c7378c1bb8858fffdb89a71f95da</t>
  </si>
  <si>
    <t>3141201_336160</t>
  </si>
  <si>
    <t>b7e9167d7dc88ac458bd4f0266e03b6e</t>
  </si>
  <si>
    <t>3058724_332705</t>
  </si>
  <si>
    <t>60b0b0019e1af3b6fecc204aedc09689</t>
  </si>
  <si>
    <t>3179584_332705</t>
  </si>
  <si>
    <t>cb7506b55511c019c8042e7a81971b90</t>
  </si>
  <si>
    <t>3195503_381187</t>
  </si>
  <si>
    <t>David Nielsen</t>
  </si>
  <si>
    <t>Aarhus Gymnastik Forening</t>
  </si>
  <si>
    <t>f4007518be8979b2c999313bcae3695f</t>
  </si>
  <si>
    <t>e345a994a32ad5542bd64052783ae689</t>
  </si>
  <si>
    <t>3195503_544931</t>
  </si>
  <si>
    <t>3209844_381187</t>
  </si>
  <si>
    <t>69e8d92e263df3c55e7e581f59f885bd</t>
  </si>
  <si>
    <t>ac3818408b948be5dbbf52b5a306a2cb</t>
  </si>
  <si>
    <t>3209844_544931</t>
  </si>
  <si>
    <t>3210296_544931</t>
  </si>
  <si>
    <t>Kent Nielsen</t>
  </si>
  <si>
    <t>JYSK Park</t>
  </si>
  <si>
    <t>Silkeborg Idrra Sforening</t>
  </si>
  <si>
    <t>6c0d3c1e0314d5a627487204c5013d31</t>
  </si>
  <si>
    <t>3195521_393325</t>
  </si>
  <si>
    <t>Key Riebau</t>
  </si>
  <si>
    <t>f5f13b3540ed4450d3c2926bc62d842a</t>
  </si>
  <si>
    <t>3195019_370846</t>
  </si>
  <si>
    <t>Christian Gourcuff</t>
  </si>
  <si>
    <t>Decathlon Arena-Stade Pierre-Mauroy</t>
  </si>
  <si>
    <t>Mikael Lesage</t>
  </si>
  <si>
    <t xml:space="preserve"> Lille Olympique Sporting Club</t>
  </si>
  <si>
    <t>Football Club de Nantes</t>
  </si>
  <si>
    <t>45cc134d90e0659b0d12bd06301d9b39</t>
  </si>
  <si>
    <t>3192360_315779</t>
  </si>
  <si>
    <t>USC</t>
  </si>
  <si>
    <t>Frank Lampard</t>
  </si>
  <si>
    <t>Vodafone Park</t>
  </si>
  <si>
    <t>Stephanie Frappart</t>
  </si>
  <si>
    <t>Liverpool Football Club</t>
  </si>
  <si>
    <t>Chelsea Football Club</t>
  </si>
  <si>
    <t>07:06:00</t>
  </si>
  <si>
    <t>8ca4c5106dcec1334517db884bfe1717</t>
  </si>
  <si>
    <t>3203427_332697</t>
  </si>
  <si>
    <t>Marco Rose</t>
  </si>
  <si>
    <t>David Wagner</t>
  </si>
  <si>
    <t>54f76a1195140950e735ac36ae1e3d5e</t>
  </si>
  <si>
    <t>3210314_381187</t>
  </si>
  <si>
    <t>MCH Arena</t>
  </si>
  <si>
    <t>90f1dbd428b3da5ad89b1d7146d23f91</t>
  </si>
  <si>
    <t>3210314_544931</t>
  </si>
  <si>
    <t>3219092_315779</t>
  </si>
  <si>
    <t>Stamford Bridge</t>
  </si>
  <si>
    <t>Graham Scott</t>
  </si>
  <si>
    <t>Leicester City</t>
  </si>
  <si>
    <t>ba41966beea6109335a2a88026ee7c50</t>
  </si>
  <si>
    <t>3210318_381187</t>
  </si>
  <si>
    <t>deb8635e7dd75779f50cee42bb2a8a8f</t>
  </si>
  <si>
    <t>3210318_544931</t>
  </si>
  <si>
    <t>3219090_315779</t>
  </si>
  <si>
    <t>Daniel Farke</t>
  </si>
  <si>
    <t>Carrow Road</t>
  </si>
  <si>
    <t>Norwich City</t>
  </si>
  <si>
    <t>9442662b969138647ee4971da91b8923</t>
  </si>
  <si>
    <t>3210325_381187</t>
  </si>
  <si>
    <t>Flemming Pedersen</t>
  </si>
  <si>
    <t>cd800f90fe7faaf6b319ef71786b0bfd</t>
  </si>
  <si>
    <t>3210325_544931</t>
  </si>
  <si>
    <t>3199390_355369</t>
  </si>
  <si>
    <t>Olympique Gymnaste club Nice Cote d'azur</t>
  </si>
  <si>
    <t>16dadd0c699ebbe95bca5e1daa22a4cf</t>
  </si>
  <si>
    <t>3203456_393325</t>
  </si>
  <si>
    <t>Soren Storks</t>
  </si>
  <si>
    <t>3c04b823d0bd43afd460932469d257dc</t>
  </si>
  <si>
    <t>ca6c926649abe5132172900c760ea915</t>
  </si>
  <si>
    <t>3216071_361104</t>
  </si>
  <si>
    <t>Henk Fraser</t>
  </si>
  <si>
    <t>Sparta-stadion "Het Kasteel"</t>
  </si>
  <si>
    <t>Sparta Rotterdam</t>
  </si>
  <si>
    <t>790e0a30a7d6e7c36c81f136f21090d9</t>
  </si>
  <si>
    <t>sergino-dest</t>
  </si>
  <si>
    <t>Netherlands</t>
  </si>
  <si>
    <t>9134ebd2409386ccc95b50cd0d5bf4b6</t>
  </si>
  <si>
    <t>Sergino Dest</t>
  </si>
  <si>
    <t>e22997486498ba5d4ccf480d215bbd5b</t>
  </si>
  <si>
    <t>af42027212cb4222dea9bb891441db00</t>
  </si>
  <si>
    <t>b5126fcd895098c64a4103efc16ea6f7</t>
  </si>
  <si>
    <t>a4f6c3f76c618614f53124db98753cf9</t>
  </si>
  <si>
    <t>e5b2dff0def8375ac33780a3f8152719</t>
  </si>
  <si>
    <t>7e916b63a3e97cbcd48e5a99d511276c</t>
  </si>
  <si>
    <t>f0a0651b89244db37b330d3bc344a6ca</t>
  </si>
  <si>
    <t>42ef1a19cad84986cb3e085942191c9f</t>
  </si>
  <si>
    <t>656be2d5194fd48aaab4ff3f316ae09f</t>
  </si>
  <si>
    <t>0f1017d047ad43d8cc33f1091762afe1</t>
  </si>
  <si>
    <t>abf64723d41894ed0b0f5ff67cf15082</t>
  </si>
  <si>
    <t>fbad8897b0fa9a80a58358d205762787</t>
  </si>
  <si>
    <t>d7988772275bdb8a5bd49c514d649e8b</t>
  </si>
  <si>
    <t>a7cb9beb8d10f6d778d21eaa7ba439b2</t>
  </si>
  <si>
    <t>3250260_381187</t>
  </si>
  <si>
    <t>Christian Flindt Bjerg</t>
  </si>
  <si>
    <t>Soffy Road</t>
  </si>
  <si>
    <t>b95d9a0d19cfb54507940699a5514fad</t>
  </si>
  <si>
    <t>3199400_355369</t>
  </si>
  <si>
    <t>Olivier Dall Oglio</t>
  </si>
  <si>
    <t>Stade Francis Le Ble</t>
  </si>
  <si>
    <t>Stade brestois 29</t>
  </si>
  <si>
    <t>f2ea928690359f06e30e9cc897cd7fbd</t>
  </si>
  <si>
    <t>3210334_381187</t>
  </si>
  <si>
    <t>Football Club Ka Benhavn</t>
  </si>
  <si>
    <t>3262bade9dad8d84d60856fcd1b589d3</t>
  </si>
  <si>
    <t>5c484f19b745d85b99def4e318a5492c</t>
  </si>
  <si>
    <t>3210334_544931</t>
  </si>
  <si>
    <t>3203477_332697</t>
  </si>
  <si>
    <t>f419d6c1c839072a6240b3c422dfffb1</t>
  </si>
  <si>
    <t>3203474_393325</t>
  </si>
  <si>
    <t>1cc834901676a2862612fc488f19121d</t>
  </si>
  <si>
    <t>3210342_381187</t>
  </si>
  <si>
    <t>Glen Riddersholm</t>
  </si>
  <si>
    <t>Aydin Uslu</t>
  </si>
  <si>
    <t>c00f6d1d32c6d40d99ac3d7a42f022fe</t>
  </si>
  <si>
    <t>3210342_544931</t>
  </si>
  <si>
    <t>3216064_361104</t>
  </si>
  <si>
    <t>Sjors Ultee</t>
  </si>
  <si>
    <t>da4adf36fa8f69e29a5c44380e2246a7</t>
  </si>
  <si>
    <t>3203478_393325</t>
  </si>
  <si>
    <t>dc07cd6e58177b0b7e2d5565c13170ee</t>
  </si>
  <si>
    <t>3203491_393325</t>
  </si>
  <si>
    <t>Adi Hutter</t>
  </si>
  <si>
    <t>12a914df7983fd150acd5e0f218665a4</t>
  </si>
  <si>
    <t>3203499_393325</t>
  </si>
  <si>
    <t>Ante Covic</t>
  </si>
  <si>
    <t>1000401d29ae158856e636afc4c06af9</t>
  </si>
  <si>
    <t>3ba328ca72573085b1ccab6fe5b77c1f</t>
  </si>
  <si>
    <t>3203506_393325</t>
  </si>
  <si>
    <t>33b74eaf081bc5814134eb7855cfc275</t>
  </si>
  <si>
    <t>3219381_315779</t>
  </si>
  <si>
    <t>Sean Dyche</t>
  </si>
  <si>
    <t>Turf Moor</t>
  </si>
  <si>
    <t>Burnley Football Club</t>
  </si>
  <si>
    <t>6922e68237c3ee0b899711ffe1b875be</t>
  </si>
  <si>
    <t>c55c2089ebea772c2abdc45877816481</t>
  </si>
  <si>
    <t>78177e567585ea96187317e88717a5f6</t>
  </si>
  <si>
    <t>3210370_381187</t>
  </si>
  <si>
    <t>a5dd64591fda0ad43cfbdf252db02d1e</t>
  </si>
  <si>
    <t>3210370_544931</t>
  </si>
  <si>
    <t>3216127_361104</t>
  </si>
  <si>
    <t>Jaap Stam</t>
  </si>
  <si>
    <t>93d3c779f8450bbf3b502d88a4ad1792</t>
  </si>
  <si>
    <t>3245519_332697</t>
  </si>
  <si>
    <t>Uwe Neuhaus</t>
  </si>
  <si>
    <t>schuco arena</t>
  </si>
  <si>
    <t>Arminia Bielefeld</t>
  </si>
  <si>
    <t>5180ff2b3520041f9562c11386e13081</t>
  </si>
  <si>
    <t>3245525_49723</t>
  </si>
  <si>
    <t>Millerntor-Stadion</t>
  </si>
  <si>
    <t>Dr. Matthias Jollenbeck</t>
  </si>
  <si>
    <t>fd00f95713bbb3a17652ca6f0add7002</t>
  </si>
  <si>
    <t>3219361_315779</t>
  </si>
  <si>
    <t>Quique Sanchez Flores</t>
  </si>
  <si>
    <t>81727f4d00785ab12798bab8d67edf84</t>
  </si>
  <si>
    <t>fedea938feec80125f221a639f274481</t>
  </si>
  <si>
    <t>3210376_381187</t>
  </si>
  <si>
    <t>f3cd2d3c3f0aee0d80cf8b367f13e543</t>
  </si>
  <si>
    <t>3210376_544931</t>
  </si>
  <si>
    <t>3203529_332697</t>
  </si>
  <si>
    <t>d45d60dbbc9cc9b943905f5e03deff0e</t>
  </si>
  <si>
    <t>3219369_315779</t>
  </si>
  <si>
    <t>403b4338cfa20e9a2ba69ea2f6722a0b</t>
  </si>
  <si>
    <t>069a52aa2db14b1348ec278950eddb12</t>
  </si>
  <si>
    <t>3210385_381187</t>
  </si>
  <si>
    <t>5d150570ced71e65fb91937c73865254</t>
  </si>
  <si>
    <t>3210385_544931</t>
  </si>
  <si>
    <t>3252232_315779</t>
  </si>
  <si>
    <t>Albert Celades</t>
  </si>
  <si>
    <t>Mestalla</t>
  </si>
  <si>
    <t>valencia club de futbol s.a.d</t>
  </si>
  <si>
    <t>d09c679b7ccb30c1717a6015942e7b8d</t>
  </si>
  <si>
    <t>3210396_381187</t>
  </si>
  <si>
    <t>29e6cf6f09ed2ac8805986e86688edf9</t>
  </si>
  <si>
    <t>864a65222408783efd29c56cdf8dba03</t>
  </si>
  <si>
    <t>3210396_544931</t>
  </si>
  <si>
    <t>3199517_355369</t>
  </si>
  <si>
    <t>Vincent Hognon</t>
  </si>
  <si>
    <t>Stade Saint-Symphorien</t>
  </si>
  <si>
    <t>Karim Abed</t>
  </si>
  <si>
    <t>Football Club de Metz</t>
  </si>
  <si>
    <t>da3ed22c87c2097d5a72129ec933e7a2</t>
  </si>
  <si>
    <t>3219325_315779</t>
  </si>
  <si>
    <t>Dean Smith</t>
  </si>
  <si>
    <t>Chris Kavanagh</t>
  </si>
  <si>
    <t>Aston Villa Football Club</t>
  </si>
  <si>
    <t>1b3dc6d936bece0ef6ddb624a43a541d</t>
  </si>
  <si>
    <t>3252241_315779</t>
  </si>
  <si>
    <t>Anastasios Sidiropoulos</t>
  </si>
  <si>
    <t>Lille Olympique Sporting Club</t>
  </si>
  <si>
    <t>03efe252a86f66df0f9408834fecf587</t>
  </si>
  <si>
    <t>3252541_355369</t>
  </si>
  <si>
    <t>Group E</t>
  </si>
  <si>
    <t>Simone Inzaghi</t>
  </si>
  <si>
    <t>Srdjan Jovanovic</t>
  </si>
  <si>
    <t>Societa Sportiva lazio S.P.A</t>
  </si>
  <si>
    <t>2de80377f210857f95d7c17eed88d696</t>
  </si>
  <si>
    <t>3219318_315779</t>
  </si>
  <si>
    <t>Eddie Howe</t>
  </si>
  <si>
    <t>Association Football Club Bournemouth</t>
  </si>
  <si>
    <t>84746d44c79ea6b4e48ed50f3f4bfd22</t>
  </si>
  <si>
    <t>3203565_332697</t>
  </si>
  <si>
    <t>2febc736094214ee61e8f598ade3997e</t>
  </si>
  <si>
    <t>3203565_49723</t>
  </si>
  <si>
    <t>3277194_361104</t>
  </si>
  <si>
    <t>BUKO Stadion</t>
  </si>
  <si>
    <t>Joey Kooij</t>
  </si>
  <si>
    <t>c9bffefabe8628233b24c7568ac180f9</t>
  </si>
  <si>
    <t>dcc53063250430955c12b67b81120220</t>
  </si>
  <si>
    <t>3203578_332705</t>
  </si>
  <si>
    <t>641ae3015b5ec6b165cae952212a24fb</t>
  </si>
  <si>
    <t>3219276_315779</t>
  </si>
  <si>
    <t>Graham Potter</t>
  </si>
  <si>
    <t>AMEX Stadium</t>
  </si>
  <si>
    <t>Stuart Attwell</t>
  </si>
  <si>
    <t>0489452191b448dbdc3c1516e4026309</t>
  </si>
  <si>
    <t>3203586_332705</t>
  </si>
  <si>
    <t>988f6af180acd9a93b6f9b395e20f783</t>
  </si>
  <si>
    <t>3203587_49723</t>
  </si>
  <si>
    <t>Alfred Schreuder</t>
  </si>
  <si>
    <t>4b3bf72c384f10311cac51623800583e</t>
  </si>
  <si>
    <t>81f553f282fed1a3f14345679dace557</t>
  </si>
  <si>
    <t>3203588_393325</t>
  </si>
  <si>
    <t>5bd7c69efce8ecbea003f544baae3e67</t>
  </si>
  <si>
    <t>001803171ca41b157d4f6519a892f8de</t>
  </si>
  <si>
    <t>3203600_332705</t>
  </si>
  <si>
    <t>a3428e733d0e9d748244885f2779038d</t>
  </si>
  <si>
    <t>c2d0b8f6bb5212ccdca958d0673a3881</t>
  </si>
  <si>
    <t>3203600_49723</t>
  </si>
  <si>
    <t>3203601_393325</t>
  </si>
  <si>
    <t>93603f4b86b3991ee3bde1f7aef53797</t>
  </si>
  <si>
    <t>3203608_332697</t>
  </si>
  <si>
    <t>Jurgen Klinsmann</t>
  </si>
  <si>
    <t>c05ea8c252f3b3a636653be857f319f5</t>
  </si>
  <si>
    <t>3203605_332705</t>
  </si>
  <si>
    <t>33d2dea2ff05e37fc4b3df619e42708f</t>
  </si>
  <si>
    <t>3203607_49723</t>
  </si>
  <si>
    <t>Uwe Seeler</t>
  </si>
  <si>
    <t>Frank Willenborg</t>
  </si>
  <si>
    <t>6f11f9eebd92dbbece5a1aa137479387</t>
  </si>
  <si>
    <t>3279213_393325</t>
  </si>
  <si>
    <t>3826966c95fd5d91602dca8c219ffd2f</t>
  </si>
  <si>
    <t>3279213_504215</t>
  </si>
  <si>
    <t>giovanni-reyna</t>
  </si>
  <si>
    <t>England</t>
  </si>
  <si>
    <t>079a974fcd37f62fba0f42f31c384890</t>
  </si>
  <si>
    <t>Giovanni Reyna</t>
  </si>
  <si>
    <t>58f7532a88c4e4061efbeaa5602d483c</t>
  </si>
  <si>
    <t>8d878d406af141dacbb6e230a12439df</t>
  </si>
  <si>
    <t>2f08bd17890589ee3d764252d79e903d</t>
  </si>
  <si>
    <t>68c060a21019ec1764685cece7b47f1a</t>
  </si>
  <si>
    <t>d113073818e1b6fd04da05ba068212be</t>
  </si>
  <si>
    <t>5342781b290f24eda3c654c5147c2e8e</t>
  </si>
  <si>
    <t>a70495a7b4cc7676063b68f4c45bb700</t>
  </si>
  <si>
    <t>02d16b0bbe76635d919aee23b150d395</t>
  </si>
  <si>
    <t>5697df5ef458d5d1a6356022b711bcef</t>
  </si>
  <si>
    <t>07ff767aafe5afac262290b68c33c3e2</t>
  </si>
  <si>
    <t>ec3d266094f99ca0a8847de827e37105</t>
  </si>
  <si>
    <t>3203617_49723</t>
  </si>
  <si>
    <t>6adcd1a5365e626af0281d8eda164d71</t>
  </si>
  <si>
    <t>f5ce5d500a85f0185d367d8a29924dfc</t>
  </si>
  <si>
    <t>3199613_355369</t>
  </si>
  <si>
    <t>David Guion</t>
  </si>
  <si>
    <t>Florent Batta</t>
  </si>
  <si>
    <t>5efe0c6a841ecabc4d210c45c0a41aef</t>
  </si>
  <si>
    <t>3203639_332697</t>
  </si>
  <si>
    <t>e06ab743771fa08baa2ef3f4cb8859ee</t>
  </si>
  <si>
    <t>3210434_381187</t>
  </si>
  <si>
    <t>Ceres Park</t>
  </si>
  <si>
    <t>0e9cac0c753800e3a62b6b3d1cff2e06</t>
  </si>
  <si>
    <t>3210434_544931</t>
  </si>
  <si>
    <t>3319621_393325</t>
  </si>
  <si>
    <t>ab59d170b254b816b648a42fe0245968</t>
  </si>
  <si>
    <t>3319621_49723</t>
  </si>
  <si>
    <t>3203653_393325</t>
  </si>
  <si>
    <t>Alexander Nouri</t>
  </si>
  <si>
    <t>5ece38f61ae77c7f198a1e248ef5dd9e</t>
  </si>
  <si>
    <t>c276c19ba02f3a3c265bfbc156012ec5</t>
  </si>
  <si>
    <t>3203656_332697</t>
  </si>
  <si>
    <t>66f4fa9896e8bc54e57133394bdbce81</t>
  </si>
  <si>
    <t>3210441_381187</t>
  </si>
  <si>
    <t>Lars Olsen</t>
  </si>
  <si>
    <t>50781314be8e31171437cb780ec80c60</t>
  </si>
  <si>
    <t>1d520abcf266d0e6077663b82eb7439d</t>
  </si>
  <si>
    <t>ff6bb86077b6f6aea2b237d9a886da02</t>
  </si>
  <si>
    <t>3210441_544931</t>
  </si>
  <si>
    <t>3328540_124732</t>
  </si>
  <si>
    <t>Oliver Glasner</t>
  </si>
  <si>
    <t>Luis Castro</t>
  </si>
  <si>
    <t>Damir Skomina</t>
  </si>
  <si>
    <t>FC Shakhtar Donetsk</t>
  </si>
  <si>
    <t>1b5245c5362cba5e33858ed2e348a427</t>
  </si>
  <si>
    <t>3203659_332705</t>
  </si>
  <si>
    <t>bd5d48d9cd50f0e9f2cc579a31ba11fd</t>
  </si>
  <si>
    <t>3203672_393325</t>
  </si>
  <si>
    <t>1b5c2eb2420c39de2fe094183b1686ba</t>
  </si>
  <si>
    <t>3203673_332697</t>
  </si>
  <si>
    <t>523960f3baca91bd557dc63281bcee80</t>
  </si>
  <si>
    <t>3203678_124732</t>
  </si>
  <si>
    <t>d1ce982c05df8c053d39b277788c8929</t>
  </si>
  <si>
    <t>3203679_49723</t>
  </si>
  <si>
    <t>9b90b61d10c8568c812e60309356bf0a</t>
  </si>
  <si>
    <t>3203680_393325</t>
  </si>
  <si>
    <t>b16b0da314334db9c2f43e063607650e</t>
  </si>
  <si>
    <t>3203682_332697</t>
  </si>
  <si>
    <t>015dd280a81bd963e4c7096ae14de16b</t>
  </si>
  <si>
    <t>3203691_332697</t>
  </si>
  <si>
    <t>84d4408faf3aee7c328bb199219d4cdb</t>
  </si>
  <si>
    <t>36048b76df14a111b3c2411166a2b510</t>
  </si>
  <si>
    <t>3203691_393325</t>
  </si>
  <si>
    <t>3203698_124732</t>
  </si>
  <si>
    <t>3e3a83fd319d629523400f5f5b9fb11b</t>
  </si>
  <si>
    <t>3203698_393325</t>
  </si>
  <si>
    <t>3203711_393325</t>
  </si>
  <si>
    <t>Steffen Baumgart</t>
  </si>
  <si>
    <t>Home Deluxe Arena</t>
  </si>
  <si>
    <t>SC Paderborn 07</t>
  </si>
  <si>
    <t>86affb07e2cc1bd67e1736c4c3c6121c</t>
  </si>
  <si>
    <t>3203713_332705</t>
  </si>
  <si>
    <t>3aea268044c85d6e7749177e97c63bad</t>
  </si>
  <si>
    <t>3203716_332697</t>
  </si>
  <si>
    <t>096e26c5a5ba0eaa42b6846a9fd43775</t>
  </si>
  <si>
    <t>3203716_49723</t>
  </si>
  <si>
    <t>3203722_332705</t>
  </si>
  <si>
    <t>c292b1b6177bb1b3999efff7d1bcc603</t>
  </si>
  <si>
    <t>3203722_504215</t>
  </si>
  <si>
    <t>3203728_49723</t>
  </si>
  <si>
    <t>95b4d16e220c6be3e7cc9743217b997d</t>
  </si>
  <si>
    <t>3219138_315779</t>
  </si>
  <si>
    <t>Villa Park</t>
  </si>
  <si>
    <t>d17552cad64594b5a47e2b3b5e163b72</t>
  </si>
  <si>
    <t>3219168_315779</t>
  </si>
  <si>
    <t>06755a980d88081f521ce04e4f45ce76</t>
  </si>
  <si>
    <t>e73978231c43980f9cecc549095937ba</t>
  </si>
  <si>
    <t>3203730_504215</t>
  </si>
  <si>
    <t>Marcel Rapp</t>
  </si>
  <si>
    <t>5cf093d3e0aee661bc127ad9a9d194ae</t>
  </si>
  <si>
    <t>3203733_124732</t>
  </si>
  <si>
    <t>Hansi Flick</t>
  </si>
  <si>
    <t>f6e4e67d845781c8993cba8f5f86f61c</t>
  </si>
  <si>
    <t>3203735_393325</t>
  </si>
  <si>
    <t>e77c187296c8b039c93ec515479b905e</t>
  </si>
  <si>
    <t>3203737_332705</t>
  </si>
  <si>
    <t>abea1eb97bd98708098aeacb0f7df2f9</t>
  </si>
  <si>
    <t>3388676_315779</t>
  </si>
  <si>
    <t>FAC</t>
  </si>
  <si>
    <t>King Power Stadium</t>
  </si>
  <si>
    <t>56fee27b5447bc6adc46e9e0c2f75aa1</t>
  </si>
  <si>
    <t>3219115_315779</t>
  </si>
  <si>
    <t>David Coote</t>
  </si>
  <si>
    <t>725ffb71bf4e39af95b10177c1f62a90</t>
  </si>
  <si>
    <t>3219107_315779</t>
  </si>
  <si>
    <t>35. Matchday</t>
  </si>
  <si>
    <t>Chris Wilder</t>
  </si>
  <si>
    <t>Bramall Lane</t>
  </si>
  <si>
    <t>Andre Marriner</t>
  </si>
  <si>
    <t>Sheffield United Football Club</t>
  </si>
  <si>
    <t>79ed190c315ffdc6ac21f0d8849ba80b</t>
  </si>
  <si>
    <t>3219137_315779</t>
  </si>
  <si>
    <t>36. Matchday</t>
  </si>
  <si>
    <t>Jonathan Moss</t>
  </si>
  <si>
    <t>e611d664df2fabbdf82b8dda1e1bf2d4</t>
  </si>
  <si>
    <t>3219163_315779</t>
  </si>
  <si>
    <t>37. Matchday</t>
  </si>
  <si>
    <t>Anfield</t>
  </si>
  <si>
    <t>05:03:00</t>
  </si>
  <si>
    <t>98cd7aa3d9ded31950cc230d24d580f2</t>
  </si>
  <si>
    <t>3219105_315779</t>
  </si>
  <si>
    <t>38. Matchday</t>
  </si>
  <si>
    <t>Wolverhampton Wanderers Football Club</t>
  </si>
  <si>
    <t>e1ad4d1f96f02d271114d0c9b7c89f4e</t>
  </si>
  <si>
    <t>3401687_315779</t>
  </si>
  <si>
    <t>Mikel Arteta</t>
  </si>
  <si>
    <t>c1431d8d02aef4e2b3a1c488ee1a2aa1</t>
  </si>
  <si>
    <t>b3be3ce755696f073b13083ff1381bae</t>
  </si>
  <si>
    <t>3395236_332705</t>
  </si>
  <si>
    <t xml:space="preserve">Ose Alvalade Stadium </t>
  </si>
  <si>
    <t>9deb99163917d573271edfffb262343f</t>
  </si>
  <si>
    <t>3415253_537467</t>
  </si>
  <si>
    <t>Nicky Hayen</t>
  </si>
  <si>
    <t>Philippe Montanier</t>
  </si>
  <si>
    <t>Freethielstadion</t>
  </si>
  <si>
    <t>Royal Standard de Liege</t>
  </si>
  <si>
    <t>60b8d1aff755bdfef32efaee21ec7146</t>
  </si>
  <si>
    <t>joseph-efford</t>
  </si>
  <si>
    <t>bb62c8df36995290e3f90fc7b0c1be6d</t>
  </si>
  <si>
    <t>Joseph Efford</t>
  </si>
  <si>
    <t>006f44a0f4532100b6beee5fe05062ee</t>
  </si>
  <si>
    <t>3689c5ea028884d6c5b0ae898ed4361f</t>
  </si>
  <si>
    <t>26085977dac1dc934abb39888f128636</t>
  </si>
  <si>
    <t>eadce2f0ce9f400d0561a8c05453d702</t>
  </si>
  <si>
    <t>bc79183aa9a1ffacb14cc733f6143411</t>
  </si>
  <si>
    <t>e16817800f83daf7bad1ddabf58316b7</t>
  </si>
  <si>
    <t>0d88348def07721797108005edf3c5b4</t>
  </si>
  <si>
    <t>3415270_537467</t>
  </si>
  <si>
    <t>Marc Brys</t>
  </si>
  <si>
    <t>Wesli De Cremer</t>
  </si>
  <si>
    <t>Oud-Heverlee Leuven</t>
  </si>
  <si>
    <t>e1c7c56dcf839e132069a9cd2eead37f</t>
  </si>
  <si>
    <t>3415274_537467</t>
  </si>
  <si>
    <t>Philippe Clement</t>
  </si>
  <si>
    <t>93767a0c7e4a7c095a255358ed9e91e7</t>
  </si>
  <si>
    <t>3422877_393325</t>
  </si>
  <si>
    <t>Dirk Kunert</t>
  </si>
  <si>
    <t>Ernst-Abbe-Sportfeld</t>
  </si>
  <si>
    <t>9ae6e74c87a7f9b9574a53fdb13a4db8</t>
  </si>
  <si>
    <t>ef558f8a667bc15eb2b40522208b6060</t>
  </si>
  <si>
    <t>3447005_381187</t>
  </si>
  <si>
    <t>9eb0297da5cc16306649d49b3a8a81bf</t>
  </si>
  <si>
    <t>3404450_504215</t>
  </si>
  <si>
    <t>MSV-Arena</t>
  </si>
  <si>
    <t>18267924d9e6f104493490129a30db11</t>
  </si>
  <si>
    <t>742c961e04701c7696a1fe52fb238cb1</t>
  </si>
  <si>
    <t>3412884_504215</t>
  </si>
  <si>
    <t>5f3ed1f8bdfa31942ee338a7572cbb8d</t>
  </si>
  <si>
    <t>4fd60ee1e4598fa64dd4d441b67c12e7</t>
  </si>
  <si>
    <t>3447015_381187</t>
  </si>
  <si>
    <t>Jonas Hansen</t>
  </si>
  <si>
    <t>0de748149ac5882b2aa9d4a6124498bb</t>
  </si>
  <si>
    <t>37bcc57fce509ab3d7e23fad64d1e902</t>
  </si>
  <si>
    <t>3450613_315762</t>
  </si>
  <si>
    <t>027c17a496d567bce24280628ee1bce2</t>
  </si>
  <si>
    <t>luca-de-la-torre</t>
  </si>
  <si>
    <t>84139cfa58e22af9251f32d994ffb67e</t>
  </si>
  <si>
    <t>Luca de la Torre</t>
  </si>
  <si>
    <t>6c2cd4d65466c9b6322f67bde66e93ec</t>
  </si>
  <si>
    <t>cd29a0bbee8819772a16cbf30851a020</t>
  </si>
  <si>
    <t>ff86747059ab6a3735cca7e954b4fc6d</t>
  </si>
  <si>
    <t>aa92d9938744896e36bb3fbdbd9deafe</t>
  </si>
  <si>
    <t>da39cc84de04d03af0896a236f1c678e</t>
  </si>
  <si>
    <t>263cf45ca122a8ba9f6e3ec3f8bffeb7</t>
  </si>
  <si>
    <t>26acc77aa820d733bcd82da221a2d4cb</t>
  </si>
  <si>
    <t>9f7cd2c9ec364251f645d2481f74db5e</t>
  </si>
  <si>
    <t>aac7cfc1bcc77e54afcdbe096cdc0693</t>
  </si>
  <si>
    <t>d05d080ea379575b2aad4aa5766e69ce</t>
  </si>
  <si>
    <t>99032084fd00ffbfee52c541a9f960ab</t>
  </si>
  <si>
    <t>3412906_393325</t>
  </si>
  <si>
    <t>e22f77951e979538ff2e0c1fa1fd0611</t>
  </si>
  <si>
    <t>3415291_537467</t>
  </si>
  <si>
    <t>Hernan Losada</t>
  </si>
  <si>
    <t>Olympisch Stadion</t>
  </si>
  <si>
    <t>Beerschot V.A.</t>
  </si>
  <si>
    <t>3e0892bd11f50a5259b22e5c43755ada</t>
  </si>
  <si>
    <t>2c1bc4101fb8b426e84b9b5d55eb5783</t>
  </si>
  <si>
    <t>Grand Total</t>
  </si>
  <si>
    <t>Average of attendance</t>
  </si>
  <si>
    <t>Stadium</t>
  </si>
  <si>
    <t>Top 10 Stadiums with Highest Average Attendance</t>
  </si>
  <si>
    <t>Average Attendance</t>
  </si>
  <si>
    <t>Pivot Table</t>
  </si>
  <si>
    <t>Sum of goals</t>
  </si>
  <si>
    <t>Player Name</t>
  </si>
  <si>
    <t>Top 3 Goal Scorers</t>
  </si>
  <si>
    <t>Measures</t>
  </si>
  <si>
    <t>Mean</t>
  </si>
  <si>
    <t xml:space="preserve">Variance </t>
  </si>
  <si>
    <t>Standard Deviation</t>
  </si>
  <si>
    <t>Coefficient of Variation</t>
  </si>
  <si>
    <t>Interpretation:</t>
  </si>
  <si>
    <t>Jordan offers the widest variation in goals (SD=0.71).</t>
  </si>
  <si>
    <t>Average of height_in_cm</t>
  </si>
  <si>
    <t>Age</t>
  </si>
  <si>
    <t>Average height_in_cm</t>
  </si>
  <si>
    <t>Santiago Bernabeu stadium has the highest average attendance of all stadiums (76894).</t>
  </si>
  <si>
    <t>Overall trend shows that average height in cm of players increase as their age increases.</t>
  </si>
  <si>
    <t>R =</t>
  </si>
  <si>
    <t>Coefficient of Correlation</t>
  </si>
  <si>
    <t>Outliers</t>
  </si>
  <si>
    <t>Q1</t>
  </si>
  <si>
    <t>Q2</t>
  </si>
  <si>
    <t>Q3</t>
  </si>
  <si>
    <t>IQR=Q3-Q1</t>
  </si>
  <si>
    <t>Upper Fence= (Q3+1.5*IQR)</t>
  </si>
  <si>
    <t>No Outliers</t>
  </si>
  <si>
    <t>Lower Fence= (Q1-1.5*IQR)</t>
  </si>
  <si>
    <t>Median</t>
  </si>
  <si>
    <t>Mode</t>
  </si>
  <si>
    <t>Data with Outliers</t>
  </si>
  <si>
    <t>After Outlier Treatment</t>
  </si>
  <si>
    <t>Even after replacing outliers with the Q1 value 3 times, there are 38 outliers in the data. Excel is not not ideal for outlier treatment, we can use winsorization technique in python instead.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</si>
</sst>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65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/>
    </xf>
    <xf numFmtId="0" fontId="3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noFill/>
                </a:ln>
              </a:rPr>
              <a:t>Top 10 Stadiums with Highest Average Attendance</a:t>
            </a:r>
          </a:p>
        </c:rich>
      </c:tx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89098660346905"/>
          <c:y val="0.14524708267094108"/>
          <c:w val="0.80765909699296923"/>
          <c:h val="0.8255655240265314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'Sprint 7'!$H$3</c:f>
              <c:strCache>
                <c:ptCount val="1"/>
                <c:pt idx="0">
                  <c:v>Average Attendance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'Sprint 7'!$G$4:$G$13</c:f>
              <c:strCache>
                <c:ptCount val="10"/>
                <c:pt idx="0">
                  <c:v>Santiago Bernabeu</c:v>
                </c:pt>
                <c:pt idx="1">
                  <c:v>SIGNAL IDUNA PARK</c:v>
                </c:pt>
                <c:pt idx="2">
                  <c:v>Allianz Arena</c:v>
                </c:pt>
                <c:pt idx="3">
                  <c:v>Civitas Metropolitano</c:v>
                </c:pt>
                <c:pt idx="4">
                  <c:v>Mercedes-Benz Arena</c:v>
                </c:pt>
                <c:pt idx="5">
                  <c:v>Veltins-Arena</c:v>
                </c:pt>
                <c:pt idx="6">
                  <c:v>Volksparkstadion</c:v>
                </c:pt>
                <c:pt idx="7">
                  <c:v>Olympiastadion Berlin</c:v>
                </c:pt>
                <c:pt idx="8">
                  <c:v>Johan Cruijff ArenA</c:v>
                </c:pt>
                <c:pt idx="9">
                  <c:v>Etihad Stadium</c:v>
                </c:pt>
              </c:strCache>
            </c:strRef>
          </c:cat>
          <c:val>
            <c:numRef>
              <c:f>'Sprint 7'!$H$4:$H$13</c:f>
              <c:numCache>
                <c:formatCode>General</c:formatCode>
                <c:ptCount val="10"/>
                <c:pt idx="0">
                  <c:v>76894</c:v>
                </c:pt>
                <c:pt idx="1">
                  <c:v>74780.654125605099</c:v>
                </c:pt>
                <c:pt idx="2">
                  <c:v>74666.666666666672</c:v>
                </c:pt>
                <c:pt idx="3">
                  <c:v>61023</c:v>
                </c:pt>
                <c:pt idx="4">
                  <c:v>58605.058823529413</c:v>
                </c:pt>
                <c:pt idx="5">
                  <c:v>55562.687274820091</c:v>
                </c:pt>
                <c:pt idx="6">
                  <c:v>54308</c:v>
                </c:pt>
                <c:pt idx="7">
                  <c:v>53537.736585365856</c:v>
                </c:pt>
                <c:pt idx="8">
                  <c:v>53419.76315789474</c:v>
                </c:pt>
                <c:pt idx="9">
                  <c:v>51736.769230769234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4"/>
        <c:overlap val="100"/>
        <c:axId val="159108096"/>
        <c:axId val="159106464"/>
      </c:barChart>
      <c:catAx>
        <c:axId val="15910809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Stadium</a:t>
                </a:r>
              </a:p>
            </c:rich>
          </c:tx>
          <c:layout>
            <c:manualLayout>
              <c:xMode val="edge"/>
              <c:yMode val="edge"/>
              <c:x val="2.4958946515242851E-2"/>
              <c:y val="0.49688225571541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06464"/>
        <c:crosses val="autoZero"/>
        <c:auto val="1"/>
        <c:lblAlgn val="ctr"/>
        <c:lblOffset val="100"/>
        <c:noMultiLvlLbl val="0"/>
      </c:catAx>
      <c:valAx>
        <c:axId val="159106464"/>
        <c:scaling>
          <c:orientation val="minMax"/>
        </c:scaling>
        <c:delete val="1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Average Attendance</a:t>
                </a:r>
                <a:endParaRPr lang="en-IN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9108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wise Average height_in_cm</a:t>
            </a:r>
          </a:p>
        </c:rich>
      </c:tx>
      <c:layout/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920149404401379E-2"/>
          <c:y val="0.12962864096639651"/>
          <c:w val="0.88414395315970107"/>
          <c:h val="0.71518288904030725"/>
        </c:manualLayout>
      </c:layout>
      <c:scatterChart>
        <c:scatterStyle val="lineMarker"/>
        <c:varyColors val="0"/>
        <c:ser>
          <c:idx val="0"/>
          <c:order val="0"/>
          <c:tx>
            <c:strRef>
              <c:f>'Sprint 10'!$H$1</c:f>
              <c:strCache>
                <c:ptCount val="1"/>
                <c:pt idx="0">
                  <c:v>Average height_in_cm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'Sprint 10'!$G$2:$G$12</c:f>
              <c:numCache>
                <c:formatCode>General</c:formatCode>
                <c:ptCount val="11"/>
                <c:pt idx="0">
                  <c:v>22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31</c:v>
                </c:pt>
                <c:pt idx="8">
                  <c:v>33</c:v>
                </c:pt>
                <c:pt idx="9">
                  <c:v>34</c:v>
                </c:pt>
                <c:pt idx="10">
                  <c:v>37</c:v>
                </c:pt>
              </c:numCache>
            </c:numRef>
          </c:xVal>
          <c:yVal>
            <c:numRef>
              <c:f>'Sprint 10'!$H$2:$H$12</c:f>
              <c:numCache>
                <c:formatCode>General</c:formatCode>
                <c:ptCount val="11"/>
                <c:pt idx="0">
                  <c:v>185</c:v>
                </c:pt>
                <c:pt idx="1">
                  <c:v>178.90243902439025</c:v>
                </c:pt>
                <c:pt idx="2">
                  <c:v>177.57985257985257</c:v>
                </c:pt>
                <c:pt idx="3">
                  <c:v>178.5897920604915</c:v>
                </c:pt>
                <c:pt idx="4">
                  <c:v>186</c:v>
                </c:pt>
                <c:pt idx="5">
                  <c:v>189.12130177514794</c:v>
                </c:pt>
                <c:pt idx="6">
                  <c:v>176</c:v>
                </c:pt>
                <c:pt idx="7">
                  <c:v>189.54530477759474</c:v>
                </c:pt>
                <c:pt idx="8">
                  <c:v>188</c:v>
                </c:pt>
                <c:pt idx="9">
                  <c:v>186</c:v>
                </c:pt>
                <c:pt idx="10">
                  <c:v>186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15712"/>
        <c:axId val="159114624"/>
      </c:scatterChart>
      <c:valAx>
        <c:axId val="159115712"/>
        <c:scaling>
          <c:orientation val="minMax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4624"/>
        <c:crosses val="autoZero"/>
        <c:crossBetween val="midCat"/>
      </c:valAx>
      <c:valAx>
        <c:axId val="159114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Average height_in_cm</a:t>
                </a:r>
                <a:endParaRPr lang="en-IN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1.9230769230769232E-2"/>
              <c:y val="0.283864936534547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1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333374</xdr:colOff>
      <xdr:row>0</xdr:row>
      <xdr:rowOff>14286</xdr:rowOff>
    </xdr:from>
    <xdr:to>
      <xdr:col>38</xdr:col>
      <xdr:colOff>0</xdr:colOff>
      <xdr:row>25</xdr:row>
      <xdr:rowOff>38099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0</xdr:row>
      <xdr:rowOff>0</xdr:rowOff>
    </xdr:from>
    <xdr:to>
      <xdr:col>21</xdr:col>
      <xdr:colOff>600075</xdr:colOff>
      <xdr:row>19</xdr:row>
      <xdr:rowOff>14288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0.84615</cdr:x>
      <cdr:y>0.69463</cdr:y>
    </cdr:from>
    <cdr:to>
      <cdr:x>0.9351</cdr:x>
      <cdr:y>0.77588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705601" y="2524125"/>
          <a:ext cx="704850" cy="2952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5">
            <a:lumMod val="20000"/>
            <a:lumOff val="80000"/>
          </a:schemeClr>
        </a:solidFill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N" sz="1200"/>
            <a:t>R = 0.45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dar Malewar" refreshedDate="45645.822449421299" createdVersion="5" refreshedVersion="5" minRefreshableVersion="3" recordCount="4199">
  <cacheSource type="worksheet">
    <worksheetSource ref="A1:B4200" sheet="Sprint 7"/>
  </cacheSource>
  <cacheFields count="2">
    <cacheField name="stadium" numFmtId="0">
      <sharedItems count="124">
        <s v="Max-Morlock-Stadion"/>
        <s v="Heinz-von-Heiden-Arena"/>
        <s v="Dreisamstadion"/>
        <s v="Wohninvest-Weserstadion"/>
        <s v="MHPArena Stuttgart"/>
        <s v="GP Stadion am Hardtwald"/>
        <s v="Olympiastadion Berlin"/>
        <s v="Mewa Arena"/>
        <s v="Ghelamco Arena"/>
        <s v="Argosstadion Achter de Kazerne"/>
        <s v="Commerzbank Arena"/>
        <s v="Guldensporenstadion"/>
        <s v="Le Canonnier"/>
        <s v="Daknamstadion"/>
        <s v="SIGNAL IDUNA PARK"/>
        <s v="Het Kuipje"/>
        <s v="Matmut Atlantique"/>
        <s v="Mercedes-Benz Arena"/>
        <s v="Stadium Municipal"/>
        <s v="Stade Auguste-Delaune"/>
        <s v="Stade Geoffroy-Guichard"/>
        <s v="Stade de Gerland"/>
        <s v="Maksimir"/>
        <s v="Stade Armand-Cesari"/>
        <s v="Stade Ange-Casanova"/>
        <s v="Euroborg"/>
        <s v="BayArena"/>
        <s v="Veltins-Arena"/>
        <s v="Etihad Stadium"/>
        <s v="Stade du Pays de Charleroi"/>
        <s v="Jahnstadion Regensburg"/>
        <s v="St Mary's Stadium"/>
        <s v="Audi Sportpark"/>
        <s v="Stadium of Light"/>
        <s v="Diaz Arena"/>
        <s v="Volkswagen Arena"/>
        <s v="Allianz Arena"/>
        <s v="Stadion im Borussia-Park"/>
        <s v="Volksparkstadion"/>
        <s v="Santiago Bernabeu"/>
        <s v="PreZero Arena"/>
        <s v="Cegeka Arena"/>
        <s v="Erve Asito"/>
        <s v="Merck-Stadion am Bollenfalltor"/>
        <s v="Maurice Dufrasne Stadion"/>
        <s v="Parkstad Limburg Stadion"/>
        <s v=" Bremer Brucke"/>
        <s v="RheinEnergieSTADION"/>
        <s v="Leimbachstadion"/>
        <s v="Edmund-Plambeck-Stadion"/>
        <s v="Friedrich Ludwig Jahn Sportpark"/>
        <s v="DS Arena"/>
        <s v="Helsingor Stadium"/>
        <s v="WWK ARENA"/>
        <s v="Right to Dream Park"/>
        <s v="Parken"/>
        <s v="Constant Vanden Stock Stadion"/>
        <s v="Mapei Stadium - Citta del Tricolore"/>
        <s v="Vejle Stadion"/>
        <s v="Universiade Center, New Shenzhen Stadium"/>
        <s v="Nordstern Arena Horsens"/>
        <s v="Parc des Princes"/>
        <s v="Partizan Stadion"/>
        <s v="Stade du Roudourou"/>
        <s v="Fortuna Sittard Stadion"/>
        <s v="Sportpark Ronhof | Thomas Sommer"/>
        <s v="Sydbank Park"/>
        <s v="Roazhon Park"/>
        <s v="Nature Energy Park"/>
        <s v="Allianz Riviera"/>
        <s v="Nord Energi Arena"/>
        <s v="Rat Verlegh Stadion"/>
        <s v="Jan-Breydel-Stadion"/>
        <s v="Stade Credit Agricole la Licorne"/>
        <s v="Herfolge stadium"/>
        <s v="RZD Arena"/>
        <s v="MERKUR SPIEL-ARENA"/>
        <s v="Craven Cottage"/>
        <s v="Regenboogstadion"/>
        <s v="Blue Water Arena"/>
        <s v="Civitas Metropolitano"/>
        <s v="NSK Olimpisky"/>
        <s v="Brondby Stadium"/>
        <s v="Groupama Stadium"/>
        <s v="Red Bull Arena"/>
        <s v="Celtic Park"/>
        <s v="Stadion Feyenoord &quot;De Kuip&quot;"/>
        <s v="Selhurst Park"/>
        <s v="McDiarmid Park"/>
        <s v="Philips Stadion"/>
        <s v="Wembley Stadium"/>
        <s v="Johan Cruijff ArenA"/>
        <s v="Aalborg Portland Park"/>
        <s v="AFAS Stadion"/>
        <s v="Koning Willem II Stadion"/>
        <s v="Vicarage Road"/>
        <s v="The SMISA Stadium"/>
        <s v="JYSK Park"/>
        <s v="Decathlon Arena-Stade Pierre-Mauroy"/>
        <s v="Vodafone Park"/>
        <s v="MCH Arena"/>
        <s v="Stamford Bridge"/>
        <s v="Carrow Road"/>
        <s v="Sparta-stadion &quot;Het Kasteel&quot;"/>
        <s v="Soffy Road"/>
        <s v="Stade Francis Le Ble"/>
        <s v="Turf Moor"/>
        <s v="schuco arena"/>
        <s v="Millerntor-Stadion"/>
        <s v="Mestalla"/>
        <s v="Stade Saint-Symphorien"/>
        <s v="BUKO Stadion"/>
        <s v="AMEX Stadium"/>
        <s v="Ceres Park"/>
        <s v="Home Deluxe Arena"/>
        <s v="Villa Park"/>
        <s v="King Power Stadium"/>
        <s v="Bramall Lane"/>
        <s v="Anfield"/>
        <s v="Ose Alvalade Stadium "/>
        <s v="Freethielstadion"/>
        <s v="Ernst-Abbe-Sportfeld"/>
        <s v="MSV-Arena"/>
        <s v="Olympisch Stadion"/>
      </sharedItems>
    </cacheField>
    <cacheField name="attendance" numFmtId="0">
      <sharedItems containsSemiMixedTypes="0" containsString="0" containsNumber="1" minValue="300" maxValue="81365" count="285">
        <n v="45033"/>
        <n v="36200"/>
        <n v="22800"/>
        <n v="37586"/>
        <n v="50000"/>
        <n v="30397"/>
        <n v="38553"/>
        <n v="42601"/>
        <n v="46570"/>
        <n v="46055"/>
        <n v="8500"/>
        <n v="54376"/>
        <n v="37068"/>
        <n v="63574"/>
        <n v="23200"/>
        <n v="40048"/>
        <n v="31084"/>
        <n v="48721"/>
        <n v="36079"/>
        <n v="43874"/>
        <n v="33507"/>
        <n v="51953"/>
        <n v="42100"/>
        <n v="46014"/>
        <n v="49000"/>
        <n v="16855"/>
        <n v="9070"/>
        <n v="40200"/>
        <n v="39604"/>
        <n v="9374"/>
        <n v="3000"/>
        <n v="17290"/>
        <n v="8900"/>
        <n v="19470"/>
        <n v="51500"/>
        <n v="56881"/>
        <n v="80667"/>
        <n v="50600"/>
        <n v="7000"/>
        <n v="31583"/>
        <n v="56376"/>
        <n v="11766"/>
        <n v="20526"/>
        <n v="28825"/>
        <n v="19542"/>
        <n v="19930"/>
        <n v="19770"/>
        <n v="30206"/>
        <n v="19999"/>
        <n v="41819"/>
        <n v="19681"/>
        <n v="35204"/>
        <n v="10528"/>
        <n v="3568"/>
        <n v="13048"/>
        <n v="20743"/>
        <n v="22550"/>
        <n v="30210"/>
        <n v="61670"/>
        <n v="81359"/>
        <n v="60449"/>
        <n v="54362"/>
        <n v="7832"/>
        <n v="12526"/>
        <n v="19265"/>
        <n v="30152"/>
        <n v="14100"/>
        <n v="19936"/>
        <n v="42406"/>
        <n v="81360"/>
        <n v="7694"/>
        <n v="30000"/>
        <n v="15870"/>
        <n v="15200"/>
        <n v="73500"/>
        <n v="54014"/>
        <n v="13265"/>
        <n v="57000"/>
        <n v="19595"/>
        <n v="3800"/>
        <n v="19650"/>
        <n v="4500"/>
        <n v="76894"/>
        <n v="30150"/>
        <n v="19327"/>
        <n v="10513"/>
        <n v="7132"/>
        <n v="17400"/>
        <n v="51000"/>
        <n v="29013"/>
        <n v="24906"/>
        <n v="19669"/>
        <n v="79100"/>
        <n v="65849"/>
        <n v="17112"/>
        <n v="12870"/>
        <n v="15780"/>
        <n v="49500"/>
        <n v="16200"/>
        <n v="43451"/>
        <n v="30579"/>
        <n v="55617"/>
        <n v="74322"/>
        <n v="13106"/>
        <n v="14117"/>
        <n v="62271"/>
        <n v="52962"/>
        <n v="61515"/>
        <n v="1013"/>
        <n v="1119"/>
        <n v="80179"/>
        <n v="26541"/>
        <n v="1808"/>
        <n v="61761"/>
        <n v="14952"/>
        <n v="45100"/>
        <n v="2843"/>
        <n v="32976"/>
        <n v="81000"/>
        <n v="65893"/>
        <n v="24450"/>
        <n v="60650"/>
        <n v="19000"/>
        <n v="62500"/>
        <n v="17492"/>
        <n v="1650"/>
        <n v="75000"/>
        <n v="1382"/>
        <n v="47797"/>
        <n v="4168"/>
        <n v="41237"/>
        <n v="3330"/>
        <n v="1623"/>
        <n v="47289"/>
        <n v="9372"/>
        <n v="19003"/>
        <n v="11135"/>
        <n v="2662"/>
        <n v="15500"/>
        <n v="26621"/>
        <n v="80365"/>
        <n v="2494"/>
        <n v="7643"/>
        <n v="4782"/>
        <n v="23817"/>
        <n v="5364"/>
        <n v="16887"/>
        <n v="2312"/>
        <n v="1686"/>
        <n v="18712"/>
        <n v="25181"/>
        <n v="62721"/>
        <n v="8537"/>
        <n v="7605"/>
        <n v="1011"/>
        <n v="2207"/>
        <n v="21471"/>
        <n v="52000"/>
        <n v="25401"/>
        <n v="7932"/>
        <n v="4719"/>
        <n v="66099"/>
        <n v="38043"/>
        <n v="2441"/>
        <n v="1636"/>
        <n v="72732"/>
        <n v="4005"/>
        <n v="2634"/>
        <n v="61023"/>
        <n v="1017"/>
        <n v="24402"/>
        <n v="35800"/>
        <n v="1707"/>
        <n v="2144"/>
        <n v="8512"/>
        <n v="47278"/>
        <n v="41500"/>
        <n v="1012"/>
        <n v="24535"/>
        <n v="12170"/>
        <n v="24081"/>
        <n v="22430"/>
        <n v="40455"/>
        <n v="8283"/>
        <n v="44300"/>
        <n v="29941"/>
        <n v="58827"/>
        <n v="54821"/>
        <n v="25000"/>
        <n v="58264"/>
        <n v="22008"/>
        <n v="25355"/>
        <n v="6242"/>
        <n v="34400"/>
        <n v="81365"/>
        <n v="24230"/>
        <n v="8479"/>
        <n v="71214"/>
        <n v="1724"/>
        <n v="52952"/>
        <n v="54417"/>
        <n v="41000"/>
        <n v="6346"/>
        <n v="28101"/>
        <n v="13823"/>
        <n v="2014"/>
        <n v="38590"/>
        <n v="51518"/>
        <n v="10232"/>
        <n v="14270"/>
        <n v="17301"/>
        <n v="6597"/>
        <n v="8125"/>
        <n v="10530"/>
        <n v="18422"/>
        <n v="9511"/>
        <n v="58958"/>
        <n v="10266"/>
        <n v="26102"/>
        <n v="80196"/>
        <n v="19738"/>
        <n v="12300"/>
        <n v="4236"/>
        <n v="2812"/>
        <n v="3468"/>
        <n v="34494"/>
        <n v="38434"/>
        <n v="54022"/>
        <n v="6978"/>
        <n v="40629"/>
        <n v="2274"/>
        <n v="27032"/>
        <n v="2529"/>
        <n v="26721"/>
        <n v="40041"/>
        <n v="10599"/>
        <n v="33046.76150407573"/>
        <n v="14937"/>
        <n v="5428"/>
        <n v="58687"/>
        <n v="40550"/>
        <n v="2453"/>
        <n v="53121"/>
        <n v="41447"/>
        <n v="20975"/>
        <n v="1970"/>
        <n v="53968"/>
        <n v="26203"/>
        <n v="29500"/>
        <n v="21011"/>
        <n v="6237"/>
        <n v="61831"/>
        <n v="40525"/>
        <n v="1733"/>
        <n v="43486"/>
        <n v="4520"/>
        <n v="14214"/>
        <n v="40628"/>
        <n v="40016"/>
        <n v="25082"/>
        <n v="40243"/>
        <n v="60811"/>
        <n v="5000"/>
        <n v="40562"/>
        <n v="30559"/>
        <n v="42146"/>
        <n v="29610"/>
        <n v="46000"/>
        <n v="50300"/>
        <n v="40000"/>
        <n v="47863"/>
        <n v="45018"/>
        <n v="48800"/>
        <n v="13026"/>
        <n v="61433"/>
        <n v="7530"/>
        <n v="58028"/>
        <n v="58324"/>
        <n v="9200"/>
        <n v="1600"/>
        <n v="4315"/>
        <n v="300"/>
        <n v="9300"/>
        <n v="3908"/>
        <n v="32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ndar Malewar" refreshedDate="45645.836402893518" createdVersion="5" refreshedVersion="5" minRefreshableVersion="3" recordCount="4199">
  <cacheSource type="worksheet">
    <worksheetSource ref="A1:B4200" sheet="Sprint 3"/>
  </cacheSource>
  <cacheFields count="2">
    <cacheField name="player_name_y" numFmtId="0">
      <sharedItems count="24">
        <s v="Timothy Chandler"/>
        <s v="John Anthony Brooks"/>
        <s v="Julian Green"/>
        <s v="Kenny Saief"/>
        <s v="Jordan"/>
        <s v="Desevio Payne"/>
        <s v="Christian Pulisic"/>
        <s v="Lynden Gooch"/>
        <s v="Terrence Boyd"/>
        <s v="Weston McKennie"/>
        <s v="Emmanuel Sabbi"/>
        <s v="Jonathan Amon"/>
        <s v="Caleb Stanko"/>
        <s v="Timothy Weah"/>
        <s v="Andrija Novakovich"/>
        <s v="Erik Palmer-Brown"/>
        <s v="Tim Ream"/>
        <s v="Christian Cappis"/>
        <s v="Josh Sargent"/>
        <s v="Tyler Adams"/>
        <s v="Sergino Dest"/>
        <s v="Giovanni Reyna"/>
        <s v="Joseph Efford"/>
        <s v="Luca de la Torre"/>
      </sharedItems>
    </cacheField>
    <cacheField name="goals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andar Malewar" refreshedDate="45645.85913449074" createdVersion="5" refreshedVersion="5" minRefreshableVersion="3" recordCount="4199">
  <cacheSource type="worksheet">
    <worksheetSource ref="A1:B4200" sheet="Sprint 10"/>
  </cacheSource>
  <cacheFields count="2">
    <cacheField name="height_in_cm" numFmtId="0">
      <sharedItems containsSemiMixedTypes="0" containsString="0" containsNumber="1" containsInteger="1" minValue="171" maxValue="194"/>
    </cacheField>
    <cacheField name="age" numFmtId="0">
      <sharedItems containsSemiMixedTypes="0" containsString="0" containsNumber="1" containsInteger="1" minValue="22" maxValue="37" count="11">
        <n v="34"/>
        <n v="31"/>
        <n v="29"/>
        <n v="28"/>
        <n v="26"/>
        <n v="33"/>
        <n v="25"/>
        <n v="24"/>
        <n v="27"/>
        <n v="37"/>
        <n v="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99"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6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6"/>
    <x v="1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6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6"/>
    <x v="19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6"/>
    <x v="21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1"/>
    <x v="24"/>
  </r>
  <r>
    <x v="1"/>
    <x v="24"/>
  </r>
  <r>
    <x v="8"/>
    <x v="25"/>
  </r>
  <r>
    <x v="8"/>
    <x v="25"/>
  </r>
  <r>
    <x v="8"/>
    <x v="25"/>
  </r>
  <r>
    <x v="8"/>
    <x v="25"/>
  </r>
  <r>
    <x v="9"/>
    <x v="26"/>
  </r>
  <r>
    <x v="9"/>
    <x v="26"/>
  </r>
  <r>
    <x v="9"/>
    <x v="26"/>
  </r>
  <r>
    <x v="9"/>
    <x v="26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10"/>
    <x v="27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6"/>
    <x v="28"/>
  </r>
  <r>
    <x v="11"/>
    <x v="29"/>
  </r>
  <r>
    <x v="11"/>
    <x v="29"/>
  </r>
  <r>
    <x v="11"/>
    <x v="29"/>
  </r>
  <r>
    <x v="11"/>
    <x v="29"/>
  </r>
  <r>
    <x v="12"/>
    <x v="30"/>
  </r>
  <r>
    <x v="12"/>
    <x v="30"/>
  </r>
  <r>
    <x v="12"/>
    <x v="30"/>
  </r>
  <r>
    <x v="12"/>
    <x v="30"/>
  </r>
  <r>
    <x v="8"/>
    <x v="31"/>
  </r>
  <r>
    <x v="8"/>
    <x v="31"/>
  </r>
  <r>
    <x v="8"/>
    <x v="31"/>
  </r>
  <r>
    <x v="8"/>
    <x v="31"/>
  </r>
  <r>
    <x v="8"/>
    <x v="31"/>
  </r>
  <r>
    <x v="8"/>
    <x v="31"/>
  </r>
  <r>
    <x v="8"/>
    <x v="31"/>
  </r>
  <r>
    <x v="8"/>
    <x v="31"/>
  </r>
  <r>
    <x v="13"/>
    <x v="32"/>
  </r>
  <r>
    <x v="13"/>
    <x v="32"/>
  </r>
  <r>
    <x v="13"/>
    <x v="32"/>
  </r>
  <r>
    <x v="13"/>
    <x v="32"/>
  </r>
  <r>
    <x v="8"/>
    <x v="33"/>
  </r>
  <r>
    <x v="8"/>
    <x v="33"/>
  </r>
  <r>
    <x v="8"/>
    <x v="33"/>
  </r>
  <r>
    <x v="8"/>
    <x v="33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6"/>
    <x v="35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4"/>
    <x v="36"/>
  </r>
  <r>
    <x v="10"/>
    <x v="37"/>
  </r>
  <r>
    <x v="10"/>
    <x v="37"/>
  </r>
  <r>
    <x v="10"/>
    <x v="37"/>
  </r>
  <r>
    <x v="10"/>
    <x v="37"/>
  </r>
  <r>
    <x v="10"/>
    <x v="37"/>
  </r>
  <r>
    <x v="10"/>
    <x v="37"/>
  </r>
  <r>
    <x v="15"/>
    <x v="38"/>
  </r>
  <r>
    <x v="15"/>
    <x v="38"/>
  </r>
  <r>
    <x v="15"/>
    <x v="38"/>
  </r>
  <r>
    <x v="15"/>
    <x v="38"/>
  </r>
  <r>
    <x v="15"/>
    <x v="38"/>
  </r>
  <r>
    <x v="15"/>
    <x v="38"/>
  </r>
  <r>
    <x v="15"/>
    <x v="38"/>
  </r>
  <r>
    <x v="15"/>
    <x v="38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16"/>
    <x v="39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6"/>
    <x v="40"/>
  </r>
  <r>
    <x v="17"/>
    <x v="4"/>
  </r>
  <r>
    <x v="17"/>
    <x v="4"/>
  </r>
  <r>
    <x v="17"/>
    <x v="4"/>
  </r>
  <r>
    <x v="17"/>
    <x v="4"/>
  </r>
  <r>
    <x v="17"/>
    <x v="4"/>
  </r>
  <r>
    <x v="17"/>
    <x v="4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8"/>
    <x v="41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19"/>
    <x v="42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20"/>
    <x v="43"/>
  </r>
  <r>
    <x v="8"/>
    <x v="44"/>
  </r>
  <r>
    <x v="8"/>
    <x v="44"/>
  </r>
  <r>
    <x v="8"/>
    <x v="44"/>
  </r>
  <r>
    <x v="8"/>
    <x v="44"/>
  </r>
  <r>
    <x v="8"/>
    <x v="45"/>
  </r>
  <r>
    <x v="8"/>
    <x v="45"/>
  </r>
  <r>
    <x v="8"/>
    <x v="45"/>
  </r>
  <r>
    <x v="8"/>
    <x v="45"/>
  </r>
  <r>
    <x v="8"/>
    <x v="45"/>
  </r>
  <r>
    <x v="8"/>
    <x v="45"/>
  </r>
  <r>
    <x v="8"/>
    <x v="45"/>
  </r>
  <r>
    <x v="8"/>
    <x v="45"/>
  </r>
  <r>
    <x v="8"/>
    <x v="46"/>
  </r>
  <r>
    <x v="8"/>
    <x v="46"/>
  </r>
  <r>
    <x v="8"/>
    <x v="46"/>
  </r>
  <r>
    <x v="8"/>
    <x v="46"/>
  </r>
  <r>
    <x v="21"/>
    <x v="47"/>
  </r>
  <r>
    <x v="21"/>
    <x v="47"/>
  </r>
  <r>
    <x v="21"/>
    <x v="47"/>
  </r>
  <r>
    <x v="21"/>
    <x v="47"/>
  </r>
  <r>
    <x v="8"/>
    <x v="48"/>
  </r>
  <r>
    <x v="8"/>
    <x v="48"/>
  </r>
  <r>
    <x v="8"/>
    <x v="48"/>
  </r>
  <r>
    <x v="8"/>
    <x v="48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6"/>
    <x v="49"/>
  </r>
  <r>
    <x v="22"/>
    <x v="50"/>
  </r>
  <r>
    <x v="22"/>
    <x v="50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3"/>
    <x v="52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24"/>
    <x v="53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19"/>
    <x v="54"/>
  </r>
  <r>
    <x v="25"/>
    <x v="55"/>
  </r>
  <r>
    <x v="25"/>
    <x v="56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27"/>
    <x v="58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4"/>
    <x v="59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17"/>
    <x v="60"/>
  </r>
  <r>
    <x v="28"/>
    <x v="61"/>
  </r>
  <r>
    <x v="29"/>
    <x v="62"/>
  </r>
  <r>
    <x v="29"/>
    <x v="62"/>
  </r>
  <r>
    <x v="29"/>
    <x v="62"/>
  </r>
  <r>
    <x v="29"/>
    <x v="62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30"/>
    <x v="63"/>
  </r>
  <r>
    <x v="8"/>
    <x v="64"/>
  </r>
  <r>
    <x v="8"/>
    <x v="64"/>
  </r>
  <r>
    <x v="8"/>
    <x v="64"/>
  </r>
  <r>
    <x v="8"/>
    <x v="64"/>
  </r>
  <r>
    <x v="31"/>
    <x v="65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32"/>
    <x v="66"/>
  </r>
  <r>
    <x v="8"/>
    <x v="67"/>
  </r>
  <r>
    <x v="8"/>
    <x v="67"/>
  </r>
  <r>
    <x v="8"/>
    <x v="67"/>
  </r>
  <r>
    <x v="8"/>
    <x v="67"/>
  </r>
  <r>
    <x v="33"/>
    <x v="68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34"/>
    <x v="70"/>
  </r>
  <r>
    <x v="34"/>
    <x v="70"/>
  </r>
  <r>
    <x v="34"/>
    <x v="70"/>
  </r>
  <r>
    <x v="34"/>
    <x v="70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8"/>
    <x v="72"/>
  </r>
  <r>
    <x v="8"/>
    <x v="72"/>
  </r>
  <r>
    <x v="8"/>
    <x v="72"/>
  </r>
  <r>
    <x v="8"/>
    <x v="72"/>
  </r>
  <r>
    <x v="8"/>
    <x v="72"/>
  </r>
  <r>
    <x v="8"/>
    <x v="72"/>
  </r>
  <r>
    <x v="8"/>
    <x v="72"/>
  </r>
  <r>
    <x v="8"/>
    <x v="72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2"/>
    <x v="73"/>
  </r>
  <r>
    <x v="36"/>
    <x v="74"/>
  </r>
  <r>
    <x v="36"/>
    <x v="74"/>
  </r>
  <r>
    <x v="36"/>
    <x v="74"/>
  </r>
  <r>
    <x v="36"/>
    <x v="74"/>
  </r>
  <r>
    <x v="37"/>
    <x v="75"/>
  </r>
  <r>
    <x v="37"/>
    <x v="75"/>
  </r>
  <r>
    <x v="37"/>
    <x v="75"/>
  </r>
  <r>
    <x v="37"/>
    <x v="75"/>
  </r>
  <r>
    <x v="37"/>
    <x v="75"/>
  </r>
  <r>
    <x v="37"/>
    <x v="75"/>
  </r>
  <r>
    <x v="9"/>
    <x v="76"/>
  </r>
  <r>
    <x v="9"/>
    <x v="76"/>
  </r>
  <r>
    <x v="9"/>
    <x v="76"/>
  </r>
  <r>
    <x v="9"/>
    <x v="76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38"/>
    <x v="77"/>
  </r>
  <r>
    <x v="8"/>
    <x v="78"/>
  </r>
  <r>
    <x v="8"/>
    <x v="78"/>
  </r>
  <r>
    <x v="8"/>
    <x v="78"/>
  </r>
  <r>
    <x v="8"/>
    <x v="78"/>
  </r>
  <r>
    <x v="12"/>
    <x v="79"/>
  </r>
  <r>
    <x v="12"/>
    <x v="79"/>
  </r>
  <r>
    <x v="12"/>
    <x v="79"/>
  </r>
  <r>
    <x v="12"/>
    <x v="79"/>
  </r>
  <r>
    <x v="8"/>
    <x v="80"/>
  </r>
  <r>
    <x v="8"/>
    <x v="80"/>
  </r>
  <r>
    <x v="8"/>
    <x v="80"/>
  </r>
  <r>
    <x v="8"/>
    <x v="80"/>
  </r>
  <r>
    <x v="8"/>
    <x v="48"/>
  </r>
  <r>
    <x v="8"/>
    <x v="48"/>
  </r>
  <r>
    <x v="8"/>
    <x v="48"/>
  </r>
  <r>
    <x v="8"/>
    <x v="48"/>
  </r>
  <r>
    <x v="15"/>
    <x v="81"/>
  </r>
  <r>
    <x v="15"/>
    <x v="81"/>
  </r>
  <r>
    <x v="15"/>
    <x v="81"/>
  </r>
  <r>
    <x v="15"/>
    <x v="81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39"/>
    <x v="82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1"/>
    <x v="84"/>
  </r>
  <r>
    <x v="41"/>
    <x v="84"/>
  </r>
  <r>
    <x v="41"/>
    <x v="84"/>
  </r>
  <r>
    <x v="41"/>
    <x v="84"/>
  </r>
  <r>
    <x v="42"/>
    <x v="85"/>
  </r>
  <r>
    <x v="13"/>
    <x v="86"/>
  </r>
  <r>
    <x v="13"/>
    <x v="86"/>
  </r>
  <r>
    <x v="13"/>
    <x v="86"/>
  </r>
  <r>
    <x v="13"/>
    <x v="86"/>
  </r>
  <r>
    <x v="43"/>
    <x v="87"/>
  </r>
  <r>
    <x v="43"/>
    <x v="87"/>
  </r>
  <r>
    <x v="10"/>
    <x v="88"/>
  </r>
  <r>
    <x v="10"/>
    <x v="88"/>
  </r>
  <r>
    <x v="10"/>
    <x v="88"/>
  </r>
  <r>
    <x v="10"/>
    <x v="88"/>
  </r>
  <r>
    <x v="10"/>
    <x v="88"/>
  </r>
  <r>
    <x v="10"/>
    <x v="88"/>
  </r>
  <r>
    <x v="10"/>
    <x v="88"/>
  </r>
  <r>
    <x v="10"/>
    <x v="88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3"/>
    <x v="87"/>
  </r>
  <r>
    <x v="40"/>
    <x v="89"/>
  </r>
  <r>
    <x v="40"/>
    <x v="89"/>
  </r>
  <r>
    <x v="44"/>
    <x v="90"/>
  </r>
  <r>
    <x v="44"/>
    <x v="90"/>
  </r>
  <r>
    <x v="44"/>
    <x v="90"/>
  </r>
  <r>
    <x v="44"/>
    <x v="90"/>
  </r>
  <r>
    <x v="8"/>
    <x v="91"/>
  </r>
  <r>
    <x v="8"/>
    <x v="91"/>
  </r>
  <r>
    <x v="8"/>
    <x v="91"/>
  </r>
  <r>
    <x v="8"/>
    <x v="91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2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14"/>
    <x v="93"/>
  </r>
  <r>
    <x v="8"/>
    <x v="94"/>
  </r>
  <r>
    <x v="8"/>
    <x v="94"/>
  </r>
  <r>
    <x v="8"/>
    <x v="94"/>
  </r>
  <r>
    <x v="8"/>
    <x v="94"/>
  </r>
  <r>
    <x v="45"/>
    <x v="95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46"/>
    <x v="96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47"/>
    <x v="97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43"/>
    <x v="98"/>
  </r>
  <r>
    <x v="43"/>
    <x v="98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6"/>
    <x v="99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7"/>
    <x v="100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1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6"/>
    <x v="102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48"/>
    <x v="103"/>
  </r>
  <r>
    <x v="48"/>
    <x v="103"/>
  </r>
  <r>
    <x v="48"/>
    <x v="103"/>
  </r>
  <r>
    <x v="48"/>
    <x v="103"/>
  </r>
  <r>
    <x v="48"/>
    <x v="103"/>
  </r>
  <r>
    <x v="48"/>
    <x v="103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49"/>
    <x v="81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50"/>
    <x v="104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35"/>
    <x v="71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27"/>
    <x v="105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38"/>
    <x v="106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27"/>
    <x v="107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1"/>
    <x v="108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52"/>
    <x v="109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14"/>
    <x v="110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3"/>
    <x v="111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54"/>
    <x v="112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27"/>
    <x v="113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55"/>
    <x v="114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47"/>
    <x v="115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54"/>
    <x v="116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7"/>
    <x v="117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14"/>
    <x v="118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6"/>
    <x v="119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35"/>
    <x v="120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27"/>
    <x v="121"/>
  </r>
  <r>
    <x v="56"/>
    <x v="122"/>
  </r>
  <r>
    <x v="56"/>
    <x v="122"/>
  </r>
  <r>
    <x v="56"/>
    <x v="122"/>
  </r>
  <r>
    <x v="56"/>
    <x v="122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47"/>
    <x v="4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4"/>
    <x v="123"/>
  </r>
  <r>
    <x v="10"/>
    <x v="115"/>
  </r>
  <r>
    <x v="10"/>
    <x v="115"/>
  </r>
  <r>
    <x v="10"/>
    <x v="115"/>
  </r>
  <r>
    <x v="10"/>
    <x v="115"/>
  </r>
  <r>
    <x v="10"/>
    <x v="115"/>
  </r>
  <r>
    <x v="10"/>
    <x v="115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7"/>
    <x v="124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51"/>
    <x v="125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6"/>
    <x v="126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51"/>
    <x v="127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37"/>
    <x v="128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4"/>
    <x v="69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8"/>
    <x v="129"/>
  </r>
  <r>
    <x v="59"/>
    <x v="130"/>
  </r>
  <r>
    <x v="59"/>
    <x v="130"/>
  </r>
  <r>
    <x v="59"/>
    <x v="130"/>
  </r>
  <r>
    <x v="59"/>
    <x v="130"/>
  </r>
  <r>
    <x v="59"/>
    <x v="130"/>
  </r>
  <r>
    <x v="59"/>
    <x v="130"/>
  </r>
  <r>
    <x v="59"/>
    <x v="130"/>
  </r>
  <r>
    <x v="59"/>
    <x v="130"/>
  </r>
  <r>
    <x v="59"/>
    <x v="130"/>
  </r>
  <r>
    <x v="59"/>
    <x v="130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60"/>
    <x v="131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51"/>
    <x v="132"/>
  </r>
  <r>
    <x v="61"/>
    <x v="133"/>
  </r>
  <r>
    <x v="61"/>
    <x v="133"/>
  </r>
  <r>
    <x v="61"/>
    <x v="133"/>
  </r>
  <r>
    <x v="61"/>
    <x v="133"/>
  </r>
  <r>
    <x v="61"/>
    <x v="133"/>
  </r>
  <r>
    <x v="61"/>
    <x v="133"/>
  </r>
  <r>
    <x v="61"/>
    <x v="133"/>
  </r>
  <r>
    <x v="61"/>
    <x v="133"/>
  </r>
  <r>
    <x v="61"/>
    <x v="133"/>
  </r>
  <r>
    <x v="61"/>
    <x v="133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2"/>
    <x v="134"/>
  </r>
  <r>
    <x v="63"/>
    <x v="135"/>
  </r>
  <r>
    <x v="63"/>
    <x v="135"/>
  </r>
  <r>
    <x v="63"/>
    <x v="135"/>
  </r>
  <r>
    <x v="63"/>
    <x v="135"/>
  </r>
  <r>
    <x v="63"/>
    <x v="135"/>
  </r>
  <r>
    <x v="63"/>
    <x v="135"/>
  </r>
  <r>
    <x v="63"/>
    <x v="135"/>
  </r>
  <r>
    <x v="63"/>
    <x v="135"/>
  </r>
  <r>
    <x v="63"/>
    <x v="135"/>
  </r>
  <r>
    <x v="63"/>
    <x v="135"/>
  </r>
  <r>
    <x v="64"/>
    <x v="136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54"/>
    <x v="137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65"/>
    <x v="138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35"/>
    <x v="139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14"/>
    <x v="140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54"/>
    <x v="141"/>
  </r>
  <r>
    <x v="64"/>
    <x v="142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6"/>
    <x v="143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7"/>
    <x v="144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8"/>
    <x v="145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69"/>
    <x v="146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54"/>
    <x v="147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0"/>
    <x v="148"/>
  </r>
  <r>
    <x v="71"/>
    <x v="149"/>
  </r>
  <r>
    <x v="71"/>
    <x v="149"/>
  </r>
  <r>
    <x v="71"/>
    <x v="149"/>
  </r>
  <r>
    <x v="71"/>
    <x v="149"/>
  </r>
  <r>
    <x v="71"/>
    <x v="149"/>
  </r>
  <r>
    <x v="71"/>
    <x v="149"/>
  </r>
  <r>
    <x v="71"/>
    <x v="149"/>
  </r>
  <r>
    <x v="71"/>
    <x v="149"/>
  </r>
  <r>
    <x v="71"/>
    <x v="149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72"/>
    <x v="150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27"/>
    <x v="151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40"/>
    <x v="83"/>
  </r>
  <r>
    <x v="64"/>
    <x v="152"/>
  </r>
  <r>
    <x v="64"/>
    <x v="152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3"/>
    <x v="153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74"/>
    <x v="154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26"/>
    <x v="57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54"/>
    <x v="155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5"/>
    <x v="156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6"/>
    <x v="157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7"/>
    <x v="158"/>
  </r>
  <r>
    <x v="78"/>
    <x v="159"/>
  </r>
  <r>
    <x v="78"/>
    <x v="159"/>
  </r>
  <r>
    <x v="78"/>
    <x v="159"/>
  </r>
  <r>
    <x v="78"/>
    <x v="159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79"/>
    <x v="160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14"/>
    <x v="161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76"/>
    <x v="162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60"/>
    <x v="163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51"/>
    <x v="164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14"/>
    <x v="165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68"/>
    <x v="166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54"/>
    <x v="167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80"/>
    <x v="168"/>
  </r>
  <r>
    <x v="51"/>
    <x v="169"/>
  </r>
  <r>
    <x v="51"/>
    <x v="169"/>
  </r>
  <r>
    <x v="51"/>
    <x v="169"/>
  </r>
  <r>
    <x v="51"/>
    <x v="169"/>
  </r>
  <r>
    <x v="51"/>
    <x v="169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81"/>
    <x v="170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1"/>
    <x v="171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1"/>
    <x v="172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54"/>
    <x v="173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2"/>
    <x v="174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83"/>
    <x v="175"/>
  </r>
  <r>
    <x v="3"/>
    <x v="176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51"/>
    <x v="177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67"/>
    <x v="178"/>
  </r>
  <r>
    <x v="22"/>
    <x v="179"/>
  </r>
  <r>
    <x v="22"/>
    <x v="179"/>
  </r>
  <r>
    <x v="22"/>
    <x v="179"/>
  </r>
  <r>
    <x v="22"/>
    <x v="179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77"/>
    <x v="180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67"/>
    <x v="181"/>
  </r>
  <r>
    <x v="84"/>
    <x v="182"/>
  </r>
  <r>
    <x v="64"/>
    <x v="183"/>
  </r>
  <r>
    <x v="1"/>
    <x v="184"/>
  </r>
  <r>
    <x v="85"/>
    <x v="185"/>
  </r>
  <r>
    <x v="85"/>
    <x v="185"/>
  </r>
  <r>
    <x v="85"/>
    <x v="185"/>
  </r>
  <r>
    <x v="85"/>
    <x v="185"/>
  </r>
  <r>
    <x v="85"/>
    <x v="185"/>
  </r>
  <r>
    <x v="85"/>
    <x v="185"/>
  </r>
  <r>
    <x v="85"/>
    <x v="185"/>
  </r>
  <r>
    <x v="85"/>
    <x v="185"/>
  </r>
  <r>
    <x v="85"/>
    <x v="185"/>
  </r>
  <r>
    <x v="85"/>
    <x v="185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27"/>
    <x v="186"/>
  </r>
  <r>
    <x v="85"/>
    <x v="187"/>
  </r>
  <r>
    <x v="85"/>
    <x v="187"/>
  </r>
  <r>
    <x v="85"/>
    <x v="187"/>
  </r>
  <r>
    <x v="85"/>
    <x v="187"/>
  </r>
  <r>
    <x v="85"/>
    <x v="187"/>
  </r>
  <r>
    <x v="85"/>
    <x v="187"/>
  </r>
  <r>
    <x v="85"/>
    <x v="187"/>
  </r>
  <r>
    <x v="85"/>
    <x v="187"/>
  </r>
  <r>
    <x v="85"/>
    <x v="187"/>
  </r>
  <r>
    <x v="85"/>
    <x v="187"/>
  </r>
  <r>
    <x v="86"/>
    <x v="188"/>
  </r>
  <r>
    <x v="86"/>
    <x v="188"/>
  </r>
  <r>
    <x v="85"/>
    <x v="189"/>
  </r>
  <r>
    <x v="85"/>
    <x v="189"/>
  </r>
  <r>
    <x v="85"/>
    <x v="189"/>
  </r>
  <r>
    <x v="85"/>
    <x v="189"/>
  </r>
  <r>
    <x v="85"/>
    <x v="189"/>
  </r>
  <r>
    <x v="85"/>
    <x v="189"/>
  </r>
  <r>
    <x v="85"/>
    <x v="189"/>
  </r>
  <r>
    <x v="85"/>
    <x v="189"/>
  </r>
  <r>
    <x v="85"/>
    <x v="189"/>
  </r>
  <r>
    <x v="85"/>
    <x v="189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77"/>
    <x v="190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7"/>
    <x v="191"/>
  </r>
  <r>
    <x v="88"/>
    <x v="192"/>
  </r>
  <r>
    <x v="88"/>
    <x v="192"/>
  </r>
  <r>
    <x v="88"/>
    <x v="192"/>
  </r>
  <r>
    <x v="88"/>
    <x v="192"/>
  </r>
  <r>
    <x v="88"/>
    <x v="192"/>
  </r>
  <r>
    <x v="88"/>
    <x v="192"/>
  </r>
  <r>
    <x v="88"/>
    <x v="192"/>
  </r>
  <r>
    <x v="88"/>
    <x v="192"/>
  </r>
  <r>
    <x v="88"/>
    <x v="192"/>
  </r>
  <r>
    <x v="88"/>
    <x v="192"/>
  </r>
  <r>
    <x v="89"/>
    <x v="193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7"/>
    <x v="195"/>
  </r>
  <r>
    <x v="64"/>
    <x v="196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90"/>
    <x v="197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54"/>
    <x v="198"/>
  </r>
  <r>
    <x v="91"/>
    <x v="199"/>
  </r>
  <r>
    <x v="91"/>
    <x v="199"/>
  </r>
  <r>
    <x v="91"/>
    <x v="199"/>
  </r>
  <r>
    <x v="91"/>
    <x v="199"/>
  </r>
  <r>
    <x v="91"/>
    <x v="199"/>
  </r>
  <r>
    <x v="91"/>
    <x v="199"/>
  </r>
  <r>
    <x v="91"/>
    <x v="199"/>
  </r>
  <r>
    <x v="91"/>
    <x v="199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27"/>
    <x v="200"/>
  </r>
  <r>
    <x v="3"/>
    <x v="201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92"/>
    <x v="202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35"/>
    <x v="203"/>
  </r>
  <r>
    <x v="93"/>
    <x v="204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51"/>
    <x v="205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84"/>
    <x v="206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28"/>
    <x v="207"/>
  </r>
  <r>
    <x v="64"/>
    <x v="208"/>
  </r>
  <r>
    <x v="94"/>
    <x v="209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5"/>
    <x v="210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96"/>
    <x v="211"/>
  </r>
  <r>
    <x v="64"/>
    <x v="212"/>
  </r>
  <r>
    <x v="42"/>
    <x v="213"/>
  </r>
  <r>
    <x v="42"/>
    <x v="213"/>
  </r>
  <r>
    <x v="42"/>
    <x v="213"/>
  </r>
  <r>
    <x v="42"/>
    <x v="213"/>
  </r>
  <r>
    <x v="42"/>
    <x v="213"/>
  </r>
  <r>
    <x v="42"/>
    <x v="213"/>
  </r>
  <r>
    <x v="42"/>
    <x v="213"/>
  </r>
  <r>
    <x v="42"/>
    <x v="213"/>
  </r>
  <r>
    <x v="71"/>
    <x v="214"/>
  </r>
  <r>
    <x v="71"/>
    <x v="214"/>
  </r>
  <r>
    <x v="71"/>
    <x v="214"/>
  </r>
  <r>
    <x v="71"/>
    <x v="214"/>
  </r>
  <r>
    <x v="71"/>
    <x v="214"/>
  </r>
  <r>
    <x v="71"/>
    <x v="214"/>
  </r>
  <r>
    <x v="71"/>
    <x v="214"/>
  </r>
  <r>
    <x v="71"/>
    <x v="214"/>
  </r>
  <r>
    <x v="64"/>
    <x v="215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27"/>
    <x v="216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64"/>
    <x v="217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35"/>
    <x v="218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14"/>
    <x v="219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14"/>
    <x v="194"/>
  </r>
  <r>
    <x v="25"/>
    <x v="220"/>
  </r>
  <r>
    <x v="64"/>
    <x v="221"/>
  </r>
  <r>
    <x v="3"/>
    <x v="22"/>
  </r>
  <r>
    <x v="6"/>
    <x v="10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2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51"/>
    <x v="223"/>
  </r>
  <r>
    <x v="97"/>
    <x v="224"/>
  </r>
  <r>
    <x v="97"/>
    <x v="224"/>
  </r>
  <r>
    <x v="97"/>
    <x v="224"/>
  </r>
  <r>
    <x v="97"/>
    <x v="224"/>
  </r>
  <r>
    <x v="97"/>
    <x v="224"/>
  </r>
  <r>
    <x v="3"/>
    <x v="176"/>
  </r>
  <r>
    <x v="98"/>
    <x v="225"/>
  </r>
  <r>
    <x v="98"/>
    <x v="225"/>
  </r>
  <r>
    <x v="98"/>
    <x v="225"/>
  </r>
  <r>
    <x v="98"/>
    <x v="225"/>
  </r>
  <r>
    <x v="98"/>
    <x v="225"/>
  </r>
  <r>
    <x v="98"/>
    <x v="225"/>
  </r>
  <r>
    <x v="98"/>
    <x v="225"/>
  </r>
  <r>
    <x v="98"/>
    <x v="225"/>
  </r>
  <r>
    <x v="98"/>
    <x v="225"/>
  </r>
  <r>
    <x v="98"/>
    <x v="225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99"/>
    <x v="226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37"/>
    <x v="227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0"/>
    <x v="228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101"/>
    <x v="229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51"/>
    <x v="230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102"/>
    <x v="231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54"/>
    <x v="232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67"/>
    <x v="233"/>
  </r>
  <r>
    <x v="3"/>
    <x v="234"/>
  </r>
  <r>
    <x v="3"/>
    <x v="234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3"/>
    <x v="235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4"/>
    <x v="236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105"/>
    <x v="237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51"/>
    <x v="238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27"/>
    <x v="239"/>
  </r>
  <r>
    <x v="3"/>
    <x v="240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51"/>
    <x v="241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91"/>
    <x v="242"/>
  </r>
  <r>
    <x v="14"/>
    <x v="194"/>
  </r>
  <r>
    <x v="10"/>
    <x v="34"/>
  </r>
  <r>
    <x v="3"/>
    <x v="243"/>
  </r>
  <r>
    <x v="3"/>
    <x v="243"/>
  </r>
  <r>
    <x v="26"/>
    <x v="57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106"/>
    <x v="244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51"/>
    <x v="245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91"/>
    <x v="246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7"/>
    <x v="247"/>
  </r>
  <r>
    <x v="108"/>
    <x v="248"/>
  </r>
  <r>
    <x v="108"/>
    <x v="248"/>
  </r>
  <r>
    <x v="108"/>
    <x v="248"/>
  </r>
  <r>
    <x v="108"/>
    <x v="248"/>
  </r>
  <r>
    <x v="108"/>
    <x v="248"/>
  </r>
  <r>
    <x v="108"/>
    <x v="248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95"/>
    <x v="249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68"/>
    <x v="250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27"/>
    <x v="251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101"/>
    <x v="252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51"/>
    <x v="253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109"/>
    <x v="254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92"/>
    <x v="255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10"/>
    <x v="256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7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101"/>
    <x v="258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67"/>
    <x v="259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101"/>
    <x v="260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27"/>
    <x v="261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111"/>
    <x v="262"/>
  </r>
  <r>
    <x v="84"/>
    <x v="263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112"/>
    <x v="264"/>
  </r>
  <r>
    <x v="84"/>
    <x v="265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40"/>
    <x v="266"/>
  </r>
  <r>
    <x v="76"/>
    <x v="267"/>
  </r>
  <r>
    <x v="76"/>
    <x v="267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10"/>
    <x v="268"/>
  </r>
  <r>
    <x v="3"/>
    <x v="269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6"/>
    <x v="270"/>
  </r>
  <r>
    <x v="84"/>
    <x v="265"/>
  </r>
  <r>
    <x v="76"/>
    <x v="271"/>
  </r>
  <r>
    <x v="76"/>
    <x v="271"/>
  </r>
  <r>
    <x v="76"/>
    <x v="271"/>
  </r>
  <r>
    <x v="76"/>
    <x v="271"/>
  </r>
  <r>
    <x v="76"/>
    <x v="271"/>
  </r>
  <r>
    <x v="76"/>
    <x v="271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3"/>
    <x v="2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0"/>
    <x v="272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19"/>
    <x v="273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27"/>
    <x v="274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13"/>
    <x v="275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10"/>
    <x v="34"/>
  </r>
  <r>
    <x v="6"/>
    <x v="276"/>
  </r>
  <r>
    <x v="6"/>
    <x v="276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27"/>
    <x v="277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51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84"/>
    <x v="236"/>
  </r>
  <r>
    <x v="2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26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3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76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27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3"/>
    <x v="236"/>
  </r>
  <r>
    <x v="114"/>
    <x v="236"/>
  </r>
  <r>
    <x v="84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10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84"/>
    <x v="236"/>
  </r>
  <r>
    <x v="47"/>
    <x v="236"/>
  </r>
  <r>
    <x v="47"/>
    <x v="236"/>
  </r>
  <r>
    <x v="47"/>
    <x v="236"/>
  </r>
  <r>
    <x v="47"/>
    <x v="236"/>
  </r>
  <r>
    <x v="47"/>
    <x v="236"/>
  </r>
  <r>
    <x v="47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15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14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5"/>
    <x v="236"/>
  </r>
  <r>
    <x v="3"/>
    <x v="236"/>
  </r>
  <r>
    <x v="53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116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8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17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18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101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90"/>
    <x v="236"/>
  </r>
  <r>
    <x v="119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120"/>
    <x v="236"/>
  </r>
  <r>
    <x v="72"/>
    <x v="278"/>
  </r>
  <r>
    <x v="72"/>
    <x v="278"/>
  </r>
  <r>
    <x v="72"/>
    <x v="278"/>
  </r>
  <r>
    <x v="72"/>
    <x v="278"/>
  </r>
  <r>
    <x v="72"/>
    <x v="278"/>
  </r>
  <r>
    <x v="72"/>
    <x v="278"/>
  </r>
  <r>
    <x v="72"/>
    <x v="278"/>
  </r>
  <r>
    <x v="72"/>
    <x v="278"/>
  </r>
  <r>
    <x v="121"/>
    <x v="279"/>
  </r>
  <r>
    <x v="121"/>
    <x v="279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68"/>
    <x v="280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22"/>
    <x v="281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14"/>
    <x v="282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68"/>
    <x v="281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94"/>
    <x v="283"/>
  </r>
  <r>
    <x v="27"/>
    <x v="236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  <r>
    <x v="123"/>
    <x v="2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99"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"/>
    <n v="0"/>
  </r>
  <r>
    <x v="2"/>
    <n v="0"/>
  </r>
  <r>
    <x v="3"/>
    <n v="1"/>
  </r>
  <r>
    <x v="3"/>
    <n v="1"/>
  </r>
  <r>
    <x v="3"/>
    <n v="1"/>
  </r>
  <r>
    <x v="3"/>
    <n v="1"/>
  </r>
  <r>
    <x v="3"/>
    <n v="0"/>
  </r>
  <r>
    <x v="3"/>
    <n v="0"/>
  </r>
  <r>
    <x v="3"/>
    <n v="0"/>
  </r>
  <r>
    <x v="3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3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2"/>
    <n v="0"/>
  </r>
  <r>
    <x v="2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7"/>
    <n v="0"/>
  </r>
  <r>
    <x v="3"/>
    <n v="0"/>
  </r>
  <r>
    <x v="3"/>
    <n v="0"/>
  </r>
  <r>
    <x v="3"/>
    <n v="0"/>
  </r>
  <r>
    <x v="3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1"/>
  </r>
  <r>
    <x v="3"/>
    <n v="1"/>
  </r>
  <r>
    <x v="3"/>
    <n v="1"/>
  </r>
  <r>
    <x v="3"/>
    <n v="1"/>
  </r>
  <r>
    <x v="7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3"/>
    <n v="0"/>
  </r>
  <r>
    <x v="3"/>
    <n v="0"/>
  </r>
  <r>
    <x v="3"/>
    <n v="0"/>
  </r>
  <r>
    <x v="3"/>
    <n v="0"/>
  </r>
  <r>
    <x v="7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2"/>
    <n v="1"/>
  </r>
  <r>
    <x v="2"/>
    <n v="1"/>
  </r>
  <r>
    <x v="2"/>
    <n v="1"/>
  </r>
  <r>
    <x v="2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0"/>
  </r>
  <r>
    <x v="3"/>
    <n v="0"/>
  </r>
  <r>
    <x v="3"/>
    <n v="0"/>
  </r>
  <r>
    <x v="3"/>
    <n v="0"/>
  </r>
  <r>
    <x v="3"/>
    <n v="1"/>
  </r>
  <r>
    <x v="3"/>
    <n v="1"/>
  </r>
  <r>
    <x v="3"/>
    <n v="1"/>
  </r>
  <r>
    <x v="3"/>
    <n v="1"/>
  </r>
  <r>
    <x v="3"/>
    <n v="0"/>
  </r>
  <r>
    <x v="3"/>
    <n v="0"/>
  </r>
  <r>
    <x v="3"/>
    <n v="0"/>
  </r>
  <r>
    <x v="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3"/>
    <n v="0"/>
  </r>
  <r>
    <x v="3"/>
    <n v="0"/>
  </r>
  <r>
    <x v="3"/>
    <n v="0"/>
  </r>
  <r>
    <x v="3"/>
    <n v="0"/>
  </r>
  <r>
    <x v="5"/>
    <n v="1"/>
  </r>
  <r>
    <x v="3"/>
    <n v="0"/>
  </r>
  <r>
    <x v="3"/>
    <n v="0"/>
  </r>
  <r>
    <x v="3"/>
    <n v="0"/>
  </r>
  <r>
    <x v="3"/>
    <n v="0"/>
  </r>
  <r>
    <x v="8"/>
    <n v="0"/>
  </r>
  <r>
    <x v="8"/>
    <n v="0"/>
  </r>
  <r>
    <x v="8"/>
    <n v="0"/>
  </r>
  <r>
    <x v="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8"/>
    <n v="1"/>
  </r>
  <r>
    <x v="8"/>
    <n v="1"/>
  </r>
  <r>
    <x v="8"/>
    <n v="1"/>
  </r>
  <r>
    <x v="8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8"/>
    <n v="0"/>
  </r>
  <r>
    <x v="8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3"/>
    <n v="0"/>
  </r>
  <r>
    <x v="3"/>
    <n v="0"/>
  </r>
  <r>
    <x v="3"/>
    <n v="0"/>
  </r>
  <r>
    <x v="3"/>
    <n v="0"/>
  </r>
  <r>
    <x v="5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8"/>
    <n v="0"/>
  </r>
  <r>
    <x v="8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3"/>
    <n v="1"/>
  </r>
  <r>
    <x v="3"/>
    <n v="1"/>
  </r>
  <r>
    <x v="3"/>
    <n v="1"/>
  </r>
  <r>
    <x v="3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0"/>
    <n v="2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4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4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4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4"/>
    <n v="2"/>
  </r>
  <r>
    <x v="14"/>
    <n v="2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3"/>
    <n v="0"/>
  </r>
  <r>
    <x v="3"/>
    <n v="0"/>
  </r>
  <r>
    <x v="3"/>
    <n v="0"/>
  </r>
  <r>
    <x v="3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7"/>
    <n v="0"/>
  </r>
  <r>
    <x v="17"/>
    <n v="0"/>
  </r>
  <r>
    <x v="17"/>
    <n v="0"/>
  </r>
  <r>
    <x v="17"/>
    <n v="0"/>
  </r>
  <r>
    <x v="17"/>
    <n v="0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18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"/>
    <n v="0"/>
  </r>
  <r>
    <x v="3"/>
    <n v="0"/>
  </r>
  <r>
    <x v="3"/>
    <n v="0"/>
  </r>
  <r>
    <x v="3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4"/>
    <n v="2"/>
  </r>
  <r>
    <x v="18"/>
    <n v="1"/>
  </r>
  <r>
    <x v="14"/>
    <n v="0"/>
  </r>
  <r>
    <x v="18"/>
    <n v="0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4"/>
    <n v="1"/>
  </r>
  <r>
    <x v="14"/>
    <n v="1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4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4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8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4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4"/>
    <n v="1"/>
  </r>
  <r>
    <x v="14"/>
    <n v="1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3"/>
    <n v="1"/>
  </r>
  <r>
    <x v="14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1"/>
  </r>
  <r>
    <x v="15"/>
    <n v="1"/>
  </r>
  <r>
    <x v="15"/>
    <n v="1"/>
  </r>
  <r>
    <x v="15"/>
    <n v="1"/>
  </r>
  <r>
    <x v="15"/>
    <n v="1"/>
  </r>
  <r>
    <x v="15"/>
    <n v="1"/>
  </r>
  <r>
    <x v="15"/>
    <n v="1"/>
  </r>
  <r>
    <x v="15"/>
    <n v="1"/>
  </r>
  <r>
    <x v="14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4"/>
    <n v="0"/>
  </r>
  <r>
    <x v="14"/>
    <n v="0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4"/>
    <n v="0"/>
  </r>
  <r>
    <x v="14"/>
    <n v="0"/>
  </r>
  <r>
    <x v="19"/>
    <n v="0"/>
  </r>
  <r>
    <x v="19"/>
    <n v="0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8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8"/>
    <n v="1"/>
  </r>
  <r>
    <x v="18"/>
    <n v="1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8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18"/>
    <n v="0"/>
  </r>
  <r>
    <x v="18"/>
    <n v="0"/>
  </r>
  <r>
    <x v="18"/>
    <n v="1"/>
  </r>
  <r>
    <x v="18"/>
    <n v="1"/>
  </r>
  <r>
    <x v="18"/>
    <n v="0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7"/>
    <n v="0"/>
  </r>
  <r>
    <x v="17"/>
    <n v="0"/>
  </r>
  <r>
    <x v="17"/>
    <n v="0"/>
  </r>
  <r>
    <x v="17"/>
    <n v="0"/>
  </r>
  <r>
    <x v="17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19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9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8"/>
    <n v="0"/>
  </r>
  <r>
    <x v="18"/>
    <n v="0"/>
  </r>
  <r>
    <x v="19"/>
    <n v="0"/>
  </r>
  <r>
    <x v="19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8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9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8"/>
    <n v="0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0"/>
  </r>
  <r>
    <x v="17"/>
    <n v="0"/>
  </r>
  <r>
    <x v="17"/>
    <n v="0"/>
  </r>
  <r>
    <x v="17"/>
    <n v="0"/>
  </r>
  <r>
    <x v="17"/>
    <n v="0"/>
  </r>
  <r>
    <x v="18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8"/>
    <n v="1"/>
  </r>
  <r>
    <x v="18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9"/>
    <n v="0"/>
  </r>
  <r>
    <x v="18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18"/>
    <n v="0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18"/>
    <n v="0"/>
  </r>
  <r>
    <x v="18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8"/>
    <n v="0"/>
  </r>
  <r>
    <x v="18"/>
    <n v="0"/>
  </r>
  <r>
    <x v="19"/>
    <n v="0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19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8"/>
    <n v="1"/>
  </r>
  <r>
    <x v="19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9"/>
    <n v="1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18"/>
    <n v="1"/>
  </r>
  <r>
    <x v="18"/>
    <n v="1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10"/>
    <n v="1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18"/>
    <n v="0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  <r>
    <x v="22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99"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3"/>
    <x v="2"/>
  </r>
  <r>
    <n v="173"/>
    <x v="2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3"/>
    <x v="2"/>
  </r>
  <r>
    <n v="173"/>
    <x v="2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82"/>
    <x v="2"/>
  </r>
  <r>
    <n v="182"/>
    <x v="2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3"/>
    <x v="3"/>
  </r>
  <r>
    <n v="176"/>
    <x v="1"/>
  </r>
  <r>
    <n v="176"/>
    <x v="1"/>
  </r>
  <r>
    <n v="176"/>
    <x v="1"/>
  </r>
  <r>
    <n v="176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6"/>
    <x v="1"/>
  </r>
  <r>
    <n v="176"/>
    <x v="1"/>
  </r>
  <r>
    <n v="176"/>
    <x v="1"/>
  </r>
  <r>
    <n v="176"/>
    <x v="1"/>
  </r>
  <r>
    <n v="173"/>
    <x v="3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6"/>
    <x v="1"/>
  </r>
  <r>
    <n v="176"/>
    <x v="1"/>
  </r>
  <r>
    <n v="176"/>
    <x v="1"/>
  </r>
  <r>
    <n v="176"/>
    <x v="1"/>
  </r>
  <r>
    <n v="173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3"/>
    <x v="2"/>
  </r>
  <r>
    <n v="173"/>
    <x v="2"/>
  </r>
  <r>
    <n v="173"/>
    <x v="2"/>
  </r>
  <r>
    <n v="173"/>
    <x v="2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6"/>
    <x v="1"/>
  </r>
  <r>
    <n v="176"/>
    <x v="1"/>
  </r>
  <r>
    <n v="176"/>
    <x v="1"/>
  </r>
  <r>
    <n v="176"/>
    <x v="1"/>
  </r>
  <r>
    <n v="182"/>
    <x v="2"/>
  </r>
  <r>
    <n v="176"/>
    <x v="1"/>
  </r>
  <r>
    <n v="176"/>
    <x v="1"/>
  </r>
  <r>
    <n v="176"/>
    <x v="1"/>
  </r>
  <r>
    <n v="176"/>
    <x v="1"/>
  </r>
  <r>
    <n v="188"/>
    <x v="5"/>
  </r>
  <r>
    <n v="188"/>
    <x v="5"/>
  </r>
  <r>
    <n v="188"/>
    <x v="5"/>
  </r>
  <r>
    <n v="188"/>
    <x v="5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8"/>
    <x v="5"/>
  </r>
  <r>
    <n v="188"/>
    <x v="5"/>
  </r>
  <r>
    <n v="188"/>
    <x v="5"/>
  </r>
  <r>
    <n v="188"/>
    <x v="5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8"/>
    <x v="5"/>
  </r>
  <r>
    <n v="188"/>
    <x v="5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6"/>
    <x v="1"/>
  </r>
  <r>
    <n v="176"/>
    <x v="1"/>
  </r>
  <r>
    <n v="176"/>
    <x v="1"/>
  </r>
  <r>
    <n v="176"/>
    <x v="1"/>
  </r>
  <r>
    <n v="182"/>
    <x v="2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8"/>
    <x v="5"/>
  </r>
  <r>
    <n v="188"/>
    <x v="5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80"/>
    <x v="1"/>
  </r>
  <r>
    <n v="180"/>
    <x v="1"/>
  </r>
  <r>
    <n v="180"/>
    <x v="1"/>
  </r>
  <r>
    <n v="180"/>
    <x v="1"/>
  </r>
  <r>
    <n v="180"/>
    <x v="1"/>
  </r>
  <r>
    <n v="180"/>
    <x v="1"/>
  </r>
  <r>
    <n v="180"/>
    <x v="1"/>
  </r>
  <r>
    <n v="180"/>
    <x v="1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6"/>
    <x v="1"/>
  </r>
  <r>
    <n v="176"/>
    <x v="1"/>
  </r>
  <r>
    <n v="176"/>
    <x v="1"/>
  </r>
  <r>
    <n v="176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92"/>
    <x v="3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92"/>
    <x v="3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92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2"/>
    <x v="3"/>
  </r>
  <r>
    <n v="192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76"/>
    <x v="1"/>
  </r>
  <r>
    <n v="176"/>
    <x v="1"/>
  </r>
  <r>
    <n v="176"/>
    <x v="1"/>
  </r>
  <r>
    <n v="176"/>
    <x v="1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6"/>
  </r>
  <r>
    <n v="185"/>
    <x v="6"/>
  </r>
  <r>
    <n v="185"/>
    <x v="6"/>
  </r>
  <r>
    <n v="185"/>
    <x v="6"/>
  </r>
  <r>
    <n v="185"/>
    <x v="6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85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6"/>
    <x v="1"/>
  </r>
  <r>
    <n v="176"/>
    <x v="1"/>
  </r>
  <r>
    <n v="176"/>
    <x v="1"/>
  </r>
  <r>
    <n v="176"/>
    <x v="1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85"/>
    <x v="7"/>
  </r>
  <r>
    <n v="192"/>
    <x v="3"/>
  </r>
  <r>
    <n v="185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92"/>
    <x v="3"/>
  </r>
  <r>
    <n v="192"/>
    <x v="3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92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2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75"/>
    <x v="6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2"/>
    <x v="3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92"/>
    <x v="3"/>
  </r>
  <r>
    <n v="192"/>
    <x v="3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6"/>
    <x v="9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92"/>
    <x v="3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92"/>
    <x v="3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86"/>
    <x v="8"/>
  </r>
  <r>
    <n v="192"/>
    <x v="3"/>
  </r>
  <r>
    <n v="192"/>
    <x v="3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2"/>
    <x v="3"/>
  </r>
  <r>
    <n v="192"/>
    <x v="3"/>
  </r>
  <r>
    <n v="175"/>
    <x v="6"/>
  </r>
  <r>
    <n v="175"/>
    <x v="6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83"/>
    <x v="7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85"/>
    <x v="7"/>
  </r>
  <r>
    <n v="185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85"/>
    <x v="7"/>
  </r>
  <r>
    <n v="185"/>
    <x v="7"/>
  </r>
  <r>
    <n v="185"/>
    <x v="7"/>
  </r>
  <r>
    <n v="185"/>
    <x v="7"/>
  </r>
  <r>
    <n v="185"/>
    <x v="7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1"/>
    <x v="7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5"/>
    <x v="6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7"/>
  </r>
  <r>
    <n v="185"/>
    <x v="7"/>
  </r>
  <r>
    <n v="175"/>
    <x v="6"/>
  </r>
  <r>
    <n v="175"/>
    <x v="6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7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5"/>
    <x v="6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7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91"/>
    <x v="3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7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7"/>
  </r>
  <r>
    <n v="185"/>
    <x v="7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85"/>
    <x v="6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75"/>
    <x v="6"/>
  </r>
  <r>
    <n v="185"/>
    <x v="7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85"/>
    <x v="7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7"/>
  </r>
  <r>
    <n v="185"/>
    <x v="7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5"/>
    <x v="7"/>
  </r>
  <r>
    <n v="185"/>
    <x v="7"/>
  </r>
  <r>
    <n v="175"/>
    <x v="6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5"/>
    <x v="4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5"/>
    <x v="6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6"/>
    <x v="0"/>
  </r>
  <r>
    <n v="186"/>
    <x v="0"/>
  </r>
  <r>
    <n v="186"/>
    <x v="0"/>
  </r>
  <r>
    <n v="186"/>
    <x v="0"/>
  </r>
  <r>
    <n v="186"/>
    <x v="0"/>
  </r>
  <r>
    <n v="186"/>
    <x v="0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94"/>
    <x v="1"/>
  </r>
  <r>
    <n v="185"/>
    <x v="7"/>
  </r>
  <r>
    <n v="175"/>
    <x v="6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5"/>
    <x v="6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85"/>
    <x v="7"/>
  </r>
  <r>
    <n v="185"/>
    <x v="7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85"/>
    <x v="10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8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77"/>
    <x v="4"/>
  </r>
  <r>
    <n v="185"/>
    <x v="7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  <r>
    <n v="17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Player Name">
  <location ref="D2:E6" firstHeaderRow="1" firstDataRow="1" firstDataCol="1"/>
  <pivotFields count="2">
    <pivotField axis="axisRow" showAll="0" measureFilter="1">
      <items count="25">
        <item x="14"/>
        <item x="12"/>
        <item x="17"/>
        <item x="6"/>
        <item x="5"/>
        <item x="10"/>
        <item x="15"/>
        <item x="21"/>
        <item x="1"/>
        <item x="11"/>
        <item x="4"/>
        <item x="22"/>
        <item x="18"/>
        <item x="2"/>
        <item x="3"/>
        <item x="23"/>
        <item x="7"/>
        <item x="20"/>
        <item x="8"/>
        <item x="16"/>
        <item x="0"/>
        <item x="13"/>
        <item x="19"/>
        <item x="9"/>
        <item t="default"/>
      </items>
    </pivotField>
    <pivotField dataField="1" showAll="0"/>
  </pivotFields>
  <rowFields count="1">
    <field x="0"/>
  </rowFields>
  <rowItems count="4">
    <i>
      <x v="3"/>
    </i>
    <i>
      <x v="5"/>
    </i>
    <i>
      <x v="10"/>
    </i>
    <i t="grand">
      <x/>
    </i>
  </rowItems>
  <colItems count="1">
    <i/>
  </colItems>
  <dataFields count="1">
    <dataField name="Sum of goals" fld="1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tadium">
  <location ref="D3:E14" firstHeaderRow="1" firstDataRow="1" firstDataCol="1"/>
  <pivotFields count="2">
    <pivotField axis="axisRow" showAll="0" measureFilter="1" sortType="descending">
      <items count="125">
        <item x="46"/>
        <item x="92"/>
        <item x="93"/>
        <item x="36"/>
        <item x="69"/>
        <item x="112"/>
        <item x="118"/>
        <item x="9"/>
        <item x="32"/>
        <item x="26"/>
        <item x="79"/>
        <item x="117"/>
        <item x="82"/>
        <item x="111"/>
        <item x="102"/>
        <item x="41"/>
        <item x="85"/>
        <item x="113"/>
        <item x="80"/>
        <item x="10"/>
        <item x="56"/>
        <item x="77"/>
        <item x="13"/>
        <item x="98"/>
        <item x="34"/>
        <item x="2"/>
        <item x="51"/>
        <item x="49"/>
        <item x="121"/>
        <item x="42"/>
        <item x="28"/>
        <item x="25"/>
        <item x="64"/>
        <item x="120"/>
        <item x="50"/>
        <item x="8"/>
        <item x="5"/>
        <item x="83"/>
        <item x="11"/>
        <item x="1"/>
        <item x="52"/>
        <item x="74"/>
        <item x="15"/>
        <item x="114"/>
        <item x="30"/>
        <item x="72"/>
        <item x="91"/>
        <item x="97"/>
        <item x="116"/>
        <item x="94"/>
        <item x="12"/>
        <item x="48"/>
        <item x="22"/>
        <item x="57"/>
        <item x="16"/>
        <item x="44"/>
        <item x="0"/>
        <item x="88"/>
        <item x="100"/>
        <item x="17"/>
        <item x="43"/>
        <item x="76"/>
        <item x="109"/>
        <item x="7"/>
        <item x="4"/>
        <item x="108"/>
        <item x="122"/>
        <item x="68"/>
        <item x="70"/>
        <item x="60"/>
        <item x="81"/>
        <item x="6"/>
        <item x="123"/>
        <item x="119"/>
        <item x="61"/>
        <item x="55"/>
        <item x="45"/>
        <item x="62"/>
        <item x="89"/>
        <item x="40"/>
        <item x="71"/>
        <item x="84"/>
        <item x="78"/>
        <item x="47"/>
        <item x="54"/>
        <item x="67"/>
        <item x="75"/>
        <item x="39"/>
        <item x="107"/>
        <item x="87"/>
        <item x="14"/>
        <item x="104"/>
        <item x="103"/>
        <item x="65"/>
        <item x="31"/>
        <item x="24"/>
        <item x="23"/>
        <item x="19"/>
        <item x="73"/>
        <item x="21"/>
        <item x="29"/>
        <item x="63"/>
        <item x="105"/>
        <item x="20"/>
        <item x="110"/>
        <item x="86"/>
        <item x="37"/>
        <item x="18"/>
        <item x="33"/>
        <item x="101"/>
        <item x="66"/>
        <item x="96"/>
        <item x="106"/>
        <item x="59"/>
        <item x="58"/>
        <item x="27"/>
        <item x="95"/>
        <item x="115"/>
        <item x="99"/>
        <item x="38"/>
        <item x="35"/>
        <item x="90"/>
        <item x="3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86">
        <item x="281"/>
        <item x="154"/>
        <item x="177"/>
        <item x="108"/>
        <item x="169"/>
        <item x="109"/>
        <item x="127"/>
        <item x="279"/>
        <item x="132"/>
        <item x="164"/>
        <item x="125"/>
        <item x="148"/>
        <item x="172"/>
        <item x="198"/>
        <item x="253"/>
        <item x="112"/>
        <item x="245"/>
        <item x="205"/>
        <item x="173"/>
        <item x="155"/>
        <item x="230"/>
        <item x="147"/>
        <item x="163"/>
        <item x="241"/>
        <item x="141"/>
        <item x="232"/>
        <item x="167"/>
        <item x="137"/>
        <item x="223"/>
        <item x="116"/>
        <item x="30"/>
        <item x="284"/>
        <item x="131"/>
        <item x="224"/>
        <item x="53"/>
        <item x="79"/>
        <item x="283"/>
        <item x="166"/>
        <item x="129"/>
        <item x="222"/>
        <item x="280"/>
        <item x="81"/>
        <item x="255"/>
        <item x="160"/>
        <item x="143"/>
        <item x="262"/>
        <item x="145"/>
        <item x="238"/>
        <item x="250"/>
        <item x="192"/>
        <item x="202"/>
        <item x="211"/>
        <item x="228"/>
        <item x="38"/>
        <item x="86"/>
        <item x="275"/>
        <item x="153"/>
        <item x="142"/>
        <item x="70"/>
        <item x="62"/>
        <item x="159"/>
        <item x="212"/>
        <item x="183"/>
        <item x="196"/>
        <item x="10"/>
        <item x="174"/>
        <item x="152"/>
        <item x="32"/>
        <item x="26"/>
        <item x="278"/>
        <item x="282"/>
        <item x="134"/>
        <item x="29"/>
        <item x="215"/>
        <item x="208"/>
        <item x="217"/>
        <item x="85"/>
        <item x="52"/>
        <item x="213"/>
        <item x="235"/>
        <item x="136"/>
        <item x="41"/>
        <item x="179"/>
        <item x="221"/>
        <item x="63"/>
        <item x="95"/>
        <item x="273"/>
        <item x="54"/>
        <item x="103"/>
        <item x="76"/>
        <item x="204"/>
        <item x="66"/>
        <item x="104"/>
        <item x="256"/>
        <item x="209"/>
        <item x="237"/>
        <item x="114"/>
        <item x="73"/>
        <item x="138"/>
        <item x="96"/>
        <item x="72"/>
        <item x="98"/>
        <item x="25"/>
        <item x="146"/>
        <item x="94"/>
        <item x="31"/>
        <item x="210"/>
        <item x="87"/>
        <item x="124"/>
        <item x="214"/>
        <item x="149"/>
        <item x="122"/>
        <item x="135"/>
        <item x="64"/>
        <item x="84"/>
        <item x="33"/>
        <item x="44"/>
        <item x="78"/>
        <item x="80"/>
        <item x="91"/>
        <item x="50"/>
        <item x="220"/>
        <item x="46"/>
        <item x="45"/>
        <item x="67"/>
        <item x="48"/>
        <item x="42"/>
        <item x="55"/>
        <item x="244"/>
        <item x="249"/>
        <item x="156"/>
        <item x="190"/>
        <item x="181"/>
        <item x="56"/>
        <item x="2"/>
        <item x="14"/>
        <item x="144"/>
        <item x="180"/>
        <item x="195"/>
        <item x="170"/>
        <item x="120"/>
        <item x="178"/>
        <item x="90"/>
        <item x="188"/>
        <item x="259"/>
        <item x="150"/>
        <item x="191"/>
        <item x="158"/>
        <item x="218"/>
        <item x="247"/>
        <item x="111"/>
        <item x="139"/>
        <item x="233"/>
        <item x="231"/>
        <item x="203"/>
        <item x="43"/>
        <item x="89"/>
        <item x="248"/>
        <item x="266"/>
        <item x="185"/>
        <item x="71"/>
        <item x="83"/>
        <item x="65"/>
        <item x="47"/>
        <item x="57"/>
        <item x="5"/>
        <item x="264"/>
        <item x="100"/>
        <item x="16"/>
        <item x="39"/>
        <item x="117"/>
        <item x="236"/>
        <item x="20"/>
        <item x="193"/>
        <item x="225"/>
        <item x="51"/>
        <item x="171"/>
        <item x="18"/>
        <item x="1"/>
        <item x="12"/>
        <item x="3"/>
        <item x="162"/>
        <item x="226"/>
        <item x="6"/>
        <item x="206"/>
        <item x="28"/>
        <item x="269"/>
        <item x="258"/>
        <item x="234"/>
        <item x="15"/>
        <item x="27"/>
        <item x="260"/>
        <item x="182"/>
        <item x="252"/>
        <item x="240"/>
        <item x="263"/>
        <item x="257"/>
        <item x="229"/>
        <item x="201"/>
        <item x="130"/>
        <item x="243"/>
        <item x="176"/>
        <item x="49"/>
        <item x="22"/>
        <item x="265"/>
        <item x="68"/>
        <item x="7"/>
        <item x="99"/>
        <item x="254"/>
        <item x="19"/>
        <item x="184"/>
        <item x="271"/>
        <item x="0"/>
        <item x="115"/>
        <item x="267"/>
        <item x="23"/>
        <item x="9"/>
        <item x="8"/>
        <item x="175"/>
        <item x="133"/>
        <item x="128"/>
        <item x="270"/>
        <item x="17"/>
        <item x="272"/>
        <item x="24"/>
        <item x="97"/>
        <item x="4"/>
        <item x="268"/>
        <item x="37"/>
        <item x="88"/>
        <item x="34"/>
        <item x="207"/>
        <item x="21"/>
        <item x="157"/>
        <item x="199"/>
        <item x="106"/>
        <item x="242"/>
        <item x="246"/>
        <item x="75"/>
        <item x="227"/>
        <item x="61"/>
        <item x="11"/>
        <item x="200"/>
        <item x="187"/>
        <item x="101"/>
        <item x="40"/>
        <item x="35"/>
        <item x="77"/>
        <item x="276"/>
        <item x="189"/>
        <item x="277"/>
        <item x="239"/>
        <item x="186"/>
        <item x="216"/>
        <item x="60"/>
        <item x="121"/>
        <item x="261"/>
        <item x="168"/>
        <item x="274"/>
        <item x="107"/>
        <item x="58"/>
        <item x="113"/>
        <item x="251"/>
        <item x="105"/>
        <item x="123"/>
        <item x="151"/>
        <item x="13"/>
        <item x="93"/>
        <item x="119"/>
        <item x="161"/>
        <item x="197"/>
        <item x="165"/>
        <item x="74"/>
        <item x="102"/>
        <item x="126"/>
        <item x="82"/>
        <item x="92"/>
        <item x="110"/>
        <item x="219"/>
        <item x="140"/>
        <item x="36"/>
        <item x="118"/>
        <item x="59"/>
        <item x="69"/>
        <item x="194"/>
        <item t="default"/>
      </items>
    </pivotField>
  </pivotFields>
  <rowFields count="1">
    <field x="0"/>
  </rowFields>
  <rowItems count="11">
    <i>
      <x v="87"/>
    </i>
    <i>
      <x v="90"/>
    </i>
    <i>
      <x v="3"/>
    </i>
    <i>
      <x v="18"/>
    </i>
    <i>
      <x v="59"/>
    </i>
    <i>
      <x v="115"/>
    </i>
    <i>
      <x v="119"/>
    </i>
    <i>
      <x v="71"/>
    </i>
    <i>
      <x v="46"/>
    </i>
    <i>
      <x v="30"/>
    </i>
    <i t="grand">
      <x/>
    </i>
  </rowItems>
  <colItems count="1">
    <i/>
  </colItems>
  <dataFields count="1">
    <dataField name="Average of attendance" fld="1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ge">
  <location ref="D2:E14" firstHeaderRow="1" firstDataRow="1" firstDataCol="1"/>
  <pivotFields count="2">
    <pivotField dataField="1" showAll="0"/>
    <pivotField axis="axisRow" showAll="0">
      <items count="12">
        <item x="10"/>
        <item x="7"/>
        <item x="6"/>
        <item x="4"/>
        <item x="8"/>
        <item x="3"/>
        <item x="2"/>
        <item x="1"/>
        <item x="5"/>
        <item x="0"/>
        <item x="9"/>
        <item t="default"/>
      </items>
    </pivotField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height_in_cm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00"/>
  <sheetViews>
    <sheetView workbookViewId="0">
      <selection activeCell="M18" sqref="M18"/>
    </sheetView>
  </sheetViews>
  <sheetFormatPr defaultRowHeight="15" x14ac:dyDescent="0.25"/>
  <cols>
    <col min="1" max="1" width="13.85546875" customWidth="1"/>
    <col min="2" max="2" width="10.28515625" customWidth="1"/>
    <col min="3" max="3" width="9.28515625" customWidth="1"/>
    <col min="4" max="4" width="16.7109375" customWidth="1"/>
    <col min="5" max="5" width="12.28515625" customWidth="1"/>
    <col min="6" max="6" width="9" customWidth="1"/>
    <col min="7" max="7" width="5.42578125" customWidth="1"/>
    <col min="8" max="8" width="6.5703125" customWidth="1"/>
    <col min="9" max="9" width="15" customWidth="1"/>
    <col min="10" max="10" width="6.85546875" customWidth="1"/>
    <col min="11" max="11" width="6.42578125" customWidth="1"/>
    <col min="12" max="12" width="15.85546875" customWidth="1"/>
    <col min="13" max="13" width="15.140625" customWidth="1"/>
    <col min="14" max="14" width="18.85546875" customWidth="1"/>
    <col min="15" max="15" width="18" customWidth="1"/>
    <col min="16" max="16" width="25.140625" customWidth="1"/>
    <col min="17" max="17" width="24.7109375" customWidth="1"/>
    <col min="18" max="18" width="8" customWidth="1"/>
    <col min="19" max="19" width="10.85546875" customWidth="1"/>
    <col min="20" max="20" width="7.28515625" customWidth="1"/>
    <col min="21" max="21" width="16.5703125" customWidth="1"/>
    <col min="22" max="22" width="15.85546875" customWidth="1"/>
    <col min="23" max="23" width="9.140625" customWidth="1"/>
    <col min="24" max="24" width="16.7109375" customWidth="1"/>
    <col min="25" max="25" width="14.42578125" customWidth="1"/>
    <col min="26" max="26" width="17.85546875" customWidth="1"/>
    <col min="27" max="27" width="7" customWidth="1"/>
    <col min="28" max="28" width="7.28515625" customWidth="1"/>
    <col min="29" max="29" width="10.85546875" customWidth="1"/>
    <col min="30" max="30" width="14.42578125" customWidth="1"/>
    <col min="31" max="31" width="11.85546875" customWidth="1"/>
    <col min="32" max="32" width="15.5703125" customWidth="1"/>
    <col min="33" max="33" width="17.85546875" customWidth="1"/>
    <col min="34" max="34" width="12" customWidth="1"/>
    <col min="35" max="35" width="10.140625" customWidth="1"/>
    <col min="36" max="36" width="4.5703125" customWidth="1"/>
    <col min="37" max="37" width="12.85546875" customWidth="1"/>
    <col min="38" max="38" width="19.5703125" customWidth="1"/>
    <col min="39" max="39" width="27.42578125" customWidth="1"/>
    <col min="40" max="40" width="22.85546875" customWidth="1"/>
    <col min="41" max="41" width="16.140625" customWidth="1"/>
    <col min="42" max="42" width="7" customWidth="1"/>
    <col min="43" max="43" width="7.7109375" customWidth="1"/>
    <col min="44" max="44" width="14.28515625" customWidth="1"/>
    <col min="45" max="45" width="13" customWidth="1"/>
    <col min="46" max="46" width="9.7109375" customWidth="1"/>
    <col min="47" max="47" width="4.42578125" customWidth="1"/>
  </cols>
  <sheetData>
    <row r="1" spans="1:4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spans="1:47" x14ac:dyDescent="0.25">
      <c r="A2" t="s">
        <v>47</v>
      </c>
      <c r="B2">
        <v>2231426</v>
      </c>
      <c r="C2">
        <v>49723</v>
      </c>
      <c r="D2" t="s">
        <v>48</v>
      </c>
      <c r="E2">
        <v>0</v>
      </c>
      <c r="F2">
        <v>0</v>
      </c>
      <c r="G2">
        <v>0</v>
      </c>
      <c r="H2">
        <v>0</v>
      </c>
      <c r="I2">
        <v>70</v>
      </c>
      <c r="J2">
        <v>2012</v>
      </c>
      <c r="K2" t="s">
        <v>49</v>
      </c>
      <c r="L2">
        <v>1</v>
      </c>
      <c r="M2">
        <v>2</v>
      </c>
      <c r="N2">
        <v>6</v>
      </c>
      <c r="O2">
        <v>2</v>
      </c>
      <c r="P2" t="s">
        <v>50</v>
      </c>
      <c r="Q2" t="s">
        <v>51</v>
      </c>
      <c r="R2" t="s">
        <v>52</v>
      </c>
      <c r="S2">
        <v>45033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58</v>
      </c>
      <c r="Z2" s="1">
        <v>41173</v>
      </c>
      <c r="AA2">
        <v>70</v>
      </c>
      <c r="AB2" t="s">
        <v>59</v>
      </c>
      <c r="AC2">
        <v>2023</v>
      </c>
      <c r="AD2">
        <v>24</v>
      </c>
      <c r="AE2" t="s">
        <v>60</v>
      </c>
      <c r="AF2" t="s">
        <v>61</v>
      </c>
      <c r="AG2" s="1">
        <v>32961</v>
      </c>
      <c r="AH2" t="s">
        <v>62</v>
      </c>
      <c r="AI2" t="s">
        <v>63</v>
      </c>
      <c r="AJ2" t="s">
        <v>64</v>
      </c>
      <c r="AK2">
        <v>186</v>
      </c>
      <c r="AL2">
        <v>700000</v>
      </c>
      <c r="AM2">
        <v>5000000</v>
      </c>
      <c r="AN2" s="1">
        <v>45838</v>
      </c>
      <c r="AO2" t="s">
        <v>65</v>
      </c>
      <c r="AP2" t="s">
        <v>66</v>
      </c>
      <c r="AQ2">
        <v>22</v>
      </c>
      <c r="AR2" t="s">
        <v>67</v>
      </c>
      <c r="AS2">
        <v>0</v>
      </c>
      <c r="AT2" t="s">
        <v>62</v>
      </c>
      <c r="AU2">
        <v>34</v>
      </c>
    </row>
    <row r="3" spans="1:47" x14ac:dyDescent="0.25">
      <c r="A3" t="s">
        <v>47</v>
      </c>
      <c r="B3">
        <v>2231426</v>
      </c>
      <c r="C3">
        <v>49723</v>
      </c>
      <c r="D3" t="s">
        <v>48</v>
      </c>
      <c r="E3">
        <v>0</v>
      </c>
      <c r="F3">
        <v>0</v>
      </c>
      <c r="G3">
        <v>0</v>
      </c>
      <c r="H3">
        <v>0</v>
      </c>
      <c r="I3">
        <v>70</v>
      </c>
      <c r="J3">
        <v>2012</v>
      </c>
      <c r="K3" t="s">
        <v>49</v>
      </c>
      <c r="L3">
        <v>1</v>
      </c>
      <c r="M3">
        <v>2</v>
      </c>
      <c r="N3">
        <v>6</v>
      </c>
      <c r="O3">
        <v>2</v>
      </c>
      <c r="P3" t="s">
        <v>50</v>
      </c>
      <c r="Q3" t="s">
        <v>51</v>
      </c>
      <c r="R3" t="s">
        <v>52</v>
      </c>
      <c r="S3">
        <v>45033</v>
      </c>
      <c r="T3" t="s">
        <v>53</v>
      </c>
      <c r="U3" t="s">
        <v>54</v>
      </c>
      <c r="V3" t="s">
        <v>55</v>
      </c>
      <c r="W3" t="s">
        <v>56</v>
      </c>
      <c r="X3" t="s">
        <v>57</v>
      </c>
      <c r="Y3" t="s">
        <v>58</v>
      </c>
      <c r="Z3" s="1">
        <v>41173</v>
      </c>
      <c r="AA3">
        <v>70</v>
      </c>
      <c r="AB3" t="s">
        <v>59</v>
      </c>
      <c r="AC3">
        <v>2023</v>
      </c>
      <c r="AD3">
        <v>24</v>
      </c>
      <c r="AE3" t="s">
        <v>60</v>
      </c>
      <c r="AF3" t="s">
        <v>61</v>
      </c>
      <c r="AG3" s="1">
        <v>32961</v>
      </c>
      <c r="AH3" t="s">
        <v>62</v>
      </c>
      <c r="AI3" t="s">
        <v>63</v>
      </c>
      <c r="AJ3" t="s">
        <v>64</v>
      </c>
      <c r="AK3">
        <v>186</v>
      </c>
      <c r="AL3">
        <v>700000</v>
      </c>
      <c r="AM3">
        <v>5000000</v>
      </c>
      <c r="AN3" s="1">
        <v>45838</v>
      </c>
      <c r="AO3" t="s">
        <v>68</v>
      </c>
      <c r="AP3" t="s">
        <v>66</v>
      </c>
      <c r="AQ3">
        <v>22</v>
      </c>
      <c r="AR3" t="s">
        <v>67</v>
      </c>
      <c r="AS3">
        <v>0</v>
      </c>
      <c r="AT3" t="s">
        <v>62</v>
      </c>
      <c r="AU3">
        <v>34</v>
      </c>
    </row>
    <row r="4" spans="1:47" x14ac:dyDescent="0.25">
      <c r="A4" t="s">
        <v>47</v>
      </c>
      <c r="B4">
        <v>2231426</v>
      </c>
      <c r="C4">
        <v>49723</v>
      </c>
      <c r="D4" t="s">
        <v>48</v>
      </c>
      <c r="E4">
        <v>0</v>
      </c>
      <c r="F4">
        <v>0</v>
      </c>
      <c r="G4">
        <v>0</v>
      </c>
      <c r="H4">
        <v>0</v>
      </c>
      <c r="I4">
        <v>70</v>
      </c>
      <c r="J4">
        <v>2012</v>
      </c>
      <c r="K4" t="s">
        <v>49</v>
      </c>
      <c r="L4">
        <v>1</v>
      </c>
      <c r="M4">
        <v>2</v>
      </c>
      <c r="N4">
        <v>6</v>
      </c>
      <c r="O4">
        <v>2</v>
      </c>
      <c r="P4" t="s">
        <v>50</v>
      </c>
      <c r="Q4" t="s">
        <v>51</v>
      </c>
      <c r="R4" t="s">
        <v>52</v>
      </c>
      <c r="S4">
        <v>45033</v>
      </c>
      <c r="T4" t="s">
        <v>53</v>
      </c>
      <c r="U4" t="s">
        <v>54</v>
      </c>
      <c r="V4" t="s">
        <v>55</v>
      </c>
      <c r="W4" t="s">
        <v>56</v>
      </c>
      <c r="X4" t="s">
        <v>57</v>
      </c>
      <c r="Y4" t="s">
        <v>58</v>
      </c>
      <c r="Z4" s="1">
        <v>41173</v>
      </c>
      <c r="AA4">
        <v>70</v>
      </c>
      <c r="AB4" t="s">
        <v>59</v>
      </c>
      <c r="AC4">
        <v>2023</v>
      </c>
      <c r="AD4">
        <v>24</v>
      </c>
      <c r="AE4" t="s">
        <v>60</v>
      </c>
      <c r="AF4" t="s">
        <v>61</v>
      </c>
      <c r="AG4" s="1">
        <v>32961</v>
      </c>
      <c r="AH4" t="s">
        <v>62</v>
      </c>
      <c r="AI4" t="s">
        <v>63</v>
      </c>
      <c r="AJ4" t="s">
        <v>64</v>
      </c>
      <c r="AK4">
        <v>186</v>
      </c>
      <c r="AL4">
        <v>700000</v>
      </c>
      <c r="AM4">
        <v>5000000</v>
      </c>
      <c r="AN4" s="1">
        <v>45838</v>
      </c>
      <c r="AO4" t="s">
        <v>69</v>
      </c>
      <c r="AP4" t="s">
        <v>66</v>
      </c>
      <c r="AQ4">
        <v>22</v>
      </c>
      <c r="AR4" t="s">
        <v>67</v>
      </c>
      <c r="AS4">
        <v>0</v>
      </c>
      <c r="AT4" t="s">
        <v>62</v>
      </c>
      <c r="AU4">
        <v>34</v>
      </c>
    </row>
    <row r="5" spans="1:47" x14ac:dyDescent="0.25">
      <c r="A5" t="s">
        <v>47</v>
      </c>
      <c r="B5">
        <v>2231426</v>
      </c>
      <c r="C5">
        <v>49723</v>
      </c>
      <c r="D5" t="s">
        <v>48</v>
      </c>
      <c r="E5">
        <v>0</v>
      </c>
      <c r="F5">
        <v>0</v>
      </c>
      <c r="G5">
        <v>0</v>
      </c>
      <c r="H5">
        <v>0</v>
      </c>
      <c r="I5">
        <v>70</v>
      </c>
      <c r="J5">
        <v>2012</v>
      </c>
      <c r="K5" t="s">
        <v>49</v>
      </c>
      <c r="L5">
        <v>1</v>
      </c>
      <c r="M5">
        <v>2</v>
      </c>
      <c r="N5">
        <v>6</v>
      </c>
      <c r="O5">
        <v>2</v>
      </c>
      <c r="P5" t="s">
        <v>50</v>
      </c>
      <c r="Q5" t="s">
        <v>51</v>
      </c>
      <c r="R5" t="s">
        <v>52</v>
      </c>
      <c r="S5">
        <v>45033</v>
      </c>
      <c r="T5" t="s">
        <v>53</v>
      </c>
      <c r="U5" t="s">
        <v>54</v>
      </c>
      <c r="V5" t="s">
        <v>55</v>
      </c>
      <c r="W5" t="s">
        <v>56</v>
      </c>
      <c r="X5" t="s">
        <v>57</v>
      </c>
      <c r="Y5" t="s">
        <v>58</v>
      </c>
      <c r="Z5" s="1">
        <v>41173</v>
      </c>
      <c r="AA5">
        <v>70</v>
      </c>
      <c r="AB5" t="s">
        <v>59</v>
      </c>
      <c r="AC5">
        <v>2023</v>
      </c>
      <c r="AD5">
        <v>24</v>
      </c>
      <c r="AE5" t="s">
        <v>60</v>
      </c>
      <c r="AF5" t="s">
        <v>61</v>
      </c>
      <c r="AG5" s="1">
        <v>32961</v>
      </c>
      <c r="AH5" t="s">
        <v>62</v>
      </c>
      <c r="AI5" t="s">
        <v>63</v>
      </c>
      <c r="AJ5" t="s">
        <v>64</v>
      </c>
      <c r="AK5">
        <v>186</v>
      </c>
      <c r="AL5">
        <v>700000</v>
      </c>
      <c r="AM5">
        <v>5000000</v>
      </c>
      <c r="AN5" s="1">
        <v>45838</v>
      </c>
      <c r="AO5" t="s">
        <v>70</v>
      </c>
      <c r="AP5" t="s">
        <v>66</v>
      </c>
      <c r="AQ5">
        <v>22</v>
      </c>
      <c r="AR5" t="s">
        <v>67</v>
      </c>
      <c r="AS5">
        <v>0</v>
      </c>
      <c r="AT5" t="s">
        <v>62</v>
      </c>
      <c r="AU5">
        <v>34</v>
      </c>
    </row>
    <row r="6" spans="1:47" x14ac:dyDescent="0.25">
      <c r="A6" t="s">
        <v>47</v>
      </c>
      <c r="B6">
        <v>2231426</v>
      </c>
      <c r="C6">
        <v>49723</v>
      </c>
      <c r="D6" t="s">
        <v>48</v>
      </c>
      <c r="E6">
        <v>0</v>
      </c>
      <c r="F6">
        <v>0</v>
      </c>
      <c r="G6">
        <v>0</v>
      </c>
      <c r="H6">
        <v>0</v>
      </c>
      <c r="I6">
        <v>70</v>
      </c>
      <c r="J6">
        <v>2012</v>
      </c>
      <c r="K6" t="s">
        <v>49</v>
      </c>
      <c r="L6">
        <v>1</v>
      </c>
      <c r="M6">
        <v>2</v>
      </c>
      <c r="N6">
        <v>6</v>
      </c>
      <c r="O6">
        <v>2</v>
      </c>
      <c r="P6" t="s">
        <v>50</v>
      </c>
      <c r="Q6" t="s">
        <v>51</v>
      </c>
      <c r="R6" t="s">
        <v>52</v>
      </c>
      <c r="S6">
        <v>45033</v>
      </c>
      <c r="T6" t="s">
        <v>53</v>
      </c>
      <c r="U6" t="s">
        <v>54</v>
      </c>
      <c r="V6" t="s">
        <v>55</v>
      </c>
      <c r="W6" t="s">
        <v>56</v>
      </c>
      <c r="X6" t="s">
        <v>57</v>
      </c>
      <c r="Y6" t="s">
        <v>58</v>
      </c>
      <c r="Z6" s="1">
        <v>41173</v>
      </c>
      <c r="AA6">
        <v>70</v>
      </c>
      <c r="AB6" t="s">
        <v>59</v>
      </c>
      <c r="AC6">
        <v>2023</v>
      </c>
      <c r="AD6">
        <v>24</v>
      </c>
      <c r="AE6" t="s">
        <v>60</v>
      </c>
      <c r="AF6" t="s">
        <v>61</v>
      </c>
      <c r="AG6" s="1">
        <v>32961</v>
      </c>
      <c r="AH6" t="s">
        <v>62</v>
      </c>
      <c r="AI6" t="s">
        <v>63</v>
      </c>
      <c r="AJ6" t="s">
        <v>64</v>
      </c>
      <c r="AK6">
        <v>186</v>
      </c>
      <c r="AL6">
        <v>700000</v>
      </c>
      <c r="AM6">
        <v>5000000</v>
      </c>
      <c r="AN6" s="1">
        <v>45838</v>
      </c>
      <c r="AO6" t="s">
        <v>71</v>
      </c>
      <c r="AP6" t="s">
        <v>66</v>
      </c>
      <c r="AQ6">
        <v>22</v>
      </c>
      <c r="AR6" t="s">
        <v>67</v>
      </c>
      <c r="AS6">
        <v>0</v>
      </c>
      <c r="AT6" t="s">
        <v>62</v>
      </c>
      <c r="AU6">
        <v>34</v>
      </c>
    </row>
    <row r="7" spans="1:47" x14ac:dyDescent="0.25">
      <c r="A7" t="s">
        <v>47</v>
      </c>
      <c r="B7">
        <v>2231426</v>
      </c>
      <c r="C7">
        <v>49723</v>
      </c>
      <c r="D7" t="s">
        <v>48</v>
      </c>
      <c r="E7">
        <v>0</v>
      </c>
      <c r="F7">
        <v>0</v>
      </c>
      <c r="G7">
        <v>0</v>
      </c>
      <c r="H7">
        <v>0</v>
      </c>
      <c r="I7">
        <v>70</v>
      </c>
      <c r="J7">
        <v>2012</v>
      </c>
      <c r="K7" t="s">
        <v>49</v>
      </c>
      <c r="L7">
        <v>1</v>
      </c>
      <c r="M7">
        <v>2</v>
      </c>
      <c r="N7">
        <v>6</v>
      </c>
      <c r="O7">
        <v>2</v>
      </c>
      <c r="P7" t="s">
        <v>50</v>
      </c>
      <c r="Q7" t="s">
        <v>51</v>
      </c>
      <c r="R7" t="s">
        <v>52</v>
      </c>
      <c r="S7">
        <v>45033</v>
      </c>
      <c r="T7" t="s">
        <v>53</v>
      </c>
      <c r="U7" t="s">
        <v>54</v>
      </c>
      <c r="V7" t="s">
        <v>55</v>
      </c>
      <c r="W7" t="s">
        <v>56</v>
      </c>
      <c r="X7" t="s">
        <v>57</v>
      </c>
      <c r="Y7" t="s">
        <v>58</v>
      </c>
      <c r="Z7" s="1">
        <v>41173</v>
      </c>
      <c r="AA7">
        <v>70</v>
      </c>
      <c r="AB7" t="s">
        <v>59</v>
      </c>
      <c r="AC7">
        <v>2023</v>
      </c>
      <c r="AD7">
        <v>24</v>
      </c>
      <c r="AE7" t="s">
        <v>60</v>
      </c>
      <c r="AF7" t="s">
        <v>61</v>
      </c>
      <c r="AG7" s="1">
        <v>32961</v>
      </c>
      <c r="AH7" t="s">
        <v>62</v>
      </c>
      <c r="AI7" t="s">
        <v>63</v>
      </c>
      <c r="AJ7" t="s">
        <v>64</v>
      </c>
      <c r="AK7">
        <v>186</v>
      </c>
      <c r="AL7">
        <v>700000</v>
      </c>
      <c r="AM7">
        <v>5000000</v>
      </c>
      <c r="AN7" s="1">
        <v>45838</v>
      </c>
      <c r="AO7" t="s">
        <v>72</v>
      </c>
      <c r="AP7" t="s">
        <v>66</v>
      </c>
      <c r="AQ7">
        <v>22</v>
      </c>
      <c r="AR7" t="s">
        <v>67</v>
      </c>
      <c r="AS7">
        <v>0</v>
      </c>
      <c r="AT7" t="s">
        <v>62</v>
      </c>
      <c r="AU7">
        <v>34</v>
      </c>
    </row>
    <row r="8" spans="1:47" x14ac:dyDescent="0.25">
      <c r="A8" t="s">
        <v>73</v>
      </c>
      <c r="B8">
        <v>2231400</v>
      </c>
      <c r="C8">
        <v>49723</v>
      </c>
      <c r="D8" t="s">
        <v>48</v>
      </c>
      <c r="E8">
        <v>0</v>
      </c>
      <c r="F8">
        <v>0</v>
      </c>
      <c r="G8">
        <v>1</v>
      </c>
      <c r="H8">
        <v>0</v>
      </c>
      <c r="I8">
        <v>90</v>
      </c>
      <c r="J8">
        <v>2012</v>
      </c>
      <c r="K8" t="s">
        <v>74</v>
      </c>
      <c r="L8">
        <v>4</v>
      </c>
      <c r="M8">
        <v>1</v>
      </c>
      <c r="N8">
        <v>3</v>
      </c>
      <c r="O8">
        <v>9</v>
      </c>
      <c r="P8" t="s">
        <v>75</v>
      </c>
      <c r="Q8" t="s">
        <v>50</v>
      </c>
      <c r="R8" t="s">
        <v>76</v>
      </c>
      <c r="S8">
        <v>36200</v>
      </c>
      <c r="T8" t="s">
        <v>77</v>
      </c>
      <c r="U8" t="s">
        <v>78</v>
      </c>
      <c r="V8" t="s">
        <v>54</v>
      </c>
      <c r="W8" t="s">
        <v>79</v>
      </c>
      <c r="X8" t="s">
        <v>57</v>
      </c>
      <c r="Y8" t="s">
        <v>80</v>
      </c>
      <c r="Z8" s="1">
        <v>41178</v>
      </c>
      <c r="AA8">
        <v>73</v>
      </c>
      <c r="AB8" t="s">
        <v>81</v>
      </c>
      <c r="AC8">
        <v>2023</v>
      </c>
      <c r="AD8">
        <v>24</v>
      </c>
      <c r="AE8" t="s">
        <v>60</v>
      </c>
      <c r="AF8" t="s">
        <v>61</v>
      </c>
      <c r="AG8" s="1">
        <v>32961</v>
      </c>
      <c r="AH8" t="s">
        <v>62</v>
      </c>
      <c r="AI8" t="s">
        <v>63</v>
      </c>
      <c r="AJ8" t="s">
        <v>64</v>
      </c>
      <c r="AK8">
        <v>186</v>
      </c>
      <c r="AL8">
        <v>700000</v>
      </c>
      <c r="AM8">
        <v>5000000</v>
      </c>
      <c r="AN8" s="1">
        <v>45838</v>
      </c>
      <c r="AO8" t="s">
        <v>65</v>
      </c>
      <c r="AP8" t="s">
        <v>66</v>
      </c>
      <c r="AQ8">
        <v>22</v>
      </c>
      <c r="AR8" t="s">
        <v>67</v>
      </c>
      <c r="AS8">
        <v>0</v>
      </c>
      <c r="AT8" t="s">
        <v>62</v>
      </c>
      <c r="AU8">
        <v>34</v>
      </c>
    </row>
    <row r="9" spans="1:47" x14ac:dyDescent="0.25">
      <c r="A9" t="s">
        <v>73</v>
      </c>
      <c r="B9">
        <v>2231400</v>
      </c>
      <c r="C9">
        <v>49723</v>
      </c>
      <c r="D9" t="s">
        <v>48</v>
      </c>
      <c r="E9">
        <v>0</v>
      </c>
      <c r="F9">
        <v>0</v>
      </c>
      <c r="G9">
        <v>1</v>
      </c>
      <c r="H9">
        <v>0</v>
      </c>
      <c r="I9">
        <v>90</v>
      </c>
      <c r="J9">
        <v>2012</v>
      </c>
      <c r="K9" t="s">
        <v>74</v>
      </c>
      <c r="L9">
        <v>4</v>
      </c>
      <c r="M9">
        <v>1</v>
      </c>
      <c r="N9">
        <v>3</v>
      </c>
      <c r="O9">
        <v>9</v>
      </c>
      <c r="P9" t="s">
        <v>75</v>
      </c>
      <c r="Q9" t="s">
        <v>50</v>
      </c>
      <c r="R9" t="s">
        <v>76</v>
      </c>
      <c r="S9">
        <v>36200</v>
      </c>
      <c r="T9" t="s">
        <v>77</v>
      </c>
      <c r="U9" t="s">
        <v>78</v>
      </c>
      <c r="V9" t="s">
        <v>54</v>
      </c>
      <c r="W9" t="s">
        <v>79</v>
      </c>
      <c r="X9" t="s">
        <v>57</v>
      </c>
      <c r="Y9" t="s">
        <v>80</v>
      </c>
      <c r="Z9" s="1">
        <v>41178</v>
      </c>
      <c r="AA9">
        <v>73</v>
      </c>
      <c r="AB9" t="s">
        <v>81</v>
      </c>
      <c r="AC9">
        <v>2023</v>
      </c>
      <c r="AD9">
        <v>24</v>
      </c>
      <c r="AE9" t="s">
        <v>60</v>
      </c>
      <c r="AF9" t="s">
        <v>61</v>
      </c>
      <c r="AG9" s="1">
        <v>32961</v>
      </c>
      <c r="AH9" t="s">
        <v>62</v>
      </c>
      <c r="AI9" t="s">
        <v>63</v>
      </c>
      <c r="AJ9" t="s">
        <v>64</v>
      </c>
      <c r="AK9">
        <v>186</v>
      </c>
      <c r="AL9">
        <v>700000</v>
      </c>
      <c r="AM9">
        <v>5000000</v>
      </c>
      <c r="AN9" s="1">
        <v>45838</v>
      </c>
      <c r="AO9" t="s">
        <v>68</v>
      </c>
      <c r="AP9" t="s">
        <v>66</v>
      </c>
      <c r="AQ9">
        <v>22</v>
      </c>
      <c r="AR9" t="s">
        <v>67</v>
      </c>
      <c r="AS9">
        <v>0</v>
      </c>
      <c r="AT9" t="s">
        <v>62</v>
      </c>
      <c r="AU9">
        <v>34</v>
      </c>
    </row>
    <row r="10" spans="1:47" x14ac:dyDescent="0.25">
      <c r="A10" t="s">
        <v>73</v>
      </c>
      <c r="B10">
        <v>2231400</v>
      </c>
      <c r="C10">
        <v>49723</v>
      </c>
      <c r="D10" t="s">
        <v>48</v>
      </c>
      <c r="E10">
        <v>0</v>
      </c>
      <c r="F10">
        <v>0</v>
      </c>
      <c r="G10">
        <v>1</v>
      </c>
      <c r="H10">
        <v>0</v>
      </c>
      <c r="I10">
        <v>90</v>
      </c>
      <c r="J10">
        <v>2012</v>
      </c>
      <c r="K10" t="s">
        <v>74</v>
      </c>
      <c r="L10">
        <v>4</v>
      </c>
      <c r="M10">
        <v>1</v>
      </c>
      <c r="N10">
        <v>3</v>
      </c>
      <c r="O10">
        <v>9</v>
      </c>
      <c r="P10" t="s">
        <v>75</v>
      </c>
      <c r="Q10" t="s">
        <v>50</v>
      </c>
      <c r="R10" t="s">
        <v>76</v>
      </c>
      <c r="S10">
        <v>36200</v>
      </c>
      <c r="T10" t="s">
        <v>77</v>
      </c>
      <c r="U10" t="s">
        <v>78</v>
      </c>
      <c r="V10" t="s">
        <v>54</v>
      </c>
      <c r="W10" t="s">
        <v>79</v>
      </c>
      <c r="X10" t="s">
        <v>57</v>
      </c>
      <c r="Y10" t="s">
        <v>80</v>
      </c>
      <c r="Z10" s="1">
        <v>41178</v>
      </c>
      <c r="AA10">
        <v>73</v>
      </c>
      <c r="AB10" t="s">
        <v>81</v>
      </c>
      <c r="AC10">
        <v>2023</v>
      </c>
      <c r="AD10">
        <v>24</v>
      </c>
      <c r="AE10" t="s">
        <v>60</v>
      </c>
      <c r="AF10" t="s">
        <v>61</v>
      </c>
      <c r="AG10" s="1">
        <v>32961</v>
      </c>
      <c r="AH10" t="s">
        <v>62</v>
      </c>
      <c r="AI10" t="s">
        <v>63</v>
      </c>
      <c r="AJ10" t="s">
        <v>64</v>
      </c>
      <c r="AK10">
        <v>186</v>
      </c>
      <c r="AL10">
        <v>700000</v>
      </c>
      <c r="AM10">
        <v>5000000</v>
      </c>
      <c r="AN10" s="1">
        <v>45838</v>
      </c>
      <c r="AO10" t="s">
        <v>69</v>
      </c>
      <c r="AP10" t="s">
        <v>66</v>
      </c>
      <c r="AQ10">
        <v>22</v>
      </c>
      <c r="AR10" t="s">
        <v>67</v>
      </c>
      <c r="AS10">
        <v>0</v>
      </c>
      <c r="AT10" t="s">
        <v>62</v>
      </c>
      <c r="AU10">
        <v>34</v>
      </c>
    </row>
    <row r="11" spans="1:47" x14ac:dyDescent="0.25">
      <c r="A11" t="s">
        <v>73</v>
      </c>
      <c r="B11">
        <v>2231400</v>
      </c>
      <c r="C11">
        <v>49723</v>
      </c>
      <c r="D11" t="s">
        <v>48</v>
      </c>
      <c r="E11">
        <v>0</v>
      </c>
      <c r="F11">
        <v>0</v>
      </c>
      <c r="G11">
        <v>1</v>
      </c>
      <c r="H11">
        <v>0</v>
      </c>
      <c r="I11">
        <v>90</v>
      </c>
      <c r="J11">
        <v>2012</v>
      </c>
      <c r="K11" t="s">
        <v>74</v>
      </c>
      <c r="L11">
        <v>4</v>
      </c>
      <c r="M11">
        <v>1</v>
      </c>
      <c r="N11">
        <v>3</v>
      </c>
      <c r="O11">
        <v>9</v>
      </c>
      <c r="P11" t="s">
        <v>75</v>
      </c>
      <c r="Q11" t="s">
        <v>50</v>
      </c>
      <c r="R11" t="s">
        <v>76</v>
      </c>
      <c r="S11">
        <v>36200</v>
      </c>
      <c r="T11" t="s">
        <v>77</v>
      </c>
      <c r="U11" t="s">
        <v>78</v>
      </c>
      <c r="V11" t="s">
        <v>54</v>
      </c>
      <c r="W11" t="s">
        <v>79</v>
      </c>
      <c r="X11" t="s">
        <v>57</v>
      </c>
      <c r="Y11" t="s">
        <v>80</v>
      </c>
      <c r="Z11" s="1">
        <v>41178</v>
      </c>
      <c r="AA11">
        <v>73</v>
      </c>
      <c r="AB11" t="s">
        <v>81</v>
      </c>
      <c r="AC11">
        <v>2023</v>
      </c>
      <c r="AD11">
        <v>24</v>
      </c>
      <c r="AE11" t="s">
        <v>60</v>
      </c>
      <c r="AF11" t="s">
        <v>61</v>
      </c>
      <c r="AG11" s="1">
        <v>32961</v>
      </c>
      <c r="AH11" t="s">
        <v>62</v>
      </c>
      <c r="AI11" t="s">
        <v>63</v>
      </c>
      <c r="AJ11" t="s">
        <v>64</v>
      </c>
      <c r="AK11">
        <v>186</v>
      </c>
      <c r="AL11">
        <v>700000</v>
      </c>
      <c r="AM11">
        <v>5000000</v>
      </c>
      <c r="AN11" s="1">
        <v>45838</v>
      </c>
      <c r="AO11" t="s">
        <v>70</v>
      </c>
      <c r="AP11" t="s">
        <v>66</v>
      </c>
      <c r="AQ11">
        <v>22</v>
      </c>
      <c r="AR11" t="s">
        <v>67</v>
      </c>
      <c r="AS11">
        <v>0</v>
      </c>
      <c r="AT11" t="s">
        <v>62</v>
      </c>
      <c r="AU11">
        <v>34</v>
      </c>
    </row>
    <row r="12" spans="1:47" x14ac:dyDescent="0.25">
      <c r="A12" t="s">
        <v>73</v>
      </c>
      <c r="B12">
        <v>2231400</v>
      </c>
      <c r="C12">
        <v>49723</v>
      </c>
      <c r="D12" t="s">
        <v>48</v>
      </c>
      <c r="E12">
        <v>0</v>
      </c>
      <c r="F12">
        <v>0</v>
      </c>
      <c r="G12">
        <v>1</v>
      </c>
      <c r="H12">
        <v>0</v>
      </c>
      <c r="I12">
        <v>90</v>
      </c>
      <c r="J12">
        <v>2012</v>
      </c>
      <c r="K12" t="s">
        <v>74</v>
      </c>
      <c r="L12">
        <v>4</v>
      </c>
      <c r="M12">
        <v>1</v>
      </c>
      <c r="N12">
        <v>3</v>
      </c>
      <c r="O12">
        <v>9</v>
      </c>
      <c r="P12" t="s">
        <v>75</v>
      </c>
      <c r="Q12" t="s">
        <v>50</v>
      </c>
      <c r="R12" t="s">
        <v>76</v>
      </c>
      <c r="S12">
        <v>36200</v>
      </c>
      <c r="T12" t="s">
        <v>77</v>
      </c>
      <c r="U12" t="s">
        <v>78</v>
      </c>
      <c r="V12" t="s">
        <v>54</v>
      </c>
      <c r="W12" t="s">
        <v>79</v>
      </c>
      <c r="X12" t="s">
        <v>57</v>
      </c>
      <c r="Y12" t="s">
        <v>80</v>
      </c>
      <c r="Z12" s="1">
        <v>41178</v>
      </c>
      <c r="AA12">
        <v>73</v>
      </c>
      <c r="AB12" t="s">
        <v>81</v>
      </c>
      <c r="AC12">
        <v>2023</v>
      </c>
      <c r="AD12">
        <v>24</v>
      </c>
      <c r="AE12" t="s">
        <v>60</v>
      </c>
      <c r="AF12" t="s">
        <v>61</v>
      </c>
      <c r="AG12" s="1">
        <v>32961</v>
      </c>
      <c r="AH12" t="s">
        <v>62</v>
      </c>
      <c r="AI12" t="s">
        <v>63</v>
      </c>
      <c r="AJ12" t="s">
        <v>64</v>
      </c>
      <c r="AK12">
        <v>186</v>
      </c>
      <c r="AL12">
        <v>700000</v>
      </c>
      <c r="AM12">
        <v>5000000</v>
      </c>
      <c r="AN12" s="1">
        <v>45838</v>
      </c>
      <c r="AO12" t="s">
        <v>71</v>
      </c>
      <c r="AP12" t="s">
        <v>66</v>
      </c>
      <c r="AQ12">
        <v>22</v>
      </c>
      <c r="AR12" t="s">
        <v>67</v>
      </c>
      <c r="AS12">
        <v>0</v>
      </c>
      <c r="AT12" t="s">
        <v>62</v>
      </c>
      <c r="AU12">
        <v>34</v>
      </c>
    </row>
    <row r="13" spans="1:47" x14ac:dyDescent="0.25">
      <c r="A13" t="s">
        <v>73</v>
      </c>
      <c r="B13">
        <v>2231400</v>
      </c>
      <c r="C13">
        <v>49723</v>
      </c>
      <c r="D13" t="s">
        <v>48</v>
      </c>
      <c r="E13">
        <v>0</v>
      </c>
      <c r="F13">
        <v>0</v>
      </c>
      <c r="G13">
        <v>1</v>
      </c>
      <c r="H13">
        <v>0</v>
      </c>
      <c r="I13">
        <v>90</v>
      </c>
      <c r="J13">
        <v>2012</v>
      </c>
      <c r="K13" t="s">
        <v>74</v>
      </c>
      <c r="L13">
        <v>4</v>
      </c>
      <c r="M13">
        <v>1</v>
      </c>
      <c r="N13">
        <v>3</v>
      </c>
      <c r="O13">
        <v>9</v>
      </c>
      <c r="P13" t="s">
        <v>75</v>
      </c>
      <c r="Q13" t="s">
        <v>50</v>
      </c>
      <c r="R13" t="s">
        <v>76</v>
      </c>
      <c r="S13">
        <v>36200</v>
      </c>
      <c r="T13" t="s">
        <v>77</v>
      </c>
      <c r="U13" t="s">
        <v>78</v>
      </c>
      <c r="V13" t="s">
        <v>54</v>
      </c>
      <c r="W13" t="s">
        <v>79</v>
      </c>
      <c r="X13" t="s">
        <v>57</v>
      </c>
      <c r="Y13" t="s">
        <v>80</v>
      </c>
      <c r="Z13" s="1">
        <v>41178</v>
      </c>
      <c r="AA13">
        <v>73</v>
      </c>
      <c r="AB13" t="s">
        <v>81</v>
      </c>
      <c r="AC13">
        <v>2023</v>
      </c>
      <c r="AD13">
        <v>24</v>
      </c>
      <c r="AE13" t="s">
        <v>60</v>
      </c>
      <c r="AF13" t="s">
        <v>61</v>
      </c>
      <c r="AG13" s="1">
        <v>32961</v>
      </c>
      <c r="AH13" t="s">
        <v>62</v>
      </c>
      <c r="AI13" t="s">
        <v>63</v>
      </c>
      <c r="AJ13" t="s">
        <v>64</v>
      </c>
      <c r="AK13">
        <v>186</v>
      </c>
      <c r="AL13">
        <v>700000</v>
      </c>
      <c r="AM13">
        <v>5000000</v>
      </c>
      <c r="AN13" s="1">
        <v>45838</v>
      </c>
      <c r="AO13" t="s">
        <v>72</v>
      </c>
      <c r="AP13" t="s">
        <v>66</v>
      </c>
      <c r="AQ13">
        <v>22</v>
      </c>
      <c r="AR13" t="s">
        <v>67</v>
      </c>
      <c r="AS13">
        <v>0</v>
      </c>
      <c r="AT13" t="s">
        <v>62</v>
      </c>
      <c r="AU13">
        <v>34</v>
      </c>
    </row>
    <row r="14" spans="1:47" x14ac:dyDescent="0.25">
      <c r="A14" t="s">
        <v>82</v>
      </c>
      <c r="B14">
        <v>2231434</v>
      </c>
      <c r="C14">
        <v>49723</v>
      </c>
      <c r="D14" t="s">
        <v>48</v>
      </c>
      <c r="E14">
        <v>1</v>
      </c>
      <c r="F14">
        <v>0</v>
      </c>
      <c r="G14">
        <v>0</v>
      </c>
      <c r="H14">
        <v>0</v>
      </c>
      <c r="I14">
        <v>90</v>
      </c>
      <c r="J14">
        <v>2012</v>
      </c>
      <c r="K14" t="s">
        <v>83</v>
      </c>
      <c r="L14">
        <v>3</v>
      </c>
      <c r="M14">
        <v>0</v>
      </c>
      <c r="N14">
        <v>11</v>
      </c>
      <c r="O14">
        <v>14</v>
      </c>
      <c r="P14" t="s">
        <v>84</v>
      </c>
      <c r="Q14" t="s">
        <v>50</v>
      </c>
      <c r="R14" t="s">
        <v>85</v>
      </c>
      <c r="S14">
        <v>22800</v>
      </c>
      <c r="T14" t="s">
        <v>86</v>
      </c>
      <c r="U14" t="s">
        <v>87</v>
      </c>
      <c r="V14" t="s">
        <v>54</v>
      </c>
      <c r="W14" t="s">
        <v>88</v>
      </c>
      <c r="X14" t="s">
        <v>57</v>
      </c>
      <c r="Y14" t="s">
        <v>89</v>
      </c>
      <c r="Z14" s="1">
        <v>41188</v>
      </c>
      <c r="AA14">
        <v>90</v>
      </c>
      <c r="AB14" t="s">
        <v>90</v>
      </c>
      <c r="AC14">
        <v>2023</v>
      </c>
      <c r="AD14">
        <v>24</v>
      </c>
      <c r="AE14" t="s">
        <v>60</v>
      </c>
      <c r="AF14" t="s">
        <v>61</v>
      </c>
      <c r="AG14" s="1">
        <v>32961</v>
      </c>
      <c r="AH14" t="s">
        <v>62</v>
      </c>
      <c r="AI14" t="s">
        <v>63</v>
      </c>
      <c r="AJ14" t="s">
        <v>64</v>
      </c>
      <c r="AK14">
        <v>186</v>
      </c>
      <c r="AL14">
        <v>700000</v>
      </c>
      <c r="AM14">
        <v>5000000</v>
      </c>
      <c r="AN14" s="1">
        <v>45838</v>
      </c>
      <c r="AO14" t="s">
        <v>65</v>
      </c>
      <c r="AP14" t="s">
        <v>66</v>
      </c>
      <c r="AQ14">
        <v>22</v>
      </c>
      <c r="AR14" t="s">
        <v>67</v>
      </c>
      <c r="AS14">
        <v>0</v>
      </c>
      <c r="AT14" t="s">
        <v>62</v>
      </c>
      <c r="AU14">
        <v>34</v>
      </c>
    </row>
    <row r="15" spans="1:47" x14ac:dyDescent="0.25">
      <c r="A15" t="s">
        <v>82</v>
      </c>
      <c r="B15">
        <v>2231434</v>
      </c>
      <c r="C15">
        <v>49723</v>
      </c>
      <c r="D15" t="s">
        <v>48</v>
      </c>
      <c r="E15">
        <v>1</v>
      </c>
      <c r="F15">
        <v>0</v>
      </c>
      <c r="G15">
        <v>0</v>
      </c>
      <c r="H15">
        <v>0</v>
      </c>
      <c r="I15">
        <v>90</v>
      </c>
      <c r="J15">
        <v>2012</v>
      </c>
      <c r="K15" t="s">
        <v>83</v>
      </c>
      <c r="L15">
        <v>3</v>
      </c>
      <c r="M15">
        <v>0</v>
      </c>
      <c r="N15">
        <v>11</v>
      </c>
      <c r="O15">
        <v>14</v>
      </c>
      <c r="P15" t="s">
        <v>84</v>
      </c>
      <c r="Q15" t="s">
        <v>50</v>
      </c>
      <c r="R15" t="s">
        <v>85</v>
      </c>
      <c r="S15">
        <v>22800</v>
      </c>
      <c r="T15" t="s">
        <v>86</v>
      </c>
      <c r="U15" t="s">
        <v>87</v>
      </c>
      <c r="V15" t="s">
        <v>54</v>
      </c>
      <c r="W15" t="s">
        <v>88</v>
      </c>
      <c r="X15" t="s">
        <v>57</v>
      </c>
      <c r="Y15" t="s">
        <v>89</v>
      </c>
      <c r="Z15" s="1">
        <v>41188</v>
      </c>
      <c r="AA15">
        <v>90</v>
      </c>
      <c r="AB15" t="s">
        <v>90</v>
      </c>
      <c r="AC15">
        <v>2023</v>
      </c>
      <c r="AD15">
        <v>24</v>
      </c>
      <c r="AE15" t="s">
        <v>60</v>
      </c>
      <c r="AF15" t="s">
        <v>61</v>
      </c>
      <c r="AG15" s="1">
        <v>32961</v>
      </c>
      <c r="AH15" t="s">
        <v>62</v>
      </c>
      <c r="AI15" t="s">
        <v>63</v>
      </c>
      <c r="AJ15" t="s">
        <v>64</v>
      </c>
      <c r="AK15">
        <v>186</v>
      </c>
      <c r="AL15">
        <v>700000</v>
      </c>
      <c r="AM15">
        <v>5000000</v>
      </c>
      <c r="AN15" s="1">
        <v>45838</v>
      </c>
      <c r="AO15" t="s">
        <v>68</v>
      </c>
      <c r="AP15" t="s">
        <v>66</v>
      </c>
      <c r="AQ15">
        <v>22</v>
      </c>
      <c r="AR15" t="s">
        <v>67</v>
      </c>
      <c r="AS15">
        <v>0</v>
      </c>
      <c r="AT15" t="s">
        <v>62</v>
      </c>
      <c r="AU15">
        <v>34</v>
      </c>
    </row>
    <row r="16" spans="1:47" x14ac:dyDescent="0.25">
      <c r="A16" t="s">
        <v>82</v>
      </c>
      <c r="B16">
        <v>2231434</v>
      </c>
      <c r="C16">
        <v>49723</v>
      </c>
      <c r="D16" t="s">
        <v>48</v>
      </c>
      <c r="E16">
        <v>1</v>
      </c>
      <c r="F16">
        <v>0</v>
      </c>
      <c r="G16">
        <v>0</v>
      </c>
      <c r="H16">
        <v>0</v>
      </c>
      <c r="I16">
        <v>90</v>
      </c>
      <c r="J16">
        <v>2012</v>
      </c>
      <c r="K16" t="s">
        <v>83</v>
      </c>
      <c r="L16">
        <v>3</v>
      </c>
      <c r="M16">
        <v>0</v>
      </c>
      <c r="N16">
        <v>11</v>
      </c>
      <c r="O16">
        <v>14</v>
      </c>
      <c r="P16" t="s">
        <v>84</v>
      </c>
      <c r="Q16" t="s">
        <v>50</v>
      </c>
      <c r="R16" t="s">
        <v>85</v>
      </c>
      <c r="S16">
        <v>22800</v>
      </c>
      <c r="T16" t="s">
        <v>86</v>
      </c>
      <c r="U16" t="s">
        <v>87</v>
      </c>
      <c r="V16" t="s">
        <v>54</v>
      </c>
      <c r="W16" t="s">
        <v>88</v>
      </c>
      <c r="X16" t="s">
        <v>57</v>
      </c>
      <c r="Y16" t="s">
        <v>89</v>
      </c>
      <c r="Z16" s="1">
        <v>41188</v>
      </c>
      <c r="AA16">
        <v>90</v>
      </c>
      <c r="AB16" t="s">
        <v>90</v>
      </c>
      <c r="AC16">
        <v>2023</v>
      </c>
      <c r="AD16">
        <v>24</v>
      </c>
      <c r="AE16" t="s">
        <v>60</v>
      </c>
      <c r="AF16" t="s">
        <v>61</v>
      </c>
      <c r="AG16" s="1">
        <v>32961</v>
      </c>
      <c r="AH16" t="s">
        <v>62</v>
      </c>
      <c r="AI16" t="s">
        <v>63</v>
      </c>
      <c r="AJ16" t="s">
        <v>64</v>
      </c>
      <c r="AK16">
        <v>186</v>
      </c>
      <c r="AL16">
        <v>700000</v>
      </c>
      <c r="AM16">
        <v>5000000</v>
      </c>
      <c r="AN16" s="1">
        <v>45838</v>
      </c>
      <c r="AO16" t="s">
        <v>69</v>
      </c>
      <c r="AP16" t="s">
        <v>66</v>
      </c>
      <c r="AQ16">
        <v>22</v>
      </c>
      <c r="AR16" t="s">
        <v>67</v>
      </c>
      <c r="AS16">
        <v>0</v>
      </c>
      <c r="AT16" t="s">
        <v>62</v>
      </c>
      <c r="AU16">
        <v>34</v>
      </c>
    </row>
    <row r="17" spans="1:47" x14ac:dyDescent="0.25">
      <c r="A17" t="s">
        <v>82</v>
      </c>
      <c r="B17">
        <v>2231434</v>
      </c>
      <c r="C17">
        <v>49723</v>
      </c>
      <c r="D17" t="s">
        <v>48</v>
      </c>
      <c r="E17">
        <v>1</v>
      </c>
      <c r="F17">
        <v>0</v>
      </c>
      <c r="G17">
        <v>0</v>
      </c>
      <c r="H17">
        <v>0</v>
      </c>
      <c r="I17">
        <v>90</v>
      </c>
      <c r="J17">
        <v>2012</v>
      </c>
      <c r="K17" t="s">
        <v>83</v>
      </c>
      <c r="L17">
        <v>3</v>
      </c>
      <c r="M17">
        <v>0</v>
      </c>
      <c r="N17">
        <v>11</v>
      </c>
      <c r="O17">
        <v>14</v>
      </c>
      <c r="P17" t="s">
        <v>84</v>
      </c>
      <c r="Q17" t="s">
        <v>50</v>
      </c>
      <c r="R17" t="s">
        <v>85</v>
      </c>
      <c r="S17">
        <v>22800</v>
      </c>
      <c r="T17" t="s">
        <v>86</v>
      </c>
      <c r="U17" t="s">
        <v>87</v>
      </c>
      <c r="V17" t="s">
        <v>54</v>
      </c>
      <c r="W17" t="s">
        <v>88</v>
      </c>
      <c r="X17" t="s">
        <v>57</v>
      </c>
      <c r="Y17" t="s">
        <v>89</v>
      </c>
      <c r="Z17" s="1">
        <v>41188</v>
      </c>
      <c r="AA17">
        <v>90</v>
      </c>
      <c r="AB17" t="s">
        <v>90</v>
      </c>
      <c r="AC17">
        <v>2023</v>
      </c>
      <c r="AD17">
        <v>24</v>
      </c>
      <c r="AE17" t="s">
        <v>60</v>
      </c>
      <c r="AF17" t="s">
        <v>61</v>
      </c>
      <c r="AG17" s="1">
        <v>32961</v>
      </c>
      <c r="AH17" t="s">
        <v>62</v>
      </c>
      <c r="AI17" t="s">
        <v>63</v>
      </c>
      <c r="AJ17" t="s">
        <v>64</v>
      </c>
      <c r="AK17">
        <v>186</v>
      </c>
      <c r="AL17">
        <v>700000</v>
      </c>
      <c r="AM17">
        <v>5000000</v>
      </c>
      <c r="AN17" s="1">
        <v>45838</v>
      </c>
      <c r="AO17" t="s">
        <v>70</v>
      </c>
      <c r="AP17" t="s">
        <v>66</v>
      </c>
      <c r="AQ17">
        <v>22</v>
      </c>
      <c r="AR17" t="s">
        <v>67</v>
      </c>
      <c r="AS17">
        <v>0</v>
      </c>
      <c r="AT17" t="s">
        <v>62</v>
      </c>
      <c r="AU17">
        <v>34</v>
      </c>
    </row>
    <row r="18" spans="1:47" x14ac:dyDescent="0.25">
      <c r="A18" t="s">
        <v>82</v>
      </c>
      <c r="B18">
        <v>2231434</v>
      </c>
      <c r="C18">
        <v>49723</v>
      </c>
      <c r="D18" t="s">
        <v>48</v>
      </c>
      <c r="E18">
        <v>1</v>
      </c>
      <c r="F18">
        <v>0</v>
      </c>
      <c r="G18">
        <v>0</v>
      </c>
      <c r="H18">
        <v>0</v>
      </c>
      <c r="I18">
        <v>90</v>
      </c>
      <c r="J18">
        <v>2012</v>
      </c>
      <c r="K18" t="s">
        <v>83</v>
      </c>
      <c r="L18">
        <v>3</v>
      </c>
      <c r="M18">
        <v>0</v>
      </c>
      <c r="N18">
        <v>11</v>
      </c>
      <c r="O18">
        <v>14</v>
      </c>
      <c r="P18" t="s">
        <v>84</v>
      </c>
      <c r="Q18" t="s">
        <v>50</v>
      </c>
      <c r="R18" t="s">
        <v>85</v>
      </c>
      <c r="S18">
        <v>22800</v>
      </c>
      <c r="T18" t="s">
        <v>86</v>
      </c>
      <c r="U18" t="s">
        <v>87</v>
      </c>
      <c r="V18" t="s">
        <v>54</v>
      </c>
      <c r="W18" t="s">
        <v>88</v>
      </c>
      <c r="X18" t="s">
        <v>57</v>
      </c>
      <c r="Y18" t="s">
        <v>89</v>
      </c>
      <c r="Z18" s="1">
        <v>41188</v>
      </c>
      <c r="AA18">
        <v>90</v>
      </c>
      <c r="AB18" t="s">
        <v>90</v>
      </c>
      <c r="AC18">
        <v>2023</v>
      </c>
      <c r="AD18">
        <v>24</v>
      </c>
      <c r="AE18" t="s">
        <v>60</v>
      </c>
      <c r="AF18" t="s">
        <v>61</v>
      </c>
      <c r="AG18" s="1">
        <v>32961</v>
      </c>
      <c r="AH18" t="s">
        <v>62</v>
      </c>
      <c r="AI18" t="s">
        <v>63</v>
      </c>
      <c r="AJ18" t="s">
        <v>64</v>
      </c>
      <c r="AK18">
        <v>186</v>
      </c>
      <c r="AL18">
        <v>700000</v>
      </c>
      <c r="AM18">
        <v>5000000</v>
      </c>
      <c r="AN18" s="1">
        <v>45838</v>
      </c>
      <c r="AO18" t="s">
        <v>71</v>
      </c>
      <c r="AP18" t="s">
        <v>66</v>
      </c>
      <c r="AQ18">
        <v>22</v>
      </c>
      <c r="AR18" t="s">
        <v>67</v>
      </c>
      <c r="AS18">
        <v>0</v>
      </c>
      <c r="AT18" t="s">
        <v>62</v>
      </c>
      <c r="AU18">
        <v>34</v>
      </c>
    </row>
    <row r="19" spans="1:47" x14ac:dyDescent="0.25">
      <c r="A19" t="s">
        <v>82</v>
      </c>
      <c r="B19">
        <v>2231434</v>
      </c>
      <c r="C19">
        <v>49723</v>
      </c>
      <c r="D19" t="s">
        <v>48</v>
      </c>
      <c r="E19">
        <v>1</v>
      </c>
      <c r="F19">
        <v>0</v>
      </c>
      <c r="G19">
        <v>0</v>
      </c>
      <c r="H19">
        <v>0</v>
      </c>
      <c r="I19">
        <v>90</v>
      </c>
      <c r="J19">
        <v>2012</v>
      </c>
      <c r="K19" t="s">
        <v>83</v>
      </c>
      <c r="L19">
        <v>3</v>
      </c>
      <c r="M19">
        <v>0</v>
      </c>
      <c r="N19">
        <v>11</v>
      </c>
      <c r="O19">
        <v>14</v>
      </c>
      <c r="P19" t="s">
        <v>84</v>
      </c>
      <c r="Q19" t="s">
        <v>50</v>
      </c>
      <c r="R19" t="s">
        <v>85</v>
      </c>
      <c r="S19">
        <v>22800</v>
      </c>
      <c r="T19" t="s">
        <v>86</v>
      </c>
      <c r="U19" t="s">
        <v>87</v>
      </c>
      <c r="V19" t="s">
        <v>54</v>
      </c>
      <c r="W19" t="s">
        <v>88</v>
      </c>
      <c r="X19" t="s">
        <v>57</v>
      </c>
      <c r="Y19" t="s">
        <v>89</v>
      </c>
      <c r="Z19" s="1">
        <v>41188</v>
      </c>
      <c r="AA19">
        <v>90</v>
      </c>
      <c r="AB19" t="s">
        <v>90</v>
      </c>
      <c r="AC19">
        <v>2023</v>
      </c>
      <c r="AD19">
        <v>24</v>
      </c>
      <c r="AE19" t="s">
        <v>60</v>
      </c>
      <c r="AF19" t="s">
        <v>61</v>
      </c>
      <c r="AG19" s="1">
        <v>32961</v>
      </c>
      <c r="AH19" t="s">
        <v>62</v>
      </c>
      <c r="AI19" t="s">
        <v>63</v>
      </c>
      <c r="AJ19" t="s">
        <v>64</v>
      </c>
      <c r="AK19">
        <v>186</v>
      </c>
      <c r="AL19">
        <v>700000</v>
      </c>
      <c r="AM19">
        <v>5000000</v>
      </c>
      <c r="AN19" s="1">
        <v>45838</v>
      </c>
      <c r="AO19" t="s">
        <v>72</v>
      </c>
      <c r="AP19" t="s">
        <v>66</v>
      </c>
      <c r="AQ19">
        <v>22</v>
      </c>
      <c r="AR19" t="s">
        <v>67</v>
      </c>
      <c r="AS19">
        <v>0</v>
      </c>
      <c r="AT19" t="s">
        <v>62</v>
      </c>
      <c r="AU19">
        <v>34</v>
      </c>
    </row>
    <row r="20" spans="1:47" x14ac:dyDescent="0.25">
      <c r="A20" t="s">
        <v>91</v>
      </c>
      <c r="B20">
        <v>2231496</v>
      </c>
      <c r="C20">
        <v>49723</v>
      </c>
      <c r="D20" t="s">
        <v>48</v>
      </c>
      <c r="E20">
        <v>1</v>
      </c>
      <c r="F20">
        <v>0</v>
      </c>
      <c r="G20">
        <v>0</v>
      </c>
      <c r="H20">
        <v>1</v>
      </c>
      <c r="I20">
        <v>90</v>
      </c>
      <c r="J20">
        <v>2012</v>
      </c>
      <c r="K20" t="s">
        <v>92</v>
      </c>
      <c r="L20">
        <v>1</v>
      </c>
      <c r="M20">
        <v>0</v>
      </c>
      <c r="N20">
        <v>14</v>
      </c>
      <c r="O20">
        <v>16</v>
      </c>
      <c r="P20" t="s">
        <v>50</v>
      </c>
      <c r="Q20" t="s">
        <v>93</v>
      </c>
      <c r="R20" t="s">
        <v>52</v>
      </c>
      <c r="S20">
        <v>37586</v>
      </c>
      <c r="T20" t="s">
        <v>94</v>
      </c>
      <c r="U20" t="s">
        <v>54</v>
      </c>
      <c r="V20" t="s">
        <v>95</v>
      </c>
      <c r="W20" t="s">
        <v>96</v>
      </c>
      <c r="X20" t="s">
        <v>57</v>
      </c>
      <c r="Y20" t="s">
        <v>97</v>
      </c>
      <c r="Z20" s="1">
        <v>41216</v>
      </c>
      <c r="AA20">
        <v>90</v>
      </c>
      <c r="AB20" t="s">
        <v>90</v>
      </c>
      <c r="AC20">
        <v>2023</v>
      </c>
      <c r="AD20">
        <v>24</v>
      </c>
      <c r="AE20" t="s">
        <v>60</v>
      </c>
      <c r="AF20" t="s">
        <v>61</v>
      </c>
      <c r="AG20" s="1">
        <v>32961</v>
      </c>
      <c r="AH20" t="s">
        <v>62</v>
      </c>
      <c r="AI20" t="s">
        <v>63</v>
      </c>
      <c r="AJ20" t="s">
        <v>64</v>
      </c>
      <c r="AK20">
        <v>186</v>
      </c>
      <c r="AL20">
        <v>700000</v>
      </c>
      <c r="AM20">
        <v>5000000</v>
      </c>
      <c r="AN20" s="1">
        <v>45838</v>
      </c>
      <c r="AO20" t="s">
        <v>65</v>
      </c>
      <c r="AP20" t="s">
        <v>66</v>
      </c>
      <c r="AQ20">
        <v>22</v>
      </c>
      <c r="AR20" t="s">
        <v>67</v>
      </c>
      <c r="AS20">
        <v>0</v>
      </c>
      <c r="AT20" t="s">
        <v>62</v>
      </c>
      <c r="AU20">
        <v>34</v>
      </c>
    </row>
    <row r="21" spans="1:47" x14ac:dyDescent="0.25">
      <c r="A21" t="s">
        <v>91</v>
      </c>
      <c r="B21">
        <v>2231496</v>
      </c>
      <c r="C21">
        <v>49723</v>
      </c>
      <c r="D21" t="s">
        <v>48</v>
      </c>
      <c r="E21">
        <v>1</v>
      </c>
      <c r="F21">
        <v>0</v>
      </c>
      <c r="G21">
        <v>0</v>
      </c>
      <c r="H21">
        <v>1</v>
      </c>
      <c r="I21">
        <v>90</v>
      </c>
      <c r="J21">
        <v>2012</v>
      </c>
      <c r="K21" t="s">
        <v>92</v>
      </c>
      <c r="L21">
        <v>1</v>
      </c>
      <c r="M21">
        <v>0</v>
      </c>
      <c r="N21">
        <v>14</v>
      </c>
      <c r="O21">
        <v>16</v>
      </c>
      <c r="P21" t="s">
        <v>50</v>
      </c>
      <c r="Q21" t="s">
        <v>93</v>
      </c>
      <c r="R21" t="s">
        <v>52</v>
      </c>
      <c r="S21">
        <v>37586</v>
      </c>
      <c r="T21" t="s">
        <v>94</v>
      </c>
      <c r="U21" t="s">
        <v>54</v>
      </c>
      <c r="V21" t="s">
        <v>95</v>
      </c>
      <c r="W21" t="s">
        <v>96</v>
      </c>
      <c r="X21" t="s">
        <v>57</v>
      </c>
      <c r="Y21" t="s">
        <v>97</v>
      </c>
      <c r="Z21" s="1">
        <v>41216</v>
      </c>
      <c r="AA21">
        <v>90</v>
      </c>
      <c r="AB21" t="s">
        <v>90</v>
      </c>
      <c r="AC21">
        <v>2023</v>
      </c>
      <c r="AD21">
        <v>24</v>
      </c>
      <c r="AE21" t="s">
        <v>60</v>
      </c>
      <c r="AF21" t="s">
        <v>61</v>
      </c>
      <c r="AG21" s="1">
        <v>32961</v>
      </c>
      <c r="AH21" t="s">
        <v>62</v>
      </c>
      <c r="AI21" t="s">
        <v>63</v>
      </c>
      <c r="AJ21" t="s">
        <v>64</v>
      </c>
      <c r="AK21">
        <v>186</v>
      </c>
      <c r="AL21">
        <v>700000</v>
      </c>
      <c r="AM21">
        <v>5000000</v>
      </c>
      <c r="AN21" s="1">
        <v>45838</v>
      </c>
      <c r="AO21" t="s">
        <v>68</v>
      </c>
      <c r="AP21" t="s">
        <v>66</v>
      </c>
      <c r="AQ21">
        <v>22</v>
      </c>
      <c r="AR21" t="s">
        <v>67</v>
      </c>
      <c r="AS21">
        <v>0</v>
      </c>
      <c r="AT21" t="s">
        <v>62</v>
      </c>
      <c r="AU21">
        <v>34</v>
      </c>
    </row>
    <row r="22" spans="1:47" x14ac:dyDescent="0.25">
      <c r="A22" t="s">
        <v>91</v>
      </c>
      <c r="B22">
        <v>2231496</v>
      </c>
      <c r="C22">
        <v>49723</v>
      </c>
      <c r="D22" t="s">
        <v>48</v>
      </c>
      <c r="E22">
        <v>1</v>
      </c>
      <c r="F22">
        <v>0</v>
      </c>
      <c r="G22">
        <v>0</v>
      </c>
      <c r="H22">
        <v>1</v>
      </c>
      <c r="I22">
        <v>90</v>
      </c>
      <c r="J22">
        <v>2012</v>
      </c>
      <c r="K22" t="s">
        <v>92</v>
      </c>
      <c r="L22">
        <v>1</v>
      </c>
      <c r="M22">
        <v>0</v>
      </c>
      <c r="N22">
        <v>14</v>
      </c>
      <c r="O22">
        <v>16</v>
      </c>
      <c r="P22" t="s">
        <v>50</v>
      </c>
      <c r="Q22" t="s">
        <v>93</v>
      </c>
      <c r="R22" t="s">
        <v>52</v>
      </c>
      <c r="S22">
        <v>37586</v>
      </c>
      <c r="T22" t="s">
        <v>94</v>
      </c>
      <c r="U22" t="s">
        <v>54</v>
      </c>
      <c r="V22" t="s">
        <v>95</v>
      </c>
      <c r="W22" t="s">
        <v>96</v>
      </c>
      <c r="X22" t="s">
        <v>57</v>
      </c>
      <c r="Y22" t="s">
        <v>97</v>
      </c>
      <c r="Z22" s="1">
        <v>41216</v>
      </c>
      <c r="AA22">
        <v>90</v>
      </c>
      <c r="AB22" t="s">
        <v>90</v>
      </c>
      <c r="AC22">
        <v>2023</v>
      </c>
      <c r="AD22">
        <v>24</v>
      </c>
      <c r="AE22" t="s">
        <v>60</v>
      </c>
      <c r="AF22" t="s">
        <v>61</v>
      </c>
      <c r="AG22" s="1">
        <v>32961</v>
      </c>
      <c r="AH22" t="s">
        <v>62</v>
      </c>
      <c r="AI22" t="s">
        <v>63</v>
      </c>
      <c r="AJ22" t="s">
        <v>64</v>
      </c>
      <c r="AK22">
        <v>186</v>
      </c>
      <c r="AL22">
        <v>700000</v>
      </c>
      <c r="AM22">
        <v>5000000</v>
      </c>
      <c r="AN22" s="1">
        <v>45838</v>
      </c>
      <c r="AO22" t="s">
        <v>69</v>
      </c>
      <c r="AP22" t="s">
        <v>66</v>
      </c>
      <c r="AQ22">
        <v>22</v>
      </c>
      <c r="AR22" t="s">
        <v>67</v>
      </c>
      <c r="AS22">
        <v>0</v>
      </c>
      <c r="AT22" t="s">
        <v>62</v>
      </c>
      <c r="AU22">
        <v>34</v>
      </c>
    </row>
    <row r="23" spans="1:47" x14ac:dyDescent="0.25">
      <c r="A23" t="s">
        <v>91</v>
      </c>
      <c r="B23">
        <v>2231496</v>
      </c>
      <c r="C23">
        <v>49723</v>
      </c>
      <c r="D23" t="s">
        <v>48</v>
      </c>
      <c r="E23">
        <v>1</v>
      </c>
      <c r="F23">
        <v>0</v>
      </c>
      <c r="G23">
        <v>0</v>
      </c>
      <c r="H23">
        <v>1</v>
      </c>
      <c r="I23">
        <v>90</v>
      </c>
      <c r="J23">
        <v>2012</v>
      </c>
      <c r="K23" t="s">
        <v>92</v>
      </c>
      <c r="L23">
        <v>1</v>
      </c>
      <c r="M23">
        <v>0</v>
      </c>
      <c r="N23">
        <v>14</v>
      </c>
      <c r="O23">
        <v>16</v>
      </c>
      <c r="P23" t="s">
        <v>50</v>
      </c>
      <c r="Q23" t="s">
        <v>93</v>
      </c>
      <c r="R23" t="s">
        <v>52</v>
      </c>
      <c r="S23">
        <v>37586</v>
      </c>
      <c r="T23" t="s">
        <v>94</v>
      </c>
      <c r="U23" t="s">
        <v>54</v>
      </c>
      <c r="V23" t="s">
        <v>95</v>
      </c>
      <c r="W23" t="s">
        <v>96</v>
      </c>
      <c r="X23" t="s">
        <v>57</v>
      </c>
      <c r="Y23" t="s">
        <v>97</v>
      </c>
      <c r="Z23" s="1">
        <v>41216</v>
      </c>
      <c r="AA23">
        <v>90</v>
      </c>
      <c r="AB23" t="s">
        <v>90</v>
      </c>
      <c r="AC23">
        <v>2023</v>
      </c>
      <c r="AD23">
        <v>24</v>
      </c>
      <c r="AE23" t="s">
        <v>60</v>
      </c>
      <c r="AF23" t="s">
        <v>61</v>
      </c>
      <c r="AG23" s="1">
        <v>32961</v>
      </c>
      <c r="AH23" t="s">
        <v>62</v>
      </c>
      <c r="AI23" t="s">
        <v>63</v>
      </c>
      <c r="AJ23" t="s">
        <v>64</v>
      </c>
      <c r="AK23">
        <v>186</v>
      </c>
      <c r="AL23">
        <v>700000</v>
      </c>
      <c r="AM23">
        <v>5000000</v>
      </c>
      <c r="AN23" s="1">
        <v>45838</v>
      </c>
      <c r="AO23" t="s">
        <v>70</v>
      </c>
      <c r="AP23" t="s">
        <v>66</v>
      </c>
      <c r="AQ23">
        <v>22</v>
      </c>
      <c r="AR23" t="s">
        <v>67</v>
      </c>
      <c r="AS23">
        <v>0</v>
      </c>
      <c r="AT23" t="s">
        <v>62</v>
      </c>
      <c r="AU23">
        <v>34</v>
      </c>
    </row>
    <row r="24" spans="1:47" x14ac:dyDescent="0.25">
      <c r="A24" t="s">
        <v>91</v>
      </c>
      <c r="B24">
        <v>2231496</v>
      </c>
      <c r="C24">
        <v>49723</v>
      </c>
      <c r="D24" t="s">
        <v>48</v>
      </c>
      <c r="E24">
        <v>1</v>
      </c>
      <c r="F24">
        <v>0</v>
      </c>
      <c r="G24">
        <v>0</v>
      </c>
      <c r="H24">
        <v>1</v>
      </c>
      <c r="I24">
        <v>90</v>
      </c>
      <c r="J24">
        <v>2012</v>
      </c>
      <c r="K24" t="s">
        <v>92</v>
      </c>
      <c r="L24">
        <v>1</v>
      </c>
      <c r="M24">
        <v>0</v>
      </c>
      <c r="N24">
        <v>14</v>
      </c>
      <c r="O24">
        <v>16</v>
      </c>
      <c r="P24" t="s">
        <v>50</v>
      </c>
      <c r="Q24" t="s">
        <v>93</v>
      </c>
      <c r="R24" t="s">
        <v>52</v>
      </c>
      <c r="S24">
        <v>37586</v>
      </c>
      <c r="T24" t="s">
        <v>94</v>
      </c>
      <c r="U24" t="s">
        <v>54</v>
      </c>
      <c r="V24" t="s">
        <v>95</v>
      </c>
      <c r="W24" t="s">
        <v>96</v>
      </c>
      <c r="X24" t="s">
        <v>57</v>
      </c>
      <c r="Y24" t="s">
        <v>97</v>
      </c>
      <c r="Z24" s="1">
        <v>41216</v>
      </c>
      <c r="AA24">
        <v>90</v>
      </c>
      <c r="AB24" t="s">
        <v>90</v>
      </c>
      <c r="AC24">
        <v>2023</v>
      </c>
      <c r="AD24">
        <v>24</v>
      </c>
      <c r="AE24" t="s">
        <v>60</v>
      </c>
      <c r="AF24" t="s">
        <v>61</v>
      </c>
      <c r="AG24" s="1">
        <v>32961</v>
      </c>
      <c r="AH24" t="s">
        <v>62</v>
      </c>
      <c r="AI24" t="s">
        <v>63</v>
      </c>
      <c r="AJ24" t="s">
        <v>64</v>
      </c>
      <c r="AK24">
        <v>186</v>
      </c>
      <c r="AL24">
        <v>700000</v>
      </c>
      <c r="AM24">
        <v>5000000</v>
      </c>
      <c r="AN24" s="1">
        <v>45838</v>
      </c>
      <c r="AO24" t="s">
        <v>71</v>
      </c>
      <c r="AP24" t="s">
        <v>66</v>
      </c>
      <c r="AQ24">
        <v>22</v>
      </c>
      <c r="AR24" t="s">
        <v>67</v>
      </c>
      <c r="AS24">
        <v>0</v>
      </c>
      <c r="AT24" t="s">
        <v>62</v>
      </c>
      <c r="AU24">
        <v>34</v>
      </c>
    </row>
    <row r="25" spans="1:47" x14ac:dyDescent="0.25">
      <c r="A25" t="s">
        <v>91</v>
      </c>
      <c r="B25">
        <v>2231496</v>
      </c>
      <c r="C25">
        <v>49723</v>
      </c>
      <c r="D25" t="s">
        <v>48</v>
      </c>
      <c r="E25">
        <v>1</v>
      </c>
      <c r="F25">
        <v>0</v>
      </c>
      <c r="G25">
        <v>0</v>
      </c>
      <c r="H25">
        <v>1</v>
      </c>
      <c r="I25">
        <v>90</v>
      </c>
      <c r="J25">
        <v>2012</v>
      </c>
      <c r="K25" t="s">
        <v>92</v>
      </c>
      <c r="L25">
        <v>1</v>
      </c>
      <c r="M25">
        <v>0</v>
      </c>
      <c r="N25">
        <v>14</v>
      </c>
      <c r="O25">
        <v>16</v>
      </c>
      <c r="P25" t="s">
        <v>50</v>
      </c>
      <c r="Q25" t="s">
        <v>93</v>
      </c>
      <c r="R25" t="s">
        <v>52</v>
      </c>
      <c r="S25">
        <v>37586</v>
      </c>
      <c r="T25" t="s">
        <v>94</v>
      </c>
      <c r="U25" t="s">
        <v>54</v>
      </c>
      <c r="V25" t="s">
        <v>95</v>
      </c>
      <c r="W25" t="s">
        <v>96</v>
      </c>
      <c r="X25" t="s">
        <v>57</v>
      </c>
      <c r="Y25" t="s">
        <v>97</v>
      </c>
      <c r="Z25" s="1">
        <v>41216</v>
      </c>
      <c r="AA25">
        <v>90</v>
      </c>
      <c r="AB25" t="s">
        <v>90</v>
      </c>
      <c r="AC25">
        <v>2023</v>
      </c>
      <c r="AD25">
        <v>24</v>
      </c>
      <c r="AE25" t="s">
        <v>60</v>
      </c>
      <c r="AF25" t="s">
        <v>61</v>
      </c>
      <c r="AG25" s="1">
        <v>32961</v>
      </c>
      <c r="AH25" t="s">
        <v>62</v>
      </c>
      <c r="AI25" t="s">
        <v>63</v>
      </c>
      <c r="AJ25" t="s">
        <v>64</v>
      </c>
      <c r="AK25">
        <v>186</v>
      </c>
      <c r="AL25">
        <v>700000</v>
      </c>
      <c r="AM25">
        <v>5000000</v>
      </c>
      <c r="AN25" s="1">
        <v>45838</v>
      </c>
      <c r="AO25" t="s">
        <v>72</v>
      </c>
      <c r="AP25" t="s">
        <v>66</v>
      </c>
      <c r="AQ25">
        <v>22</v>
      </c>
      <c r="AR25" t="s">
        <v>67</v>
      </c>
      <c r="AS25">
        <v>0</v>
      </c>
      <c r="AT25" t="s">
        <v>62</v>
      </c>
      <c r="AU25">
        <v>34</v>
      </c>
    </row>
    <row r="26" spans="1:47" x14ac:dyDescent="0.25">
      <c r="A26" t="s">
        <v>98</v>
      </c>
      <c r="B26">
        <v>2231479</v>
      </c>
      <c r="C26">
        <v>49723</v>
      </c>
      <c r="D26" t="s">
        <v>48</v>
      </c>
      <c r="E26">
        <v>1</v>
      </c>
      <c r="F26">
        <v>0</v>
      </c>
      <c r="G26">
        <v>0</v>
      </c>
      <c r="H26">
        <v>0</v>
      </c>
      <c r="I26">
        <v>90</v>
      </c>
      <c r="J26">
        <v>2012</v>
      </c>
      <c r="K26" t="s">
        <v>99</v>
      </c>
      <c r="L26">
        <v>1</v>
      </c>
      <c r="M26">
        <v>1</v>
      </c>
      <c r="N26">
        <v>15</v>
      </c>
      <c r="O26">
        <v>1</v>
      </c>
      <c r="P26" t="s">
        <v>50</v>
      </c>
      <c r="Q26" t="s">
        <v>100</v>
      </c>
      <c r="R26" t="s">
        <v>52</v>
      </c>
      <c r="S26">
        <v>50000</v>
      </c>
      <c r="T26" t="s">
        <v>101</v>
      </c>
      <c r="U26" t="s">
        <v>54</v>
      </c>
      <c r="V26" t="s">
        <v>102</v>
      </c>
      <c r="W26" t="s">
        <v>103</v>
      </c>
      <c r="X26" t="s">
        <v>57</v>
      </c>
      <c r="Y26" t="s">
        <v>104</v>
      </c>
      <c r="Z26" s="1">
        <v>41230</v>
      </c>
      <c r="AA26">
        <v>52</v>
      </c>
      <c r="AB26" t="s">
        <v>90</v>
      </c>
      <c r="AC26">
        <v>2023</v>
      </c>
      <c r="AD26">
        <v>24</v>
      </c>
      <c r="AE26" t="s">
        <v>60</v>
      </c>
      <c r="AF26" t="s">
        <v>61</v>
      </c>
      <c r="AG26" s="1">
        <v>32961</v>
      </c>
      <c r="AH26" t="s">
        <v>62</v>
      </c>
      <c r="AI26" t="s">
        <v>63</v>
      </c>
      <c r="AJ26" t="s">
        <v>64</v>
      </c>
      <c r="AK26">
        <v>186</v>
      </c>
      <c r="AL26">
        <v>700000</v>
      </c>
      <c r="AM26">
        <v>5000000</v>
      </c>
      <c r="AN26" s="1">
        <v>45838</v>
      </c>
      <c r="AO26" t="s">
        <v>65</v>
      </c>
      <c r="AP26" t="s">
        <v>66</v>
      </c>
      <c r="AQ26">
        <v>22</v>
      </c>
      <c r="AR26" t="s">
        <v>67</v>
      </c>
      <c r="AS26">
        <v>0</v>
      </c>
      <c r="AT26" t="s">
        <v>62</v>
      </c>
      <c r="AU26">
        <v>34</v>
      </c>
    </row>
    <row r="27" spans="1:47" x14ac:dyDescent="0.25">
      <c r="A27" t="s">
        <v>98</v>
      </c>
      <c r="B27">
        <v>2231479</v>
      </c>
      <c r="C27">
        <v>49723</v>
      </c>
      <c r="D27" t="s">
        <v>48</v>
      </c>
      <c r="E27">
        <v>1</v>
      </c>
      <c r="F27">
        <v>0</v>
      </c>
      <c r="G27">
        <v>0</v>
      </c>
      <c r="H27">
        <v>0</v>
      </c>
      <c r="I27">
        <v>90</v>
      </c>
      <c r="J27">
        <v>2012</v>
      </c>
      <c r="K27" t="s">
        <v>99</v>
      </c>
      <c r="L27">
        <v>1</v>
      </c>
      <c r="M27">
        <v>1</v>
      </c>
      <c r="N27">
        <v>15</v>
      </c>
      <c r="O27">
        <v>1</v>
      </c>
      <c r="P27" t="s">
        <v>50</v>
      </c>
      <c r="Q27" t="s">
        <v>100</v>
      </c>
      <c r="R27" t="s">
        <v>52</v>
      </c>
      <c r="S27">
        <v>50000</v>
      </c>
      <c r="T27" t="s">
        <v>101</v>
      </c>
      <c r="U27" t="s">
        <v>54</v>
      </c>
      <c r="V27" t="s">
        <v>102</v>
      </c>
      <c r="W27" t="s">
        <v>103</v>
      </c>
      <c r="X27" t="s">
        <v>57</v>
      </c>
      <c r="Y27" t="s">
        <v>104</v>
      </c>
      <c r="Z27" s="1">
        <v>41230</v>
      </c>
      <c r="AA27">
        <v>52</v>
      </c>
      <c r="AB27" t="s">
        <v>90</v>
      </c>
      <c r="AC27">
        <v>2023</v>
      </c>
      <c r="AD27">
        <v>24</v>
      </c>
      <c r="AE27" t="s">
        <v>60</v>
      </c>
      <c r="AF27" t="s">
        <v>61</v>
      </c>
      <c r="AG27" s="1">
        <v>32961</v>
      </c>
      <c r="AH27" t="s">
        <v>62</v>
      </c>
      <c r="AI27" t="s">
        <v>63</v>
      </c>
      <c r="AJ27" t="s">
        <v>64</v>
      </c>
      <c r="AK27">
        <v>186</v>
      </c>
      <c r="AL27">
        <v>700000</v>
      </c>
      <c r="AM27">
        <v>5000000</v>
      </c>
      <c r="AN27" s="1">
        <v>45838</v>
      </c>
      <c r="AO27" t="s">
        <v>68</v>
      </c>
      <c r="AP27" t="s">
        <v>66</v>
      </c>
      <c r="AQ27">
        <v>22</v>
      </c>
      <c r="AR27" t="s">
        <v>67</v>
      </c>
      <c r="AS27">
        <v>0</v>
      </c>
      <c r="AT27" t="s">
        <v>62</v>
      </c>
      <c r="AU27">
        <v>34</v>
      </c>
    </row>
    <row r="28" spans="1:47" x14ac:dyDescent="0.25">
      <c r="A28" t="s">
        <v>98</v>
      </c>
      <c r="B28">
        <v>2231479</v>
      </c>
      <c r="C28">
        <v>49723</v>
      </c>
      <c r="D28" t="s">
        <v>48</v>
      </c>
      <c r="E28">
        <v>1</v>
      </c>
      <c r="F28">
        <v>0</v>
      </c>
      <c r="G28">
        <v>0</v>
      </c>
      <c r="H28">
        <v>0</v>
      </c>
      <c r="I28">
        <v>90</v>
      </c>
      <c r="J28">
        <v>2012</v>
      </c>
      <c r="K28" t="s">
        <v>99</v>
      </c>
      <c r="L28">
        <v>1</v>
      </c>
      <c r="M28">
        <v>1</v>
      </c>
      <c r="N28">
        <v>15</v>
      </c>
      <c r="O28">
        <v>1</v>
      </c>
      <c r="P28" t="s">
        <v>50</v>
      </c>
      <c r="Q28" t="s">
        <v>100</v>
      </c>
      <c r="R28" t="s">
        <v>52</v>
      </c>
      <c r="S28">
        <v>50000</v>
      </c>
      <c r="T28" t="s">
        <v>101</v>
      </c>
      <c r="U28" t="s">
        <v>54</v>
      </c>
      <c r="V28" t="s">
        <v>102</v>
      </c>
      <c r="W28" t="s">
        <v>103</v>
      </c>
      <c r="X28" t="s">
        <v>57</v>
      </c>
      <c r="Y28" t="s">
        <v>104</v>
      </c>
      <c r="Z28" s="1">
        <v>41230</v>
      </c>
      <c r="AA28">
        <v>52</v>
      </c>
      <c r="AB28" t="s">
        <v>90</v>
      </c>
      <c r="AC28">
        <v>2023</v>
      </c>
      <c r="AD28">
        <v>24</v>
      </c>
      <c r="AE28" t="s">
        <v>60</v>
      </c>
      <c r="AF28" t="s">
        <v>61</v>
      </c>
      <c r="AG28" s="1">
        <v>32961</v>
      </c>
      <c r="AH28" t="s">
        <v>62</v>
      </c>
      <c r="AI28" t="s">
        <v>63</v>
      </c>
      <c r="AJ28" t="s">
        <v>64</v>
      </c>
      <c r="AK28">
        <v>186</v>
      </c>
      <c r="AL28">
        <v>700000</v>
      </c>
      <c r="AM28">
        <v>5000000</v>
      </c>
      <c r="AN28" s="1">
        <v>45838</v>
      </c>
      <c r="AO28" t="s">
        <v>69</v>
      </c>
      <c r="AP28" t="s">
        <v>66</v>
      </c>
      <c r="AQ28">
        <v>22</v>
      </c>
      <c r="AR28" t="s">
        <v>67</v>
      </c>
      <c r="AS28">
        <v>0</v>
      </c>
      <c r="AT28" t="s">
        <v>62</v>
      </c>
      <c r="AU28">
        <v>34</v>
      </c>
    </row>
    <row r="29" spans="1:47" x14ac:dyDescent="0.25">
      <c r="A29" t="s">
        <v>98</v>
      </c>
      <c r="B29">
        <v>2231479</v>
      </c>
      <c r="C29">
        <v>49723</v>
      </c>
      <c r="D29" t="s">
        <v>48</v>
      </c>
      <c r="E29">
        <v>1</v>
      </c>
      <c r="F29">
        <v>0</v>
      </c>
      <c r="G29">
        <v>0</v>
      </c>
      <c r="H29">
        <v>0</v>
      </c>
      <c r="I29">
        <v>90</v>
      </c>
      <c r="J29">
        <v>2012</v>
      </c>
      <c r="K29" t="s">
        <v>99</v>
      </c>
      <c r="L29">
        <v>1</v>
      </c>
      <c r="M29">
        <v>1</v>
      </c>
      <c r="N29">
        <v>15</v>
      </c>
      <c r="O29">
        <v>1</v>
      </c>
      <c r="P29" t="s">
        <v>50</v>
      </c>
      <c r="Q29" t="s">
        <v>100</v>
      </c>
      <c r="R29" t="s">
        <v>52</v>
      </c>
      <c r="S29">
        <v>50000</v>
      </c>
      <c r="T29" t="s">
        <v>101</v>
      </c>
      <c r="U29" t="s">
        <v>54</v>
      </c>
      <c r="V29" t="s">
        <v>102</v>
      </c>
      <c r="W29" t="s">
        <v>103</v>
      </c>
      <c r="X29" t="s">
        <v>57</v>
      </c>
      <c r="Y29" t="s">
        <v>104</v>
      </c>
      <c r="Z29" s="1">
        <v>41230</v>
      </c>
      <c r="AA29">
        <v>52</v>
      </c>
      <c r="AB29" t="s">
        <v>90</v>
      </c>
      <c r="AC29">
        <v>2023</v>
      </c>
      <c r="AD29">
        <v>24</v>
      </c>
      <c r="AE29" t="s">
        <v>60</v>
      </c>
      <c r="AF29" t="s">
        <v>61</v>
      </c>
      <c r="AG29" s="1">
        <v>32961</v>
      </c>
      <c r="AH29" t="s">
        <v>62</v>
      </c>
      <c r="AI29" t="s">
        <v>63</v>
      </c>
      <c r="AJ29" t="s">
        <v>64</v>
      </c>
      <c r="AK29">
        <v>186</v>
      </c>
      <c r="AL29">
        <v>700000</v>
      </c>
      <c r="AM29">
        <v>5000000</v>
      </c>
      <c r="AN29" s="1">
        <v>45838</v>
      </c>
      <c r="AO29" t="s">
        <v>70</v>
      </c>
      <c r="AP29" t="s">
        <v>66</v>
      </c>
      <c r="AQ29">
        <v>22</v>
      </c>
      <c r="AR29" t="s">
        <v>67</v>
      </c>
      <c r="AS29">
        <v>0</v>
      </c>
      <c r="AT29" t="s">
        <v>62</v>
      </c>
      <c r="AU29">
        <v>34</v>
      </c>
    </row>
    <row r="30" spans="1:47" x14ac:dyDescent="0.25">
      <c r="A30" t="s">
        <v>98</v>
      </c>
      <c r="B30">
        <v>2231479</v>
      </c>
      <c r="C30">
        <v>49723</v>
      </c>
      <c r="D30" t="s">
        <v>48</v>
      </c>
      <c r="E30">
        <v>1</v>
      </c>
      <c r="F30">
        <v>0</v>
      </c>
      <c r="G30">
        <v>0</v>
      </c>
      <c r="H30">
        <v>0</v>
      </c>
      <c r="I30">
        <v>90</v>
      </c>
      <c r="J30">
        <v>2012</v>
      </c>
      <c r="K30" t="s">
        <v>99</v>
      </c>
      <c r="L30">
        <v>1</v>
      </c>
      <c r="M30">
        <v>1</v>
      </c>
      <c r="N30">
        <v>15</v>
      </c>
      <c r="O30">
        <v>1</v>
      </c>
      <c r="P30" t="s">
        <v>50</v>
      </c>
      <c r="Q30" t="s">
        <v>100</v>
      </c>
      <c r="R30" t="s">
        <v>52</v>
      </c>
      <c r="S30">
        <v>50000</v>
      </c>
      <c r="T30" t="s">
        <v>101</v>
      </c>
      <c r="U30" t="s">
        <v>54</v>
      </c>
      <c r="V30" t="s">
        <v>102</v>
      </c>
      <c r="W30" t="s">
        <v>103</v>
      </c>
      <c r="X30" t="s">
        <v>57</v>
      </c>
      <c r="Y30" t="s">
        <v>104</v>
      </c>
      <c r="Z30" s="1">
        <v>41230</v>
      </c>
      <c r="AA30">
        <v>52</v>
      </c>
      <c r="AB30" t="s">
        <v>90</v>
      </c>
      <c r="AC30">
        <v>2023</v>
      </c>
      <c r="AD30">
        <v>24</v>
      </c>
      <c r="AE30" t="s">
        <v>60</v>
      </c>
      <c r="AF30" t="s">
        <v>61</v>
      </c>
      <c r="AG30" s="1">
        <v>32961</v>
      </c>
      <c r="AH30" t="s">
        <v>62</v>
      </c>
      <c r="AI30" t="s">
        <v>63</v>
      </c>
      <c r="AJ30" t="s">
        <v>64</v>
      </c>
      <c r="AK30">
        <v>186</v>
      </c>
      <c r="AL30">
        <v>700000</v>
      </c>
      <c r="AM30">
        <v>5000000</v>
      </c>
      <c r="AN30" s="1">
        <v>45838</v>
      </c>
      <c r="AO30" t="s">
        <v>71</v>
      </c>
      <c r="AP30" t="s">
        <v>66</v>
      </c>
      <c r="AQ30">
        <v>22</v>
      </c>
      <c r="AR30" t="s">
        <v>67</v>
      </c>
      <c r="AS30">
        <v>0</v>
      </c>
      <c r="AT30" t="s">
        <v>62</v>
      </c>
      <c r="AU30">
        <v>34</v>
      </c>
    </row>
    <row r="31" spans="1:47" x14ac:dyDescent="0.25">
      <c r="A31" t="s">
        <v>98</v>
      </c>
      <c r="B31">
        <v>2231479</v>
      </c>
      <c r="C31">
        <v>49723</v>
      </c>
      <c r="D31" t="s">
        <v>48</v>
      </c>
      <c r="E31">
        <v>1</v>
      </c>
      <c r="F31">
        <v>0</v>
      </c>
      <c r="G31">
        <v>0</v>
      </c>
      <c r="H31">
        <v>0</v>
      </c>
      <c r="I31">
        <v>90</v>
      </c>
      <c r="J31">
        <v>2012</v>
      </c>
      <c r="K31" t="s">
        <v>99</v>
      </c>
      <c r="L31">
        <v>1</v>
      </c>
      <c r="M31">
        <v>1</v>
      </c>
      <c r="N31">
        <v>15</v>
      </c>
      <c r="O31">
        <v>1</v>
      </c>
      <c r="P31" t="s">
        <v>50</v>
      </c>
      <c r="Q31" t="s">
        <v>100</v>
      </c>
      <c r="R31" t="s">
        <v>52</v>
      </c>
      <c r="S31">
        <v>50000</v>
      </c>
      <c r="T31" t="s">
        <v>101</v>
      </c>
      <c r="U31" t="s">
        <v>54</v>
      </c>
      <c r="V31" t="s">
        <v>102</v>
      </c>
      <c r="W31" t="s">
        <v>103</v>
      </c>
      <c r="X31" t="s">
        <v>57</v>
      </c>
      <c r="Y31" t="s">
        <v>104</v>
      </c>
      <c r="Z31" s="1">
        <v>41230</v>
      </c>
      <c r="AA31">
        <v>52</v>
      </c>
      <c r="AB31" t="s">
        <v>90</v>
      </c>
      <c r="AC31">
        <v>2023</v>
      </c>
      <c r="AD31">
        <v>24</v>
      </c>
      <c r="AE31" t="s">
        <v>60</v>
      </c>
      <c r="AF31" t="s">
        <v>61</v>
      </c>
      <c r="AG31" s="1">
        <v>32961</v>
      </c>
      <c r="AH31" t="s">
        <v>62</v>
      </c>
      <c r="AI31" t="s">
        <v>63</v>
      </c>
      <c r="AJ31" t="s">
        <v>64</v>
      </c>
      <c r="AK31">
        <v>186</v>
      </c>
      <c r="AL31">
        <v>700000</v>
      </c>
      <c r="AM31">
        <v>5000000</v>
      </c>
      <c r="AN31" s="1">
        <v>45838</v>
      </c>
      <c r="AO31" t="s">
        <v>72</v>
      </c>
      <c r="AP31" t="s">
        <v>66</v>
      </c>
      <c r="AQ31">
        <v>22</v>
      </c>
      <c r="AR31" t="s">
        <v>67</v>
      </c>
      <c r="AS31">
        <v>0</v>
      </c>
      <c r="AT31" t="s">
        <v>62</v>
      </c>
      <c r="AU31">
        <v>34</v>
      </c>
    </row>
    <row r="32" spans="1:47" x14ac:dyDescent="0.25">
      <c r="A32" t="s">
        <v>105</v>
      </c>
      <c r="B32">
        <v>2231441</v>
      </c>
      <c r="C32">
        <v>49723</v>
      </c>
      <c r="D32" t="s">
        <v>48</v>
      </c>
      <c r="E32">
        <v>0</v>
      </c>
      <c r="F32">
        <v>0</v>
      </c>
      <c r="G32">
        <v>0</v>
      </c>
      <c r="H32">
        <v>0</v>
      </c>
      <c r="I32">
        <v>58</v>
      </c>
      <c r="J32">
        <v>2012</v>
      </c>
      <c r="K32" t="s">
        <v>106</v>
      </c>
      <c r="L32">
        <v>4</v>
      </c>
      <c r="M32">
        <v>2</v>
      </c>
      <c r="N32">
        <v>13</v>
      </c>
      <c r="O32">
        <v>16</v>
      </c>
      <c r="P32" t="s">
        <v>50</v>
      </c>
      <c r="Q32" t="s">
        <v>107</v>
      </c>
      <c r="R32" t="s">
        <v>52</v>
      </c>
      <c r="S32">
        <v>30397</v>
      </c>
      <c r="T32" t="s">
        <v>108</v>
      </c>
      <c r="U32" t="s">
        <v>54</v>
      </c>
      <c r="V32" t="s">
        <v>109</v>
      </c>
      <c r="W32" t="s">
        <v>110</v>
      </c>
      <c r="X32" t="s">
        <v>57</v>
      </c>
      <c r="Y32" t="s">
        <v>111</v>
      </c>
      <c r="Z32" s="1">
        <v>41241</v>
      </c>
      <c r="AA32">
        <v>58</v>
      </c>
      <c r="AB32" t="s">
        <v>59</v>
      </c>
      <c r="AC32">
        <v>2023</v>
      </c>
      <c r="AD32">
        <v>24</v>
      </c>
      <c r="AE32" t="s">
        <v>60</v>
      </c>
      <c r="AF32" t="s">
        <v>61</v>
      </c>
      <c r="AG32" s="1">
        <v>32961</v>
      </c>
      <c r="AH32" t="s">
        <v>62</v>
      </c>
      <c r="AI32" t="s">
        <v>63</v>
      </c>
      <c r="AJ32" t="s">
        <v>64</v>
      </c>
      <c r="AK32">
        <v>186</v>
      </c>
      <c r="AL32">
        <v>700000</v>
      </c>
      <c r="AM32">
        <v>5000000</v>
      </c>
      <c r="AN32" s="1">
        <v>45838</v>
      </c>
      <c r="AO32" t="s">
        <v>65</v>
      </c>
      <c r="AP32" t="s">
        <v>66</v>
      </c>
      <c r="AQ32">
        <v>22</v>
      </c>
      <c r="AR32" t="s">
        <v>67</v>
      </c>
      <c r="AS32">
        <v>0</v>
      </c>
      <c r="AT32" t="s">
        <v>62</v>
      </c>
      <c r="AU32">
        <v>34</v>
      </c>
    </row>
    <row r="33" spans="1:47" x14ac:dyDescent="0.25">
      <c r="A33" t="s">
        <v>105</v>
      </c>
      <c r="B33">
        <v>2231441</v>
      </c>
      <c r="C33">
        <v>49723</v>
      </c>
      <c r="D33" t="s">
        <v>48</v>
      </c>
      <c r="E33">
        <v>0</v>
      </c>
      <c r="F33">
        <v>0</v>
      </c>
      <c r="G33">
        <v>0</v>
      </c>
      <c r="H33">
        <v>0</v>
      </c>
      <c r="I33">
        <v>58</v>
      </c>
      <c r="J33">
        <v>2012</v>
      </c>
      <c r="K33" t="s">
        <v>106</v>
      </c>
      <c r="L33">
        <v>4</v>
      </c>
      <c r="M33">
        <v>2</v>
      </c>
      <c r="N33">
        <v>13</v>
      </c>
      <c r="O33">
        <v>16</v>
      </c>
      <c r="P33" t="s">
        <v>50</v>
      </c>
      <c r="Q33" t="s">
        <v>107</v>
      </c>
      <c r="R33" t="s">
        <v>52</v>
      </c>
      <c r="S33">
        <v>30397</v>
      </c>
      <c r="T33" t="s">
        <v>108</v>
      </c>
      <c r="U33" t="s">
        <v>54</v>
      </c>
      <c r="V33" t="s">
        <v>109</v>
      </c>
      <c r="W33" t="s">
        <v>110</v>
      </c>
      <c r="X33" t="s">
        <v>57</v>
      </c>
      <c r="Y33" t="s">
        <v>111</v>
      </c>
      <c r="Z33" s="1">
        <v>41241</v>
      </c>
      <c r="AA33">
        <v>58</v>
      </c>
      <c r="AB33" t="s">
        <v>59</v>
      </c>
      <c r="AC33">
        <v>2023</v>
      </c>
      <c r="AD33">
        <v>24</v>
      </c>
      <c r="AE33" t="s">
        <v>60</v>
      </c>
      <c r="AF33" t="s">
        <v>61</v>
      </c>
      <c r="AG33" s="1">
        <v>32961</v>
      </c>
      <c r="AH33" t="s">
        <v>62</v>
      </c>
      <c r="AI33" t="s">
        <v>63</v>
      </c>
      <c r="AJ33" t="s">
        <v>64</v>
      </c>
      <c r="AK33">
        <v>186</v>
      </c>
      <c r="AL33">
        <v>700000</v>
      </c>
      <c r="AM33">
        <v>5000000</v>
      </c>
      <c r="AN33" s="1">
        <v>45838</v>
      </c>
      <c r="AO33" t="s">
        <v>68</v>
      </c>
      <c r="AP33" t="s">
        <v>66</v>
      </c>
      <c r="AQ33">
        <v>22</v>
      </c>
      <c r="AR33" t="s">
        <v>67</v>
      </c>
      <c r="AS33">
        <v>0</v>
      </c>
      <c r="AT33" t="s">
        <v>62</v>
      </c>
      <c r="AU33">
        <v>34</v>
      </c>
    </row>
    <row r="34" spans="1:47" x14ac:dyDescent="0.25">
      <c r="A34" t="s">
        <v>105</v>
      </c>
      <c r="B34">
        <v>2231441</v>
      </c>
      <c r="C34">
        <v>49723</v>
      </c>
      <c r="D34" t="s">
        <v>48</v>
      </c>
      <c r="E34">
        <v>0</v>
      </c>
      <c r="F34">
        <v>0</v>
      </c>
      <c r="G34">
        <v>0</v>
      </c>
      <c r="H34">
        <v>0</v>
      </c>
      <c r="I34">
        <v>58</v>
      </c>
      <c r="J34">
        <v>2012</v>
      </c>
      <c r="K34" t="s">
        <v>106</v>
      </c>
      <c r="L34">
        <v>4</v>
      </c>
      <c r="M34">
        <v>2</v>
      </c>
      <c r="N34">
        <v>13</v>
      </c>
      <c r="O34">
        <v>16</v>
      </c>
      <c r="P34" t="s">
        <v>50</v>
      </c>
      <c r="Q34" t="s">
        <v>107</v>
      </c>
      <c r="R34" t="s">
        <v>52</v>
      </c>
      <c r="S34">
        <v>30397</v>
      </c>
      <c r="T34" t="s">
        <v>108</v>
      </c>
      <c r="U34" t="s">
        <v>54</v>
      </c>
      <c r="V34" t="s">
        <v>109</v>
      </c>
      <c r="W34" t="s">
        <v>110</v>
      </c>
      <c r="X34" t="s">
        <v>57</v>
      </c>
      <c r="Y34" t="s">
        <v>111</v>
      </c>
      <c r="Z34" s="1">
        <v>41241</v>
      </c>
      <c r="AA34">
        <v>58</v>
      </c>
      <c r="AB34" t="s">
        <v>59</v>
      </c>
      <c r="AC34">
        <v>2023</v>
      </c>
      <c r="AD34">
        <v>24</v>
      </c>
      <c r="AE34" t="s">
        <v>60</v>
      </c>
      <c r="AF34" t="s">
        <v>61</v>
      </c>
      <c r="AG34" s="1">
        <v>32961</v>
      </c>
      <c r="AH34" t="s">
        <v>62</v>
      </c>
      <c r="AI34" t="s">
        <v>63</v>
      </c>
      <c r="AJ34" t="s">
        <v>64</v>
      </c>
      <c r="AK34">
        <v>186</v>
      </c>
      <c r="AL34">
        <v>700000</v>
      </c>
      <c r="AM34">
        <v>5000000</v>
      </c>
      <c r="AN34" s="1">
        <v>45838</v>
      </c>
      <c r="AO34" t="s">
        <v>69</v>
      </c>
      <c r="AP34" t="s">
        <v>66</v>
      </c>
      <c r="AQ34">
        <v>22</v>
      </c>
      <c r="AR34" t="s">
        <v>67</v>
      </c>
      <c r="AS34">
        <v>0</v>
      </c>
      <c r="AT34" t="s">
        <v>62</v>
      </c>
      <c r="AU34">
        <v>34</v>
      </c>
    </row>
    <row r="35" spans="1:47" x14ac:dyDescent="0.25">
      <c r="A35" t="s">
        <v>105</v>
      </c>
      <c r="B35">
        <v>2231441</v>
      </c>
      <c r="C35">
        <v>49723</v>
      </c>
      <c r="D35" t="s">
        <v>48</v>
      </c>
      <c r="E35">
        <v>0</v>
      </c>
      <c r="F35">
        <v>0</v>
      </c>
      <c r="G35">
        <v>0</v>
      </c>
      <c r="H35">
        <v>0</v>
      </c>
      <c r="I35">
        <v>58</v>
      </c>
      <c r="J35">
        <v>2012</v>
      </c>
      <c r="K35" t="s">
        <v>106</v>
      </c>
      <c r="L35">
        <v>4</v>
      </c>
      <c r="M35">
        <v>2</v>
      </c>
      <c r="N35">
        <v>13</v>
      </c>
      <c r="O35">
        <v>16</v>
      </c>
      <c r="P35" t="s">
        <v>50</v>
      </c>
      <c r="Q35" t="s">
        <v>107</v>
      </c>
      <c r="R35" t="s">
        <v>52</v>
      </c>
      <c r="S35">
        <v>30397</v>
      </c>
      <c r="T35" t="s">
        <v>108</v>
      </c>
      <c r="U35" t="s">
        <v>54</v>
      </c>
      <c r="V35" t="s">
        <v>109</v>
      </c>
      <c r="W35" t="s">
        <v>110</v>
      </c>
      <c r="X35" t="s">
        <v>57</v>
      </c>
      <c r="Y35" t="s">
        <v>111</v>
      </c>
      <c r="Z35" s="1">
        <v>41241</v>
      </c>
      <c r="AA35">
        <v>58</v>
      </c>
      <c r="AB35" t="s">
        <v>59</v>
      </c>
      <c r="AC35">
        <v>2023</v>
      </c>
      <c r="AD35">
        <v>24</v>
      </c>
      <c r="AE35" t="s">
        <v>60</v>
      </c>
      <c r="AF35" t="s">
        <v>61</v>
      </c>
      <c r="AG35" s="1">
        <v>32961</v>
      </c>
      <c r="AH35" t="s">
        <v>62</v>
      </c>
      <c r="AI35" t="s">
        <v>63</v>
      </c>
      <c r="AJ35" t="s">
        <v>64</v>
      </c>
      <c r="AK35">
        <v>186</v>
      </c>
      <c r="AL35">
        <v>700000</v>
      </c>
      <c r="AM35">
        <v>5000000</v>
      </c>
      <c r="AN35" s="1">
        <v>45838</v>
      </c>
      <c r="AO35" t="s">
        <v>70</v>
      </c>
      <c r="AP35" t="s">
        <v>66</v>
      </c>
      <c r="AQ35">
        <v>22</v>
      </c>
      <c r="AR35" t="s">
        <v>67</v>
      </c>
      <c r="AS35">
        <v>0</v>
      </c>
      <c r="AT35" t="s">
        <v>62</v>
      </c>
      <c r="AU35">
        <v>34</v>
      </c>
    </row>
    <row r="36" spans="1:47" x14ac:dyDescent="0.25">
      <c r="A36" t="s">
        <v>105</v>
      </c>
      <c r="B36">
        <v>2231441</v>
      </c>
      <c r="C36">
        <v>49723</v>
      </c>
      <c r="D36" t="s">
        <v>48</v>
      </c>
      <c r="E36">
        <v>0</v>
      </c>
      <c r="F36">
        <v>0</v>
      </c>
      <c r="G36">
        <v>0</v>
      </c>
      <c r="H36">
        <v>0</v>
      </c>
      <c r="I36">
        <v>58</v>
      </c>
      <c r="J36">
        <v>2012</v>
      </c>
      <c r="K36" t="s">
        <v>106</v>
      </c>
      <c r="L36">
        <v>4</v>
      </c>
      <c r="M36">
        <v>2</v>
      </c>
      <c r="N36">
        <v>13</v>
      </c>
      <c r="O36">
        <v>16</v>
      </c>
      <c r="P36" t="s">
        <v>50</v>
      </c>
      <c r="Q36" t="s">
        <v>107</v>
      </c>
      <c r="R36" t="s">
        <v>52</v>
      </c>
      <c r="S36">
        <v>30397</v>
      </c>
      <c r="T36" t="s">
        <v>108</v>
      </c>
      <c r="U36" t="s">
        <v>54</v>
      </c>
      <c r="V36" t="s">
        <v>109</v>
      </c>
      <c r="W36" t="s">
        <v>110</v>
      </c>
      <c r="X36" t="s">
        <v>57</v>
      </c>
      <c r="Y36" t="s">
        <v>111</v>
      </c>
      <c r="Z36" s="1">
        <v>41241</v>
      </c>
      <c r="AA36">
        <v>58</v>
      </c>
      <c r="AB36" t="s">
        <v>59</v>
      </c>
      <c r="AC36">
        <v>2023</v>
      </c>
      <c r="AD36">
        <v>24</v>
      </c>
      <c r="AE36" t="s">
        <v>60</v>
      </c>
      <c r="AF36" t="s">
        <v>61</v>
      </c>
      <c r="AG36" s="1">
        <v>32961</v>
      </c>
      <c r="AH36" t="s">
        <v>62</v>
      </c>
      <c r="AI36" t="s">
        <v>63</v>
      </c>
      <c r="AJ36" t="s">
        <v>64</v>
      </c>
      <c r="AK36">
        <v>186</v>
      </c>
      <c r="AL36">
        <v>700000</v>
      </c>
      <c r="AM36">
        <v>5000000</v>
      </c>
      <c r="AN36" s="1">
        <v>45838</v>
      </c>
      <c r="AO36" t="s">
        <v>71</v>
      </c>
      <c r="AP36" t="s">
        <v>66</v>
      </c>
      <c r="AQ36">
        <v>22</v>
      </c>
      <c r="AR36" t="s">
        <v>67</v>
      </c>
      <c r="AS36">
        <v>0</v>
      </c>
      <c r="AT36" t="s">
        <v>62</v>
      </c>
      <c r="AU36">
        <v>34</v>
      </c>
    </row>
    <row r="37" spans="1:47" x14ac:dyDescent="0.25">
      <c r="A37" t="s">
        <v>105</v>
      </c>
      <c r="B37">
        <v>2231441</v>
      </c>
      <c r="C37">
        <v>49723</v>
      </c>
      <c r="D37" t="s">
        <v>48</v>
      </c>
      <c r="E37">
        <v>0</v>
      </c>
      <c r="F37">
        <v>0</v>
      </c>
      <c r="G37">
        <v>0</v>
      </c>
      <c r="H37">
        <v>0</v>
      </c>
      <c r="I37">
        <v>58</v>
      </c>
      <c r="J37">
        <v>2012</v>
      </c>
      <c r="K37" t="s">
        <v>106</v>
      </c>
      <c r="L37">
        <v>4</v>
      </c>
      <c r="M37">
        <v>2</v>
      </c>
      <c r="N37">
        <v>13</v>
      </c>
      <c r="O37">
        <v>16</v>
      </c>
      <c r="P37" t="s">
        <v>50</v>
      </c>
      <c r="Q37" t="s">
        <v>107</v>
      </c>
      <c r="R37" t="s">
        <v>52</v>
      </c>
      <c r="S37">
        <v>30397</v>
      </c>
      <c r="T37" t="s">
        <v>108</v>
      </c>
      <c r="U37" t="s">
        <v>54</v>
      </c>
      <c r="V37" t="s">
        <v>109</v>
      </c>
      <c r="W37" t="s">
        <v>110</v>
      </c>
      <c r="X37" t="s">
        <v>57</v>
      </c>
      <c r="Y37" t="s">
        <v>111</v>
      </c>
      <c r="Z37" s="1">
        <v>41241</v>
      </c>
      <c r="AA37">
        <v>58</v>
      </c>
      <c r="AB37" t="s">
        <v>59</v>
      </c>
      <c r="AC37">
        <v>2023</v>
      </c>
      <c r="AD37">
        <v>24</v>
      </c>
      <c r="AE37" t="s">
        <v>60</v>
      </c>
      <c r="AF37" t="s">
        <v>61</v>
      </c>
      <c r="AG37" s="1">
        <v>32961</v>
      </c>
      <c r="AH37" t="s">
        <v>62</v>
      </c>
      <c r="AI37" t="s">
        <v>63</v>
      </c>
      <c r="AJ37" t="s">
        <v>64</v>
      </c>
      <c r="AK37">
        <v>186</v>
      </c>
      <c r="AL37">
        <v>700000</v>
      </c>
      <c r="AM37">
        <v>5000000</v>
      </c>
      <c r="AN37" s="1">
        <v>45838</v>
      </c>
      <c r="AO37" t="s">
        <v>72</v>
      </c>
      <c r="AP37" t="s">
        <v>66</v>
      </c>
      <c r="AQ37">
        <v>22</v>
      </c>
      <c r="AR37" t="s">
        <v>67</v>
      </c>
      <c r="AS37">
        <v>0</v>
      </c>
      <c r="AT37" t="s">
        <v>62</v>
      </c>
      <c r="AU37">
        <v>34</v>
      </c>
    </row>
    <row r="38" spans="1:47" x14ac:dyDescent="0.25">
      <c r="A38" t="s">
        <v>112</v>
      </c>
      <c r="B38">
        <v>2231518</v>
      </c>
      <c r="C38">
        <v>49723</v>
      </c>
      <c r="D38" t="s">
        <v>48</v>
      </c>
      <c r="E38">
        <v>1</v>
      </c>
      <c r="F38">
        <v>0</v>
      </c>
      <c r="G38">
        <v>0</v>
      </c>
      <c r="H38">
        <v>0</v>
      </c>
      <c r="I38">
        <v>90</v>
      </c>
      <c r="J38">
        <v>2012</v>
      </c>
      <c r="K38" t="s">
        <v>113</v>
      </c>
      <c r="L38">
        <v>1</v>
      </c>
      <c r="M38">
        <v>1</v>
      </c>
      <c r="N38">
        <v>12</v>
      </c>
      <c r="O38">
        <v>14</v>
      </c>
      <c r="P38" t="s">
        <v>114</v>
      </c>
      <c r="Q38" t="s">
        <v>50</v>
      </c>
      <c r="R38" t="s">
        <v>115</v>
      </c>
      <c r="S38">
        <v>38553</v>
      </c>
      <c r="T38" t="s">
        <v>101</v>
      </c>
      <c r="U38" t="s">
        <v>116</v>
      </c>
      <c r="V38" t="s">
        <v>54</v>
      </c>
      <c r="W38" t="s">
        <v>103</v>
      </c>
      <c r="X38" t="s">
        <v>57</v>
      </c>
      <c r="Y38" t="s">
        <v>117</v>
      </c>
      <c r="Z38" s="1">
        <v>41259</v>
      </c>
      <c r="AA38">
        <v>84</v>
      </c>
      <c r="AB38" t="s">
        <v>90</v>
      </c>
      <c r="AC38">
        <v>2023</v>
      </c>
      <c r="AD38">
        <v>24</v>
      </c>
      <c r="AE38" t="s">
        <v>60</v>
      </c>
      <c r="AF38" t="s">
        <v>61</v>
      </c>
      <c r="AG38" s="1">
        <v>32961</v>
      </c>
      <c r="AH38" t="s">
        <v>62</v>
      </c>
      <c r="AI38" t="s">
        <v>63</v>
      </c>
      <c r="AJ38" t="s">
        <v>64</v>
      </c>
      <c r="AK38">
        <v>186</v>
      </c>
      <c r="AL38">
        <v>700000</v>
      </c>
      <c r="AM38">
        <v>5000000</v>
      </c>
      <c r="AN38" s="1">
        <v>45838</v>
      </c>
      <c r="AO38" t="s">
        <v>65</v>
      </c>
      <c r="AP38" t="s">
        <v>66</v>
      </c>
      <c r="AQ38">
        <v>22</v>
      </c>
      <c r="AR38" t="s">
        <v>67</v>
      </c>
      <c r="AS38">
        <v>0</v>
      </c>
      <c r="AT38" t="s">
        <v>62</v>
      </c>
      <c r="AU38">
        <v>34</v>
      </c>
    </row>
    <row r="39" spans="1:47" x14ac:dyDescent="0.25">
      <c r="A39" t="s">
        <v>112</v>
      </c>
      <c r="B39">
        <v>2231518</v>
      </c>
      <c r="C39">
        <v>49723</v>
      </c>
      <c r="D39" t="s">
        <v>48</v>
      </c>
      <c r="E39">
        <v>1</v>
      </c>
      <c r="F39">
        <v>0</v>
      </c>
      <c r="G39">
        <v>0</v>
      </c>
      <c r="H39">
        <v>0</v>
      </c>
      <c r="I39">
        <v>90</v>
      </c>
      <c r="J39">
        <v>2012</v>
      </c>
      <c r="K39" t="s">
        <v>113</v>
      </c>
      <c r="L39">
        <v>1</v>
      </c>
      <c r="M39">
        <v>1</v>
      </c>
      <c r="N39">
        <v>12</v>
      </c>
      <c r="O39">
        <v>14</v>
      </c>
      <c r="P39" t="s">
        <v>114</v>
      </c>
      <c r="Q39" t="s">
        <v>50</v>
      </c>
      <c r="R39" t="s">
        <v>115</v>
      </c>
      <c r="S39">
        <v>38553</v>
      </c>
      <c r="T39" t="s">
        <v>101</v>
      </c>
      <c r="U39" t="s">
        <v>116</v>
      </c>
      <c r="V39" t="s">
        <v>54</v>
      </c>
      <c r="W39" t="s">
        <v>103</v>
      </c>
      <c r="X39" t="s">
        <v>57</v>
      </c>
      <c r="Y39" t="s">
        <v>117</v>
      </c>
      <c r="Z39" s="1">
        <v>41259</v>
      </c>
      <c r="AA39">
        <v>84</v>
      </c>
      <c r="AB39" t="s">
        <v>90</v>
      </c>
      <c r="AC39">
        <v>2023</v>
      </c>
      <c r="AD39">
        <v>24</v>
      </c>
      <c r="AE39" t="s">
        <v>60</v>
      </c>
      <c r="AF39" t="s">
        <v>61</v>
      </c>
      <c r="AG39" s="1">
        <v>32961</v>
      </c>
      <c r="AH39" t="s">
        <v>62</v>
      </c>
      <c r="AI39" t="s">
        <v>63</v>
      </c>
      <c r="AJ39" t="s">
        <v>64</v>
      </c>
      <c r="AK39">
        <v>186</v>
      </c>
      <c r="AL39">
        <v>700000</v>
      </c>
      <c r="AM39">
        <v>5000000</v>
      </c>
      <c r="AN39" s="1">
        <v>45838</v>
      </c>
      <c r="AO39" t="s">
        <v>68</v>
      </c>
      <c r="AP39" t="s">
        <v>66</v>
      </c>
      <c r="AQ39">
        <v>22</v>
      </c>
      <c r="AR39" t="s">
        <v>67</v>
      </c>
      <c r="AS39">
        <v>0</v>
      </c>
      <c r="AT39" t="s">
        <v>62</v>
      </c>
      <c r="AU39">
        <v>34</v>
      </c>
    </row>
    <row r="40" spans="1:47" x14ac:dyDescent="0.25">
      <c r="A40" t="s">
        <v>112</v>
      </c>
      <c r="B40">
        <v>2231518</v>
      </c>
      <c r="C40">
        <v>49723</v>
      </c>
      <c r="D40" t="s">
        <v>48</v>
      </c>
      <c r="E40">
        <v>1</v>
      </c>
      <c r="F40">
        <v>0</v>
      </c>
      <c r="G40">
        <v>0</v>
      </c>
      <c r="H40">
        <v>0</v>
      </c>
      <c r="I40">
        <v>90</v>
      </c>
      <c r="J40">
        <v>2012</v>
      </c>
      <c r="K40" t="s">
        <v>113</v>
      </c>
      <c r="L40">
        <v>1</v>
      </c>
      <c r="M40">
        <v>1</v>
      </c>
      <c r="N40">
        <v>12</v>
      </c>
      <c r="O40">
        <v>14</v>
      </c>
      <c r="P40" t="s">
        <v>114</v>
      </c>
      <c r="Q40" t="s">
        <v>50</v>
      </c>
      <c r="R40" t="s">
        <v>115</v>
      </c>
      <c r="S40">
        <v>38553</v>
      </c>
      <c r="T40" t="s">
        <v>101</v>
      </c>
      <c r="U40" t="s">
        <v>116</v>
      </c>
      <c r="V40" t="s">
        <v>54</v>
      </c>
      <c r="W40" t="s">
        <v>103</v>
      </c>
      <c r="X40" t="s">
        <v>57</v>
      </c>
      <c r="Y40" t="s">
        <v>117</v>
      </c>
      <c r="Z40" s="1">
        <v>41259</v>
      </c>
      <c r="AA40">
        <v>84</v>
      </c>
      <c r="AB40" t="s">
        <v>90</v>
      </c>
      <c r="AC40">
        <v>2023</v>
      </c>
      <c r="AD40">
        <v>24</v>
      </c>
      <c r="AE40" t="s">
        <v>60</v>
      </c>
      <c r="AF40" t="s">
        <v>61</v>
      </c>
      <c r="AG40" s="1">
        <v>32961</v>
      </c>
      <c r="AH40" t="s">
        <v>62</v>
      </c>
      <c r="AI40" t="s">
        <v>63</v>
      </c>
      <c r="AJ40" t="s">
        <v>64</v>
      </c>
      <c r="AK40">
        <v>186</v>
      </c>
      <c r="AL40">
        <v>700000</v>
      </c>
      <c r="AM40">
        <v>5000000</v>
      </c>
      <c r="AN40" s="1">
        <v>45838</v>
      </c>
      <c r="AO40" t="s">
        <v>69</v>
      </c>
      <c r="AP40" t="s">
        <v>66</v>
      </c>
      <c r="AQ40">
        <v>22</v>
      </c>
      <c r="AR40" t="s">
        <v>67</v>
      </c>
      <c r="AS40">
        <v>0</v>
      </c>
      <c r="AT40" t="s">
        <v>62</v>
      </c>
      <c r="AU40">
        <v>34</v>
      </c>
    </row>
    <row r="41" spans="1:47" x14ac:dyDescent="0.25">
      <c r="A41" t="s">
        <v>112</v>
      </c>
      <c r="B41">
        <v>2231518</v>
      </c>
      <c r="C41">
        <v>49723</v>
      </c>
      <c r="D41" t="s">
        <v>48</v>
      </c>
      <c r="E41">
        <v>1</v>
      </c>
      <c r="F41">
        <v>0</v>
      </c>
      <c r="G41">
        <v>0</v>
      </c>
      <c r="H41">
        <v>0</v>
      </c>
      <c r="I41">
        <v>90</v>
      </c>
      <c r="J41">
        <v>2012</v>
      </c>
      <c r="K41" t="s">
        <v>113</v>
      </c>
      <c r="L41">
        <v>1</v>
      </c>
      <c r="M41">
        <v>1</v>
      </c>
      <c r="N41">
        <v>12</v>
      </c>
      <c r="O41">
        <v>14</v>
      </c>
      <c r="P41" t="s">
        <v>114</v>
      </c>
      <c r="Q41" t="s">
        <v>50</v>
      </c>
      <c r="R41" t="s">
        <v>115</v>
      </c>
      <c r="S41">
        <v>38553</v>
      </c>
      <c r="T41" t="s">
        <v>101</v>
      </c>
      <c r="U41" t="s">
        <v>116</v>
      </c>
      <c r="V41" t="s">
        <v>54</v>
      </c>
      <c r="W41" t="s">
        <v>103</v>
      </c>
      <c r="X41" t="s">
        <v>57</v>
      </c>
      <c r="Y41" t="s">
        <v>117</v>
      </c>
      <c r="Z41" s="1">
        <v>41259</v>
      </c>
      <c r="AA41">
        <v>84</v>
      </c>
      <c r="AB41" t="s">
        <v>90</v>
      </c>
      <c r="AC41">
        <v>2023</v>
      </c>
      <c r="AD41">
        <v>24</v>
      </c>
      <c r="AE41" t="s">
        <v>60</v>
      </c>
      <c r="AF41" t="s">
        <v>61</v>
      </c>
      <c r="AG41" s="1">
        <v>32961</v>
      </c>
      <c r="AH41" t="s">
        <v>62</v>
      </c>
      <c r="AI41" t="s">
        <v>63</v>
      </c>
      <c r="AJ41" t="s">
        <v>64</v>
      </c>
      <c r="AK41">
        <v>186</v>
      </c>
      <c r="AL41">
        <v>700000</v>
      </c>
      <c r="AM41">
        <v>5000000</v>
      </c>
      <c r="AN41" s="1">
        <v>45838</v>
      </c>
      <c r="AO41" t="s">
        <v>70</v>
      </c>
      <c r="AP41" t="s">
        <v>66</v>
      </c>
      <c r="AQ41">
        <v>22</v>
      </c>
      <c r="AR41" t="s">
        <v>67</v>
      </c>
      <c r="AS41">
        <v>0</v>
      </c>
      <c r="AT41" t="s">
        <v>62</v>
      </c>
      <c r="AU41">
        <v>34</v>
      </c>
    </row>
    <row r="42" spans="1:47" x14ac:dyDescent="0.25">
      <c r="A42" t="s">
        <v>112</v>
      </c>
      <c r="B42">
        <v>2231518</v>
      </c>
      <c r="C42">
        <v>49723</v>
      </c>
      <c r="D42" t="s">
        <v>48</v>
      </c>
      <c r="E42">
        <v>1</v>
      </c>
      <c r="F42">
        <v>0</v>
      </c>
      <c r="G42">
        <v>0</v>
      </c>
      <c r="H42">
        <v>0</v>
      </c>
      <c r="I42">
        <v>90</v>
      </c>
      <c r="J42">
        <v>2012</v>
      </c>
      <c r="K42" t="s">
        <v>113</v>
      </c>
      <c r="L42">
        <v>1</v>
      </c>
      <c r="M42">
        <v>1</v>
      </c>
      <c r="N42">
        <v>12</v>
      </c>
      <c r="O42">
        <v>14</v>
      </c>
      <c r="P42" t="s">
        <v>114</v>
      </c>
      <c r="Q42" t="s">
        <v>50</v>
      </c>
      <c r="R42" t="s">
        <v>115</v>
      </c>
      <c r="S42">
        <v>38553</v>
      </c>
      <c r="T42" t="s">
        <v>101</v>
      </c>
      <c r="U42" t="s">
        <v>116</v>
      </c>
      <c r="V42" t="s">
        <v>54</v>
      </c>
      <c r="W42" t="s">
        <v>103</v>
      </c>
      <c r="X42" t="s">
        <v>57</v>
      </c>
      <c r="Y42" t="s">
        <v>117</v>
      </c>
      <c r="Z42" s="1">
        <v>41259</v>
      </c>
      <c r="AA42">
        <v>84</v>
      </c>
      <c r="AB42" t="s">
        <v>90</v>
      </c>
      <c r="AC42">
        <v>2023</v>
      </c>
      <c r="AD42">
        <v>24</v>
      </c>
      <c r="AE42" t="s">
        <v>60</v>
      </c>
      <c r="AF42" t="s">
        <v>61</v>
      </c>
      <c r="AG42" s="1">
        <v>32961</v>
      </c>
      <c r="AH42" t="s">
        <v>62</v>
      </c>
      <c r="AI42" t="s">
        <v>63</v>
      </c>
      <c r="AJ42" t="s">
        <v>64</v>
      </c>
      <c r="AK42">
        <v>186</v>
      </c>
      <c r="AL42">
        <v>700000</v>
      </c>
      <c r="AM42">
        <v>5000000</v>
      </c>
      <c r="AN42" s="1">
        <v>45838</v>
      </c>
      <c r="AO42" t="s">
        <v>71</v>
      </c>
      <c r="AP42" t="s">
        <v>66</v>
      </c>
      <c r="AQ42">
        <v>22</v>
      </c>
      <c r="AR42" t="s">
        <v>67</v>
      </c>
      <c r="AS42">
        <v>0</v>
      </c>
      <c r="AT42" t="s">
        <v>62</v>
      </c>
      <c r="AU42">
        <v>34</v>
      </c>
    </row>
    <row r="43" spans="1:47" x14ac:dyDescent="0.25">
      <c r="A43" t="s">
        <v>112</v>
      </c>
      <c r="B43">
        <v>2231518</v>
      </c>
      <c r="C43">
        <v>49723</v>
      </c>
      <c r="D43" t="s">
        <v>48</v>
      </c>
      <c r="E43">
        <v>1</v>
      </c>
      <c r="F43">
        <v>0</v>
      </c>
      <c r="G43">
        <v>0</v>
      </c>
      <c r="H43">
        <v>0</v>
      </c>
      <c r="I43">
        <v>90</v>
      </c>
      <c r="J43">
        <v>2012</v>
      </c>
      <c r="K43" t="s">
        <v>113</v>
      </c>
      <c r="L43">
        <v>1</v>
      </c>
      <c r="M43">
        <v>1</v>
      </c>
      <c r="N43">
        <v>12</v>
      </c>
      <c r="O43">
        <v>14</v>
      </c>
      <c r="P43" t="s">
        <v>114</v>
      </c>
      <c r="Q43" t="s">
        <v>50</v>
      </c>
      <c r="R43" t="s">
        <v>115</v>
      </c>
      <c r="S43">
        <v>38553</v>
      </c>
      <c r="T43" t="s">
        <v>101</v>
      </c>
      <c r="U43" t="s">
        <v>116</v>
      </c>
      <c r="V43" t="s">
        <v>54</v>
      </c>
      <c r="W43" t="s">
        <v>103</v>
      </c>
      <c r="X43" t="s">
        <v>57</v>
      </c>
      <c r="Y43" t="s">
        <v>117</v>
      </c>
      <c r="Z43" s="1">
        <v>41259</v>
      </c>
      <c r="AA43">
        <v>84</v>
      </c>
      <c r="AB43" t="s">
        <v>90</v>
      </c>
      <c r="AC43">
        <v>2023</v>
      </c>
      <c r="AD43">
        <v>24</v>
      </c>
      <c r="AE43" t="s">
        <v>60</v>
      </c>
      <c r="AF43" t="s">
        <v>61</v>
      </c>
      <c r="AG43" s="1">
        <v>32961</v>
      </c>
      <c r="AH43" t="s">
        <v>62</v>
      </c>
      <c r="AI43" t="s">
        <v>63</v>
      </c>
      <c r="AJ43" t="s">
        <v>64</v>
      </c>
      <c r="AK43">
        <v>186</v>
      </c>
      <c r="AL43">
        <v>700000</v>
      </c>
      <c r="AM43">
        <v>5000000</v>
      </c>
      <c r="AN43" s="1">
        <v>45838</v>
      </c>
      <c r="AO43" t="s">
        <v>72</v>
      </c>
      <c r="AP43" t="s">
        <v>66</v>
      </c>
      <c r="AQ43">
        <v>22</v>
      </c>
      <c r="AR43" t="s">
        <v>67</v>
      </c>
      <c r="AS43">
        <v>0</v>
      </c>
      <c r="AT43" t="s">
        <v>62</v>
      </c>
      <c r="AU43">
        <v>34</v>
      </c>
    </row>
    <row r="44" spans="1:47" x14ac:dyDescent="0.25">
      <c r="A44" t="s">
        <v>118</v>
      </c>
      <c r="B44">
        <v>2231568</v>
      </c>
      <c r="C44">
        <v>49723</v>
      </c>
      <c r="D44" t="s">
        <v>48</v>
      </c>
      <c r="E44">
        <v>0</v>
      </c>
      <c r="F44">
        <v>0</v>
      </c>
      <c r="G44">
        <v>0</v>
      </c>
      <c r="H44">
        <v>0</v>
      </c>
      <c r="I44">
        <v>65</v>
      </c>
      <c r="J44">
        <v>2012</v>
      </c>
      <c r="K44" t="s">
        <v>119</v>
      </c>
      <c r="L44">
        <v>1</v>
      </c>
      <c r="M44">
        <v>1</v>
      </c>
      <c r="N44">
        <v>15</v>
      </c>
      <c r="O44">
        <v>9</v>
      </c>
      <c r="P44" t="s">
        <v>120</v>
      </c>
      <c r="Q44" t="s">
        <v>121</v>
      </c>
      <c r="R44" t="s">
        <v>52</v>
      </c>
      <c r="S44">
        <v>42601</v>
      </c>
      <c r="T44" t="s">
        <v>122</v>
      </c>
      <c r="U44" t="s">
        <v>54</v>
      </c>
      <c r="V44" t="s">
        <v>123</v>
      </c>
      <c r="W44" t="s">
        <v>103</v>
      </c>
      <c r="X44" t="s">
        <v>57</v>
      </c>
      <c r="Y44" t="s">
        <v>124</v>
      </c>
      <c r="Z44" s="1">
        <v>41294</v>
      </c>
      <c r="AA44">
        <v>65</v>
      </c>
      <c r="AB44" t="s">
        <v>59</v>
      </c>
      <c r="AC44">
        <v>2023</v>
      </c>
      <c r="AD44">
        <v>24</v>
      </c>
      <c r="AE44" t="s">
        <v>60</v>
      </c>
      <c r="AF44" t="s">
        <v>61</v>
      </c>
      <c r="AG44" s="1">
        <v>32961</v>
      </c>
      <c r="AH44" t="s">
        <v>62</v>
      </c>
      <c r="AI44" t="s">
        <v>63</v>
      </c>
      <c r="AJ44" t="s">
        <v>64</v>
      </c>
      <c r="AK44">
        <v>186</v>
      </c>
      <c r="AL44">
        <v>700000</v>
      </c>
      <c r="AM44">
        <v>5000000</v>
      </c>
      <c r="AN44" s="1">
        <v>45838</v>
      </c>
      <c r="AO44" t="s">
        <v>65</v>
      </c>
      <c r="AP44" t="s">
        <v>66</v>
      </c>
      <c r="AQ44">
        <v>22</v>
      </c>
      <c r="AR44" t="s">
        <v>67</v>
      </c>
      <c r="AS44">
        <v>0</v>
      </c>
      <c r="AT44" t="s">
        <v>62</v>
      </c>
      <c r="AU44">
        <v>34</v>
      </c>
    </row>
    <row r="45" spans="1:47" x14ac:dyDescent="0.25">
      <c r="A45" t="s">
        <v>118</v>
      </c>
      <c r="B45">
        <v>2231568</v>
      </c>
      <c r="C45">
        <v>49723</v>
      </c>
      <c r="D45" t="s">
        <v>48</v>
      </c>
      <c r="E45">
        <v>0</v>
      </c>
      <c r="F45">
        <v>0</v>
      </c>
      <c r="G45">
        <v>0</v>
      </c>
      <c r="H45">
        <v>0</v>
      </c>
      <c r="I45">
        <v>65</v>
      </c>
      <c r="J45">
        <v>2012</v>
      </c>
      <c r="K45" t="s">
        <v>119</v>
      </c>
      <c r="L45">
        <v>1</v>
      </c>
      <c r="M45">
        <v>1</v>
      </c>
      <c r="N45">
        <v>15</v>
      </c>
      <c r="O45">
        <v>9</v>
      </c>
      <c r="P45" t="s">
        <v>120</v>
      </c>
      <c r="Q45" t="s">
        <v>121</v>
      </c>
      <c r="R45" t="s">
        <v>52</v>
      </c>
      <c r="S45">
        <v>42601</v>
      </c>
      <c r="T45" t="s">
        <v>122</v>
      </c>
      <c r="U45" t="s">
        <v>54</v>
      </c>
      <c r="V45" t="s">
        <v>123</v>
      </c>
      <c r="W45" t="s">
        <v>103</v>
      </c>
      <c r="X45" t="s">
        <v>57</v>
      </c>
      <c r="Y45" t="s">
        <v>124</v>
      </c>
      <c r="Z45" s="1">
        <v>41294</v>
      </c>
      <c r="AA45">
        <v>65</v>
      </c>
      <c r="AB45" t="s">
        <v>59</v>
      </c>
      <c r="AC45">
        <v>2023</v>
      </c>
      <c r="AD45">
        <v>24</v>
      </c>
      <c r="AE45" t="s">
        <v>60</v>
      </c>
      <c r="AF45" t="s">
        <v>61</v>
      </c>
      <c r="AG45" s="1">
        <v>32961</v>
      </c>
      <c r="AH45" t="s">
        <v>62</v>
      </c>
      <c r="AI45" t="s">
        <v>63</v>
      </c>
      <c r="AJ45" t="s">
        <v>64</v>
      </c>
      <c r="AK45">
        <v>186</v>
      </c>
      <c r="AL45">
        <v>700000</v>
      </c>
      <c r="AM45">
        <v>5000000</v>
      </c>
      <c r="AN45" s="1">
        <v>45838</v>
      </c>
      <c r="AO45" t="s">
        <v>68</v>
      </c>
      <c r="AP45" t="s">
        <v>66</v>
      </c>
      <c r="AQ45">
        <v>22</v>
      </c>
      <c r="AR45" t="s">
        <v>67</v>
      </c>
      <c r="AS45">
        <v>0</v>
      </c>
      <c r="AT45" t="s">
        <v>62</v>
      </c>
      <c r="AU45">
        <v>34</v>
      </c>
    </row>
    <row r="46" spans="1:47" x14ac:dyDescent="0.25">
      <c r="A46" t="s">
        <v>118</v>
      </c>
      <c r="B46">
        <v>2231568</v>
      </c>
      <c r="C46">
        <v>49723</v>
      </c>
      <c r="D46" t="s">
        <v>48</v>
      </c>
      <c r="E46">
        <v>0</v>
      </c>
      <c r="F46">
        <v>0</v>
      </c>
      <c r="G46">
        <v>0</v>
      </c>
      <c r="H46">
        <v>0</v>
      </c>
      <c r="I46">
        <v>65</v>
      </c>
      <c r="J46">
        <v>2012</v>
      </c>
      <c r="K46" t="s">
        <v>119</v>
      </c>
      <c r="L46">
        <v>1</v>
      </c>
      <c r="M46">
        <v>1</v>
      </c>
      <c r="N46">
        <v>15</v>
      </c>
      <c r="O46">
        <v>9</v>
      </c>
      <c r="P46" t="s">
        <v>120</v>
      </c>
      <c r="Q46" t="s">
        <v>121</v>
      </c>
      <c r="R46" t="s">
        <v>52</v>
      </c>
      <c r="S46">
        <v>42601</v>
      </c>
      <c r="T46" t="s">
        <v>122</v>
      </c>
      <c r="U46" t="s">
        <v>54</v>
      </c>
      <c r="V46" t="s">
        <v>123</v>
      </c>
      <c r="W46" t="s">
        <v>103</v>
      </c>
      <c r="X46" t="s">
        <v>57</v>
      </c>
      <c r="Y46" t="s">
        <v>124</v>
      </c>
      <c r="Z46" s="1">
        <v>41294</v>
      </c>
      <c r="AA46">
        <v>65</v>
      </c>
      <c r="AB46" t="s">
        <v>59</v>
      </c>
      <c r="AC46">
        <v>2023</v>
      </c>
      <c r="AD46">
        <v>24</v>
      </c>
      <c r="AE46" t="s">
        <v>60</v>
      </c>
      <c r="AF46" t="s">
        <v>61</v>
      </c>
      <c r="AG46" s="1">
        <v>32961</v>
      </c>
      <c r="AH46" t="s">
        <v>62</v>
      </c>
      <c r="AI46" t="s">
        <v>63</v>
      </c>
      <c r="AJ46" t="s">
        <v>64</v>
      </c>
      <c r="AK46">
        <v>186</v>
      </c>
      <c r="AL46">
        <v>700000</v>
      </c>
      <c r="AM46">
        <v>5000000</v>
      </c>
      <c r="AN46" s="1">
        <v>45838</v>
      </c>
      <c r="AO46" t="s">
        <v>69</v>
      </c>
      <c r="AP46" t="s">
        <v>66</v>
      </c>
      <c r="AQ46">
        <v>22</v>
      </c>
      <c r="AR46" t="s">
        <v>67</v>
      </c>
      <c r="AS46">
        <v>0</v>
      </c>
      <c r="AT46" t="s">
        <v>62</v>
      </c>
      <c r="AU46">
        <v>34</v>
      </c>
    </row>
    <row r="47" spans="1:47" x14ac:dyDescent="0.25">
      <c r="A47" t="s">
        <v>118</v>
      </c>
      <c r="B47">
        <v>2231568</v>
      </c>
      <c r="C47">
        <v>49723</v>
      </c>
      <c r="D47" t="s">
        <v>48</v>
      </c>
      <c r="E47">
        <v>0</v>
      </c>
      <c r="F47">
        <v>0</v>
      </c>
      <c r="G47">
        <v>0</v>
      </c>
      <c r="H47">
        <v>0</v>
      </c>
      <c r="I47">
        <v>65</v>
      </c>
      <c r="J47">
        <v>2012</v>
      </c>
      <c r="K47" t="s">
        <v>119</v>
      </c>
      <c r="L47">
        <v>1</v>
      </c>
      <c r="M47">
        <v>1</v>
      </c>
      <c r="N47">
        <v>15</v>
      </c>
      <c r="O47">
        <v>9</v>
      </c>
      <c r="P47" t="s">
        <v>120</v>
      </c>
      <c r="Q47" t="s">
        <v>121</v>
      </c>
      <c r="R47" t="s">
        <v>52</v>
      </c>
      <c r="S47">
        <v>42601</v>
      </c>
      <c r="T47" t="s">
        <v>122</v>
      </c>
      <c r="U47" t="s">
        <v>54</v>
      </c>
      <c r="V47" t="s">
        <v>123</v>
      </c>
      <c r="W47" t="s">
        <v>103</v>
      </c>
      <c r="X47" t="s">
        <v>57</v>
      </c>
      <c r="Y47" t="s">
        <v>124</v>
      </c>
      <c r="Z47" s="1">
        <v>41294</v>
      </c>
      <c r="AA47">
        <v>65</v>
      </c>
      <c r="AB47" t="s">
        <v>59</v>
      </c>
      <c r="AC47">
        <v>2023</v>
      </c>
      <c r="AD47">
        <v>24</v>
      </c>
      <c r="AE47" t="s">
        <v>60</v>
      </c>
      <c r="AF47" t="s">
        <v>61</v>
      </c>
      <c r="AG47" s="1">
        <v>32961</v>
      </c>
      <c r="AH47" t="s">
        <v>62</v>
      </c>
      <c r="AI47" t="s">
        <v>63</v>
      </c>
      <c r="AJ47" t="s">
        <v>64</v>
      </c>
      <c r="AK47">
        <v>186</v>
      </c>
      <c r="AL47">
        <v>700000</v>
      </c>
      <c r="AM47">
        <v>5000000</v>
      </c>
      <c r="AN47" s="1">
        <v>45838</v>
      </c>
      <c r="AO47" t="s">
        <v>70</v>
      </c>
      <c r="AP47" t="s">
        <v>66</v>
      </c>
      <c r="AQ47">
        <v>22</v>
      </c>
      <c r="AR47" t="s">
        <v>67</v>
      </c>
      <c r="AS47">
        <v>0</v>
      </c>
      <c r="AT47" t="s">
        <v>62</v>
      </c>
      <c r="AU47">
        <v>34</v>
      </c>
    </row>
    <row r="48" spans="1:47" x14ac:dyDescent="0.25">
      <c r="A48" t="s">
        <v>118</v>
      </c>
      <c r="B48">
        <v>2231568</v>
      </c>
      <c r="C48">
        <v>49723</v>
      </c>
      <c r="D48" t="s">
        <v>48</v>
      </c>
      <c r="E48">
        <v>0</v>
      </c>
      <c r="F48">
        <v>0</v>
      </c>
      <c r="G48">
        <v>0</v>
      </c>
      <c r="H48">
        <v>0</v>
      </c>
      <c r="I48">
        <v>65</v>
      </c>
      <c r="J48">
        <v>2012</v>
      </c>
      <c r="K48" t="s">
        <v>119</v>
      </c>
      <c r="L48">
        <v>1</v>
      </c>
      <c r="M48">
        <v>1</v>
      </c>
      <c r="N48">
        <v>15</v>
      </c>
      <c r="O48">
        <v>9</v>
      </c>
      <c r="P48" t="s">
        <v>120</v>
      </c>
      <c r="Q48" t="s">
        <v>121</v>
      </c>
      <c r="R48" t="s">
        <v>52</v>
      </c>
      <c r="S48">
        <v>42601</v>
      </c>
      <c r="T48" t="s">
        <v>122</v>
      </c>
      <c r="U48" t="s">
        <v>54</v>
      </c>
      <c r="V48" t="s">
        <v>123</v>
      </c>
      <c r="W48" t="s">
        <v>103</v>
      </c>
      <c r="X48" t="s">
        <v>57</v>
      </c>
      <c r="Y48" t="s">
        <v>124</v>
      </c>
      <c r="Z48" s="1">
        <v>41294</v>
      </c>
      <c r="AA48">
        <v>65</v>
      </c>
      <c r="AB48" t="s">
        <v>59</v>
      </c>
      <c r="AC48">
        <v>2023</v>
      </c>
      <c r="AD48">
        <v>24</v>
      </c>
      <c r="AE48" t="s">
        <v>60</v>
      </c>
      <c r="AF48" t="s">
        <v>61</v>
      </c>
      <c r="AG48" s="1">
        <v>32961</v>
      </c>
      <c r="AH48" t="s">
        <v>62</v>
      </c>
      <c r="AI48" t="s">
        <v>63</v>
      </c>
      <c r="AJ48" t="s">
        <v>64</v>
      </c>
      <c r="AK48">
        <v>186</v>
      </c>
      <c r="AL48">
        <v>700000</v>
      </c>
      <c r="AM48">
        <v>5000000</v>
      </c>
      <c r="AN48" s="1">
        <v>45838</v>
      </c>
      <c r="AO48" t="s">
        <v>71</v>
      </c>
      <c r="AP48" t="s">
        <v>66</v>
      </c>
      <c r="AQ48">
        <v>22</v>
      </c>
      <c r="AR48" t="s">
        <v>67</v>
      </c>
      <c r="AS48">
        <v>0</v>
      </c>
      <c r="AT48" t="s">
        <v>62</v>
      </c>
      <c r="AU48">
        <v>34</v>
      </c>
    </row>
    <row r="49" spans="1:47" x14ac:dyDescent="0.25">
      <c r="A49" t="s">
        <v>118</v>
      </c>
      <c r="B49">
        <v>2231568</v>
      </c>
      <c r="C49">
        <v>49723</v>
      </c>
      <c r="D49" t="s">
        <v>48</v>
      </c>
      <c r="E49">
        <v>0</v>
      </c>
      <c r="F49">
        <v>0</v>
      </c>
      <c r="G49">
        <v>0</v>
      </c>
      <c r="H49">
        <v>0</v>
      </c>
      <c r="I49">
        <v>65</v>
      </c>
      <c r="J49">
        <v>2012</v>
      </c>
      <c r="K49" t="s">
        <v>119</v>
      </c>
      <c r="L49">
        <v>1</v>
      </c>
      <c r="M49">
        <v>1</v>
      </c>
      <c r="N49">
        <v>15</v>
      </c>
      <c r="O49">
        <v>9</v>
      </c>
      <c r="P49" t="s">
        <v>120</v>
      </c>
      <c r="Q49" t="s">
        <v>121</v>
      </c>
      <c r="R49" t="s">
        <v>52</v>
      </c>
      <c r="S49">
        <v>42601</v>
      </c>
      <c r="T49" t="s">
        <v>122</v>
      </c>
      <c r="U49" t="s">
        <v>54</v>
      </c>
      <c r="V49" t="s">
        <v>123</v>
      </c>
      <c r="W49" t="s">
        <v>103</v>
      </c>
      <c r="X49" t="s">
        <v>57</v>
      </c>
      <c r="Y49" t="s">
        <v>124</v>
      </c>
      <c r="Z49" s="1">
        <v>41294</v>
      </c>
      <c r="AA49">
        <v>65</v>
      </c>
      <c r="AB49" t="s">
        <v>59</v>
      </c>
      <c r="AC49">
        <v>2023</v>
      </c>
      <c r="AD49">
        <v>24</v>
      </c>
      <c r="AE49" t="s">
        <v>60</v>
      </c>
      <c r="AF49" t="s">
        <v>61</v>
      </c>
      <c r="AG49" s="1">
        <v>32961</v>
      </c>
      <c r="AH49" t="s">
        <v>62</v>
      </c>
      <c r="AI49" t="s">
        <v>63</v>
      </c>
      <c r="AJ49" t="s">
        <v>64</v>
      </c>
      <c r="AK49">
        <v>186</v>
      </c>
      <c r="AL49">
        <v>700000</v>
      </c>
      <c r="AM49">
        <v>5000000</v>
      </c>
      <c r="AN49" s="1">
        <v>45838</v>
      </c>
      <c r="AO49" t="s">
        <v>72</v>
      </c>
      <c r="AP49" t="s">
        <v>66</v>
      </c>
      <c r="AQ49">
        <v>22</v>
      </c>
      <c r="AR49" t="s">
        <v>67</v>
      </c>
      <c r="AS49">
        <v>0</v>
      </c>
      <c r="AT49" t="s">
        <v>62</v>
      </c>
      <c r="AU49">
        <v>34</v>
      </c>
    </row>
    <row r="50" spans="1:47" x14ac:dyDescent="0.25">
      <c r="A50" t="s">
        <v>125</v>
      </c>
      <c r="B50">
        <v>2231584</v>
      </c>
      <c r="C50">
        <v>49723</v>
      </c>
      <c r="D50" t="s">
        <v>48</v>
      </c>
      <c r="E50">
        <v>1</v>
      </c>
      <c r="F50">
        <v>0</v>
      </c>
      <c r="G50">
        <v>0</v>
      </c>
      <c r="H50">
        <v>1</v>
      </c>
      <c r="I50">
        <v>90</v>
      </c>
      <c r="J50">
        <v>2012</v>
      </c>
      <c r="K50" t="s">
        <v>126</v>
      </c>
      <c r="L50">
        <v>1</v>
      </c>
      <c r="M50">
        <v>1</v>
      </c>
      <c r="N50">
        <v>11</v>
      </c>
      <c r="O50">
        <v>14</v>
      </c>
      <c r="P50" t="s">
        <v>127</v>
      </c>
      <c r="Q50" t="s">
        <v>120</v>
      </c>
      <c r="R50" t="s">
        <v>128</v>
      </c>
      <c r="S50">
        <v>46570</v>
      </c>
      <c r="T50" t="s">
        <v>129</v>
      </c>
      <c r="U50" t="s">
        <v>130</v>
      </c>
      <c r="V50" t="s">
        <v>54</v>
      </c>
      <c r="W50" t="s">
        <v>103</v>
      </c>
      <c r="X50" t="s">
        <v>57</v>
      </c>
      <c r="Y50" t="s">
        <v>131</v>
      </c>
      <c r="Z50" s="1">
        <v>41328</v>
      </c>
      <c r="AA50">
        <v>58</v>
      </c>
      <c r="AB50" t="s">
        <v>90</v>
      </c>
      <c r="AC50">
        <v>2023</v>
      </c>
      <c r="AD50">
        <v>24</v>
      </c>
      <c r="AE50" t="s">
        <v>60</v>
      </c>
      <c r="AF50" t="s">
        <v>61</v>
      </c>
      <c r="AG50" s="1">
        <v>32961</v>
      </c>
      <c r="AH50" t="s">
        <v>62</v>
      </c>
      <c r="AI50" t="s">
        <v>63</v>
      </c>
      <c r="AJ50" t="s">
        <v>64</v>
      </c>
      <c r="AK50">
        <v>186</v>
      </c>
      <c r="AL50">
        <v>700000</v>
      </c>
      <c r="AM50">
        <v>5000000</v>
      </c>
      <c r="AN50" s="1">
        <v>45838</v>
      </c>
      <c r="AO50" t="s">
        <v>65</v>
      </c>
      <c r="AP50" t="s">
        <v>66</v>
      </c>
      <c r="AQ50">
        <v>22</v>
      </c>
      <c r="AR50" t="s">
        <v>67</v>
      </c>
      <c r="AS50">
        <v>0</v>
      </c>
      <c r="AT50" t="s">
        <v>62</v>
      </c>
      <c r="AU50">
        <v>34</v>
      </c>
    </row>
    <row r="51" spans="1:47" x14ac:dyDescent="0.25">
      <c r="A51" t="s">
        <v>125</v>
      </c>
      <c r="B51">
        <v>2231584</v>
      </c>
      <c r="C51">
        <v>49723</v>
      </c>
      <c r="D51" t="s">
        <v>48</v>
      </c>
      <c r="E51">
        <v>1</v>
      </c>
      <c r="F51">
        <v>0</v>
      </c>
      <c r="G51">
        <v>0</v>
      </c>
      <c r="H51">
        <v>1</v>
      </c>
      <c r="I51">
        <v>90</v>
      </c>
      <c r="J51">
        <v>2012</v>
      </c>
      <c r="K51" t="s">
        <v>126</v>
      </c>
      <c r="L51">
        <v>1</v>
      </c>
      <c r="M51">
        <v>1</v>
      </c>
      <c r="N51">
        <v>11</v>
      </c>
      <c r="O51">
        <v>14</v>
      </c>
      <c r="P51" t="s">
        <v>127</v>
      </c>
      <c r="Q51" t="s">
        <v>120</v>
      </c>
      <c r="R51" t="s">
        <v>128</v>
      </c>
      <c r="S51">
        <v>46570</v>
      </c>
      <c r="T51" t="s">
        <v>129</v>
      </c>
      <c r="U51" t="s">
        <v>130</v>
      </c>
      <c r="V51" t="s">
        <v>54</v>
      </c>
      <c r="W51" t="s">
        <v>103</v>
      </c>
      <c r="X51" t="s">
        <v>57</v>
      </c>
      <c r="Y51" t="s">
        <v>131</v>
      </c>
      <c r="Z51" s="1">
        <v>41328</v>
      </c>
      <c r="AA51">
        <v>58</v>
      </c>
      <c r="AB51" t="s">
        <v>90</v>
      </c>
      <c r="AC51">
        <v>2023</v>
      </c>
      <c r="AD51">
        <v>24</v>
      </c>
      <c r="AE51" t="s">
        <v>60</v>
      </c>
      <c r="AF51" t="s">
        <v>61</v>
      </c>
      <c r="AG51" s="1">
        <v>32961</v>
      </c>
      <c r="AH51" t="s">
        <v>62</v>
      </c>
      <c r="AI51" t="s">
        <v>63</v>
      </c>
      <c r="AJ51" t="s">
        <v>64</v>
      </c>
      <c r="AK51">
        <v>186</v>
      </c>
      <c r="AL51">
        <v>700000</v>
      </c>
      <c r="AM51">
        <v>5000000</v>
      </c>
      <c r="AN51" s="1">
        <v>45838</v>
      </c>
      <c r="AO51" t="s">
        <v>68</v>
      </c>
      <c r="AP51" t="s">
        <v>66</v>
      </c>
      <c r="AQ51">
        <v>22</v>
      </c>
      <c r="AR51" t="s">
        <v>67</v>
      </c>
      <c r="AS51">
        <v>0</v>
      </c>
      <c r="AT51" t="s">
        <v>62</v>
      </c>
      <c r="AU51">
        <v>34</v>
      </c>
    </row>
    <row r="52" spans="1:47" x14ac:dyDescent="0.25">
      <c r="A52" t="s">
        <v>125</v>
      </c>
      <c r="B52">
        <v>2231584</v>
      </c>
      <c r="C52">
        <v>49723</v>
      </c>
      <c r="D52" t="s">
        <v>48</v>
      </c>
      <c r="E52">
        <v>1</v>
      </c>
      <c r="F52">
        <v>0</v>
      </c>
      <c r="G52">
        <v>0</v>
      </c>
      <c r="H52">
        <v>1</v>
      </c>
      <c r="I52">
        <v>90</v>
      </c>
      <c r="J52">
        <v>2012</v>
      </c>
      <c r="K52" t="s">
        <v>126</v>
      </c>
      <c r="L52">
        <v>1</v>
      </c>
      <c r="M52">
        <v>1</v>
      </c>
      <c r="N52">
        <v>11</v>
      </c>
      <c r="O52">
        <v>14</v>
      </c>
      <c r="P52" t="s">
        <v>127</v>
      </c>
      <c r="Q52" t="s">
        <v>120</v>
      </c>
      <c r="R52" t="s">
        <v>128</v>
      </c>
      <c r="S52">
        <v>46570</v>
      </c>
      <c r="T52" t="s">
        <v>129</v>
      </c>
      <c r="U52" t="s">
        <v>130</v>
      </c>
      <c r="V52" t="s">
        <v>54</v>
      </c>
      <c r="W52" t="s">
        <v>103</v>
      </c>
      <c r="X52" t="s">
        <v>57</v>
      </c>
      <c r="Y52" t="s">
        <v>131</v>
      </c>
      <c r="Z52" s="1">
        <v>41328</v>
      </c>
      <c r="AA52">
        <v>58</v>
      </c>
      <c r="AB52" t="s">
        <v>90</v>
      </c>
      <c r="AC52">
        <v>2023</v>
      </c>
      <c r="AD52">
        <v>24</v>
      </c>
      <c r="AE52" t="s">
        <v>60</v>
      </c>
      <c r="AF52" t="s">
        <v>61</v>
      </c>
      <c r="AG52" s="1">
        <v>32961</v>
      </c>
      <c r="AH52" t="s">
        <v>62</v>
      </c>
      <c r="AI52" t="s">
        <v>63</v>
      </c>
      <c r="AJ52" t="s">
        <v>64</v>
      </c>
      <c r="AK52">
        <v>186</v>
      </c>
      <c r="AL52">
        <v>700000</v>
      </c>
      <c r="AM52">
        <v>5000000</v>
      </c>
      <c r="AN52" s="1">
        <v>45838</v>
      </c>
      <c r="AO52" t="s">
        <v>69</v>
      </c>
      <c r="AP52" t="s">
        <v>66</v>
      </c>
      <c r="AQ52">
        <v>22</v>
      </c>
      <c r="AR52" t="s">
        <v>67</v>
      </c>
      <c r="AS52">
        <v>0</v>
      </c>
      <c r="AT52" t="s">
        <v>62</v>
      </c>
      <c r="AU52">
        <v>34</v>
      </c>
    </row>
    <row r="53" spans="1:47" x14ac:dyDescent="0.25">
      <c r="A53" t="s">
        <v>125</v>
      </c>
      <c r="B53">
        <v>2231584</v>
      </c>
      <c r="C53">
        <v>49723</v>
      </c>
      <c r="D53" t="s">
        <v>48</v>
      </c>
      <c r="E53">
        <v>1</v>
      </c>
      <c r="F53">
        <v>0</v>
      </c>
      <c r="G53">
        <v>0</v>
      </c>
      <c r="H53">
        <v>1</v>
      </c>
      <c r="I53">
        <v>90</v>
      </c>
      <c r="J53">
        <v>2012</v>
      </c>
      <c r="K53" t="s">
        <v>126</v>
      </c>
      <c r="L53">
        <v>1</v>
      </c>
      <c r="M53">
        <v>1</v>
      </c>
      <c r="N53">
        <v>11</v>
      </c>
      <c r="O53">
        <v>14</v>
      </c>
      <c r="P53" t="s">
        <v>127</v>
      </c>
      <c r="Q53" t="s">
        <v>120</v>
      </c>
      <c r="R53" t="s">
        <v>128</v>
      </c>
      <c r="S53">
        <v>46570</v>
      </c>
      <c r="T53" t="s">
        <v>129</v>
      </c>
      <c r="U53" t="s">
        <v>130</v>
      </c>
      <c r="V53" t="s">
        <v>54</v>
      </c>
      <c r="W53" t="s">
        <v>103</v>
      </c>
      <c r="X53" t="s">
        <v>57</v>
      </c>
      <c r="Y53" t="s">
        <v>131</v>
      </c>
      <c r="Z53" s="1">
        <v>41328</v>
      </c>
      <c r="AA53">
        <v>58</v>
      </c>
      <c r="AB53" t="s">
        <v>90</v>
      </c>
      <c r="AC53">
        <v>2023</v>
      </c>
      <c r="AD53">
        <v>24</v>
      </c>
      <c r="AE53" t="s">
        <v>60</v>
      </c>
      <c r="AF53" t="s">
        <v>61</v>
      </c>
      <c r="AG53" s="1">
        <v>32961</v>
      </c>
      <c r="AH53" t="s">
        <v>62</v>
      </c>
      <c r="AI53" t="s">
        <v>63</v>
      </c>
      <c r="AJ53" t="s">
        <v>64</v>
      </c>
      <c r="AK53">
        <v>186</v>
      </c>
      <c r="AL53">
        <v>700000</v>
      </c>
      <c r="AM53">
        <v>5000000</v>
      </c>
      <c r="AN53" s="1">
        <v>45838</v>
      </c>
      <c r="AO53" t="s">
        <v>70</v>
      </c>
      <c r="AP53" t="s">
        <v>66</v>
      </c>
      <c r="AQ53">
        <v>22</v>
      </c>
      <c r="AR53" t="s">
        <v>67</v>
      </c>
      <c r="AS53">
        <v>0</v>
      </c>
      <c r="AT53" t="s">
        <v>62</v>
      </c>
      <c r="AU53">
        <v>34</v>
      </c>
    </row>
    <row r="54" spans="1:47" x14ac:dyDescent="0.25">
      <c r="A54" t="s">
        <v>125</v>
      </c>
      <c r="B54">
        <v>2231584</v>
      </c>
      <c r="C54">
        <v>49723</v>
      </c>
      <c r="D54" t="s">
        <v>48</v>
      </c>
      <c r="E54">
        <v>1</v>
      </c>
      <c r="F54">
        <v>0</v>
      </c>
      <c r="G54">
        <v>0</v>
      </c>
      <c r="H54">
        <v>1</v>
      </c>
      <c r="I54">
        <v>90</v>
      </c>
      <c r="J54">
        <v>2012</v>
      </c>
      <c r="K54" t="s">
        <v>126</v>
      </c>
      <c r="L54">
        <v>1</v>
      </c>
      <c r="M54">
        <v>1</v>
      </c>
      <c r="N54">
        <v>11</v>
      </c>
      <c r="O54">
        <v>14</v>
      </c>
      <c r="P54" t="s">
        <v>127</v>
      </c>
      <c r="Q54" t="s">
        <v>120</v>
      </c>
      <c r="R54" t="s">
        <v>128</v>
      </c>
      <c r="S54">
        <v>46570</v>
      </c>
      <c r="T54" t="s">
        <v>129</v>
      </c>
      <c r="U54" t="s">
        <v>130</v>
      </c>
      <c r="V54" t="s">
        <v>54</v>
      </c>
      <c r="W54" t="s">
        <v>103</v>
      </c>
      <c r="X54" t="s">
        <v>57</v>
      </c>
      <c r="Y54" t="s">
        <v>131</v>
      </c>
      <c r="Z54" s="1">
        <v>41328</v>
      </c>
      <c r="AA54">
        <v>58</v>
      </c>
      <c r="AB54" t="s">
        <v>90</v>
      </c>
      <c r="AC54">
        <v>2023</v>
      </c>
      <c r="AD54">
        <v>24</v>
      </c>
      <c r="AE54" t="s">
        <v>60</v>
      </c>
      <c r="AF54" t="s">
        <v>61</v>
      </c>
      <c r="AG54" s="1">
        <v>32961</v>
      </c>
      <c r="AH54" t="s">
        <v>62</v>
      </c>
      <c r="AI54" t="s">
        <v>63</v>
      </c>
      <c r="AJ54" t="s">
        <v>64</v>
      </c>
      <c r="AK54">
        <v>186</v>
      </c>
      <c r="AL54">
        <v>700000</v>
      </c>
      <c r="AM54">
        <v>5000000</v>
      </c>
      <c r="AN54" s="1">
        <v>45838</v>
      </c>
      <c r="AO54" t="s">
        <v>71</v>
      </c>
      <c r="AP54" t="s">
        <v>66</v>
      </c>
      <c r="AQ54">
        <v>22</v>
      </c>
      <c r="AR54" t="s">
        <v>67</v>
      </c>
      <c r="AS54">
        <v>0</v>
      </c>
      <c r="AT54" t="s">
        <v>62</v>
      </c>
      <c r="AU54">
        <v>34</v>
      </c>
    </row>
    <row r="55" spans="1:47" x14ac:dyDescent="0.25">
      <c r="A55" t="s">
        <v>125</v>
      </c>
      <c r="B55">
        <v>2231584</v>
      </c>
      <c r="C55">
        <v>49723</v>
      </c>
      <c r="D55" t="s">
        <v>48</v>
      </c>
      <c r="E55">
        <v>1</v>
      </c>
      <c r="F55">
        <v>0</v>
      </c>
      <c r="G55">
        <v>0</v>
      </c>
      <c r="H55">
        <v>1</v>
      </c>
      <c r="I55">
        <v>90</v>
      </c>
      <c r="J55">
        <v>2012</v>
      </c>
      <c r="K55" t="s">
        <v>126</v>
      </c>
      <c r="L55">
        <v>1</v>
      </c>
      <c r="M55">
        <v>1</v>
      </c>
      <c r="N55">
        <v>11</v>
      </c>
      <c r="O55">
        <v>14</v>
      </c>
      <c r="P55" t="s">
        <v>127</v>
      </c>
      <c r="Q55" t="s">
        <v>120</v>
      </c>
      <c r="R55" t="s">
        <v>128</v>
      </c>
      <c r="S55">
        <v>46570</v>
      </c>
      <c r="T55" t="s">
        <v>129</v>
      </c>
      <c r="U55" t="s">
        <v>130</v>
      </c>
      <c r="V55" t="s">
        <v>54</v>
      </c>
      <c r="W55" t="s">
        <v>103</v>
      </c>
      <c r="X55" t="s">
        <v>57</v>
      </c>
      <c r="Y55" t="s">
        <v>131</v>
      </c>
      <c r="Z55" s="1">
        <v>41328</v>
      </c>
      <c r="AA55">
        <v>58</v>
      </c>
      <c r="AB55" t="s">
        <v>90</v>
      </c>
      <c r="AC55">
        <v>2023</v>
      </c>
      <c r="AD55">
        <v>24</v>
      </c>
      <c r="AE55" t="s">
        <v>60</v>
      </c>
      <c r="AF55" t="s">
        <v>61</v>
      </c>
      <c r="AG55" s="1">
        <v>32961</v>
      </c>
      <c r="AH55" t="s">
        <v>62</v>
      </c>
      <c r="AI55" t="s">
        <v>63</v>
      </c>
      <c r="AJ55" t="s">
        <v>64</v>
      </c>
      <c r="AK55">
        <v>186</v>
      </c>
      <c r="AL55">
        <v>700000</v>
      </c>
      <c r="AM55">
        <v>5000000</v>
      </c>
      <c r="AN55" s="1">
        <v>45838</v>
      </c>
      <c r="AO55" t="s">
        <v>72</v>
      </c>
      <c r="AP55" t="s">
        <v>66</v>
      </c>
      <c r="AQ55">
        <v>22</v>
      </c>
      <c r="AR55" t="s">
        <v>67</v>
      </c>
      <c r="AS55">
        <v>0</v>
      </c>
      <c r="AT55" t="s">
        <v>62</v>
      </c>
      <c r="AU55">
        <v>34</v>
      </c>
    </row>
    <row r="56" spans="1:47" x14ac:dyDescent="0.25">
      <c r="A56" t="s">
        <v>132</v>
      </c>
      <c r="B56">
        <v>2231613</v>
      </c>
      <c r="C56">
        <v>49723</v>
      </c>
      <c r="D56" t="s">
        <v>48</v>
      </c>
      <c r="E56">
        <v>0</v>
      </c>
      <c r="F56">
        <v>0</v>
      </c>
      <c r="G56">
        <v>0</v>
      </c>
      <c r="H56">
        <v>0</v>
      </c>
      <c r="I56">
        <v>84</v>
      </c>
      <c r="J56">
        <v>2012</v>
      </c>
      <c r="K56" t="s">
        <v>133</v>
      </c>
      <c r="L56">
        <v>3</v>
      </c>
      <c r="M56">
        <v>0</v>
      </c>
      <c r="N56">
        <v>11</v>
      </c>
      <c r="O56">
        <v>5</v>
      </c>
      <c r="P56" t="s">
        <v>120</v>
      </c>
      <c r="Q56" t="s">
        <v>134</v>
      </c>
      <c r="R56" t="s">
        <v>52</v>
      </c>
      <c r="S56">
        <v>46055</v>
      </c>
      <c r="T56" t="s">
        <v>108</v>
      </c>
      <c r="U56" t="s">
        <v>54</v>
      </c>
      <c r="V56" t="s">
        <v>135</v>
      </c>
      <c r="W56" t="s">
        <v>88</v>
      </c>
      <c r="X56" t="s">
        <v>57</v>
      </c>
      <c r="Y56" t="s">
        <v>136</v>
      </c>
      <c r="Z56" s="1">
        <v>41349</v>
      </c>
      <c r="AA56">
        <v>84</v>
      </c>
      <c r="AB56" t="s">
        <v>59</v>
      </c>
      <c r="AC56">
        <v>2023</v>
      </c>
      <c r="AD56">
        <v>24</v>
      </c>
      <c r="AE56" t="s">
        <v>60</v>
      </c>
      <c r="AF56" t="s">
        <v>61</v>
      </c>
      <c r="AG56" s="1">
        <v>32961</v>
      </c>
      <c r="AH56" t="s">
        <v>62</v>
      </c>
      <c r="AI56" t="s">
        <v>63</v>
      </c>
      <c r="AJ56" t="s">
        <v>64</v>
      </c>
      <c r="AK56">
        <v>186</v>
      </c>
      <c r="AL56">
        <v>700000</v>
      </c>
      <c r="AM56">
        <v>5000000</v>
      </c>
      <c r="AN56" s="1">
        <v>45838</v>
      </c>
      <c r="AO56" t="s">
        <v>65</v>
      </c>
      <c r="AP56" t="s">
        <v>66</v>
      </c>
      <c r="AQ56">
        <v>22</v>
      </c>
      <c r="AR56" t="s">
        <v>67</v>
      </c>
      <c r="AS56">
        <v>0</v>
      </c>
      <c r="AT56" t="s">
        <v>62</v>
      </c>
      <c r="AU56">
        <v>34</v>
      </c>
    </row>
    <row r="57" spans="1:47" x14ac:dyDescent="0.25">
      <c r="A57" t="s">
        <v>132</v>
      </c>
      <c r="B57">
        <v>2231613</v>
      </c>
      <c r="C57">
        <v>49723</v>
      </c>
      <c r="D57" t="s">
        <v>48</v>
      </c>
      <c r="E57">
        <v>0</v>
      </c>
      <c r="F57">
        <v>0</v>
      </c>
      <c r="G57">
        <v>0</v>
      </c>
      <c r="H57">
        <v>0</v>
      </c>
      <c r="I57">
        <v>84</v>
      </c>
      <c r="J57">
        <v>2012</v>
      </c>
      <c r="K57" t="s">
        <v>133</v>
      </c>
      <c r="L57">
        <v>3</v>
      </c>
      <c r="M57">
        <v>0</v>
      </c>
      <c r="N57">
        <v>11</v>
      </c>
      <c r="O57">
        <v>5</v>
      </c>
      <c r="P57" t="s">
        <v>120</v>
      </c>
      <c r="Q57" t="s">
        <v>134</v>
      </c>
      <c r="R57" t="s">
        <v>52</v>
      </c>
      <c r="S57">
        <v>46055</v>
      </c>
      <c r="T57" t="s">
        <v>108</v>
      </c>
      <c r="U57" t="s">
        <v>54</v>
      </c>
      <c r="V57" t="s">
        <v>135</v>
      </c>
      <c r="W57" t="s">
        <v>88</v>
      </c>
      <c r="X57" t="s">
        <v>57</v>
      </c>
      <c r="Y57" t="s">
        <v>136</v>
      </c>
      <c r="Z57" s="1">
        <v>41349</v>
      </c>
      <c r="AA57">
        <v>84</v>
      </c>
      <c r="AB57" t="s">
        <v>59</v>
      </c>
      <c r="AC57">
        <v>2023</v>
      </c>
      <c r="AD57">
        <v>24</v>
      </c>
      <c r="AE57" t="s">
        <v>60</v>
      </c>
      <c r="AF57" t="s">
        <v>61</v>
      </c>
      <c r="AG57" s="1">
        <v>32961</v>
      </c>
      <c r="AH57" t="s">
        <v>62</v>
      </c>
      <c r="AI57" t="s">
        <v>63</v>
      </c>
      <c r="AJ57" t="s">
        <v>64</v>
      </c>
      <c r="AK57">
        <v>186</v>
      </c>
      <c r="AL57">
        <v>700000</v>
      </c>
      <c r="AM57">
        <v>5000000</v>
      </c>
      <c r="AN57" s="1">
        <v>45838</v>
      </c>
      <c r="AO57" t="s">
        <v>68</v>
      </c>
      <c r="AP57" t="s">
        <v>66</v>
      </c>
      <c r="AQ57">
        <v>22</v>
      </c>
      <c r="AR57" t="s">
        <v>67</v>
      </c>
      <c r="AS57">
        <v>0</v>
      </c>
      <c r="AT57" t="s">
        <v>62</v>
      </c>
      <c r="AU57">
        <v>34</v>
      </c>
    </row>
    <row r="58" spans="1:47" x14ac:dyDescent="0.25">
      <c r="A58" t="s">
        <v>132</v>
      </c>
      <c r="B58">
        <v>2231613</v>
      </c>
      <c r="C58">
        <v>49723</v>
      </c>
      <c r="D58" t="s">
        <v>48</v>
      </c>
      <c r="E58">
        <v>0</v>
      </c>
      <c r="F58">
        <v>0</v>
      </c>
      <c r="G58">
        <v>0</v>
      </c>
      <c r="H58">
        <v>0</v>
      </c>
      <c r="I58">
        <v>84</v>
      </c>
      <c r="J58">
        <v>2012</v>
      </c>
      <c r="K58" t="s">
        <v>133</v>
      </c>
      <c r="L58">
        <v>3</v>
      </c>
      <c r="M58">
        <v>0</v>
      </c>
      <c r="N58">
        <v>11</v>
      </c>
      <c r="O58">
        <v>5</v>
      </c>
      <c r="P58" t="s">
        <v>120</v>
      </c>
      <c r="Q58" t="s">
        <v>134</v>
      </c>
      <c r="R58" t="s">
        <v>52</v>
      </c>
      <c r="S58">
        <v>46055</v>
      </c>
      <c r="T58" t="s">
        <v>108</v>
      </c>
      <c r="U58" t="s">
        <v>54</v>
      </c>
      <c r="V58" t="s">
        <v>135</v>
      </c>
      <c r="W58" t="s">
        <v>88</v>
      </c>
      <c r="X58" t="s">
        <v>57</v>
      </c>
      <c r="Y58" t="s">
        <v>136</v>
      </c>
      <c r="Z58" s="1">
        <v>41349</v>
      </c>
      <c r="AA58">
        <v>84</v>
      </c>
      <c r="AB58" t="s">
        <v>59</v>
      </c>
      <c r="AC58">
        <v>2023</v>
      </c>
      <c r="AD58">
        <v>24</v>
      </c>
      <c r="AE58" t="s">
        <v>60</v>
      </c>
      <c r="AF58" t="s">
        <v>61</v>
      </c>
      <c r="AG58" s="1">
        <v>32961</v>
      </c>
      <c r="AH58" t="s">
        <v>62</v>
      </c>
      <c r="AI58" t="s">
        <v>63</v>
      </c>
      <c r="AJ58" t="s">
        <v>64</v>
      </c>
      <c r="AK58">
        <v>186</v>
      </c>
      <c r="AL58">
        <v>700000</v>
      </c>
      <c r="AM58">
        <v>5000000</v>
      </c>
      <c r="AN58" s="1">
        <v>45838</v>
      </c>
      <c r="AO58" t="s">
        <v>69</v>
      </c>
      <c r="AP58" t="s">
        <v>66</v>
      </c>
      <c r="AQ58">
        <v>22</v>
      </c>
      <c r="AR58" t="s">
        <v>67</v>
      </c>
      <c r="AS58">
        <v>0</v>
      </c>
      <c r="AT58" t="s">
        <v>62</v>
      </c>
      <c r="AU58">
        <v>34</v>
      </c>
    </row>
    <row r="59" spans="1:47" x14ac:dyDescent="0.25">
      <c r="A59" t="s">
        <v>132</v>
      </c>
      <c r="B59">
        <v>2231613</v>
      </c>
      <c r="C59">
        <v>49723</v>
      </c>
      <c r="D59" t="s">
        <v>48</v>
      </c>
      <c r="E59">
        <v>0</v>
      </c>
      <c r="F59">
        <v>0</v>
      </c>
      <c r="G59">
        <v>0</v>
      </c>
      <c r="H59">
        <v>0</v>
      </c>
      <c r="I59">
        <v>84</v>
      </c>
      <c r="J59">
        <v>2012</v>
      </c>
      <c r="K59" t="s">
        <v>133</v>
      </c>
      <c r="L59">
        <v>3</v>
      </c>
      <c r="M59">
        <v>0</v>
      </c>
      <c r="N59">
        <v>11</v>
      </c>
      <c r="O59">
        <v>5</v>
      </c>
      <c r="P59" t="s">
        <v>120</v>
      </c>
      <c r="Q59" t="s">
        <v>134</v>
      </c>
      <c r="R59" t="s">
        <v>52</v>
      </c>
      <c r="S59">
        <v>46055</v>
      </c>
      <c r="T59" t="s">
        <v>108</v>
      </c>
      <c r="U59" t="s">
        <v>54</v>
      </c>
      <c r="V59" t="s">
        <v>135</v>
      </c>
      <c r="W59" t="s">
        <v>88</v>
      </c>
      <c r="X59" t="s">
        <v>57</v>
      </c>
      <c r="Y59" t="s">
        <v>136</v>
      </c>
      <c r="Z59" s="1">
        <v>41349</v>
      </c>
      <c r="AA59">
        <v>84</v>
      </c>
      <c r="AB59" t="s">
        <v>59</v>
      </c>
      <c r="AC59">
        <v>2023</v>
      </c>
      <c r="AD59">
        <v>24</v>
      </c>
      <c r="AE59" t="s">
        <v>60</v>
      </c>
      <c r="AF59" t="s">
        <v>61</v>
      </c>
      <c r="AG59" s="1">
        <v>32961</v>
      </c>
      <c r="AH59" t="s">
        <v>62</v>
      </c>
      <c r="AI59" t="s">
        <v>63</v>
      </c>
      <c r="AJ59" t="s">
        <v>64</v>
      </c>
      <c r="AK59">
        <v>186</v>
      </c>
      <c r="AL59">
        <v>700000</v>
      </c>
      <c r="AM59">
        <v>5000000</v>
      </c>
      <c r="AN59" s="1">
        <v>45838</v>
      </c>
      <c r="AO59" t="s">
        <v>70</v>
      </c>
      <c r="AP59" t="s">
        <v>66</v>
      </c>
      <c r="AQ59">
        <v>22</v>
      </c>
      <c r="AR59" t="s">
        <v>67</v>
      </c>
      <c r="AS59">
        <v>0</v>
      </c>
      <c r="AT59" t="s">
        <v>62</v>
      </c>
      <c r="AU59">
        <v>34</v>
      </c>
    </row>
    <row r="60" spans="1:47" x14ac:dyDescent="0.25">
      <c r="A60" t="s">
        <v>132</v>
      </c>
      <c r="B60">
        <v>2231613</v>
      </c>
      <c r="C60">
        <v>49723</v>
      </c>
      <c r="D60" t="s">
        <v>48</v>
      </c>
      <c r="E60">
        <v>0</v>
      </c>
      <c r="F60">
        <v>0</v>
      </c>
      <c r="G60">
        <v>0</v>
      </c>
      <c r="H60">
        <v>0</v>
      </c>
      <c r="I60">
        <v>84</v>
      </c>
      <c r="J60">
        <v>2012</v>
      </c>
      <c r="K60" t="s">
        <v>133</v>
      </c>
      <c r="L60">
        <v>3</v>
      </c>
      <c r="M60">
        <v>0</v>
      </c>
      <c r="N60">
        <v>11</v>
      </c>
      <c r="O60">
        <v>5</v>
      </c>
      <c r="P60" t="s">
        <v>120</v>
      </c>
      <c r="Q60" t="s">
        <v>134</v>
      </c>
      <c r="R60" t="s">
        <v>52</v>
      </c>
      <c r="S60">
        <v>46055</v>
      </c>
      <c r="T60" t="s">
        <v>108</v>
      </c>
      <c r="U60" t="s">
        <v>54</v>
      </c>
      <c r="V60" t="s">
        <v>135</v>
      </c>
      <c r="W60" t="s">
        <v>88</v>
      </c>
      <c r="X60" t="s">
        <v>57</v>
      </c>
      <c r="Y60" t="s">
        <v>136</v>
      </c>
      <c r="Z60" s="1">
        <v>41349</v>
      </c>
      <c r="AA60">
        <v>84</v>
      </c>
      <c r="AB60" t="s">
        <v>59</v>
      </c>
      <c r="AC60">
        <v>2023</v>
      </c>
      <c r="AD60">
        <v>24</v>
      </c>
      <c r="AE60" t="s">
        <v>60</v>
      </c>
      <c r="AF60" t="s">
        <v>61</v>
      </c>
      <c r="AG60" s="1">
        <v>32961</v>
      </c>
      <c r="AH60" t="s">
        <v>62</v>
      </c>
      <c r="AI60" t="s">
        <v>63</v>
      </c>
      <c r="AJ60" t="s">
        <v>64</v>
      </c>
      <c r="AK60">
        <v>186</v>
      </c>
      <c r="AL60">
        <v>700000</v>
      </c>
      <c r="AM60">
        <v>5000000</v>
      </c>
      <c r="AN60" s="1">
        <v>45838</v>
      </c>
      <c r="AO60" t="s">
        <v>71</v>
      </c>
      <c r="AP60" t="s">
        <v>66</v>
      </c>
      <c r="AQ60">
        <v>22</v>
      </c>
      <c r="AR60" t="s">
        <v>67</v>
      </c>
      <c r="AS60">
        <v>0</v>
      </c>
      <c r="AT60" t="s">
        <v>62</v>
      </c>
      <c r="AU60">
        <v>34</v>
      </c>
    </row>
    <row r="61" spans="1:47" x14ac:dyDescent="0.25">
      <c r="A61" t="s">
        <v>132</v>
      </c>
      <c r="B61">
        <v>2231613</v>
      </c>
      <c r="C61">
        <v>49723</v>
      </c>
      <c r="D61" t="s">
        <v>48</v>
      </c>
      <c r="E61">
        <v>0</v>
      </c>
      <c r="F61">
        <v>0</v>
      </c>
      <c r="G61">
        <v>0</v>
      </c>
      <c r="H61">
        <v>0</v>
      </c>
      <c r="I61">
        <v>84</v>
      </c>
      <c r="J61">
        <v>2012</v>
      </c>
      <c r="K61" t="s">
        <v>133</v>
      </c>
      <c r="L61">
        <v>3</v>
      </c>
      <c r="M61">
        <v>0</v>
      </c>
      <c r="N61">
        <v>11</v>
      </c>
      <c r="O61">
        <v>5</v>
      </c>
      <c r="P61" t="s">
        <v>120</v>
      </c>
      <c r="Q61" t="s">
        <v>134</v>
      </c>
      <c r="R61" t="s">
        <v>52</v>
      </c>
      <c r="S61">
        <v>46055</v>
      </c>
      <c r="T61" t="s">
        <v>108</v>
      </c>
      <c r="U61" t="s">
        <v>54</v>
      </c>
      <c r="V61" t="s">
        <v>135</v>
      </c>
      <c r="W61" t="s">
        <v>88</v>
      </c>
      <c r="X61" t="s">
        <v>57</v>
      </c>
      <c r="Y61" t="s">
        <v>136</v>
      </c>
      <c r="Z61" s="1">
        <v>41349</v>
      </c>
      <c r="AA61">
        <v>84</v>
      </c>
      <c r="AB61" t="s">
        <v>59</v>
      </c>
      <c r="AC61">
        <v>2023</v>
      </c>
      <c r="AD61">
        <v>24</v>
      </c>
      <c r="AE61" t="s">
        <v>60</v>
      </c>
      <c r="AF61" t="s">
        <v>61</v>
      </c>
      <c r="AG61" s="1">
        <v>32961</v>
      </c>
      <c r="AH61" t="s">
        <v>62</v>
      </c>
      <c r="AI61" t="s">
        <v>63</v>
      </c>
      <c r="AJ61" t="s">
        <v>64</v>
      </c>
      <c r="AK61">
        <v>186</v>
      </c>
      <c r="AL61">
        <v>700000</v>
      </c>
      <c r="AM61">
        <v>5000000</v>
      </c>
      <c r="AN61" s="1">
        <v>45838</v>
      </c>
      <c r="AO61" t="s">
        <v>72</v>
      </c>
      <c r="AP61" t="s">
        <v>66</v>
      </c>
      <c r="AQ61">
        <v>22</v>
      </c>
      <c r="AR61" t="s">
        <v>67</v>
      </c>
      <c r="AS61">
        <v>0</v>
      </c>
      <c r="AT61" t="s">
        <v>62</v>
      </c>
      <c r="AU61">
        <v>34</v>
      </c>
    </row>
    <row r="62" spans="1:47" x14ac:dyDescent="0.25">
      <c r="A62" t="s">
        <v>137</v>
      </c>
      <c r="B62">
        <v>2231574</v>
      </c>
      <c r="C62">
        <v>49723</v>
      </c>
      <c r="D62" t="s">
        <v>48</v>
      </c>
      <c r="E62">
        <v>0</v>
      </c>
      <c r="F62">
        <v>0</v>
      </c>
      <c r="G62">
        <v>0</v>
      </c>
      <c r="H62">
        <v>0</v>
      </c>
      <c r="I62">
        <v>45</v>
      </c>
      <c r="J62">
        <v>2012</v>
      </c>
      <c r="K62" t="s">
        <v>138</v>
      </c>
      <c r="L62">
        <v>0</v>
      </c>
      <c r="M62">
        <v>1</v>
      </c>
      <c r="N62">
        <v>12</v>
      </c>
      <c r="O62">
        <v>18</v>
      </c>
      <c r="P62" t="s">
        <v>120</v>
      </c>
      <c r="Q62" t="s">
        <v>139</v>
      </c>
      <c r="R62" t="s">
        <v>52</v>
      </c>
      <c r="S62">
        <v>50000</v>
      </c>
      <c r="T62" t="s">
        <v>101</v>
      </c>
      <c r="U62" t="s">
        <v>54</v>
      </c>
      <c r="V62" t="s">
        <v>140</v>
      </c>
      <c r="W62" t="s">
        <v>141</v>
      </c>
      <c r="X62" t="s">
        <v>57</v>
      </c>
      <c r="Y62" t="s">
        <v>142</v>
      </c>
      <c r="Z62" s="1">
        <v>41385</v>
      </c>
      <c r="AA62">
        <v>46</v>
      </c>
      <c r="AB62" t="s">
        <v>59</v>
      </c>
      <c r="AC62">
        <v>2023</v>
      </c>
      <c r="AD62">
        <v>24</v>
      </c>
      <c r="AE62" t="s">
        <v>60</v>
      </c>
      <c r="AF62" t="s">
        <v>61</v>
      </c>
      <c r="AG62" s="1">
        <v>32961</v>
      </c>
      <c r="AH62" t="s">
        <v>62</v>
      </c>
      <c r="AI62" t="s">
        <v>63</v>
      </c>
      <c r="AJ62" t="s">
        <v>64</v>
      </c>
      <c r="AK62">
        <v>186</v>
      </c>
      <c r="AL62">
        <v>700000</v>
      </c>
      <c r="AM62">
        <v>5000000</v>
      </c>
      <c r="AN62" s="1">
        <v>45838</v>
      </c>
      <c r="AO62" t="s">
        <v>65</v>
      </c>
      <c r="AP62" t="s">
        <v>66</v>
      </c>
      <c r="AQ62">
        <v>22</v>
      </c>
      <c r="AR62" t="s">
        <v>67</v>
      </c>
      <c r="AS62">
        <v>0</v>
      </c>
      <c r="AT62" t="s">
        <v>62</v>
      </c>
      <c r="AU62">
        <v>34</v>
      </c>
    </row>
    <row r="63" spans="1:47" x14ac:dyDescent="0.25">
      <c r="A63" t="s">
        <v>137</v>
      </c>
      <c r="B63">
        <v>2231574</v>
      </c>
      <c r="C63">
        <v>49723</v>
      </c>
      <c r="D63" t="s">
        <v>48</v>
      </c>
      <c r="E63">
        <v>0</v>
      </c>
      <c r="F63">
        <v>0</v>
      </c>
      <c r="G63">
        <v>0</v>
      </c>
      <c r="H63">
        <v>0</v>
      </c>
      <c r="I63">
        <v>45</v>
      </c>
      <c r="J63">
        <v>2012</v>
      </c>
      <c r="K63" t="s">
        <v>138</v>
      </c>
      <c r="L63">
        <v>0</v>
      </c>
      <c r="M63">
        <v>1</v>
      </c>
      <c r="N63">
        <v>12</v>
      </c>
      <c r="O63">
        <v>18</v>
      </c>
      <c r="P63" t="s">
        <v>120</v>
      </c>
      <c r="Q63" t="s">
        <v>139</v>
      </c>
      <c r="R63" t="s">
        <v>52</v>
      </c>
      <c r="S63">
        <v>50000</v>
      </c>
      <c r="T63" t="s">
        <v>101</v>
      </c>
      <c r="U63" t="s">
        <v>54</v>
      </c>
      <c r="V63" t="s">
        <v>140</v>
      </c>
      <c r="W63" t="s">
        <v>141</v>
      </c>
      <c r="X63" t="s">
        <v>57</v>
      </c>
      <c r="Y63" t="s">
        <v>142</v>
      </c>
      <c r="Z63" s="1">
        <v>41385</v>
      </c>
      <c r="AA63">
        <v>46</v>
      </c>
      <c r="AB63" t="s">
        <v>59</v>
      </c>
      <c r="AC63">
        <v>2023</v>
      </c>
      <c r="AD63">
        <v>24</v>
      </c>
      <c r="AE63" t="s">
        <v>60</v>
      </c>
      <c r="AF63" t="s">
        <v>61</v>
      </c>
      <c r="AG63" s="1">
        <v>32961</v>
      </c>
      <c r="AH63" t="s">
        <v>62</v>
      </c>
      <c r="AI63" t="s">
        <v>63</v>
      </c>
      <c r="AJ63" t="s">
        <v>64</v>
      </c>
      <c r="AK63">
        <v>186</v>
      </c>
      <c r="AL63">
        <v>700000</v>
      </c>
      <c r="AM63">
        <v>5000000</v>
      </c>
      <c r="AN63" s="1">
        <v>45838</v>
      </c>
      <c r="AO63" t="s">
        <v>68</v>
      </c>
      <c r="AP63" t="s">
        <v>66</v>
      </c>
      <c r="AQ63">
        <v>22</v>
      </c>
      <c r="AR63" t="s">
        <v>67</v>
      </c>
      <c r="AS63">
        <v>0</v>
      </c>
      <c r="AT63" t="s">
        <v>62</v>
      </c>
      <c r="AU63">
        <v>34</v>
      </c>
    </row>
    <row r="64" spans="1:47" x14ac:dyDescent="0.25">
      <c r="A64" t="s">
        <v>137</v>
      </c>
      <c r="B64">
        <v>2231574</v>
      </c>
      <c r="C64">
        <v>49723</v>
      </c>
      <c r="D64" t="s">
        <v>48</v>
      </c>
      <c r="E64">
        <v>0</v>
      </c>
      <c r="F64">
        <v>0</v>
      </c>
      <c r="G64">
        <v>0</v>
      </c>
      <c r="H64">
        <v>0</v>
      </c>
      <c r="I64">
        <v>45</v>
      </c>
      <c r="J64">
        <v>2012</v>
      </c>
      <c r="K64" t="s">
        <v>138</v>
      </c>
      <c r="L64">
        <v>0</v>
      </c>
      <c r="M64">
        <v>1</v>
      </c>
      <c r="N64">
        <v>12</v>
      </c>
      <c r="O64">
        <v>18</v>
      </c>
      <c r="P64" t="s">
        <v>120</v>
      </c>
      <c r="Q64" t="s">
        <v>139</v>
      </c>
      <c r="R64" t="s">
        <v>52</v>
      </c>
      <c r="S64">
        <v>50000</v>
      </c>
      <c r="T64" t="s">
        <v>101</v>
      </c>
      <c r="U64" t="s">
        <v>54</v>
      </c>
      <c r="V64" t="s">
        <v>140</v>
      </c>
      <c r="W64" t="s">
        <v>141</v>
      </c>
      <c r="X64" t="s">
        <v>57</v>
      </c>
      <c r="Y64" t="s">
        <v>142</v>
      </c>
      <c r="Z64" s="1">
        <v>41385</v>
      </c>
      <c r="AA64">
        <v>46</v>
      </c>
      <c r="AB64" t="s">
        <v>59</v>
      </c>
      <c r="AC64">
        <v>2023</v>
      </c>
      <c r="AD64">
        <v>24</v>
      </c>
      <c r="AE64" t="s">
        <v>60</v>
      </c>
      <c r="AF64" t="s">
        <v>61</v>
      </c>
      <c r="AG64" s="1">
        <v>32961</v>
      </c>
      <c r="AH64" t="s">
        <v>62</v>
      </c>
      <c r="AI64" t="s">
        <v>63</v>
      </c>
      <c r="AJ64" t="s">
        <v>64</v>
      </c>
      <c r="AK64">
        <v>186</v>
      </c>
      <c r="AL64">
        <v>700000</v>
      </c>
      <c r="AM64">
        <v>5000000</v>
      </c>
      <c r="AN64" s="1">
        <v>45838</v>
      </c>
      <c r="AO64" t="s">
        <v>69</v>
      </c>
      <c r="AP64" t="s">
        <v>66</v>
      </c>
      <c r="AQ64">
        <v>22</v>
      </c>
      <c r="AR64" t="s">
        <v>67</v>
      </c>
      <c r="AS64">
        <v>0</v>
      </c>
      <c r="AT64" t="s">
        <v>62</v>
      </c>
      <c r="AU64">
        <v>34</v>
      </c>
    </row>
    <row r="65" spans="1:47" x14ac:dyDescent="0.25">
      <c r="A65" t="s">
        <v>137</v>
      </c>
      <c r="B65">
        <v>2231574</v>
      </c>
      <c r="C65">
        <v>49723</v>
      </c>
      <c r="D65" t="s">
        <v>48</v>
      </c>
      <c r="E65">
        <v>0</v>
      </c>
      <c r="F65">
        <v>0</v>
      </c>
      <c r="G65">
        <v>0</v>
      </c>
      <c r="H65">
        <v>0</v>
      </c>
      <c r="I65">
        <v>45</v>
      </c>
      <c r="J65">
        <v>2012</v>
      </c>
      <c r="K65" t="s">
        <v>138</v>
      </c>
      <c r="L65">
        <v>0</v>
      </c>
      <c r="M65">
        <v>1</v>
      </c>
      <c r="N65">
        <v>12</v>
      </c>
      <c r="O65">
        <v>18</v>
      </c>
      <c r="P65" t="s">
        <v>120</v>
      </c>
      <c r="Q65" t="s">
        <v>139</v>
      </c>
      <c r="R65" t="s">
        <v>52</v>
      </c>
      <c r="S65">
        <v>50000</v>
      </c>
      <c r="T65" t="s">
        <v>101</v>
      </c>
      <c r="U65" t="s">
        <v>54</v>
      </c>
      <c r="V65" t="s">
        <v>140</v>
      </c>
      <c r="W65" t="s">
        <v>141</v>
      </c>
      <c r="X65" t="s">
        <v>57</v>
      </c>
      <c r="Y65" t="s">
        <v>142</v>
      </c>
      <c r="Z65" s="1">
        <v>41385</v>
      </c>
      <c r="AA65">
        <v>46</v>
      </c>
      <c r="AB65" t="s">
        <v>59</v>
      </c>
      <c r="AC65">
        <v>2023</v>
      </c>
      <c r="AD65">
        <v>24</v>
      </c>
      <c r="AE65" t="s">
        <v>60</v>
      </c>
      <c r="AF65" t="s">
        <v>61</v>
      </c>
      <c r="AG65" s="1">
        <v>32961</v>
      </c>
      <c r="AH65" t="s">
        <v>62</v>
      </c>
      <c r="AI65" t="s">
        <v>63</v>
      </c>
      <c r="AJ65" t="s">
        <v>64</v>
      </c>
      <c r="AK65">
        <v>186</v>
      </c>
      <c r="AL65">
        <v>700000</v>
      </c>
      <c r="AM65">
        <v>5000000</v>
      </c>
      <c r="AN65" s="1">
        <v>45838</v>
      </c>
      <c r="AO65" t="s">
        <v>70</v>
      </c>
      <c r="AP65" t="s">
        <v>66</v>
      </c>
      <c r="AQ65">
        <v>22</v>
      </c>
      <c r="AR65" t="s">
        <v>67</v>
      </c>
      <c r="AS65">
        <v>0</v>
      </c>
      <c r="AT65" t="s">
        <v>62</v>
      </c>
      <c r="AU65">
        <v>34</v>
      </c>
    </row>
    <row r="66" spans="1:47" x14ac:dyDescent="0.25">
      <c r="A66" t="s">
        <v>137</v>
      </c>
      <c r="B66">
        <v>2231574</v>
      </c>
      <c r="C66">
        <v>49723</v>
      </c>
      <c r="D66" t="s">
        <v>48</v>
      </c>
      <c r="E66">
        <v>0</v>
      </c>
      <c r="F66">
        <v>0</v>
      </c>
      <c r="G66">
        <v>0</v>
      </c>
      <c r="H66">
        <v>0</v>
      </c>
      <c r="I66">
        <v>45</v>
      </c>
      <c r="J66">
        <v>2012</v>
      </c>
      <c r="K66" t="s">
        <v>138</v>
      </c>
      <c r="L66">
        <v>0</v>
      </c>
      <c r="M66">
        <v>1</v>
      </c>
      <c r="N66">
        <v>12</v>
      </c>
      <c r="O66">
        <v>18</v>
      </c>
      <c r="P66" t="s">
        <v>120</v>
      </c>
      <c r="Q66" t="s">
        <v>139</v>
      </c>
      <c r="R66" t="s">
        <v>52</v>
      </c>
      <c r="S66">
        <v>50000</v>
      </c>
      <c r="T66" t="s">
        <v>101</v>
      </c>
      <c r="U66" t="s">
        <v>54</v>
      </c>
      <c r="V66" t="s">
        <v>140</v>
      </c>
      <c r="W66" t="s">
        <v>141</v>
      </c>
      <c r="X66" t="s">
        <v>57</v>
      </c>
      <c r="Y66" t="s">
        <v>142</v>
      </c>
      <c r="Z66" s="1">
        <v>41385</v>
      </c>
      <c r="AA66">
        <v>46</v>
      </c>
      <c r="AB66" t="s">
        <v>59</v>
      </c>
      <c r="AC66">
        <v>2023</v>
      </c>
      <c r="AD66">
        <v>24</v>
      </c>
      <c r="AE66" t="s">
        <v>60</v>
      </c>
      <c r="AF66" t="s">
        <v>61</v>
      </c>
      <c r="AG66" s="1">
        <v>32961</v>
      </c>
      <c r="AH66" t="s">
        <v>62</v>
      </c>
      <c r="AI66" t="s">
        <v>63</v>
      </c>
      <c r="AJ66" t="s">
        <v>64</v>
      </c>
      <c r="AK66">
        <v>186</v>
      </c>
      <c r="AL66">
        <v>700000</v>
      </c>
      <c r="AM66">
        <v>5000000</v>
      </c>
      <c r="AN66" s="1">
        <v>45838</v>
      </c>
      <c r="AO66" t="s">
        <v>71</v>
      </c>
      <c r="AP66" t="s">
        <v>66</v>
      </c>
      <c r="AQ66">
        <v>22</v>
      </c>
      <c r="AR66" t="s">
        <v>67</v>
      </c>
      <c r="AS66">
        <v>0</v>
      </c>
      <c r="AT66" t="s">
        <v>62</v>
      </c>
      <c r="AU66">
        <v>34</v>
      </c>
    </row>
    <row r="67" spans="1:47" x14ac:dyDescent="0.25">
      <c r="A67" t="s">
        <v>137</v>
      </c>
      <c r="B67">
        <v>2231574</v>
      </c>
      <c r="C67">
        <v>49723</v>
      </c>
      <c r="D67" t="s">
        <v>48</v>
      </c>
      <c r="E67">
        <v>0</v>
      </c>
      <c r="F67">
        <v>0</v>
      </c>
      <c r="G67">
        <v>0</v>
      </c>
      <c r="H67">
        <v>0</v>
      </c>
      <c r="I67">
        <v>45</v>
      </c>
      <c r="J67">
        <v>2012</v>
      </c>
      <c r="K67" t="s">
        <v>138</v>
      </c>
      <c r="L67">
        <v>0</v>
      </c>
      <c r="M67">
        <v>1</v>
      </c>
      <c r="N67">
        <v>12</v>
      </c>
      <c r="O67">
        <v>18</v>
      </c>
      <c r="P67" t="s">
        <v>120</v>
      </c>
      <c r="Q67" t="s">
        <v>139</v>
      </c>
      <c r="R67" t="s">
        <v>52</v>
      </c>
      <c r="S67">
        <v>50000</v>
      </c>
      <c r="T67" t="s">
        <v>101</v>
      </c>
      <c r="U67" t="s">
        <v>54</v>
      </c>
      <c r="V67" t="s">
        <v>140</v>
      </c>
      <c r="W67" t="s">
        <v>141</v>
      </c>
      <c r="X67" t="s">
        <v>57</v>
      </c>
      <c r="Y67" t="s">
        <v>142</v>
      </c>
      <c r="Z67" s="1">
        <v>41385</v>
      </c>
      <c r="AA67">
        <v>46</v>
      </c>
      <c r="AB67" t="s">
        <v>59</v>
      </c>
      <c r="AC67">
        <v>2023</v>
      </c>
      <c r="AD67">
        <v>24</v>
      </c>
      <c r="AE67" t="s">
        <v>60</v>
      </c>
      <c r="AF67" t="s">
        <v>61</v>
      </c>
      <c r="AG67" s="1">
        <v>32961</v>
      </c>
      <c r="AH67" t="s">
        <v>62</v>
      </c>
      <c r="AI67" t="s">
        <v>63</v>
      </c>
      <c r="AJ67" t="s">
        <v>64</v>
      </c>
      <c r="AK67">
        <v>186</v>
      </c>
      <c r="AL67">
        <v>700000</v>
      </c>
      <c r="AM67">
        <v>5000000</v>
      </c>
      <c r="AN67" s="1">
        <v>45838</v>
      </c>
      <c r="AO67" t="s">
        <v>72</v>
      </c>
      <c r="AP67" t="s">
        <v>66</v>
      </c>
      <c r="AQ67">
        <v>22</v>
      </c>
      <c r="AR67" t="s">
        <v>67</v>
      </c>
      <c r="AS67">
        <v>0</v>
      </c>
      <c r="AT67" t="s">
        <v>62</v>
      </c>
      <c r="AU67">
        <v>34</v>
      </c>
    </row>
    <row r="68" spans="1:47" x14ac:dyDescent="0.25">
      <c r="A68" t="s">
        <v>143</v>
      </c>
      <c r="B68">
        <v>2320462</v>
      </c>
      <c r="C68">
        <v>49723</v>
      </c>
      <c r="D68" t="s">
        <v>144</v>
      </c>
      <c r="E68">
        <v>1</v>
      </c>
      <c r="F68">
        <v>0</v>
      </c>
      <c r="G68">
        <v>0</v>
      </c>
      <c r="H68">
        <v>0</v>
      </c>
      <c r="I68">
        <v>120</v>
      </c>
      <c r="J68">
        <v>2013</v>
      </c>
      <c r="K68" t="s">
        <v>145</v>
      </c>
      <c r="L68">
        <v>5</v>
      </c>
      <c r="M68">
        <v>4</v>
      </c>
      <c r="N68">
        <v>8.7201953461648944</v>
      </c>
      <c r="O68">
        <v>9.2028152829646661</v>
      </c>
      <c r="P68" t="s">
        <v>146</v>
      </c>
      <c r="Q68" t="s">
        <v>120</v>
      </c>
      <c r="R68" t="s">
        <v>147</v>
      </c>
      <c r="S68">
        <v>8500</v>
      </c>
      <c r="T68" t="s">
        <v>148</v>
      </c>
      <c r="U68" t="s">
        <v>149</v>
      </c>
      <c r="V68" t="s">
        <v>54</v>
      </c>
      <c r="W68" t="s">
        <v>150</v>
      </c>
      <c r="X68" t="s">
        <v>151</v>
      </c>
      <c r="Y68" t="s">
        <v>152</v>
      </c>
      <c r="Z68" s="1">
        <v>41490</v>
      </c>
      <c r="AA68">
        <v>57</v>
      </c>
      <c r="AB68" t="s">
        <v>90</v>
      </c>
      <c r="AC68">
        <v>2023</v>
      </c>
      <c r="AD68">
        <v>24</v>
      </c>
      <c r="AE68" t="s">
        <v>60</v>
      </c>
      <c r="AF68" t="s">
        <v>61</v>
      </c>
      <c r="AG68" s="1">
        <v>32961</v>
      </c>
      <c r="AH68" t="s">
        <v>62</v>
      </c>
      <c r="AI68" t="s">
        <v>63</v>
      </c>
      <c r="AJ68" t="s">
        <v>64</v>
      </c>
      <c r="AK68">
        <v>186</v>
      </c>
      <c r="AL68">
        <v>700000</v>
      </c>
      <c r="AM68">
        <v>5000000</v>
      </c>
      <c r="AN68" s="1">
        <v>45838</v>
      </c>
      <c r="AO68" t="s">
        <v>65</v>
      </c>
      <c r="AP68" t="s">
        <v>66</v>
      </c>
      <c r="AQ68">
        <v>22</v>
      </c>
      <c r="AR68" t="s">
        <v>67</v>
      </c>
      <c r="AS68">
        <v>0</v>
      </c>
      <c r="AT68" t="s">
        <v>62</v>
      </c>
      <c r="AU68">
        <v>34</v>
      </c>
    </row>
    <row r="69" spans="1:47" x14ac:dyDescent="0.25">
      <c r="A69" t="s">
        <v>143</v>
      </c>
      <c r="B69">
        <v>2320462</v>
      </c>
      <c r="C69">
        <v>49723</v>
      </c>
      <c r="D69" t="s">
        <v>144</v>
      </c>
      <c r="E69">
        <v>1</v>
      </c>
      <c r="F69">
        <v>0</v>
      </c>
      <c r="G69">
        <v>0</v>
      </c>
      <c r="H69">
        <v>0</v>
      </c>
      <c r="I69">
        <v>120</v>
      </c>
      <c r="J69">
        <v>2013</v>
      </c>
      <c r="K69" t="s">
        <v>145</v>
      </c>
      <c r="L69">
        <v>5</v>
      </c>
      <c r="M69">
        <v>4</v>
      </c>
      <c r="N69">
        <v>8.7201953461648944</v>
      </c>
      <c r="O69">
        <v>9.2028152829646661</v>
      </c>
      <c r="P69" t="s">
        <v>146</v>
      </c>
      <c r="Q69" t="s">
        <v>120</v>
      </c>
      <c r="R69" t="s">
        <v>147</v>
      </c>
      <c r="S69">
        <v>8500</v>
      </c>
      <c r="T69" t="s">
        <v>148</v>
      </c>
      <c r="U69" t="s">
        <v>149</v>
      </c>
      <c r="V69" t="s">
        <v>54</v>
      </c>
      <c r="W69" t="s">
        <v>150</v>
      </c>
      <c r="X69" t="s">
        <v>151</v>
      </c>
      <c r="Y69" t="s">
        <v>152</v>
      </c>
      <c r="Z69" s="1">
        <v>41490</v>
      </c>
      <c r="AA69">
        <v>57</v>
      </c>
      <c r="AB69" t="s">
        <v>90</v>
      </c>
      <c r="AC69">
        <v>2023</v>
      </c>
      <c r="AD69">
        <v>24</v>
      </c>
      <c r="AE69" t="s">
        <v>60</v>
      </c>
      <c r="AF69" t="s">
        <v>61</v>
      </c>
      <c r="AG69" s="1">
        <v>32961</v>
      </c>
      <c r="AH69" t="s">
        <v>62</v>
      </c>
      <c r="AI69" t="s">
        <v>63</v>
      </c>
      <c r="AJ69" t="s">
        <v>64</v>
      </c>
      <c r="AK69">
        <v>186</v>
      </c>
      <c r="AL69">
        <v>700000</v>
      </c>
      <c r="AM69">
        <v>5000000</v>
      </c>
      <c r="AN69" s="1">
        <v>45838</v>
      </c>
      <c r="AO69" t="s">
        <v>68</v>
      </c>
      <c r="AP69" t="s">
        <v>66</v>
      </c>
      <c r="AQ69">
        <v>22</v>
      </c>
      <c r="AR69" t="s">
        <v>67</v>
      </c>
      <c r="AS69">
        <v>0</v>
      </c>
      <c r="AT69" t="s">
        <v>62</v>
      </c>
      <c r="AU69">
        <v>34</v>
      </c>
    </row>
    <row r="70" spans="1:47" x14ac:dyDescent="0.25">
      <c r="A70" t="s">
        <v>143</v>
      </c>
      <c r="B70">
        <v>2320462</v>
      </c>
      <c r="C70">
        <v>49723</v>
      </c>
      <c r="D70" t="s">
        <v>144</v>
      </c>
      <c r="E70">
        <v>1</v>
      </c>
      <c r="F70">
        <v>0</v>
      </c>
      <c r="G70">
        <v>0</v>
      </c>
      <c r="H70">
        <v>0</v>
      </c>
      <c r="I70">
        <v>120</v>
      </c>
      <c r="J70">
        <v>2013</v>
      </c>
      <c r="K70" t="s">
        <v>145</v>
      </c>
      <c r="L70">
        <v>5</v>
      </c>
      <c r="M70">
        <v>4</v>
      </c>
      <c r="N70">
        <v>8.7201953461648944</v>
      </c>
      <c r="O70">
        <v>9.2028152829646661</v>
      </c>
      <c r="P70" t="s">
        <v>146</v>
      </c>
      <c r="Q70" t="s">
        <v>120</v>
      </c>
      <c r="R70" t="s">
        <v>147</v>
      </c>
      <c r="S70">
        <v>8500</v>
      </c>
      <c r="T70" t="s">
        <v>148</v>
      </c>
      <c r="U70" t="s">
        <v>149</v>
      </c>
      <c r="V70" t="s">
        <v>54</v>
      </c>
      <c r="W70" t="s">
        <v>150</v>
      </c>
      <c r="X70" t="s">
        <v>151</v>
      </c>
      <c r="Y70" t="s">
        <v>152</v>
      </c>
      <c r="Z70" s="1">
        <v>41490</v>
      </c>
      <c r="AA70">
        <v>57</v>
      </c>
      <c r="AB70" t="s">
        <v>90</v>
      </c>
      <c r="AC70">
        <v>2023</v>
      </c>
      <c r="AD70">
        <v>24</v>
      </c>
      <c r="AE70" t="s">
        <v>60</v>
      </c>
      <c r="AF70" t="s">
        <v>61</v>
      </c>
      <c r="AG70" s="1">
        <v>32961</v>
      </c>
      <c r="AH70" t="s">
        <v>62</v>
      </c>
      <c r="AI70" t="s">
        <v>63</v>
      </c>
      <c r="AJ70" t="s">
        <v>64</v>
      </c>
      <c r="AK70">
        <v>186</v>
      </c>
      <c r="AL70">
        <v>700000</v>
      </c>
      <c r="AM70">
        <v>5000000</v>
      </c>
      <c r="AN70" s="1">
        <v>45838</v>
      </c>
      <c r="AO70" t="s">
        <v>69</v>
      </c>
      <c r="AP70" t="s">
        <v>66</v>
      </c>
      <c r="AQ70">
        <v>22</v>
      </c>
      <c r="AR70" t="s">
        <v>67</v>
      </c>
      <c r="AS70">
        <v>0</v>
      </c>
      <c r="AT70" t="s">
        <v>62</v>
      </c>
      <c r="AU70">
        <v>34</v>
      </c>
    </row>
    <row r="71" spans="1:47" x14ac:dyDescent="0.25">
      <c r="A71" t="s">
        <v>143</v>
      </c>
      <c r="B71">
        <v>2320462</v>
      </c>
      <c r="C71">
        <v>49723</v>
      </c>
      <c r="D71" t="s">
        <v>144</v>
      </c>
      <c r="E71">
        <v>1</v>
      </c>
      <c r="F71">
        <v>0</v>
      </c>
      <c r="G71">
        <v>0</v>
      </c>
      <c r="H71">
        <v>0</v>
      </c>
      <c r="I71">
        <v>120</v>
      </c>
      <c r="J71">
        <v>2013</v>
      </c>
      <c r="K71" t="s">
        <v>145</v>
      </c>
      <c r="L71">
        <v>5</v>
      </c>
      <c r="M71">
        <v>4</v>
      </c>
      <c r="N71">
        <v>8.7201953461648944</v>
      </c>
      <c r="O71">
        <v>9.2028152829646661</v>
      </c>
      <c r="P71" t="s">
        <v>146</v>
      </c>
      <c r="Q71" t="s">
        <v>120</v>
      </c>
      <c r="R71" t="s">
        <v>147</v>
      </c>
      <c r="S71">
        <v>8500</v>
      </c>
      <c r="T71" t="s">
        <v>148</v>
      </c>
      <c r="U71" t="s">
        <v>149</v>
      </c>
      <c r="V71" t="s">
        <v>54</v>
      </c>
      <c r="W71" t="s">
        <v>150</v>
      </c>
      <c r="X71" t="s">
        <v>151</v>
      </c>
      <c r="Y71" t="s">
        <v>152</v>
      </c>
      <c r="Z71" s="1">
        <v>41490</v>
      </c>
      <c r="AA71">
        <v>57</v>
      </c>
      <c r="AB71" t="s">
        <v>90</v>
      </c>
      <c r="AC71">
        <v>2023</v>
      </c>
      <c r="AD71">
        <v>24</v>
      </c>
      <c r="AE71" t="s">
        <v>60</v>
      </c>
      <c r="AF71" t="s">
        <v>61</v>
      </c>
      <c r="AG71" s="1">
        <v>32961</v>
      </c>
      <c r="AH71" t="s">
        <v>62</v>
      </c>
      <c r="AI71" t="s">
        <v>63</v>
      </c>
      <c r="AJ71" t="s">
        <v>64</v>
      </c>
      <c r="AK71">
        <v>186</v>
      </c>
      <c r="AL71">
        <v>700000</v>
      </c>
      <c r="AM71">
        <v>5000000</v>
      </c>
      <c r="AN71" s="1">
        <v>45838</v>
      </c>
      <c r="AO71" t="s">
        <v>70</v>
      </c>
      <c r="AP71" t="s">
        <v>66</v>
      </c>
      <c r="AQ71">
        <v>22</v>
      </c>
      <c r="AR71" t="s">
        <v>67</v>
      </c>
      <c r="AS71">
        <v>0</v>
      </c>
      <c r="AT71" t="s">
        <v>62</v>
      </c>
      <c r="AU71">
        <v>34</v>
      </c>
    </row>
    <row r="72" spans="1:47" x14ac:dyDescent="0.25">
      <c r="A72" t="s">
        <v>143</v>
      </c>
      <c r="B72">
        <v>2320462</v>
      </c>
      <c r="C72">
        <v>49723</v>
      </c>
      <c r="D72" t="s">
        <v>144</v>
      </c>
      <c r="E72">
        <v>1</v>
      </c>
      <c r="F72">
        <v>0</v>
      </c>
      <c r="G72">
        <v>0</v>
      </c>
      <c r="H72">
        <v>0</v>
      </c>
      <c r="I72">
        <v>120</v>
      </c>
      <c r="J72">
        <v>2013</v>
      </c>
      <c r="K72" t="s">
        <v>145</v>
      </c>
      <c r="L72">
        <v>5</v>
      </c>
      <c r="M72">
        <v>4</v>
      </c>
      <c r="N72">
        <v>8.7201953461648944</v>
      </c>
      <c r="O72">
        <v>9.2028152829646661</v>
      </c>
      <c r="P72" t="s">
        <v>146</v>
      </c>
      <c r="Q72" t="s">
        <v>120</v>
      </c>
      <c r="R72" t="s">
        <v>147</v>
      </c>
      <c r="S72">
        <v>8500</v>
      </c>
      <c r="T72" t="s">
        <v>148</v>
      </c>
      <c r="U72" t="s">
        <v>149</v>
      </c>
      <c r="V72" t="s">
        <v>54</v>
      </c>
      <c r="W72" t="s">
        <v>150</v>
      </c>
      <c r="X72" t="s">
        <v>151</v>
      </c>
      <c r="Y72" t="s">
        <v>152</v>
      </c>
      <c r="Z72" s="1">
        <v>41490</v>
      </c>
      <c r="AA72">
        <v>57</v>
      </c>
      <c r="AB72" t="s">
        <v>90</v>
      </c>
      <c r="AC72">
        <v>2023</v>
      </c>
      <c r="AD72">
        <v>24</v>
      </c>
      <c r="AE72" t="s">
        <v>60</v>
      </c>
      <c r="AF72" t="s">
        <v>61</v>
      </c>
      <c r="AG72" s="1">
        <v>32961</v>
      </c>
      <c r="AH72" t="s">
        <v>62</v>
      </c>
      <c r="AI72" t="s">
        <v>63</v>
      </c>
      <c r="AJ72" t="s">
        <v>64</v>
      </c>
      <c r="AK72">
        <v>186</v>
      </c>
      <c r="AL72">
        <v>700000</v>
      </c>
      <c r="AM72">
        <v>5000000</v>
      </c>
      <c r="AN72" s="1">
        <v>45838</v>
      </c>
      <c r="AO72" t="s">
        <v>71</v>
      </c>
      <c r="AP72" t="s">
        <v>66</v>
      </c>
      <c r="AQ72">
        <v>22</v>
      </c>
      <c r="AR72" t="s">
        <v>67</v>
      </c>
      <c r="AS72">
        <v>0</v>
      </c>
      <c r="AT72" t="s">
        <v>62</v>
      </c>
      <c r="AU72">
        <v>34</v>
      </c>
    </row>
    <row r="73" spans="1:47" x14ac:dyDescent="0.25">
      <c r="A73" t="s">
        <v>143</v>
      </c>
      <c r="B73">
        <v>2320462</v>
      </c>
      <c r="C73">
        <v>49723</v>
      </c>
      <c r="D73" t="s">
        <v>144</v>
      </c>
      <c r="E73">
        <v>1</v>
      </c>
      <c r="F73">
        <v>0</v>
      </c>
      <c r="G73">
        <v>0</v>
      </c>
      <c r="H73">
        <v>0</v>
      </c>
      <c r="I73">
        <v>120</v>
      </c>
      <c r="J73">
        <v>2013</v>
      </c>
      <c r="K73" t="s">
        <v>145</v>
      </c>
      <c r="L73">
        <v>5</v>
      </c>
      <c r="M73">
        <v>4</v>
      </c>
      <c r="N73">
        <v>8.7201953461648944</v>
      </c>
      <c r="O73">
        <v>9.2028152829646661</v>
      </c>
      <c r="P73" t="s">
        <v>146</v>
      </c>
      <c r="Q73" t="s">
        <v>120</v>
      </c>
      <c r="R73" t="s">
        <v>147</v>
      </c>
      <c r="S73">
        <v>8500</v>
      </c>
      <c r="T73" t="s">
        <v>148</v>
      </c>
      <c r="U73" t="s">
        <v>149</v>
      </c>
      <c r="V73" t="s">
        <v>54</v>
      </c>
      <c r="W73" t="s">
        <v>150</v>
      </c>
      <c r="X73" t="s">
        <v>151</v>
      </c>
      <c r="Y73" t="s">
        <v>152</v>
      </c>
      <c r="Z73" s="1">
        <v>41490</v>
      </c>
      <c r="AA73">
        <v>57</v>
      </c>
      <c r="AB73" t="s">
        <v>90</v>
      </c>
      <c r="AC73">
        <v>2023</v>
      </c>
      <c r="AD73">
        <v>24</v>
      </c>
      <c r="AE73" t="s">
        <v>60</v>
      </c>
      <c r="AF73" t="s">
        <v>61</v>
      </c>
      <c r="AG73" s="1">
        <v>32961</v>
      </c>
      <c r="AH73" t="s">
        <v>62</v>
      </c>
      <c r="AI73" t="s">
        <v>63</v>
      </c>
      <c r="AJ73" t="s">
        <v>64</v>
      </c>
      <c r="AK73">
        <v>186</v>
      </c>
      <c r="AL73">
        <v>700000</v>
      </c>
      <c r="AM73">
        <v>5000000</v>
      </c>
      <c r="AN73" s="1">
        <v>45838</v>
      </c>
      <c r="AO73" t="s">
        <v>72</v>
      </c>
      <c r="AP73" t="s">
        <v>66</v>
      </c>
      <c r="AQ73">
        <v>22</v>
      </c>
      <c r="AR73" t="s">
        <v>67</v>
      </c>
      <c r="AS73">
        <v>0</v>
      </c>
      <c r="AT73" t="s">
        <v>62</v>
      </c>
      <c r="AU73">
        <v>34</v>
      </c>
    </row>
    <row r="74" spans="1:47" x14ac:dyDescent="0.25">
      <c r="A74" t="s">
        <v>153</v>
      </c>
      <c r="B74">
        <v>2321034</v>
      </c>
      <c r="C74">
        <v>124732</v>
      </c>
      <c r="D74" t="s">
        <v>48</v>
      </c>
      <c r="E74">
        <v>0</v>
      </c>
      <c r="F74">
        <v>0</v>
      </c>
      <c r="G74">
        <v>1</v>
      </c>
      <c r="H74">
        <v>0</v>
      </c>
      <c r="I74">
        <v>90</v>
      </c>
      <c r="J74">
        <v>2013</v>
      </c>
      <c r="K74" t="s">
        <v>154</v>
      </c>
      <c r="L74">
        <v>6</v>
      </c>
      <c r="M74">
        <v>1</v>
      </c>
      <c r="N74">
        <v>1</v>
      </c>
      <c r="O74">
        <v>18</v>
      </c>
      <c r="P74" t="s">
        <v>155</v>
      </c>
      <c r="Q74" t="s">
        <v>51</v>
      </c>
      <c r="R74" t="s">
        <v>156</v>
      </c>
      <c r="S74">
        <v>54376</v>
      </c>
      <c r="T74" t="s">
        <v>86</v>
      </c>
      <c r="U74" t="s">
        <v>157</v>
      </c>
      <c r="V74" t="s">
        <v>55</v>
      </c>
      <c r="W74" t="s">
        <v>158</v>
      </c>
      <c r="X74" t="s">
        <v>57</v>
      </c>
      <c r="Y74" t="s">
        <v>159</v>
      </c>
      <c r="Z74" s="1">
        <v>41496</v>
      </c>
      <c r="AA74">
        <v>32</v>
      </c>
      <c r="AB74" t="s">
        <v>81</v>
      </c>
      <c r="AC74">
        <v>2023</v>
      </c>
      <c r="AD74">
        <v>533</v>
      </c>
      <c r="AE74" t="s">
        <v>160</v>
      </c>
      <c r="AF74" t="s">
        <v>61</v>
      </c>
      <c r="AG74" s="1">
        <v>33997</v>
      </c>
      <c r="AH74" t="s">
        <v>161</v>
      </c>
      <c r="AI74" t="s">
        <v>63</v>
      </c>
      <c r="AJ74" t="s">
        <v>162</v>
      </c>
      <c r="AK74">
        <v>194</v>
      </c>
      <c r="AL74">
        <v>2000000</v>
      </c>
      <c r="AM74">
        <v>15000000</v>
      </c>
      <c r="AN74" s="1">
        <v>45473</v>
      </c>
      <c r="AO74" t="s">
        <v>163</v>
      </c>
      <c r="AP74" t="s">
        <v>164</v>
      </c>
      <c r="AQ74">
        <v>23</v>
      </c>
      <c r="AR74" t="s">
        <v>165</v>
      </c>
      <c r="AS74">
        <v>0</v>
      </c>
      <c r="AT74" t="s">
        <v>161</v>
      </c>
      <c r="AU74">
        <v>31</v>
      </c>
    </row>
    <row r="75" spans="1:47" x14ac:dyDescent="0.25">
      <c r="A75" t="s">
        <v>153</v>
      </c>
      <c r="B75">
        <v>2321034</v>
      </c>
      <c r="C75">
        <v>124732</v>
      </c>
      <c r="D75" t="s">
        <v>48</v>
      </c>
      <c r="E75">
        <v>0</v>
      </c>
      <c r="F75">
        <v>0</v>
      </c>
      <c r="G75">
        <v>1</v>
      </c>
      <c r="H75">
        <v>0</v>
      </c>
      <c r="I75">
        <v>90</v>
      </c>
      <c r="J75">
        <v>2013</v>
      </c>
      <c r="K75" t="s">
        <v>154</v>
      </c>
      <c r="L75">
        <v>6</v>
      </c>
      <c r="M75">
        <v>1</v>
      </c>
      <c r="N75">
        <v>1</v>
      </c>
      <c r="O75">
        <v>18</v>
      </c>
      <c r="P75" t="s">
        <v>155</v>
      </c>
      <c r="Q75" t="s">
        <v>51</v>
      </c>
      <c r="R75" t="s">
        <v>156</v>
      </c>
      <c r="S75">
        <v>54376</v>
      </c>
      <c r="T75" t="s">
        <v>86</v>
      </c>
      <c r="U75" t="s">
        <v>157</v>
      </c>
      <c r="V75" t="s">
        <v>55</v>
      </c>
      <c r="W75" t="s">
        <v>158</v>
      </c>
      <c r="X75" t="s">
        <v>57</v>
      </c>
      <c r="Y75" t="s">
        <v>159</v>
      </c>
      <c r="Z75" s="1">
        <v>41496</v>
      </c>
      <c r="AA75">
        <v>32</v>
      </c>
      <c r="AB75" t="s">
        <v>81</v>
      </c>
      <c r="AC75">
        <v>2023</v>
      </c>
      <c r="AD75">
        <v>533</v>
      </c>
      <c r="AE75" t="s">
        <v>160</v>
      </c>
      <c r="AF75" t="s">
        <v>61</v>
      </c>
      <c r="AG75" s="1">
        <v>33997</v>
      </c>
      <c r="AH75" t="s">
        <v>161</v>
      </c>
      <c r="AI75" t="s">
        <v>63</v>
      </c>
      <c r="AJ75" t="s">
        <v>162</v>
      </c>
      <c r="AK75">
        <v>194</v>
      </c>
      <c r="AL75">
        <v>2000000</v>
      </c>
      <c r="AM75">
        <v>15000000</v>
      </c>
      <c r="AN75" s="1">
        <v>45473</v>
      </c>
      <c r="AO75" t="s">
        <v>166</v>
      </c>
      <c r="AP75" t="s">
        <v>164</v>
      </c>
      <c r="AQ75">
        <v>23</v>
      </c>
      <c r="AR75" t="s">
        <v>165</v>
      </c>
      <c r="AS75">
        <v>0</v>
      </c>
      <c r="AT75" t="s">
        <v>161</v>
      </c>
      <c r="AU75">
        <v>31</v>
      </c>
    </row>
    <row r="76" spans="1:47" x14ac:dyDescent="0.25">
      <c r="A76" t="s">
        <v>153</v>
      </c>
      <c r="B76">
        <v>2321034</v>
      </c>
      <c r="C76">
        <v>124732</v>
      </c>
      <c r="D76" t="s">
        <v>48</v>
      </c>
      <c r="E76">
        <v>0</v>
      </c>
      <c r="F76">
        <v>0</v>
      </c>
      <c r="G76">
        <v>1</v>
      </c>
      <c r="H76">
        <v>0</v>
      </c>
      <c r="I76">
        <v>90</v>
      </c>
      <c r="J76">
        <v>2013</v>
      </c>
      <c r="K76" t="s">
        <v>154</v>
      </c>
      <c r="L76">
        <v>6</v>
      </c>
      <c r="M76">
        <v>1</v>
      </c>
      <c r="N76">
        <v>1</v>
      </c>
      <c r="O76">
        <v>18</v>
      </c>
      <c r="P76" t="s">
        <v>155</v>
      </c>
      <c r="Q76" t="s">
        <v>51</v>
      </c>
      <c r="R76" t="s">
        <v>156</v>
      </c>
      <c r="S76">
        <v>54376</v>
      </c>
      <c r="T76" t="s">
        <v>86</v>
      </c>
      <c r="U76" t="s">
        <v>157</v>
      </c>
      <c r="V76" t="s">
        <v>55</v>
      </c>
      <c r="W76" t="s">
        <v>158</v>
      </c>
      <c r="X76" t="s">
        <v>57</v>
      </c>
      <c r="Y76" t="s">
        <v>159</v>
      </c>
      <c r="Z76" s="1">
        <v>41496</v>
      </c>
      <c r="AA76">
        <v>32</v>
      </c>
      <c r="AB76" t="s">
        <v>81</v>
      </c>
      <c r="AC76">
        <v>2023</v>
      </c>
      <c r="AD76">
        <v>533</v>
      </c>
      <c r="AE76" t="s">
        <v>160</v>
      </c>
      <c r="AF76" t="s">
        <v>61</v>
      </c>
      <c r="AG76" s="1">
        <v>33997</v>
      </c>
      <c r="AH76" t="s">
        <v>161</v>
      </c>
      <c r="AI76" t="s">
        <v>63</v>
      </c>
      <c r="AJ76" t="s">
        <v>162</v>
      </c>
      <c r="AK76">
        <v>194</v>
      </c>
      <c r="AL76">
        <v>2000000</v>
      </c>
      <c r="AM76">
        <v>15000000</v>
      </c>
      <c r="AN76" s="1">
        <v>45473</v>
      </c>
      <c r="AO76" t="s">
        <v>167</v>
      </c>
      <c r="AP76" t="s">
        <v>164</v>
      </c>
      <c r="AQ76">
        <v>23</v>
      </c>
      <c r="AR76" t="s">
        <v>165</v>
      </c>
      <c r="AS76">
        <v>0</v>
      </c>
      <c r="AT76" t="s">
        <v>161</v>
      </c>
      <c r="AU76">
        <v>31</v>
      </c>
    </row>
    <row r="77" spans="1:47" x14ac:dyDescent="0.25">
      <c r="A77" t="s">
        <v>153</v>
      </c>
      <c r="B77">
        <v>2321034</v>
      </c>
      <c r="C77">
        <v>124732</v>
      </c>
      <c r="D77" t="s">
        <v>48</v>
      </c>
      <c r="E77">
        <v>0</v>
      </c>
      <c r="F77">
        <v>0</v>
      </c>
      <c r="G77">
        <v>1</v>
      </c>
      <c r="H77">
        <v>0</v>
      </c>
      <c r="I77">
        <v>90</v>
      </c>
      <c r="J77">
        <v>2013</v>
      </c>
      <c r="K77" t="s">
        <v>154</v>
      </c>
      <c r="L77">
        <v>6</v>
      </c>
      <c r="M77">
        <v>1</v>
      </c>
      <c r="N77">
        <v>1</v>
      </c>
      <c r="O77">
        <v>18</v>
      </c>
      <c r="P77" t="s">
        <v>155</v>
      </c>
      <c r="Q77" t="s">
        <v>51</v>
      </c>
      <c r="R77" t="s">
        <v>156</v>
      </c>
      <c r="S77">
        <v>54376</v>
      </c>
      <c r="T77" t="s">
        <v>86</v>
      </c>
      <c r="U77" t="s">
        <v>157</v>
      </c>
      <c r="V77" t="s">
        <v>55</v>
      </c>
      <c r="W77" t="s">
        <v>158</v>
      </c>
      <c r="X77" t="s">
        <v>57</v>
      </c>
      <c r="Y77" t="s">
        <v>159</v>
      </c>
      <c r="Z77" s="1">
        <v>41496</v>
      </c>
      <c r="AA77">
        <v>32</v>
      </c>
      <c r="AB77" t="s">
        <v>81</v>
      </c>
      <c r="AC77">
        <v>2023</v>
      </c>
      <c r="AD77">
        <v>533</v>
      </c>
      <c r="AE77" t="s">
        <v>160</v>
      </c>
      <c r="AF77" t="s">
        <v>61</v>
      </c>
      <c r="AG77" s="1">
        <v>33997</v>
      </c>
      <c r="AH77" t="s">
        <v>161</v>
      </c>
      <c r="AI77" t="s">
        <v>63</v>
      </c>
      <c r="AJ77" t="s">
        <v>162</v>
      </c>
      <c r="AK77">
        <v>194</v>
      </c>
      <c r="AL77">
        <v>2000000</v>
      </c>
      <c r="AM77">
        <v>15000000</v>
      </c>
      <c r="AN77" s="1">
        <v>45473</v>
      </c>
      <c r="AO77" t="s">
        <v>168</v>
      </c>
      <c r="AP77" t="s">
        <v>164</v>
      </c>
      <c r="AQ77">
        <v>23</v>
      </c>
      <c r="AR77" t="s">
        <v>165</v>
      </c>
      <c r="AS77">
        <v>0</v>
      </c>
      <c r="AT77" t="s">
        <v>161</v>
      </c>
      <c r="AU77">
        <v>31</v>
      </c>
    </row>
    <row r="78" spans="1:47" x14ac:dyDescent="0.25">
      <c r="A78" t="s">
        <v>153</v>
      </c>
      <c r="B78">
        <v>2321034</v>
      </c>
      <c r="C78">
        <v>124732</v>
      </c>
      <c r="D78" t="s">
        <v>48</v>
      </c>
      <c r="E78">
        <v>0</v>
      </c>
      <c r="F78">
        <v>0</v>
      </c>
      <c r="G78">
        <v>1</v>
      </c>
      <c r="H78">
        <v>0</v>
      </c>
      <c r="I78">
        <v>90</v>
      </c>
      <c r="J78">
        <v>2013</v>
      </c>
      <c r="K78" t="s">
        <v>154</v>
      </c>
      <c r="L78">
        <v>6</v>
      </c>
      <c r="M78">
        <v>1</v>
      </c>
      <c r="N78">
        <v>1</v>
      </c>
      <c r="O78">
        <v>18</v>
      </c>
      <c r="P78" t="s">
        <v>155</v>
      </c>
      <c r="Q78" t="s">
        <v>51</v>
      </c>
      <c r="R78" t="s">
        <v>156</v>
      </c>
      <c r="S78">
        <v>54376</v>
      </c>
      <c r="T78" t="s">
        <v>86</v>
      </c>
      <c r="U78" t="s">
        <v>157</v>
      </c>
      <c r="V78" t="s">
        <v>55</v>
      </c>
      <c r="W78" t="s">
        <v>158</v>
      </c>
      <c r="X78" t="s">
        <v>57</v>
      </c>
      <c r="Y78" t="s">
        <v>159</v>
      </c>
      <c r="Z78" s="1">
        <v>41496</v>
      </c>
      <c r="AA78">
        <v>32</v>
      </c>
      <c r="AB78" t="s">
        <v>81</v>
      </c>
      <c r="AC78">
        <v>2023</v>
      </c>
      <c r="AD78">
        <v>533</v>
      </c>
      <c r="AE78" t="s">
        <v>160</v>
      </c>
      <c r="AF78" t="s">
        <v>61</v>
      </c>
      <c r="AG78" s="1">
        <v>33997</v>
      </c>
      <c r="AH78" t="s">
        <v>161</v>
      </c>
      <c r="AI78" t="s">
        <v>63</v>
      </c>
      <c r="AJ78" t="s">
        <v>162</v>
      </c>
      <c r="AK78">
        <v>194</v>
      </c>
      <c r="AL78">
        <v>2000000</v>
      </c>
      <c r="AM78">
        <v>15000000</v>
      </c>
      <c r="AN78" s="1">
        <v>45473</v>
      </c>
      <c r="AO78" t="s">
        <v>169</v>
      </c>
      <c r="AP78" t="s">
        <v>164</v>
      </c>
      <c r="AQ78">
        <v>23</v>
      </c>
      <c r="AR78" t="s">
        <v>165</v>
      </c>
      <c r="AS78">
        <v>0</v>
      </c>
      <c r="AT78" t="s">
        <v>161</v>
      </c>
      <c r="AU78">
        <v>31</v>
      </c>
    </row>
    <row r="79" spans="1:47" x14ac:dyDescent="0.25">
      <c r="A79" t="s">
        <v>153</v>
      </c>
      <c r="B79">
        <v>2321034</v>
      </c>
      <c r="C79">
        <v>124732</v>
      </c>
      <c r="D79" t="s">
        <v>48</v>
      </c>
      <c r="E79">
        <v>0</v>
      </c>
      <c r="F79">
        <v>0</v>
      </c>
      <c r="G79">
        <v>1</v>
      </c>
      <c r="H79">
        <v>0</v>
      </c>
      <c r="I79">
        <v>90</v>
      </c>
      <c r="J79">
        <v>2013</v>
      </c>
      <c r="K79" t="s">
        <v>154</v>
      </c>
      <c r="L79">
        <v>6</v>
      </c>
      <c r="M79">
        <v>1</v>
      </c>
      <c r="N79">
        <v>1</v>
      </c>
      <c r="O79">
        <v>18</v>
      </c>
      <c r="P79" t="s">
        <v>155</v>
      </c>
      <c r="Q79" t="s">
        <v>51</v>
      </c>
      <c r="R79" t="s">
        <v>156</v>
      </c>
      <c r="S79">
        <v>54376</v>
      </c>
      <c r="T79" t="s">
        <v>86</v>
      </c>
      <c r="U79" t="s">
        <v>157</v>
      </c>
      <c r="V79" t="s">
        <v>55</v>
      </c>
      <c r="W79" t="s">
        <v>158</v>
      </c>
      <c r="X79" t="s">
        <v>57</v>
      </c>
      <c r="Y79" t="s">
        <v>159</v>
      </c>
      <c r="Z79" s="1">
        <v>41496</v>
      </c>
      <c r="AA79">
        <v>32</v>
      </c>
      <c r="AB79" t="s">
        <v>81</v>
      </c>
      <c r="AC79">
        <v>2023</v>
      </c>
      <c r="AD79">
        <v>533</v>
      </c>
      <c r="AE79" t="s">
        <v>160</v>
      </c>
      <c r="AF79" t="s">
        <v>61</v>
      </c>
      <c r="AG79" s="1">
        <v>33997</v>
      </c>
      <c r="AH79" t="s">
        <v>161</v>
      </c>
      <c r="AI79" t="s">
        <v>63</v>
      </c>
      <c r="AJ79" t="s">
        <v>162</v>
      </c>
      <c r="AK79">
        <v>194</v>
      </c>
      <c r="AL79">
        <v>2000000</v>
      </c>
      <c r="AM79">
        <v>15000000</v>
      </c>
      <c r="AN79" s="1">
        <v>45473</v>
      </c>
      <c r="AO79" t="s">
        <v>170</v>
      </c>
      <c r="AP79" t="s">
        <v>164</v>
      </c>
      <c r="AQ79">
        <v>23</v>
      </c>
      <c r="AR79" t="s">
        <v>165</v>
      </c>
      <c r="AS79">
        <v>0</v>
      </c>
      <c r="AT79" t="s">
        <v>161</v>
      </c>
      <c r="AU79">
        <v>31</v>
      </c>
    </row>
    <row r="80" spans="1:47" x14ac:dyDescent="0.25">
      <c r="A80" t="s">
        <v>153</v>
      </c>
      <c r="B80">
        <v>2321034</v>
      </c>
      <c r="C80">
        <v>124732</v>
      </c>
      <c r="D80" t="s">
        <v>48</v>
      </c>
      <c r="E80">
        <v>0</v>
      </c>
      <c r="F80">
        <v>0</v>
      </c>
      <c r="G80">
        <v>1</v>
      </c>
      <c r="H80">
        <v>0</v>
      </c>
      <c r="I80">
        <v>90</v>
      </c>
      <c r="J80">
        <v>2013</v>
      </c>
      <c r="K80" t="s">
        <v>154</v>
      </c>
      <c r="L80">
        <v>6</v>
      </c>
      <c r="M80">
        <v>1</v>
      </c>
      <c r="N80">
        <v>1</v>
      </c>
      <c r="O80">
        <v>18</v>
      </c>
      <c r="P80" t="s">
        <v>155</v>
      </c>
      <c r="Q80" t="s">
        <v>51</v>
      </c>
      <c r="R80" t="s">
        <v>156</v>
      </c>
      <c r="S80">
        <v>54376</v>
      </c>
      <c r="T80" t="s">
        <v>86</v>
      </c>
      <c r="U80" t="s">
        <v>157</v>
      </c>
      <c r="V80" t="s">
        <v>55</v>
      </c>
      <c r="W80" t="s">
        <v>158</v>
      </c>
      <c r="X80" t="s">
        <v>57</v>
      </c>
      <c r="Y80" t="s">
        <v>159</v>
      </c>
      <c r="Z80" s="1">
        <v>41496</v>
      </c>
      <c r="AA80">
        <v>32</v>
      </c>
      <c r="AB80" t="s">
        <v>81</v>
      </c>
      <c r="AC80">
        <v>2023</v>
      </c>
      <c r="AD80">
        <v>533</v>
      </c>
      <c r="AE80" t="s">
        <v>160</v>
      </c>
      <c r="AF80" t="s">
        <v>61</v>
      </c>
      <c r="AG80" s="1">
        <v>33997</v>
      </c>
      <c r="AH80" t="s">
        <v>161</v>
      </c>
      <c r="AI80" t="s">
        <v>63</v>
      </c>
      <c r="AJ80" t="s">
        <v>162</v>
      </c>
      <c r="AK80">
        <v>194</v>
      </c>
      <c r="AL80">
        <v>2000000</v>
      </c>
      <c r="AM80">
        <v>15000000</v>
      </c>
      <c r="AN80" s="1">
        <v>45473</v>
      </c>
      <c r="AO80" t="s">
        <v>171</v>
      </c>
      <c r="AP80" t="s">
        <v>164</v>
      </c>
      <c r="AQ80">
        <v>23</v>
      </c>
      <c r="AR80" t="s">
        <v>165</v>
      </c>
      <c r="AS80">
        <v>0</v>
      </c>
      <c r="AT80" t="s">
        <v>161</v>
      </c>
      <c r="AU80">
        <v>31</v>
      </c>
    </row>
    <row r="81" spans="1:47" x14ac:dyDescent="0.25">
      <c r="A81" t="s">
        <v>153</v>
      </c>
      <c r="B81">
        <v>2321034</v>
      </c>
      <c r="C81">
        <v>124732</v>
      </c>
      <c r="D81" t="s">
        <v>48</v>
      </c>
      <c r="E81">
        <v>0</v>
      </c>
      <c r="F81">
        <v>0</v>
      </c>
      <c r="G81">
        <v>1</v>
      </c>
      <c r="H81">
        <v>0</v>
      </c>
      <c r="I81">
        <v>90</v>
      </c>
      <c r="J81">
        <v>2013</v>
      </c>
      <c r="K81" t="s">
        <v>154</v>
      </c>
      <c r="L81">
        <v>6</v>
      </c>
      <c r="M81">
        <v>1</v>
      </c>
      <c r="N81">
        <v>1</v>
      </c>
      <c r="O81">
        <v>18</v>
      </c>
      <c r="P81" t="s">
        <v>155</v>
      </c>
      <c r="Q81" t="s">
        <v>51</v>
      </c>
      <c r="R81" t="s">
        <v>156</v>
      </c>
      <c r="S81">
        <v>54376</v>
      </c>
      <c r="T81" t="s">
        <v>86</v>
      </c>
      <c r="U81" t="s">
        <v>157</v>
      </c>
      <c r="V81" t="s">
        <v>55</v>
      </c>
      <c r="W81" t="s">
        <v>158</v>
      </c>
      <c r="X81" t="s">
        <v>57</v>
      </c>
      <c r="Y81" t="s">
        <v>159</v>
      </c>
      <c r="Z81" s="1">
        <v>41496</v>
      </c>
      <c r="AA81">
        <v>32</v>
      </c>
      <c r="AB81" t="s">
        <v>81</v>
      </c>
      <c r="AC81">
        <v>2023</v>
      </c>
      <c r="AD81">
        <v>533</v>
      </c>
      <c r="AE81" t="s">
        <v>160</v>
      </c>
      <c r="AF81" t="s">
        <v>61</v>
      </c>
      <c r="AG81" s="1">
        <v>33997</v>
      </c>
      <c r="AH81" t="s">
        <v>161</v>
      </c>
      <c r="AI81" t="s">
        <v>63</v>
      </c>
      <c r="AJ81" t="s">
        <v>162</v>
      </c>
      <c r="AK81">
        <v>194</v>
      </c>
      <c r="AL81">
        <v>2000000</v>
      </c>
      <c r="AM81">
        <v>15000000</v>
      </c>
      <c r="AN81" s="1">
        <v>45473</v>
      </c>
      <c r="AO81" t="s">
        <v>172</v>
      </c>
      <c r="AP81" t="s">
        <v>164</v>
      </c>
      <c r="AQ81">
        <v>23</v>
      </c>
      <c r="AR81" t="s">
        <v>165</v>
      </c>
      <c r="AS81">
        <v>0</v>
      </c>
      <c r="AT81" t="s">
        <v>161</v>
      </c>
      <c r="AU81">
        <v>31</v>
      </c>
    </row>
    <row r="82" spans="1:47" x14ac:dyDescent="0.25">
      <c r="A82" t="s">
        <v>153</v>
      </c>
      <c r="B82">
        <v>2321034</v>
      </c>
      <c r="C82">
        <v>124732</v>
      </c>
      <c r="D82" t="s">
        <v>48</v>
      </c>
      <c r="E82">
        <v>0</v>
      </c>
      <c r="F82">
        <v>0</v>
      </c>
      <c r="G82">
        <v>1</v>
      </c>
      <c r="H82">
        <v>0</v>
      </c>
      <c r="I82">
        <v>90</v>
      </c>
      <c r="J82">
        <v>2013</v>
      </c>
      <c r="K82" t="s">
        <v>154</v>
      </c>
      <c r="L82">
        <v>6</v>
      </c>
      <c r="M82">
        <v>1</v>
      </c>
      <c r="N82">
        <v>1</v>
      </c>
      <c r="O82">
        <v>18</v>
      </c>
      <c r="P82" t="s">
        <v>155</v>
      </c>
      <c r="Q82" t="s">
        <v>51</v>
      </c>
      <c r="R82" t="s">
        <v>156</v>
      </c>
      <c r="S82">
        <v>54376</v>
      </c>
      <c r="T82" t="s">
        <v>86</v>
      </c>
      <c r="U82" t="s">
        <v>157</v>
      </c>
      <c r="V82" t="s">
        <v>55</v>
      </c>
      <c r="W82" t="s">
        <v>158</v>
      </c>
      <c r="X82" t="s">
        <v>57</v>
      </c>
      <c r="Y82" t="s">
        <v>159</v>
      </c>
      <c r="Z82" s="1">
        <v>41496</v>
      </c>
      <c r="AA82">
        <v>32</v>
      </c>
      <c r="AB82" t="s">
        <v>81</v>
      </c>
      <c r="AC82">
        <v>2023</v>
      </c>
      <c r="AD82">
        <v>533</v>
      </c>
      <c r="AE82" t="s">
        <v>160</v>
      </c>
      <c r="AF82" t="s">
        <v>61</v>
      </c>
      <c r="AG82" s="1">
        <v>33997</v>
      </c>
      <c r="AH82" t="s">
        <v>161</v>
      </c>
      <c r="AI82" t="s">
        <v>63</v>
      </c>
      <c r="AJ82" t="s">
        <v>162</v>
      </c>
      <c r="AK82">
        <v>194</v>
      </c>
      <c r="AL82">
        <v>2000000</v>
      </c>
      <c r="AM82">
        <v>15000000</v>
      </c>
      <c r="AN82" s="1">
        <v>45473</v>
      </c>
      <c r="AO82" t="s">
        <v>173</v>
      </c>
      <c r="AP82" t="s">
        <v>164</v>
      </c>
      <c r="AQ82">
        <v>23</v>
      </c>
      <c r="AR82" t="s">
        <v>165</v>
      </c>
      <c r="AS82">
        <v>0</v>
      </c>
      <c r="AT82" t="s">
        <v>161</v>
      </c>
      <c r="AU82">
        <v>31</v>
      </c>
    </row>
    <row r="83" spans="1:47" x14ac:dyDescent="0.25">
      <c r="A83" t="s">
        <v>153</v>
      </c>
      <c r="B83">
        <v>2321034</v>
      </c>
      <c r="C83">
        <v>124732</v>
      </c>
      <c r="D83" t="s">
        <v>48</v>
      </c>
      <c r="E83">
        <v>0</v>
      </c>
      <c r="F83">
        <v>0</v>
      </c>
      <c r="G83">
        <v>1</v>
      </c>
      <c r="H83">
        <v>0</v>
      </c>
      <c r="I83">
        <v>90</v>
      </c>
      <c r="J83">
        <v>2013</v>
      </c>
      <c r="K83" t="s">
        <v>154</v>
      </c>
      <c r="L83">
        <v>6</v>
      </c>
      <c r="M83">
        <v>1</v>
      </c>
      <c r="N83">
        <v>1</v>
      </c>
      <c r="O83">
        <v>18</v>
      </c>
      <c r="P83" t="s">
        <v>155</v>
      </c>
      <c r="Q83" t="s">
        <v>51</v>
      </c>
      <c r="R83" t="s">
        <v>156</v>
      </c>
      <c r="S83">
        <v>54376</v>
      </c>
      <c r="T83" t="s">
        <v>86</v>
      </c>
      <c r="U83" t="s">
        <v>157</v>
      </c>
      <c r="V83" t="s">
        <v>55</v>
      </c>
      <c r="W83" t="s">
        <v>158</v>
      </c>
      <c r="X83" t="s">
        <v>57</v>
      </c>
      <c r="Y83" t="s">
        <v>159</v>
      </c>
      <c r="Z83" s="1">
        <v>41496</v>
      </c>
      <c r="AA83">
        <v>32</v>
      </c>
      <c r="AB83" t="s">
        <v>81</v>
      </c>
      <c r="AC83">
        <v>2023</v>
      </c>
      <c r="AD83">
        <v>533</v>
      </c>
      <c r="AE83" t="s">
        <v>160</v>
      </c>
      <c r="AF83" t="s">
        <v>61</v>
      </c>
      <c r="AG83" s="1">
        <v>33997</v>
      </c>
      <c r="AH83" t="s">
        <v>161</v>
      </c>
      <c r="AI83" t="s">
        <v>63</v>
      </c>
      <c r="AJ83" t="s">
        <v>162</v>
      </c>
      <c r="AK83">
        <v>194</v>
      </c>
      <c r="AL83">
        <v>2000000</v>
      </c>
      <c r="AM83">
        <v>15000000</v>
      </c>
      <c r="AN83" s="1">
        <v>45473</v>
      </c>
      <c r="AO83" t="s">
        <v>174</v>
      </c>
      <c r="AP83" t="s">
        <v>164</v>
      </c>
      <c r="AQ83">
        <v>23</v>
      </c>
      <c r="AR83" t="s">
        <v>165</v>
      </c>
      <c r="AS83">
        <v>0</v>
      </c>
      <c r="AT83" t="s">
        <v>161</v>
      </c>
      <c r="AU83">
        <v>31</v>
      </c>
    </row>
    <row r="84" spans="1:47" x14ac:dyDescent="0.25">
      <c r="A84" t="s">
        <v>153</v>
      </c>
      <c r="B84">
        <v>2321034</v>
      </c>
      <c r="C84">
        <v>124732</v>
      </c>
      <c r="D84" t="s">
        <v>48</v>
      </c>
      <c r="E84">
        <v>0</v>
      </c>
      <c r="F84">
        <v>0</v>
      </c>
      <c r="G84">
        <v>1</v>
      </c>
      <c r="H84">
        <v>0</v>
      </c>
      <c r="I84">
        <v>90</v>
      </c>
      <c r="J84">
        <v>2013</v>
      </c>
      <c r="K84" t="s">
        <v>154</v>
      </c>
      <c r="L84">
        <v>6</v>
      </c>
      <c r="M84">
        <v>1</v>
      </c>
      <c r="N84">
        <v>1</v>
      </c>
      <c r="O84">
        <v>18</v>
      </c>
      <c r="P84" t="s">
        <v>155</v>
      </c>
      <c r="Q84" t="s">
        <v>51</v>
      </c>
      <c r="R84" t="s">
        <v>156</v>
      </c>
      <c r="S84">
        <v>54376</v>
      </c>
      <c r="T84" t="s">
        <v>86</v>
      </c>
      <c r="U84" t="s">
        <v>157</v>
      </c>
      <c r="V84" t="s">
        <v>55</v>
      </c>
      <c r="W84" t="s">
        <v>158</v>
      </c>
      <c r="X84" t="s">
        <v>57</v>
      </c>
      <c r="Y84" t="s">
        <v>159</v>
      </c>
      <c r="Z84" s="1">
        <v>41496</v>
      </c>
      <c r="AA84">
        <v>32</v>
      </c>
      <c r="AB84" t="s">
        <v>81</v>
      </c>
      <c r="AC84">
        <v>2023</v>
      </c>
      <c r="AD84">
        <v>533</v>
      </c>
      <c r="AE84" t="s">
        <v>160</v>
      </c>
      <c r="AF84" t="s">
        <v>61</v>
      </c>
      <c r="AG84" s="1">
        <v>33997</v>
      </c>
      <c r="AH84" t="s">
        <v>161</v>
      </c>
      <c r="AI84" t="s">
        <v>63</v>
      </c>
      <c r="AJ84" t="s">
        <v>162</v>
      </c>
      <c r="AK84">
        <v>194</v>
      </c>
      <c r="AL84">
        <v>2000000</v>
      </c>
      <c r="AM84">
        <v>15000000</v>
      </c>
      <c r="AN84" s="1">
        <v>45473</v>
      </c>
      <c r="AO84" t="s">
        <v>175</v>
      </c>
      <c r="AP84" t="s">
        <v>66</v>
      </c>
      <c r="AQ84">
        <v>23</v>
      </c>
      <c r="AR84" t="s">
        <v>165</v>
      </c>
      <c r="AS84">
        <v>0</v>
      </c>
      <c r="AT84" t="s">
        <v>161</v>
      </c>
      <c r="AU84">
        <v>31</v>
      </c>
    </row>
    <row r="85" spans="1:47" x14ac:dyDescent="0.25">
      <c r="A85" t="s">
        <v>153</v>
      </c>
      <c r="B85">
        <v>2321034</v>
      </c>
      <c r="C85">
        <v>124732</v>
      </c>
      <c r="D85" t="s">
        <v>48</v>
      </c>
      <c r="E85">
        <v>0</v>
      </c>
      <c r="F85">
        <v>0</v>
      </c>
      <c r="G85">
        <v>1</v>
      </c>
      <c r="H85">
        <v>0</v>
      </c>
      <c r="I85">
        <v>90</v>
      </c>
      <c r="J85">
        <v>2013</v>
      </c>
      <c r="K85" t="s">
        <v>154</v>
      </c>
      <c r="L85">
        <v>6</v>
      </c>
      <c r="M85">
        <v>1</v>
      </c>
      <c r="N85">
        <v>1</v>
      </c>
      <c r="O85">
        <v>18</v>
      </c>
      <c r="P85" t="s">
        <v>155</v>
      </c>
      <c r="Q85" t="s">
        <v>51</v>
      </c>
      <c r="R85" t="s">
        <v>156</v>
      </c>
      <c r="S85">
        <v>54376</v>
      </c>
      <c r="T85" t="s">
        <v>86</v>
      </c>
      <c r="U85" t="s">
        <v>157</v>
      </c>
      <c r="V85" t="s">
        <v>55</v>
      </c>
      <c r="W85" t="s">
        <v>158</v>
      </c>
      <c r="X85" t="s">
        <v>57</v>
      </c>
      <c r="Y85" t="s">
        <v>159</v>
      </c>
      <c r="Z85" s="1">
        <v>41496</v>
      </c>
      <c r="AA85">
        <v>32</v>
      </c>
      <c r="AB85" t="s">
        <v>81</v>
      </c>
      <c r="AC85">
        <v>2023</v>
      </c>
      <c r="AD85">
        <v>533</v>
      </c>
      <c r="AE85" t="s">
        <v>160</v>
      </c>
      <c r="AF85" t="s">
        <v>61</v>
      </c>
      <c r="AG85" s="1">
        <v>33997</v>
      </c>
      <c r="AH85" t="s">
        <v>161</v>
      </c>
      <c r="AI85" t="s">
        <v>63</v>
      </c>
      <c r="AJ85" t="s">
        <v>162</v>
      </c>
      <c r="AK85">
        <v>194</v>
      </c>
      <c r="AL85">
        <v>2000000</v>
      </c>
      <c r="AM85">
        <v>15000000</v>
      </c>
      <c r="AN85" s="1">
        <v>45473</v>
      </c>
      <c r="AO85" t="s">
        <v>176</v>
      </c>
      <c r="AP85" t="s">
        <v>66</v>
      </c>
      <c r="AQ85">
        <v>23</v>
      </c>
      <c r="AR85" t="s">
        <v>165</v>
      </c>
      <c r="AS85">
        <v>0</v>
      </c>
      <c r="AT85" t="s">
        <v>161</v>
      </c>
      <c r="AU85">
        <v>31</v>
      </c>
    </row>
    <row r="86" spans="1:47" x14ac:dyDescent="0.25">
      <c r="A86" t="s">
        <v>153</v>
      </c>
      <c r="B86">
        <v>2321034</v>
      </c>
      <c r="C86">
        <v>124732</v>
      </c>
      <c r="D86" t="s">
        <v>48</v>
      </c>
      <c r="E86">
        <v>0</v>
      </c>
      <c r="F86">
        <v>0</v>
      </c>
      <c r="G86">
        <v>1</v>
      </c>
      <c r="H86">
        <v>0</v>
      </c>
      <c r="I86">
        <v>90</v>
      </c>
      <c r="J86">
        <v>2013</v>
      </c>
      <c r="K86" t="s">
        <v>154</v>
      </c>
      <c r="L86">
        <v>6</v>
      </c>
      <c r="M86">
        <v>1</v>
      </c>
      <c r="N86">
        <v>1</v>
      </c>
      <c r="O86">
        <v>18</v>
      </c>
      <c r="P86" t="s">
        <v>155</v>
      </c>
      <c r="Q86" t="s">
        <v>51</v>
      </c>
      <c r="R86" t="s">
        <v>156</v>
      </c>
      <c r="S86">
        <v>54376</v>
      </c>
      <c r="T86" t="s">
        <v>86</v>
      </c>
      <c r="U86" t="s">
        <v>157</v>
      </c>
      <c r="V86" t="s">
        <v>55</v>
      </c>
      <c r="W86" t="s">
        <v>158</v>
      </c>
      <c r="X86" t="s">
        <v>57</v>
      </c>
      <c r="Y86" t="s">
        <v>159</v>
      </c>
      <c r="Z86" s="1">
        <v>41496</v>
      </c>
      <c r="AA86">
        <v>32</v>
      </c>
      <c r="AB86" t="s">
        <v>81</v>
      </c>
      <c r="AC86">
        <v>2023</v>
      </c>
      <c r="AD86">
        <v>533</v>
      </c>
      <c r="AE86" t="s">
        <v>160</v>
      </c>
      <c r="AF86" t="s">
        <v>61</v>
      </c>
      <c r="AG86" s="1">
        <v>33997</v>
      </c>
      <c r="AH86" t="s">
        <v>161</v>
      </c>
      <c r="AI86" t="s">
        <v>63</v>
      </c>
      <c r="AJ86" t="s">
        <v>162</v>
      </c>
      <c r="AK86">
        <v>194</v>
      </c>
      <c r="AL86">
        <v>2000000</v>
      </c>
      <c r="AM86">
        <v>15000000</v>
      </c>
      <c r="AN86" s="1">
        <v>45473</v>
      </c>
      <c r="AO86" t="s">
        <v>177</v>
      </c>
      <c r="AP86" t="s">
        <v>164</v>
      </c>
      <c r="AQ86">
        <v>23</v>
      </c>
      <c r="AR86" t="s">
        <v>165</v>
      </c>
      <c r="AS86">
        <v>0</v>
      </c>
      <c r="AT86" t="s">
        <v>161</v>
      </c>
      <c r="AU86">
        <v>31</v>
      </c>
    </row>
    <row r="87" spans="1:47" x14ac:dyDescent="0.25">
      <c r="A87" t="s">
        <v>178</v>
      </c>
      <c r="B87">
        <v>2321049</v>
      </c>
      <c r="C87">
        <v>124732</v>
      </c>
      <c r="D87" t="s">
        <v>48</v>
      </c>
      <c r="E87">
        <v>0</v>
      </c>
      <c r="F87">
        <v>0</v>
      </c>
      <c r="G87">
        <v>0</v>
      </c>
      <c r="H87">
        <v>0</v>
      </c>
      <c r="I87">
        <v>8</v>
      </c>
      <c r="J87">
        <v>2013</v>
      </c>
      <c r="K87" t="s">
        <v>179</v>
      </c>
      <c r="L87">
        <v>2</v>
      </c>
      <c r="M87">
        <v>2</v>
      </c>
      <c r="N87">
        <v>11</v>
      </c>
      <c r="O87">
        <v>6</v>
      </c>
      <c r="P87" t="s">
        <v>120</v>
      </c>
      <c r="Q87" t="s">
        <v>155</v>
      </c>
      <c r="R87" t="s">
        <v>52</v>
      </c>
      <c r="S87">
        <v>37068</v>
      </c>
      <c r="T87" t="s">
        <v>180</v>
      </c>
      <c r="U87" t="s">
        <v>54</v>
      </c>
      <c r="V87" t="s">
        <v>157</v>
      </c>
      <c r="W87" t="s">
        <v>181</v>
      </c>
      <c r="X87" t="s">
        <v>57</v>
      </c>
      <c r="Y87" t="s">
        <v>182</v>
      </c>
      <c r="Z87" s="1">
        <v>41504</v>
      </c>
      <c r="AA87">
        <v>71</v>
      </c>
      <c r="AB87" t="s">
        <v>90</v>
      </c>
      <c r="AC87">
        <v>2023</v>
      </c>
      <c r="AD87">
        <v>533</v>
      </c>
      <c r="AE87" t="s">
        <v>160</v>
      </c>
      <c r="AF87" t="s">
        <v>61</v>
      </c>
      <c r="AG87" s="1">
        <v>33997</v>
      </c>
      <c r="AH87" t="s">
        <v>161</v>
      </c>
      <c r="AI87" t="s">
        <v>63</v>
      </c>
      <c r="AJ87" t="s">
        <v>162</v>
      </c>
      <c r="AK87">
        <v>194</v>
      </c>
      <c r="AL87">
        <v>2000000</v>
      </c>
      <c r="AM87">
        <v>15000000</v>
      </c>
      <c r="AN87" s="1">
        <v>45473</v>
      </c>
      <c r="AO87" t="s">
        <v>163</v>
      </c>
      <c r="AP87" t="s">
        <v>164</v>
      </c>
      <c r="AQ87">
        <v>23</v>
      </c>
      <c r="AR87" t="s">
        <v>165</v>
      </c>
      <c r="AS87">
        <v>0</v>
      </c>
      <c r="AT87" t="s">
        <v>161</v>
      </c>
      <c r="AU87">
        <v>31</v>
      </c>
    </row>
    <row r="88" spans="1:47" x14ac:dyDescent="0.25">
      <c r="A88" t="s">
        <v>178</v>
      </c>
      <c r="B88">
        <v>2321049</v>
      </c>
      <c r="C88">
        <v>124732</v>
      </c>
      <c r="D88" t="s">
        <v>48</v>
      </c>
      <c r="E88">
        <v>0</v>
      </c>
      <c r="F88">
        <v>0</v>
      </c>
      <c r="G88">
        <v>0</v>
      </c>
      <c r="H88">
        <v>0</v>
      </c>
      <c r="I88">
        <v>8</v>
      </c>
      <c r="J88">
        <v>2013</v>
      </c>
      <c r="K88" t="s">
        <v>179</v>
      </c>
      <c r="L88">
        <v>2</v>
      </c>
      <c r="M88">
        <v>2</v>
      </c>
      <c r="N88">
        <v>11</v>
      </c>
      <c r="O88">
        <v>6</v>
      </c>
      <c r="P88" t="s">
        <v>120</v>
      </c>
      <c r="Q88" t="s">
        <v>155</v>
      </c>
      <c r="R88" t="s">
        <v>52</v>
      </c>
      <c r="S88">
        <v>37068</v>
      </c>
      <c r="T88" t="s">
        <v>180</v>
      </c>
      <c r="U88" t="s">
        <v>54</v>
      </c>
      <c r="V88" t="s">
        <v>157</v>
      </c>
      <c r="W88" t="s">
        <v>181</v>
      </c>
      <c r="X88" t="s">
        <v>57</v>
      </c>
      <c r="Y88" t="s">
        <v>182</v>
      </c>
      <c r="Z88" s="1">
        <v>41504</v>
      </c>
      <c r="AA88">
        <v>71</v>
      </c>
      <c r="AB88" t="s">
        <v>90</v>
      </c>
      <c r="AC88">
        <v>2023</v>
      </c>
      <c r="AD88">
        <v>533</v>
      </c>
      <c r="AE88" t="s">
        <v>160</v>
      </c>
      <c r="AF88" t="s">
        <v>61</v>
      </c>
      <c r="AG88" s="1">
        <v>33997</v>
      </c>
      <c r="AH88" t="s">
        <v>161</v>
      </c>
      <c r="AI88" t="s">
        <v>63</v>
      </c>
      <c r="AJ88" t="s">
        <v>162</v>
      </c>
      <c r="AK88">
        <v>194</v>
      </c>
      <c r="AL88">
        <v>2000000</v>
      </c>
      <c r="AM88">
        <v>15000000</v>
      </c>
      <c r="AN88" s="1">
        <v>45473</v>
      </c>
      <c r="AO88" t="s">
        <v>166</v>
      </c>
      <c r="AP88" t="s">
        <v>164</v>
      </c>
      <c r="AQ88">
        <v>23</v>
      </c>
      <c r="AR88" t="s">
        <v>165</v>
      </c>
      <c r="AS88">
        <v>0</v>
      </c>
      <c r="AT88" t="s">
        <v>161</v>
      </c>
      <c r="AU88">
        <v>31</v>
      </c>
    </row>
    <row r="89" spans="1:47" x14ac:dyDescent="0.25">
      <c r="A89" t="s">
        <v>178</v>
      </c>
      <c r="B89">
        <v>2321049</v>
      </c>
      <c r="C89">
        <v>124732</v>
      </c>
      <c r="D89" t="s">
        <v>48</v>
      </c>
      <c r="E89">
        <v>0</v>
      </c>
      <c r="F89">
        <v>0</v>
      </c>
      <c r="G89">
        <v>0</v>
      </c>
      <c r="H89">
        <v>0</v>
      </c>
      <c r="I89">
        <v>8</v>
      </c>
      <c r="J89">
        <v>2013</v>
      </c>
      <c r="K89" t="s">
        <v>179</v>
      </c>
      <c r="L89">
        <v>2</v>
      </c>
      <c r="M89">
        <v>2</v>
      </c>
      <c r="N89">
        <v>11</v>
      </c>
      <c r="O89">
        <v>6</v>
      </c>
      <c r="P89" t="s">
        <v>120</v>
      </c>
      <c r="Q89" t="s">
        <v>155</v>
      </c>
      <c r="R89" t="s">
        <v>52</v>
      </c>
      <c r="S89">
        <v>37068</v>
      </c>
      <c r="T89" t="s">
        <v>180</v>
      </c>
      <c r="U89" t="s">
        <v>54</v>
      </c>
      <c r="V89" t="s">
        <v>157</v>
      </c>
      <c r="W89" t="s">
        <v>181</v>
      </c>
      <c r="X89" t="s">
        <v>57</v>
      </c>
      <c r="Y89" t="s">
        <v>182</v>
      </c>
      <c r="Z89" s="1">
        <v>41504</v>
      </c>
      <c r="AA89">
        <v>71</v>
      </c>
      <c r="AB89" t="s">
        <v>90</v>
      </c>
      <c r="AC89">
        <v>2023</v>
      </c>
      <c r="AD89">
        <v>533</v>
      </c>
      <c r="AE89" t="s">
        <v>160</v>
      </c>
      <c r="AF89" t="s">
        <v>61</v>
      </c>
      <c r="AG89" s="1">
        <v>33997</v>
      </c>
      <c r="AH89" t="s">
        <v>161</v>
      </c>
      <c r="AI89" t="s">
        <v>63</v>
      </c>
      <c r="AJ89" t="s">
        <v>162</v>
      </c>
      <c r="AK89">
        <v>194</v>
      </c>
      <c r="AL89">
        <v>2000000</v>
      </c>
      <c r="AM89">
        <v>15000000</v>
      </c>
      <c r="AN89" s="1">
        <v>45473</v>
      </c>
      <c r="AO89" t="s">
        <v>167</v>
      </c>
      <c r="AP89" t="s">
        <v>164</v>
      </c>
      <c r="AQ89">
        <v>23</v>
      </c>
      <c r="AR89" t="s">
        <v>165</v>
      </c>
      <c r="AS89">
        <v>0</v>
      </c>
      <c r="AT89" t="s">
        <v>161</v>
      </c>
      <c r="AU89">
        <v>31</v>
      </c>
    </row>
    <row r="90" spans="1:47" x14ac:dyDescent="0.25">
      <c r="A90" t="s">
        <v>178</v>
      </c>
      <c r="B90">
        <v>2321049</v>
      </c>
      <c r="C90">
        <v>124732</v>
      </c>
      <c r="D90" t="s">
        <v>48</v>
      </c>
      <c r="E90">
        <v>0</v>
      </c>
      <c r="F90">
        <v>0</v>
      </c>
      <c r="G90">
        <v>0</v>
      </c>
      <c r="H90">
        <v>0</v>
      </c>
      <c r="I90">
        <v>8</v>
      </c>
      <c r="J90">
        <v>2013</v>
      </c>
      <c r="K90" t="s">
        <v>179</v>
      </c>
      <c r="L90">
        <v>2</v>
      </c>
      <c r="M90">
        <v>2</v>
      </c>
      <c r="N90">
        <v>11</v>
      </c>
      <c r="O90">
        <v>6</v>
      </c>
      <c r="P90" t="s">
        <v>120</v>
      </c>
      <c r="Q90" t="s">
        <v>155</v>
      </c>
      <c r="R90" t="s">
        <v>52</v>
      </c>
      <c r="S90">
        <v>37068</v>
      </c>
      <c r="T90" t="s">
        <v>180</v>
      </c>
      <c r="U90" t="s">
        <v>54</v>
      </c>
      <c r="V90" t="s">
        <v>157</v>
      </c>
      <c r="W90" t="s">
        <v>181</v>
      </c>
      <c r="X90" t="s">
        <v>57</v>
      </c>
      <c r="Y90" t="s">
        <v>182</v>
      </c>
      <c r="Z90" s="1">
        <v>41504</v>
      </c>
      <c r="AA90">
        <v>71</v>
      </c>
      <c r="AB90" t="s">
        <v>90</v>
      </c>
      <c r="AC90">
        <v>2023</v>
      </c>
      <c r="AD90">
        <v>533</v>
      </c>
      <c r="AE90" t="s">
        <v>160</v>
      </c>
      <c r="AF90" t="s">
        <v>61</v>
      </c>
      <c r="AG90" s="1">
        <v>33997</v>
      </c>
      <c r="AH90" t="s">
        <v>161</v>
      </c>
      <c r="AI90" t="s">
        <v>63</v>
      </c>
      <c r="AJ90" t="s">
        <v>162</v>
      </c>
      <c r="AK90">
        <v>194</v>
      </c>
      <c r="AL90">
        <v>2000000</v>
      </c>
      <c r="AM90">
        <v>15000000</v>
      </c>
      <c r="AN90" s="1">
        <v>45473</v>
      </c>
      <c r="AO90" t="s">
        <v>168</v>
      </c>
      <c r="AP90" t="s">
        <v>164</v>
      </c>
      <c r="AQ90">
        <v>23</v>
      </c>
      <c r="AR90" t="s">
        <v>165</v>
      </c>
      <c r="AS90">
        <v>0</v>
      </c>
      <c r="AT90" t="s">
        <v>161</v>
      </c>
      <c r="AU90">
        <v>31</v>
      </c>
    </row>
    <row r="91" spans="1:47" x14ac:dyDescent="0.25">
      <c r="A91" t="s">
        <v>178</v>
      </c>
      <c r="B91">
        <v>2321049</v>
      </c>
      <c r="C91">
        <v>124732</v>
      </c>
      <c r="D91" t="s">
        <v>48</v>
      </c>
      <c r="E91">
        <v>0</v>
      </c>
      <c r="F91">
        <v>0</v>
      </c>
      <c r="G91">
        <v>0</v>
      </c>
      <c r="H91">
        <v>0</v>
      </c>
      <c r="I91">
        <v>8</v>
      </c>
      <c r="J91">
        <v>2013</v>
      </c>
      <c r="K91" t="s">
        <v>179</v>
      </c>
      <c r="L91">
        <v>2</v>
      </c>
      <c r="M91">
        <v>2</v>
      </c>
      <c r="N91">
        <v>11</v>
      </c>
      <c r="O91">
        <v>6</v>
      </c>
      <c r="P91" t="s">
        <v>120</v>
      </c>
      <c r="Q91" t="s">
        <v>155</v>
      </c>
      <c r="R91" t="s">
        <v>52</v>
      </c>
      <c r="S91">
        <v>37068</v>
      </c>
      <c r="T91" t="s">
        <v>180</v>
      </c>
      <c r="U91" t="s">
        <v>54</v>
      </c>
      <c r="V91" t="s">
        <v>157</v>
      </c>
      <c r="W91" t="s">
        <v>181</v>
      </c>
      <c r="X91" t="s">
        <v>57</v>
      </c>
      <c r="Y91" t="s">
        <v>182</v>
      </c>
      <c r="Z91" s="1">
        <v>41504</v>
      </c>
      <c r="AA91">
        <v>71</v>
      </c>
      <c r="AB91" t="s">
        <v>90</v>
      </c>
      <c r="AC91">
        <v>2023</v>
      </c>
      <c r="AD91">
        <v>533</v>
      </c>
      <c r="AE91" t="s">
        <v>160</v>
      </c>
      <c r="AF91" t="s">
        <v>61</v>
      </c>
      <c r="AG91" s="1">
        <v>33997</v>
      </c>
      <c r="AH91" t="s">
        <v>161</v>
      </c>
      <c r="AI91" t="s">
        <v>63</v>
      </c>
      <c r="AJ91" t="s">
        <v>162</v>
      </c>
      <c r="AK91">
        <v>194</v>
      </c>
      <c r="AL91">
        <v>2000000</v>
      </c>
      <c r="AM91">
        <v>15000000</v>
      </c>
      <c r="AN91" s="1">
        <v>45473</v>
      </c>
      <c r="AO91" t="s">
        <v>169</v>
      </c>
      <c r="AP91" t="s">
        <v>164</v>
      </c>
      <c r="AQ91">
        <v>23</v>
      </c>
      <c r="AR91" t="s">
        <v>165</v>
      </c>
      <c r="AS91">
        <v>0</v>
      </c>
      <c r="AT91" t="s">
        <v>161</v>
      </c>
      <c r="AU91">
        <v>31</v>
      </c>
    </row>
    <row r="92" spans="1:47" x14ac:dyDescent="0.25">
      <c r="A92" t="s">
        <v>178</v>
      </c>
      <c r="B92">
        <v>2321049</v>
      </c>
      <c r="C92">
        <v>124732</v>
      </c>
      <c r="D92" t="s">
        <v>48</v>
      </c>
      <c r="E92">
        <v>0</v>
      </c>
      <c r="F92">
        <v>0</v>
      </c>
      <c r="G92">
        <v>0</v>
      </c>
      <c r="H92">
        <v>0</v>
      </c>
      <c r="I92">
        <v>8</v>
      </c>
      <c r="J92">
        <v>2013</v>
      </c>
      <c r="K92" t="s">
        <v>179</v>
      </c>
      <c r="L92">
        <v>2</v>
      </c>
      <c r="M92">
        <v>2</v>
      </c>
      <c r="N92">
        <v>11</v>
      </c>
      <c r="O92">
        <v>6</v>
      </c>
      <c r="P92" t="s">
        <v>120</v>
      </c>
      <c r="Q92" t="s">
        <v>155</v>
      </c>
      <c r="R92" t="s">
        <v>52</v>
      </c>
      <c r="S92">
        <v>37068</v>
      </c>
      <c r="T92" t="s">
        <v>180</v>
      </c>
      <c r="U92" t="s">
        <v>54</v>
      </c>
      <c r="V92" t="s">
        <v>157</v>
      </c>
      <c r="W92" t="s">
        <v>181</v>
      </c>
      <c r="X92" t="s">
        <v>57</v>
      </c>
      <c r="Y92" t="s">
        <v>182</v>
      </c>
      <c r="Z92" s="1">
        <v>41504</v>
      </c>
      <c r="AA92">
        <v>71</v>
      </c>
      <c r="AB92" t="s">
        <v>90</v>
      </c>
      <c r="AC92">
        <v>2023</v>
      </c>
      <c r="AD92">
        <v>533</v>
      </c>
      <c r="AE92" t="s">
        <v>160</v>
      </c>
      <c r="AF92" t="s">
        <v>61</v>
      </c>
      <c r="AG92" s="1">
        <v>33997</v>
      </c>
      <c r="AH92" t="s">
        <v>161</v>
      </c>
      <c r="AI92" t="s">
        <v>63</v>
      </c>
      <c r="AJ92" t="s">
        <v>162</v>
      </c>
      <c r="AK92">
        <v>194</v>
      </c>
      <c r="AL92">
        <v>2000000</v>
      </c>
      <c r="AM92">
        <v>15000000</v>
      </c>
      <c r="AN92" s="1">
        <v>45473</v>
      </c>
      <c r="AO92" t="s">
        <v>170</v>
      </c>
      <c r="AP92" t="s">
        <v>164</v>
      </c>
      <c r="AQ92">
        <v>23</v>
      </c>
      <c r="AR92" t="s">
        <v>165</v>
      </c>
      <c r="AS92">
        <v>0</v>
      </c>
      <c r="AT92" t="s">
        <v>161</v>
      </c>
      <c r="AU92">
        <v>31</v>
      </c>
    </row>
    <row r="93" spans="1:47" x14ac:dyDescent="0.25">
      <c r="A93" t="s">
        <v>178</v>
      </c>
      <c r="B93">
        <v>2321049</v>
      </c>
      <c r="C93">
        <v>124732</v>
      </c>
      <c r="D93" t="s">
        <v>48</v>
      </c>
      <c r="E93">
        <v>0</v>
      </c>
      <c r="F93">
        <v>0</v>
      </c>
      <c r="G93">
        <v>0</v>
      </c>
      <c r="H93">
        <v>0</v>
      </c>
      <c r="I93">
        <v>8</v>
      </c>
      <c r="J93">
        <v>2013</v>
      </c>
      <c r="K93" t="s">
        <v>179</v>
      </c>
      <c r="L93">
        <v>2</v>
      </c>
      <c r="M93">
        <v>2</v>
      </c>
      <c r="N93">
        <v>11</v>
      </c>
      <c r="O93">
        <v>6</v>
      </c>
      <c r="P93" t="s">
        <v>120</v>
      </c>
      <c r="Q93" t="s">
        <v>155</v>
      </c>
      <c r="R93" t="s">
        <v>52</v>
      </c>
      <c r="S93">
        <v>37068</v>
      </c>
      <c r="T93" t="s">
        <v>180</v>
      </c>
      <c r="U93" t="s">
        <v>54</v>
      </c>
      <c r="V93" t="s">
        <v>157</v>
      </c>
      <c r="W93" t="s">
        <v>181</v>
      </c>
      <c r="X93" t="s">
        <v>57</v>
      </c>
      <c r="Y93" t="s">
        <v>182</v>
      </c>
      <c r="Z93" s="1">
        <v>41504</v>
      </c>
      <c r="AA93">
        <v>71</v>
      </c>
      <c r="AB93" t="s">
        <v>90</v>
      </c>
      <c r="AC93">
        <v>2023</v>
      </c>
      <c r="AD93">
        <v>533</v>
      </c>
      <c r="AE93" t="s">
        <v>160</v>
      </c>
      <c r="AF93" t="s">
        <v>61</v>
      </c>
      <c r="AG93" s="1">
        <v>33997</v>
      </c>
      <c r="AH93" t="s">
        <v>161</v>
      </c>
      <c r="AI93" t="s">
        <v>63</v>
      </c>
      <c r="AJ93" t="s">
        <v>162</v>
      </c>
      <c r="AK93">
        <v>194</v>
      </c>
      <c r="AL93">
        <v>2000000</v>
      </c>
      <c r="AM93">
        <v>15000000</v>
      </c>
      <c r="AN93" s="1">
        <v>45473</v>
      </c>
      <c r="AO93" t="s">
        <v>171</v>
      </c>
      <c r="AP93" t="s">
        <v>164</v>
      </c>
      <c r="AQ93">
        <v>23</v>
      </c>
      <c r="AR93" t="s">
        <v>165</v>
      </c>
      <c r="AS93">
        <v>0</v>
      </c>
      <c r="AT93" t="s">
        <v>161</v>
      </c>
      <c r="AU93">
        <v>31</v>
      </c>
    </row>
    <row r="94" spans="1:47" x14ac:dyDescent="0.25">
      <c r="A94" t="s">
        <v>178</v>
      </c>
      <c r="B94">
        <v>2321049</v>
      </c>
      <c r="C94">
        <v>124732</v>
      </c>
      <c r="D94" t="s">
        <v>48</v>
      </c>
      <c r="E94">
        <v>0</v>
      </c>
      <c r="F94">
        <v>0</v>
      </c>
      <c r="G94">
        <v>0</v>
      </c>
      <c r="H94">
        <v>0</v>
      </c>
      <c r="I94">
        <v>8</v>
      </c>
      <c r="J94">
        <v>2013</v>
      </c>
      <c r="K94" t="s">
        <v>179</v>
      </c>
      <c r="L94">
        <v>2</v>
      </c>
      <c r="M94">
        <v>2</v>
      </c>
      <c r="N94">
        <v>11</v>
      </c>
      <c r="O94">
        <v>6</v>
      </c>
      <c r="P94" t="s">
        <v>120</v>
      </c>
      <c r="Q94" t="s">
        <v>155</v>
      </c>
      <c r="R94" t="s">
        <v>52</v>
      </c>
      <c r="S94">
        <v>37068</v>
      </c>
      <c r="T94" t="s">
        <v>180</v>
      </c>
      <c r="U94" t="s">
        <v>54</v>
      </c>
      <c r="V94" t="s">
        <v>157</v>
      </c>
      <c r="W94" t="s">
        <v>181</v>
      </c>
      <c r="X94" t="s">
        <v>57</v>
      </c>
      <c r="Y94" t="s">
        <v>182</v>
      </c>
      <c r="Z94" s="1">
        <v>41504</v>
      </c>
      <c r="AA94">
        <v>71</v>
      </c>
      <c r="AB94" t="s">
        <v>90</v>
      </c>
      <c r="AC94">
        <v>2023</v>
      </c>
      <c r="AD94">
        <v>533</v>
      </c>
      <c r="AE94" t="s">
        <v>160</v>
      </c>
      <c r="AF94" t="s">
        <v>61</v>
      </c>
      <c r="AG94" s="1">
        <v>33997</v>
      </c>
      <c r="AH94" t="s">
        <v>161</v>
      </c>
      <c r="AI94" t="s">
        <v>63</v>
      </c>
      <c r="AJ94" t="s">
        <v>162</v>
      </c>
      <c r="AK94">
        <v>194</v>
      </c>
      <c r="AL94">
        <v>2000000</v>
      </c>
      <c r="AM94">
        <v>15000000</v>
      </c>
      <c r="AN94" s="1">
        <v>45473</v>
      </c>
      <c r="AO94" t="s">
        <v>172</v>
      </c>
      <c r="AP94" t="s">
        <v>164</v>
      </c>
      <c r="AQ94">
        <v>23</v>
      </c>
      <c r="AR94" t="s">
        <v>165</v>
      </c>
      <c r="AS94">
        <v>0</v>
      </c>
      <c r="AT94" t="s">
        <v>161</v>
      </c>
      <c r="AU94">
        <v>31</v>
      </c>
    </row>
    <row r="95" spans="1:47" x14ac:dyDescent="0.25">
      <c r="A95" t="s">
        <v>178</v>
      </c>
      <c r="B95">
        <v>2321049</v>
      </c>
      <c r="C95">
        <v>124732</v>
      </c>
      <c r="D95" t="s">
        <v>48</v>
      </c>
      <c r="E95">
        <v>0</v>
      </c>
      <c r="F95">
        <v>0</v>
      </c>
      <c r="G95">
        <v>0</v>
      </c>
      <c r="H95">
        <v>0</v>
      </c>
      <c r="I95">
        <v>8</v>
      </c>
      <c r="J95">
        <v>2013</v>
      </c>
      <c r="K95" t="s">
        <v>179</v>
      </c>
      <c r="L95">
        <v>2</v>
      </c>
      <c r="M95">
        <v>2</v>
      </c>
      <c r="N95">
        <v>11</v>
      </c>
      <c r="O95">
        <v>6</v>
      </c>
      <c r="P95" t="s">
        <v>120</v>
      </c>
      <c r="Q95" t="s">
        <v>155</v>
      </c>
      <c r="R95" t="s">
        <v>52</v>
      </c>
      <c r="S95">
        <v>37068</v>
      </c>
      <c r="T95" t="s">
        <v>180</v>
      </c>
      <c r="U95" t="s">
        <v>54</v>
      </c>
      <c r="V95" t="s">
        <v>157</v>
      </c>
      <c r="W95" t="s">
        <v>181</v>
      </c>
      <c r="X95" t="s">
        <v>57</v>
      </c>
      <c r="Y95" t="s">
        <v>182</v>
      </c>
      <c r="Z95" s="1">
        <v>41504</v>
      </c>
      <c r="AA95">
        <v>71</v>
      </c>
      <c r="AB95" t="s">
        <v>90</v>
      </c>
      <c r="AC95">
        <v>2023</v>
      </c>
      <c r="AD95">
        <v>533</v>
      </c>
      <c r="AE95" t="s">
        <v>160</v>
      </c>
      <c r="AF95" t="s">
        <v>61</v>
      </c>
      <c r="AG95" s="1">
        <v>33997</v>
      </c>
      <c r="AH95" t="s">
        <v>161</v>
      </c>
      <c r="AI95" t="s">
        <v>63</v>
      </c>
      <c r="AJ95" t="s">
        <v>162</v>
      </c>
      <c r="AK95">
        <v>194</v>
      </c>
      <c r="AL95">
        <v>2000000</v>
      </c>
      <c r="AM95">
        <v>15000000</v>
      </c>
      <c r="AN95" s="1">
        <v>45473</v>
      </c>
      <c r="AO95" t="s">
        <v>173</v>
      </c>
      <c r="AP95" t="s">
        <v>164</v>
      </c>
      <c r="AQ95">
        <v>23</v>
      </c>
      <c r="AR95" t="s">
        <v>165</v>
      </c>
      <c r="AS95">
        <v>0</v>
      </c>
      <c r="AT95" t="s">
        <v>161</v>
      </c>
      <c r="AU95">
        <v>31</v>
      </c>
    </row>
    <row r="96" spans="1:47" x14ac:dyDescent="0.25">
      <c r="A96" t="s">
        <v>178</v>
      </c>
      <c r="B96">
        <v>2321049</v>
      </c>
      <c r="C96">
        <v>124732</v>
      </c>
      <c r="D96" t="s">
        <v>48</v>
      </c>
      <c r="E96">
        <v>0</v>
      </c>
      <c r="F96">
        <v>0</v>
      </c>
      <c r="G96">
        <v>0</v>
      </c>
      <c r="H96">
        <v>0</v>
      </c>
      <c r="I96">
        <v>8</v>
      </c>
      <c r="J96">
        <v>2013</v>
      </c>
      <c r="K96" t="s">
        <v>179</v>
      </c>
      <c r="L96">
        <v>2</v>
      </c>
      <c r="M96">
        <v>2</v>
      </c>
      <c r="N96">
        <v>11</v>
      </c>
      <c r="O96">
        <v>6</v>
      </c>
      <c r="P96" t="s">
        <v>120</v>
      </c>
      <c r="Q96" t="s">
        <v>155</v>
      </c>
      <c r="R96" t="s">
        <v>52</v>
      </c>
      <c r="S96">
        <v>37068</v>
      </c>
      <c r="T96" t="s">
        <v>180</v>
      </c>
      <c r="U96" t="s">
        <v>54</v>
      </c>
      <c r="V96" t="s">
        <v>157</v>
      </c>
      <c r="W96" t="s">
        <v>181</v>
      </c>
      <c r="X96" t="s">
        <v>57</v>
      </c>
      <c r="Y96" t="s">
        <v>182</v>
      </c>
      <c r="Z96" s="1">
        <v>41504</v>
      </c>
      <c r="AA96">
        <v>71</v>
      </c>
      <c r="AB96" t="s">
        <v>90</v>
      </c>
      <c r="AC96">
        <v>2023</v>
      </c>
      <c r="AD96">
        <v>533</v>
      </c>
      <c r="AE96" t="s">
        <v>160</v>
      </c>
      <c r="AF96" t="s">
        <v>61</v>
      </c>
      <c r="AG96" s="1">
        <v>33997</v>
      </c>
      <c r="AH96" t="s">
        <v>161</v>
      </c>
      <c r="AI96" t="s">
        <v>63</v>
      </c>
      <c r="AJ96" t="s">
        <v>162</v>
      </c>
      <c r="AK96">
        <v>194</v>
      </c>
      <c r="AL96">
        <v>2000000</v>
      </c>
      <c r="AM96">
        <v>15000000</v>
      </c>
      <c r="AN96" s="1">
        <v>45473</v>
      </c>
      <c r="AO96" t="s">
        <v>174</v>
      </c>
      <c r="AP96" t="s">
        <v>164</v>
      </c>
      <c r="AQ96">
        <v>23</v>
      </c>
      <c r="AR96" t="s">
        <v>165</v>
      </c>
      <c r="AS96">
        <v>0</v>
      </c>
      <c r="AT96" t="s">
        <v>161</v>
      </c>
      <c r="AU96">
        <v>31</v>
      </c>
    </row>
    <row r="97" spans="1:47" x14ac:dyDescent="0.25">
      <c r="A97" t="s">
        <v>178</v>
      </c>
      <c r="B97">
        <v>2321049</v>
      </c>
      <c r="C97">
        <v>124732</v>
      </c>
      <c r="D97" t="s">
        <v>48</v>
      </c>
      <c r="E97">
        <v>0</v>
      </c>
      <c r="F97">
        <v>0</v>
      </c>
      <c r="G97">
        <v>0</v>
      </c>
      <c r="H97">
        <v>0</v>
      </c>
      <c r="I97">
        <v>8</v>
      </c>
      <c r="J97">
        <v>2013</v>
      </c>
      <c r="K97" t="s">
        <v>179</v>
      </c>
      <c r="L97">
        <v>2</v>
      </c>
      <c r="M97">
        <v>2</v>
      </c>
      <c r="N97">
        <v>11</v>
      </c>
      <c r="O97">
        <v>6</v>
      </c>
      <c r="P97" t="s">
        <v>120</v>
      </c>
      <c r="Q97" t="s">
        <v>155</v>
      </c>
      <c r="R97" t="s">
        <v>52</v>
      </c>
      <c r="S97">
        <v>37068</v>
      </c>
      <c r="T97" t="s">
        <v>180</v>
      </c>
      <c r="U97" t="s">
        <v>54</v>
      </c>
      <c r="V97" t="s">
        <v>157</v>
      </c>
      <c r="W97" t="s">
        <v>181</v>
      </c>
      <c r="X97" t="s">
        <v>57</v>
      </c>
      <c r="Y97" t="s">
        <v>182</v>
      </c>
      <c r="Z97" s="1">
        <v>41504</v>
      </c>
      <c r="AA97">
        <v>71</v>
      </c>
      <c r="AB97" t="s">
        <v>90</v>
      </c>
      <c r="AC97">
        <v>2023</v>
      </c>
      <c r="AD97">
        <v>533</v>
      </c>
      <c r="AE97" t="s">
        <v>160</v>
      </c>
      <c r="AF97" t="s">
        <v>61</v>
      </c>
      <c r="AG97" s="1">
        <v>33997</v>
      </c>
      <c r="AH97" t="s">
        <v>161</v>
      </c>
      <c r="AI97" t="s">
        <v>63</v>
      </c>
      <c r="AJ97" t="s">
        <v>162</v>
      </c>
      <c r="AK97">
        <v>194</v>
      </c>
      <c r="AL97">
        <v>2000000</v>
      </c>
      <c r="AM97">
        <v>15000000</v>
      </c>
      <c r="AN97" s="1">
        <v>45473</v>
      </c>
      <c r="AO97" t="s">
        <v>175</v>
      </c>
      <c r="AP97" t="s">
        <v>66</v>
      </c>
      <c r="AQ97">
        <v>23</v>
      </c>
      <c r="AR97" t="s">
        <v>165</v>
      </c>
      <c r="AS97">
        <v>0</v>
      </c>
      <c r="AT97" t="s">
        <v>161</v>
      </c>
      <c r="AU97">
        <v>31</v>
      </c>
    </row>
    <row r="98" spans="1:47" x14ac:dyDescent="0.25">
      <c r="A98" t="s">
        <v>178</v>
      </c>
      <c r="B98">
        <v>2321049</v>
      </c>
      <c r="C98">
        <v>124732</v>
      </c>
      <c r="D98" t="s">
        <v>48</v>
      </c>
      <c r="E98">
        <v>0</v>
      </c>
      <c r="F98">
        <v>0</v>
      </c>
      <c r="G98">
        <v>0</v>
      </c>
      <c r="H98">
        <v>0</v>
      </c>
      <c r="I98">
        <v>8</v>
      </c>
      <c r="J98">
        <v>2013</v>
      </c>
      <c r="K98" t="s">
        <v>179</v>
      </c>
      <c r="L98">
        <v>2</v>
      </c>
      <c r="M98">
        <v>2</v>
      </c>
      <c r="N98">
        <v>11</v>
      </c>
      <c r="O98">
        <v>6</v>
      </c>
      <c r="P98" t="s">
        <v>120</v>
      </c>
      <c r="Q98" t="s">
        <v>155</v>
      </c>
      <c r="R98" t="s">
        <v>52</v>
      </c>
      <c r="S98">
        <v>37068</v>
      </c>
      <c r="T98" t="s">
        <v>180</v>
      </c>
      <c r="U98" t="s">
        <v>54</v>
      </c>
      <c r="V98" t="s">
        <v>157</v>
      </c>
      <c r="W98" t="s">
        <v>181</v>
      </c>
      <c r="X98" t="s">
        <v>57</v>
      </c>
      <c r="Y98" t="s">
        <v>182</v>
      </c>
      <c r="Z98" s="1">
        <v>41504</v>
      </c>
      <c r="AA98">
        <v>71</v>
      </c>
      <c r="AB98" t="s">
        <v>90</v>
      </c>
      <c r="AC98">
        <v>2023</v>
      </c>
      <c r="AD98">
        <v>533</v>
      </c>
      <c r="AE98" t="s">
        <v>160</v>
      </c>
      <c r="AF98" t="s">
        <v>61</v>
      </c>
      <c r="AG98" s="1">
        <v>33997</v>
      </c>
      <c r="AH98" t="s">
        <v>161</v>
      </c>
      <c r="AI98" t="s">
        <v>63</v>
      </c>
      <c r="AJ98" t="s">
        <v>162</v>
      </c>
      <c r="AK98">
        <v>194</v>
      </c>
      <c r="AL98">
        <v>2000000</v>
      </c>
      <c r="AM98">
        <v>15000000</v>
      </c>
      <c r="AN98" s="1">
        <v>45473</v>
      </c>
      <c r="AO98" t="s">
        <v>176</v>
      </c>
      <c r="AP98" t="s">
        <v>66</v>
      </c>
      <c r="AQ98">
        <v>23</v>
      </c>
      <c r="AR98" t="s">
        <v>165</v>
      </c>
      <c r="AS98">
        <v>0</v>
      </c>
      <c r="AT98" t="s">
        <v>161</v>
      </c>
      <c r="AU98">
        <v>31</v>
      </c>
    </row>
    <row r="99" spans="1:47" x14ac:dyDescent="0.25">
      <c r="A99" t="s">
        <v>178</v>
      </c>
      <c r="B99">
        <v>2321049</v>
      </c>
      <c r="C99">
        <v>124732</v>
      </c>
      <c r="D99" t="s">
        <v>48</v>
      </c>
      <c r="E99">
        <v>0</v>
      </c>
      <c r="F99">
        <v>0</v>
      </c>
      <c r="G99">
        <v>0</v>
      </c>
      <c r="H99">
        <v>0</v>
      </c>
      <c r="I99">
        <v>8</v>
      </c>
      <c r="J99">
        <v>2013</v>
      </c>
      <c r="K99" t="s">
        <v>179</v>
      </c>
      <c r="L99">
        <v>2</v>
      </c>
      <c r="M99">
        <v>2</v>
      </c>
      <c r="N99">
        <v>11</v>
      </c>
      <c r="O99">
        <v>6</v>
      </c>
      <c r="P99" t="s">
        <v>120</v>
      </c>
      <c r="Q99" t="s">
        <v>155</v>
      </c>
      <c r="R99" t="s">
        <v>52</v>
      </c>
      <c r="S99">
        <v>37068</v>
      </c>
      <c r="T99" t="s">
        <v>180</v>
      </c>
      <c r="U99" t="s">
        <v>54</v>
      </c>
      <c r="V99" t="s">
        <v>157</v>
      </c>
      <c r="W99" t="s">
        <v>181</v>
      </c>
      <c r="X99" t="s">
        <v>57</v>
      </c>
      <c r="Y99" t="s">
        <v>182</v>
      </c>
      <c r="Z99" s="1">
        <v>41504</v>
      </c>
      <c r="AA99">
        <v>71</v>
      </c>
      <c r="AB99" t="s">
        <v>90</v>
      </c>
      <c r="AC99">
        <v>2023</v>
      </c>
      <c r="AD99">
        <v>533</v>
      </c>
      <c r="AE99" t="s">
        <v>160</v>
      </c>
      <c r="AF99" t="s">
        <v>61</v>
      </c>
      <c r="AG99" s="1">
        <v>33997</v>
      </c>
      <c r="AH99" t="s">
        <v>161</v>
      </c>
      <c r="AI99" t="s">
        <v>63</v>
      </c>
      <c r="AJ99" t="s">
        <v>162</v>
      </c>
      <c r="AK99">
        <v>194</v>
      </c>
      <c r="AL99">
        <v>2000000</v>
      </c>
      <c r="AM99">
        <v>15000000</v>
      </c>
      <c r="AN99" s="1">
        <v>45473</v>
      </c>
      <c r="AO99" t="s">
        <v>177</v>
      </c>
      <c r="AP99" t="s">
        <v>164</v>
      </c>
      <c r="AQ99">
        <v>23</v>
      </c>
      <c r="AR99" t="s">
        <v>165</v>
      </c>
      <c r="AS99">
        <v>0</v>
      </c>
      <c r="AT99" t="s">
        <v>161</v>
      </c>
      <c r="AU99">
        <v>31</v>
      </c>
    </row>
    <row r="100" spans="1:47" x14ac:dyDescent="0.25">
      <c r="A100" t="s">
        <v>183</v>
      </c>
      <c r="B100">
        <v>2321049</v>
      </c>
      <c r="C100">
        <v>49723</v>
      </c>
      <c r="D100" t="s">
        <v>48</v>
      </c>
      <c r="E100">
        <v>1</v>
      </c>
      <c r="F100">
        <v>0</v>
      </c>
      <c r="G100">
        <v>0</v>
      </c>
      <c r="H100">
        <v>0</v>
      </c>
      <c r="I100">
        <v>33</v>
      </c>
      <c r="J100">
        <v>2013</v>
      </c>
      <c r="K100" t="s">
        <v>179</v>
      </c>
      <c r="L100">
        <v>2</v>
      </c>
      <c r="M100">
        <v>2</v>
      </c>
      <c r="N100">
        <v>11</v>
      </c>
      <c r="O100">
        <v>6</v>
      </c>
      <c r="P100" t="s">
        <v>120</v>
      </c>
      <c r="Q100" t="s">
        <v>155</v>
      </c>
      <c r="R100" t="s">
        <v>52</v>
      </c>
      <c r="S100">
        <v>37068</v>
      </c>
      <c r="T100" t="s">
        <v>180</v>
      </c>
      <c r="U100" t="s">
        <v>54</v>
      </c>
      <c r="V100" t="s">
        <v>157</v>
      </c>
      <c r="W100" t="s">
        <v>181</v>
      </c>
      <c r="X100" t="s">
        <v>57</v>
      </c>
      <c r="Y100" t="s">
        <v>182</v>
      </c>
      <c r="Z100" s="1">
        <v>41504</v>
      </c>
      <c r="AA100">
        <v>71</v>
      </c>
      <c r="AB100" t="s">
        <v>90</v>
      </c>
      <c r="AC100">
        <v>2023</v>
      </c>
      <c r="AD100">
        <v>24</v>
      </c>
      <c r="AE100" t="s">
        <v>60</v>
      </c>
      <c r="AF100" t="s">
        <v>61</v>
      </c>
      <c r="AG100" s="1">
        <v>32961</v>
      </c>
      <c r="AH100" t="s">
        <v>62</v>
      </c>
      <c r="AI100" t="s">
        <v>63</v>
      </c>
      <c r="AJ100" t="s">
        <v>64</v>
      </c>
      <c r="AK100">
        <v>186</v>
      </c>
      <c r="AL100">
        <v>700000</v>
      </c>
      <c r="AM100">
        <v>5000000</v>
      </c>
      <c r="AN100" s="1">
        <v>45838</v>
      </c>
      <c r="AO100" t="s">
        <v>65</v>
      </c>
      <c r="AP100" t="s">
        <v>66</v>
      </c>
      <c r="AQ100">
        <v>22</v>
      </c>
      <c r="AR100" t="s">
        <v>67</v>
      </c>
      <c r="AS100">
        <v>0</v>
      </c>
      <c r="AT100" t="s">
        <v>62</v>
      </c>
      <c r="AU100">
        <v>34</v>
      </c>
    </row>
    <row r="101" spans="1:47" x14ac:dyDescent="0.25">
      <c r="A101" t="s">
        <v>183</v>
      </c>
      <c r="B101">
        <v>2321049</v>
      </c>
      <c r="C101">
        <v>49723</v>
      </c>
      <c r="D101" t="s">
        <v>48</v>
      </c>
      <c r="E101">
        <v>1</v>
      </c>
      <c r="F101">
        <v>0</v>
      </c>
      <c r="G101">
        <v>0</v>
      </c>
      <c r="H101">
        <v>0</v>
      </c>
      <c r="I101">
        <v>33</v>
      </c>
      <c r="J101">
        <v>2013</v>
      </c>
      <c r="K101" t="s">
        <v>179</v>
      </c>
      <c r="L101">
        <v>2</v>
      </c>
      <c r="M101">
        <v>2</v>
      </c>
      <c r="N101">
        <v>11</v>
      </c>
      <c r="O101">
        <v>6</v>
      </c>
      <c r="P101" t="s">
        <v>120</v>
      </c>
      <c r="Q101" t="s">
        <v>155</v>
      </c>
      <c r="R101" t="s">
        <v>52</v>
      </c>
      <c r="S101">
        <v>37068</v>
      </c>
      <c r="T101" t="s">
        <v>180</v>
      </c>
      <c r="U101" t="s">
        <v>54</v>
      </c>
      <c r="V101" t="s">
        <v>157</v>
      </c>
      <c r="W101" t="s">
        <v>181</v>
      </c>
      <c r="X101" t="s">
        <v>57</v>
      </c>
      <c r="Y101" t="s">
        <v>182</v>
      </c>
      <c r="Z101" s="1">
        <v>41504</v>
      </c>
      <c r="AA101">
        <v>71</v>
      </c>
      <c r="AB101" t="s">
        <v>90</v>
      </c>
      <c r="AC101">
        <v>2023</v>
      </c>
      <c r="AD101">
        <v>24</v>
      </c>
      <c r="AE101" t="s">
        <v>60</v>
      </c>
      <c r="AF101" t="s">
        <v>61</v>
      </c>
      <c r="AG101" s="1">
        <v>32961</v>
      </c>
      <c r="AH101" t="s">
        <v>62</v>
      </c>
      <c r="AI101" t="s">
        <v>63</v>
      </c>
      <c r="AJ101" t="s">
        <v>64</v>
      </c>
      <c r="AK101">
        <v>186</v>
      </c>
      <c r="AL101">
        <v>700000</v>
      </c>
      <c r="AM101">
        <v>5000000</v>
      </c>
      <c r="AN101" s="1">
        <v>45838</v>
      </c>
      <c r="AO101" t="s">
        <v>68</v>
      </c>
      <c r="AP101" t="s">
        <v>66</v>
      </c>
      <c r="AQ101">
        <v>22</v>
      </c>
      <c r="AR101" t="s">
        <v>67</v>
      </c>
      <c r="AS101">
        <v>0</v>
      </c>
      <c r="AT101" t="s">
        <v>62</v>
      </c>
      <c r="AU101">
        <v>34</v>
      </c>
    </row>
    <row r="102" spans="1:47" x14ac:dyDescent="0.25">
      <c r="A102" t="s">
        <v>183</v>
      </c>
      <c r="B102">
        <v>2321049</v>
      </c>
      <c r="C102">
        <v>49723</v>
      </c>
      <c r="D102" t="s">
        <v>48</v>
      </c>
      <c r="E102">
        <v>1</v>
      </c>
      <c r="F102">
        <v>0</v>
      </c>
      <c r="G102">
        <v>0</v>
      </c>
      <c r="H102">
        <v>0</v>
      </c>
      <c r="I102">
        <v>33</v>
      </c>
      <c r="J102">
        <v>2013</v>
      </c>
      <c r="K102" t="s">
        <v>179</v>
      </c>
      <c r="L102">
        <v>2</v>
      </c>
      <c r="M102">
        <v>2</v>
      </c>
      <c r="N102">
        <v>11</v>
      </c>
      <c r="O102">
        <v>6</v>
      </c>
      <c r="P102" t="s">
        <v>120</v>
      </c>
      <c r="Q102" t="s">
        <v>155</v>
      </c>
      <c r="R102" t="s">
        <v>52</v>
      </c>
      <c r="S102">
        <v>37068</v>
      </c>
      <c r="T102" t="s">
        <v>180</v>
      </c>
      <c r="U102" t="s">
        <v>54</v>
      </c>
      <c r="V102" t="s">
        <v>157</v>
      </c>
      <c r="W102" t="s">
        <v>181</v>
      </c>
      <c r="X102" t="s">
        <v>57</v>
      </c>
      <c r="Y102" t="s">
        <v>182</v>
      </c>
      <c r="Z102" s="1">
        <v>41504</v>
      </c>
      <c r="AA102">
        <v>71</v>
      </c>
      <c r="AB102" t="s">
        <v>90</v>
      </c>
      <c r="AC102">
        <v>2023</v>
      </c>
      <c r="AD102">
        <v>24</v>
      </c>
      <c r="AE102" t="s">
        <v>60</v>
      </c>
      <c r="AF102" t="s">
        <v>61</v>
      </c>
      <c r="AG102" s="1">
        <v>32961</v>
      </c>
      <c r="AH102" t="s">
        <v>62</v>
      </c>
      <c r="AI102" t="s">
        <v>63</v>
      </c>
      <c r="AJ102" t="s">
        <v>64</v>
      </c>
      <c r="AK102">
        <v>186</v>
      </c>
      <c r="AL102">
        <v>700000</v>
      </c>
      <c r="AM102">
        <v>5000000</v>
      </c>
      <c r="AN102" s="1">
        <v>45838</v>
      </c>
      <c r="AO102" t="s">
        <v>69</v>
      </c>
      <c r="AP102" t="s">
        <v>66</v>
      </c>
      <c r="AQ102">
        <v>22</v>
      </c>
      <c r="AR102" t="s">
        <v>67</v>
      </c>
      <c r="AS102">
        <v>0</v>
      </c>
      <c r="AT102" t="s">
        <v>62</v>
      </c>
      <c r="AU102">
        <v>34</v>
      </c>
    </row>
    <row r="103" spans="1:47" x14ac:dyDescent="0.25">
      <c r="A103" t="s">
        <v>183</v>
      </c>
      <c r="B103">
        <v>2321049</v>
      </c>
      <c r="C103">
        <v>49723</v>
      </c>
      <c r="D103" t="s">
        <v>48</v>
      </c>
      <c r="E103">
        <v>1</v>
      </c>
      <c r="F103">
        <v>0</v>
      </c>
      <c r="G103">
        <v>0</v>
      </c>
      <c r="H103">
        <v>0</v>
      </c>
      <c r="I103">
        <v>33</v>
      </c>
      <c r="J103">
        <v>2013</v>
      </c>
      <c r="K103" t="s">
        <v>179</v>
      </c>
      <c r="L103">
        <v>2</v>
      </c>
      <c r="M103">
        <v>2</v>
      </c>
      <c r="N103">
        <v>11</v>
      </c>
      <c r="O103">
        <v>6</v>
      </c>
      <c r="P103" t="s">
        <v>120</v>
      </c>
      <c r="Q103" t="s">
        <v>155</v>
      </c>
      <c r="R103" t="s">
        <v>52</v>
      </c>
      <c r="S103">
        <v>37068</v>
      </c>
      <c r="T103" t="s">
        <v>180</v>
      </c>
      <c r="U103" t="s">
        <v>54</v>
      </c>
      <c r="V103" t="s">
        <v>157</v>
      </c>
      <c r="W103" t="s">
        <v>181</v>
      </c>
      <c r="X103" t="s">
        <v>57</v>
      </c>
      <c r="Y103" t="s">
        <v>182</v>
      </c>
      <c r="Z103" s="1">
        <v>41504</v>
      </c>
      <c r="AA103">
        <v>71</v>
      </c>
      <c r="AB103" t="s">
        <v>90</v>
      </c>
      <c r="AC103">
        <v>2023</v>
      </c>
      <c r="AD103">
        <v>24</v>
      </c>
      <c r="AE103" t="s">
        <v>60</v>
      </c>
      <c r="AF103" t="s">
        <v>61</v>
      </c>
      <c r="AG103" s="1">
        <v>32961</v>
      </c>
      <c r="AH103" t="s">
        <v>62</v>
      </c>
      <c r="AI103" t="s">
        <v>63</v>
      </c>
      <c r="AJ103" t="s">
        <v>64</v>
      </c>
      <c r="AK103">
        <v>186</v>
      </c>
      <c r="AL103">
        <v>700000</v>
      </c>
      <c r="AM103">
        <v>5000000</v>
      </c>
      <c r="AN103" s="1">
        <v>45838</v>
      </c>
      <c r="AO103" t="s">
        <v>70</v>
      </c>
      <c r="AP103" t="s">
        <v>66</v>
      </c>
      <c r="AQ103">
        <v>22</v>
      </c>
      <c r="AR103" t="s">
        <v>67</v>
      </c>
      <c r="AS103">
        <v>0</v>
      </c>
      <c r="AT103" t="s">
        <v>62</v>
      </c>
      <c r="AU103">
        <v>34</v>
      </c>
    </row>
    <row r="104" spans="1:47" x14ac:dyDescent="0.25">
      <c r="A104" t="s">
        <v>183</v>
      </c>
      <c r="B104">
        <v>2321049</v>
      </c>
      <c r="C104">
        <v>49723</v>
      </c>
      <c r="D104" t="s">
        <v>48</v>
      </c>
      <c r="E104">
        <v>1</v>
      </c>
      <c r="F104">
        <v>0</v>
      </c>
      <c r="G104">
        <v>0</v>
      </c>
      <c r="H104">
        <v>0</v>
      </c>
      <c r="I104">
        <v>33</v>
      </c>
      <c r="J104">
        <v>2013</v>
      </c>
      <c r="K104" t="s">
        <v>179</v>
      </c>
      <c r="L104">
        <v>2</v>
      </c>
      <c r="M104">
        <v>2</v>
      </c>
      <c r="N104">
        <v>11</v>
      </c>
      <c r="O104">
        <v>6</v>
      </c>
      <c r="P104" t="s">
        <v>120</v>
      </c>
      <c r="Q104" t="s">
        <v>155</v>
      </c>
      <c r="R104" t="s">
        <v>52</v>
      </c>
      <c r="S104">
        <v>37068</v>
      </c>
      <c r="T104" t="s">
        <v>180</v>
      </c>
      <c r="U104" t="s">
        <v>54</v>
      </c>
      <c r="V104" t="s">
        <v>157</v>
      </c>
      <c r="W104" t="s">
        <v>181</v>
      </c>
      <c r="X104" t="s">
        <v>57</v>
      </c>
      <c r="Y104" t="s">
        <v>182</v>
      </c>
      <c r="Z104" s="1">
        <v>41504</v>
      </c>
      <c r="AA104">
        <v>71</v>
      </c>
      <c r="AB104" t="s">
        <v>90</v>
      </c>
      <c r="AC104">
        <v>2023</v>
      </c>
      <c r="AD104">
        <v>24</v>
      </c>
      <c r="AE104" t="s">
        <v>60</v>
      </c>
      <c r="AF104" t="s">
        <v>61</v>
      </c>
      <c r="AG104" s="1">
        <v>32961</v>
      </c>
      <c r="AH104" t="s">
        <v>62</v>
      </c>
      <c r="AI104" t="s">
        <v>63</v>
      </c>
      <c r="AJ104" t="s">
        <v>64</v>
      </c>
      <c r="AK104">
        <v>186</v>
      </c>
      <c r="AL104">
        <v>700000</v>
      </c>
      <c r="AM104">
        <v>5000000</v>
      </c>
      <c r="AN104" s="1">
        <v>45838</v>
      </c>
      <c r="AO104" t="s">
        <v>71</v>
      </c>
      <c r="AP104" t="s">
        <v>66</v>
      </c>
      <c r="AQ104">
        <v>22</v>
      </c>
      <c r="AR104" t="s">
        <v>67</v>
      </c>
      <c r="AS104">
        <v>0</v>
      </c>
      <c r="AT104" t="s">
        <v>62</v>
      </c>
      <c r="AU104">
        <v>34</v>
      </c>
    </row>
    <row r="105" spans="1:47" x14ac:dyDescent="0.25">
      <c r="A105" t="s">
        <v>183</v>
      </c>
      <c r="B105">
        <v>2321049</v>
      </c>
      <c r="C105">
        <v>49723</v>
      </c>
      <c r="D105" t="s">
        <v>48</v>
      </c>
      <c r="E105">
        <v>1</v>
      </c>
      <c r="F105">
        <v>0</v>
      </c>
      <c r="G105">
        <v>0</v>
      </c>
      <c r="H105">
        <v>0</v>
      </c>
      <c r="I105">
        <v>33</v>
      </c>
      <c r="J105">
        <v>2013</v>
      </c>
      <c r="K105" t="s">
        <v>179</v>
      </c>
      <c r="L105">
        <v>2</v>
      </c>
      <c r="M105">
        <v>2</v>
      </c>
      <c r="N105">
        <v>11</v>
      </c>
      <c r="O105">
        <v>6</v>
      </c>
      <c r="P105" t="s">
        <v>120</v>
      </c>
      <c r="Q105" t="s">
        <v>155</v>
      </c>
      <c r="R105" t="s">
        <v>52</v>
      </c>
      <c r="S105">
        <v>37068</v>
      </c>
      <c r="T105" t="s">
        <v>180</v>
      </c>
      <c r="U105" t="s">
        <v>54</v>
      </c>
      <c r="V105" t="s">
        <v>157</v>
      </c>
      <c r="W105" t="s">
        <v>181</v>
      </c>
      <c r="X105" t="s">
        <v>57</v>
      </c>
      <c r="Y105" t="s">
        <v>182</v>
      </c>
      <c r="Z105" s="1">
        <v>41504</v>
      </c>
      <c r="AA105">
        <v>71</v>
      </c>
      <c r="AB105" t="s">
        <v>90</v>
      </c>
      <c r="AC105">
        <v>2023</v>
      </c>
      <c r="AD105">
        <v>24</v>
      </c>
      <c r="AE105" t="s">
        <v>60</v>
      </c>
      <c r="AF105" t="s">
        <v>61</v>
      </c>
      <c r="AG105" s="1">
        <v>32961</v>
      </c>
      <c r="AH105" t="s">
        <v>62</v>
      </c>
      <c r="AI105" t="s">
        <v>63</v>
      </c>
      <c r="AJ105" t="s">
        <v>64</v>
      </c>
      <c r="AK105">
        <v>186</v>
      </c>
      <c r="AL105">
        <v>700000</v>
      </c>
      <c r="AM105">
        <v>5000000</v>
      </c>
      <c r="AN105" s="1">
        <v>45838</v>
      </c>
      <c r="AO105" t="s">
        <v>72</v>
      </c>
      <c r="AP105" t="s">
        <v>66</v>
      </c>
      <c r="AQ105">
        <v>22</v>
      </c>
      <c r="AR105" t="s">
        <v>67</v>
      </c>
      <c r="AS105">
        <v>0</v>
      </c>
      <c r="AT105" t="s">
        <v>62</v>
      </c>
      <c r="AU105">
        <v>34</v>
      </c>
    </row>
    <row r="106" spans="1:47" x14ac:dyDescent="0.25">
      <c r="A106" t="s">
        <v>184</v>
      </c>
      <c r="B106">
        <v>2321061</v>
      </c>
      <c r="C106">
        <v>124732</v>
      </c>
      <c r="D106" t="s">
        <v>48</v>
      </c>
      <c r="E106">
        <v>0</v>
      </c>
      <c r="F106">
        <v>0</v>
      </c>
      <c r="G106">
        <v>0</v>
      </c>
      <c r="H106">
        <v>0</v>
      </c>
      <c r="I106">
        <v>23</v>
      </c>
      <c r="J106">
        <v>2013</v>
      </c>
      <c r="K106" t="s">
        <v>185</v>
      </c>
      <c r="L106">
        <v>1</v>
      </c>
      <c r="M106">
        <v>0</v>
      </c>
      <c r="N106">
        <v>5</v>
      </c>
      <c r="O106">
        <v>16</v>
      </c>
      <c r="P106" t="s">
        <v>155</v>
      </c>
      <c r="Q106" t="s">
        <v>121</v>
      </c>
      <c r="R106" t="s">
        <v>156</v>
      </c>
      <c r="S106">
        <v>63574</v>
      </c>
      <c r="T106" t="s">
        <v>186</v>
      </c>
      <c r="U106" t="s">
        <v>157</v>
      </c>
      <c r="V106" t="s">
        <v>123</v>
      </c>
      <c r="W106" t="s">
        <v>96</v>
      </c>
      <c r="X106" t="s">
        <v>57</v>
      </c>
      <c r="Y106" t="s">
        <v>187</v>
      </c>
      <c r="Z106" s="1">
        <v>41510</v>
      </c>
      <c r="AA106">
        <v>23</v>
      </c>
      <c r="AB106" t="s">
        <v>59</v>
      </c>
      <c r="AC106">
        <v>2023</v>
      </c>
      <c r="AD106">
        <v>533</v>
      </c>
      <c r="AE106" t="s">
        <v>160</v>
      </c>
      <c r="AF106" t="s">
        <v>61</v>
      </c>
      <c r="AG106" s="1">
        <v>33997</v>
      </c>
      <c r="AH106" t="s">
        <v>161</v>
      </c>
      <c r="AI106" t="s">
        <v>63</v>
      </c>
      <c r="AJ106" t="s">
        <v>162</v>
      </c>
      <c r="AK106">
        <v>194</v>
      </c>
      <c r="AL106">
        <v>2000000</v>
      </c>
      <c r="AM106">
        <v>15000000</v>
      </c>
      <c r="AN106" s="1">
        <v>45473</v>
      </c>
      <c r="AO106" t="s">
        <v>163</v>
      </c>
      <c r="AP106" t="s">
        <v>164</v>
      </c>
      <c r="AQ106">
        <v>23</v>
      </c>
      <c r="AR106" t="s">
        <v>165</v>
      </c>
      <c r="AS106">
        <v>0</v>
      </c>
      <c r="AT106" t="s">
        <v>161</v>
      </c>
      <c r="AU106">
        <v>31</v>
      </c>
    </row>
    <row r="107" spans="1:47" x14ac:dyDescent="0.25">
      <c r="A107" t="s">
        <v>184</v>
      </c>
      <c r="B107">
        <v>2321061</v>
      </c>
      <c r="C107">
        <v>124732</v>
      </c>
      <c r="D107" t="s">
        <v>48</v>
      </c>
      <c r="E107">
        <v>0</v>
      </c>
      <c r="F107">
        <v>0</v>
      </c>
      <c r="G107">
        <v>0</v>
      </c>
      <c r="H107">
        <v>0</v>
      </c>
      <c r="I107">
        <v>23</v>
      </c>
      <c r="J107">
        <v>2013</v>
      </c>
      <c r="K107" t="s">
        <v>185</v>
      </c>
      <c r="L107">
        <v>1</v>
      </c>
      <c r="M107">
        <v>0</v>
      </c>
      <c r="N107">
        <v>5</v>
      </c>
      <c r="O107">
        <v>16</v>
      </c>
      <c r="P107" t="s">
        <v>155</v>
      </c>
      <c r="Q107" t="s">
        <v>121</v>
      </c>
      <c r="R107" t="s">
        <v>156</v>
      </c>
      <c r="S107">
        <v>63574</v>
      </c>
      <c r="T107" t="s">
        <v>186</v>
      </c>
      <c r="U107" t="s">
        <v>157</v>
      </c>
      <c r="V107" t="s">
        <v>123</v>
      </c>
      <c r="W107" t="s">
        <v>96</v>
      </c>
      <c r="X107" t="s">
        <v>57</v>
      </c>
      <c r="Y107" t="s">
        <v>187</v>
      </c>
      <c r="Z107" s="1">
        <v>41510</v>
      </c>
      <c r="AA107">
        <v>23</v>
      </c>
      <c r="AB107" t="s">
        <v>59</v>
      </c>
      <c r="AC107">
        <v>2023</v>
      </c>
      <c r="AD107">
        <v>533</v>
      </c>
      <c r="AE107" t="s">
        <v>160</v>
      </c>
      <c r="AF107" t="s">
        <v>61</v>
      </c>
      <c r="AG107" s="1">
        <v>33997</v>
      </c>
      <c r="AH107" t="s">
        <v>161</v>
      </c>
      <c r="AI107" t="s">
        <v>63</v>
      </c>
      <c r="AJ107" t="s">
        <v>162</v>
      </c>
      <c r="AK107">
        <v>194</v>
      </c>
      <c r="AL107">
        <v>2000000</v>
      </c>
      <c r="AM107">
        <v>15000000</v>
      </c>
      <c r="AN107" s="1">
        <v>45473</v>
      </c>
      <c r="AO107" t="s">
        <v>166</v>
      </c>
      <c r="AP107" t="s">
        <v>164</v>
      </c>
      <c r="AQ107">
        <v>23</v>
      </c>
      <c r="AR107" t="s">
        <v>165</v>
      </c>
      <c r="AS107">
        <v>0</v>
      </c>
      <c r="AT107" t="s">
        <v>161</v>
      </c>
      <c r="AU107">
        <v>31</v>
      </c>
    </row>
    <row r="108" spans="1:47" x14ac:dyDescent="0.25">
      <c r="A108" t="s">
        <v>184</v>
      </c>
      <c r="B108">
        <v>2321061</v>
      </c>
      <c r="C108">
        <v>124732</v>
      </c>
      <c r="D108" t="s">
        <v>48</v>
      </c>
      <c r="E108">
        <v>0</v>
      </c>
      <c r="F108">
        <v>0</v>
      </c>
      <c r="G108">
        <v>0</v>
      </c>
      <c r="H108">
        <v>0</v>
      </c>
      <c r="I108">
        <v>23</v>
      </c>
      <c r="J108">
        <v>2013</v>
      </c>
      <c r="K108" t="s">
        <v>185</v>
      </c>
      <c r="L108">
        <v>1</v>
      </c>
      <c r="M108">
        <v>0</v>
      </c>
      <c r="N108">
        <v>5</v>
      </c>
      <c r="O108">
        <v>16</v>
      </c>
      <c r="P108" t="s">
        <v>155</v>
      </c>
      <c r="Q108" t="s">
        <v>121</v>
      </c>
      <c r="R108" t="s">
        <v>156</v>
      </c>
      <c r="S108">
        <v>63574</v>
      </c>
      <c r="T108" t="s">
        <v>186</v>
      </c>
      <c r="U108" t="s">
        <v>157</v>
      </c>
      <c r="V108" t="s">
        <v>123</v>
      </c>
      <c r="W108" t="s">
        <v>96</v>
      </c>
      <c r="X108" t="s">
        <v>57</v>
      </c>
      <c r="Y108" t="s">
        <v>187</v>
      </c>
      <c r="Z108" s="1">
        <v>41510</v>
      </c>
      <c r="AA108">
        <v>23</v>
      </c>
      <c r="AB108" t="s">
        <v>59</v>
      </c>
      <c r="AC108">
        <v>2023</v>
      </c>
      <c r="AD108">
        <v>533</v>
      </c>
      <c r="AE108" t="s">
        <v>160</v>
      </c>
      <c r="AF108" t="s">
        <v>61</v>
      </c>
      <c r="AG108" s="1">
        <v>33997</v>
      </c>
      <c r="AH108" t="s">
        <v>161</v>
      </c>
      <c r="AI108" t="s">
        <v>63</v>
      </c>
      <c r="AJ108" t="s">
        <v>162</v>
      </c>
      <c r="AK108">
        <v>194</v>
      </c>
      <c r="AL108">
        <v>2000000</v>
      </c>
      <c r="AM108">
        <v>15000000</v>
      </c>
      <c r="AN108" s="1">
        <v>45473</v>
      </c>
      <c r="AO108" t="s">
        <v>167</v>
      </c>
      <c r="AP108" t="s">
        <v>164</v>
      </c>
      <c r="AQ108">
        <v>23</v>
      </c>
      <c r="AR108" t="s">
        <v>165</v>
      </c>
      <c r="AS108">
        <v>0</v>
      </c>
      <c r="AT108" t="s">
        <v>161</v>
      </c>
      <c r="AU108">
        <v>31</v>
      </c>
    </row>
    <row r="109" spans="1:47" x14ac:dyDescent="0.25">
      <c r="A109" t="s">
        <v>184</v>
      </c>
      <c r="B109">
        <v>2321061</v>
      </c>
      <c r="C109">
        <v>124732</v>
      </c>
      <c r="D109" t="s">
        <v>48</v>
      </c>
      <c r="E109">
        <v>0</v>
      </c>
      <c r="F109">
        <v>0</v>
      </c>
      <c r="G109">
        <v>0</v>
      </c>
      <c r="H109">
        <v>0</v>
      </c>
      <c r="I109">
        <v>23</v>
      </c>
      <c r="J109">
        <v>2013</v>
      </c>
      <c r="K109" t="s">
        <v>185</v>
      </c>
      <c r="L109">
        <v>1</v>
      </c>
      <c r="M109">
        <v>0</v>
      </c>
      <c r="N109">
        <v>5</v>
      </c>
      <c r="O109">
        <v>16</v>
      </c>
      <c r="P109" t="s">
        <v>155</v>
      </c>
      <c r="Q109" t="s">
        <v>121</v>
      </c>
      <c r="R109" t="s">
        <v>156</v>
      </c>
      <c r="S109">
        <v>63574</v>
      </c>
      <c r="T109" t="s">
        <v>186</v>
      </c>
      <c r="U109" t="s">
        <v>157</v>
      </c>
      <c r="V109" t="s">
        <v>123</v>
      </c>
      <c r="W109" t="s">
        <v>96</v>
      </c>
      <c r="X109" t="s">
        <v>57</v>
      </c>
      <c r="Y109" t="s">
        <v>187</v>
      </c>
      <c r="Z109" s="1">
        <v>41510</v>
      </c>
      <c r="AA109">
        <v>23</v>
      </c>
      <c r="AB109" t="s">
        <v>59</v>
      </c>
      <c r="AC109">
        <v>2023</v>
      </c>
      <c r="AD109">
        <v>533</v>
      </c>
      <c r="AE109" t="s">
        <v>160</v>
      </c>
      <c r="AF109" t="s">
        <v>61</v>
      </c>
      <c r="AG109" s="1">
        <v>33997</v>
      </c>
      <c r="AH109" t="s">
        <v>161</v>
      </c>
      <c r="AI109" t="s">
        <v>63</v>
      </c>
      <c r="AJ109" t="s">
        <v>162</v>
      </c>
      <c r="AK109">
        <v>194</v>
      </c>
      <c r="AL109">
        <v>2000000</v>
      </c>
      <c r="AM109">
        <v>15000000</v>
      </c>
      <c r="AN109" s="1">
        <v>45473</v>
      </c>
      <c r="AO109" t="s">
        <v>168</v>
      </c>
      <c r="AP109" t="s">
        <v>164</v>
      </c>
      <c r="AQ109">
        <v>23</v>
      </c>
      <c r="AR109" t="s">
        <v>165</v>
      </c>
      <c r="AS109">
        <v>0</v>
      </c>
      <c r="AT109" t="s">
        <v>161</v>
      </c>
      <c r="AU109">
        <v>31</v>
      </c>
    </row>
    <row r="110" spans="1:47" x14ac:dyDescent="0.25">
      <c r="A110" t="s">
        <v>184</v>
      </c>
      <c r="B110">
        <v>2321061</v>
      </c>
      <c r="C110">
        <v>124732</v>
      </c>
      <c r="D110" t="s">
        <v>48</v>
      </c>
      <c r="E110">
        <v>0</v>
      </c>
      <c r="F110">
        <v>0</v>
      </c>
      <c r="G110">
        <v>0</v>
      </c>
      <c r="H110">
        <v>0</v>
      </c>
      <c r="I110">
        <v>23</v>
      </c>
      <c r="J110">
        <v>2013</v>
      </c>
      <c r="K110" t="s">
        <v>185</v>
      </c>
      <c r="L110">
        <v>1</v>
      </c>
      <c r="M110">
        <v>0</v>
      </c>
      <c r="N110">
        <v>5</v>
      </c>
      <c r="O110">
        <v>16</v>
      </c>
      <c r="P110" t="s">
        <v>155</v>
      </c>
      <c r="Q110" t="s">
        <v>121</v>
      </c>
      <c r="R110" t="s">
        <v>156</v>
      </c>
      <c r="S110">
        <v>63574</v>
      </c>
      <c r="T110" t="s">
        <v>186</v>
      </c>
      <c r="U110" t="s">
        <v>157</v>
      </c>
      <c r="V110" t="s">
        <v>123</v>
      </c>
      <c r="W110" t="s">
        <v>96</v>
      </c>
      <c r="X110" t="s">
        <v>57</v>
      </c>
      <c r="Y110" t="s">
        <v>187</v>
      </c>
      <c r="Z110" s="1">
        <v>41510</v>
      </c>
      <c r="AA110">
        <v>23</v>
      </c>
      <c r="AB110" t="s">
        <v>59</v>
      </c>
      <c r="AC110">
        <v>2023</v>
      </c>
      <c r="AD110">
        <v>533</v>
      </c>
      <c r="AE110" t="s">
        <v>160</v>
      </c>
      <c r="AF110" t="s">
        <v>61</v>
      </c>
      <c r="AG110" s="1">
        <v>33997</v>
      </c>
      <c r="AH110" t="s">
        <v>161</v>
      </c>
      <c r="AI110" t="s">
        <v>63</v>
      </c>
      <c r="AJ110" t="s">
        <v>162</v>
      </c>
      <c r="AK110">
        <v>194</v>
      </c>
      <c r="AL110">
        <v>2000000</v>
      </c>
      <c r="AM110">
        <v>15000000</v>
      </c>
      <c r="AN110" s="1">
        <v>45473</v>
      </c>
      <c r="AO110" t="s">
        <v>169</v>
      </c>
      <c r="AP110" t="s">
        <v>164</v>
      </c>
      <c r="AQ110">
        <v>23</v>
      </c>
      <c r="AR110" t="s">
        <v>165</v>
      </c>
      <c r="AS110">
        <v>0</v>
      </c>
      <c r="AT110" t="s">
        <v>161</v>
      </c>
      <c r="AU110">
        <v>31</v>
      </c>
    </row>
    <row r="111" spans="1:47" x14ac:dyDescent="0.25">
      <c r="A111" t="s">
        <v>184</v>
      </c>
      <c r="B111">
        <v>2321061</v>
      </c>
      <c r="C111">
        <v>124732</v>
      </c>
      <c r="D111" t="s">
        <v>48</v>
      </c>
      <c r="E111">
        <v>0</v>
      </c>
      <c r="F111">
        <v>0</v>
      </c>
      <c r="G111">
        <v>0</v>
      </c>
      <c r="H111">
        <v>0</v>
      </c>
      <c r="I111">
        <v>23</v>
      </c>
      <c r="J111">
        <v>2013</v>
      </c>
      <c r="K111" t="s">
        <v>185</v>
      </c>
      <c r="L111">
        <v>1</v>
      </c>
      <c r="M111">
        <v>0</v>
      </c>
      <c r="N111">
        <v>5</v>
      </c>
      <c r="O111">
        <v>16</v>
      </c>
      <c r="P111" t="s">
        <v>155</v>
      </c>
      <c r="Q111" t="s">
        <v>121</v>
      </c>
      <c r="R111" t="s">
        <v>156</v>
      </c>
      <c r="S111">
        <v>63574</v>
      </c>
      <c r="T111" t="s">
        <v>186</v>
      </c>
      <c r="U111" t="s">
        <v>157</v>
      </c>
      <c r="V111" t="s">
        <v>123</v>
      </c>
      <c r="W111" t="s">
        <v>96</v>
      </c>
      <c r="X111" t="s">
        <v>57</v>
      </c>
      <c r="Y111" t="s">
        <v>187</v>
      </c>
      <c r="Z111" s="1">
        <v>41510</v>
      </c>
      <c r="AA111">
        <v>23</v>
      </c>
      <c r="AB111" t="s">
        <v>59</v>
      </c>
      <c r="AC111">
        <v>2023</v>
      </c>
      <c r="AD111">
        <v>533</v>
      </c>
      <c r="AE111" t="s">
        <v>160</v>
      </c>
      <c r="AF111" t="s">
        <v>61</v>
      </c>
      <c r="AG111" s="1">
        <v>33997</v>
      </c>
      <c r="AH111" t="s">
        <v>161</v>
      </c>
      <c r="AI111" t="s">
        <v>63</v>
      </c>
      <c r="AJ111" t="s">
        <v>162</v>
      </c>
      <c r="AK111">
        <v>194</v>
      </c>
      <c r="AL111">
        <v>2000000</v>
      </c>
      <c r="AM111">
        <v>15000000</v>
      </c>
      <c r="AN111" s="1">
        <v>45473</v>
      </c>
      <c r="AO111" t="s">
        <v>170</v>
      </c>
      <c r="AP111" t="s">
        <v>164</v>
      </c>
      <c r="AQ111">
        <v>23</v>
      </c>
      <c r="AR111" t="s">
        <v>165</v>
      </c>
      <c r="AS111">
        <v>0</v>
      </c>
      <c r="AT111" t="s">
        <v>161</v>
      </c>
      <c r="AU111">
        <v>31</v>
      </c>
    </row>
    <row r="112" spans="1:47" x14ac:dyDescent="0.25">
      <c r="A112" t="s">
        <v>184</v>
      </c>
      <c r="B112">
        <v>2321061</v>
      </c>
      <c r="C112">
        <v>124732</v>
      </c>
      <c r="D112" t="s">
        <v>48</v>
      </c>
      <c r="E112">
        <v>0</v>
      </c>
      <c r="F112">
        <v>0</v>
      </c>
      <c r="G112">
        <v>0</v>
      </c>
      <c r="H112">
        <v>0</v>
      </c>
      <c r="I112">
        <v>23</v>
      </c>
      <c r="J112">
        <v>2013</v>
      </c>
      <c r="K112" t="s">
        <v>185</v>
      </c>
      <c r="L112">
        <v>1</v>
      </c>
      <c r="M112">
        <v>0</v>
      </c>
      <c r="N112">
        <v>5</v>
      </c>
      <c r="O112">
        <v>16</v>
      </c>
      <c r="P112" t="s">
        <v>155</v>
      </c>
      <c r="Q112" t="s">
        <v>121</v>
      </c>
      <c r="R112" t="s">
        <v>156</v>
      </c>
      <c r="S112">
        <v>63574</v>
      </c>
      <c r="T112" t="s">
        <v>186</v>
      </c>
      <c r="U112" t="s">
        <v>157</v>
      </c>
      <c r="V112" t="s">
        <v>123</v>
      </c>
      <c r="W112" t="s">
        <v>96</v>
      </c>
      <c r="X112" t="s">
        <v>57</v>
      </c>
      <c r="Y112" t="s">
        <v>187</v>
      </c>
      <c r="Z112" s="1">
        <v>41510</v>
      </c>
      <c r="AA112">
        <v>23</v>
      </c>
      <c r="AB112" t="s">
        <v>59</v>
      </c>
      <c r="AC112">
        <v>2023</v>
      </c>
      <c r="AD112">
        <v>533</v>
      </c>
      <c r="AE112" t="s">
        <v>160</v>
      </c>
      <c r="AF112" t="s">
        <v>61</v>
      </c>
      <c r="AG112" s="1">
        <v>33997</v>
      </c>
      <c r="AH112" t="s">
        <v>161</v>
      </c>
      <c r="AI112" t="s">
        <v>63</v>
      </c>
      <c r="AJ112" t="s">
        <v>162</v>
      </c>
      <c r="AK112">
        <v>194</v>
      </c>
      <c r="AL112">
        <v>2000000</v>
      </c>
      <c r="AM112">
        <v>15000000</v>
      </c>
      <c r="AN112" s="1">
        <v>45473</v>
      </c>
      <c r="AO112" t="s">
        <v>171</v>
      </c>
      <c r="AP112" t="s">
        <v>164</v>
      </c>
      <c r="AQ112">
        <v>23</v>
      </c>
      <c r="AR112" t="s">
        <v>165</v>
      </c>
      <c r="AS112">
        <v>0</v>
      </c>
      <c r="AT112" t="s">
        <v>161</v>
      </c>
      <c r="AU112">
        <v>31</v>
      </c>
    </row>
    <row r="113" spans="1:47" x14ac:dyDescent="0.25">
      <c r="A113" t="s">
        <v>184</v>
      </c>
      <c r="B113">
        <v>2321061</v>
      </c>
      <c r="C113">
        <v>124732</v>
      </c>
      <c r="D113" t="s">
        <v>48</v>
      </c>
      <c r="E113">
        <v>0</v>
      </c>
      <c r="F113">
        <v>0</v>
      </c>
      <c r="G113">
        <v>0</v>
      </c>
      <c r="H113">
        <v>0</v>
      </c>
      <c r="I113">
        <v>23</v>
      </c>
      <c r="J113">
        <v>2013</v>
      </c>
      <c r="K113" t="s">
        <v>185</v>
      </c>
      <c r="L113">
        <v>1</v>
      </c>
      <c r="M113">
        <v>0</v>
      </c>
      <c r="N113">
        <v>5</v>
      </c>
      <c r="O113">
        <v>16</v>
      </c>
      <c r="P113" t="s">
        <v>155</v>
      </c>
      <c r="Q113" t="s">
        <v>121</v>
      </c>
      <c r="R113" t="s">
        <v>156</v>
      </c>
      <c r="S113">
        <v>63574</v>
      </c>
      <c r="T113" t="s">
        <v>186</v>
      </c>
      <c r="U113" t="s">
        <v>157</v>
      </c>
      <c r="V113" t="s">
        <v>123</v>
      </c>
      <c r="W113" t="s">
        <v>96</v>
      </c>
      <c r="X113" t="s">
        <v>57</v>
      </c>
      <c r="Y113" t="s">
        <v>187</v>
      </c>
      <c r="Z113" s="1">
        <v>41510</v>
      </c>
      <c r="AA113">
        <v>23</v>
      </c>
      <c r="AB113" t="s">
        <v>59</v>
      </c>
      <c r="AC113">
        <v>2023</v>
      </c>
      <c r="AD113">
        <v>533</v>
      </c>
      <c r="AE113" t="s">
        <v>160</v>
      </c>
      <c r="AF113" t="s">
        <v>61</v>
      </c>
      <c r="AG113" s="1">
        <v>33997</v>
      </c>
      <c r="AH113" t="s">
        <v>161</v>
      </c>
      <c r="AI113" t="s">
        <v>63</v>
      </c>
      <c r="AJ113" t="s">
        <v>162</v>
      </c>
      <c r="AK113">
        <v>194</v>
      </c>
      <c r="AL113">
        <v>2000000</v>
      </c>
      <c r="AM113">
        <v>15000000</v>
      </c>
      <c r="AN113" s="1">
        <v>45473</v>
      </c>
      <c r="AO113" t="s">
        <v>172</v>
      </c>
      <c r="AP113" t="s">
        <v>164</v>
      </c>
      <c r="AQ113">
        <v>23</v>
      </c>
      <c r="AR113" t="s">
        <v>165</v>
      </c>
      <c r="AS113">
        <v>0</v>
      </c>
      <c r="AT113" t="s">
        <v>161</v>
      </c>
      <c r="AU113">
        <v>31</v>
      </c>
    </row>
    <row r="114" spans="1:47" x14ac:dyDescent="0.25">
      <c r="A114" t="s">
        <v>184</v>
      </c>
      <c r="B114">
        <v>2321061</v>
      </c>
      <c r="C114">
        <v>124732</v>
      </c>
      <c r="D114" t="s">
        <v>48</v>
      </c>
      <c r="E114">
        <v>0</v>
      </c>
      <c r="F114">
        <v>0</v>
      </c>
      <c r="G114">
        <v>0</v>
      </c>
      <c r="H114">
        <v>0</v>
      </c>
      <c r="I114">
        <v>23</v>
      </c>
      <c r="J114">
        <v>2013</v>
      </c>
      <c r="K114" t="s">
        <v>185</v>
      </c>
      <c r="L114">
        <v>1</v>
      </c>
      <c r="M114">
        <v>0</v>
      </c>
      <c r="N114">
        <v>5</v>
      </c>
      <c r="O114">
        <v>16</v>
      </c>
      <c r="P114" t="s">
        <v>155</v>
      </c>
      <c r="Q114" t="s">
        <v>121</v>
      </c>
      <c r="R114" t="s">
        <v>156</v>
      </c>
      <c r="S114">
        <v>63574</v>
      </c>
      <c r="T114" t="s">
        <v>186</v>
      </c>
      <c r="U114" t="s">
        <v>157</v>
      </c>
      <c r="V114" t="s">
        <v>123</v>
      </c>
      <c r="W114" t="s">
        <v>96</v>
      </c>
      <c r="X114" t="s">
        <v>57</v>
      </c>
      <c r="Y114" t="s">
        <v>187</v>
      </c>
      <c r="Z114" s="1">
        <v>41510</v>
      </c>
      <c r="AA114">
        <v>23</v>
      </c>
      <c r="AB114" t="s">
        <v>59</v>
      </c>
      <c r="AC114">
        <v>2023</v>
      </c>
      <c r="AD114">
        <v>533</v>
      </c>
      <c r="AE114" t="s">
        <v>160</v>
      </c>
      <c r="AF114" t="s">
        <v>61</v>
      </c>
      <c r="AG114" s="1">
        <v>33997</v>
      </c>
      <c r="AH114" t="s">
        <v>161</v>
      </c>
      <c r="AI114" t="s">
        <v>63</v>
      </c>
      <c r="AJ114" t="s">
        <v>162</v>
      </c>
      <c r="AK114">
        <v>194</v>
      </c>
      <c r="AL114">
        <v>2000000</v>
      </c>
      <c r="AM114">
        <v>15000000</v>
      </c>
      <c r="AN114" s="1">
        <v>45473</v>
      </c>
      <c r="AO114" t="s">
        <v>173</v>
      </c>
      <c r="AP114" t="s">
        <v>164</v>
      </c>
      <c r="AQ114">
        <v>23</v>
      </c>
      <c r="AR114" t="s">
        <v>165</v>
      </c>
      <c r="AS114">
        <v>0</v>
      </c>
      <c r="AT114" t="s">
        <v>161</v>
      </c>
      <c r="AU114">
        <v>31</v>
      </c>
    </row>
    <row r="115" spans="1:47" x14ac:dyDescent="0.25">
      <c r="A115" t="s">
        <v>184</v>
      </c>
      <c r="B115">
        <v>2321061</v>
      </c>
      <c r="C115">
        <v>124732</v>
      </c>
      <c r="D115" t="s">
        <v>48</v>
      </c>
      <c r="E115">
        <v>0</v>
      </c>
      <c r="F115">
        <v>0</v>
      </c>
      <c r="G115">
        <v>0</v>
      </c>
      <c r="H115">
        <v>0</v>
      </c>
      <c r="I115">
        <v>23</v>
      </c>
      <c r="J115">
        <v>2013</v>
      </c>
      <c r="K115" t="s">
        <v>185</v>
      </c>
      <c r="L115">
        <v>1</v>
      </c>
      <c r="M115">
        <v>0</v>
      </c>
      <c r="N115">
        <v>5</v>
      </c>
      <c r="O115">
        <v>16</v>
      </c>
      <c r="P115" t="s">
        <v>155</v>
      </c>
      <c r="Q115" t="s">
        <v>121</v>
      </c>
      <c r="R115" t="s">
        <v>156</v>
      </c>
      <c r="S115">
        <v>63574</v>
      </c>
      <c r="T115" t="s">
        <v>186</v>
      </c>
      <c r="U115" t="s">
        <v>157</v>
      </c>
      <c r="V115" t="s">
        <v>123</v>
      </c>
      <c r="W115" t="s">
        <v>96</v>
      </c>
      <c r="X115" t="s">
        <v>57</v>
      </c>
      <c r="Y115" t="s">
        <v>187</v>
      </c>
      <c r="Z115" s="1">
        <v>41510</v>
      </c>
      <c r="AA115">
        <v>23</v>
      </c>
      <c r="AB115" t="s">
        <v>59</v>
      </c>
      <c r="AC115">
        <v>2023</v>
      </c>
      <c r="AD115">
        <v>533</v>
      </c>
      <c r="AE115" t="s">
        <v>160</v>
      </c>
      <c r="AF115" t="s">
        <v>61</v>
      </c>
      <c r="AG115" s="1">
        <v>33997</v>
      </c>
      <c r="AH115" t="s">
        <v>161</v>
      </c>
      <c r="AI115" t="s">
        <v>63</v>
      </c>
      <c r="AJ115" t="s">
        <v>162</v>
      </c>
      <c r="AK115">
        <v>194</v>
      </c>
      <c r="AL115">
        <v>2000000</v>
      </c>
      <c r="AM115">
        <v>15000000</v>
      </c>
      <c r="AN115" s="1">
        <v>45473</v>
      </c>
      <c r="AO115" t="s">
        <v>174</v>
      </c>
      <c r="AP115" t="s">
        <v>164</v>
      </c>
      <c r="AQ115">
        <v>23</v>
      </c>
      <c r="AR115" t="s">
        <v>165</v>
      </c>
      <c r="AS115">
        <v>0</v>
      </c>
      <c r="AT115" t="s">
        <v>161</v>
      </c>
      <c r="AU115">
        <v>31</v>
      </c>
    </row>
    <row r="116" spans="1:47" x14ac:dyDescent="0.25">
      <c r="A116" t="s">
        <v>184</v>
      </c>
      <c r="B116">
        <v>2321061</v>
      </c>
      <c r="C116">
        <v>124732</v>
      </c>
      <c r="D116" t="s">
        <v>48</v>
      </c>
      <c r="E116">
        <v>0</v>
      </c>
      <c r="F116">
        <v>0</v>
      </c>
      <c r="G116">
        <v>0</v>
      </c>
      <c r="H116">
        <v>0</v>
      </c>
      <c r="I116">
        <v>23</v>
      </c>
      <c r="J116">
        <v>2013</v>
      </c>
      <c r="K116" t="s">
        <v>185</v>
      </c>
      <c r="L116">
        <v>1</v>
      </c>
      <c r="M116">
        <v>0</v>
      </c>
      <c r="N116">
        <v>5</v>
      </c>
      <c r="O116">
        <v>16</v>
      </c>
      <c r="P116" t="s">
        <v>155</v>
      </c>
      <c r="Q116" t="s">
        <v>121</v>
      </c>
      <c r="R116" t="s">
        <v>156</v>
      </c>
      <c r="S116">
        <v>63574</v>
      </c>
      <c r="T116" t="s">
        <v>186</v>
      </c>
      <c r="U116" t="s">
        <v>157</v>
      </c>
      <c r="V116" t="s">
        <v>123</v>
      </c>
      <c r="W116" t="s">
        <v>96</v>
      </c>
      <c r="X116" t="s">
        <v>57</v>
      </c>
      <c r="Y116" t="s">
        <v>187</v>
      </c>
      <c r="Z116" s="1">
        <v>41510</v>
      </c>
      <c r="AA116">
        <v>23</v>
      </c>
      <c r="AB116" t="s">
        <v>59</v>
      </c>
      <c r="AC116">
        <v>2023</v>
      </c>
      <c r="AD116">
        <v>533</v>
      </c>
      <c r="AE116" t="s">
        <v>160</v>
      </c>
      <c r="AF116" t="s">
        <v>61</v>
      </c>
      <c r="AG116" s="1">
        <v>33997</v>
      </c>
      <c r="AH116" t="s">
        <v>161</v>
      </c>
      <c r="AI116" t="s">
        <v>63</v>
      </c>
      <c r="AJ116" t="s">
        <v>162</v>
      </c>
      <c r="AK116">
        <v>194</v>
      </c>
      <c r="AL116">
        <v>2000000</v>
      </c>
      <c r="AM116">
        <v>15000000</v>
      </c>
      <c r="AN116" s="1">
        <v>45473</v>
      </c>
      <c r="AO116" t="s">
        <v>175</v>
      </c>
      <c r="AP116" t="s">
        <v>66</v>
      </c>
      <c r="AQ116">
        <v>23</v>
      </c>
      <c r="AR116" t="s">
        <v>165</v>
      </c>
      <c r="AS116">
        <v>0</v>
      </c>
      <c r="AT116" t="s">
        <v>161</v>
      </c>
      <c r="AU116">
        <v>31</v>
      </c>
    </row>
    <row r="117" spans="1:47" x14ac:dyDescent="0.25">
      <c r="A117" t="s">
        <v>184</v>
      </c>
      <c r="B117">
        <v>2321061</v>
      </c>
      <c r="C117">
        <v>124732</v>
      </c>
      <c r="D117" t="s">
        <v>48</v>
      </c>
      <c r="E117">
        <v>0</v>
      </c>
      <c r="F117">
        <v>0</v>
      </c>
      <c r="G117">
        <v>0</v>
      </c>
      <c r="H117">
        <v>0</v>
      </c>
      <c r="I117">
        <v>23</v>
      </c>
      <c r="J117">
        <v>2013</v>
      </c>
      <c r="K117" t="s">
        <v>185</v>
      </c>
      <c r="L117">
        <v>1</v>
      </c>
      <c r="M117">
        <v>0</v>
      </c>
      <c r="N117">
        <v>5</v>
      </c>
      <c r="O117">
        <v>16</v>
      </c>
      <c r="P117" t="s">
        <v>155</v>
      </c>
      <c r="Q117" t="s">
        <v>121</v>
      </c>
      <c r="R117" t="s">
        <v>156</v>
      </c>
      <c r="S117">
        <v>63574</v>
      </c>
      <c r="T117" t="s">
        <v>186</v>
      </c>
      <c r="U117" t="s">
        <v>157</v>
      </c>
      <c r="V117" t="s">
        <v>123</v>
      </c>
      <c r="W117" t="s">
        <v>96</v>
      </c>
      <c r="X117" t="s">
        <v>57</v>
      </c>
      <c r="Y117" t="s">
        <v>187</v>
      </c>
      <c r="Z117" s="1">
        <v>41510</v>
      </c>
      <c r="AA117">
        <v>23</v>
      </c>
      <c r="AB117" t="s">
        <v>59</v>
      </c>
      <c r="AC117">
        <v>2023</v>
      </c>
      <c r="AD117">
        <v>533</v>
      </c>
      <c r="AE117" t="s">
        <v>160</v>
      </c>
      <c r="AF117" t="s">
        <v>61</v>
      </c>
      <c r="AG117" s="1">
        <v>33997</v>
      </c>
      <c r="AH117" t="s">
        <v>161</v>
      </c>
      <c r="AI117" t="s">
        <v>63</v>
      </c>
      <c r="AJ117" t="s">
        <v>162</v>
      </c>
      <c r="AK117">
        <v>194</v>
      </c>
      <c r="AL117">
        <v>2000000</v>
      </c>
      <c r="AM117">
        <v>15000000</v>
      </c>
      <c r="AN117" s="1">
        <v>45473</v>
      </c>
      <c r="AO117" t="s">
        <v>176</v>
      </c>
      <c r="AP117" t="s">
        <v>66</v>
      </c>
      <c r="AQ117">
        <v>23</v>
      </c>
      <c r="AR117" t="s">
        <v>165</v>
      </c>
      <c r="AS117">
        <v>0</v>
      </c>
      <c r="AT117" t="s">
        <v>161</v>
      </c>
      <c r="AU117">
        <v>31</v>
      </c>
    </row>
    <row r="118" spans="1:47" x14ac:dyDescent="0.25">
      <c r="A118" t="s">
        <v>184</v>
      </c>
      <c r="B118">
        <v>2321061</v>
      </c>
      <c r="C118">
        <v>124732</v>
      </c>
      <c r="D118" t="s">
        <v>48</v>
      </c>
      <c r="E118">
        <v>0</v>
      </c>
      <c r="F118">
        <v>0</v>
      </c>
      <c r="G118">
        <v>0</v>
      </c>
      <c r="H118">
        <v>0</v>
      </c>
      <c r="I118">
        <v>23</v>
      </c>
      <c r="J118">
        <v>2013</v>
      </c>
      <c r="K118" t="s">
        <v>185</v>
      </c>
      <c r="L118">
        <v>1</v>
      </c>
      <c r="M118">
        <v>0</v>
      </c>
      <c r="N118">
        <v>5</v>
      </c>
      <c r="O118">
        <v>16</v>
      </c>
      <c r="P118" t="s">
        <v>155</v>
      </c>
      <c r="Q118" t="s">
        <v>121</v>
      </c>
      <c r="R118" t="s">
        <v>156</v>
      </c>
      <c r="S118">
        <v>63574</v>
      </c>
      <c r="T118" t="s">
        <v>186</v>
      </c>
      <c r="U118" t="s">
        <v>157</v>
      </c>
      <c r="V118" t="s">
        <v>123</v>
      </c>
      <c r="W118" t="s">
        <v>96</v>
      </c>
      <c r="X118" t="s">
        <v>57</v>
      </c>
      <c r="Y118" t="s">
        <v>187</v>
      </c>
      <c r="Z118" s="1">
        <v>41510</v>
      </c>
      <c r="AA118">
        <v>23</v>
      </c>
      <c r="AB118" t="s">
        <v>59</v>
      </c>
      <c r="AC118">
        <v>2023</v>
      </c>
      <c r="AD118">
        <v>533</v>
      </c>
      <c r="AE118" t="s">
        <v>160</v>
      </c>
      <c r="AF118" t="s">
        <v>61</v>
      </c>
      <c r="AG118" s="1">
        <v>33997</v>
      </c>
      <c r="AH118" t="s">
        <v>161</v>
      </c>
      <c r="AI118" t="s">
        <v>63</v>
      </c>
      <c r="AJ118" t="s">
        <v>162</v>
      </c>
      <c r="AK118">
        <v>194</v>
      </c>
      <c r="AL118">
        <v>2000000</v>
      </c>
      <c r="AM118">
        <v>15000000</v>
      </c>
      <c r="AN118" s="1">
        <v>45473</v>
      </c>
      <c r="AO118" t="s">
        <v>177</v>
      </c>
      <c r="AP118" t="s">
        <v>164</v>
      </c>
      <c r="AQ118">
        <v>23</v>
      </c>
      <c r="AR118" t="s">
        <v>165</v>
      </c>
      <c r="AS118">
        <v>0</v>
      </c>
      <c r="AT118" t="s">
        <v>161</v>
      </c>
      <c r="AU118">
        <v>31</v>
      </c>
    </row>
    <row r="119" spans="1:47" x14ac:dyDescent="0.25">
      <c r="A119" t="s">
        <v>188</v>
      </c>
      <c r="B119">
        <v>2321086</v>
      </c>
      <c r="C119">
        <v>49723</v>
      </c>
      <c r="D119" t="s">
        <v>48</v>
      </c>
      <c r="E119">
        <v>1</v>
      </c>
      <c r="F119">
        <v>0</v>
      </c>
      <c r="G119">
        <v>0</v>
      </c>
      <c r="H119">
        <v>0</v>
      </c>
      <c r="I119">
        <v>90</v>
      </c>
      <c r="J119">
        <v>2013</v>
      </c>
      <c r="K119" t="s">
        <v>189</v>
      </c>
      <c r="L119">
        <v>1</v>
      </c>
      <c r="M119">
        <v>1</v>
      </c>
      <c r="N119">
        <v>15</v>
      </c>
      <c r="O119">
        <v>1</v>
      </c>
      <c r="P119" t="s">
        <v>120</v>
      </c>
      <c r="Q119" t="s">
        <v>190</v>
      </c>
      <c r="R119" t="s">
        <v>52</v>
      </c>
      <c r="S119">
        <v>50000</v>
      </c>
      <c r="T119" t="s">
        <v>191</v>
      </c>
      <c r="U119" t="s">
        <v>54</v>
      </c>
      <c r="V119" t="s">
        <v>149</v>
      </c>
      <c r="W119" t="s">
        <v>103</v>
      </c>
      <c r="X119" t="s">
        <v>57</v>
      </c>
      <c r="Y119" t="s">
        <v>192</v>
      </c>
      <c r="Z119" s="1">
        <v>41538</v>
      </c>
      <c r="AA119">
        <v>21</v>
      </c>
      <c r="AB119" t="s">
        <v>90</v>
      </c>
      <c r="AC119">
        <v>2023</v>
      </c>
      <c r="AD119">
        <v>24</v>
      </c>
      <c r="AE119" t="s">
        <v>60</v>
      </c>
      <c r="AF119" t="s">
        <v>61</v>
      </c>
      <c r="AG119" s="1">
        <v>32961</v>
      </c>
      <c r="AH119" t="s">
        <v>62</v>
      </c>
      <c r="AI119" t="s">
        <v>63</v>
      </c>
      <c r="AJ119" t="s">
        <v>64</v>
      </c>
      <c r="AK119">
        <v>186</v>
      </c>
      <c r="AL119">
        <v>700000</v>
      </c>
      <c r="AM119">
        <v>5000000</v>
      </c>
      <c r="AN119" s="1">
        <v>45838</v>
      </c>
      <c r="AO119" t="s">
        <v>65</v>
      </c>
      <c r="AP119" t="s">
        <v>66</v>
      </c>
      <c r="AQ119">
        <v>22</v>
      </c>
      <c r="AR119" t="s">
        <v>67</v>
      </c>
      <c r="AS119">
        <v>0</v>
      </c>
      <c r="AT119" t="s">
        <v>62</v>
      </c>
      <c r="AU119">
        <v>34</v>
      </c>
    </row>
    <row r="120" spans="1:47" x14ac:dyDescent="0.25">
      <c r="A120" t="s">
        <v>188</v>
      </c>
      <c r="B120">
        <v>2321086</v>
      </c>
      <c r="C120">
        <v>49723</v>
      </c>
      <c r="D120" t="s">
        <v>48</v>
      </c>
      <c r="E120">
        <v>1</v>
      </c>
      <c r="F120">
        <v>0</v>
      </c>
      <c r="G120">
        <v>0</v>
      </c>
      <c r="H120">
        <v>0</v>
      </c>
      <c r="I120">
        <v>90</v>
      </c>
      <c r="J120">
        <v>2013</v>
      </c>
      <c r="K120" t="s">
        <v>189</v>
      </c>
      <c r="L120">
        <v>1</v>
      </c>
      <c r="M120">
        <v>1</v>
      </c>
      <c r="N120">
        <v>15</v>
      </c>
      <c r="O120">
        <v>1</v>
      </c>
      <c r="P120" t="s">
        <v>120</v>
      </c>
      <c r="Q120" t="s">
        <v>190</v>
      </c>
      <c r="R120" t="s">
        <v>52</v>
      </c>
      <c r="S120">
        <v>50000</v>
      </c>
      <c r="T120" t="s">
        <v>191</v>
      </c>
      <c r="U120" t="s">
        <v>54</v>
      </c>
      <c r="V120" t="s">
        <v>149</v>
      </c>
      <c r="W120" t="s">
        <v>103</v>
      </c>
      <c r="X120" t="s">
        <v>57</v>
      </c>
      <c r="Y120" t="s">
        <v>192</v>
      </c>
      <c r="Z120" s="1">
        <v>41538</v>
      </c>
      <c r="AA120">
        <v>21</v>
      </c>
      <c r="AB120" t="s">
        <v>90</v>
      </c>
      <c r="AC120">
        <v>2023</v>
      </c>
      <c r="AD120">
        <v>24</v>
      </c>
      <c r="AE120" t="s">
        <v>60</v>
      </c>
      <c r="AF120" t="s">
        <v>61</v>
      </c>
      <c r="AG120" s="1">
        <v>32961</v>
      </c>
      <c r="AH120" t="s">
        <v>62</v>
      </c>
      <c r="AI120" t="s">
        <v>63</v>
      </c>
      <c r="AJ120" t="s">
        <v>64</v>
      </c>
      <c r="AK120">
        <v>186</v>
      </c>
      <c r="AL120">
        <v>700000</v>
      </c>
      <c r="AM120">
        <v>5000000</v>
      </c>
      <c r="AN120" s="1">
        <v>45838</v>
      </c>
      <c r="AO120" t="s">
        <v>68</v>
      </c>
      <c r="AP120" t="s">
        <v>66</v>
      </c>
      <c r="AQ120">
        <v>22</v>
      </c>
      <c r="AR120" t="s">
        <v>67</v>
      </c>
      <c r="AS120">
        <v>0</v>
      </c>
      <c r="AT120" t="s">
        <v>62</v>
      </c>
      <c r="AU120">
        <v>34</v>
      </c>
    </row>
    <row r="121" spans="1:47" x14ac:dyDescent="0.25">
      <c r="A121" t="s">
        <v>188</v>
      </c>
      <c r="B121">
        <v>2321086</v>
      </c>
      <c r="C121">
        <v>49723</v>
      </c>
      <c r="D121" t="s">
        <v>48</v>
      </c>
      <c r="E121">
        <v>1</v>
      </c>
      <c r="F121">
        <v>0</v>
      </c>
      <c r="G121">
        <v>0</v>
      </c>
      <c r="H121">
        <v>0</v>
      </c>
      <c r="I121">
        <v>90</v>
      </c>
      <c r="J121">
        <v>2013</v>
      </c>
      <c r="K121" t="s">
        <v>189</v>
      </c>
      <c r="L121">
        <v>1</v>
      </c>
      <c r="M121">
        <v>1</v>
      </c>
      <c r="N121">
        <v>15</v>
      </c>
      <c r="O121">
        <v>1</v>
      </c>
      <c r="P121" t="s">
        <v>120</v>
      </c>
      <c r="Q121" t="s">
        <v>190</v>
      </c>
      <c r="R121" t="s">
        <v>52</v>
      </c>
      <c r="S121">
        <v>50000</v>
      </c>
      <c r="T121" t="s">
        <v>191</v>
      </c>
      <c r="U121" t="s">
        <v>54</v>
      </c>
      <c r="V121" t="s">
        <v>149</v>
      </c>
      <c r="W121" t="s">
        <v>103</v>
      </c>
      <c r="X121" t="s">
        <v>57</v>
      </c>
      <c r="Y121" t="s">
        <v>192</v>
      </c>
      <c r="Z121" s="1">
        <v>41538</v>
      </c>
      <c r="AA121">
        <v>21</v>
      </c>
      <c r="AB121" t="s">
        <v>90</v>
      </c>
      <c r="AC121">
        <v>2023</v>
      </c>
      <c r="AD121">
        <v>24</v>
      </c>
      <c r="AE121" t="s">
        <v>60</v>
      </c>
      <c r="AF121" t="s">
        <v>61</v>
      </c>
      <c r="AG121" s="1">
        <v>32961</v>
      </c>
      <c r="AH121" t="s">
        <v>62</v>
      </c>
      <c r="AI121" t="s">
        <v>63</v>
      </c>
      <c r="AJ121" t="s">
        <v>64</v>
      </c>
      <c r="AK121">
        <v>186</v>
      </c>
      <c r="AL121">
        <v>700000</v>
      </c>
      <c r="AM121">
        <v>5000000</v>
      </c>
      <c r="AN121" s="1">
        <v>45838</v>
      </c>
      <c r="AO121" t="s">
        <v>69</v>
      </c>
      <c r="AP121" t="s">
        <v>66</v>
      </c>
      <c r="AQ121">
        <v>22</v>
      </c>
      <c r="AR121" t="s">
        <v>67</v>
      </c>
      <c r="AS121">
        <v>0</v>
      </c>
      <c r="AT121" t="s">
        <v>62</v>
      </c>
      <c r="AU121">
        <v>34</v>
      </c>
    </row>
    <row r="122" spans="1:47" x14ac:dyDescent="0.25">
      <c r="A122" t="s">
        <v>188</v>
      </c>
      <c r="B122">
        <v>2321086</v>
      </c>
      <c r="C122">
        <v>49723</v>
      </c>
      <c r="D122" t="s">
        <v>48</v>
      </c>
      <c r="E122">
        <v>1</v>
      </c>
      <c r="F122">
        <v>0</v>
      </c>
      <c r="G122">
        <v>0</v>
      </c>
      <c r="H122">
        <v>0</v>
      </c>
      <c r="I122">
        <v>90</v>
      </c>
      <c r="J122">
        <v>2013</v>
      </c>
      <c r="K122" t="s">
        <v>189</v>
      </c>
      <c r="L122">
        <v>1</v>
      </c>
      <c r="M122">
        <v>1</v>
      </c>
      <c r="N122">
        <v>15</v>
      </c>
      <c r="O122">
        <v>1</v>
      </c>
      <c r="P122" t="s">
        <v>120</v>
      </c>
      <c r="Q122" t="s">
        <v>190</v>
      </c>
      <c r="R122" t="s">
        <v>52</v>
      </c>
      <c r="S122">
        <v>50000</v>
      </c>
      <c r="T122" t="s">
        <v>191</v>
      </c>
      <c r="U122" t="s">
        <v>54</v>
      </c>
      <c r="V122" t="s">
        <v>149</v>
      </c>
      <c r="W122" t="s">
        <v>103</v>
      </c>
      <c r="X122" t="s">
        <v>57</v>
      </c>
      <c r="Y122" t="s">
        <v>192</v>
      </c>
      <c r="Z122" s="1">
        <v>41538</v>
      </c>
      <c r="AA122">
        <v>21</v>
      </c>
      <c r="AB122" t="s">
        <v>90</v>
      </c>
      <c r="AC122">
        <v>2023</v>
      </c>
      <c r="AD122">
        <v>24</v>
      </c>
      <c r="AE122" t="s">
        <v>60</v>
      </c>
      <c r="AF122" t="s">
        <v>61</v>
      </c>
      <c r="AG122" s="1">
        <v>32961</v>
      </c>
      <c r="AH122" t="s">
        <v>62</v>
      </c>
      <c r="AI122" t="s">
        <v>63</v>
      </c>
      <c r="AJ122" t="s">
        <v>64</v>
      </c>
      <c r="AK122">
        <v>186</v>
      </c>
      <c r="AL122">
        <v>700000</v>
      </c>
      <c r="AM122">
        <v>5000000</v>
      </c>
      <c r="AN122" s="1">
        <v>45838</v>
      </c>
      <c r="AO122" t="s">
        <v>70</v>
      </c>
      <c r="AP122" t="s">
        <v>66</v>
      </c>
      <c r="AQ122">
        <v>22</v>
      </c>
      <c r="AR122" t="s">
        <v>67</v>
      </c>
      <c r="AS122">
        <v>0</v>
      </c>
      <c r="AT122" t="s">
        <v>62</v>
      </c>
      <c r="AU122">
        <v>34</v>
      </c>
    </row>
    <row r="123" spans="1:47" x14ac:dyDescent="0.25">
      <c r="A123" t="s">
        <v>188</v>
      </c>
      <c r="B123">
        <v>2321086</v>
      </c>
      <c r="C123">
        <v>49723</v>
      </c>
      <c r="D123" t="s">
        <v>48</v>
      </c>
      <c r="E123">
        <v>1</v>
      </c>
      <c r="F123">
        <v>0</v>
      </c>
      <c r="G123">
        <v>0</v>
      </c>
      <c r="H123">
        <v>0</v>
      </c>
      <c r="I123">
        <v>90</v>
      </c>
      <c r="J123">
        <v>2013</v>
      </c>
      <c r="K123" t="s">
        <v>189</v>
      </c>
      <c r="L123">
        <v>1</v>
      </c>
      <c r="M123">
        <v>1</v>
      </c>
      <c r="N123">
        <v>15</v>
      </c>
      <c r="O123">
        <v>1</v>
      </c>
      <c r="P123" t="s">
        <v>120</v>
      </c>
      <c r="Q123" t="s">
        <v>190</v>
      </c>
      <c r="R123" t="s">
        <v>52</v>
      </c>
      <c r="S123">
        <v>50000</v>
      </c>
      <c r="T123" t="s">
        <v>191</v>
      </c>
      <c r="U123" t="s">
        <v>54</v>
      </c>
      <c r="V123" t="s">
        <v>149</v>
      </c>
      <c r="W123" t="s">
        <v>103</v>
      </c>
      <c r="X123" t="s">
        <v>57</v>
      </c>
      <c r="Y123" t="s">
        <v>192</v>
      </c>
      <c r="Z123" s="1">
        <v>41538</v>
      </c>
      <c r="AA123">
        <v>21</v>
      </c>
      <c r="AB123" t="s">
        <v>90</v>
      </c>
      <c r="AC123">
        <v>2023</v>
      </c>
      <c r="AD123">
        <v>24</v>
      </c>
      <c r="AE123" t="s">
        <v>60</v>
      </c>
      <c r="AF123" t="s">
        <v>61</v>
      </c>
      <c r="AG123" s="1">
        <v>32961</v>
      </c>
      <c r="AH123" t="s">
        <v>62</v>
      </c>
      <c r="AI123" t="s">
        <v>63</v>
      </c>
      <c r="AJ123" t="s">
        <v>64</v>
      </c>
      <c r="AK123">
        <v>186</v>
      </c>
      <c r="AL123">
        <v>700000</v>
      </c>
      <c r="AM123">
        <v>5000000</v>
      </c>
      <c r="AN123" s="1">
        <v>45838</v>
      </c>
      <c r="AO123" t="s">
        <v>71</v>
      </c>
      <c r="AP123" t="s">
        <v>66</v>
      </c>
      <c r="AQ123">
        <v>22</v>
      </c>
      <c r="AR123" t="s">
        <v>67</v>
      </c>
      <c r="AS123">
        <v>0</v>
      </c>
      <c r="AT123" t="s">
        <v>62</v>
      </c>
      <c r="AU123">
        <v>34</v>
      </c>
    </row>
    <row r="124" spans="1:47" x14ac:dyDescent="0.25">
      <c r="A124" t="s">
        <v>188</v>
      </c>
      <c r="B124">
        <v>2321086</v>
      </c>
      <c r="C124">
        <v>49723</v>
      </c>
      <c r="D124" t="s">
        <v>48</v>
      </c>
      <c r="E124">
        <v>1</v>
      </c>
      <c r="F124">
        <v>0</v>
      </c>
      <c r="G124">
        <v>0</v>
      </c>
      <c r="H124">
        <v>0</v>
      </c>
      <c r="I124">
        <v>90</v>
      </c>
      <c r="J124">
        <v>2013</v>
      </c>
      <c r="K124" t="s">
        <v>189</v>
      </c>
      <c r="L124">
        <v>1</v>
      </c>
      <c r="M124">
        <v>1</v>
      </c>
      <c r="N124">
        <v>15</v>
      </c>
      <c r="O124">
        <v>1</v>
      </c>
      <c r="P124" t="s">
        <v>120</v>
      </c>
      <c r="Q124" t="s">
        <v>190</v>
      </c>
      <c r="R124" t="s">
        <v>52</v>
      </c>
      <c r="S124">
        <v>50000</v>
      </c>
      <c r="T124" t="s">
        <v>191</v>
      </c>
      <c r="U124" t="s">
        <v>54</v>
      </c>
      <c r="V124" t="s">
        <v>149</v>
      </c>
      <c r="W124" t="s">
        <v>103</v>
      </c>
      <c r="X124" t="s">
        <v>57</v>
      </c>
      <c r="Y124" t="s">
        <v>192</v>
      </c>
      <c r="Z124" s="1">
        <v>41538</v>
      </c>
      <c r="AA124">
        <v>21</v>
      </c>
      <c r="AB124" t="s">
        <v>90</v>
      </c>
      <c r="AC124">
        <v>2023</v>
      </c>
      <c r="AD124">
        <v>24</v>
      </c>
      <c r="AE124" t="s">
        <v>60</v>
      </c>
      <c r="AF124" t="s">
        <v>61</v>
      </c>
      <c r="AG124" s="1">
        <v>32961</v>
      </c>
      <c r="AH124" t="s">
        <v>62</v>
      </c>
      <c r="AI124" t="s">
        <v>63</v>
      </c>
      <c r="AJ124" t="s">
        <v>64</v>
      </c>
      <c r="AK124">
        <v>186</v>
      </c>
      <c r="AL124">
        <v>700000</v>
      </c>
      <c r="AM124">
        <v>5000000</v>
      </c>
      <c r="AN124" s="1">
        <v>45838</v>
      </c>
      <c r="AO124" t="s">
        <v>72</v>
      </c>
      <c r="AP124" t="s">
        <v>66</v>
      </c>
      <c r="AQ124">
        <v>22</v>
      </c>
      <c r="AR124" t="s">
        <v>67</v>
      </c>
      <c r="AS124">
        <v>0</v>
      </c>
      <c r="AT124" t="s">
        <v>62</v>
      </c>
      <c r="AU124">
        <v>34</v>
      </c>
    </row>
    <row r="125" spans="1:47" x14ac:dyDescent="0.25">
      <c r="A125" t="s">
        <v>193</v>
      </c>
      <c r="B125">
        <v>2321087</v>
      </c>
      <c r="C125">
        <v>124732</v>
      </c>
      <c r="D125" t="s">
        <v>48</v>
      </c>
      <c r="E125">
        <v>0</v>
      </c>
      <c r="F125">
        <v>0</v>
      </c>
      <c r="G125">
        <v>0</v>
      </c>
      <c r="H125">
        <v>0</v>
      </c>
      <c r="I125">
        <v>20</v>
      </c>
      <c r="J125">
        <v>2013</v>
      </c>
      <c r="K125" t="s">
        <v>189</v>
      </c>
      <c r="L125">
        <v>1</v>
      </c>
      <c r="M125">
        <v>1</v>
      </c>
      <c r="N125">
        <v>17</v>
      </c>
      <c r="O125">
        <v>10</v>
      </c>
      <c r="P125" t="s">
        <v>84</v>
      </c>
      <c r="Q125" t="s">
        <v>155</v>
      </c>
      <c r="R125" t="s">
        <v>85</v>
      </c>
      <c r="S125">
        <v>23200</v>
      </c>
      <c r="T125" t="s">
        <v>108</v>
      </c>
      <c r="U125" t="s">
        <v>87</v>
      </c>
      <c r="V125" t="s">
        <v>157</v>
      </c>
      <c r="W125" t="s">
        <v>103</v>
      </c>
      <c r="X125" t="s">
        <v>57</v>
      </c>
      <c r="Y125" t="s">
        <v>194</v>
      </c>
      <c r="Z125" s="1">
        <v>41539</v>
      </c>
      <c r="AA125">
        <v>20</v>
      </c>
      <c r="AB125" t="s">
        <v>59</v>
      </c>
      <c r="AC125">
        <v>2023</v>
      </c>
      <c r="AD125">
        <v>533</v>
      </c>
      <c r="AE125" t="s">
        <v>160</v>
      </c>
      <c r="AF125" t="s">
        <v>61</v>
      </c>
      <c r="AG125" s="1">
        <v>33997</v>
      </c>
      <c r="AH125" t="s">
        <v>161</v>
      </c>
      <c r="AI125" t="s">
        <v>63</v>
      </c>
      <c r="AJ125" t="s">
        <v>162</v>
      </c>
      <c r="AK125">
        <v>194</v>
      </c>
      <c r="AL125">
        <v>2000000</v>
      </c>
      <c r="AM125">
        <v>15000000</v>
      </c>
      <c r="AN125" s="1">
        <v>45473</v>
      </c>
      <c r="AO125" t="s">
        <v>163</v>
      </c>
      <c r="AP125" t="s">
        <v>164</v>
      </c>
      <c r="AQ125">
        <v>23</v>
      </c>
      <c r="AR125" t="s">
        <v>165</v>
      </c>
      <c r="AS125">
        <v>0</v>
      </c>
      <c r="AT125" t="s">
        <v>161</v>
      </c>
      <c r="AU125">
        <v>31</v>
      </c>
    </row>
    <row r="126" spans="1:47" x14ac:dyDescent="0.25">
      <c r="A126" t="s">
        <v>193</v>
      </c>
      <c r="B126">
        <v>2321087</v>
      </c>
      <c r="C126">
        <v>124732</v>
      </c>
      <c r="D126" t="s">
        <v>48</v>
      </c>
      <c r="E126">
        <v>0</v>
      </c>
      <c r="F126">
        <v>0</v>
      </c>
      <c r="G126">
        <v>0</v>
      </c>
      <c r="H126">
        <v>0</v>
      </c>
      <c r="I126">
        <v>20</v>
      </c>
      <c r="J126">
        <v>2013</v>
      </c>
      <c r="K126" t="s">
        <v>189</v>
      </c>
      <c r="L126">
        <v>1</v>
      </c>
      <c r="M126">
        <v>1</v>
      </c>
      <c r="N126">
        <v>17</v>
      </c>
      <c r="O126">
        <v>10</v>
      </c>
      <c r="P126" t="s">
        <v>84</v>
      </c>
      <c r="Q126" t="s">
        <v>155</v>
      </c>
      <c r="R126" t="s">
        <v>85</v>
      </c>
      <c r="S126">
        <v>23200</v>
      </c>
      <c r="T126" t="s">
        <v>108</v>
      </c>
      <c r="U126" t="s">
        <v>87</v>
      </c>
      <c r="V126" t="s">
        <v>157</v>
      </c>
      <c r="W126" t="s">
        <v>103</v>
      </c>
      <c r="X126" t="s">
        <v>57</v>
      </c>
      <c r="Y126" t="s">
        <v>194</v>
      </c>
      <c r="Z126" s="1">
        <v>41539</v>
      </c>
      <c r="AA126">
        <v>20</v>
      </c>
      <c r="AB126" t="s">
        <v>59</v>
      </c>
      <c r="AC126">
        <v>2023</v>
      </c>
      <c r="AD126">
        <v>533</v>
      </c>
      <c r="AE126" t="s">
        <v>160</v>
      </c>
      <c r="AF126" t="s">
        <v>61</v>
      </c>
      <c r="AG126" s="1">
        <v>33997</v>
      </c>
      <c r="AH126" t="s">
        <v>161</v>
      </c>
      <c r="AI126" t="s">
        <v>63</v>
      </c>
      <c r="AJ126" t="s">
        <v>162</v>
      </c>
      <c r="AK126">
        <v>194</v>
      </c>
      <c r="AL126">
        <v>2000000</v>
      </c>
      <c r="AM126">
        <v>15000000</v>
      </c>
      <c r="AN126" s="1">
        <v>45473</v>
      </c>
      <c r="AO126" t="s">
        <v>166</v>
      </c>
      <c r="AP126" t="s">
        <v>164</v>
      </c>
      <c r="AQ126">
        <v>23</v>
      </c>
      <c r="AR126" t="s">
        <v>165</v>
      </c>
      <c r="AS126">
        <v>0</v>
      </c>
      <c r="AT126" t="s">
        <v>161</v>
      </c>
      <c r="AU126">
        <v>31</v>
      </c>
    </row>
    <row r="127" spans="1:47" x14ac:dyDescent="0.25">
      <c r="A127" t="s">
        <v>193</v>
      </c>
      <c r="B127">
        <v>2321087</v>
      </c>
      <c r="C127">
        <v>124732</v>
      </c>
      <c r="D127" t="s">
        <v>48</v>
      </c>
      <c r="E127">
        <v>0</v>
      </c>
      <c r="F127">
        <v>0</v>
      </c>
      <c r="G127">
        <v>0</v>
      </c>
      <c r="H127">
        <v>0</v>
      </c>
      <c r="I127">
        <v>20</v>
      </c>
      <c r="J127">
        <v>2013</v>
      </c>
      <c r="K127" t="s">
        <v>189</v>
      </c>
      <c r="L127">
        <v>1</v>
      </c>
      <c r="M127">
        <v>1</v>
      </c>
      <c r="N127">
        <v>17</v>
      </c>
      <c r="O127">
        <v>10</v>
      </c>
      <c r="P127" t="s">
        <v>84</v>
      </c>
      <c r="Q127" t="s">
        <v>155</v>
      </c>
      <c r="R127" t="s">
        <v>85</v>
      </c>
      <c r="S127">
        <v>23200</v>
      </c>
      <c r="T127" t="s">
        <v>108</v>
      </c>
      <c r="U127" t="s">
        <v>87</v>
      </c>
      <c r="V127" t="s">
        <v>157</v>
      </c>
      <c r="W127" t="s">
        <v>103</v>
      </c>
      <c r="X127" t="s">
        <v>57</v>
      </c>
      <c r="Y127" t="s">
        <v>194</v>
      </c>
      <c r="Z127" s="1">
        <v>41539</v>
      </c>
      <c r="AA127">
        <v>20</v>
      </c>
      <c r="AB127" t="s">
        <v>59</v>
      </c>
      <c r="AC127">
        <v>2023</v>
      </c>
      <c r="AD127">
        <v>533</v>
      </c>
      <c r="AE127" t="s">
        <v>160</v>
      </c>
      <c r="AF127" t="s">
        <v>61</v>
      </c>
      <c r="AG127" s="1">
        <v>33997</v>
      </c>
      <c r="AH127" t="s">
        <v>161</v>
      </c>
      <c r="AI127" t="s">
        <v>63</v>
      </c>
      <c r="AJ127" t="s">
        <v>162</v>
      </c>
      <c r="AK127">
        <v>194</v>
      </c>
      <c r="AL127">
        <v>2000000</v>
      </c>
      <c r="AM127">
        <v>15000000</v>
      </c>
      <c r="AN127" s="1">
        <v>45473</v>
      </c>
      <c r="AO127" t="s">
        <v>167</v>
      </c>
      <c r="AP127" t="s">
        <v>164</v>
      </c>
      <c r="AQ127">
        <v>23</v>
      </c>
      <c r="AR127" t="s">
        <v>165</v>
      </c>
      <c r="AS127">
        <v>0</v>
      </c>
      <c r="AT127" t="s">
        <v>161</v>
      </c>
      <c r="AU127">
        <v>31</v>
      </c>
    </row>
    <row r="128" spans="1:47" x14ac:dyDescent="0.25">
      <c r="A128" t="s">
        <v>193</v>
      </c>
      <c r="B128">
        <v>2321087</v>
      </c>
      <c r="C128">
        <v>124732</v>
      </c>
      <c r="D128" t="s">
        <v>48</v>
      </c>
      <c r="E128">
        <v>0</v>
      </c>
      <c r="F128">
        <v>0</v>
      </c>
      <c r="G128">
        <v>0</v>
      </c>
      <c r="H128">
        <v>0</v>
      </c>
      <c r="I128">
        <v>20</v>
      </c>
      <c r="J128">
        <v>2013</v>
      </c>
      <c r="K128" t="s">
        <v>189</v>
      </c>
      <c r="L128">
        <v>1</v>
      </c>
      <c r="M128">
        <v>1</v>
      </c>
      <c r="N128">
        <v>17</v>
      </c>
      <c r="O128">
        <v>10</v>
      </c>
      <c r="P128" t="s">
        <v>84</v>
      </c>
      <c r="Q128" t="s">
        <v>155</v>
      </c>
      <c r="R128" t="s">
        <v>85</v>
      </c>
      <c r="S128">
        <v>23200</v>
      </c>
      <c r="T128" t="s">
        <v>108</v>
      </c>
      <c r="U128" t="s">
        <v>87</v>
      </c>
      <c r="V128" t="s">
        <v>157</v>
      </c>
      <c r="W128" t="s">
        <v>103</v>
      </c>
      <c r="X128" t="s">
        <v>57</v>
      </c>
      <c r="Y128" t="s">
        <v>194</v>
      </c>
      <c r="Z128" s="1">
        <v>41539</v>
      </c>
      <c r="AA128">
        <v>20</v>
      </c>
      <c r="AB128" t="s">
        <v>59</v>
      </c>
      <c r="AC128">
        <v>2023</v>
      </c>
      <c r="AD128">
        <v>533</v>
      </c>
      <c r="AE128" t="s">
        <v>160</v>
      </c>
      <c r="AF128" t="s">
        <v>61</v>
      </c>
      <c r="AG128" s="1">
        <v>33997</v>
      </c>
      <c r="AH128" t="s">
        <v>161</v>
      </c>
      <c r="AI128" t="s">
        <v>63</v>
      </c>
      <c r="AJ128" t="s">
        <v>162</v>
      </c>
      <c r="AK128">
        <v>194</v>
      </c>
      <c r="AL128">
        <v>2000000</v>
      </c>
      <c r="AM128">
        <v>15000000</v>
      </c>
      <c r="AN128" s="1">
        <v>45473</v>
      </c>
      <c r="AO128" t="s">
        <v>168</v>
      </c>
      <c r="AP128" t="s">
        <v>164</v>
      </c>
      <c r="AQ128">
        <v>23</v>
      </c>
      <c r="AR128" t="s">
        <v>165</v>
      </c>
      <c r="AS128">
        <v>0</v>
      </c>
      <c r="AT128" t="s">
        <v>161</v>
      </c>
      <c r="AU128">
        <v>31</v>
      </c>
    </row>
    <row r="129" spans="1:47" x14ac:dyDescent="0.25">
      <c r="A129" t="s">
        <v>193</v>
      </c>
      <c r="B129">
        <v>2321087</v>
      </c>
      <c r="C129">
        <v>124732</v>
      </c>
      <c r="D129" t="s">
        <v>48</v>
      </c>
      <c r="E129">
        <v>0</v>
      </c>
      <c r="F129">
        <v>0</v>
      </c>
      <c r="G129">
        <v>0</v>
      </c>
      <c r="H129">
        <v>0</v>
      </c>
      <c r="I129">
        <v>20</v>
      </c>
      <c r="J129">
        <v>2013</v>
      </c>
      <c r="K129" t="s">
        <v>189</v>
      </c>
      <c r="L129">
        <v>1</v>
      </c>
      <c r="M129">
        <v>1</v>
      </c>
      <c r="N129">
        <v>17</v>
      </c>
      <c r="O129">
        <v>10</v>
      </c>
      <c r="P129" t="s">
        <v>84</v>
      </c>
      <c r="Q129" t="s">
        <v>155</v>
      </c>
      <c r="R129" t="s">
        <v>85</v>
      </c>
      <c r="S129">
        <v>23200</v>
      </c>
      <c r="T129" t="s">
        <v>108</v>
      </c>
      <c r="U129" t="s">
        <v>87</v>
      </c>
      <c r="V129" t="s">
        <v>157</v>
      </c>
      <c r="W129" t="s">
        <v>103</v>
      </c>
      <c r="X129" t="s">
        <v>57</v>
      </c>
      <c r="Y129" t="s">
        <v>194</v>
      </c>
      <c r="Z129" s="1">
        <v>41539</v>
      </c>
      <c r="AA129">
        <v>20</v>
      </c>
      <c r="AB129" t="s">
        <v>59</v>
      </c>
      <c r="AC129">
        <v>2023</v>
      </c>
      <c r="AD129">
        <v>533</v>
      </c>
      <c r="AE129" t="s">
        <v>160</v>
      </c>
      <c r="AF129" t="s">
        <v>61</v>
      </c>
      <c r="AG129" s="1">
        <v>33997</v>
      </c>
      <c r="AH129" t="s">
        <v>161</v>
      </c>
      <c r="AI129" t="s">
        <v>63</v>
      </c>
      <c r="AJ129" t="s">
        <v>162</v>
      </c>
      <c r="AK129">
        <v>194</v>
      </c>
      <c r="AL129">
        <v>2000000</v>
      </c>
      <c r="AM129">
        <v>15000000</v>
      </c>
      <c r="AN129" s="1">
        <v>45473</v>
      </c>
      <c r="AO129" t="s">
        <v>169</v>
      </c>
      <c r="AP129" t="s">
        <v>164</v>
      </c>
      <c r="AQ129">
        <v>23</v>
      </c>
      <c r="AR129" t="s">
        <v>165</v>
      </c>
      <c r="AS129">
        <v>0</v>
      </c>
      <c r="AT129" t="s">
        <v>161</v>
      </c>
      <c r="AU129">
        <v>31</v>
      </c>
    </row>
    <row r="130" spans="1:47" x14ac:dyDescent="0.25">
      <c r="A130" t="s">
        <v>193</v>
      </c>
      <c r="B130">
        <v>2321087</v>
      </c>
      <c r="C130">
        <v>124732</v>
      </c>
      <c r="D130" t="s">
        <v>48</v>
      </c>
      <c r="E130">
        <v>0</v>
      </c>
      <c r="F130">
        <v>0</v>
      </c>
      <c r="G130">
        <v>0</v>
      </c>
      <c r="H130">
        <v>0</v>
      </c>
      <c r="I130">
        <v>20</v>
      </c>
      <c r="J130">
        <v>2013</v>
      </c>
      <c r="K130" t="s">
        <v>189</v>
      </c>
      <c r="L130">
        <v>1</v>
      </c>
      <c r="M130">
        <v>1</v>
      </c>
      <c r="N130">
        <v>17</v>
      </c>
      <c r="O130">
        <v>10</v>
      </c>
      <c r="P130" t="s">
        <v>84</v>
      </c>
      <c r="Q130" t="s">
        <v>155</v>
      </c>
      <c r="R130" t="s">
        <v>85</v>
      </c>
      <c r="S130">
        <v>23200</v>
      </c>
      <c r="T130" t="s">
        <v>108</v>
      </c>
      <c r="U130" t="s">
        <v>87</v>
      </c>
      <c r="V130" t="s">
        <v>157</v>
      </c>
      <c r="W130" t="s">
        <v>103</v>
      </c>
      <c r="X130" t="s">
        <v>57</v>
      </c>
      <c r="Y130" t="s">
        <v>194</v>
      </c>
      <c r="Z130" s="1">
        <v>41539</v>
      </c>
      <c r="AA130">
        <v>20</v>
      </c>
      <c r="AB130" t="s">
        <v>59</v>
      </c>
      <c r="AC130">
        <v>2023</v>
      </c>
      <c r="AD130">
        <v>533</v>
      </c>
      <c r="AE130" t="s">
        <v>160</v>
      </c>
      <c r="AF130" t="s">
        <v>61</v>
      </c>
      <c r="AG130" s="1">
        <v>33997</v>
      </c>
      <c r="AH130" t="s">
        <v>161</v>
      </c>
      <c r="AI130" t="s">
        <v>63</v>
      </c>
      <c r="AJ130" t="s">
        <v>162</v>
      </c>
      <c r="AK130">
        <v>194</v>
      </c>
      <c r="AL130">
        <v>2000000</v>
      </c>
      <c r="AM130">
        <v>15000000</v>
      </c>
      <c r="AN130" s="1">
        <v>45473</v>
      </c>
      <c r="AO130" t="s">
        <v>170</v>
      </c>
      <c r="AP130" t="s">
        <v>164</v>
      </c>
      <c r="AQ130">
        <v>23</v>
      </c>
      <c r="AR130" t="s">
        <v>165</v>
      </c>
      <c r="AS130">
        <v>0</v>
      </c>
      <c r="AT130" t="s">
        <v>161</v>
      </c>
      <c r="AU130">
        <v>31</v>
      </c>
    </row>
    <row r="131" spans="1:47" x14ac:dyDescent="0.25">
      <c r="A131" t="s">
        <v>193</v>
      </c>
      <c r="B131">
        <v>2321087</v>
      </c>
      <c r="C131">
        <v>124732</v>
      </c>
      <c r="D131" t="s">
        <v>48</v>
      </c>
      <c r="E131">
        <v>0</v>
      </c>
      <c r="F131">
        <v>0</v>
      </c>
      <c r="G131">
        <v>0</v>
      </c>
      <c r="H131">
        <v>0</v>
      </c>
      <c r="I131">
        <v>20</v>
      </c>
      <c r="J131">
        <v>2013</v>
      </c>
      <c r="K131" t="s">
        <v>189</v>
      </c>
      <c r="L131">
        <v>1</v>
      </c>
      <c r="M131">
        <v>1</v>
      </c>
      <c r="N131">
        <v>17</v>
      </c>
      <c r="O131">
        <v>10</v>
      </c>
      <c r="P131" t="s">
        <v>84</v>
      </c>
      <c r="Q131" t="s">
        <v>155</v>
      </c>
      <c r="R131" t="s">
        <v>85</v>
      </c>
      <c r="S131">
        <v>23200</v>
      </c>
      <c r="T131" t="s">
        <v>108</v>
      </c>
      <c r="U131" t="s">
        <v>87</v>
      </c>
      <c r="V131" t="s">
        <v>157</v>
      </c>
      <c r="W131" t="s">
        <v>103</v>
      </c>
      <c r="X131" t="s">
        <v>57</v>
      </c>
      <c r="Y131" t="s">
        <v>194</v>
      </c>
      <c r="Z131" s="1">
        <v>41539</v>
      </c>
      <c r="AA131">
        <v>20</v>
      </c>
      <c r="AB131" t="s">
        <v>59</v>
      </c>
      <c r="AC131">
        <v>2023</v>
      </c>
      <c r="AD131">
        <v>533</v>
      </c>
      <c r="AE131" t="s">
        <v>160</v>
      </c>
      <c r="AF131" t="s">
        <v>61</v>
      </c>
      <c r="AG131" s="1">
        <v>33997</v>
      </c>
      <c r="AH131" t="s">
        <v>161</v>
      </c>
      <c r="AI131" t="s">
        <v>63</v>
      </c>
      <c r="AJ131" t="s">
        <v>162</v>
      </c>
      <c r="AK131">
        <v>194</v>
      </c>
      <c r="AL131">
        <v>2000000</v>
      </c>
      <c r="AM131">
        <v>15000000</v>
      </c>
      <c r="AN131" s="1">
        <v>45473</v>
      </c>
      <c r="AO131" t="s">
        <v>171</v>
      </c>
      <c r="AP131" t="s">
        <v>164</v>
      </c>
      <c r="AQ131">
        <v>23</v>
      </c>
      <c r="AR131" t="s">
        <v>165</v>
      </c>
      <c r="AS131">
        <v>0</v>
      </c>
      <c r="AT131" t="s">
        <v>161</v>
      </c>
      <c r="AU131">
        <v>31</v>
      </c>
    </row>
    <row r="132" spans="1:47" x14ac:dyDescent="0.25">
      <c r="A132" t="s">
        <v>193</v>
      </c>
      <c r="B132">
        <v>2321087</v>
      </c>
      <c r="C132">
        <v>124732</v>
      </c>
      <c r="D132" t="s">
        <v>48</v>
      </c>
      <c r="E132">
        <v>0</v>
      </c>
      <c r="F132">
        <v>0</v>
      </c>
      <c r="G132">
        <v>0</v>
      </c>
      <c r="H132">
        <v>0</v>
      </c>
      <c r="I132">
        <v>20</v>
      </c>
      <c r="J132">
        <v>2013</v>
      </c>
      <c r="K132" t="s">
        <v>189</v>
      </c>
      <c r="L132">
        <v>1</v>
      </c>
      <c r="M132">
        <v>1</v>
      </c>
      <c r="N132">
        <v>17</v>
      </c>
      <c r="O132">
        <v>10</v>
      </c>
      <c r="P132" t="s">
        <v>84</v>
      </c>
      <c r="Q132" t="s">
        <v>155</v>
      </c>
      <c r="R132" t="s">
        <v>85</v>
      </c>
      <c r="S132">
        <v>23200</v>
      </c>
      <c r="T132" t="s">
        <v>108</v>
      </c>
      <c r="U132" t="s">
        <v>87</v>
      </c>
      <c r="V132" t="s">
        <v>157</v>
      </c>
      <c r="W132" t="s">
        <v>103</v>
      </c>
      <c r="X132" t="s">
        <v>57</v>
      </c>
      <c r="Y132" t="s">
        <v>194</v>
      </c>
      <c r="Z132" s="1">
        <v>41539</v>
      </c>
      <c r="AA132">
        <v>20</v>
      </c>
      <c r="AB132" t="s">
        <v>59</v>
      </c>
      <c r="AC132">
        <v>2023</v>
      </c>
      <c r="AD132">
        <v>533</v>
      </c>
      <c r="AE132" t="s">
        <v>160</v>
      </c>
      <c r="AF132" t="s">
        <v>61</v>
      </c>
      <c r="AG132" s="1">
        <v>33997</v>
      </c>
      <c r="AH132" t="s">
        <v>161</v>
      </c>
      <c r="AI132" t="s">
        <v>63</v>
      </c>
      <c r="AJ132" t="s">
        <v>162</v>
      </c>
      <c r="AK132">
        <v>194</v>
      </c>
      <c r="AL132">
        <v>2000000</v>
      </c>
      <c r="AM132">
        <v>15000000</v>
      </c>
      <c r="AN132" s="1">
        <v>45473</v>
      </c>
      <c r="AO132" t="s">
        <v>172</v>
      </c>
      <c r="AP132" t="s">
        <v>164</v>
      </c>
      <c r="AQ132">
        <v>23</v>
      </c>
      <c r="AR132" t="s">
        <v>165</v>
      </c>
      <c r="AS132">
        <v>0</v>
      </c>
      <c r="AT132" t="s">
        <v>161</v>
      </c>
      <c r="AU132">
        <v>31</v>
      </c>
    </row>
    <row r="133" spans="1:47" x14ac:dyDescent="0.25">
      <c r="A133" t="s">
        <v>193</v>
      </c>
      <c r="B133">
        <v>2321087</v>
      </c>
      <c r="C133">
        <v>124732</v>
      </c>
      <c r="D133" t="s">
        <v>48</v>
      </c>
      <c r="E133">
        <v>0</v>
      </c>
      <c r="F133">
        <v>0</v>
      </c>
      <c r="G133">
        <v>0</v>
      </c>
      <c r="H133">
        <v>0</v>
      </c>
      <c r="I133">
        <v>20</v>
      </c>
      <c r="J133">
        <v>2013</v>
      </c>
      <c r="K133" t="s">
        <v>189</v>
      </c>
      <c r="L133">
        <v>1</v>
      </c>
      <c r="M133">
        <v>1</v>
      </c>
      <c r="N133">
        <v>17</v>
      </c>
      <c r="O133">
        <v>10</v>
      </c>
      <c r="P133" t="s">
        <v>84</v>
      </c>
      <c r="Q133" t="s">
        <v>155</v>
      </c>
      <c r="R133" t="s">
        <v>85</v>
      </c>
      <c r="S133">
        <v>23200</v>
      </c>
      <c r="T133" t="s">
        <v>108</v>
      </c>
      <c r="U133" t="s">
        <v>87</v>
      </c>
      <c r="V133" t="s">
        <v>157</v>
      </c>
      <c r="W133" t="s">
        <v>103</v>
      </c>
      <c r="X133" t="s">
        <v>57</v>
      </c>
      <c r="Y133" t="s">
        <v>194</v>
      </c>
      <c r="Z133" s="1">
        <v>41539</v>
      </c>
      <c r="AA133">
        <v>20</v>
      </c>
      <c r="AB133" t="s">
        <v>59</v>
      </c>
      <c r="AC133">
        <v>2023</v>
      </c>
      <c r="AD133">
        <v>533</v>
      </c>
      <c r="AE133" t="s">
        <v>160</v>
      </c>
      <c r="AF133" t="s">
        <v>61</v>
      </c>
      <c r="AG133" s="1">
        <v>33997</v>
      </c>
      <c r="AH133" t="s">
        <v>161</v>
      </c>
      <c r="AI133" t="s">
        <v>63</v>
      </c>
      <c r="AJ133" t="s">
        <v>162</v>
      </c>
      <c r="AK133">
        <v>194</v>
      </c>
      <c r="AL133">
        <v>2000000</v>
      </c>
      <c r="AM133">
        <v>15000000</v>
      </c>
      <c r="AN133" s="1">
        <v>45473</v>
      </c>
      <c r="AO133" t="s">
        <v>173</v>
      </c>
      <c r="AP133" t="s">
        <v>164</v>
      </c>
      <c r="AQ133">
        <v>23</v>
      </c>
      <c r="AR133" t="s">
        <v>165</v>
      </c>
      <c r="AS133">
        <v>0</v>
      </c>
      <c r="AT133" t="s">
        <v>161</v>
      </c>
      <c r="AU133">
        <v>31</v>
      </c>
    </row>
    <row r="134" spans="1:47" x14ac:dyDescent="0.25">
      <c r="A134" t="s">
        <v>193</v>
      </c>
      <c r="B134">
        <v>2321087</v>
      </c>
      <c r="C134">
        <v>124732</v>
      </c>
      <c r="D134" t="s">
        <v>48</v>
      </c>
      <c r="E134">
        <v>0</v>
      </c>
      <c r="F134">
        <v>0</v>
      </c>
      <c r="G134">
        <v>0</v>
      </c>
      <c r="H134">
        <v>0</v>
      </c>
      <c r="I134">
        <v>20</v>
      </c>
      <c r="J134">
        <v>2013</v>
      </c>
      <c r="K134" t="s">
        <v>189</v>
      </c>
      <c r="L134">
        <v>1</v>
      </c>
      <c r="M134">
        <v>1</v>
      </c>
      <c r="N134">
        <v>17</v>
      </c>
      <c r="O134">
        <v>10</v>
      </c>
      <c r="P134" t="s">
        <v>84</v>
      </c>
      <c r="Q134" t="s">
        <v>155</v>
      </c>
      <c r="R134" t="s">
        <v>85</v>
      </c>
      <c r="S134">
        <v>23200</v>
      </c>
      <c r="T134" t="s">
        <v>108</v>
      </c>
      <c r="U134" t="s">
        <v>87</v>
      </c>
      <c r="V134" t="s">
        <v>157</v>
      </c>
      <c r="W134" t="s">
        <v>103</v>
      </c>
      <c r="X134" t="s">
        <v>57</v>
      </c>
      <c r="Y134" t="s">
        <v>194</v>
      </c>
      <c r="Z134" s="1">
        <v>41539</v>
      </c>
      <c r="AA134">
        <v>20</v>
      </c>
      <c r="AB134" t="s">
        <v>59</v>
      </c>
      <c r="AC134">
        <v>2023</v>
      </c>
      <c r="AD134">
        <v>533</v>
      </c>
      <c r="AE134" t="s">
        <v>160</v>
      </c>
      <c r="AF134" t="s">
        <v>61</v>
      </c>
      <c r="AG134" s="1">
        <v>33997</v>
      </c>
      <c r="AH134" t="s">
        <v>161</v>
      </c>
      <c r="AI134" t="s">
        <v>63</v>
      </c>
      <c r="AJ134" t="s">
        <v>162</v>
      </c>
      <c r="AK134">
        <v>194</v>
      </c>
      <c r="AL134">
        <v>2000000</v>
      </c>
      <c r="AM134">
        <v>15000000</v>
      </c>
      <c r="AN134" s="1">
        <v>45473</v>
      </c>
      <c r="AO134" t="s">
        <v>174</v>
      </c>
      <c r="AP134" t="s">
        <v>164</v>
      </c>
      <c r="AQ134">
        <v>23</v>
      </c>
      <c r="AR134" t="s">
        <v>165</v>
      </c>
      <c r="AS134">
        <v>0</v>
      </c>
      <c r="AT134" t="s">
        <v>161</v>
      </c>
      <c r="AU134">
        <v>31</v>
      </c>
    </row>
    <row r="135" spans="1:47" x14ac:dyDescent="0.25">
      <c r="A135" t="s">
        <v>193</v>
      </c>
      <c r="B135">
        <v>2321087</v>
      </c>
      <c r="C135">
        <v>124732</v>
      </c>
      <c r="D135" t="s">
        <v>48</v>
      </c>
      <c r="E135">
        <v>0</v>
      </c>
      <c r="F135">
        <v>0</v>
      </c>
      <c r="G135">
        <v>0</v>
      </c>
      <c r="H135">
        <v>0</v>
      </c>
      <c r="I135">
        <v>20</v>
      </c>
      <c r="J135">
        <v>2013</v>
      </c>
      <c r="K135" t="s">
        <v>189</v>
      </c>
      <c r="L135">
        <v>1</v>
      </c>
      <c r="M135">
        <v>1</v>
      </c>
      <c r="N135">
        <v>17</v>
      </c>
      <c r="O135">
        <v>10</v>
      </c>
      <c r="P135" t="s">
        <v>84</v>
      </c>
      <c r="Q135" t="s">
        <v>155</v>
      </c>
      <c r="R135" t="s">
        <v>85</v>
      </c>
      <c r="S135">
        <v>23200</v>
      </c>
      <c r="T135" t="s">
        <v>108</v>
      </c>
      <c r="U135" t="s">
        <v>87</v>
      </c>
      <c r="V135" t="s">
        <v>157</v>
      </c>
      <c r="W135" t="s">
        <v>103</v>
      </c>
      <c r="X135" t="s">
        <v>57</v>
      </c>
      <c r="Y135" t="s">
        <v>194</v>
      </c>
      <c r="Z135" s="1">
        <v>41539</v>
      </c>
      <c r="AA135">
        <v>20</v>
      </c>
      <c r="AB135" t="s">
        <v>59</v>
      </c>
      <c r="AC135">
        <v>2023</v>
      </c>
      <c r="AD135">
        <v>533</v>
      </c>
      <c r="AE135" t="s">
        <v>160</v>
      </c>
      <c r="AF135" t="s">
        <v>61</v>
      </c>
      <c r="AG135" s="1">
        <v>33997</v>
      </c>
      <c r="AH135" t="s">
        <v>161</v>
      </c>
      <c r="AI135" t="s">
        <v>63</v>
      </c>
      <c r="AJ135" t="s">
        <v>162</v>
      </c>
      <c r="AK135">
        <v>194</v>
      </c>
      <c r="AL135">
        <v>2000000</v>
      </c>
      <c r="AM135">
        <v>15000000</v>
      </c>
      <c r="AN135" s="1">
        <v>45473</v>
      </c>
      <c r="AO135" t="s">
        <v>175</v>
      </c>
      <c r="AP135" t="s">
        <v>66</v>
      </c>
      <c r="AQ135">
        <v>23</v>
      </c>
      <c r="AR135" t="s">
        <v>165</v>
      </c>
      <c r="AS135">
        <v>0</v>
      </c>
      <c r="AT135" t="s">
        <v>161</v>
      </c>
      <c r="AU135">
        <v>31</v>
      </c>
    </row>
    <row r="136" spans="1:47" x14ac:dyDescent="0.25">
      <c r="A136" t="s">
        <v>193</v>
      </c>
      <c r="B136">
        <v>2321087</v>
      </c>
      <c r="C136">
        <v>124732</v>
      </c>
      <c r="D136" t="s">
        <v>48</v>
      </c>
      <c r="E136">
        <v>0</v>
      </c>
      <c r="F136">
        <v>0</v>
      </c>
      <c r="G136">
        <v>0</v>
      </c>
      <c r="H136">
        <v>0</v>
      </c>
      <c r="I136">
        <v>20</v>
      </c>
      <c r="J136">
        <v>2013</v>
      </c>
      <c r="K136" t="s">
        <v>189</v>
      </c>
      <c r="L136">
        <v>1</v>
      </c>
      <c r="M136">
        <v>1</v>
      </c>
      <c r="N136">
        <v>17</v>
      </c>
      <c r="O136">
        <v>10</v>
      </c>
      <c r="P136" t="s">
        <v>84</v>
      </c>
      <c r="Q136" t="s">
        <v>155</v>
      </c>
      <c r="R136" t="s">
        <v>85</v>
      </c>
      <c r="S136">
        <v>23200</v>
      </c>
      <c r="T136" t="s">
        <v>108</v>
      </c>
      <c r="U136" t="s">
        <v>87</v>
      </c>
      <c r="V136" t="s">
        <v>157</v>
      </c>
      <c r="W136" t="s">
        <v>103</v>
      </c>
      <c r="X136" t="s">
        <v>57</v>
      </c>
      <c r="Y136" t="s">
        <v>194</v>
      </c>
      <c r="Z136" s="1">
        <v>41539</v>
      </c>
      <c r="AA136">
        <v>20</v>
      </c>
      <c r="AB136" t="s">
        <v>59</v>
      </c>
      <c r="AC136">
        <v>2023</v>
      </c>
      <c r="AD136">
        <v>533</v>
      </c>
      <c r="AE136" t="s">
        <v>160</v>
      </c>
      <c r="AF136" t="s">
        <v>61</v>
      </c>
      <c r="AG136" s="1">
        <v>33997</v>
      </c>
      <c r="AH136" t="s">
        <v>161</v>
      </c>
      <c r="AI136" t="s">
        <v>63</v>
      </c>
      <c r="AJ136" t="s">
        <v>162</v>
      </c>
      <c r="AK136">
        <v>194</v>
      </c>
      <c r="AL136">
        <v>2000000</v>
      </c>
      <c r="AM136">
        <v>15000000</v>
      </c>
      <c r="AN136" s="1">
        <v>45473</v>
      </c>
      <c r="AO136" t="s">
        <v>176</v>
      </c>
      <c r="AP136" t="s">
        <v>66</v>
      </c>
      <c r="AQ136">
        <v>23</v>
      </c>
      <c r="AR136" t="s">
        <v>165</v>
      </c>
      <c r="AS136">
        <v>0</v>
      </c>
      <c r="AT136" t="s">
        <v>161</v>
      </c>
      <c r="AU136">
        <v>31</v>
      </c>
    </row>
    <row r="137" spans="1:47" x14ac:dyDescent="0.25">
      <c r="A137" t="s">
        <v>193</v>
      </c>
      <c r="B137">
        <v>2321087</v>
      </c>
      <c r="C137">
        <v>124732</v>
      </c>
      <c r="D137" t="s">
        <v>48</v>
      </c>
      <c r="E137">
        <v>0</v>
      </c>
      <c r="F137">
        <v>0</v>
      </c>
      <c r="G137">
        <v>0</v>
      </c>
      <c r="H137">
        <v>0</v>
      </c>
      <c r="I137">
        <v>20</v>
      </c>
      <c r="J137">
        <v>2013</v>
      </c>
      <c r="K137" t="s">
        <v>189</v>
      </c>
      <c r="L137">
        <v>1</v>
      </c>
      <c r="M137">
        <v>1</v>
      </c>
      <c r="N137">
        <v>17</v>
      </c>
      <c r="O137">
        <v>10</v>
      </c>
      <c r="P137" t="s">
        <v>84</v>
      </c>
      <c r="Q137" t="s">
        <v>155</v>
      </c>
      <c r="R137" t="s">
        <v>85</v>
      </c>
      <c r="S137">
        <v>23200</v>
      </c>
      <c r="T137" t="s">
        <v>108</v>
      </c>
      <c r="U137" t="s">
        <v>87</v>
      </c>
      <c r="V137" t="s">
        <v>157</v>
      </c>
      <c r="W137" t="s">
        <v>103</v>
      </c>
      <c r="X137" t="s">
        <v>57</v>
      </c>
      <c r="Y137" t="s">
        <v>194</v>
      </c>
      <c r="Z137" s="1">
        <v>41539</v>
      </c>
      <c r="AA137">
        <v>20</v>
      </c>
      <c r="AB137" t="s">
        <v>59</v>
      </c>
      <c r="AC137">
        <v>2023</v>
      </c>
      <c r="AD137">
        <v>533</v>
      </c>
      <c r="AE137" t="s">
        <v>160</v>
      </c>
      <c r="AF137" t="s">
        <v>61</v>
      </c>
      <c r="AG137" s="1">
        <v>33997</v>
      </c>
      <c r="AH137" t="s">
        <v>161</v>
      </c>
      <c r="AI137" t="s">
        <v>63</v>
      </c>
      <c r="AJ137" t="s">
        <v>162</v>
      </c>
      <c r="AK137">
        <v>194</v>
      </c>
      <c r="AL137">
        <v>2000000</v>
      </c>
      <c r="AM137">
        <v>15000000</v>
      </c>
      <c r="AN137" s="1">
        <v>45473</v>
      </c>
      <c r="AO137" t="s">
        <v>177</v>
      </c>
      <c r="AP137" t="s">
        <v>164</v>
      </c>
      <c r="AQ137">
        <v>23</v>
      </c>
      <c r="AR137" t="s">
        <v>165</v>
      </c>
      <c r="AS137">
        <v>0</v>
      </c>
      <c r="AT137" t="s">
        <v>161</v>
      </c>
      <c r="AU137">
        <v>31</v>
      </c>
    </row>
    <row r="138" spans="1:47" x14ac:dyDescent="0.25">
      <c r="A138" t="s">
        <v>195</v>
      </c>
      <c r="B138">
        <v>2321111</v>
      </c>
      <c r="C138">
        <v>49723</v>
      </c>
      <c r="D138" t="s">
        <v>48</v>
      </c>
      <c r="E138">
        <v>1</v>
      </c>
      <c r="F138">
        <v>0</v>
      </c>
      <c r="G138">
        <v>0</v>
      </c>
      <c r="H138">
        <v>0</v>
      </c>
      <c r="I138">
        <v>90</v>
      </c>
      <c r="J138">
        <v>2013</v>
      </c>
      <c r="K138" t="s">
        <v>83</v>
      </c>
      <c r="L138">
        <v>3</v>
      </c>
      <c r="M138">
        <v>3</v>
      </c>
      <c r="N138">
        <v>8</v>
      </c>
      <c r="O138">
        <v>15</v>
      </c>
      <c r="P138" t="s">
        <v>196</v>
      </c>
      <c r="Q138" t="s">
        <v>120</v>
      </c>
      <c r="R138" t="s">
        <v>115</v>
      </c>
      <c r="S138">
        <v>40048</v>
      </c>
      <c r="T138" t="s">
        <v>129</v>
      </c>
      <c r="U138" t="s">
        <v>116</v>
      </c>
      <c r="V138" t="s">
        <v>54</v>
      </c>
      <c r="W138" t="s">
        <v>197</v>
      </c>
      <c r="X138" t="s">
        <v>57</v>
      </c>
      <c r="Y138" t="s">
        <v>198</v>
      </c>
      <c r="Z138" s="1">
        <v>41546</v>
      </c>
      <c r="AA138">
        <v>31</v>
      </c>
      <c r="AB138" t="s">
        <v>90</v>
      </c>
      <c r="AC138">
        <v>2023</v>
      </c>
      <c r="AD138">
        <v>24</v>
      </c>
      <c r="AE138" t="s">
        <v>60</v>
      </c>
      <c r="AF138" t="s">
        <v>61</v>
      </c>
      <c r="AG138" s="1">
        <v>32961</v>
      </c>
      <c r="AH138" t="s">
        <v>62</v>
      </c>
      <c r="AI138" t="s">
        <v>63</v>
      </c>
      <c r="AJ138" t="s">
        <v>64</v>
      </c>
      <c r="AK138">
        <v>186</v>
      </c>
      <c r="AL138">
        <v>700000</v>
      </c>
      <c r="AM138">
        <v>5000000</v>
      </c>
      <c r="AN138" s="1">
        <v>45838</v>
      </c>
      <c r="AO138" t="s">
        <v>65</v>
      </c>
      <c r="AP138" t="s">
        <v>66</v>
      </c>
      <c r="AQ138">
        <v>22</v>
      </c>
      <c r="AR138" t="s">
        <v>67</v>
      </c>
      <c r="AS138">
        <v>0</v>
      </c>
      <c r="AT138" t="s">
        <v>62</v>
      </c>
      <c r="AU138">
        <v>34</v>
      </c>
    </row>
    <row r="139" spans="1:47" x14ac:dyDescent="0.25">
      <c r="A139" t="s">
        <v>195</v>
      </c>
      <c r="B139">
        <v>2321111</v>
      </c>
      <c r="C139">
        <v>49723</v>
      </c>
      <c r="D139" t="s">
        <v>48</v>
      </c>
      <c r="E139">
        <v>1</v>
      </c>
      <c r="F139">
        <v>0</v>
      </c>
      <c r="G139">
        <v>0</v>
      </c>
      <c r="H139">
        <v>0</v>
      </c>
      <c r="I139">
        <v>90</v>
      </c>
      <c r="J139">
        <v>2013</v>
      </c>
      <c r="K139" t="s">
        <v>83</v>
      </c>
      <c r="L139">
        <v>3</v>
      </c>
      <c r="M139">
        <v>3</v>
      </c>
      <c r="N139">
        <v>8</v>
      </c>
      <c r="O139">
        <v>15</v>
      </c>
      <c r="P139" t="s">
        <v>196</v>
      </c>
      <c r="Q139" t="s">
        <v>120</v>
      </c>
      <c r="R139" t="s">
        <v>115</v>
      </c>
      <c r="S139">
        <v>40048</v>
      </c>
      <c r="T139" t="s">
        <v>129</v>
      </c>
      <c r="U139" t="s">
        <v>116</v>
      </c>
      <c r="V139" t="s">
        <v>54</v>
      </c>
      <c r="W139" t="s">
        <v>197</v>
      </c>
      <c r="X139" t="s">
        <v>57</v>
      </c>
      <c r="Y139" t="s">
        <v>198</v>
      </c>
      <c r="Z139" s="1">
        <v>41546</v>
      </c>
      <c r="AA139">
        <v>31</v>
      </c>
      <c r="AB139" t="s">
        <v>90</v>
      </c>
      <c r="AC139">
        <v>2023</v>
      </c>
      <c r="AD139">
        <v>24</v>
      </c>
      <c r="AE139" t="s">
        <v>60</v>
      </c>
      <c r="AF139" t="s">
        <v>61</v>
      </c>
      <c r="AG139" s="1">
        <v>32961</v>
      </c>
      <c r="AH139" t="s">
        <v>62</v>
      </c>
      <c r="AI139" t="s">
        <v>63</v>
      </c>
      <c r="AJ139" t="s">
        <v>64</v>
      </c>
      <c r="AK139">
        <v>186</v>
      </c>
      <c r="AL139">
        <v>700000</v>
      </c>
      <c r="AM139">
        <v>5000000</v>
      </c>
      <c r="AN139" s="1">
        <v>45838</v>
      </c>
      <c r="AO139" t="s">
        <v>68</v>
      </c>
      <c r="AP139" t="s">
        <v>66</v>
      </c>
      <c r="AQ139">
        <v>22</v>
      </c>
      <c r="AR139" t="s">
        <v>67</v>
      </c>
      <c r="AS139">
        <v>0</v>
      </c>
      <c r="AT139" t="s">
        <v>62</v>
      </c>
      <c r="AU139">
        <v>34</v>
      </c>
    </row>
    <row r="140" spans="1:47" x14ac:dyDescent="0.25">
      <c r="A140" t="s">
        <v>195</v>
      </c>
      <c r="B140">
        <v>2321111</v>
      </c>
      <c r="C140">
        <v>49723</v>
      </c>
      <c r="D140" t="s">
        <v>48</v>
      </c>
      <c r="E140">
        <v>1</v>
      </c>
      <c r="F140">
        <v>0</v>
      </c>
      <c r="G140">
        <v>0</v>
      </c>
      <c r="H140">
        <v>0</v>
      </c>
      <c r="I140">
        <v>90</v>
      </c>
      <c r="J140">
        <v>2013</v>
      </c>
      <c r="K140" t="s">
        <v>83</v>
      </c>
      <c r="L140">
        <v>3</v>
      </c>
      <c r="M140">
        <v>3</v>
      </c>
      <c r="N140">
        <v>8</v>
      </c>
      <c r="O140">
        <v>15</v>
      </c>
      <c r="P140" t="s">
        <v>196</v>
      </c>
      <c r="Q140" t="s">
        <v>120</v>
      </c>
      <c r="R140" t="s">
        <v>115</v>
      </c>
      <c r="S140">
        <v>40048</v>
      </c>
      <c r="T140" t="s">
        <v>129</v>
      </c>
      <c r="U140" t="s">
        <v>116</v>
      </c>
      <c r="V140" t="s">
        <v>54</v>
      </c>
      <c r="W140" t="s">
        <v>197</v>
      </c>
      <c r="X140" t="s">
        <v>57</v>
      </c>
      <c r="Y140" t="s">
        <v>198</v>
      </c>
      <c r="Z140" s="1">
        <v>41546</v>
      </c>
      <c r="AA140">
        <v>31</v>
      </c>
      <c r="AB140" t="s">
        <v>90</v>
      </c>
      <c r="AC140">
        <v>2023</v>
      </c>
      <c r="AD140">
        <v>24</v>
      </c>
      <c r="AE140" t="s">
        <v>60</v>
      </c>
      <c r="AF140" t="s">
        <v>61</v>
      </c>
      <c r="AG140" s="1">
        <v>32961</v>
      </c>
      <c r="AH140" t="s">
        <v>62</v>
      </c>
      <c r="AI140" t="s">
        <v>63</v>
      </c>
      <c r="AJ140" t="s">
        <v>64</v>
      </c>
      <c r="AK140">
        <v>186</v>
      </c>
      <c r="AL140">
        <v>700000</v>
      </c>
      <c r="AM140">
        <v>5000000</v>
      </c>
      <c r="AN140" s="1">
        <v>45838</v>
      </c>
      <c r="AO140" t="s">
        <v>69</v>
      </c>
      <c r="AP140" t="s">
        <v>66</v>
      </c>
      <c r="AQ140">
        <v>22</v>
      </c>
      <c r="AR140" t="s">
        <v>67</v>
      </c>
      <c r="AS140">
        <v>0</v>
      </c>
      <c r="AT140" t="s">
        <v>62</v>
      </c>
      <c r="AU140">
        <v>34</v>
      </c>
    </row>
    <row r="141" spans="1:47" x14ac:dyDescent="0.25">
      <c r="A141" t="s">
        <v>195</v>
      </c>
      <c r="B141">
        <v>2321111</v>
      </c>
      <c r="C141">
        <v>49723</v>
      </c>
      <c r="D141" t="s">
        <v>48</v>
      </c>
      <c r="E141">
        <v>1</v>
      </c>
      <c r="F141">
        <v>0</v>
      </c>
      <c r="G141">
        <v>0</v>
      </c>
      <c r="H141">
        <v>0</v>
      </c>
      <c r="I141">
        <v>90</v>
      </c>
      <c r="J141">
        <v>2013</v>
      </c>
      <c r="K141" t="s">
        <v>83</v>
      </c>
      <c r="L141">
        <v>3</v>
      </c>
      <c r="M141">
        <v>3</v>
      </c>
      <c r="N141">
        <v>8</v>
      </c>
      <c r="O141">
        <v>15</v>
      </c>
      <c r="P141" t="s">
        <v>196</v>
      </c>
      <c r="Q141" t="s">
        <v>120</v>
      </c>
      <c r="R141" t="s">
        <v>115</v>
      </c>
      <c r="S141">
        <v>40048</v>
      </c>
      <c r="T141" t="s">
        <v>129</v>
      </c>
      <c r="U141" t="s">
        <v>116</v>
      </c>
      <c r="V141" t="s">
        <v>54</v>
      </c>
      <c r="W141" t="s">
        <v>197</v>
      </c>
      <c r="X141" t="s">
        <v>57</v>
      </c>
      <c r="Y141" t="s">
        <v>198</v>
      </c>
      <c r="Z141" s="1">
        <v>41546</v>
      </c>
      <c r="AA141">
        <v>31</v>
      </c>
      <c r="AB141" t="s">
        <v>90</v>
      </c>
      <c r="AC141">
        <v>2023</v>
      </c>
      <c r="AD141">
        <v>24</v>
      </c>
      <c r="AE141" t="s">
        <v>60</v>
      </c>
      <c r="AF141" t="s">
        <v>61</v>
      </c>
      <c r="AG141" s="1">
        <v>32961</v>
      </c>
      <c r="AH141" t="s">
        <v>62</v>
      </c>
      <c r="AI141" t="s">
        <v>63</v>
      </c>
      <c r="AJ141" t="s">
        <v>64</v>
      </c>
      <c r="AK141">
        <v>186</v>
      </c>
      <c r="AL141">
        <v>700000</v>
      </c>
      <c r="AM141">
        <v>5000000</v>
      </c>
      <c r="AN141" s="1">
        <v>45838</v>
      </c>
      <c r="AO141" t="s">
        <v>70</v>
      </c>
      <c r="AP141" t="s">
        <v>66</v>
      </c>
      <c r="AQ141">
        <v>22</v>
      </c>
      <c r="AR141" t="s">
        <v>67</v>
      </c>
      <c r="AS141">
        <v>0</v>
      </c>
      <c r="AT141" t="s">
        <v>62</v>
      </c>
      <c r="AU141">
        <v>34</v>
      </c>
    </row>
    <row r="142" spans="1:47" x14ac:dyDescent="0.25">
      <c r="A142" t="s">
        <v>195</v>
      </c>
      <c r="B142">
        <v>2321111</v>
      </c>
      <c r="C142">
        <v>49723</v>
      </c>
      <c r="D142" t="s">
        <v>48</v>
      </c>
      <c r="E142">
        <v>1</v>
      </c>
      <c r="F142">
        <v>0</v>
      </c>
      <c r="G142">
        <v>0</v>
      </c>
      <c r="H142">
        <v>0</v>
      </c>
      <c r="I142">
        <v>90</v>
      </c>
      <c r="J142">
        <v>2013</v>
      </c>
      <c r="K142" t="s">
        <v>83</v>
      </c>
      <c r="L142">
        <v>3</v>
      </c>
      <c r="M142">
        <v>3</v>
      </c>
      <c r="N142">
        <v>8</v>
      </c>
      <c r="O142">
        <v>15</v>
      </c>
      <c r="P142" t="s">
        <v>196</v>
      </c>
      <c r="Q142" t="s">
        <v>120</v>
      </c>
      <c r="R142" t="s">
        <v>115</v>
      </c>
      <c r="S142">
        <v>40048</v>
      </c>
      <c r="T142" t="s">
        <v>129</v>
      </c>
      <c r="U142" t="s">
        <v>116</v>
      </c>
      <c r="V142" t="s">
        <v>54</v>
      </c>
      <c r="W142" t="s">
        <v>197</v>
      </c>
      <c r="X142" t="s">
        <v>57</v>
      </c>
      <c r="Y142" t="s">
        <v>198</v>
      </c>
      <c r="Z142" s="1">
        <v>41546</v>
      </c>
      <c r="AA142">
        <v>31</v>
      </c>
      <c r="AB142" t="s">
        <v>90</v>
      </c>
      <c r="AC142">
        <v>2023</v>
      </c>
      <c r="AD142">
        <v>24</v>
      </c>
      <c r="AE142" t="s">
        <v>60</v>
      </c>
      <c r="AF142" t="s">
        <v>61</v>
      </c>
      <c r="AG142" s="1">
        <v>32961</v>
      </c>
      <c r="AH142" t="s">
        <v>62</v>
      </c>
      <c r="AI142" t="s">
        <v>63</v>
      </c>
      <c r="AJ142" t="s">
        <v>64</v>
      </c>
      <c r="AK142">
        <v>186</v>
      </c>
      <c r="AL142">
        <v>700000</v>
      </c>
      <c r="AM142">
        <v>5000000</v>
      </c>
      <c r="AN142" s="1">
        <v>45838</v>
      </c>
      <c r="AO142" t="s">
        <v>71</v>
      </c>
      <c r="AP142" t="s">
        <v>66</v>
      </c>
      <c r="AQ142">
        <v>22</v>
      </c>
      <c r="AR142" t="s">
        <v>67</v>
      </c>
      <c r="AS142">
        <v>0</v>
      </c>
      <c r="AT142" t="s">
        <v>62</v>
      </c>
      <c r="AU142">
        <v>34</v>
      </c>
    </row>
    <row r="143" spans="1:47" x14ac:dyDescent="0.25">
      <c r="A143" t="s">
        <v>195</v>
      </c>
      <c r="B143">
        <v>2321111</v>
      </c>
      <c r="C143">
        <v>49723</v>
      </c>
      <c r="D143" t="s">
        <v>48</v>
      </c>
      <c r="E143">
        <v>1</v>
      </c>
      <c r="F143">
        <v>0</v>
      </c>
      <c r="G143">
        <v>0</v>
      </c>
      <c r="H143">
        <v>0</v>
      </c>
      <c r="I143">
        <v>90</v>
      </c>
      <c r="J143">
        <v>2013</v>
      </c>
      <c r="K143" t="s">
        <v>83</v>
      </c>
      <c r="L143">
        <v>3</v>
      </c>
      <c r="M143">
        <v>3</v>
      </c>
      <c r="N143">
        <v>8</v>
      </c>
      <c r="O143">
        <v>15</v>
      </c>
      <c r="P143" t="s">
        <v>196</v>
      </c>
      <c r="Q143" t="s">
        <v>120</v>
      </c>
      <c r="R143" t="s">
        <v>115</v>
      </c>
      <c r="S143">
        <v>40048</v>
      </c>
      <c r="T143" t="s">
        <v>129</v>
      </c>
      <c r="U143" t="s">
        <v>116</v>
      </c>
      <c r="V143" t="s">
        <v>54</v>
      </c>
      <c r="W143" t="s">
        <v>197</v>
      </c>
      <c r="X143" t="s">
        <v>57</v>
      </c>
      <c r="Y143" t="s">
        <v>198</v>
      </c>
      <c r="Z143" s="1">
        <v>41546</v>
      </c>
      <c r="AA143">
        <v>31</v>
      </c>
      <c r="AB143" t="s">
        <v>90</v>
      </c>
      <c r="AC143">
        <v>2023</v>
      </c>
      <c r="AD143">
        <v>24</v>
      </c>
      <c r="AE143" t="s">
        <v>60</v>
      </c>
      <c r="AF143" t="s">
        <v>61</v>
      </c>
      <c r="AG143" s="1">
        <v>32961</v>
      </c>
      <c r="AH143" t="s">
        <v>62</v>
      </c>
      <c r="AI143" t="s">
        <v>63</v>
      </c>
      <c r="AJ143" t="s">
        <v>64</v>
      </c>
      <c r="AK143">
        <v>186</v>
      </c>
      <c r="AL143">
        <v>700000</v>
      </c>
      <c r="AM143">
        <v>5000000</v>
      </c>
      <c r="AN143" s="1">
        <v>45838</v>
      </c>
      <c r="AO143" t="s">
        <v>72</v>
      </c>
      <c r="AP143" t="s">
        <v>66</v>
      </c>
      <c r="AQ143">
        <v>22</v>
      </c>
      <c r="AR143" t="s">
        <v>67</v>
      </c>
      <c r="AS143">
        <v>0</v>
      </c>
      <c r="AT143" t="s">
        <v>62</v>
      </c>
      <c r="AU143">
        <v>34</v>
      </c>
    </row>
    <row r="144" spans="1:47" x14ac:dyDescent="0.25">
      <c r="A144" t="s">
        <v>199</v>
      </c>
      <c r="B144">
        <v>2321185</v>
      </c>
      <c r="C144">
        <v>49723</v>
      </c>
      <c r="D144" t="s">
        <v>48</v>
      </c>
      <c r="E144">
        <v>0</v>
      </c>
      <c r="F144">
        <v>0</v>
      </c>
      <c r="G144">
        <v>0</v>
      </c>
      <c r="H144">
        <v>0</v>
      </c>
      <c r="I144">
        <v>61</v>
      </c>
      <c r="J144">
        <v>2013</v>
      </c>
      <c r="K144" t="s">
        <v>200</v>
      </c>
      <c r="L144">
        <v>1</v>
      </c>
      <c r="M144">
        <v>1</v>
      </c>
      <c r="N144">
        <v>17</v>
      </c>
      <c r="O144">
        <v>8</v>
      </c>
      <c r="P144" t="s">
        <v>201</v>
      </c>
      <c r="Q144" t="s">
        <v>202</v>
      </c>
      <c r="R144" t="s">
        <v>52</v>
      </c>
      <c r="S144">
        <v>31084</v>
      </c>
      <c r="T144" t="s">
        <v>101</v>
      </c>
      <c r="U144" t="s">
        <v>54</v>
      </c>
      <c r="V144" t="s">
        <v>203</v>
      </c>
      <c r="W144" t="s">
        <v>103</v>
      </c>
      <c r="X144" t="s">
        <v>57</v>
      </c>
      <c r="Y144" t="s">
        <v>204</v>
      </c>
      <c r="Z144" s="1">
        <v>41614</v>
      </c>
      <c r="AA144">
        <v>61</v>
      </c>
      <c r="AB144" t="s">
        <v>59</v>
      </c>
      <c r="AC144">
        <v>2023</v>
      </c>
      <c r="AD144">
        <v>24</v>
      </c>
      <c r="AE144" t="s">
        <v>60</v>
      </c>
      <c r="AF144" t="s">
        <v>61</v>
      </c>
      <c r="AG144" s="1">
        <v>32961</v>
      </c>
      <c r="AH144" t="s">
        <v>62</v>
      </c>
      <c r="AI144" t="s">
        <v>63</v>
      </c>
      <c r="AJ144" t="s">
        <v>64</v>
      </c>
      <c r="AK144">
        <v>186</v>
      </c>
      <c r="AL144">
        <v>700000</v>
      </c>
      <c r="AM144">
        <v>5000000</v>
      </c>
      <c r="AN144" s="1">
        <v>45838</v>
      </c>
      <c r="AO144" t="s">
        <v>65</v>
      </c>
      <c r="AP144" t="s">
        <v>66</v>
      </c>
      <c r="AQ144">
        <v>22</v>
      </c>
      <c r="AR144" t="s">
        <v>67</v>
      </c>
      <c r="AS144">
        <v>0</v>
      </c>
      <c r="AT144" t="s">
        <v>62</v>
      </c>
      <c r="AU144">
        <v>34</v>
      </c>
    </row>
    <row r="145" spans="1:47" x14ac:dyDescent="0.25">
      <c r="A145" t="s">
        <v>199</v>
      </c>
      <c r="B145">
        <v>2321185</v>
      </c>
      <c r="C145">
        <v>49723</v>
      </c>
      <c r="D145" t="s">
        <v>48</v>
      </c>
      <c r="E145">
        <v>0</v>
      </c>
      <c r="F145">
        <v>0</v>
      </c>
      <c r="G145">
        <v>0</v>
      </c>
      <c r="H145">
        <v>0</v>
      </c>
      <c r="I145">
        <v>61</v>
      </c>
      <c r="J145">
        <v>2013</v>
      </c>
      <c r="K145" t="s">
        <v>200</v>
      </c>
      <c r="L145">
        <v>1</v>
      </c>
      <c r="M145">
        <v>1</v>
      </c>
      <c r="N145">
        <v>17</v>
      </c>
      <c r="O145">
        <v>8</v>
      </c>
      <c r="P145" t="s">
        <v>201</v>
      </c>
      <c r="Q145" t="s">
        <v>202</v>
      </c>
      <c r="R145" t="s">
        <v>52</v>
      </c>
      <c r="S145">
        <v>31084</v>
      </c>
      <c r="T145" t="s">
        <v>101</v>
      </c>
      <c r="U145" t="s">
        <v>54</v>
      </c>
      <c r="V145" t="s">
        <v>203</v>
      </c>
      <c r="W145" t="s">
        <v>103</v>
      </c>
      <c r="X145" t="s">
        <v>57</v>
      </c>
      <c r="Y145" t="s">
        <v>204</v>
      </c>
      <c r="Z145" s="1">
        <v>41614</v>
      </c>
      <c r="AA145">
        <v>61</v>
      </c>
      <c r="AB145" t="s">
        <v>59</v>
      </c>
      <c r="AC145">
        <v>2023</v>
      </c>
      <c r="AD145">
        <v>24</v>
      </c>
      <c r="AE145" t="s">
        <v>60</v>
      </c>
      <c r="AF145" t="s">
        <v>61</v>
      </c>
      <c r="AG145" s="1">
        <v>32961</v>
      </c>
      <c r="AH145" t="s">
        <v>62</v>
      </c>
      <c r="AI145" t="s">
        <v>63</v>
      </c>
      <c r="AJ145" t="s">
        <v>64</v>
      </c>
      <c r="AK145">
        <v>186</v>
      </c>
      <c r="AL145">
        <v>700000</v>
      </c>
      <c r="AM145">
        <v>5000000</v>
      </c>
      <c r="AN145" s="1">
        <v>45838</v>
      </c>
      <c r="AO145" t="s">
        <v>68</v>
      </c>
      <c r="AP145" t="s">
        <v>66</v>
      </c>
      <c r="AQ145">
        <v>22</v>
      </c>
      <c r="AR145" t="s">
        <v>67</v>
      </c>
      <c r="AS145">
        <v>0</v>
      </c>
      <c r="AT145" t="s">
        <v>62</v>
      </c>
      <c r="AU145">
        <v>34</v>
      </c>
    </row>
    <row r="146" spans="1:47" x14ac:dyDescent="0.25">
      <c r="A146" t="s">
        <v>199</v>
      </c>
      <c r="B146">
        <v>2321185</v>
      </c>
      <c r="C146">
        <v>49723</v>
      </c>
      <c r="D146" t="s">
        <v>48</v>
      </c>
      <c r="E146">
        <v>0</v>
      </c>
      <c r="F146">
        <v>0</v>
      </c>
      <c r="G146">
        <v>0</v>
      </c>
      <c r="H146">
        <v>0</v>
      </c>
      <c r="I146">
        <v>61</v>
      </c>
      <c r="J146">
        <v>2013</v>
      </c>
      <c r="K146" t="s">
        <v>200</v>
      </c>
      <c r="L146">
        <v>1</v>
      </c>
      <c r="M146">
        <v>1</v>
      </c>
      <c r="N146">
        <v>17</v>
      </c>
      <c r="O146">
        <v>8</v>
      </c>
      <c r="P146" t="s">
        <v>201</v>
      </c>
      <c r="Q146" t="s">
        <v>202</v>
      </c>
      <c r="R146" t="s">
        <v>52</v>
      </c>
      <c r="S146">
        <v>31084</v>
      </c>
      <c r="T146" t="s">
        <v>101</v>
      </c>
      <c r="U146" t="s">
        <v>54</v>
      </c>
      <c r="V146" t="s">
        <v>203</v>
      </c>
      <c r="W146" t="s">
        <v>103</v>
      </c>
      <c r="X146" t="s">
        <v>57</v>
      </c>
      <c r="Y146" t="s">
        <v>204</v>
      </c>
      <c r="Z146" s="1">
        <v>41614</v>
      </c>
      <c r="AA146">
        <v>61</v>
      </c>
      <c r="AB146" t="s">
        <v>59</v>
      </c>
      <c r="AC146">
        <v>2023</v>
      </c>
      <c r="AD146">
        <v>24</v>
      </c>
      <c r="AE146" t="s">
        <v>60</v>
      </c>
      <c r="AF146" t="s">
        <v>61</v>
      </c>
      <c r="AG146" s="1">
        <v>32961</v>
      </c>
      <c r="AH146" t="s">
        <v>62</v>
      </c>
      <c r="AI146" t="s">
        <v>63</v>
      </c>
      <c r="AJ146" t="s">
        <v>64</v>
      </c>
      <c r="AK146">
        <v>186</v>
      </c>
      <c r="AL146">
        <v>700000</v>
      </c>
      <c r="AM146">
        <v>5000000</v>
      </c>
      <c r="AN146" s="1">
        <v>45838</v>
      </c>
      <c r="AO146" t="s">
        <v>69</v>
      </c>
      <c r="AP146" t="s">
        <v>66</v>
      </c>
      <c r="AQ146">
        <v>22</v>
      </c>
      <c r="AR146" t="s">
        <v>67</v>
      </c>
      <c r="AS146">
        <v>0</v>
      </c>
      <c r="AT146" t="s">
        <v>62</v>
      </c>
      <c r="AU146">
        <v>34</v>
      </c>
    </row>
    <row r="147" spans="1:47" x14ac:dyDescent="0.25">
      <c r="A147" t="s">
        <v>199</v>
      </c>
      <c r="B147">
        <v>2321185</v>
      </c>
      <c r="C147">
        <v>49723</v>
      </c>
      <c r="D147" t="s">
        <v>48</v>
      </c>
      <c r="E147">
        <v>0</v>
      </c>
      <c r="F147">
        <v>0</v>
      </c>
      <c r="G147">
        <v>0</v>
      </c>
      <c r="H147">
        <v>0</v>
      </c>
      <c r="I147">
        <v>61</v>
      </c>
      <c r="J147">
        <v>2013</v>
      </c>
      <c r="K147" t="s">
        <v>200</v>
      </c>
      <c r="L147">
        <v>1</v>
      </c>
      <c r="M147">
        <v>1</v>
      </c>
      <c r="N147">
        <v>17</v>
      </c>
      <c r="O147">
        <v>8</v>
      </c>
      <c r="P147" t="s">
        <v>201</v>
      </c>
      <c r="Q147" t="s">
        <v>202</v>
      </c>
      <c r="R147" t="s">
        <v>52</v>
      </c>
      <c r="S147">
        <v>31084</v>
      </c>
      <c r="T147" t="s">
        <v>101</v>
      </c>
      <c r="U147" t="s">
        <v>54</v>
      </c>
      <c r="V147" t="s">
        <v>203</v>
      </c>
      <c r="W147" t="s">
        <v>103</v>
      </c>
      <c r="X147" t="s">
        <v>57</v>
      </c>
      <c r="Y147" t="s">
        <v>204</v>
      </c>
      <c r="Z147" s="1">
        <v>41614</v>
      </c>
      <c r="AA147">
        <v>61</v>
      </c>
      <c r="AB147" t="s">
        <v>59</v>
      </c>
      <c r="AC147">
        <v>2023</v>
      </c>
      <c r="AD147">
        <v>24</v>
      </c>
      <c r="AE147" t="s">
        <v>60</v>
      </c>
      <c r="AF147" t="s">
        <v>61</v>
      </c>
      <c r="AG147" s="1">
        <v>32961</v>
      </c>
      <c r="AH147" t="s">
        <v>62</v>
      </c>
      <c r="AI147" t="s">
        <v>63</v>
      </c>
      <c r="AJ147" t="s">
        <v>64</v>
      </c>
      <c r="AK147">
        <v>186</v>
      </c>
      <c r="AL147">
        <v>700000</v>
      </c>
      <c r="AM147">
        <v>5000000</v>
      </c>
      <c r="AN147" s="1">
        <v>45838</v>
      </c>
      <c r="AO147" t="s">
        <v>70</v>
      </c>
      <c r="AP147" t="s">
        <v>66</v>
      </c>
      <c r="AQ147">
        <v>22</v>
      </c>
      <c r="AR147" t="s">
        <v>67</v>
      </c>
      <c r="AS147">
        <v>0</v>
      </c>
      <c r="AT147" t="s">
        <v>62</v>
      </c>
      <c r="AU147">
        <v>34</v>
      </c>
    </row>
    <row r="148" spans="1:47" x14ac:dyDescent="0.25">
      <c r="A148" t="s">
        <v>199</v>
      </c>
      <c r="B148">
        <v>2321185</v>
      </c>
      <c r="C148">
        <v>49723</v>
      </c>
      <c r="D148" t="s">
        <v>48</v>
      </c>
      <c r="E148">
        <v>0</v>
      </c>
      <c r="F148">
        <v>0</v>
      </c>
      <c r="G148">
        <v>0</v>
      </c>
      <c r="H148">
        <v>0</v>
      </c>
      <c r="I148">
        <v>61</v>
      </c>
      <c r="J148">
        <v>2013</v>
      </c>
      <c r="K148" t="s">
        <v>200</v>
      </c>
      <c r="L148">
        <v>1</v>
      </c>
      <c r="M148">
        <v>1</v>
      </c>
      <c r="N148">
        <v>17</v>
      </c>
      <c r="O148">
        <v>8</v>
      </c>
      <c r="P148" t="s">
        <v>201</v>
      </c>
      <c r="Q148" t="s">
        <v>202</v>
      </c>
      <c r="R148" t="s">
        <v>52</v>
      </c>
      <c r="S148">
        <v>31084</v>
      </c>
      <c r="T148" t="s">
        <v>101</v>
      </c>
      <c r="U148" t="s">
        <v>54</v>
      </c>
      <c r="V148" t="s">
        <v>203</v>
      </c>
      <c r="W148" t="s">
        <v>103</v>
      </c>
      <c r="X148" t="s">
        <v>57</v>
      </c>
      <c r="Y148" t="s">
        <v>204</v>
      </c>
      <c r="Z148" s="1">
        <v>41614</v>
      </c>
      <c r="AA148">
        <v>61</v>
      </c>
      <c r="AB148" t="s">
        <v>59</v>
      </c>
      <c r="AC148">
        <v>2023</v>
      </c>
      <c r="AD148">
        <v>24</v>
      </c>
      <c r="AE148" t="s">
        <v>60</v>
      </c>
      <c r="AF148" t="s">
        <v>61</v>
      </c>
      <c r="AG148" s="1">
        <v>32961</v>
      </c>
      <c r="AH148" t="s">
        <v>62</v>
      </c>
      <c r="AI148" t="s">
        <v>63</v>
      </c>
      <c r="AJ148" t="s">
        <v>64</v>
      </c>
      <c r="AK148">
        <v>186</v>
      </c>
      <c r="AL148">
        <v>700000</v>
      </c>
      <c r="AM148">
        <v>5000000</v>
      </c>
      <c r="AN148" s="1">
        <v>45838</v>
      </c>
      <c r="AO148" t="s">
        <v>71</v>
      </c>
      <c r="AP148" t="s">
        <v>66</v>
      </c>
      <c r="AQ148">
        <v>22</v>
      </c>
      <c r="AR148" t="s">
        <v>67</v>
      </c>
      <c r="AS148">
        <v>0</v>
      </c>
      <c r="AT148" t="s">
        <v>62</v>
      </c>
      <c r="AU148">
        <v>34</v>
      </c>
    </row>
    <row r="149" spans="1:47" x14ac:dyDescent="0.25">
      <c r="A149" t="s">
        <v>199</v>
      </c>
      <c r="B149">
        <v>2321185</v>
      </c>
      <c r="C149">
        <v>49723</v>
      </c>
      <c r="D149" t="s">
        <v>48</v>
      </c>
      <c r="E149">
        <v>0</v>
      </c>
      <c r="F149">
        <v>0</v>
      </c>
      <c r="G149">
        <v>0</v>
      </c>
      <c r="H149">
        <v>0</v>
      </c>
      <c r="I149">
        <v>61</v>
      </c>
      <c r="J149">
        <v>2013</v>
      </c>
      <c r="K149" t="s">
        <v>200</v>
      </c>
      <c r="L149">
        <v>1</v>
      </c>
      <c r="M149">
        <v>1</v>
      </c>
      <c r="N149">
        <v>17</v>
      </c>
      <c r="O149">
        <v>8</v>
      </c>
      <c r="P149" t="s">
        <v>201</v>
      </c>
      <c r="Q149" t="s">
        <v>202</v>
      </c>
      <c r="R149" t="s">
        <v>52</v>
      </c>
      <c r="S149">
        <v>31084</v>
      </c>
      <c r="T149" t="s">
        <v>101</v>
      </c>
      <c r="U149" t="s">
        <v>54</v>
      </c>
      <c r="V149" t="s">
        <v>203</v>
      </c>
      <c r="W149" t="s">
        <v>103</v>
      </c>
      <c r="X149" t="s">
        <v>57</v>
      </c>
      <c r="Y149" t="s">
        <v>204</v>
      </c>
      <c r="Z149" s="1">
        <v>41614</v>
      </c>
      <c r="AA149">
        <v>61</v>
      </c>
      <c r="AB149" t="s">
        <v>59</v>
      </c>
      <c r="AC149">
        <v>2023</v>
      </c>
      <c r="AD149">
        <v>24</v>
      </c>
      <c r="AE149" t="s">
        <v>60</v>
      </c>
      <c r="AF149" t="s">
        <v>61</v>
      </c>
      <c r="AG149" s="1">
        <v>32961</v>
      </c>
      <c r="AH149" t="s">
        <v>62</v>
      </c>
      <c r="AI149" t="s">
        <v>63</v>
      </c>
      <c r="AJ149" t="s">
        <v>64</v>
      </c>
      <c r="AK149">
        <v>186</v>
      </c>
      <c r="AL149">
        <v>700000</v>
      </c>
      <c r="AM149">
        <v>5000000</v>
      </c>
      <c r="AN149" s="1">
        <v>45838</v>
      </c>
      <c r="AO149" t="s">
        <v>72</v>
      </c>
      <c r="AP149" t="s">
        <v>66</v>
      </c>
      <c r="AQ149">
        <v>22</v>
      </c>
      <c r="AR149" t="s">
        <v>67</v>
      </c>
      <c r="AS149">
        <v>0</v>
      </c>
      <c r="AT149" t="s">
        <v>62</v>
      </c>
      <c r="AU149">
        <v>34</v>
      </c>
    </row>
    <row r="150" spans="1:47" x14ac:dyDescent="0.25">
      <c r="A150" t="s">
        <v>205</v>
      </c>
      <c r="B150">
        <v>2321658</v>
      </c>
      <c r="C150">
        <v>124732</v>
      </c>
      <c r="D150" t="s">
        <v>48</v>
      </c>
      <c r="E150">
        <v>0</v>
      </c>
      <c r="F150">
        <v>0</v>
      </c>
      <c r="G150">
        <v>0</v>
      </c>
      <c r="H150">
        <v>0</v>
      </c>
      <c r="I150">
        <v>38</v>
      </c>
      <c r="J150">
        <v>2013</v>
      </c>
      <c r="K150" t="s">
        <v>206</v>
      </c>
      <c r="L150">
        <v>3</v>
      </c>
      <c r="M150">
        <v>2</v>
      </c>
      <c r="N150">
        <v>7</v>
      </c>
      <c r="O150">
        <v>14</v>
      </c>
      <c r="P150" t="s">
        <v>155</v>
      </c>
      <c r="Q150" t="s">
        <v>196</v>
      </c>
      <c r="R150" t="s">
        <v>156</v>
      </c>
      <c r="S150">
        <v>48721</v>
      </c>
      <c r="T150" t="s">
        <v>94</v>
      </c>
      <c r="U150" t="s">
        <v>157</v>
      </c>
      <c r="V150" t="s">
        <v>116</v>
      </c>
      <c r="W150" t="s">
        <v>207</v>
      </c>
      <c r="X150" t="s">
        <v>57</v>
      </c>
      <c r="Y150" t="s">
        <v>208</v>
      </c>
      <c r="Z150" s="1">
        <v>41621</v>
      </c>
      <c r="AA150">
        <v>38</v>
      </c>
      <c r="AB150" t="s">
        <v>59</v>
      </c>
      <c r="AC150">
        <v>2023</v>
      </c>
      <c r="AD150">
        <v>533</v>
      </c>
      <c r="AE150" t="s">
        <v>160</v>
      </c>
      <c r="AF150" t="s">
        <v>61</v>
      </c>
      <c r="AG150" s="1">
        <v>33997</v>
      </c>
      <c r="AH150" t="s">
        <v>161</v>
      </c>
      <c r="AI150" t="s">
        <v>63</v>
      </c>
      <c r="AJ150" t="s">
        <v>162</v>
      </c>
      <c r="AK150">
        <v>194</v>
      </c>
      <c r="AL150">
        <v>2000000</v>
      </c>
      <c r="AM150">
        <v>15000000</v>
      </c>
      <c r="AN150" s="1">
        <v>45473</v>
      </c>
      <c r="AO150" t="s">
        <v>163</v>
      </c>
      <c r="AP150" t="s">
        <v>164</v>
      </c>
      <c r="AQ150">
        <v>23</v>
      </c>
      <c r="AR150" t="s">
        <v>165</v>
      </c>
      <c r="AS150">
        <v>0</v>
      </c>
      <c r="AT150" t="s">
        <v>161</v>
      </c>
      <c r="AU150">
        <v>31</v>
      </c>
    </row>
    <row r="151" spans="1:47" x14ac:dyDescent="0.25">
      <c r="A151" t="s">
        <v>205</v>
      </c>
      <c r="B151">
        <v>2321658</v>
      </c>
      <c r="C151">
        <v>124732</v>
      </c>
      <c r="D151" t="s">
        <v>48</v>
      </c>
      <c r="E151">
        <v>0</v>
      </c>
      <c r="F151">
        <v>0</v>
      </c>
      <c r="G151">
        <v>0</v>
      </c>
      <c r="H151">
        <v>0</v>
      </c>
      <c r="I151">
        <v>38</v>
      </c>
      <c r="J151">
        <v>2013</v>
      </c>
      <c r="K151" t="s">
        <v>206</v>
      </c>
      <c r="L151">
        <v>3</v>
      </c>
      <c r="M151">
        <v>2</v>
      </c>
      <c r="N151">
        <v>7</v>
      </c>
      <c r="O151">
        <v>14</v>
      </c>
      <c r="P151" t="s">
        <v>155</v>
      </c>
      <c r="Q151" t="s">
        <v>196</v>
      </c>
      <c r="R151" t="s">
        <v>156</v>
      </c>
      <c r="S151">
        <v>48721</v>
      </c>
      <c r="T151" t="s">
        <v>94</v>
      </c>
      <c r="U151" t="s">
        <v>157</v>
      </c>
      <c r="V151" t="s">
        <v>116</v>
      </c>
      <c r="W151" t="s">
        <v>207</v>
      </c>
      <c r="X151" t="s">
        <v>57</v>
      </c>
      <c r="Y151" t="s">
        <v>208</v>
      </c>
      <c r="Z151" s="1">
        <v>41621</v>
      </c>
      <c r="AA151">
        <v>38</v>
      </c>
      <c r="AB151" t="s">
        <v>59</v>
      </c>
      <c r="AC151">
        <v>2023</v>
      </c>
      <c r="AD151">
        <v>533</v>
      </c>
      <c r="AE151" t="s">
        <v>160</v>
      </c>
      <c r="AF151" t="s">
        <v>61</v>
      </c>
      <c r="AG151" s="1">
        <v>33997</v>
      </c>
      <c r="AH151" t="s">
        <v>161</v>
      </c>
      <c r="AI151" t="s">
        <v>63</v>
      </c>
      <c r="AJ151" t="s">
        <v>162</v>
      </c>
      <c r="AK151">
        <v>194</v>
      </c>
      <c r="AL151">
        <v>2000000</v>
      </c>
      <c r="AM151">
        <v>15000000</v>
      </c>
      <c r="AN151" s="1">
        <v>45473</v>
      </c>
      <c r="AO151" t="s">
        <v>166</v>
      </c>
      <c r="AP151" t="s">
        <v>164</v>
      </c>
      <c r="AQ151">
        <v>23</v>
      </c>
      <c r="AR151" t="s">
        <v>165</v>
      </c>
      <c r="AS151">
        <v>0</v>
      </c>
      <c r="AT151" t="s">
        <v>161</v>
      </c>
      <c r="AU151">
        <v>31</v>
      </c>
    </row>
    <row r="152" spans="1:47" x14ac:dyDescent="0.25">
      <c r="A152" t="s">
        <v>205</v>
      </c>
      <c r="B152">
        <v>2321658</v>
      </c>
      <c r="C152">
        <v>124732</v>
      </c>
      <c r="D152" t="s">
        <v>48</v>
      </c>
      <c r="E152">
        <v>0</v>
      </c>
      <c r="F152">
        <v>0</v>
      </c>
      <c r="G152">
        <v>0</v>
      </c>
      <c r="H152">
        <v>0</v>
      </c>
      <c r="I152">
        <v>38</v>
      </c>
      <c r="J152">
        <v>2013</v>
      </c>
      <c r="K152" t="s">
        <v>206</v>
      </c>
      <c r="L152">
        <v>3</v>
      </c>
      <c r="M152">
        <v>2</v>
      </c>
      <c r="N152">
        <v>7</v>
      </c>
      <c r="O152">
        <v>14</v>
      </c>
      <c r="P152" t="s">
        <v>155</v>
      </c>
      <c r="Q152" t="s">
        <v>196</v>
      </c>
      <c r="R152" t="s">
        <v>156</v>
      </c>
      <c r="S152">
        <v>48721</v>
      </c>
      <c r="T152" t="s">
        <v>94</v>
      </c>
      <c r="U152" t="s">
        <v>157</v>
      </c>
      <c r="V152" t="s">
        <v>116</v>
      </c>
      <c r="W152" t="s">
        <v>207</v>
      </c>
      <c r="X152" t="s">
        <v>57</v>
      </c>
      <c r="Y152" t="s">
        <v>208</v>
      </c>
      <c r="Z152" s="1">
        <v>41621</v>
      </c>
      <c r="AA152">
        <v>38</v>
      </c>
      <c r="AB152" t="s">
        <v>59</v>
      </c>
      <c r="AC152">
        <v>2023</v>
      </c>
      <c r="AD152">
        <v>533</v>
      </c>
      <c r="AE152" t="s">
        <v>160</v>
      </c>
      <c r="AF152" t="s">
        <v>61</v>
      </c>
      <c r="AG152" s="1">
        <v>33997</v>
      </c>
      <c r="AH152" t="s">
        <v>161</v>
      </c>
      <c r="AI152" t="s">
        <v>63</v>
      </c>
      <c r="AJ152" t="s">
        <v>162</v>
      </c>
      <c r="AK152">
        <v>194</v>
      </c>
      <c r="AL152">
        <v>2000000</v>
      </c>
      <c r="AM152">
        <v>15000000</v>
      </c>
      <c r="AN152" s="1">
        <v>45473</v>
      </c>
      <c r="AO152" t="s">
        <v>167</v>
      </c>
      <c r="AP152" t="s">
        <v>164</v>
      </c>
      <c r="AQ152">
        <v>23</v>
      </c>
      <c r="AR152" t="s">
        <v>165</v>
      </c>
      <c r="AS152">
        <v>0</v>
      </c>
      <c r="AT152" t="s">
        <v>161</v>
      </c>
      <c r="AU152">
        <v>31</v>
      </c>
    </row>
    <row r="153" spans="1:47" x14ac:dyDescent="0.25">
      <c r="A153" t="s">
        <v>205</v>
      </c>
      <c r="B153">
        <v>2321658</v>
      </c>
      <c r="C153">
        <v>124732</v>
      </c>
      <c r="D153" t="s">
        <v>48</v>
      </c>
      <c r="E153">
        <v>0</v>
      </c>
      <c r="F153">
        <v>0</v>
      </c>
      <c r="G153">
        <v>0</v>
      </c>
      <c r="H153">
        <v>0</v>
      </c>
      <c r="I153">
        <v>38</v>
      </c>
      <c r="J153">
        <v>2013</v>
      </c>
      <c r="K153" t="s">
        <v>206</v>
      </c>
      <c r="L153">
        <v>3</v>
      </c>
      <c r="M153">
        <v>2</v>
      </c>
      <c r="N153">
        <v>7</v>
      </c>
      <c r="O153">
        <v>14</v>
      </c>
      <c r="P153" t="s">
        <v>155</v>
      </c>
      <c r="Q153" t="s">
        <v>196</v>
      </c>
      <c r="R153" t="s">
        <v>156</v>
      </c>
      <c r="S153">
        <v>48721</v>
      </c>
      <c r="T153" t="s">
        <v>94</v>
      </c>
      <c r="U153" t="s">
        <v>157</v>
      </c>
      <c r="V153" t="s">
        <v>116</v>
      </c>
      <c r="W153" t="s">
        <v>207</v>
      </c>
      <c r="X153" t="s">
        <v>57</v>
      </c>
      <c r="Y153" t="s">
        <v>208</v>
      </c>
      <c r="Z153" s="1">
        <v>41621</v>
      </c>
      <c r="AA153">
        <v>38</v>
      </c>
      <c r="AB153" t="s">
        <v>59</v>
      </c>
      <c r="AC153">
        <v>2023</v>
      </c>
      <c r="AD153">
        <v>533</v>
      </c>
      <c r="AE153" t="s">
        <v>160</v>
      </c>
      <c r="AF153" t="s">
        <v>61</v>
      </c>
      <c r="AG153" s="1">
        <v>33997</v>
      </c>
      <c r="AH153" t="s">
        <v>161</v>
      </c>
      <c r="AI153" t="s">
        <v>63</v>
      </c>
      <c r="AJ153" t="s">
        <v>162</v>
      </c>
      <c r="AK153">
        <v>194</v>
      </c>
      <c r="AL153">
        <v>2000000</v>
      </c>
      <c r="AM153">
        <v>15000000</v>
      </c>
      <c r="AN153" s="1">
        <v>45473</v>
      </c>
      <c r="AO153" t="s">
        <v>168</v>
      </c>
      <c r="AP153" t="s">
        <v>164</v>
      </c>
      <c r="AQ153">
        <v>23</v>
      </c>
      <c r="AR153" t="s">
        <v>165</v>
      </c>
      <c r="AS153">
        <v>0</v>
      </c>
      <c r="AT153" t="s">
        <v>161</v>
      </c>
      <c r="AU153">
        <v>31</v>
      </c>
    </row>
    <row r="154" spans="1:47" x14ac:dyDescent="0.25">
      <c r="A154" t="s">
        <v>205</v>
      </c>
      <c r="B154">
        <v>2321658</v>
      </c>
      <c r="C154">
        <v>124732</v>
      </c>
      <c r="D154" t="s">
        <v>48</v>
      </c>
      <c r="E154">
        <v>0</v>
      </c>
      <c r="F154">
        <v>0</v>
      </c>
      <c r="G154">
        <v>0</v>
      </c>
      <c r="H154">
        <v>0</v>
      </c>
      <c r="I154">
        <v>38</v>
      </c>
      <c r="J154">
        <v>2013</v>
      </c>
      <c r="K154" t="s">
        <v>206</v>
      </c>
      <c r="L154">
        <v>3</v>
      </c>
      <c r="M154">
        <v>2</v>
      </c>
      <c r="N154">
        <v>7</v>
      </c>
      <c r="O154">
        <v>14</v>
      </c>
      <c r="P154" t="s">
        <v>155</v>
      </c>
      <c r="Q154" t="s">
        <v>196</v>
      </c>
      <c r="R154" t="s">
        <v>156</v>
      </c>
      <c r="S154">
        <v>48721</v>
      </c>
      <c r="T154" t="s">
        <v>94</v>
      </c>
      <c r="U154" t="s">
        <v>157</v>
      </c>
      <c r="V154" t="s">
        <v>116</v>
      </c>
      <c r="W154" t="s">
        <v>207</v>
      </c>
      <c r="X154" t="s">
        <v>57</v>
      </c>
      <c r="Y154" t="s">
        <v>208</v>
      </c>
      <c r="Z154" s="1">
        <v>41621</v>
      </c>
      <c r="AA154">
        <v>38</v>
      </c>
      <c r="AB154" t="s">
        <v>59</v>
      </c>
      <c r="AC154">
        <v>2023</v>
      </c>
      <c r="AD154">
        <v>533</v>
      </c>
      <c r="AE154" t="s">
        <v>160</v>
      </c>
      <c r="AF154" t="s">
        <v>61</v>
      </c>
      <c r="AG154" s="1">
        <v>33997</v>
      </c>
      <c r="AH154" t="s">
        <v>161</v>
      </c>
      <c r="AI154" t="s">
        <v>63</v>
      </c>
      <c r="AJ154" t="s">
        <v>162</v>
      </c>
      <c r="AK154">
        <v>194</v>
      </c>
      <c r="AL154">
        <v>2000000</v>
      </c>
      <c r="AM154">
        <v>15000000</v>
      </c>
      <c r="AN154" s="1">
        <v>45473</v>
      </c>
      <c r="AO154" t="s">
        <v>169</v>
      </c>
      <c r="AP154" t="s">
        <v>164</v>
      </c>
      <c r="AQ154">
        <v>23</v>
      </c>
      <c r="AR154" t="s">
        <v>165</v>
      </c>
      <c r="AS154">
        <v>0</v>
      </c>
      <c r="AT154" t="s">
        <v>161</v>
      </c>
      <c r="AU154">
        <v>31</v>
      </c>
    </row>
    <row r="155" spans="1:47" x14ac:dyDescent="0.25">
      <c r="A155" t="s">
        <v>205</v>
      </c>
      <c r="B155">
        <v>2321658</v>
      </c>
      <c r="C155">
        <v>124732</v>
      </c>
      <c r="D155" t="s">
        <v>48</v>
      </c>
      <c r="E155">
        <v>0</v>
      </c>
      <c r="F155">
        <v>0</v>
      </c>
      <c r="G155">
        <v>0</v>
      </c>
      <c r="H155">
        <v>0</v>
      </c>
      <c r="I155">
        <v>38</v>
      </c>
      <c r="J155">
        <v>2013</v>
      </c>
      <c r="K155" t="s">
        <v>206</v>
      </c>
      <c r="L155">
        <v>3</v>
      </c>
      <c r="M155">
        <v>2</v>
      </c>
      <c r="N155">
        <v>7</v>
      </c>
      <c r="O155">
        <v>14</v>
      </c>
      <c r="P155" t="s">
        <v>155</v>
      </c>
      <c r="Q155" t="s">
        <v>196</v>
      </c>
      <c r="R155" t="s">
        <v>156</v>
      </c>
      <c r="S155">
        <v>48721</v>
      </c>
      <c r="T155" t="s">
        <v>94</v>
      </c>
      <c r="U155" t="s">
        <v>157</v>
      </c>
      <c r="V155" t="s">
        <v>116</v>
      </c>
      <c r="W155" t="s">
        <v>207</v>
      </c>
      <c r="X155" t="s">
        <v>57</v>
      </c>
      <c r="Y155" t="s">
        <v>208</v>
      </c>
      <c r="Z155" s="1">
        <v>41621</v>
      </c>
      <c r="AA155">
        <v>38</v>
      </c>
      <c r="AB155" t="s">
        <v>59</v>
      </c>
      <c r="AC155">
        <v>2023</v>
      </c>
      <c r="AD155">
        <v>533</v>
      </c>
      <c r="AE155" t="s">
        <v>160</v>
      </c>
      <c r="AF155" t="s">
        <v>61</v>
      </c>
      <c r="AG155" s="1">
        <v>33997</v>
      </c>
      <c r="AH155" t="s">
        <v>161</v>
      </c>
      <c r="AI155" t="s">
        <v>63</v>
      </c>
      <c r="AJ155" t="s">
        <v>162</v>
      </c>
      <c r="AK155">
        <v>194</v>
      </c>
      <c r="AL155">
        <v>2000000</v>
      </c>
      <c r="AM155">
        <v>15000000</v>
      </c>
      <c r="AN155" s="1">
        <v>45473</v>
      </c>
      <c r="AO155" t="s">
        <v>170</v>
      </c>
      <c r="AP155" t="s">
        <v>164</v>
      </c>
      <c r="AQ155">
        <v>23</v>
      </c>
      <c r="AR155" t="s">
        <v>165</v>
      </c>
      <c r="AS155">
        <v>0</v>
      </c>
      <c r="AT155" t="s">
        <v>161</v>
      </c>
      <c r="AU155">
        <v>31</v>
      </c>
    </row>
    <row r="156" spans="1:47" x14ac:dyDescent="0.25">
      <c r="A156" t="s">
        <v>205</v>
      </c>
      <c r="B156">
        <v>2321658</v>
      </c>
      <c r="C156">
        <v>124732</v>
      </c>
      <c r="D156" t="s">
        <v>48</v>
      </c>
      <c r="E156">
        <v>0</v>
      </c>
      <c r="F156">
        <v>0</v>
      </c>
      <c r="G156">
        <v>0</v>
      </c>
      <c r="H156">
        <v>0</v>
      </c>
      <c r="I156">
        <v>38</v>
      </c>
      <c r="J156">
        <v>2013</v>
      </c>
      <c r="K156" t="s">
        <v>206</v>
      </c>
      <c r="L156">
        <v>3</v>
      </c>
      <c r="M156">
        <v>2</v>
      </c>
      <c r="N156">
        <v>7</v>
      </c>
      <c r="O156">
        <v>14</v>
      </c>
      <c r="P156" t="s">
        <v>155</v>
      </c>
      <c r="Q156" t="s">
        <v>196</v>
      </c>
      <c r="R156" t="s">
        <v>156</v>
      </c>
      <c r="S156">
        <v>48721</v>
      </c>
      <c r="T156" t="s">
        <v>94</v>
      </c>
      <c r="U156" t="s">
        <v>157</v>
      </c>
      <c r="V156" t="s">
        <v>116</v>
      </c>
      <c r="W156" t="s">
        <v>207</v>
      </c>
      <c r="X156" t="s">
        <v>57</v>
      </c>
      <c r="Y156" t="s">
        <v>208</v>
      </c>
      <c r="Z156" s="1">
        <v>41621</v>
      </c>
      <c r="AA156">
        <v>38</v>
      </c>
      <c r="AB156" t="s">
        <v>59</v>
      </c>
      <c r="AC156">
        <v>2023</v>
      </c>
      <c r="AD156">
        <v>533</v>
      </c>
      <c r="AE156" t="s">
        <v>160</v>
      </c>
      <c r="AF156" t="s">
        <v>61</v>
      </c>
      <c r="AG156" s="1">
        <v>33997</v>
      </c>
      <c r="AH156" t="s">
        <v>161</v>
      </c>
      <c r="AI156" t="s">
        <v>63</v>
      </c>
      <c r="AJ156" t="s">
        <v>162</v>
      </c>
      <c r="AK156">
        <v>194</v>
      </c>
      <c r="AL156">
        <v>2000000</v>
      </c>
      <c r="AM156">
        <v>15000000</v>
      </c>
      <c r="AN156" s="1">
        <v>45473</v>
      </c>
      <c r="AO156" t="s">
        <v>171</v>
      </c>
      <c r="AP156" t="s">
        <v>164</v>
      </c>
      <c r="AQ156">
        <v>23</v>
      </c>
      <c r="AR156" t="s">
        <v>165</v>
      </c>
      <c r="AS156">
        <v>0</v>
      </c>
      <c r="AT156" t="s">
        <v>161</v>
      </c>
      <c r="AU156">
        <v>31</v>
      </c>
    </row>
    <row r="157" spans="1:47" x14ac:dyDescent="0.25">
      <c r="A157" t="s">
        <v>205</v>
      </c>
      <c r="B157">
        <v>2321658</v>
      </c>
      <c r="C157">
        <v>124732</v>
      </c>
      <c r="D157" t="s">
        <v>48</v>
      </c>
      <c r="E157">
        <v>0</v>
      </c>
      <c r="F157">
        <v>0</v>
      </c>
      <c r="G157">
        <v>0</v>
      </c>
      <c r="H157">
        <v>0</v>
      </c>
      <c r="I157">
        <v>38</v>
      </c>
      <c r="J157">
        <v>2013</v>
      </c>
      <c r="K157" t="s">
        <v>206</v>
      </c>
      <c r="L157">
        <v>3</v>
      </c>
      <c r="M157">
        <v>2</v>
      </c>
      <c r="N157">
        <v>7</v>
      </c>
      <c r="O157">
        <v>14</v>
      </c>
      <c r="P157" t="s">
        <v>155</v>
      </c>
      <c r="Q157" t="s">
        <v>196</v>
      </c>
      <c r="R157" t="s">
        <v>156</v>
      </c>
      <c r="S157">
        <v>48721</v>
      </c>
      <c r="T157" t="s">
        <v>94</v>
      </c>
      <c r="U157" t="s">
        <v>157</v>
      </c>
      <c r="V157" t="s">
        <v>116</v>
      </c>
      <c r="W157" t="s">
        <v>207</v>
      </c>
      <c r="X157" t="s">
        <v>57</v>
      </c>
      <c r="Y157" t="s">
        <v>208</v>
      </c>
      <c r="Z157" s="1">
        <v>41621</v>
      </c>
      <c r="AA157">
        <v>38</v>
      </c>
      <c r="AB157" t="s">
        <v>59</v>
      </c>
      <c r="AC157">
        <v>2023</v>
      </c>
      <c r="AD157">
        <v>533</v>
      </c>
      <c r="AE157" t="s">
        <v>160</v>
      </c>
      <c r="AF157" t="s">
        <v>61</v>
      </c>
      <c r="AG157" s="1">
        <v>33997</v>
      </c>
      <c r="AH157" t="s">
        <v>161</v>
      </c>
      <c r="AI157" t="s">
        <v>63</v>
      </c>
      <c r="AJ157" t="s">
        <v>162</v>
      </c>
      <c r="AK157">
        <v>194</v>
      </c>
      <c r="AL157">
        <v>2000000</v>
      </c>
      <c r="AM157">
        <v>15000000</v>
      </c>
      <c r="AN157" s="1">
        <v>45473</v>
      </c>
      <c r="AO157" t="s">
        <v>172</v>
      </c>
      <c r="AP157" t="s">
        <v>164</v>
      </c>
      <c r="AQ157">
        <v>23</v>
      </c>
      <c r="AR157" t="s">
        <v>165</v>
      </c>
      <c r="AS157">
        <v>0</v>
      </c>
      <c r="AT157" t="s">
        <v>161</v>
      </c>
      <c r="AU157">
        <v>31</v>
      </c>
    </row>
    <row r="158" spans="1:47" x14ac:dyDescent="0.25">
      <c r="A158" t="s">
        <v>205</v>
      </c>
      <c r="B158">
        <v>2321658</v>
      </c>
      <c r="C158">
        <v>124732</v>
      </c>
      <c r="D158" t="s">
        <v>48</v>
      </c>
      <c r="E158">
        <v>0</v>
      </c>
      <c r="F158">
        <v>0</v>
      </c>
      <c r="G158">
        <v>0</v>
      </c>
      <c r="H158">
        <v>0</v>
      </c>
      <c r="I158">
        <v>38</v>
      </c>
      <c r="J158">
        <v>2013</v>
      </c>
      <c r="K158" t="s">
        <v>206</v>
      </c>
      <c r="L158">
        <v>3</v>
      </c>
      <c r="M158">
        <v>2</v>
      </c>
      <c r="N158">
        <v>7</v>
      </c>
      <c r="O158">
        <v>14</v>
      </c>
      <c r="P158" t="s">
        <v>155</v>
      </c>
      <c r="Q158" t="s">
        <v>196</v>
      </c>
      <c r="R158" t="s">
        <v>156</v>
      </c>
      <c r="S158">
        <v>48721</v>
      </c>
      <c r="T158" t="s">
        <v>94</v>
      </c>
      <c r="U158" t="s">
        <v>157</v>
      </c>
      <c r="V158" t="s">
        <v>116</v>
      </c>
      <c r="W158" t="s">
        <v>207</v>
      </c>
      <c r="X158" t="s">
        <v>57</v>
      </c>
      <c r="Y158" t="s">
        <v>208</v>
      </c>
      <c r="Z158" s="1">
        <v>41621</v>
      </c>
      <c r="AA158">
        <v>38</v>
      </c>
      <c r="AB158" t="s">
        <v>59</v>
      </c>
      <c r="AC158">
        <v>2023</v>
      </c>
      <c r="AD158">
        <v>533</v>
      </c>
      <c r="AE158" t="s">
        <v>160</v>
      </c>
      <c r="AF158" t="s">
        <v>61</v>
      </c>
      <c r="AG158" s="1">
        <v>33997</v>
      </c>
      <c r="AH158" t="s">
        <v>161</v>
      </c>
      <c r="AI158" t="s">
        <v>63</v>
      </c>
      <c r="AJ158" t="s">
        <v>162</v>
      </c>
      <c r="AK158">
        <v>194</v>
      </c>
      <c r="AL158">
        <v>2000000</v>
      </c>
      <c r="AM158">
        <v>15000000</v>
      </c>
      <c r="AN158" s="1">
        <v>45473</v>
      </c>
      <c r="AO158" t="s">
        <v>173</v>
      </c>
      <c r="AP158" t="s">
        <v>164</v>
      </c>
      <c r="AQ158">
        <v>23</v>
      </c>
      <c r="AR158" t="s">
        <v>165</v>
      </c>
      <c r="AS158">
        <v>0</v>
      </c>
      <c r="AT158" t="s">
        <v>161</v>
      </c>
      <c r="AU158">
        <v>31</v>
      </c>
    </row>
    <row r="159" spans="1:47" x14ac:dyDescent="0.25">
      <c r="A159" t="s">
        <v>205</v>
      </c>
      <c r="B159">
        <v>2321658</v>
      </c>
      <c r="C159">
        <v>124732</v>
      </c>
      <c r="D159" t="s">
        <v>48</v>
      </c>
      <c r="E159">
        <v>0</v>
      </c>
      <c r="F159">
        <v>0</v>
      </c>
      <c r="G159">
        <v>0</v>
      </c>
      <c r="H159">
        <v>0</v>
      </c>
      <c r="I159">
        <v>38</v>
      </c>
      <c r="J159">
        <v>2013</v>
      </c>
      <c r="K159" t="s">
        <v>206</v>
      </c>
      <c r="L159">
        <v>3</v>
      </c>
      <c r="M159">
        <v>2</v>
      </c>
      <c r="N159">
        <v>7</v>
      </c>
      <c r="O159">
        <v>14</v>
      </c>
      <c r="P159" t="s">
        <v>155</v>
      </c>
      <c r="Q159" t="s">
        <v>196</v>
      </c>
      <c r="R159" t="s">
        <v>156</v>
      </c>
      <c r="S159">
        <v>48721</v>
      </c>
      <c r="T159" t="s">
        <v>94</v>
      </c>
      <c r="U159" t="s">
        <v>157</v>
      </c>
      <c r="V159" t="s">
        <v>116</v>
      </c>
      <c r="W159" t="s">
        <v>207</v>
      </c>
      <c r="X159" t="s">
        <v>57</v>
      </c>
      <c r="Y159" t="s">
        <v>208</v>
      </c>
      <c r="Z159" s="1">
        <v>41621</v>
      </c>
      <c r="AA159">
        <v>38</v>
      </c>
      <c r="AB159" t="s">
        <v>59</v>
      </c>
      <c r="AC159">
        <v>2023</v>
      </c>
      <c r="AD159">
        <v>533</v>
      </c>
      <c r="AE159" t="s">
        <v>160</v>
      </c>
      <c r="AF159" t="s">
        <v>61</v>
      </c>
      <c r="AG159" s="1">
        <v>33997</v>
      </c>
      <c r="AH159" t="s">
        <v>161</v>
      </c>
      <c r="AI159" t="s">
        <v>63</v>
      </c>
      <c r="AJ159" t="s">
        <v>162</v>
      </c>
      <c r="AK159">
        <v>194</v>
      </c>
      <c r="AL159">
        <v>2000000</v>
      </c>
      <c r="AM159">
        <v>15000000</v>
      </c>
      <c r="AN159" s="1">
        <v>45473</v>
      </c>
      <c r="AO159" t="s">
        <v>174</v>
      </c>
      <c r="AP159" t="s">
        <v>164</v>
      </c>
      <c r="AQ159">
        <v>23</v>
      </c>
      <c r="AR159" t="s">
        <v>165</v>
      </c>
      <c r="AS159">
        <v>0</v>
      </c>
      <c r="AT159" t="s">
        <v>161</v>
      </c>
      <c r="AU159">
        <v>31</v>
      </c>
    </row>
    <row r="160" spans="1:47" x14ac:dyDescent="0.25">
      <c r="A160" t="s">
        <v>205</v>
      </c>
      <c r="B160">
        <v>2321658</v>
      </c>
      <c r="C160">
        <v>124732</v>
      </c>
      <c r="D160" t="s">
        <v>48</v>
      </c>
      <c r="E160">
        <v>0</v>
      </c>
      <c r="F160">
        <v>0</v>
      </c>
      <c r="G160">
        <v>0</v>
      </c>
      <c r="H160">
        <v>0</v>
      </c>
      <c r="I160">
        <v>38</v>
      </c>
      <c r="J160">
        <v>2013</v>
      </c>
      <c r="K160" t="s">
        <v>206</v>
      </c>
      <c r="L160">
        <v>3</v>
      </c>
      <c r="M160">
        <v>2</v>
      </c>
      <c r="N160">
        <v>7</v>
      </c>
      <c r="O160">
        <v>14</v>
      </c>
      <c r="P160" t="s">
        <v>155</v>
      </c>
      <c r="Q160" t="s">
        <v>196</v>
      </c>
      <c r="R160" t="s">
        <v>156</v>
      </c>
      <c r="S160">
        <v>48721</v>
      </c>
      <c r="T160" t="s">
        <v>94</v>
      </c>
      <c r="U160" t="s">
        <v>157</v>
      </c>
      <c r="V160" t="s">
        <v>116</v>
      </c>
      <c r="W160" t="s">
        <v>207</v>
      </c>
      <c r="X160" t="s">
        <v>57</v>
      </c>
      <c r="Y160" t="s">
        <v>208</v>
      </c>
      <c r="Z160" s="1">
        <v>41621</v>
      </c>
      <c r="AA160">
        <v>38</v>
      </c>
      <c r="AB160" t="s">
        <v>59</v>
      </c>
      <c r="AC160">
        <v>2023</v>
      </c>
      <c r="AD160">
        <v>533</v>
      </c>
      <c r="AE160" t="s">
        <v>160</v>
      </c>
      <c r="AF160" t="s">
        <v>61</v>
      </c>
      <c r="AG160" s="1">
        <v>33997</v>
      </c>
      <c r="AH160" t="s">
        <v>161</v>
      </c>
      <c r="AI160" t="s">
        <v>63</v>
      </c>
      <c r="AJ160" t="s">
        <v>162</v>
      </c>
      <c r="AK160">
        <v>194</v>
      </c>
      <c r="AL160">
        <v>2000000</v>
      </c>
      <c r="AM160">
        <v>15000000</v>
      </c>
      <c r="AN160" s="1">
        <v>45473</v>
      </c>
      <c r="AO160" t="s">
        <v>175</v>
      </c>
      <c r="AP160" t="s">
        <v>66</v>
      </c>
      <c r="AQ160">
        <v>23</v>
      </c>
      <c r="AR160" t="s">
        <v>165</v>
      </c>
      <c r="AS160">
        <v>0</v>
      </c>
      <c r="AT160" t="s">
        <v>161</v>
      </c>
      <c r="AU160">
        <v>31</v>
      </c>
    </row>
    <row r="161" spans="1:47" x14ac:dyDescent="0.25">
      <c r="A161" t="s">
        <v>205</v>
      </c>
      <c r="B161">
        <v>2321658</v>
      </c>
      <c r="C161">
        <v>124732</v>
      </c>
      <c r="D161" t="s">
        <v>48</v>
      </c>
      <c r="E161">
        <v>0</v>
      </c>
      <c r="F161">
        <v>0</v>
      </c>
      <c r="G161">
        <v>0</v>
      </c>
      <c r="H161">
        <v>0</v>
      </c>
      <c r="I161">
        <v>38</v>
      </c>
      <c r="J161">
        <v>2013</v>
      </c>
      <c r="K161" t="s">
        <v>206</v>
      </c>
      <c r="L161">
        <v>3</v>
      </c>
      <c r="M161">
        <v>2</v>
      </c>
      <c r="N161">
        <v>7</v>
      </c>
      <c r="O161">
        <v>14</v>
      </c>
      <c r="P161" t="s">
        <v>155</v>
      </c>
      <c r="Q161" t="s">
        <v>196</v>
      </c>
      <c r="R161" t="s">
        <v>156</v>
      </c>
      <c r="S161">
        <v>48721</v>
      </c>
      <c r="T161" t="s">
        <v>94</v>
      </c>
      <c r="U161" t="s">
        <v>157</v>
      </c>
      <c r="V161" t="s">
        <v>116</v>
      </c>
      <c r="W161" t="s">
        <v>207</v>
      </c>
      <c r="X161" t="s">
        <v>57</v>
      </c>
      <c r="Y161" t="s">
        <v>208</v>
      </c>
      <c r="Z161" s="1">
        <v>41621</v>
      </c>
      <c r="AA161">
        <v>38</v>
      </c>
      <c r="AB161" t="s">
        <v>59</v>
      </c>
      <c r="AC161">
        <v>2023</v>
      </c>
      <c r="AD161">
        <v>533</v>
      </c>
      <c r="AE161" t="s">
        <v>160</v>
      </c>
      <c r="AF161" t="s">
        <v>61</v>
      </c>
      <c r="AG161" s="1">
        <v>33997</v>
      </c>
      <c r="AH161" t="s">
        <v>161</v>
      </c>
      <c r="AI161" t="s">
        <v>63</v>
      </c>
      <c r="AJ161" t="s">
        <v>162</v>
      </c>
      <c r="AK161">
        <v>194</v>
      </c>
      <c r="AL161">
        <v>2000000</v>
      </c>
      <c r="AM161">
        <v>15000000</v>
      </c>
      <c r="AN161" s="1">
        <v>45473</v>
      </c>
      <c r="AO161" t="s">
        <v>176</v>
      </c>
      <c r="AP161" t="s">
        <v>66</v>
      </c>
      <c r="AQ161">
        <v>23</v>
      </c>
      <c r="AR161" t="s">
        <v>165</v>
      </c>
      <c r="AS161">
        <v>0</v>
      </c>
      <c r="AT161" t="s">
        <v>161</v>
      </c>
      <c r="AU161">
        <v>31</v>
      </c>
    </row>
    <row r="162" spans="1:47" x14ac:dyDescent="0.25">
      <c r="A162" t="s">
        <v>205</v>
      </c>
      <c r="B162">
        <v>2321658</v>
      </c>
      <c r="C162">
        <v>124732</v>
      </c>
      <c r="D162" t="s">
        <v>48</v>
      </c>
      <c r="E162">
        <v>0</v>
      </c>
      <c r="F162">
        <v>0</v>
      </c>
      <c r="G162">
        <v>0</v>
      </c>
      <c r="H162">
        <v>0</v>
      </c>
      <c r="I162">
        <v>38</v>
      </c>
      <c r="J162">
        <v>2013</v>
      </c>
      <c r="K162" t="s">
        <v>206</v>
      </c>
      <c r="L162">
        <v>3</v>
      </c>
      <c r="M162">
        <v>2</v>
      </c>
      <c r="N162">
        <v>7</v>
      </c>
      <c r="O162">
        <v>14</v>
      </c>
      <c r="P162" t="s">
        <v>155</v>
      </c>
      <c r="Q162" t="s">
        <v>196</v>
      </c>
      <c r="R162" t="s">
        <v>156</v>
      </c>
      <c r="S162">
        <v>48721</v>
      </c>
      <c r="T162" t="s">
        <v>94</v>
      </c>
      <c r="U162" t="s">
        <v>157</v>
      </c>
      <c r="V162" t="s">
        <v>116</v>
      </c>
      <c r="W162" t="s">
        <v>207</v>
      </c>
      <c r="X162" t="s">
        <v>57</v>
      </c>
      <c r="Y162" t="s">
        <v>208</v>
      </c>
      <c r="Z162" s="1">
        <v>41621</v>
      </c>
      <c r="AA162">
        <v>38</v>
      </c>
      <c r="AB162" t="s">
        <v>59</v>
      </c>
      <c r="AC162">
        <v>2023</v>
      </c>
      <c r="AD162">
        <v>533</v>
      </c>
      <c r="AE162" t="s">
        <v>160</v>
      </c>
      <c r="AF162" t="s">
        <v>61</v>
      </c>
      <c r="AG162" s="1">
        <v>33997</v>
      </c>
      <c r="AH162" t="s">
        <v>161</v>
      </c>
      <c r="AI162" t="s">
        <v>63</v>
      </c>
      <c r="AJ162" t="s">
        <v>162</v>
      </c>
      <c r="AK162">
        <v>194</v>
      </c>
      <c r="AL162">
        <v>2000000</v>
      </c>
      <c r="AM162">
        <v>15000000</v>
      </c>
      <c r="AN162" s="1">
        <v>45473</v>
      </c>
      <c r="AO162" t="s">
        <v>177</v>
      </c>
      <c r="AP162" t="s">
        <v>164</v>
      </c>
      <c r="AQ162">
        <v>23</v>
      </c>
      <c r="AR162" t="s">
        <v>165</v>
      </c>
      <c r="AS162">
        <v>0</v>
      </c>
      <c r="AT162" t="s">
        <v>161</v>
      </c>
      <c r="AU162">
        <v>31</v>
      </c>
    </row>
    <row r="163" spans="1:47" x14ac:dyDescent="0.25">
      <c r="A163" t="s">
        <v>209</v>
      </c>
      <c r="B163">
        <v>2321213</v>
      </c>
      <c r="C163">
        <v>49723</v>
      </c>
      <c r="D163" t="s">
        <v>48</v>
      </c>
      <c r="E163">
        <v>1</v>
      </c>
      <c r="F163">
        <v>0</v>
      </c>
      <c r="G163">
        <v>1</v>
      </c>
      <c r="H163">
        <v>0</v>
      </c>
      <c r="I163">
        <v>90</v>
      </c>
      <c r="J163">
        <v>2013</v>
      </c>
      <c r="K163" t="s">
        <v>119</v>
      </c>
      <c r="L163">
        <v>4</v>
      </c>
      <c r="M163">
        <v>0</v>
      </c>
      <c r="N163">
        <v>17</v>
      </c>
      <c r="O163">
        <v>13</v>
      </c>
      <c r="P163" t="s">
        <v>201</v>
      </c>
      <c r="Q163" t="s">
        <v>210</v>
      </c>
      <c r="R163" t="s">
        <v>52</v>
      </c>
      <c r="S163">
        <v>36079</v>
      </c>
      <c r="T163" t="s">
        <v>191</v>
      </c>
      <c r="U163" t="s">
        <v>54</v>
      </c>
      <c r="V163" t="s">
        <v>109</v>
      </c>
      <c r="W163" t="s">
        <v>211</v>
      </c>
      <c r="X163" t="s">
        <v>57</v>
      </c>
      <c r="Y163" t="s">
        <v>212</v>
      </c>
      <c r="Z163" s="1">
        <v>41664</v>
      </c>
      <c r="AA163">
        <v>46</v>
      </c>
      <c r="AB163" t="s">
        <v>59</v>
      </c>
      <c r="AC163">
        <v>2023</v>
      </c>
      <c r="AD163">
        <v>24</v>
      </c>
      <c r="AE163" t="s">
        <v>60</v>
      </c>
      <c r="AF163" t="s">
        <v>61</v>
      </c>
      <c r="AG163" s="1">
        <v>32961</v>
      </c>
      <c r="AH163" t="s">
        <v>62</v>
      </c>
      <c r="AI163" t="s">
        <v>63</v>
      </c>
      <c r="AJ163" t="s">
        <v>64</v>
      </c>
      <c r="AK163">
        <v>186</v>
      </c>
      <c r="AL163">
        <v>700000</v>
      </c>
      <c r="AM163">
        <v>5000000</v>
      </c>
      <c r="AN163" s="1">
        <v>45838</v>
      </c>
      <c r="AO163" t="s">
        <v>65</v>
      </c>
      <c r="AP163" t="s">
        <v>66</v>
      </c>
      <c r="AQ163">
        <v>22</v>
      </c>
      <c r="AR163" t="s">
        <v>67</v>
      </c>
      <c r="AS163">
        <v>0</v>
      </c>
      <c r="AT163" t="s">
        <v>62</v>
      </c>
      <c r="AU163">
        <v>34</v>
      </c>
    </row>
    <row r="164" spans="1:47" x14ac:dyDescent="0.25">
      <c r="A164" t="s">
        <v>209</v>
      </c>
      <c r="B164">
        <v>2321213</v>
      </c>
      <c r="C164">
        <v>49723</v>
      </c>
      <c r="D164" t="s">
        <v>48</v>
      </c>
      <c r="E164">
        <v>1</v>
      </c>
      <c r="F164">
        <v>0</v>
      </c>
      <c r="G164">
        <v>1</v>
      </c>
      <c r="H164">
        <v>0</v>
      </c>
      <c r="I164">
        <v>90</v>
      </c>
      <c r="J164">
        <v>2013</v>
      </c>
      <c r="K164" t="s">
        <v>119</v>
      </c>
      <c r="L164">
        <v>4</v>
      </c>
      <c r="M164">
        <v>0</v>
      </c>
      <c r="N164">
        <v>17</v>
      </c>
      <c r="O164">
        <v>13</v>
      </c>
      <c r="P164" t="s">
        <v>201</v>
      </c>
      <c r="Q164" t="s">
        <v>210</v>
      </c>
      <c r="R164" t="s">
        <v>52</v>
      </c>
      <c r="S164">
        <v>36079</v>
      </c>
      <c r="T164" t="s">
        <v>191</v>
      </c>
      <c r="U164" t="s">
        <v>54</v>
      </c>
      <c r="V164" t="s">
        <v>109</v>
      </c>
      <c r="W164" t="s">
        <v>211</v>
      </c>
      <c r="X164" t="s">
        <v>57</v>
      </c>
      <c r="Y164" t="s">
        <v>212</v>
      </c>
      <c r="Z164" s="1">
        <v>41664</v>
      </c>
      <c r="AA164">
        <v>46</v>
      </c>
      <c r="AB164" t="s">
        <v>59</v>
      </c>
      <c r="AC164">
        <v>2023</v>
      </c>
      <c r="AD164">
        <v>24</v>
      </c>
      <c r="AE164" t="s">
        <v>60</v>
      </c>
      <c r="AF164" t="s">
        <v>61</v>
      </c>
      <c r="AG164" s="1">
        <v>32961</v>
      </c>
      <c r="AH164" t="s">
        <v>62</v>
      </c>
      <c r="AI164" t="s">
        <v>63</v>
      </c>
      <c r="AJ164" t="s">
        <v>64</v>
      </c>
      <c r="AK164">
        <v>186</v>
      </c>
      <c r="AL164">
        <v>700000</v>
      </c>
      <c r="AM164">
        <v>5000000</v>
      </c>
      <c r="AN164" s="1">
        <v>45838</v>
      </c>
      <c r="AO164" t="s">
        <v>68</v>
      </c>
      <c r="AP164" t="s">
        <v>66</v>
      </c>
      <c r="AQ164">
        <v>22</v>
      </c>
      <c r="AR164" t="s">
        <v>67</v>
      </c>
      <c r="AS164">
        <v>0</v>
      </c>
      <c r="AT164" t="s">
        <v>62</v>
      </c>
      <c r="AU164">
        <v>34</v>
      </c>
    </row>
    <row r="165" spans="1:47" x14ac:dyDescent="0.25">
      <c r="A165" t="s">
        <v>209</v>
      </c>
      <c r="B165">
        <v>2321213</v>
      </c>
      <c r="C165">
        <v>49723</v>
      </c>
      <c r="D165" t="s">
        <v>48</v>
      </c>
      <c r="E165">
        <v>1</v>
      </c>
      <c r="F165">
        <v>0</v>
      </c>
      <c r="G165">
        <v>1</v>
      </c>
      <c r="H165">
        <v>0</v>
      </c>
      <c r="I165">
        <v>90</v>
      </c>
      <c r="J165">
        <v>2013</v>
      </c>
      <c r="K165" t="s">
        <v>119</v>
      </c>
      <c r="L165">
        <v>4</v>
      </c>
      <c r="M165">
        <v>0</v>
      </c>
      <c r="N165">
        <v>17</v>
      </c>
      <c r="O165">
        <v>13</v>
      </c>
      <c r="P165" t="s">
        <v>201</v>
      </c>
      <c r="Q165" t="s">
        <v>210</v>
      </c>
      <c r="R165" t="s">
        <v>52</v>
      </c>
      <c r="S165">
        <v>36079</v>
      </c>
      <c r="T165" t="s">
        <v>191</v>
      </c>
      <c r="U165" t="s">
        <v>54</v>
      </c>
      <c r="V165" t="s">
        <v>109</v>
      </c>
      <c r="W165" t="s">
        <v>211</v>
      </c>
      <c r="X165" t="s">
        <v>57</v>
      </c>
      <c r="Y165" t="s">
        <v>212</v>
      </c>
      <c r="Z165" s="1">
        <v>41664</v>
      </c>
      <c r="AA165">
        <v>46</v>
      </c>
      <c r="AB165" t="s">
        <v>59</v>
      </c>
      <c r="AC165">
        <v>2023</v>
      </c>
      <c r="AD165">
        <v>24</v>
      </c>
      <c r="AE165" t="s">
        <v>60</v>
      </c>
      <c r="AF165" t="s">
        <v>61</v>
      </c>
      <c r="AG165" s="1">
        <v>32961</v>
      </c>
      <c r="AH165" t="s">
        <v>62</v>
      </c>
      <c r="AI165" t="s">
        <v>63</v>
      </c>
      <c r="AJ165" t="s">
        <v>64</v>
      </c>
      <c r="AK165">
        <v>186</v>
      </c>
      <c r="AL165">
        <v>700000</v>
      </c>
      <c r="AM165">
        <v>5000000</v>
      </c>
      <c r="AN165" s="1">
        <v>45838</v>
      </c>
      <c r="AO165" t="s">
        <v>69</v>
      </c>
      <c r="AP165" t="s">
        <v>66</v>
      </c>
      <c r="AQ165">
        <v>22</v>
      </c>
      <c r="AR165" t="s">
        <v>67</v>
      </c>
      <c r="AS165">
        <v>0</v>
      </c>
      <c r="AT165" t="s">
        <v>62</v>
      </c>
      <c r="AU165">
        <v>34</v>
      </c>
    </row>
    <row r="166" spans="1:47" x14ac:dyDescent="0.25">
      <c r="A166" t="s">
        <v>209</v>
      </c>
      <c r="B166">
        <v>2321213</v>
      </c>
      <c r="C166">
        <v>49723</v>
      </c>
      <c r="D166" t="s">
        <v>48</v>
      </c>
      <c r="E166">
        <v>1</v>
      </c>
      <c r="F166">
        <v>0</v>
      </c>
      <c r="G166">
        <v>1</v>
      </c>
      <c r="H166">
        <v>0</v>
      </c>
      <c r="I166">
        <v>90</v>
      </c>
      <c r="J166">
        <v>2013</v>
      </c>
      <c r="K166" t="s">
        <v>119</v>
      </c>
      <c r="L166">
        <v>4</v>
      </c>
      <c r="M166">
        <v>0</v>
      </c>
      <c r="N166">
        <v>17</v>
      </c>
      <c r="O166">
        <v>13</v>
      </c>
      <c r="P166" t="s">
        <v>201</v>
      </c>
      <c r="Q166" t="s">
        <v>210</v>
      </c>
      <c r="R166" t="s">
        <v>52</v>
      </c>
      <c r="S166">
        <v>36079</v>
      </c>
      <c r="T166" t="s">
        <v>191</v>
      </c>
      <c r="U166" t="s">
        <v>54</v>
      </c>
      <c r="V166" t="s">
        <v>109</v>
      </c>
      <c r="W166" t="s">
        <v>211</v>
      </c>
      <c r="X166" t="s">
        <v>57</v>
      </c>
      <c r="Y166" t="s">
        <v>212</v>
      </c>
      <c r="Z166" s="1">
        <v>41664</v>
      </c>
      <c r="AA166">
        <v>46</v>
      </c>
      <c r="AB166" t="s">
        <v>59</v>
      </c>
      <c r="AC166">
        <v>2023</v>
      </c>
      <c r="AD166">
        <v>24</v>
      </c>
      <c r="AE166" t="s">
        <v>60</v>
      </c>
      <c r="AF166" t="s">
        <v>61</v>
      </c>
      <c r="AG166" s="1">
        <v>32961</v>
      </c>
      <c r="AH166" t="s">
        <v>62</v>
      </c>
      <c r="AI166" t="s">
        <v>63</v>
      </c>
      <c r="AJ166" t="s">
        <v>64</v>
      </c>
      <c r="AK166">
        <v>186</v>
      </c>
      <c r="AL166">
        <v>700000</v>
      </c>
      <c r="AM166">
        <v>5000000</v>
      </c>
      <c r="AN166" s="1">
        <v>45838</v>
      </c>
      <c r="AO166" t="s">
        <v>70</v>
      </c>
      <c r="AP166" t="s">
        <v>66</v>
      </c>
      <c r="AQ166">
        <v>22</v>
      </c>
      <c r="AR166" t="s">
        <v>67</v>
      </c>
      <c r="AS166">
        <v>0</v>
      </c>
      <c r="AT166" t="s">
        <v>62</v>
      </c>
      <c r="AU166">
        <v>34</v>
      </c>
    </row>
    <row r="167" spans="1:47" x14ac:dyDescent="0.25">
      <c r="A167" t="s">
        <v>209</v>
      </c>
      <c r="B167">
        <v>2321213</v>
      </c>
      <c r="C167">
        <v>49723</v>
      </c>
      <c r="D167" t="s">
        <v>48</v>
      </c>
      <c r="E167">
        <v>1</v>
      </c>
      <c r="F167">
        <v>0</v>
      </c>
      <c r="G167">
        <v>1</v>
      </c>
      <c r="H167">
        <v>0</v>
      </c>
      <c r="I167">
        <v>90</v>
      </c>
      <c r="J167">
        <v>2013</v>
      </c>
      <c r="K167" t="s">
        <v>119</v>
      </c>
      <c r="L167">
        <v>4</v>
      </c>
      <c r="M167">
        <v>0</v>
      </c>
      <c r="N167">
        <v>17</v>
      </c>
      <c r="O167">
        <v>13</v>
      </c>
      <c r="P167" t="s">
        <v>201</v>
      </c>
      <c r="Q167" t="s">
        <v>210</v>
      </c>
      <c r="R167" t="s">
        <v>52</v>
      </c>
      <c r="S167">
        <v>36079</v>
      </c>
      <c r="T167" t="s">
        <v>191</v>
      </c>
      <c r="U167" t="s">
        <v>54</v>
      </c>
      <c r="V167" t="s">
        <v>109</v>
      </c>
      <c r="W167" t="s">
        <v>211</v>
      </c>
      <c r="X167" t="s">
        <v>57</v>
      </c>
      <c r="Y167" t="s">
        <v>212</v>
      </c>
      <c r="Z167" s="1">
        <v>41664</v>
      </c>
      <c r="AA167">
        <v>46</v>
      </c>
      <c r="AB167" t="s">
        <v>59</v>
      </c>
      <c r="AC167">
        <v>2023</v>
      </c>
      <c r="AD167">
        <v>24</v>
      </c>
      <c r="AE167" t="s">
        <v>60</v>
      </c>
      <c r="AF167" t="s">
        <v>61</v>
      </c>
      <c r="AG167" s="1">
        <v>32961</v>
      </c>
      <c r="AH167" t="s">
        <v>62</v>
      </c>
      <c r="AI167" t="s">
        <v>63</v>
      </c>
      <c r="AJ167" t="s">
        <v>64</v>
      </c>
      <c r="AK167">
        <v>186</v>
      </c>
      <c r="AL167">
        <v>700000</v>
      </c>
      <c r="AM167">
        <v>5000000</v>
      </c>
      <c r="AN167" s="1">
        <v>45838</v>
      </c>
      <c r="AO167" t="s">
        <v>71</v>
      </c>
      <c r="AP167" t="s">
        <v>66</v>
      </c>
      <c r="AQ167">
        <v>22</v>
      </c>
      <c r="AR167" t="s">
        <v>67</v>
      </c>
      <c r="AS167">
        <v>0</v>
      </c>
      <c r="AT167" t="s">
        <v>62</v>
      </c>
      <c r="AU167">
        <v>34</v>
      </c>
    </row>
    <row r="168" spans="1:47" x14ac:dyDescent="0.25">
      <c r="A168" t="s">
        <v>209</v>
      </c>
      <c r="B168">
        <v>2321213</v>
      </c>
      <c r="C168">
        <v>49723</v>
      </c>
      <c r="D168" t="s">
        <v>48</v>
      </c>
      <c r="E168">
        <v>1</v>
      </c>
      <c r="F168">
        <v>0</v>
      </c>
      <c r="G168">
        <v>1</v>
      </c>
      <c r="H168">
        <v>0</v>
      </c>
      <c r="I168">
        <v>90</v>
      </c>
      <c r="J168">
        <v>2013</v>
      </c>
      <c r="K168" t="s">
        <v>119</v>
      </c>
      <c r="L168">
        <v>4</v>
      </c>
      <c r="M168">
        <v>0</v>
      </c>
      <c r="N168">
        <v>17</v>
      </c>
      <c r="O168">
        <v>13</v>
      </c>
      <c r="P168" t="s">
        <v>201</v>
      </c>
      <c r="Q168" t="s">
        <v>210</v>
      </c>
      <c r="R168" t="s">
        <v>52</v>
      </c>
      <c r="S168">
        <v>36079</v>
      </c>
      <c r="T168" t="s">
        <v>191</v>
      </c>
      <c r="U168" t="s">
        <v>54</v>
      </c>
      <c r="V168" t="s">
        <v>109</v>
      </c>
      <c r="W168" t="s">
        <v>211</v>
      </c>
      <c r="X168" t="s">
        <v>57</v>
      </c>
      <c r="Y168" t="s">
        <v>212</v>
      </c>
      <c r="Z168" s="1">
        <v>41664</v>
      </c>
      <c r="AA168">
        <v>46</v>
      </c>
      <c r="AB168" t="s">
        <v>59</v>
      </c>
      <c r="AC168">
        <v>2023</v>
      </c>
      <c r="AD168">
        <v>24</v>
      </c>
      <c r="AE168" t="s">
        <v>60</v>
      </c>
      <c r="AF168" t="s">
        <v>61</v>
      </c>
      <c r="AG168" s="1">
        <v>32961</v>
      </c>
      <c r="AH168" t="s">
        <v>62</v>
      </c>
      <c r="AI168" t="s">
        <v>63</v>
      </c>
      <c r="AJ168" t="s">
        <v>64</v>
      </c>
      <c r="AK168">
        <v>186</v>
      </c>
      <c r="AL168">
        <v>700000</v>
      </c>
      <c r="AM168">
        <v>5000000</v>
      </c>
      <c r="AN168" s="1">
        <v>45838</v>
      </c>
      <c r="AO168" t="s">
        <v>72</v>
      </c>
      <c r="AP168" t="s">
        <v>66</v>
      </c>
      <c r="AQ168">
        <v>22</v>
      </c>
      <c r="AR168" t="s">
        <v>67</v>
      </c>
      <c r="AS168">
        <v>0</v>
      </c>
      <c r="AT168" t="s">
        <v>62</v>
      </c>
      <c r="AU168">
        <v>34</v>
      </c>
    </row>
    <row r="169" spans="1:47" x14ac:dyDescent="0.25">
      <c r="A169" t="s">
        <v>209</v>
      </c>
      <c r="B169">
        <v>2321213</v>
      </c>
      <c r="C169">
        <v>49723</v>
      </c>
      <c r="D169" t="s">
        <v>48</v>
      </c>
      <c r="E169">
        <v>1</v>
      </c>
      <c r="F169">
        <v>0</v>
      </c>
      <c r="G169">
        <v>1</v>
      </c>
      <c r="H169">
        <v>0</v>
      </c>
      <c r="I169">
        <v>90</v>
      </c>
      <c r="J169">
        <v>2013</v>
      </c>
      <c r="K169" t="s">
        <v>119</v>
      </c>
      <c r="L169">
        <v>4</v>
      </c>
      <c r="M169">
        <v>0</v>
      </c>
      <c r="N169">
        <v>17</v>
      </c>
      <c r="O169">
        <v>13</v>
      </c>
      <c r="P169" t="s">
        <v>201</v>
      </c>
      <c r="Q169" t="s">
        <v>210</v>
      </c>
      <c r="R169" t="s">
        <v>52</v>
      </c>
      <c r="S169">
        <v>36079</v>
      </c>
      <c r="T169" t="s">
        <v>191</v>
      </c>
      <c r="U169" t="s">
        <v>54</v>
      </c>
      <c r="V169" t="s">
        <v>109</v>
      </c>
      <c r="W169" t="s">
        <v>211</v>
      </c>
      <c r="X169" t="s">
        <v>57</v>
      </c>
      <c r="Y169" t="s">
        <v>213</v>
      </c>
      <c r="Z169" s="1">
        <v>41664</v>
      </c>
      <c r="AA169">
        <v>31</v>
      </c>
      <c r="AB169" t="s">
        <v>90</v>
      </c>
      <c r="AC169">
        <v>2023</v>
      </c>
      <c r="AD169">
        <v>24</v>
      </c>
      <c r="AE169" t="s">
        <v>60</v>
      </c>
      <c r="AF169" t="s">
        <v>61</v>
      </c>
      <c r="AG169" s="1">
        <v>32961</v>
      </c>
      <c r="AH169" t="s">
        <v>62</v>
      </c>
      <c r="AI169" t="s">
        <v>63</v>
      </c>
      <c r="AJ169" t="s">
        <v>64</v>
      </c>
      <c r="AK169">
        <v>186</v>
      </c>
      <c r="AL169">
        <v>700000</v>
      </c>
      <c r="AM169">
        <v>5000000</v>
      </c>
      <c r="AN169" s="1">
        <v>45838</v>
      </c>
      <c r="AO169" t="s">
        <v>65</v>
      </c>
      <c r="AP169" t="s">
        <v>66</v>
      </c>
      <c r="AQ169">
        <v>22</v>
      </c>
      <c r="AR169" t="s">
        <v>67</v>
      </c>
      <c r="AS169">
        <v>0</v>
      </c>
      <c r="AT169" t="s">
        <v>62</v>
      </c>
      <c r="AU169">
        <v>34</v>
      </c>
    </row>
    <row r="170" spans="1:47" x14ac:dyDescent="0.25">
      <c r="A170" t="s">
        <v>209</v>
      </c>
      <c r="B170">
        <v>2321213</v>
      </c>
      <c r="C170">
        <v>49723</v>
      </c>
      <c r="D170" t="s">
        <v>48</v>
      </c>
      <c r="E170">
        <v>1</v>
      </c>
      <c r="F170">
        <v>0</v>
      </c>
      <c r="G170">
        <v>1</v>
      </c>
      <c r="H170">
        <v>0</v>
      </c>
      <c r="I170">
        <v>90</v>
      </c>
      <c r="J170">
        <v>2013</v>
      </c>
      <c r="K170" t="s">
        <v>119</v>
      </c>
      <c r="L170">
        <v>4</v>
      </c>
      <c r="M170">
        <v>0</v>
      </c>
      <c r="N170">
        <v>17</v>
      </c>
      <c r="O170">
        <v>13</v>
      </c>
      <c r="P170" t="s">
        <v>201</v>
      </c>
      <c r="Q170" t="s">
        <v>210</v>
      </c>
      <c r="R170" t="s">
        <v>52</v>
      </c>
      <c r="S170">
        <v>36079</v>
      </c>
      <c r="T170" t="s">
        <v>191</v>
      </c>
      <c r="U170" t="s">
        <v>54</v>
      </c>
      <c r="V170" t="s">
        <v>109</v>
      </c>
      <c r="W170" t="s">
        <v>211</v>
      </c>
      <c r="X170" t="s">
        <v>57</v>
      </c>
      <c r="Y170" t="s">
        <v>213</v>
      </c>
      <c r="Z170" s="1">
        <v>41664</v>
      </c>
      <c r="AA170">
        <v>31</v>
      </c>
      <c r="AB170" t="s">
        <v>90</v>
      </c>
      <c r="AC170">
        <v>2023</v>
      </c>
      <c r="AD170">
        <v>24</v>
      </c>
      <c r="AE170" t="s">
        <v>60</v>
      </c>
      <c r="AF170" t="s">
        <v>61</v>
      </c>
      <c r="AG170" s="1">
        <v>32961</v>
      </c>
      <c r="AH170" t="s">
        <v>62</v>
      </c>
      <c r="AI170" t="s">
        <v>63</v>
      </c>
      <c r="AJ170" t="s">
        <v>64</v>
      </c>
      <c r="AK170">
        <v>186</v>
      </c>
      <c r="AL170">
        <v>700000</v>
      </c>
      <c r="AM170">
        <v>5000000</v>
      </c>
      <c r="AN170" s="1">
        <v>45838</v>
      </c>
      <c r="AO170" t="s">
        <v>68</v>
      </c>
      <c r="AP170" t="s">
        <v>66</v>
      </c>
      <c r="AQ170">
        <v>22</v>
      </c>
      <c r="AR170" t="s">
        <v>67</v>
      </c>
      <c r="AS170">
        <v>0</v>
      </c>
      <c r="AT170" t="s">
        <v>62</v>
      </c>
      <c r="AU170">
        <v>34</v>
      </c>
    </row>
    <row r="171" spans="1:47" x14ac:dyDescent="0.25">
      <c r="A171" t="s">
        <v>209</v>
      </c>
      <c r="B171">
        <v>2321213</v>
      </c>
      <c r="C171">
        <v>49723</v>
      </c>
      <c r="D171" t="s">
        <v>48</v>
      </c>
      <c r="E171">
        <v>1</v>
      </c>
      <c r="F171">
        <v>0</v>
      </c>
      <c r="G171">
        <v>1</v>
      </c>
      <c r="H171">
        <v>0</v>
      </c>
      <c r="I171">
        <v>90</v>
      </c>
      <c r="J171">
        <v>2013</v>
      </c>
      <c r="K171" t="s">
        <v>119</v>
      </c>
      <c r="L171">
        <v>4</v>
      </c>
      <c r="M171">
        <v>0</v>
      </c>
      <c r="N171">
        <v>17</v>
      </c>
      <c r="O171">
        <v>13</v>
      </c>
      <c r="P171" t="s">
        <v>201</v>
      </c>
      <c r="Q171" t="s">
        <v>210</v>
      </c>
      <c r="R171" t="s">
        <v>52</v>
      </c>
      <c r="S171">
        <v>36079</v>
      </c>
      <c r="T171" t="s">
        <v>191</v>
      </c>
      <c r="U171" t="s">
        <v>54</v>
      </c>
      <c r="V171" t="s">
        <v>109</v>
      </c>
      <c r="W171" t="s">
        <v>211</v>
      </c>
      <c r="X171" t="s">
        <v>57</v>
      </c>
      <c r="Y171" t="s">
        <v>213</v>
      </c>
      <c r="Z171" s="1">
        <v>41664</v>
      </c>
      <c r="AA171">
        <v>31</v>
      </c>
      <c r="AB171" t="s">
        <v>90</v>
      </c>
      <c r="AC171">
        <v>2023</v>
      </c>
      <c r="AD171">
        <v>24</v>
      </c>
      <c r="AE171" t="s">
        <v>60</v>
      </c>
      <c r="AF171" t="s">
        <v>61</v>
      </c>
      <c r="AG171" s="1">
        <v>32961</v>
      </c>
      <c r="AH171" t="s">
        <v>62</v>
      </c>
      <c r="AI171" t="s">
        <v>63</v>
      </c>
      <c r="AJ171" t="s">
        <v>64</v>
      </c>
      <c r="AK171">
        <v>186</v>
      </c>
      <c r="AL171">
        <v>700000</v>
      </c>
      <c r="AM171">
        <v>5000000</v>
      </c>
      <c r="AN171" s="1">
        <v>45838</v>
      </c>
      <c r="AO171" t="s">
        <v>69</v>
      </c>
      <c r="AP171" t="s">
        <v>66</v>
      </c>
      <c r="AQ171">
        <v>22</v>
      </c>
      <c r="AR171" t="s">
        <v>67</v>
      </c>
      <c r="AS171">
        <v>0</v>
      </c>
      <c r="AT171" t="s">
        <v>62</v>
      </c>
      <c r="AU171">
        <v>34</v>
      </c>
    </row>
    <row r="172" spans="1:47" x14ac:dyDescent="0.25">
      <c r="A172" t="s">
        <v>209</v>
      </c>
      <c r="B172">
        <v>2321213</v>
      </c>
      <c r="C172">
        <v>49723</v>
      </c>
      <c r="D172" t="s">
        <v>48</v>
      </c>
      <c r="E172">
        <v>1</v>
      </c>
      <c r="F172">
        <v>0</v>
      </c>
      <c r="G172">
        <v>1</v>
      </c>
      <c r="H172">
        <v>0</v>
      </c>
      <c r="I172">
        <v>90</v>
      </c>
      <c r="J172">
        <v>2013</v>
      </c>
      <c r="K172" t="s">
        <v>119</v>
      </c>
      <c r="L172">
        <v>4</v>
      </c>
      <c r="M172">
        <v>0</v>
      </c>
      <c r="N172">
        <v>17</v>
      </c>
      <c r="O172">
        <v>13</v>
      </c>
      <c r="P172" t="s">
        <v>201</v>
      </c>
      <c r="Q172" t="s">
        <v>210</v>
      </c>
      <c r="R172" t="s">
        <v>52</v>
      </c>
      <c r="S172">
        <v>36079</v>
      </c>
      <c r="T172" t="s">
        <v>191</v>
      </c>
      <c r="U172" t="s">
        <v>54</v>
      </c>
      <c r="V172" t="s">
        <v>109</v>
      </c>
      <c r="W172" t="s">
        <v>211</v>
      </c>
      <c r="X172" t="s">
        <v>57</v>
      </c>
      <c r="Y172" t="s">
        <v>213</v>
      </c>
      <c r="Z172" s="1">
        <v>41664</v>
      </c>
      <c r="AA172">
        <v>31</v>
      </c>
      <c r="AB172" t="s">
        <v>90</v>
      </c>
      <c r="AC172">
        <v>2023</v>
      </c>
      <c r="AD172">
        <v>24</v>
      </c>
      <c r="AE172" t="s">
        <v>60</v>
      </c>
      <c r="AF172" t="s">
        <v>61</v>
      </c>
      <c r="AG172" s="1">
        <v>32961</v>
      </c>
      <c r="AH172" t="s">
        <v>62</v>
      </c>
      <c r="AI172" t="s">
        <v>63</v>
      </c>
      <c r="AJ172" t="s">
        <v>64</v>
      </c>
      <c r="AK172">
        <v>186</v>
      </c>
      <c r="AL172">
        <v>700000</v>
      </c>
      <c r="AM172">
        <v>5000000</v>
      </c>
      <c r="AN172" s="1">
        <v>45838</v>
      </c>
      <c r="AO172" t="s">
        <v>70</v>
      </c>
      <c r="AP172" t="s">
        <v>66</v>
      </c>
      <c r="AQ172">
        <v>22</v>
      </c>
      <c r="AR172" t="s">
        <v>67</v>
      </c>
      <c r="AS172">
        <v>0</v>
      </c>
      <c r="AT172" t="s">
        <v>62</v>
      </c>
      <c r="AU172">
        <v>34</v>
      </c>
    </row>
    <row r="173" spans="1:47" x14ac:dyDescent="0.25">
      <c r="A173" t="s">
        <v>209</v>
      </c>
      <c r="B173">
        <v>2321213</v>
      </c>
      <c r="C173">
        <v>49723</v>
      </c>
      <c r="D173" t="s">
        <v>48</v>
      </c>
      <c r="E173">
        <v>1</v>
      </c>
      <c r="F173">
        <v>0</v>
      </c>
      <c r="G173">
        <v>1</v>
      </c>
      <c r="H173">
        <v>0</v>
      </c>
      <c r="I173">
        <v>90</v>
      </c>
      <c r="J173">
        <v>2013</v>
      </c>
      <c r="K173" t="s">
        <v>119</v>
      </c>
      <c r="L173">
        <v>4</v>
      </c>
      <c r="M173">
        <v>0</v>
      </c>
      <c r="N173">
        <v>17</v>
      </c>
      <c r="O173">
        <v>13</v>
      </c>
      <c r="P173" t="s">
        <v>201</v>
      </c>
      <c r="Q173" t="s">
        <v>210</v>
      </c>
      <c r="R173" t="s">
        <v>52</v>
      </c>
      <c r="S173">
        <v>36079</v>
      </c>
      <c r="T173" t="s">
        <v>191</v>
      </c>
      <c r="U173" t="s">
        <v>54</v>
      </c>
      <c r="V173" t="s">
        <v>109</v>
      </c>
      <c r="W173" t="s">
        <v>211</v>
      </c>
      <c r="X173" t="s">
        <v>57</v>
      </c>
      <c r="Y173" t="s">
        <v>213</v>
      </c>
      <c r="Z173" s="1">
        <v>41664</v>
      </c>
      <c r="AA173">
        <v>31</v>
      </c>
      <c r="AB173" t="s">
        <v>90</v>
      </c>
      <c r="AC173">
        <v>2023</v>
      </c>
      <c r="AD173">
        <v>24</v>
      </c>
      <c r="AE173" t="s">
        <v>60</v>
      </c>
      <c r="AF173" t="s">
        <v>61</v>
      </c>
      <c r="AG173" s="1">
        <v>32961</v>
      </c>
      <c r="AH173" t="s">
        <v>62</v>
      </c>
      <c r="AI173" t="s">
        <v>63</v>
      </c>
      <c r="AJ173" t="s">
        <v>64</v>
      </c>
      <c r="AK173">
        <v>186</v>
      </c>
      <c r="AL173">
        <v>700000</v>
      </c>
      <c r="AM173">
        <v>5000000</v>
      </c>
      <c r="AN173" s="1">
        <v>45838</v>
      </c>
      <c r="AO173" t="s">
        <v>71</v>
      </c>
      <c r="AP173" t="s">
        <v>66</v>
      </c>
      <c r="AQ173">
        <v>22</v>
      </c>
      <c r="AR173" t="s">
        <v>67</v>
      </c>
      <c r="AS173">
        <v>0</v>
      </c>
      <c r="AT173" t="s">
        <v>62</v>
      </c>
      <c r="AU173">
        <v>34</v>
      </c>
    </row>
    <row r="174" spans="1:47" x14ac:dyDescent="0.25">
      <c r="A174" t="s">
        <v>209</v>
      </c>
      <c r="B174">
        <v>2321213</v>
      </c>
      <c r="C174">
        <v>49723</v>
      </c>
      <c r="D174" t="s">
        <v>48</v>
      </c>
      <c r="E174">
        <v>1</v>
      </c>
      <c r="F174">
        <v>0</v>
      </c>
      <c r="G174">
        <v>1</v>
      </c>
      <c r="H174">
        <v>0</v>
      </c>
      <c r="I174">
        <v>90</v>
      </c>
      <c r="J174">
        <v>2013</v>
      </c>
      <c r="K174" t="s">
        <v>119</v>
      </c>
      <c r="L174">
        <v>4</v>
      </c>
      <c r="M174">
        <v>0</v>
      </c>
      <c r="N174">
        <v>17</v>
      </c>
      <c r="O174">
        <v>13</v>
      </c>
      <c r="P174" t="s">
        <v>201</v>
      </c>
      <c r="Q174" t="s">
        <v>210</v>
      </c>
      <c r="R174" t="s">
        <v>52</v>
      </c>
      <c r="S174">
        <v>36079</v>
      </c>
      <c r="T174" t="s">
        <v>191</v>
      </c>
      <c r="U174" t="s">
        <v>54</v>
      </c>
      <c r="V174" t="s">
        <v>109</v>
      </c>
      <c r="W174" t="s">
        <v>211</v>
      </c>
      <c r="X174" t="s">
        <v>57</v>
      </c>
      <c r="Y174" t="s">
        <v>213</v>
      </c>
      <c r="Z174" s="1">
        <v>41664</v>
      </c>
      <c r="AA174">
        <v>31</v>
      </c>
      <c r="AB174" t="s">
        <v>90</v>
      </c>
      <c r="AC174">
        <v>2023</v>
      </c>
      <c r="AD174">
        <v>24</v>
      </c>
      <c r="AE174" t="s">
        <v>60</v>
      </c>
      <c r="AF174" t="s">
        <v>61</v>
      </c>
      <c r="AG174" s="1">
        <v>32961</v>
      </c>
      <c r="AH174" t="s">
        <v>62</v>
      </c>
      <c r="AI174" t="s">
        <v>63</v>
      </c>
      <c r="AJ174" t="s">
        <v>64</v>
      </c>
      <c r="AK174">
        <v>186</v>
      </c>
      <c r="AL174">
        <v>700000</v>
      </c>
      <c r="AM174">
        <v>5000000</v>
      </c>
      <c r="AN174" s="1">
        <v>45838</v>
      </c>
      <c r="AO174" t="s">
        <v>72</v>
      </c>
      <c r="AP174" t="s">
        <v>66</v>
      </c>
      <c r="AQ174">
        <v>22</v>
      </c>
      <c r="AR174" t="s">
        <v>67</v>
      </c>
      <c r="AS174">
        <v>0</v>
      </c>
      <c r="AT174" t="s">
        <v>62</v>
      </c>
      <c r="AU174">
        <v>34</v>
      </c>
    </row>
    <row r="175" spans="1:47" x14ac:dyDescent="0.25">
      <c r="A175" t="s">
        <v>209</v>
      </c>
      <c r="B175">
        <v>2321213</v>
      </c>
      <c r="C175">
        <v>49723</v>
      </c>
      <c r="D175" t="s">
        <v>48</v>
      </c>
      <c r="E175">
        <v>1</v>
      </c>
      <c r="F175">
        <v>0</v>
      </c>
      <c r="G175">
        <v>1</v>
      </c>
      <c r="H175">
        <v>0</v>
      </c>
      <c r="I175">
        <v>90</v>
      </c>
      <c r="J175">
        <v>2013</v>
      </c>
      <c r="K175" t="s">
        <v>119</v>
      </c>
      <c r="L175">
        <v>4</v>
      </c>
      <c r="M175">
        <v>0</v>
      </c>
      <c r="N175">
        <v>17</v>
      </c>
      <c r="O175">
        <v>13</v>
      </c>
      <c r="P175" t="s">
        <v>201</v>
      </c>
      <c r="Q175" t="s">
        <v>210</v>
      </c>
      <c r="R175" t="s">
        <v>52</v>
      </c>
      <c r="S175">
        <v>36079</v>
      </c>
      <c r="T175" t="s">
        <v>191</v>
      </c>
      <c r="U175" t="s">
        <v>54</v>
      </c>
      <c r="V175" t="s">
        <v>109</v>
      </c>
      <c r="W175" t="s">
        <v>211</v>
      </c>
      <c r="X175" t="s">
        <v>57</v>
      </c>
      <c r="Y175" t="s">
        <v>214</v>
      </c>
      <c r="Z175" s="1">
        <v>41664</v>
      </c>
      <c r="AA175">
        <v>23</v>
      </c>
      <c r="AB175" t="s">
        <v>81</v>
      </c>
      <c r="AC175">
        <v>2023</v>
      </c>
      <c r="AD175">
        <v>24</v>
      </c>
      <c r="AE175" t="s">
        <v>60</v>
      </c>
      <c r="AF175" t="s">
        <v>61</v>
      </c>
      <c r="AG175" s="1">
        <v>32961</v>
      </c>
      <c r="AH175" t="s">
        <v>62</v>
      </c>
      <c r="AI175" t="s">
        <v>63</v>
      </c>
      <c r="AJ175" t="s">
        <v>64</v>
      </c>
      <c r="AK175">
        <v>186</v>
      </c>
      <c r="AL175">
        <v>700000</v>
      </c>
      <c r="AM175">
        <v>5000000</v>
      </c>
      <c r="AN175" s="1">
        <v>45838</v>
      </c>
      <c r="AO175" t="s">
        <v>65</v>
      </c>
      <c r="AP175" t="s">
        <v>66</v>
      </c>
      <c r="AQ175">
        <v>22</v>
      </c>
      <c r="AR175" t="s">
        <v>67</v>
      </c>
      <c r="AS175">
        <v>0</v>
      </c>
      <c r="AT175" t="s">
        <v>62</v>
      </c>
      <c r="AU175">
        <v>34</v>
      </c>
    </row>
    <row r="176" spans="1:47" x14ac:dyDescent="0.25">
      <c r="A176" t="s">
        <v>209</v>
      </c>
      <c r="B176">
        <v>2321213</v>
      </c>
      <c r="C176">
        <v>49723</v>
      </c>
      <c r="D176" t="s">
        <v>48</v>
      </c>
      <c r="E176">
        <v>1</v>
      </c>
      <c r="F176">
        <v>0</v>
      </c>
      <c r="G176">
        <v>1</v>
      </c>
      <c r="H176">
        <v>0</v>
      </c>
      <c r="I176">
        <v>90</v>
      </c>
      <c r="J176">
        <v>2013</v>
      </c>
      <c r="K176" t="s">
        <v>119</v>
      </c>
      <c r="L176">
        <v>4</v>
      </c>
      <c r="M176">
        <v>0</v>
      </c>
      <c r="N176">
        <v>17</v>
      </c>
      <c r="O176">
        <v>13</v>
      </c>
      <c r="P176" t="s">
        <v>201</v>
      </c>
      <c r="Q176" t="s">
        <v>210</v>
      </c>
      <c r="R176" t="s">
        <v>52</v>
      </c>
      <c r="S176">
        <v>36079</v>
      </c>
      <c r="T176" t="s">
        <v>191</v>
      </c>
      <c r="U176" t="s">
        <v>54</v>
      </c>
      <c r="V176" t="s">
        <v>109</v>
      </c>
      <c r="W176" t="s">
        <v>211</v>
      </c>
      <c r="X176" t="s">
        <v>57</v>
      </c>
      <c r="Y176" t="s">
        <v>214</v>
      </c>
      <c r="Z176" s="1">
        <v>41664</v>
      </c>
      <c r="AA176">
        <v>23</v>
      </c>
      <c r="AB176" t="s">
        <v>81</v>
      </c>
      <c r="AC176">
        <v>2023</v>
      </c>
      <c r="AD176">
        <v>24</v>
      </c>
      <c r="AE176" t="s">
        <v>60</v>
      </c>
      <c r="AF176" t="s">
        <v>61</v>
      </c>
      <c r="AG176" s="1">
        <v>32961</v>
      </c>
      <c r="AH176" t="s">
        <v>62</v>
      </c>
      <c r="AI176" t="s">
        <v>63</v>
      </c>
      <c r="AJ176" t="s">
        <v>64</v>
      </c>
      <c r="AK176">
        <v>186</v>
      </c>
      <c r="AL176">
        <v>700000</v>
      </c>
      <c r="AM176">
        <v>5000000</v>
      </c>
      <c r="AN176" s="1">
        <v>45838</v>
      </c>
      <c r="AO176" t="s">
        <v>68</v>
      </c>
      <c r="AP176" t="s">
        <v>66</v>
      </c>
      <c r="AQ176">
        <v>22</v>
      </c>
      <c r="AR176" t="s">
        <v>67</v>
      </c>
      <c r="AS176">
        <v>0</v>
      </c>
      <c r="AT176" t="s">
        <v>62</v>
      </c>
      <c r="AU176">
        <v>34</v>
      </c>
    </row>
    <row r="177" spans="1:47" x14ac:dyDescent="0.25">
      <c r="A177" t="s">
        <v>209</v>
      </c>
      <c r="B177">
        <v>2321213</v>
      </c>
      <c r="C177">
        <v>49723</v>
      </c>
      <c r="D177" t="s">
        <v>48</v>
      </c>
      <c r="E177">
        <v>1</v>
      </c>
      <c r="F177">
        <v>0</v>
      </c>
      <c r="G177">
        <v>1</v>
      </c>
      <c r="H177">
        <v>0</v>
      </c>
      <c r="I177">
        <v>90</v>
      </c>
      <c r="J177">
        <v>2013</v>
      </c>
      <c r="K177" t="s">
        <v>119</v>
      </c>
      <c r="L177">
        <v>4</v>
      </c>
      <c r="M177">
        <v>0</v>
      </c>
      <c r="N177">
        <v>17</v>
      </c>
      <c r="O177">
        <v>13</v>
      </c>
      <c r="P177" t="s">
        <v>201</v>
      </c>
      <c r="Q177" t="s">
        <v>210</v>
      </c>
      <c r="R177" t="s">
        <v>52</v>
      </c>
      <c r="S177">
        <v>36079</v>
      </c>
      <c r="T177" t="s">
        <v>191</v>
      </c>
      <c r="U177" t="s">
        <v>54</v>
      </c>
      <c r="V177" t="s">
        <v>109</v>
      </c>
      <c r="W177" t="s">
        <v>211</v>
      </c>
      <c r="X177" t="s">
        <v>57</v>
      </c>
      <c r="Y177" t="s">
        <v>214</v>
      </c>
      <c r="Z177" s="1">
        <v>41664</v>
      </c>
      <c r="AA177">
        <v>23</v>
      </c>
      <c r="AB177" t="s">
        <v>81</v>
      </c>
      <c r="AC177">
        <v>2023</v>
      </c>
      <c r="AD177">
        <v>24</v>
      </c>
      <c r="AE177" t="s">
        <v>60</v>
      </c>
      <c r="AF177" t="s">
        <v>61</v>
      </c>
      <c r="AG177" s="1">
        <v>32961</v>
      </c>
      <c r="AH177" t="s">
        <v>62</v>
      </c>
      <c r="AI177" t="s">
        <v>63</v>
      </c>
      <c r="AJ177" t="s">
        <v>64</v>
      </c>
      <c r="AK177">
        <v>186</v>
      </c>
      <c r="AL177">
        <v>700000</v>
      </c>
      <c r="AM177">
        <v>5000000</v>
      </c>
      <c r="AN177" s="1">
        <v>45838</v>
      </c>
      <c r="AO177" t="s">
        <v>69</v>
      </c>
      <c r="AP177" t="s">
        <v>66</v>
      </c>
      <c r="AQ177">
        <v>22</v>
      </c>
      <c r="AR177" t="s">
        <v>67</v>
      </c>
      <c r="AS177">
        <v>0</v>
      </c>
      <c r="AT177" t="s">
        <v>62</v>
      </c>
      <c r="AU177">
        <v>34</v>
      </c>
    </row>
    <row r="178" spans="1:47" x14ac:dyDescent="0.25">
      <c r="A178" t="s">
        <v>209</v>
      </c>
      <c r="B178">
        <v>2321213</v>
      </c>
      <c r="C178">
        <v>49723</v>
      </c>
      <c r="D178" t="s">
        <v>48</v>
      </c>
      <c r="E178">
        <v>1</v>
      </c>
      <c r="F178">
        <v>0</v>
      </c>
      <c r="G178">
        <v>1</v>
      </c>
      <c r="H178">
        <v>0</v>
      </c>
      <c r="I178">
        <v>90</v>
      </c>
      <c r="J178">
        <v>2013</v>
      </c>
      <c r="K178" t="s">
        <v>119</v>
      </c>
      <c r="L178">
        <v>4</v>
      </c>
      <c r="M178">
        <v>0</v>
      </c>
      <c r="N178">
        <v>17</v>
      </c>
      <c r="O178">
        <v>13</v>
      </c>
      <c r="P178" t="s">
        <v>201</v>
      </c>
      <c r="Q178" t="s">
        <v>210</v>
      </c>
      <c r="R178" t="s">
        <v>52</v>
      </c>
      <c r="S178">
        <v>36079</v>
      </c>
      <c r="T178" t="s">
        <v>191</v>
      </c>
      <c r="U178" t="s">
        <v>54</v>
      </c>
      <c r="V178" t="s">
        <v>109</v>
      </c>
      <c r="W178" t="s">
        <v>211</v>
      </c>
      <c r="X178" t="s">
        <v>57</v>
      </c>
      <c r="Y178" t="s">
        <v>214</v>
      </c>
      <c r="Z178" s="1">
        <v>41664</v>
      </c>
      <c r="AA178">
        <v>23</v>
      </c>
      <c r="AB178" t="s">
        <v>81</v>
      </c>
      <c r="AC178">
        <v>2023</v>
      </c>
      <c r="AD178">
        <v>24</v>
      </c>
      <c r="AE178" t="s">
        <v>60</v>
      </c>
      <c r="AF178" t="s">
        <v>61</v>
      </c>
      <c r="AG178" s="1">
        <v>32961</v>
      </c>
      <c r="AH178" t="s">
        <v>62</v>
      </c>
      <c r="AI178" t="s">
        <v>63</v>
      </c>
      <c r="AJ178" t="s">
        <v>64</v>
      </c>
      <c r="AK178">
        <v>186</v>
      </c>
      <c r="AL178">
        <v>700000</v>
      </c>
      <c r="AM178">
        <v>5000000</v>
      </c>
      <c r="AN178" s="1">
        <v>45838</v>
      </c>
      <c r="AO178" t="s">
        <v>70</v>
      </c>
      <c r="AP178" t="s">
        <v>66</v>
      </c>
      <c r="AQ178">
        <v>22</v>
      </c>
      <c r="AR178" t="s">
        <v>67</v>
      </c>
      <c r="AS178">
        <v>0</v>
      </c>
      <c r="AT178" t="s">
        <v>62</v>
      </c>
      <c r="AU178">
        <v>34</v>
      </c>
    </row>
    <row r="179" spans="1:47" x14ac:dyDescent="0.25">
      <c r="A179" t="s">
        <v>209</v>
      </c>
      <c r="B179">
        <v>2321213</v>
      </c>
      <c r="C179">
        <v>49723</v>
      </c>
      <c r="D179" t="s">
        <v>48</v>
      </c>
      <c r="E179">
        <v>1</v>
      </c>
      <c r="F179">
        <v>0</v>
      </c>
      <c r="G179">
        <v>1</v>
      </c>
      <c r="H179">
        <v>0</v>
      </c>
      <c r="I179">
        <v>90</v>
      </c>
      <c r="J179">
        <v>2013</v>
      </c>
      <c r="K179" t="s">
        <v>119</v>
      </c>
      <c r="L179">
        <v>4</v>
      </c>
      <c r="M179">
        <v>0</v>
      </c>
      <c r="N179">
        <v>17</v>
      </c>
      <c r="O179">
        <v>13</v>
      </c>
      <c r="P179" t="s">
        <v>201</v>
      </c>
      <c r="Q179" t="s">
        <v>210</v>
      </c>
      <c r="R179" t="s">
        <v>52</v>
      </c>
      <c r="S179">
        <v>36079</v>
      </c>
      <c r="T179" t="s">
        <v>191</v>
      </c>
      <c r="U179" t="s">
        <v>54</v>
      </c>
      <c r="V179" t="s">
        <v>109</v>
      </c>
      <c r="W179" t="s">
        <v>211</v>
      </c>
      <c r="X179" t="s">
        <v>57</v>
      </c>
      <c r="Y179" t="s">
        <v>214</v>
      </c>
      <c r="Z179" s="1">
        <v>41664</v>
      </c>
      <c r="AA179">
        <v>23</v>
      </c>
      <c r="AB179" t="s">
        <v>81</v>
      </c>
      <c r="AC179">
        <v>2023</v>
      </c>
      <c r="AD179">
        <v>24</v>
      </c>
      <c r="AE179" t="s">
        <v>60</v>
      </c>
      <c r="AF179" t="s">
        <v>61</v>
      </c>
      <c r="AG179" s="1">
        <v>32961</v>
      </c>
      <c r="AH179" t="s">
        <v>62</v>
      </c>
      <c r="AI179" t="s">
        <v>63</v>
      </c>
      <c r="AJ179" t="s">
        <v>64</v>
      </c>
      <c r="AK179">
        <v>186</v>
      </c>
      <c r="AL179">
        <v>700000</v>
      </c>
      <c r="AM179">
        <v>5000000</v>
      </c>
      <c r="AN179" s="1">
        <v>45838</v>
      </c>
      <c r="AO179" t="s">
        <v>71</v>
      </c>
      <c r="AP179" t="s">
        <v>66</v>
      </c>
      <c r="AQ179">
        <v>22</v>
      </c>
      <c r="AR179" t="s">
        <v>67</v>
      </c>
      <c r="AS179">
        <v>0</v>
      </c>
      <c r="AT179" t="s">
        <v>62</v>
      </c>
      <c r="AU179">
        <v>34</v>
      </c>
    </row>
    <row r="180" spans="1:47" x14ac:dyDescent="0.25">
      <c r="A180" t="s">
        <v>209</v>
      </c>
      <c r="B180">
        <v>2321213</v>
      </c>
      <c r="C180">
        <v>49723</v>
      </c>
      <c r="D180" t="s">
        <v>48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2013</v>
      </c>
      <c r="K180" t="s">
        <v>119</v>
      </c>
      <c r="L180">
        <v>4</v>
      </c>
      <c r="M180">
        <v>0</v>
      </c>
      <c r="N180">
        <v>17</v>
      </c>
      <c r="O180">
        <v>13</v>
      </c>
      <c r="P180" t="s">
        <v>201</v>
      </c>
      <c r="Q180" t="s">
        <v>210</v>
      </c>
      <c r="R180" t="s">
        <v>52</v>
      </c>
      <c r="S180">
        <v>36079</v>
      </c>
      <c r="T180" t="s">
        <v>191</v>
      </c>
      <c r="U180" t="s">
        <v>54</v>
      </c>
      <c r="V180" t="s">
        <v>109</v>
      </c>
      <c r="W180" t="s">
        <v>211</v>
      </c>
      <c r="X180" t="s">
        <v>57</v>
      </c>
      <c r="Y180" t="s">
        <v>214</v>
      </c>
      <c r="Z180" s="1">
        <v>41664</v>
      </c>
      <c r="AA180">
        <v>23</v>
      </c>
      <c r="AB180" t="s">
        <v>81</v>
      </c>
      <c r="AC180">
        <v>2023</v>
      </c>
      <c r="AD180">
        <v>24</v>
      </c>
      <c r="AE180" t="s">
        <v>60</v>
      </c>
      <c r="AF180" t="s">
        <v>61</v>
      </c>
      <c r="AG180" s="1">
        <v>32961</v>
      </c>
      <c r="AH180" t="s">
        <v>62</v>
      </c>
      <c r="AI180" t="s">
        <v>63</v>
      </c>
      <c r="AJ180" t="s">
        <v>64</v>
      </c>
      <c r="AK180">
        <v>186</v>
      </c>
      <c r="AL180">
        <v>700000</v>
      </c>
      <c r="AM180">
        <v>5000000</v>
      </c>
      <c r="AN180" s="1">
        <v>45838</v>
      </c>
      <c r="AO180" t="s">
        <v>72</v>
      </c>
      <c r="AP180" t="s">
        <v>66</v>
      </c>
      <c r="AQ180">
        <v>22</v>
      </c>
      <c r="AR180" t="s">
        <v>67</v>
      </c>
      <c r="AS180">
        <v>0</v>
      </c>
      <c r="AT180" t="s">
        <v>62</v>
      </c>
      <c r="AU180">
        <v>34</v>
      </c>
    </row>
    <row r="181" spans="1:47" x14ac:dyDescent="0.25">
      <c r="A181" t="s">
        <v>215</v>
      </c>
      <c r="B181">
        <v>2321231</v>
      </c>
      <c r="C181">
        <v>49723</v>
      </c>
      <c r="D181" t="s">
        <v>48</v>
      </c>
      <c r="E181">
        <v>0</v>
      </c>
      <c r="F181">
        <v>0</v>
      </c>
      <c r="G181">
        <v>0</v>
      </c>
      <c r="H181">
        <v>0</v>
      </c>
      <c r="I181">
        <v>10</v>
      </c>
      <c r="J181">
        <v>2013</v>
      </c>
      <c r="K181" t="s">
        <v>216</v>
      </c>
      <c r="L181">
        <v>0</v>
      </c>
      <c r="M181">
        <v>2</v>
      </c>
      <c r="N181">
        <v>16</v>
      </c>
      <c r="O181">
        <v>1</v>
      </c>
      <c r="P181" t="s">
        <v>201</v>
      </c>
      <c r="Q181" t="s">
        <v>217</v>
      </c>
      <c r="R181" t="s">
        <v>52</v>
      </c>
      <c r="S181">
        <v>50000</v>
      </c>
      <c r="T181" t="s">
        <v>122</v>
      </c>
      <c r="U181" t="s">
        <v>54</v>
      </c>
      <c r="V181" t="s">
        <v>102</v>
      </c>
      <c r="W181" t="s">
        <v>218</v>
      </c>
      <c r="X181" t="s">
        <v>57</v>
      </c>
      <c r="Y181" t="s">
        <v>219</v>
      </c>
      <c r="Z181" s="1">
        <v>41678</v>
      </c>
      <c r="AA181">
        <v>10</v>
      </c>
      <c r="AB181" t="s">
        <v>59</v>
      </c>
      <c r="AC181">
        <v>2023</v>
      </c>
      <c r="AD181">
        <v>24</v>
      </c>
      <c r="AE181" t="s">
        <v>60</v>
      </c>
      <c r="AF181" t="s">
        <v>61</v>
      </c>
      <c r="AG181" s="1">
        <v>32961</v>
      </c>
      <c r="AH181" t="s">
        <v>62</v>
      </c>
      <c r="AI181" t="s">
        <v>63</v>
      </c>
      <c r="AJ181" t="s">
        <v>64</v>
      </c>
      <c r="AK181">
        <v>186</v>
      </c>
      <c r="AL181">
        <v>700000</v>
      </c>
      <c r="AM181">
        <v>5000000</v>
      </c>
      <c r="AN181" s="1">
        <v>45838</v>
      </c>
      <c r="AO181" t="s">
        <v>65</v>
      </c>
      <c r="AP181" t="s">
        <v>66</v>
      </c>
      <c r="AQ181">
        <v>22</v>
      </c>
      <c r="AR181" t="s">
        <v>67</v>
      </c>
      <c r="AS181">
        <v>0</v>
      </c>
      <c r="AT181" t="s">
        <v>62</v>
      </c>
      <c r="AU181">
        <v>34</v>
      </c>
    </row>
    <row r="182" spans="1:47" x14ac:dyDescent="0.25">
      <c r="A182" t="s">
        <v>215</v>
      </c>
      <c r="B182">
        <v>2321231</v>
      </c>
      <c r="C182">
        <v>49723</v>
      </c>
      <c r="D182" t="s">
        <v>48</v>
      </c>
      <c r="E182">
        <v>0</v>
      </c>
      <c r="F182">
        <v>0</v>
      </c>
      <c r="G182">
        <v>0</v>
      </c>
      <c r="H182">
        <v>0</v>
      </c>
      <c r="I182">
        <v>10</v>
      </c>
      <c r="J182">
        <v>2013</v>
      </c>
      <c r="K182" t="s">
        <v>216</v>
      </c>
      <c r="L182">
        <v>0</v>
      </c>
      <c r="M182">
        <v>2</v>
      </c>
      <c r="N182">
        <v>16</v>
      </c>
      <c r="O182">
        <v>1</v>
      </c>
      <c r="P182" t="s">
        <v>201</v>
      </c>
      <c r="Q182" t="s">
        <v>217</v>
      </c>
      <c r="R182" t="s">
        <v>52</v>
      </c>
      <c r="S182">
        <v>50000</v>
      </c>
      <c r="T182" t="s">
        <v>122</v>
      </c>
      <c r="U182" t="s">
        <v>54</v>
      </c>
      <c r="V182" t="s">
        <v>102</v>
      </c>
      <c r="W182" t="s">
        <v>218</v>
      </c>
      <c r="X182" t="s">
        <v>57</v>
      </c>
      <c r="Y182" t="s">
        <v>219</v>
      </c>
      <c r="Z182" s="1">
        <v>41678</v>
      </c>
      <c r="AA182">
        <v>10</v>
      </c>
      <c r="AB182" t="s">
        <v>59</v>
      </c>
      <c r="AC182">
        <v>2023</v>
      </c>
      <c r="AD182">
        <v>24</v>
      </c>
      <c r="AE182" t="s">
        <v>60</v>
      </c>
      <c r="AF182" t="s">
        <v>61</v>
      </c>
      <c r="AG182" s="1">
        <v>32961</v>
      </c>
      <c r="AH182" t="s">
        <v>62</v>
      </c>
      <c r="AI182" t="s">
        <v>63</v>
      </c>
      <c r="AJ182" t="s">
        <v>64</v>
      </c>
      <c r="AK182">
        <v>186</v>
      </c>
      <c r="AL182">
        <v>700000</v>
      </c>
      <c r="AM182">
        <v>5000000</v>
      </c>
      <c r="AN182" s="1">
        <v>45838</v>
      </c>
      <c r="AO182" t="s">
        <v>68</v>
      </c>
      <c r="AP182" t="s">
        <v>66</v>
      </c>
      <c r="AQ182">
        <v>22</v>
      </c>
      <c r="AR182" t="s">
        <v>67</v>
      </c>
      <c r="AS182">
        <v>0</v>
      </c>
      <c r="AT182" t="s">
        <v>62</v>
      </c>
      <c r="AU182">
        <v>34</v>
      </c>
    </row>
    <row r="183" spans="1:47" x14ac:dyDescent="0.25">
      <c r="A183" t="s">
        <v>215</v>
      </c>
      <c r="B183">
        <v>2321231</v>
      </c>
      <c r="C183">
        <v>49723</v>
      </c>
      <c r="D183" t="s">
        <v>48</v>
      </c>
      <c r="E183">
        <v>0</v>
      </c>
      <c r="F183">
        <v>0</v>
      </c>
      <c r="G183">
        <v>0</v>
      </c>
      <c r="H183">
        <v>0</v>
      </c>
      <c r="I183">
        <v>10</v>
      </c>
      <c r="J183">
        <v>2013</v>
      </c>
      <c r="K183" t="s">
        <v>216</v>
      </c>
      <c r="L183">
        <v>0</v>
      </c>
      <c r="M183">
        <v>2</v>
      </c>
      <c r="N183">
        <v>16</v>
      </c>
      <c r="O183">
        <v>1</v>
      </c>
      <c r="P183" t="s">
        <v>201</v>
      </c>
      <c r="Q183" t="s">
        <v>217</v>
      </c>
      <c r="R183" t="s">
        <v>52</v>
      </c>
      <c r="S183">
        <v>50000</v>
      </c>
      <c r="T183" t="s">
        <v>122</v>
      </c>
      <c r="U183" t="s">
        <v>54</v>
      </c>
      <c r="V183" t="s">
        <v>102</v>
      </c>
      <c r="W183" t="s">
        <v>218</v>
      </c>
      <c r="X183" t="s">
        <v>57</v>
      </c>
      <c r="Y183" t="s">
        <v>219</v>
      </c>
      <c r="Z183" s="1">
        <v>41678</v>
      </c>
      <c r="AA183">
        <v>10</v>
      </c>
      <c r="AB183" t="s">
        <v>59</v>
      </c>
      <c r="AC183">
        <v>2023</v>
      </c>
      <c r="AD183">
        <v>24</v>
      </c>
      <c r="AE183" t="s">
        <v>60</v>
      </c>
      <c r="AF183" t="s">
        <v>61</v>
      </c>
      <c r="AG183" s="1">
        <v>32961</v>
      </c>
      <c r="AH183" t="s">
        <v>62</v>
      </c>
      <c r="AI183" t="s">
        <v>63</v>
      </c>
      <c r="AJ183" t="s">
        <v>64</v>
      </c>
      <c r="AK183">
        <v>186</v>
      </c>
      <c r="AL183">
        <v>700000</v>
      </c>
      <c r="AM183">
        <v>5000000</v>
      </c>
      <c r="AN183" s="1">
        <v>45838</v>
      </c>
      <c r="AO183" t="s">
        <v>69</v>
      </c>
      <c r="AP183" t="s">
        <v>66</v>
      </c>
      <c r="AQ183">
        <v>22</v>
      </c>
      <c r="AR183" t="s">
        <v>67</v>
      </c>
      <c r="AS183">
        <v>0</v>
      </c>
      <c r="AT183" t="s">
        <v>62</v>
      </c>
      <c r="AU183">
        <v>34</v>
      </c>
    </row>
    <row r="184" spans="1:47" x14ac:dyDescent="0.25">
      <c r="A184" t="s">
        <v>215</v>
      </c>
      <c r="B184">
        <v>2321231</v>
      </c>
      <c r="C184">
        <v>49723</v>
      </c>
      <c r="D184" t="s">
        <v>48</v>
      </c>
      <c r="E184">
        <v>0</v>
      </c>
      <c r="F184">
        <v>0</v>
      </c>
      <c r="G184">
        <v>0</v>
      </c>
      <c r="H184">
        <v>0</v>
      </c>
      <c r="I184">
        <v>10</v>
      </c>
      <c r="J184">
        <v>2013</v>
      </c>
      <c r="K184" t="s">
        <v>216</v>
      </c>
      <c r="L184">
        <v>0</v>
      </c>
      <c r="M184">
        <v>2</v>
      </c>
      <c r="N184">
        <v>16</v>
      </c>
      <c r="O184">
        <v>1</v>
      </c>
      <c r="P184" t="s">
        <v>201</v>
      </c>
      <c r="Q184" t="s">
        <v>217</v>
      </c>
      <c r="R184" t="s">
        <v>52</v>
      </c>
      <c r="S184">
        <v>50000</v>
      </c>
      <c r="T184" t="s">
        <v>122</v>
      </c>
      <c r="U184" t="s">
        <v>54</v>
      </c>
      <c r="V184" t="s">
        <v>102</v>
      </c>
      <c r="W184" t="s">
        <v>218</v>
      </c>
      <c r="X184" t="s">
        <v>57</v>
      </c>
      <c r="Y184" t="s">
        <v>219</v>
      </c>
      <c r="Z184" s="1">
        <v>41678</v>
      </c>
      <c r="AA184">
        <v>10</v>
      </c>
      <c r="AB184" t="s">
        <v>59</v>
      </c>
      <c r="AC184">
        <v>2023</v>
      </c>
      <c r="AD184">
        <v>24</v>
      </c>
      <c r="AE184" t="s">
        <v>60</v>
      </c>
      <c r="AF184" t="s">
        <v>61</v>
      </c>
      <c r="AG184" s="1">
        <v>32961</v>
      </c>
      <c r="AH184" t="s">
        <v>62</v>
      </c>
      <c r="AI184" t="s">
        <v>63</v>
      </c>
      <c r="AJ184" t="s">
        <v>64</v>
      </c>
      <c r="AK184">
        <v>186</v>
      </c>
      <c r="AL184">
        <v>700000</v>
      </c>
      <c r="AM184">
        <v>5000000</v>
      </c>
      <c r="AN184" s="1">
        <v>45838</v>
      </c>
      <c r="AO184" t="s">
        <v>70</v>
      </c>
      <c r="AP184" t="s">
        <v>66</v>
      </c>
      <c r="AQ184">
        <v>22</v>
      </c>
      <c r="AR184" t="s">
        <v>67</v>
      </c>
      <c r="AS184">
        <v>0</v>
      </c>
      <c r="AT184" t="s">
        <v>62</v>
      </c>
      <c r="AU184">
        <v>34</v>
      </c>
    </row>
    <row r="185" spans="1:47" x14ac:dyDescent="0.25">
      <c r="A185" t="s">
        <v>215</v>
      </c>
      <c r="B185">
        <v>2321231</v>
      </c>
      <c r="C185">
        <v>49723</v>
      </c>
      <c r="D185" t="s">
        <v>48</v>
      </c>
      <c r="E185">
        <v>0</v>
      </c>
      <c r="F185">
        <v>0</v>
      </c>
      <c r="G185">
        <v>0</v>
      </c>
      <c r="H185">
        <v>0</v>
      </c>
      <c r="I185">
        <v>10</v>
      </c>
      <c r="J185">
        <v>2013</v>
      </c>
      <c r="K185" t="s">
        <v>216</v>
      </c>
      <c r="L185">
        <v>0</v>
      </c>
      <c r="M185">
        <v>2</v>
      </c>
      <c r="N185">
        <v>16</v>
      </c>
      <c r="O185">
        <v>1</v>
      </c>
      <c r="P185" t="s">
        <v>201</v>
      </c>
      <c r="Q185" t="s">
        <v>217</v>
      </c>
      <c r="R185" t="s">
        <v>52</v>
      </c>
      <c r="S185">
        <v>50000</v>
      </c>
      <c r="T185" t="s">
        <v>122</v>
      </c>
      <c r="U185" t="s">
        <v>54</v>
      </c>
      <c r="V185" t="s">
        <v>102</v>
      </c>
      <c r="W185" t="s">
        <v>218</v>
      </c>
      <c r="X185" t="s">
        <v>57</v>
      </c>
      <c r="Y185" t="s">
        <v>219</v>
      </c>
      <c r="Z185" s="1">
        <v>41678</v>
      </c>
      <c r="AA185">
        <v>10</v>
      </c>
      <c r="AB185" t="s">
        <v>59</v>
      </c>
      <c r="AC185">
        <v>2023</v>
      </c>
      <c r="AD185">
        <v>24</v>
      </c>
      <c r="AE185" t="s">
        <v>60</v>
      </c>
      <c r="AF185" t="s">
        <v>61</v>
      </c>
      <c r="AG185" s="1">
        <v>32961</v>
      </c>
      <c r="AH185" t="s">
        <v>62</v>
      </c>
      <c r="AI185" t="s">
        <v>63</v>
      </c>
      <c r="AJ185" t="s">
        <v>64</v>
      </c>
      <c r="AK185">
        <v>186</v>
      </c>
      <c r="AL185">
        <v>700000</v>
      </c>
      <c r="AM185">
        <v>5000000</v>
      </c>
      <c r="AN185" s="1">
        <v>45838</v>
      </c>
      <c r="AO185" t="s">
        <v>71</v>
      </c>
      <c r="AP185" t="s">
        <v>66</v>
      </c>
      <c r="AQ185">
        <v>22</v>
      </c>
      <c r="AR185" t="s">
        <v>67</v>
      </c>
      <c r="AS185">
        <v>0</v>
      </c>
      <c r="AT185" t="s">
        <v>62</v>
      </c>
      <c r="AU185">
        <v>34</v>
      </c>
    </row>
    <row r="186" spans="1:47" x14ac:dyDescent="0.25">
      <c r="A186" t="s">
        <v>215</v>
      </c>
      <c r="B186">
        <v>2321231</v>
      </c>
      <c r="C186">
        <v>49723</v>
      </c>
      <c r="D186" t="s">
        <v>48</v>
      </c>
      <c r="E186">
        <v>0</v>
      </c>
      <c r="F186">
        <v>0</v>
      </c>
      <c r="G186">
        <v>0</v>
      </c>
      <c r="H186">
        <v>0</v>
      </c>
      <c r="I186">
        <v>10</v>
      </c>
      <c r="J186">
        <v>2013</v>
      </c>
      <c r="K186" t="s">
        <v>216</v>
      </c>
      <c r="L186">
        <v>0</v>
      </c>
      <c r="M186">
        <v>2</v>
      </c>
      <c r="N186">
        <v>16</v>
      </c>
      <c r="O186">
        <v>1</v>
      </c>
      <c r="P186" t="s">
        <v>201</v>
      </c>
      <c r="Q186" t="s">
        <v>217</v>
      </c>
      <c r="R186" t="s">
        <v>52</v>
      </c>
      <c r="S186">
        <v>50000</v>
      </c>
      <c r="T186" t="s">
        <v>122</v>
      </c>
      <c r="U186" t="s">
        <v>54</v>
      </c>
      <c r="V186" t="s">
        <v>102</v>
      </c>
      <c r="W186" t="s">
        <v>218</v>
      </c>
      <c r="X186" t="s">
        <v>57</v>
      </c>
      <c r="Y186" t="s">
        <v>219</v>
      </c>
      <c r="Z186" s="1">
        <v>41678</v>
      </c>
      <c r="AA186">
        <v>10</v>
      </c>
      <c r="AB186" t="s">
        <v>59</v>
      </c>
      <c r="AC186">
        <v>2023</v>
      </c>
      <c r="AD186">
        <v>24</v>
      </c>
      <c r="AE186" t="s">
        <v>60</v>
      </c>
      <c r="AF186" t="s">
        <v>61</v>
      </c>
      <c r="AG186" s="1">
        <v>32961</v>
      </c>
      <c r="AH186" t="s">
        <v>62</v>
      </c>
      <c r="AI186" t="s">
        <v>63</v>
      </c>
      <c r="AJ186" t="s">
        <v>64</v>
      </c>
      <c r="AK186">
        <v>186</v>
      </c>
      <c r="AL186">
        <v>700000</v>
      </c>
      <c r="AM186">
        <v>5000000</v>
      </c>
      <c r="AN186" s="1">
        <v>45838</v>
      </c>
      <c r="AO186" t="s">
        <v>72</v>
      </c>
      <c r="AP186" t="s">
        <v>66</v>
      </c>
      <c r="AQ186">
        <v>22</v>
      </c>
      <c r="AR186" t="s">
        <v>67</v>
      </c>
      <c r="AS186">
        <v>0</v>
      </c>
      <c r="AT186" t="s">
        <v>62</v>
      </c>
      <c r="AU186">
        <v>34</v>
      </c>
    </row>
    <row r="187" spans="1:47" x14ac:dyDescent="0.25">
      <c r="A187" t="s">
        <v>220</v>
      </c>
      <c r="B187">
        <v>2321315</v>
      </c>
      <c r="C187">
        <v>124732</v>
      </c>
      <c r="D187" t="s">
        <v>48</v>
      </c>
      <c r="E187">
        <v>1</v>
      </c>
      <c r="F187">
        <v>0</v>
      </c>
      <c r="G187">
        <v>0</v>
      </c>
      <c r="H187">
        <v>0</v>
      </c>
      <c r="I187">
        <v>62</v>
      </c>
      <c r="J187">
        <v>2013</v>
      </c>
      <c r="K187" t="s">
        <v>221</v>
      </c>
      <c r="L187">
        <v>1</v>
      </c>
      <c r="M187">
        <v>1</v>
      </c>
      <c r="N187">
        <v>10</v>
      </c>
      <c r="O187">
        <v>9</v>
      </c>
      <c r="P187" t="s">
        <v>155</v>
      </c>
      <c r="Q187" t="s">
        <v>210</v>
      </c>
      <c r="R187" t="s">
        <v>156</v>
      </c>
      <c r="S187">
        <v>43874</v>
      </c>
      <c r="T187" t="s">
        <v>222</v>
      </c>
      <c r="U187" t="s">
        <v>157</v>
      </c>
      <c r="V187" t="s">
        <v>109</v>
      </c>
      <c r="W187" t="s">
        <v>103</v>
      </c>
      <c r="X187" t="s">
        <v>57</v>
      </c>
      <c r="Y187" t="s">
        <v>223</v>
      </c>
      <c r="Z187" s="1">
        <v>41735</v>
      </c>
      <c r="AA187">
        <v>36</v>
      </c>
      <c r="AB187" t="s">
        <v>90</v>
      </c>
      <c r="AC187">
        <v>2023</v>
      </c>
      <c r="AD187">
        <v>533</v>
      </c>
      <c r="AE187" t="s">
        <v>160</v>
      </c>
      <c r="AF187" t="s">
        <v>61</v>
      </c>
      <c r="AG187" s="1">
        <v>33997</v>
      </c>
      <c r="AH187" t="s">
        <v>161</v>
      </c>
      <c r="AI187" t="s">
        <v>63</v>
      </c>
      <c r="AJ187" t="s">
        <v>162</v>
      </c>
      <c r="AK187">
        <v>194</v>
      </c>
      <c r="AL187">
        <v>2000000</v>
      </c>
      <c r="AM187">
        <v>15000000</v>
      </c>
      <c r="AN187" s="1">
        <v>45473</v>
      </c>
      <c r="AO187" t="s">
        <v>163</v>
      </c>
      <c r="AP187" t="s">
        <v>164</v>
      </c>
      <c r="AQ187">
        <v>23</v>
      </c>
      <c r="AR187" t="s">
        <v>165</v>
      </c>
      <c r="AS187">
        <v>0</v>
      </c>
      <c r="AT187" t="s">
        <v>161</v>
      </c>
      <c r="AU187">
        <v>31</v>
      </c>
    </row>
    <row r="188" spans="1:47" x14ac:dyDescent="0.25">
      <c r="A188" t="s">
        <v>220</v>
      </c>
      <c r="B188">
        <v>2321315</v>
      </c>
      <c r="C188">
        <v>124732</v>
      </c>
      <c r="D188" t="s">
        <v>48</v>
      </c>
      <c r="E188">
        <v>1</v>
      </c>
      <c r="F188">
        <v>0</v>
      </c>
      <c r="G188">
        <v>0</v>
      </c>
      <c r="H188">
        <v>0</v>
      </c>
      <c r="I188">
        <v>62</v>
      </c>
      <c r="J188">
        <v>2013</v>
      </c>
      <c r="K188" t="s">
        <v>221</v>
      </c>
      <c r="L188">
        <v>1</v>
      </c>
      <c r="M188">
        <v>1</v>
      </c>
      <c r="N188">
        <v>10</v>
      </c>
      <c r="O188">
        <v>9</v>
      </c>
      <c r="P188" t="s">
        <v>155</v>
      </c>
      <c r="Q188" t="s">
        <v>210</v>
      </c>
      <c r="R188" t="s">
        <v>156</v>
      </c>
      <c r="S188">
        <v>43874</v>
      </c>
      <c r="T188" t="s">
        <v>222</v>
      </c>
      <c r="U188" t="s">
        <v>157</v>
      </c>
      <c r="V188" t="s">
        <v>109</v>
      </c>
      <c r="W188" t="s">
        <v>103</v>
      </c>
      <c r="X188" t="s">
        <v>57</v>
      </c>
      <c r="Y188" t="s">
        <v>223</v>
      </c>
      <c r="Z188" s="1">
        <v>41735</v>
      </c>
      <c r="AA188">
        <v>36</v>
      </c>
      <c r="AB188" t="s">
        <v>90</v>
      </c>
      <c r="AC188">
        <v>2023</v>
      </c>
      <c r="AD188">
        <v>533</v>
      </c>
      <c r="AE188" t="s">
        <v>160</v>
      </c>
      <c r="AF188" t="s">
        <v>61</v>
      </c>
      <c r="AG188" s="1">
        <v>33997</v>
      </c>
      <c r="AH188" t="s">
        <v>161</v>
      </c>
      <c r="AI188" t="s">
        <v>63</v>
      </c>
      <c r="AJ188" t="s">
        <v>162</v>
      </c>
      <c r="AK188">
        <v>194</v>
      </c>
      <c r="AL188">
        <v>2000000</v>
      </c>
      <c r="AM188">
        <v>15000000</v>
      </c>
      <c r="AN188" s="1">
        <v>45473</v>
      </c>
      <c r="AO188" t="s">
        <v>166</v>
      </c>
      <c r="AP188" t="s">
        <v>164</v>
      </c>
      <c r="AQ188">
        <v>23</v>
      </c>
      <c r="AR188" t="s">
        <v>165</v>
      </c>
      <c r="AS188">
        <v>0</v>
      </c>
      <c r="AT188" t="s">
        <v>161</v>
      </c>
      <c r="AU188">
        <v>31</v>
      </c>
    </row>
    <row r="189" spans="1:47" x14ac:dyDescent="0.25">
      <c r="A189" t="s">
        <v>220</v>
      </c>
      <c r="B189">
        <v>2321315</v>
      </c>
      <c r="C189">
        <v>124732</v>
      </c>
      <c r="D189" t="s">
        <v>48</v>
      </c>
      <c r="E189">
        <v>1</v>
      </c>
      <c r="F189">
        <v>0</v>
      </c>
      <c r="G189">
        <v>0</v>
      </c>
      <c r="H189">
        <v>0</v>
      </c>
      <c r="I189">
        <v>62</v>
      </c>
      <c r="J189">
        <v>2013</v>
      </c>
      <c r="K189" t="s">
        <v>221</v>
      </c>
      <c r="L189">
        <v>1</v>
      </c>
      <c r="M189">
        <v>1</v>
      </c>
      <c r="N189">
        <v>10</v>
      </c>
      <c r="O189">
        <v>9</v>
      </c>
      <c r="P189" t="s">
        <v>155</v>
      </c>
      <c r="Q189" t="s">
        <v>210</v>
      </c>
      <c r="R189" t="s">
        <v>156</v>
      </c>
      <c r="S189">
        <v>43874</v>
      </c>
      <c r="T189" t="s">
        <v>222</v>
      </c>
      <c r="U189" t="s">
        <v>157</v>
      </c>
      <c r="V189" t="s">
        <v>109</v>
      </c>
      <c r="W189" t="s">
        <v>103</v>
      </c>
      <c r="X189" t="s">
        <v>57</v>
      </c>
      <c r="Y189" t="s">
        <v>223</v>
      </c>
      <c r="Z189" s="1">
        <v>41735</v>
      </c>
      <c r="AA189">
        <v>36</v>
      </c>
      <c r="AB189" t="s">
        <v>90</v>
      </c>
      <c r="AC189">
        <v>2023</v>
      </c>
      <c r="AD189">
        <v>533</v>
      </c>
      <c r="AE189" t="s">
        <v>160</v>
      </c>
      <c r="AF189" t="s">
        <v>61</v>
      </c>
      <c r="AG189" s="1">
        <v>33997</v>
      </c>
      <c r="AH189" t="s">
        <v>161</v>
      </c>
      <c r="AI189" t="s">
        <v>63</v>
      </c>
      <c r="AJ189" t="s">
        <v>162</v>
      </c>
      <c r="AK189">
        <v>194</v>
      </c>
      <c r="AL189">
        <v>2000000</v>
      </c>
      <c r="AM189">
        <v>15000000</v>
      </c>
      <c r="AN189" s="1">
        <v>45473</v>
      </c>
      <c r="AO189" t="s">
        <v>167</v>
      </c>
      <c r="AP189" t="s">
        <v>164</v>
      </c>
      <c r="AQ189">
        <v>23</v>
      </c>
      <c r="AR189" t="s">
        <v>165</v>
      </c>
      <c r="AS189">
        <v>0</v>
      </c>
      <c r="AT189" t="s">
        <v>161</v>
      </c>
      <c r="AU189">
        <v>31</v>
      </c>
    </row>
    <row r="190" spans="1:47" x14ac:dyDescent="0.25">
      <c r="A190" t="s">
        <v>220</v>
      </c>
      <c r="B190">
        <v>2321315</v>
      </c>
      <c r="C190">
        <v>124732</v>
      </c>
      <c r="D190" t="s">
        <v>48</v>
      </c>
      <c r="E190">
        <v>1</v>
      </c>
      <c r="F190">
        <v>0</v>
      </c>
      <c r="G190">
        <v>0</v>
      </c>
      <c r="H190">
        <v>0</v>
      </c>
      <c r="I190">
        <v>62</v>
      </c>
      <c r="J190">
        <v>2013</v>
      </c>
      <c r="K190" t="s">
        <v>221</v>
      </c>
      <c r="L190">
        <v>1</v>
      </c>
      <c r="M190">
        <v>1</v>
      </c>
      <c r="N190">
        <v>10</v>
      </c>
      <c r="O190">
        <v>9</v>
      </c>
      <c r="P190" t="s">
        <v>155</v>
      </c>
      <c r="Q190" t="s">
        <v>210</v>
      </c>
      <c r="R190" t="s">
        <v>156</v>
      </c>
      <c r="S190">
        <v>43874</v>
      </c>
      <c r="T190" t="s">
        <v>222</v>
      </c>
      <c r="U190" t="s">
        <v>157</v>
      </c>
      <c r="V190" t="s">
        <v>109</v>
      </c>
      <c r="W190" t="s">
        <v>103</v>
      </c>
      <c r="X190" t="s">
        <v>57</v>
      </c>
      <c r="Y190" t="s">
        <v>223</v>
      </c>
      <c r="Z190" s="1">
        <v>41735</v>
      </c>
      <c r="AA190">
        <v>36</v>
      </c>
      <c r="AB190" t="s">
        <v>90</v>
      </c>
      <c r="AC190">
        <v>2023</v>
      </c>
      <c r="AD190">
        <v>533</v>
      </c>
      <c r="AE190" t="s">
        <v>160</v>
      </c>
      <c r="AF190" t="s">
        <v>61</v>
      </c>
      <c r="AG190" s="1">
        <v>33997</v>
      </c>
      <c r="AH190" t="s">
        <v>161</v>
      </c>
      <c r="AI190" t="s">
        <v>63</v>
      </c>
      <c r="AJ190" t="s">
        <v>162</v>
      </c>
      <c r="AK190">
        <v>194</v>
      </c>
      <c r="AL190">
        <v>2000000</v>
      </c>
      <c r="AM190">
        <v>15000000</v>
      </c>
      <c r="AN190" s="1">
        <v>45473</v>
      </c>
      <c r="AO190" t="s">
        <v>168</v>
      </c>
      <c r="AP190" t="s">
        <v>164</v>
      </c>
      <c r="AQ190">
        <v>23</v>
      </c>
      <c r="AR190" t="s">
        <v>165</v>
      </c>
      <c r="AS190">
        <v>0</v>
      </c>
      <c r="AT190" t="s">
        <v>161</v>
      </c>
      <c r="AU190">
        <v>31</v>
      </c>
    </row>
    <row r="191" spans="1:47" x14ac:dyDescent="0.25">
      <c r="A191" t="s">
        <v>220</v>
      </c>
      <c r="B191">
        <v>2321315</v>
      </c>
      <c r="C191">
        <v>124732</v>
      </c>
      <c r="D191" t="s">
        <v>48</v>
      </c>
      <c r="E191">
        <v>1</v>
      </c>
      <c r="F191">
        <v>0</v>
      </c>
      <c r="G191">
        <v>0</v>
      </c>
      <c r="H191">
        <v>0</v>
      </c>
      <c r="I191">
        <v>62</v>
      </c>
      <c r="J191">
        <v>2013</v>
      </c>
      <c r="K191" t="s">
        <v>221</v>
      </c>
      <c r="L191">
        <v>1</v>
      </c>
      <c r="M191">
        <v>1</v>
      </c>
      <c r="N191">
        <v>10</v>
      </c>
      <c r="O191">
        <v>9</v>
      </c>
      <c r="P191" t="s">
        <v>155</v>
      </c>
      <c r="Q191" t="s">
        <v>210</v>
      </c>
      <c r="R191" t="s">
        <v>156</v>
      </c>
      <c r="S191">
        <v>43874</v>
      </c>
      <c r="T191" t="s">
        <v>222</v>
      </c>
      <c r="U191" t="s">
        <v>157</v>
      </c>
      <c r="V191" t="s">
        <v>109</v>
      </c>
      <c r="W191" t="s">
        <v>103</v>
      </c>
      <c r="X191" t="s">
        <v>57</v>
      </c>
      <c r="Y191" t="s">
        <v>223</v>
      </c>
      <c r="Z191" s="1">
        <v>41735</v>
      </c>
      <c r="AA191">
        <v>36</v>
      </c>
      <c r="AB191" t="s">
        <v>90</v>
      </c>
      <c r="AC191">
        <v>2023</v>
      </c>
      <c r="AD191">
        <v>533</v>
      </c>
      <c r="AE191" t="s">
        <v>160</v>
      </c>
      <c r="AF191" t="s">
        <v>61</v>
      </c>
      <c r="AG191" s="1">
        <v>33997</v>
      </c>
      <c r="AH191" t="s">
        <v>161</v>
      </c>
      <c r="AI191" t="s">
        <v>63</v>
      </c>
      <c r="AJ191" t="s">
        <v>162</v>
      </c>
      <c r="AK191">
        <v>194</v>
      </c>
      <c r="AL191">
        <v>2000000</v>
      </c>
      <c r="AM191">
        <v>15000000</v>
      </c>
      <c r="AN191" s="1">
        <v>45473</v>
      </c>
      <c r="AO191" t="s">
        <v>169</v>
      </c>
      <c r="AP191" t="s">
        <v>164</v>
      </c>
      <c r="AQ191">
        <v>23</v>
      </c>
      <c r="AR191" t="s">
        <v>165</v>
      </c>
      <c r="AS191">
        <v>0</v>
      </c>
      <c r="AT191" t="s">
        <v>161</v>
      </c>
      <c r="AU191">
        <v>31</v>
      </c>
    </row>
    <row r="192" spans="1:47" x14ac:dyDescent="0.25">
      <c r="A192" t="s">
        <v>220</v>
      </c>
      <c r="B192">
        <v>2321315</v>
      </c>
      <c r="C192">
        <v>124732</v>
      </c>
      <c r="D192" t="s">
        <v>48</v>
      </c>
      <c r="E192">
        <v>1</v>
      </c>
      <c r="F192">
        <v>0</v>
      </c>
      <c r="G192">
        <v>0</v>
      </c>
      <c r="H192">
        <v>0</v>
      </c>
      <c r="I192">
        <v>62</v>
      </c>
      <c r="J192">
        <v>2013</v>
      </c>
      <c r="K192" t="s">
        <v>221</v>
      </c>
      <c r="L192">
        <v>1</v>
      </c>
      <c r="M192">
        <v>1</v>
      </c>
      <c r="N192">
        <v>10</v>
      </c>
      <c r="O192">
        <v>9</v>
      </c>
      <c r="P192" t="s">
        <v>155</v>
      </c>
      <c r="Q192" t="s">
        <v>210</v>
      </c>
      <c r="R192" t="s">
        <v>156</v>
      </c>
      <c r="S192">
        <v>43874</v>
      </c>
      <c r="T192" t="s">
        <v>222</v>
      </c>
      <c r="U192" t="s">
        <v>157</v>
      </c>
      <c r="V192" t="s">
        <v>109</v>
      </c>
      <c r="W192" t="s">
        <v>103</v>
      </c>
      <c r="X192" t="s">
        <v>57</v>
      </c>
      <c r="Y192" t="s">
        <v>223</v>
      </c>
      <c r="Z192" s="1">
        <v>41735</v>
      </c>
      <c r="AA192">
        <v>36</v>
      </c>
      <c r="AB192" t="s">
        <v>90</v>
      </c>
      <c r="AC192">
        <v>2023</v>
      </c>
      <c r="AD192">
        <v>533</v>
      </c>
      <c r="AE192" t="s">
        <v>160</v>
      </c>
      <c r="AF192" t="s">
        <v>61</v>
      </c>
      <c r="AG192" s="1">
        <v>33997</v>
      </c>
      <c r="AH192" t="s">
        <v>161</v>
      </c>
      <c r="AI192" t="s">
        <v>63</v>
      </c>
      <c r="AJ192" t="s">
        <v>162</v>
      </c>
      <c r="AK192">
        <v>194</v>
      </c>
      <c r="AL192">
        <v>2000000</v>
      </c>
      <c r="AM192">
        <v>15000000</v>
      </c>
      <c r="AN192" s="1">
        <v>45473</v>
      </c>
      <c r="AO192" t="s">
        <v>170</v>
      </c>
      <c r="AP192" t="s">
        <v>164</v>
      </c>
      <c r="AQ192">
        <v>23</v>
      </c>
      <c r="AR192" t="s">
        <v>165</v>
      </c>
      <c r="AS192">
        <v>0</v>
      </c>
      <c r="AT192" t="s">
        <v>161</v>
      </c>
      <c r="AU192">
        <v>31</v>
      </c>
    </row>
    <row r="193" spans="1:47" x14ac:dyDescent="0.25">
      <c r="A193" t="s">
        <v>220</v>
      </c>
      <c r="B193">
        <v>2321315</v>
      </c>
      <c r="C193">
        <v>124732</v>
      </c>
      <c r="D193" t="s">
        <v>48</v>
      </c>
      <c r="E193">
        <v>1</v>
      </c>
      <c r="F193">
        <v>0</v>
      </c>
      <c r="G193">
        <v>0</v>
      </c>
      <c r="H193">
        <v>0</v>
      </c>
      <c r="I193">
        <v>62</v>
      </c>
      <c r="J193">
        <v>2013</v>
      </c>
      <c r="K193" t="s">
        <v>221</v>
      </c>
      <c r="L193">
        <v>1</v>
      </c>
      <c r="M193">
        <v>1</v>
      </c>
      <c r="N193">
        <v>10</v>
      </c>
      <c r="O193">
        <v>9</v>
      </c>
      <c r="P193" t="s">
        <v>155</v>
      </c>
      <c r="Q193" t="s">
        <v>210</v>
      </c>
      <c r="R193" t="s">
        <v>156</v>
      </c>
      <c r="S193">
        <v>43874</v>
      </c>
      <c r="T193" t="s">
        <v>222</v>
      </c>
      <c r="U193" t="s">
        <v>157</v>
      </c>
      <c r="V193" t="s">
        <v>109</v>
      </c>
      <c r="W193" t="s">
        <v>103</v>
      </c>
      <c r="X193" t="s">
        <v>57</v>
      </c>
      <c r="Y193" t="s">
        <v>223</v>
      </c>
      <c r="Z193" s="1">
        <v>41735</v>
      </c>
      <c r="AA193">
        <v>36</v>
      </c>
      <c r="AB193" t="s">
        <v>90</v>
      </c>
      <c r="AC193">
        <v>2023</v>
      </c>
      <c r="AD193">
        <v>533</v>
      </c>
      <c r="AE193" t="s">
        <v>160</v>
      </c>
      <c r="AF193" t="s">
        <v>61</v>
      </c>
      <c r="AG193" s="1">
        <v>33997</v>
      </c>
      <c r="AH193" t="s">
        <v>161</v>
      </c>
      <c r="AI193" t="s">
        <v>63</v>
      </c>
      <c r="AJ193" t="s">
        <v>162</v>
      </c>
      <c r="AK193">
        <v>194</v>
      </c>
      <c r="AL193">
        <v>2000000</v>
      </c>
      <c r="AM193">
        <v>15000000</v>
      </c>
      <c r="AN193" s="1">
        <v>45473</v>
      </c>
      <c r="AO193" t="s">
        <v>171</v>
      </c>
      <c r="AP193" t="s">
        <v>164</v>
      </c>
      <c r="AQ193">
        <v>23</v>
      </c>
      <c r="AR193" t="s">
        <v>165</v>
      </c>
      <c r="AS193">
        <v>0</v>
      </c>
      <c r="AT193" t="s">
        <v>161</v>
      </c>
      <c r="AU193">
        <v>31</v>
      </c>
    </row>
    <row r="194" spans="1:47" x14ac:dyDescent="0.25">
      <c r="A194" t="s">
        <v>220</v>
      </c>
      <c r="B194">
        <v>2321315</v>
      </c>
      <c r="C194">
        <v>124732</v>
      </c>
      <c r="D194" t="s">
        <v>48</v>
      </c>
      <c r="E194">
        <v>1</v>
      </c>
      <c r="F194">
        <v>0</v>
      </c>
      <c r="G194">
        <v>0</v>
      </c>
      <c r="H194">
        <v>0</v>
      </c>
      <c r="I194">
        <v>62</v>
      </c>
      <c r="J194">
        <v>2013</v>
      </c>
      <c r="K194" t="s">
        <v>221</v>
      </c>
      <c r="L194">
        <v>1</v>
      </c>
      <c r="M194">
        <v>1</v>
      </c>
      <c r="N194">
        <v>10</v>
      </c>
      <c r="O194">
        <v>9</v>
      </c>
      <c r="P194" t="s">
        <v>155</v>
      </c>
      <c r="Q194" t="s">
        <v>210</v>
      </c>
      <c r="R194" t="s">
        <v>156</v>
      </c>
      <c r="S194">
        <v>43874</v>
      </c>
      <c r="T194" t="s">
        <v>222</v>
      </c>
      <c r="U194" t="s">
        <v>157</v>
      </c>
      <c r="V194" t="s">
        <v>109</v>
      </c>
      <c r="W194" t="s">
        <v>103</v>
      </c>
      <c r="X194" t="s">
        <v>57</v>
      </c>
      <c r="Y194" t="s">
        <v>223</v>
      </c>
      <c r="Z194" s="1">
        <v>41735</v>
      </c>
      <c r="AA194">
        <v>36</v>
      </c>
      <c r="AB194" t="s">
        <v>90</v>
      </c>
      <c r="AC194">
        <v>2023</v>
      </c>
      <c r="AD194">
        <v>533</v>
      </c>
      <c r="AE194" t="s">
        <v>160</v>
      </c>
      <c r="AF194" t="s">
        <v>61</v>
      </c>
      <c r="AG194" s="1">
        <v>33997</v>
      </c>
      <c r="AH194" t="s">
        <v>161</v>
      </c>
      <c r="AI194" t="s">
        <v>63</v>
      </c>
      <c r="AJ194" t="s">
        <v>162</v>
      </c>
      <c r="AK194">
        <v>194</v>
      </c>
      <c r="AL194">
        <v>2000000</v>
      </c>
      <c r="AM194">
        <v>15000000</v>
      </c>
      <c r="AN194" s="1">
        <v>45473</v>
      </c>
      <c r="AO194" t="s">
        <v>172</v>
      </c>
      <c r="AP194" t="s">
        <v>164</v>
      </c>
      <c r="AQ194">
        <v>23</v>
      </c>
      <c r="AR194" t="s">
        <v>165</v>
      </c>
      <c r="AS194">
        <v>0</v>
      </c>
      <c r="AT194" t="s">
        <v>161</v>
      </c>
      <c r="AU194">
        <v>31</v>
      </c>
    </row>
    <row r="195" spans="1:47" x14ac:dyDescent="0.25">
      <c r="A195" t="s">
        <v>220</v>
      </c>
      <c r="B195">
        <v>2321315</v>
      </c>
      <c r="C195">
        <v>124732</v>
      </c>
      <c r="D195" t="s">
        <v>48</v>
      </c>
      <c r="E195">
        <v>1</v>
      </c>
      <c r="F195">
        <v>0</v>
      </c>
      <c r="G195">
        <v>0</v>
      </c>
      <c r="H195">
        <v>0</v>
      </c>
      <c r="I195">
        <v>62</v>
      </c>
      <c r="J195">
        <v>2013</v>
      </c>
      <c r="K195" t="s">
        <v>221</v>
      </c>
      <c r="L195">
        <v>1</v>
      </c>
      <c r="M195">
        <v>1</v>
      </c>
      <c r="N195">
        <v>10</v>
      </c>
      <c r="O195">
        <v>9</v>
      </c>
      <c r="P195" t="s">
        <v>155</v>
      </c>
      <c r="Q195" t="s">
        <v>210</v>
      </c>
      <c r="R195" t="s">
        <v>156</v>
      </c>
      <c r="S195">
        <v>43874</v>
      </c>
      <c r="T195" t="s">
        <v>222</v>
      </c>
      <c r="U195" t="s">
        <v>157</v>
      </c>
      <c r="V195" t="s">
        <v>109</v>
      </c>
      <c r="W195" t="s">
        <v>103</v>
      </c>
      <c r="X195" t="s">
        <v>57</v>
      </c>
      <c r="Y195" t="s">
        <v>223</v>
      </c>
      <c r="Z195" s="1">
        <v>41735</v>
      </c>
      <c r="AA195">
        <v>36</v>
      </c>
      <c r="AB195" t="s">
        <v>90</v>
      </c>
      <c r="AC195">
        <v>2023</v>
      </c>
      <c r="AD195">
        <v>533</v>
      </c>
      <c r="AE195" t="s">
        <v>160</v>
      </c>
      <c r="AF195" t="s">
        <v>61</v>
      </c>
      <c r="AG195" s="1">
        <v>33997</v>
      </c>
      <c r="AH195" t="s">
        <v>161</v>
      </c>
      <c r="AI195" t="s">
        <v>63</v>
      </c>
      <c r="AJ195" t="s">
        <v>162</v>
      </c>
      <c r="AK195">
        <v>194</v>
      </c>
      <c r="AL195">
        <v>2000000</v>
      </c>
      <c r="AM195">
        <v>15000000</v>
      </c>
      <c r="AN195" s="1">
        <v>45473</v>
      </c>
      <c r="AO195" t="s">
        <v>173</v>
      </c>
      <c r="AP195" t="s">
        <v>164</v>
      </c>
      <c r="AQ195">
        <v>23</v>
      </c>
      <c r="AR195" t="s">
        <v>165</v>
      </c>
      <c r="AS195">
        <v>0</v>
      </c>
      <c r="AT195" t="s">
        <v>161</v>
      </c>
      <c r="AU195">
        <v>31</v>
      </c>
    </row>
    <row r="196" spans="1:47" x14ac:dyDescent="0.25">
      <c r="A196" t="s">
        <v>220</v>
      </c>
      <c r="B196">
        <v>2321315</v>
      </c>
      <c r="C196">
        <v>124732</v>
      </c>
      <c r="D196" t="s">
        <v>48</v>
      </c>
      <c r="E196">
        <v>1</v>
      </c>
      <c r="F196">
        <v>0</v>
      </c>
      <c r="G196">
        <v>0</v>
      </c>
      <c r="H196">
        <v>0</v>
      </c>
      <c r="I196">
        <v>62</v>
      </c>
      <c r="J196">
        <v>2013</v>
      </c>
      <c r="K196" t="s">
        <v>221</v>
      </c>
      <c r="L196">
        <v>1</v>
      </c>
      <c r="M196">
        <v>1</v>
      </c>
      <c r="N196">
        <v>10</v>
      </c>
      <c r="O196">
        <v>9</v>
      </c>
      <c r="P196" t="s">
        <v>155</v>
      </c>
      <c r="Q196" t="s">
        <v>210</v>
      </c>
      <c r="R196" t="s">
        <v>156</v>
      </c>
      <c r="S196">
        <v>43874</v>
      </c>
      <c r="T196" t="s">
        <v>222</v>
      </c>
      <c r="U196" t="s">
        <v>157</v>
      </c>
      <c r="V196" t="s">
        <v>109</v>
      </c>
      <c r="W196" t="s">
        <v>103</v>
      </c>
      <c r="X196" t="s">
        <v>57</v>
      </c>
      <c r="Y196" t="s">
        <v>223</v>
      </c>
      <c r="Z196" s="1">
        <v>41735</v>
      </c>
      <c r="AA196">
        <v>36</v>
      </c>
      <c r="AB196" t="s">
        <v>90</v>
      </c>
      <c r="AC196">
        <v>2023</v>
      </c>
      <c r="AD196">
        <v>533</v>
      </c>
      <c r="AE196" t="s">
        <v>160</v>
      </c>
      <c r="AF196" t="s">
        <v>61</v>
      </c>
      <c r="AG196" s="1">
        <v>33997</v>
      </c>
      <c r="AH196" t="s">
        <v>161</v>
      </c>
      <c r="AI196" t="s">
        <v>63</v>
      </c>
      <c r="AJ196" t="s">
        <v>162</v>
      </c>
      <c r="AK196">
        <v>194</v>
      </c>
      <c r="AL196">
        <v>2000000</v>
      </c>
      <c r="AM196">
        <v>15000000</v>
      </c>
      <c r="AN196" s="1">
        <v>45473</v>
      </c>
      <c r="AO196" t="s">
        <v>174</v>
      </c>
      <c r="AP196" t="s">
        <v>164</v>
      </c>
      <c r="AQ196">
        <v>23</v>
      </c>
      <c r="AR196" t="s">
        <v>165</v>
      </c>
      <c r="AS196">
        <v>0</v>
      </c>
      <c r="AT196" t="s">
        <v>161</v>
      </c>
      <c r="AU196">
        <v>31</v>
      </c>
    </row>
    <row r="197" spans="1:47" x14ac:dyDescent="0.25">
      <c r="A197" t="s">
        <v>220</v>
      </c>
      <c r="B197">
        <v>2321315</v>
      </c>
      <c r="C197">
        <v>124732</v>
      </c>
      <c r="D197" t="s">
        <v>48</v>
      </c>
      <c r="E197">
        <v>1</v>
      </c>
      <c r="F197">
        <v>0</v>
      </c>
      <c r="G197">
        <v>0</v>
      </c>
      <c r="H197">
        <v>0</v>
      </c>
      <c r="I197">
        <v>62</v>
      </c>
      <c r="J197">
        <v>2013</v>
      </c>
      <c r="K197" t="s">
        <v>221</v>
      </c>
      <c r="L197">
        <v>1</v>
      </c>
      <c r="M197">
        <v>1</v>
      </c>
      <c r="N197">
        <v>10</v>
      </c>
      <c r="O197">
        <v>9</v>
      </c>
      <c r="P197" t="s">
        <v>155</v>
      </c>
      <c r="Q197" t="s">
        <v>210</v>
      </c>
      <c r="R197" t="s">
        <v>156</v>
      </c>
      <c r="S197">
        <v>43874</v>
      </c>
      <c r="T197" t="s">
        <v>222</v>
      </c>
      <c r="U197" t="s">
        <v>157</v>
      </c>
      <c r="V197" t="s">
        <v>109</v>
      </c>
      <c r="W197" t="s">
        <v>103</v>
      </c>
      <c r="X197" t="s">
        <v>57</v>
      </c>
      <c r="Y197" t="s">
        <v>223</v>
      </c>
      <c r="Z197" s="1">
        <v>41735</v>
      </c>
      <c r="AA197">
        <v>36</v>
      </c>
      <c r="AB197" t="s">
        <v>90</v>
      </c>
      <c r="AC197">
        <v>2023</v>
      </c>
      <c r="AD197">
        <v>533</v>
      </c>
      <c r="AE197" t="s">
        <v>160</v>
      </c>
      <c r="AF197" t="s">
        <v>61</v>
      </c>
      <c r="AG197" s="1">
        <v>33997</v>
      </c>
      <c r="AH197" t="s">
        <v>161</v>
      </c>
      <c r="AI197" t="s">
        <v>63</v>
      </c>
      <c r="AJ197" t="s">
        <v>162</v>
      </c>
      <c r="AK197">
        <v>194</v>
      </c>
      <c r="AL197">
        <v>2000000</v>
      </c>
      <c r="AM197">
        <v>15000000</v>
      </c>
      <c r="AN197" s="1">
        <v>45473</v>
      </c>
      <c r="AO197" t="s">
        <v>175</v>
      </c>
      <c r="AP197" t="s">
        <v>66</v>
      </c>
      <c r="AQ197">
        <v>23</v>
      </c>
      <c r="AR197" t="s">
        <v>165</v>
      </c>
      <c r="AS197">
        <v>0</v>
      </c>
      <c r="AT197" t="s">
        <v>161</v>
      </c>
      <c r="AU197">
        <v>31</v>
      </c>
    </row>
    <row r="198" spans="1:47" x14ac:dyDescent="0.25">
      <c r="A198" t="s">
        <v>220</v>
      </c>
      <c r="B198">
        <v>2321315</v>
      </c>
      <c r="C198">
        <v>124732</v>
      </c>
      <c r="D198" t="s">
        <v>48</v>
      </c>
      <c r="E198">
        <v>1</v>
      </c>
      <c r="F198">
        <v>0</v>
      </c>
      <c r="G198">
        <v>0</v>
      </c>
      <c r="H198">
        <v>0</v>
      </c>
      <c r="I198">
        <v>62</v>
      </c>
      <c r="J198">
        <v>2013</v>
      </c>
      <c r="K198" t="s">
        <v>221</v>
      </c>
      <c r="L198">
        <v>1</v>
      </c>
      <c r="M198">
        <v>1</v>
      </c>
      <c r="N198">
        <v>10</v>
      </c>
      <c r="O198">
        <v>9</v>
      </c>
      <c r="P198" t="s">
        <v>155</v>
      </c>
      <c r="Q198" t="s">
        <v>210</v>
      </c>
      <c r="R198" t="s">
        <v>156</v>
      </c>
      <c r="S198">
        <v>43874</v>
      </c>
      <c r="T198" t="s">
        <v>222</v>
      </c>
      <c r="U198" t="s">
        <v>157</v>
      </c>
      <c r="V198" t="s">
        <v>109</v>
      </c>
      <c r="W198" t="s">
        <v>103</v>
      </c>
      <c r="X198" t="s">
        <v>57</v>
      </c>
      <c r="Y198" t="s">
        <v>223</v>
      </c>
      <c r="Z198" s="1">
        <v>41735</v>
      </c>
      <c r="AA198">
        <v>36</v>
      </c>
      <c r="AB198" t="s">
        <v>90</v>
      </c>
      <c r="AC198">
        <v>2023</v>
      </c>
      <c r="AD198">
        <v>533</v>
      </c>
      <c r="AE198" t="s">
        <v>160</v>
      </c>
      <c r="AF198" t="s">
        <v>61</v>
      </c>
      <c r="AG198" s="1">
        <v>33997</v>
      </c>
      <c r="AH198" t="s">
        <v>161</v>
      </c>
      <c r="AI198" t="s">
        <v>63</v>
      </c>
      <c r="AJ198" t="s">
        <v>162</v>
      </c>
      <c r="AK198">
        <v>194</v>
      </c>
      <c r="AL198">
        <v>2000000</v>
      </c>
      <c r="AM198">
        <v>15000000</v>
      </c>
      <c r="AN198" s="1">
        <v>45473</v>
      </c>
      <c r="AO198" t="s">
        <v>176</v>
      </c>
      <c r="AP198" t="s">
        <v>66</v>
      </c>
      <c r="AQ198">
        <v>23</v>
      </c>
      <c r="AR198" t="s">
        <v>165</v>
      </c>
      <c r="AS198">
        <v>0</v>
      </c>
      <c r="AT198" t="s">
        <v>161</v>
      </c>
      <c r="AU198">
        <v>31</v>
      </c>
    </row>
    <row r="199" spans="1:47" x14ac:dyDescent="0.25">
      <c r="A199" t="s">
        <v>220</v>
      </c>
      <c r="B199">
        <v>2321315</v>
      </c>
      <c r="C199">
        <v>124732</v>
      </c>
      <c r="D199" t="s">
        <v>48</v>
      </c>
      <c r="E199">
        <v>1</v>
      </c>
      <c r="F199">
        <v>0</v>
      </c>
      <c r="G199">
        <v>0</v>
      </c>
      <c r="H199">
        <v>0</v>
      </c>
      <c r="I199">
        <v>62</v>
      </c>
      <c r="J199">
        <v>2013</v>
      </c>
      <c r="K199" t="s">
        <v>221</v>
      </c>
      <c r="L199">
        <v>1</v>
      </c>
      <c r="M199">
        <v>1</v>
      </c>
      <c r="N199">
        <v>10</v>
      </c>
      <c r="O199">
        <v>9</v>
      </c>
      <c r="P199" t="s">
        <v>155</v>
      </c>
      <c r="Q199" t="s">
        <v>210</v>
      </c>
      <c r="R199" t="s">
        <v>156</v>
      </c>
      <c r="S199">
        <v>43874</v>
      </c>
      <c r="T199" t="s">
        <v>222</v>
      </c>
      <c r="U199" t="s">
        <v>157</v>
      </c>
      <c r="V199" t="s">
        <v>109</v>
      </c>
      <c r="W199" t="s">
        <v>103</v>
      </c>
      <c r="X199" t="s">
        <v>57</v>
      </c>
      <c r="Y199" t="s">
        <v>223</v>
      </c>
      <c r="Z199" s="1">
        <v>41735</v>
      </c>
      <c r="AA199">
        <v>36</v>
      </c>
      <c r="AB199" t="s">
        <v>90</v>
      </c>
      <c r="AC199">
        <v>2023</v>
      </c>
      <c r="AD199">
        <v>533</v>
      </c>
      <c r="AE199" t="s">
        <v>160</v>
      </c>
      <c r="AF199" t="s">
        <v>61</v>
      </c>
      <c r="AG199" s="1">
        <v>33997</v>
      </c>
      <c r="AH199" t="s">
        <v>161</v>
      </c>
      <c r="AI199" t="s">
        <v>63</v>
      </c>
      <c r="AJ199" t="s">
        <v>162</v>
      </c>
      <c r="AK199">
        <v>194</v>
      </c>
      <c r="AL199">
        <v>2000000</v>
      </c>
      <c r="AM199">
        <v>15000000</v>
      </c>
      <c r="AN199" s="1">
        <v>45473</v>
      </c>
      <c r="AO199" t="s">
        <v>177</v>
      </c>
      <c r="AP199" t="s">
        <v>164</v>
      </c>
      <c r="AQ199">
        <v>23</v>
      </c>
      <c r="AR199" t="s">
        <v>165</v>
      </c>
      <c r="AS199">
        <v>0</v>
      </c>
      <c r="AT199" t="s">
        <v>161</v>
      </c>
      <c r="AU199">
        <v>31</v>
      </c>
    </row>
    <row r="200" spans="1:47" x14ac:dyDescent="0.25">
      <c r="A200" t="s">
        <v>220</v>
      </c>
      <c r="B200">
        <v>2321315</v>
      </c>
      <c r="C200">
        <v>124732</v>
      </c>
      <c r="D200" t="s">
        <v>48</v>
      </c>
      <c r="E200">
        <v>1</v>
      </c>
      <c r="F200">
        <v>0</v>
      </c>
      <c r="G200">
        <v>0</v>
      </c>
      <c r="H200">
        <v>0</v>
      </c>
      <c r="I200">
        <v>62</v>
      </c>
      <c r="J200">
        <v>2013</v>
      </c>
      <c r="K200" t="s">
        <v>221</v>
      </c>
      <c r="L200">
        <v>1</v>
      </c>
      <c r="M200">
        <v>1</v>
      </c>
      <c r="N200">
        <v>10</v>
      </c>
      <c r="O200">
        <v>9</v>
      </c>
      <c r="P200" t="s">
        <v>155</v>
      </c>
      <c r="Q200" t="s">
        <v>210</v>
      </c>
      <c r="R200" t="s">
        <v>156</v>
      </c>
      <c r="S200">
        <v>43874</v>
      </c>
      <c r="T200" t="s">
        <v>222</v>
      </c>
      <c r="U200" t="s">
        <v>157</v>
      </c>
      <c r="V200" t="s">
        <v>109</v>
      </c>
      <c r="W200" t="s">
        <v>103</v>
      </c>
      <c r="X200" t="s">
        <v>57</v>
      </c>
      <c r="Y200" t="s">
        <v>224</v>
      </c>
      <c r="Z200" s="1">
        <v>41735</v>
      </c>
      <c r="AA200">
        <v>62</v>
      </c>
      <c r="AB200" t="s">
        <v>59</v>
      </c>
      <c r="AC200">
        <v>2023</v>
      </c>
      <c r="AD200">
        <v>533</v>
      </c>
      <c r="AE200" t="s">
        <v>160</v>
      </c>
      <c r="AF200" t="s">
        <v>61</v>
      </c>
      <c r="AG200" s="1">
        <v>33997</v>
      </c>
      <c r="AH200" t="s">
        <v>161</v>
      </c>
      <c r="AI200" t="s">
        <v>63</v>
      </c>
      <c r="AJ200" t="s">
        <v>162</v>
      </c>
      <c r="AK200">
        <v>194</v>
      </c>
      <c r="AL200">
        <v>2000000</v>
      </c>
      <c r="AM200">
        <v>15000000</v>
      </c>
      <c r="AN200" s="1">
        <v>45473</v>
      </c>
      <c r="AO200" t="s">
        <v>163</v>
      </c>
      <c r="AP200" t="s">
        <v>164</v>
      </c>
      <c r="AQ200">
        <v>23</v>
      </c>
      <c r="AR200" t="s">
        <v>165</v>
      </c>
      <c r="AS200">
        <v>0</v>
      </c>
      <c r="AT200" t="s">
        <v>161</v>
      </c>
      <c r="AU200">
        <v>31</v>
      </c>
    </row>
    <row r="201" spans="1:47" x14ac:dyDescent="0.25">
      <c r="A201" t="s">
        <v>220</v>
      </c>
      <c r="B201">
        <v>2321315</v>
      </c>
      <c r="C201">
        <v>124732</v>
      </c>
      <c r="D201" t="s">
        <v>48</v>
      </c>
      <c r="E201">
        <v>1</v>
      </c>
      <c r="F201">
        <v>0</v>
      </c>
      <c r="G201">
        <v>0</v>
      </c>
      <c r="H201">
        <v>0</v>
      </c>
      <c r="I201">
        <v>62</v>
      </c>
      <c r="J201">
        <v>2013</v>
      </c>
      <c r="K201" t="s">
        <v>221</v>
      </c>
      <c r="L201">
        <v>1</v>
      </c>
      <c r="M201">
        <v>1</v>
      </c>
      <c r="N201">
        <v>10</v>
      </c>
      <c r="O201">
        <v>9</v>
      </c>
      <c r="P201" t="s">
        <v>155</v>
      </c>
      <c r="Q201" t="s">
        <v>210</v>
      </c>
      <c r="R201" t="s">
        <v>156</v>
      </c>
      <c r="S201">
        <v>43874</v>
      </c>
      <c r="T201" t="s">
        <v>222</v>
      </c>
      <c r="U201" t="s">
        <v>157</v>
      </c>
      <c r="V201" t="s">
        <v>109</v>
      </c>
      <c r="W201" t="s">
        <v>103</v>
      </c>
      <c r="X201" t="s">
        <v>57</v>
      </c>
      <c r="Y201" t="s">
        <v>224</v>
      </c>
      <c r="Z201" s="1">
        <v>41735</v>
      </c>
      <c r="AA201">
        <v>62</v>
      </c>
      <c r="AB201" t="s">
        <v>59</v>
      </c>
      <c r="AC201">
        <v>2023</v>
      </c>
      <c r="AD201">
        <v>533</v>
      </c>
      <c r="AE201" t="s">
        <v>160</v>
      </c>
      <c r="AF201" t="s">
        <v>61</v>
      </c>
      <c r="AG201" s="1">
        <v>33997</v>
      </c>
      <c r="AH201" t="s">
        <v>161</v>
      </c>
      <c r="AI201" t="s">
        <v>63</v>
      </c>
      <c r="AJ201" t="s">
        <v>162</v>
      </c>
      <c r="AK201">
        <v>194</v>
      </c>
      <c r="AL201">
        <v>2000000</v>
      </c>
      <c r="AM201">
        <v>15000000</v>
      </c>
      <c r="AN201" s="1">
        <v>45473</v>
      </c>
      <c r="AO201" t="s">
        <v>166</v>
      </c>
      <c r="AP201" t="s">
        <v>164</v>
      </c>
      <c r="AQ201">
        <v>23</v>
      </c>
      <c r="AR201" t="s">
        <v>165</v>
      </c>
      <c r="AS201">
        <v>0</v>
      </c>
      <c r="AT201" t="s">
        <v>161</v>
      </c>
      <c r="AU201">
        <v>31</v>
      </c>
    </row>
    <row r="202" spans="1:47" x14ac:dyDescent="0.25">
      <c r="A202" t="s">
        <v>220</v>
      </c>
      <c r="B202">
        <v>2321315</v>
      </c>
      <c r="C202">
        <v>124732</v>
      </c>
      <c r="D202" t="s">
        <v>48</v>
      </c>
      <c r="E202">
        <v>1</v>
      </c>
      <c r="F202">
        <v>0</v>
      </c>
      <c r="G202">
        <v>0</v>
      </c>
      <c r="H202">
        <v>0</v>
      </c>
      <c r="I202">
        <v>62</v>
      </c>
      <c r="J202">
        <v>2013</v>
      </c>
      <c r="K202" t="s">
        <v>221</v>
      </c>
      <c r="L202">
        <v>1</v>
      </c>
      <c r="M202">
        <v>1</v>
      </c>
      <c r="N202">
        <v>10</v>
      </c>
      <c r="O202">
        <v>9</v>
      </c>
      <c r="P202" t="s">
        <v>155</v>
      </c>
      <c r="Q202" t="s">
        <v>210</v>
      </c>
      <c r="R202" t="s">
        <v>156</v>
      </c>
      <c r="S202">
        <v>43874</v>
      </c>
      <c r="T202" t="s">
        <v>222</v>
      </c>
      <c r="U202" t="s">
        <v>157</v>
      </c>
      <c r="V202" t="s">
        <v>109</v>
      </c>
      <c r="W202" t="s">
        <v>103</v>
      </c>
      <c r="X202" t="s">
        <v>57</v>
      </c>
      <c r="Y202" t="s">
        <v>224</v>
      </c>
      <c r="Z202" s="1">
        <v>41735</v>
      </c>
      <c r="AA202">
        <v>62</v>
      </c>
      <c r="AB202" t="s">
        <v>59</v>
      </c>
      <c r="AC202">
        <v>2023</v>
      </c>
      <c r="AD202">
        <v>533</v>
      </c>
      <c r="AE202" t="s">
        <v>160</v>
      </c>
      <c r="AF202" t="s">
        <v>61</v>
      </c>
      <c r="AG202" s="1">
        <v>33997</v>
      </c>
      <c r="AH202" t="s">
        <v>161</v>
      </c>
      <c r="AI202" t="s">
        <v>63</v>
      </c>
      <c r="AJ202" t="s">
        <v>162</v>
      </c>
      <c r="AK202">
        <v>194</v>
      </c>
      <c r="AL202">
        <v>2000000</v>
      </c>
      <c r="AM202">
        <v>15000000</v>
      </c>
      <c r="AN202" s="1">
        <v>45473</v>
      </c>
      <c r="AO202" t="s">
        <v>167</v>
      </c>
      <c r="AP202" t="s">
        <v>164</v>
      </c>
      <c r="AQ202">
        <v>23</v>
      </c>
      <c r="AR202" t="s">
        <v>165</v>
      </c>
      <c r="AS202">
        <v>0</v>
      </c>
      <c r="AT202" t="s">
        <v>161</v>
      </c>
      <c r="AU202">
        <v>31</v>
      </c>
    </row>
    <row r="203" spans="1:47" x14ac:dyDescent="0.25">
      <c r="A203" t="s">
        <v>220</v>
      </c>
      <c r="B203">
        <v>2321315</v>
      </c>
      <c r="C203">
        <v>124732</v>
      </c>
      <c r="D203" t="s">
        <v>48</v>
      </c>
      <c r="E203">
        <v>1</v>
      </c>
      <c r="F203">
        <v>0</v>
      </c>
      <c r="G203">
        <v>0</v>
      </c>
      <c r="H203">
        <v>0</v>
      </c>
      <c r="I203">
        <v>62</v>
      </c>
      <c r="J203">
        <v>2013</v>
      </c>
      <c r="K203" t="s">
        <v>221</v>
      </c>
      <c r="L203">
        <v>1</v>
      </c>
      <c r="M203">
        <v>1</v>
      </c>
      <c r="N203">
        <v>10</v>
      </c>
      <c r="O203">
        <v>9</v>
      </c>
      <c r="P203" t="s">
        <v>155</v>
      </c>
      <c r="Q203" t="s">
        <v>210</v>
      </c>
      <c r="R203" t="s">
        <v>156</v>
      </c>
      <c r="S203">
        <v>43874</v>
      </c>
      <c r="T203" t="s">
        <v>222</v>
      </c>
      <c r="U203" t="s">
        <v>157</v>
      </c>
      <c r="V203" t="s">
        <v>109</v>
      </c>
      <c r="W203" t="s">
        <v>103</v>
      </c>
      <c r="X203" t="s">
        <v>57</v>
      </c>
      <c r="Y203" t="s">
        <v>224</v>
      </c>
      <c r="Z203" s="1">
        <v>41735</v>
      </c>
      <c r="AA203">
        <v>62</v>
      </c>
      <c r="AB203" t="s">
        <v>59</v>
      </c>
      <c r="AC203">
        <v>2023</v>
      </c>
      <c r="AD203">
        <v>533</v>
      </c>
      <c r="AE203" t="s">
        <v>160</v>
      </c>
      <c r="AF203" t="s">
        <v>61</v>
      </c>
      <c r="AG203" s="1">
        <v>33997</v>
      </c>
      <c r="AH203" t="s">
        <v>161</v>
      </c>
      <c r="AI203" t="s">
        <v>63</v>
      </c>
      <c r="AJ203" t="s">
        <v>162</v>
      </c>
      <c r="AK203">
        <v>194</v>
      </c>
      <c r="AL203">
        <v>2000000</v>
      </c>
      <c r="AM203">
        <v>15000000</v>
      </c>
      <c r="AN203" s="1">
        <v>45473</v>
      </c>
      <c r="AO203" t="s">
        <v>168</v>
      </c>
      <c r="AP203" t="s">
        <v>164</v>
      </c>
      <c r="AQ203">
        <v>23</v>
      </c>
      <c r="AR203" t="s">
        <v>165</v>
      </c>
      <c r="AS203">
        <v>0</v>
      </c>
      <c r="AT203" t="s">
        <v>161</v>
      </c>
      <c r="AU203">
        <v>31</v>
      </c>
    </row>
    <row r="204" spans="1:47" x14ac:dyDescent="0.25">
      <c r="A204" t="s">
        <v>220</v>
      </c>
      <c r="B204">
        <v>2321315</v>
      </c>
      <c r="C204">
        <v>124732</v>
      </c>
      <c r="D204" t="s">
        <v>48</v>
      </c>
      <c r="E204">
        <v>1</v>
      </c>
      <c r="F204">
        <v>0</v>
      </c>
      <c r="G204">
        <v>0</v>
      </c>
      <c r="H204">
        <v>0</v>
      </c>
      <c r="I204">
        <v>62</v>
      </c>
      <c r="J204">
        <v>2013</v>
      </c>
      <c r="K204" t="s">
        <v>221</v>
      </c>
      <c r="L204">
        <v>1</v>
      </c>
      <c r="M204">
        <v>1</v>
      </c>
      <c r="N204">
        <v>10</v>
      </c>
      <c r="O204">
        <v>9</v>
      </c>
      <c r="P204" t="s">
        <v>155</v>
      </c>
      <c r="Q204" t="s">
        <v>210</v>
      </c>
      <c r="R204" t="s">
        <v>156</v>
      </c>
      <c r="S204">
        <v>43874</v>
      </c>
      <c r="T204" t="s">
        <v>222</v>
      </c>
      <c r="U204" t="s">
        <v>157</v>
      </c>
      <c r="V204" t="s">
        <v>109</v>
      </c>
      <c r="W204" t="s">
        <v>103</v>
      </c>
      <c r="X204" t="s">
        <v>57</v>
      </c>
      <c r="Y204" t="s">
        <v>224</v>
      </c>
      <c r="Z204" s="1">
        <v>41735</v>
      </c>
      <c r="AA204">
        <v>62</v>
      </c>
      <c r="AB204" t="s">
        <v>59</v>
      </c>
      <c r="AC204">
        <v>2023</v>
      </c>
      <c r="AD204">
        <v>533</v>
      </c>
      <c r="AE204" t="s">
        <v>160</v>
      </c>
      <c r="AF204" t="s">
        <v>61</v>
      </c>
      <c r="AG204" s="1">
        <v>33997</v>
      </c>
      <c r="AH204" t="s">
        <v>161</v>
      </c>
      <c r="AI204" t="s">
        <v>63</v>
      </c>
      <c r="AJ204" t="s">
        <v>162</v>
      </c>
      <c r="AK204">
        <v>194</v>
      </c>
      <c r="AL204">
        <v>2000000</v>
      </c>
      <c r="AM204">
        <v>15000000</v>
      </c>
      <c r="AN204" s="1">
        <v>45473</v>
      </c>
      <c r="AO204" t="s">
        <v>169</v>
      </c>
      <c r="AP204" t="s">
        <v>164</v>
      </c>
      <c r="AQ204">
        <v>23</v>
      </c>
      <c r="AR204" t="s">
        <v>165</v>
      </c>
      <c r="AS204">
        <v>0</v>
      </c>
      <c r="AT204" t="s">
        <v>161</v>
      </c>
      <c r="AU204">
        <v>31</v>
      </c>
    </row>
    <row r="205" spans="1:47" x14ac:dyDescent="0.25">
      <c r="A205" t="s">
        <v>220</v>
      </c>
      <c r="B205">
        <v>2321315</v>
      </c>
      <c r="C205">
        <v>124732</v>
      </c>
      <c r="D205" t="s">
        <v>48</v>
      </c>
      <c r="E205">
        <v>1</v>
      </c>
      <c r="F205">
        <v>0</v>
      </c>
      <c r="G205">
        <v>0</v>
      </c>
      <c r="H205">
        <v>0</v>
      </c>
      <c r="I205">
        <v>62</v>
      </c>
      <c r="J205">
        <v>2013</v>
      </c>
      <c r="K205" t="s">
        <v>221</v>
      </c>
      <c r="L205">
        <v>1</v>
      </c>
      <c r="M205">
        <v>1</v>
      </c>
      <c r="N205">
        <v>10</v>
      </c>
      <c r="O205">
        <v>9</v>
      </c>
      <c r="P205" t="s">
        <v>155</v>
      </c>
      <c r="Q205" t="s">
        <v>210</v>
      </c>
      <c r="R205" t="s">
        <v>156</v>
      </c>
      <c r="S205">
        <v>43874</v>
      </c>
      <c r="T205" t="s">
        <v>222</v>
      </c>
      <c r="U205" t="s">
        <v>157</v>
      </c>
      <c r="V205" t="s">
        <v>109</v>
      </c>
      <c r="W205" t="s">
        <v>103</v>
      </c>
      <c r="X205" t="s">
        <v>57</v>
      </c>
      <c r="Y205" t="s">
        <v>224</v>
      </c>
      <c r="Z205" s="1">
        <v>41735</v>
      </c>
      <c r="AA205">
        <v>62</v>
      </c>
      <c r="AB205" t="s">
        <v>59</v>
      </c>
      <c r="AC205">
        <v>2023</v>
      </c>
      <c r="AD205">
        <v>533</v>
      </c>
      <c r="AE205" t="s">
        <v>160</v>
      </c>
      <c r="AF205" t="s">
        <v>61</v>
      </c>
      <c r="AG205" s="1">
        <v>33997</v>
      </c>
      <c r="AH205" t="s">
        <v>161</v>
      </c>
      <c r="AI205" t="s">
        <v>63</v>
      </c>
      <c r="AJ205" t="s">
        <v>162</v>
      </c>
      <c r="AK205">
        <v>194</v>
      </c>
      <c r="AL205">
        <v>2000000</v>
      </c>
      <c r="AM205">
        <v>15000000</v>
      </c>
      <c r="AN205" s="1">
        <v>45473</v>
      </c>
      <c r="AO205" t="s">
        <v>170</v>
      </c>
      <c r="AP205" t="s">
        <v>164</v>
      </c>
      <c r="AQ205">
        <v>23</v>
      </c>
      <c r="AR205" t="s">
        <v>165</v>
      </c>
      <c r="AS205">
        <v>0</v>
      </c>
      <c r="AT205" t="s">
        <v>161</v>
      </c>
      <c r="AU205">
        <v>31</v>
      </c>
    </row>
    <row r="206" spans="1:47" x14ac:dyDescent="0.25">
      <c r="A206" t="s">
        <v>220</v>
      </c>
      <c r="B206">
        <v>2321315</v>
      </c>
      <c r="C206">
        <v>124732</v>
      </c>
      <c r="D206" t="s">
        <v>48</v>
      </c>
      <c r="E206">
        <v>1</v>
      </c>
      <c r="F206">
        <v>0</v>
      </c>
      <c r="G206">
        <v>0</v>
      </c>
      <c r="H206">
        <v>0</v>
      </c>
      <c r="I206">
        <v>62</v>
      </c>
      <c r="J206">
        <v>2013</v>
      </c>
      <c r="K206" t="s">
        <v>221</v>
      </c>
      <c r="L206">
        <v>1</v>
      </c>
      <c r="M206">
        <v>1</v>
      </c>
      <c r="N206">
        <v>10</v>
      </c>
      <c r="O206">
        <v>9</v>
      </c>
      <c r="P206" t="s">
        <v>155</v>
      </c>
      <c r="Q206" t="s">
        <v>210</v>
      </c>
      <c r="R206" t="s">
        <v>156</v>
      </c>
      <c r="S206">
        <v>43874</v>
      </c>
      <c r="T206" t="s">
        <v>222</v>
      </c>
      <c r="U206" t="s">
        <v>157</v>
      </c>
      <c r="V206" t="s">
        <v>109</v>
      </c>
      <c r="W206" t="s">
        <v>103</v>
      </c>
      <c r="X206" t="s">
        <v>57</v>
      </c>
      <c r="Y206" t="s">
        <v>224</v>
      </c>
      <c r="Z206" s="1">
        <v>41735</v>
      </c>
      <c r="AA206">
        <v>62</v>
      </c>
      <c r="AB206" t="s">
        <v>59</v>
      </c>
      <c r="AC206">
        <v>2023</v>
      </c>
      <c r="AD206">
        <v>533</v>
      </c>
      <c r="AE206" t="s">
        <v>160</v>
      </c>
      <c r="AF206" t="s">
        <v>61</v>
      </c>
      <c r="AG206" s="1">
        <v>33997</v>
      </c>
      <c r="AH206" t="s">
        <v>161</v>
      </c>
      <c r="AI206" t="s">
        <v>63</v>
      </c>
      <c r="AJ206" t="s">
        <v>162</v>
      </c>
      <c r="AK206">
        <v>194</v>
      </c>
      <c r="AL206">
        <v>2000000</v>
      </c>
      <c r="AM206">
        <v>15000000</v>
      </c>
      <c r="AN206" s="1">
        <v>45473</v>
      </c>
      <c r="AO206" t="s">
        <v>171</v>
      </c>
      <c r="AP206" t="s">
        <v>164</v>
      </c>
      <c r="AQ206">
        <v>23</v>
      </c>
      <c r="AR206" t="s">
        <v>165</v>
      </c>
      <c r="AS206">
        <v>0</v>
      </c>
      <c r="AT206" t="s">
        <v>161</v>
      </c>
      <c r="AU206">
        <v>31</v>
      </c>
    </row>
    <row r="207" spans="1:47" x14ac:dyDescent="0.25">
      <c r="A207" t="s">
        <v>220</v>
      </c>
      <c r="B207">
        <v>2321315</v>
      </c>
      <c r="C207">
        <v>124732</v>
      </c>
      <c r="D207" t="s">
        <v>48</v>
      </c>
      <c r="E207">
        <v>1</v>
      </c>
      <c r="F207">
        <v>0</v>
      </c>
      <c r="G207">
        <v>0</v>
      </c>
      <c r="H207">
        <v>0</v>
      </c>
      <c r="I207">
        <v>62</v>
      </c>
      <c r="J207">
        <v>2013</v>
      </c>
      <c r="K207" t="s">
        <v>221</v>
      </c>
      <c r="L207">
        <v>1</v>
      </c>
      <c r="M207">
        <v>1</v>
      </c>
      <c r="N207">
        <v>10</v>
      </c>
      <c r="O207">
        <v>9</v>
      </c>
      <c r="P207" t="s">
        <v>155</v>
      </c>
      <c r="Q207" t="s">
        <v>210</v>
      </c>
      <c r="R207" t="s">
        <v>156</v>
      </c>
      <c r="S207">
        <v>43874</v>
      </c>
      <c r="T207" t="s">
        <v>222</v>
      </c>
      <c r="U207" t="s">
        <v>157</v>
      </c>
      <c r="V207" t="s">
        <v>109</v>
      </c>
      <c r="W207" t="s">
        <v>103</v>
      </c>
      <c r="X207" t="s">
        <v>57</v>
      </c>
      <c r="Y207" t="s">
        <v>224</v>
      </c>
      <c r="Z207" s="1">
        <v>41735</v>
      </c>
      <c r="AA207">
        <v>62</v>
      </c>
      <c r="AB207" t="s">
        <v>59</v>
      </c>
      <c r="AC207">
        <v>2023</v>
      </c>
      <c r="AD207">
        <v>533</v>
      </c>
      <c r="AE207" t="s">
        <v>160</v>
      </c>
      <c r="AF207" t="s">
        <v>61</v>
      </c>
      <c r="AG207" s="1">
        <v>33997</v>
      </c>
      <c r="AH207" t="s">
        <v>161</v>
      </c>
      <c r="AI207" t="s">
        <v>63</v>
      </c>
      <c r="AJ207" t="s">
        <v>162</v>
      </c>
      <c r="AK207">
        <v>194</v>
      </c>
      <c r="AL207">
        <v>2000000</v>
      </c>
      <c r="AM207">
        <v>15000000</v>
      </c>
      <c r="AN207" s="1">
        <v>45473</v>
      </c>
      <c r="AO207" t="s">
        <v>172</v>
      </c>
      <c r="AP207" t="s">
        <v>164</v>
      </c>
      <c r="AQ207">
        <v>23</v>
      </c>
      <c r="AR207" t="s">
        <v>165</v>
      </c>
      <c r="AS207">
        <v>0</v>
      </c>
      <c r="AT207" t="s">
        <v>161</v>
      </c>
      <c r="AU207">
        <v>31</v>
      </c>
    </row>
    <row r="208" spans="1:47" x14ac:dyDescent="0.25">
      <c r="A208" t="s">
        <v>220</v>
      </c>
      <c r="B208">
        <v>2321315</v>
      </c>
      <c r="C208">
        <v>124732</v>
      </c>
      <c r="D208" t="s">
        <v>48</v>
      </c>
      <c r="E208">
        <v>1</v>
      </c>
      <c r="F208">
        <v>0</v>
      </c>
      <c r="G208">
        <v>0</v>
      </c>
      <c r="H208">
        <v>0</v>
      </c>
      <c r="I208">
        <v>62</v>
      </c>
      <c r="J208">
        <v>2013</v>
      </c>
      <c r="K208" t="s">
        <v>221</v>
      </c>
      <c r="L208">
        <v>1</v>
      </c>
      <c r="M208">
        <v>1</v>
      </c>
      <c r="N208">
        <v>10</v>
      </c>
      <c r="O208">
        <v>9</v>
      </c>
      <c r="P208" t="s">
        <v>155</v>
      </c>
      <c r="Q208" t="s">
        <v>210</v>
      </c>
      <c r="R208" t="s">
        <v>156</v>
      </c>
      <c r="S208">
        <v>43874</v>
      </c>
      <c r="T208" t="s">
        <v>222</v>
      </c>
      <c r="U208" t="s">
        <v>157</v>
      </c>
      <c r="V208" t="s">
        <v>109</v>
      </c>
      <c r="W208" t="s">
        <v>103</v>
      </c>
      <c r="X208" t="s">
        <v>57</v>
      </c>
      <c r="Y208" t="s">
        <v>224</v>
      </c>
      <c r="Z208" s="1">
        <v>41735</v>
      </c>
      <c r="AA208">
        <v>62</v>
      </c>
      <c r="AB208" t="s">
        <v>59</v>
      </c>
      <c r="AC208">
        <v>2023</v>
      </c>
      <c r="AD208">
        <v>533</v>
      </c>
      <c r="AE208" t="s">
        <v>160</v>
      </c>
      <c r="AF208" t="s">
        <v>61</v>
      </c>
      <c r="AG208" s="1">
        <v>33997</v>
      </c>
      <c r="AH208" t="s">
        <v>161</v>
      </c>
      <c r="AI208" t="s">
        <v>63</v>
      </c>
      <c r="AJ208" t="s">
        <v>162</v>
      </c>
      <c r="AK208">
        <v>194</v>
      </c>
      <c r="AL208">
        <v>2000000</v>
      </c>
      <c r="AM208">
        <v>15000000</v>
      </c>
      <c r="AN208" s="1">
        <v>45473</v>
      </c>
      <c r="AO208" t="s">
        <v>173</v>
      </c>
      <c r="AP208" t="s">
        <v>164</v>
      </c>
      <c r="AQ208">
        <v>23</v>
      </c>
      <c r="AR208" t="s">
        <v>165</v>
      </c>
      <c r="AS208">
        <v>0</v>
      </c>
      <c r="AT208" t="s">
        <v>161</v>
      </c>
      <c r="AU208">
        <v>31</v>
      </c>
    </row>
    <row r="209" spans="1:47" x14ac:dyDescent="0.25">
      <c r="A209" t="s">
        <v>220</v>
      </c>
      <c r="B209">
        <v>2321315</v>
      </c>
      <c r="C209">
        <v>124732</v>
      </c>
      <c r="D209" t="s">
        <v>48</v>
      </c>
      <c r="E209">
        <v>1</v>
      </c>
      <c r="F209">
        <v>0</v>
      </c>
      <c r="G209">
        <v>0</v>
      </c>
      <c r="H209">
        <v>0</v>
      </c>
      <c r="I209">
        <v>62</v>
      </c>
      <c r="J209">
        <v>2013</v>
      </c>
      <c r="K209" t="s">
        <v>221</v>
      </c>
      <c r="L209">
        <v>1</v>
      </c>
      <c r="M209">
        <v>1</v>
      </c>
      <c r="N209">
        <v>10</v>
      </c>
      <c r="O209">
        <v>9</v>
      </c>
      <c r="P209" t="s">
        <v>155</v>
      </c>
      <c r="Q209" t="s">
        <v>210</v>
      </c>
      <c r="R209" t="s">
        <v>156</v>
      </c>
      <c r="S209">
        <v>43874</v>
      </c>
      <c r="T209" t="s">
        <v>222</v>
      </c>
      <c r="U209" t="s">
        <v>157</v>
      </c>
      <c r="V209" t="s">
        <v>109</v>
      </c>
      <c r="W209" t="s">
        <v>103</v>
      </c>
      <c r="X209" t="s">
        <v>57</v>
      </c>
      <c r="Y209" t="s">
        <v>224</v>
      </c>
      <c r="Z209" s="1">
        <v>41735</v>
      </c>
      <c r="AA209">
        <v>62</v>
      </c>
      <c r="AB209" t="s">
        <v>59</v>
      </c>
      <c r="AC209">
        <v>2023</v>
      </c>
      <c r="AD209">
        <v>533</v>
      </c>
      <c r="AE209" t="s">
        <v>160</v>
      </c>
      <c r="AF209" t="s">
        <v>61</v>
      </c>
      <c r="AG209" s="1">
        <v>33997</v>
      </c>
      <c r="AH209" t="s">
        <v>161</v>
      </c>
      <c r="AI209" t="s">
        <v>63</v>
      </c>
      <c r="AJ209" t="s">
        <v>162</v>
      </c>
      <c r="AK209">
        <v>194</v>
      </c>
      <c r="AL209">
        <v>2000000</v>
      </c>
      <c r="AM209">
        <v>15000000</v>
      </c>
      <c r="AN209" s="1">
        <v>45473</v>
      </c>
      <c r="AO209" t="s">
        <v>174</v>
      </c>
      <c r="AP209" t="s">
        <v>164</v>
      </c>
      <c r="AQ209">
        <v>23</v>
      </c>
      <c r="AR209" t="s">
        <v>165</v>
      </c>
      <c r="AS209">
        <v>0</v>
      </c>
      <c r="AT209" t="s">
        <v>161</v>
      </c>
      <c r="AU209">
        <v>31</v>
      </c>
    </row>
    <row r="210" spans="1:47" x14ac:dyDescent="0.25">
      <c r="A210" t="s">
        <v>220</v>
      </c>
      <c r="B210">
        <v>2321315</v>
      </c>
      <c r="C210">
        <v>124732</v>
      </c>
      <c r="D210" t="s">
        <v>48</v>
      </c>
      <c r="E210">
        <v>1</v>
      </c>
      <c r="F210">
        <v>0</v>
      </c>
      <c r="G210">
        <v>0</v>
      </c>
      <c r="H210">
        <v>0</v>
      </c>
      <c r="I210">
        <v>62</v>
      </c>
      <c r="J210">
        <v>2013</v>
      </c>
      <c r="K210" t="s">
        <v>221</v>
      </c>
      <c r="L210">
        <v>1</v>
      </c>
      <c r="M210">
        <v>1</v>
      </c>
      <c r="N210">
        <v>10</v>
      </c>
      <c r="O210">
        <v>9</v>
      </c>
      <c r="P210" t="s">
        <v>155</v>
      </c>
      <c r="Q210" t="s">
        <v>210</v>
      </c>
      <c r="R210" t="s">
        <v>156</v>
      </c>
      <c r="S210">
        <v>43874</v>
      </c>
      <c r="T210" t="s">
        <v>222</v>
      </c>
      <c r="U210" t="s">
        <v>157</v>
      </c>
      <c r="V210" t="s">
        <v>109</v>
      </c>
      <c r="W210" t="s">
        <v>103</v>
      </c>
      <c r="X210" t="s">
        <v>57</v>
      </c>
      <c r="Y210" t="s">
        <v>224</v>
      </c>
      <c r="Z210" s="1">
        <v>41735</v>
      </c>
      <c r="AA210">
        <v>62</v>
      </c>
      <c r="AB210" t="s">
        <v>59</v>
      </c>
      <c r="AC210">
        <v>2023</v>
      </c>
      <c r="AD210">
        <v>533</v>
      </c>
      <c r="AE210" t="s">
        <v>160</v>
      </c>
      <c r="AF210" t="s">
        <v>61</v>
      </c>
      <c r="AG210" s="1">
        <v>33997</v>
      </c>
      <c r="AH210" t="s">
        <v>161</v>
      </c>
      <c r="AI210" t="s">
        <v>63</v>
      </c>
      <c r="AJ210" t="s">
        <v>162</v>
      </c>
      <c r="AK210">
        <v>194</v>
      </c>
      <c r="AL210">
        <v>2000000</v>
      </c>
      <c r="AM210">
        <v>15000000</v>
      </c>
      <c r="AN210" s="1">
        <v>45473</v>
      </c>
      <c r="AO210" t="s">
        <v>175</v>
      </c>
      <c r="AP210" t="s">
        <v>66</v>
      </c>
      <c r="AQ210">
        <v>23</v>
      </c>
      <c r="AR210" t="s">
        <v>165</v>
      </c>
      <c r="AS210">
        <v>0</v>
      </c>
      <c r="AT210" t="s">
        <v>161</v>
      </c>
      <c r="AU210">
        <v>31</v>
      </c>
    </row>
    <row r="211" spans="1:47" x14ac:dyDescent="0.25">
      <c r="A211" t="s">
        <v>220</v>
      </c>
      <c r="B211">
        <v>2321315</v>
      </c>
      <c r="C211">
        <v>124732</v>
      </c>
      <c r="D211" t="s">
        <v>48</v>
      </c>
      <c r="E211">
        <v>1</v>
      </c>
      <c r="F211">
        <v>0</v>
      </c>
      <c r="G211">
        <v>0</v>
      </c>
      <c r="H211">
        <v>0</v>
      </c>
      <c r="I211">
        <v>62</v>
      </c>
      <c r="J211">
        <v>2013</v>
      </c>
      <c r="K211" t="s">
        <v>221</v>
      </c>
      <c r="L211">
        <v>1</v>
      </c>
      <c r="M211">
        <v>1</v>
      </c>
      <c r="N211">
        <v>10</v>
      </c>
      <c r="O211">
        <v>9</v>
      </c>
      <c r="P211" t="s">
        <v>155</v>
      </c>
      <c r="Q211" t="s">
        <v>210</v>
      </c>
      <c r="R211" t="s">
        <v>156</v>
      </c>
      <c r="S211">
        <v>43874</v>
      </c>
      <c r="T211" t="s">
        <v>222</v>
      </c>
      <c r="U211" t="s">
        <v>157</v>
      </c>
      <c r="V211" t="s">
        <v>109</v>
      </c>
      <c r="W211" t="s">
        <v>103</v>
      </c>
      <c r="X211" t="s">
        <v>57</v>
      </c>
      <c r="Y211" t="s">
        <v>224</v>
      </c>
      <c r="Z211" s="1">
        <v>41735</v>
      </c>
      <c r="AA211">
        <v>62</v>
      </c>
      <c r="AB211" t="s">
        <v>59</v>
      </c>
      <c r="AC211">
        <v>2023</v>
      </c>
      <c r="AD211">
        <v>533</v>
      </c>
      <c r="AE211" t="s">
        <v>160</v>
      </c>
      <c r="AF211" t="s">
        <v>61</v>
      </c>
      <c r="AG211" s="1">
        <v>33997</v>
      </c>
      <c r="AH211" t="s">
        <v>161</v>
      </c>
      <c r="AI211" t="s">
        <v>63</v>
      </c>
      <c r="AJ211" t="s">
        <v>162</v>
      </c>
      <c r="AK211">
        <v>194</v>
      </c>
      <c r="AL211">
        <v>2000000</v>
      </c>
      <c r="AM211">
        <v>15000000</v>
      </c>
      <c r="AN211" s="1">
        <v>45473</v>
      </c>
      <c r="AO211" t="s">
        <v>176</v>
      </c>
      <c r="AP211" t="s">
        <v>66</v>
      </c>
      <c r="AQ211">
        <v>23</v>
      </c>
      <c r="AR211" t="s">
        <v>165</v>
      </c>
      <c r="AS211">
        <v>0</v>
      </c>
      <c r="AT211" t="s">
        <v>161</v>
      </c>
      <c r="AU211">
        <v>31</v>
      </c>
    </row>
    <row r="212" spans="1:47" x14ac:dyDescent="0.25">
      <c r="A212" t="s">
        <v>220</v>
      </c>
      <c r="B212">
        <v>2321315</v>
      </c>
      <c r="C212">
        <v>124732</v>
      </c>
      <c r="D212" t="s">
        <v>48</v>
      </c>
      <c r="E212">
        <v>1</v>
      </c>
      <c r="F212">
        <v>0</v>
      </c>
      <c r="G212">
        <v>0</v>
      </c>
      <c r="H212">
        <v>0</v>
      </c>
      <c r="I212">
        <v>62</v>
      </c>
      <c r="J212">
        <v>2013</v>
      </c>
      <c r="K212" t="s">
        <v>221</v>
      </c>
      <c r="L212">
        <v>1</v>
      </c>
      <c r="M212">
        <v>1</v>
      </c>
      <c r="N212">
        <v>10</v>
      </c>
      <c r="O212">
        <v>9</v>
      </c>
      <c r="P212" t="s">
        <v>155</v>
      </c>
      <c r="Q212" t="s">
        <v>210</v>
      </c>
      <c r="R212" t="s">
        <v>156</v>
      </c>
      <c r="S212">
        <v>43874</v>
      </c>
      <c r="T212" t="s">
        <v>222</v>
      </c>
      <c r="U212" t="s">
        <v>157</v>
      </c>
      <c r="V212" t="s">
        <v>109</v>
      </c>
      <c r="W212" t="s">
        <v>103</v>
      </c>
      <c r="X212" t="s">
        <v>57</v>
      </c>
      <c r="Y212" t="s">
        <v>224</v>
      </c>
      <c r="Z212" s="1">
        <v>41735</v>
      </c>
      <c r="AA212">
        <v>62</v>
      </c>
      <c r="AB212" t="s">
        <v>59</v>
      </c>
      <c r="AC212">
        <v>2023</v>
      </c>
      <c r="AD212">
        <v>533</v>
      </c>
      <c r="AE212" t="s">
        <v>160</v>
      </c>
      <c r="AF212" t="s">
        <v>61</v>
      </c>
      <c r="AG212" s="1">
        <v>33997</v>
      </c>
      <c r="AH212" t="s">
        <v>161</v>
      </c>
      <c r="AI212" t="s">
        <v>63</v>
      </c>
      <c r="AJ212" t="s">
        <v>162</v>
      </c>
      <c r="AK212">
        <v>194</v>
      </c>
      <c r="AL212">
        <v>2000000</v>
      </c>
      <c r="AM212">
        <v>15000000</v>
      </c>
      <c r="AN212" s="1">
        <v>45473</v>
      </c>
      <c r="AO212" t="s">
        <v>177</v>
      </c>
      <c r="AP212" t="s">
        <v>164</v>
      </c>
      <c r="AQ212">
        <v>23</v>
      </c>
      <c r="AR212" t="s">
        <v>165</v>
      </c>
      <c r="AS212">
        <v>0</v>
      </c>
      <c r="AT212" t="s">
        <v>161</v>
      </c>
      <c r="AU212">
        <v>31</v>
      </c>
    </row>
    <row r="213" spans="1:47" x14ac:dyDescent="0.25">
      <c r="A213" t="s">
        <v>225</v>
      </c>
      <c r="B213">
        <v>2321340</v>
      </c>
      <c r="C213">
        <v>49723</v>
      </c>
      <c r="D213" t="s">
        <v>48</v>
      </c>
      <c r="E213">
        <v>0</v>
      </c>
      <c r="F213">
        <v>0</v>
      </c>
      <c r="G213">
        <v>0</v>
      </c>
      <c r="H213">
        <v>0</v>
      </c>
      <c r="I213">
        <v>45</v>
      </c>
      <c r="J213">
        <v>2013</v>
      </c>
      <c r="K213" t="s">
        <v>226</v>
      </c>
      <c r="L213">
        <v>2</v>
      </c>
      <c r="M213">
        <v>0</v>
      </c>
      <c r="N213">
        <v>7</v>
      </c>
      <c r="O213">
        <v>17</v>
      </c>
      <c r="P213" t="s">
        <v>202</v>
      </c>
      <c r="Q213" t="s">
        <v>227</v>
      </c>
      <c r="R213" t="s">
        <v>228</v>
      </c>
      <c r="S213">
        <v>33507</v>
      </c>
      <c r="T213" t="s">
        <v>191</v>
      </c>
      <c r="U213" t="s">
        <v>203</v>
      </c>
      <c r="V213" t="s">
        <v>54</v>
      </c>
      <c r="W213" t="s">
        <v>229</v>
      </c>
      <c r="X213" t="s">
        <v>57</v>
      </c>
      <c r="Y213" t="s">
        <v>230</v>
      </c>
      <c r="Z213" s="1">
        <v>41755</v>
      </c>
      <c r="AA213">
        <v>46</v>
      </c>
      <c r="AB213" t="s">
        <v>59</v>
      </c>
      <c r="AC213">
        <v>2023</v>
      </c>
      <c r="AD213">
        <v>24</v>
      </c>
      <c r="AE213" t="s">
        <v>60</v>
      </c>
      <c r="AF213" t="s">
        <v>61</v>
      </c>
      <c r="AG213" s="1">
        <v>32961</v>
      </c>
      <c r="AH213" t="s">
        <v>62</v>
      </c>
      <c r="AI213" t="s">
        <v>63</v>
      </c>
      <c r="AJ213" t="s">
        <v>64</v>
      </c>
      <c r="AK213">
        <v>186</v>
      </c>
      <c r="AL213">
        <v>700000</v>
      </c>
      <c r="AM213">
        <v>5000000</v>
      </c>
      <c r="AN213" s="1">
        <v>45838</v>
      </c>
      <c r="AO213" t="s">
        <v>65</v>
      </c>
      <c r="AP213" t="s">
        <v>66</v>
      </c>
      <c r="AQ213">
        <v>22</v>
      </c>
      <c r="AR213" t="s">
        <v>67</v>
      </c>
      <c r="AS213">
        <v>0</v>
      </c>
      <c r="AT213" t="s">
        <v>62</v>
      </c>
      <c r="AU213">
        <v>34</v>
      </c>
    </row>
    <row r="214" spans="1:47" x14ac:dyDescent="0.25">
      <c r="A214" t="s">
        <v>225</v>
      </c>
      <c r="B214">
        <v>2321340</v>
      </c>
      <c r="C214">
        <v>49723</v>
      </c>
      <c r="D214" t="s">
        <v>48</v>
      </c>
      <c r="E214">
        <v>0</v>
      </c>
      <c r="F214">
        <v>0</v>
      </c>
      <c r="G214">
        <v>0</v>
      </c>
      <c r="H214">
        <v>0</v>
      </c>
      <c r="I214">
        <v>45</v>
      </c>
      <c r="J214">
        <v>2013</v>
      </c>
      <c r="K214" t="s">
        <v>226</v>
      </c>
      <c r="L214">
        <v>2</v>
      </c>
      <c r="M214">
        <v>0</v>
      </c>
      <c r="N214">
        <v>7</v>
      </c>
      <c r="O214">
        <v>17</v>
      </c>
      <c r="P214" t="s">
        <v>202</v>
      </c>
      <c r="Q214" t="s">
        <v>227</v>
      </c>
      <c r="R214" t="s">
        <v>228</v>
      </c>
      <c r="S214">
        <v>33507</v>
      </c>
      <c r="T214" t="s">
        <v>191</v>
      </c>
      <c r="U214" t="s">
        <v>203</v>
      </c>
      <c r="V214" t="s">
        <v>54</v>
      </c>
      <c r="W214" t="s">
        <v>229</v>
      </c>
      <c r="X214" t="s">
        <v>57</v>
      </c>
      <c r="Y214" t="s">
        <v>230</v>
      </c>
      <c r="Z214" s="1">
        <v>41755</v>
      </c>
      <c r="AA214">
        <v>46</v>
      </c>
      <c r="AB214" t="s">
        <v>59</v>
      </c>
      <c r="AC214">
        <v>2023</v>
      </c>
      <c r="AD214">
        <v>24</v>
      </c>
      <c r="AE214" t="s">
        <v>60</v>
      </c>
      <c r="AF214" t="s">
        <v>61</v>
      </c>
      <c r="AG214" s="1">
        <v>32961</v>
      </c>
      <c r="AH214" t="s">
        <v>62</v>
      </c>
      <c r="AI214" t="s">
        <v>63</v>
      </c>
      <c r="AJ214" t="s">
        <v>64</v>
      </c>
      <c r="AK214">
        <v>186</v>
      </c>
      <c r="AL214">
        <v>700000</v>
      </c>
      <c r="AM214">
        <v>5000000</v>
      </c>
      <c r="AN214" s="1">
        <v>45838</v>
      </c>
      <c r="AO214" t="s">
        <v>68</v>
      </c>
      <c r="AP214" t="s">
        <v>66</v>
      </c>
      <c r="AQ214">
        <v>22</v>
      </c>
      <c r="AR214" t="s">
        <v>67</v>
      </c>
      <c r="AS214">
        <v>0</v>
      </c>
      <c r="AT214" t="s">
        <v>62</v>
      </c>
      <c r="AU214">
        <v>34</v>
      </c>
    </row>
    <row r="215" spans="1:47" x14ac:dyDescent="0.25">
      <c r="A215" t="s">
        <v>225</v>
      </c>
      <c r="B215">
        <v>2321340</v>
      </c>
      <c r="C215">
        <v>49723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45</v>
      </c>
      <c r="J215">
        <v>2013</v>
      </c>
      <c r="K215" t="s">
        <v>226</v>
      </c>
      <c r="L215">
        <v>2</v>
      </c>
      <c r="M215">
        <v>0</v>
      </c>
      <c r="N215">
        <v>7</v>
      </c>
      <c r="O215">
        <v>17</v>
      </c>
      <c r="P215" t="s">
        <v>202</v>
      </c>
      <c r="Q215" t="s">
        <v>227</v>
      </c>
      <c r="R215" t="s">
        <v>228</v>
      </c>
      <c r="S215">
        <v>33507</v>
      </c>
      <c r="T215" t="s">
        <v>191</v>
      </c>
      <c r="U215" t="s">
        <v>203</v>
      </c>
      <c r="V215" t="s">
        <v>54</v>
      </c>
      <c r="W215" t="s">
        <v>229</v>
      </c>
      <c r="X215" t="s">
        <v>57</v>
      </c>
      <c r="Y215" t="s">
        <v>230</v>
      </c>
      <c r="Z215" s="1">
        <v>41755</v>
      </c>
      <c r="AA215">
        <v>46</v>
      </c>
      <c r="AB215" t="s">
        <v>59</v>
      </c>
      <c r="AC215">
        <v>2023</v>
      </c>
      <c r="AD215">
        <v>24</v>
      </c>
      <c r="AE215" t="s">
        <v>60</v>
      </c>
      <c r="AF215" t="s">
        <v>61</v>
      </c>
      <c r="AG215" s="1">
        <v>32961</v>
      </c>
      <c r="AH215" t="s">
        <v>62</v>
      </c>
      <c r="AI215" t="s">
        <v>63</v>
      </c>
      <c r="AJ215" t="s">
        <v>64</v>
      </c>
      <c r="AK215">
        <v>186</v>
      </c>
      <c r="AL215">
        <v>700000</v>
      </c>
      <c r="AM215">
        <v>5000000</v>
      </c>
      <c r="AN215" s="1">
        <v>45838</v>
      </c>
      <c r="AO215" t="s">
        <v>69</v>
      </c>
      <c r="AP215" t="s">
        <v>66</v>
      </c>
      <c r="AQ215">
        <v>22</v>
      </c>
      <c r="AR215" t="s">
        <v>67</v>
      </c>
      <c r="AS215">
        <v>0</v>
      </c>
      <c r="AT215" t="s">
        <v>62</v>
      </c>
      <c r="AU215">
        <v>34</v>
      </c>
    </row>
    <row r="216" spans="1:47" x14ac:dyDescent="0.25">
      <c r="A216" t="s">
        <v>225</v>
      </c>
      <c r="B216">
        <v>2321340</v>
      </c>
      <c r="C216">
        <v>49723</v>
      </c>
      <c r="D216" t="s">
        <v>48</v>
      </c>
      <c r="E216">
        <v>0</v>
      </c>
      <c r="F216">
        <v>0</v>
      </c>
      <c r="G216">
        <v>0</v>
      </c>
      <c r="H216">
        <v>0</v>
      </c>
      <c r="I216">
        <v>45</v>
      </c>
      <c r="J216">
        <v>2013</v>
      </c>
      <c r="K216" t="s">
        <v>226</v>
      </c>
      <c r="L216">
        <v>2</v>
      </c>
      <c r="M216">
        <v>0</v>
      </c>
      <c r="N216">
        <v>7</v>
      </c>
      <c r="O216">
        <v>17</v>
      </c>
      <c r="P216" t="s">
        <v>202</v>
      </c>
      <c r="Q216" t="s">
        <v>227</v>
      </c>
      <c r="R216" t="s">
        <v>228</v>
      </c>
      <c r="S216">
        <v>33507</v>
      </c>
      <c r="T216" t="s">
        <v>191</v>
      </c>
      <c r="U216" t="s">
        <v>203</v>
      </c>
      <c r="V216" t="s">
        <v>54</v>
      </c>
      <c r="W216" t="s">
        <v>229</v>
      </c>
      <c r="X216" t="s">
        <v>57</v>
      </c>
      <c r="Y216" t="s">
        <v>230</v>
      </c>
      <c r="Z216" s="1">
        <v>41755</v>
      </c>
      <c r="AA216">
        <v>46</v>
      </c>
      <c r="AB216" t="s">
        <v>59</v>
      </c>
      <c r="AC216">
        <v>2023</v>
      </c>
      <c r="AD216">
        <v>24</v>
      </c>
      <c r="AE216" t="s">
        <v>60</v>
      </c>
      <c r="AF216" t="s">
        <v>61</v>
      </c>
      <c r="AG216" s="1">
        <v>32961</v>
      </c>
      <c r="AH216" t="s">
        <v>62</v>
      </c>
      <c r="AI216" t="s">
        <v>63</v>
      </c>
      <c r="AJ216" t="s">
        <v>64</v>
      </c>
      <c r="AK216">
        <v>186</v>
      </c>
      <c r="AL216">
        <v>700000</v>
      </c>
      <c r="AM216">
        <v>5000000</v>
      </c>
      <c r="AN216" s="1">
        <v>45838</v>
      </c>
      <c r="AO216" t="s">
        <v>70</v>
      </c>
      <c r="AP216" t="s">
        <v>66</v>
      </c>
      <c r="AQ216">
        <v>22</v>
      </c>
      <c r="AR216" t="s">
        <v>67</v>
      </c>
      <c r="AS216">
        <v>0</v>
      </c>
      <c r="AT216" t="s">
        <v>62</v>
      </c>
      <c r="AU216">
        <v>34</v>
      </c>
    </row>
    <row r="217" spans="1:47" x14ac:dyDescent="0.25">
      <c r="A217" t="s">
        <v>225</v>
      </c>
      <c r="B217">
        <v>2321340</v>
      </c>
      <c r="C217">
        <v>49723</v>
      </c>
      <c r="D217" t="s">
        <v>48</v>
      </c>
      <c r="E217">
        <v>0</v>
      </c>
      <c r="F217">
        <v>0</v>
      </c>
      <c r="G217">
        <v>0</v>
      </c>
      <c r="H217">
        <v>0</v>
      </c>
      <c r="I217">
        <v>45</v>
      </c>
      <c r="J217">
        <v>2013</v>
      </c>
      <c r="K217" t="s">
        <v>226</v>
      </c>
      <c r="L217">
        <v>2</v>
      </c>
      <c r="M217">
        <v>0</v>
      </c>
      <c r="N217">
        <v>7</v>
      </c>
      <c r="O217">
        <v>17</v>
      </c>
      <c r="P217" t="s">
        <v>202</v>
      </c>
      <c r="Q217" t="s">
        <v>227</v>
      </c>
      <c r="R217" t="s">
        <v>228</v>
      </c>
      <c r="S217">
        <v>33507</v>
      </c>
      <c r="T217" t="s">
        <v>191</v>
      </c>
      <c r="U217" t="s">
        <v>203</v>
      </c>
      <c r="V217" t="s">
        <v>54</v>
      </c>
      <c r="W217" t="s">
        <v>229</v>
      </c>
      <c r="X217" t="s">
        <v>57</v>
      </c>
      <c r="Y217" t="s">
        <v>230</v>
      </c>
      <c r="Z217" s="1">
        <v>41755</v>
      </c>
      <c r="AA217">
        <v>46</v>
      </c>
      <c r="AB217" t="s">
        <v>59</v>
      </c>
      <c r="AC217">
        <v>2023</v>
      </c>
      <c r="AD217">
        <v>24</v>
      </c>
      <c r="AE217" t="s">
        <v>60</v>
      </c>
      <c r="AF217" t="s">
        <v>61</v>
      </c>
      <c r="AG217" s="1">
        <v>32961</v>
      </c>
      <c r="AH217" t="s">
        <v>62</v>
      </c>
      <c r="AI217" t="s">
        <v>63</v>
      </c>
      <c r="AJ217" t="s">
        <v>64</v>
      </c>
      <c r="AK217">
        <v>186</v>
      </c>
      <c r="AL217">
        <v>700000</v>
      </c>
      <c r="AM217">
        <v>5000000</v>
      </c>
      <c r="AN217" s="1">
        <v>45838</v>
      </c>
      <c r="AO217" t="s">
        <v>71</v>
      </c>
      <c r="AP217" t="s">
        <v>66</v>
      </c>
      <c r="AQ217">
        <v>22</v>
      </c>
      <c r="AR217" t="s">
        <v>67</v>
      </c>
      <c r="AS217">
        <v>0</v>
      </c>
      <c r="AT217" t="s">
        <v>62</v>
      </c>
      <c r="AU217">
        <v>34</v>
      </c>
    </row>
    <row r="218" spans="1:47" x14ac:dyDescent="0.25">
      <c r="A218" t="s">
        <v>225</v>
      </c>
      <c r="B218">
        <v>2321340</v>
      </c>
      <c r="C218">
        <v>49723</v>
      </c>
      <c r="D218" t="s">
        <v>48</v>
      </c>
      <c r="E218">
        <v>0</v>
      </c>
      <c r="F218">
        <v>0</v>
      </c>
      <c r="G218">
        <v>0</v>
      </c>
      <c r="H218">
        <v>0</v>
      </c>
      <c r="I218">
        <v>45</v>
      </c>
      <c r="J218">
        <v>2013</v>
      </c>
      <c r="K218" t="s">
        <v>226</v>
      </c>
      <c r="L218">
        <v>2</v>
      </c>
      <c r="M218">
        <v>0</v>
      </c>
      <c r="N218">
        <v>7</v>
      </c>
      <c r="O218">
        <v>17</v>
      </c>
      <c r="P218" t="s">
        <v>202</v>
      </c>
      <c r="Q218" t="s">
        <v>227</v>
      </c>
      <c r="R218" t="s">
        <v>228</v>
      </c>
      <c r="S218">
        <v>33507</v>
      </c>
      <c r="T218" t="s">
        <v>191</v>
      </c>
      <c r="U218" t="s">
        <v>203</v>
      </c>
      <c r="V218" t="s">
        <v>54</v>
      </c>
      <c r="W218" t="s">
        <v>229</v>
      </c>
      <c r="X218" t="s">
        <v>57</v>
      </c>
      <c r="Y218" t="s">
        <v>230</v>
      </c>
      <c r="Z218" s="1">
        <v>41755</v>
      </c>
      <c r="AA218">
        <v>46</v>
      </c>
      <c r="AB218" t="s">
        <v>59</v>
      </c>
      <c r="AC218">
        <v>2023</v>
      </c>
      <c r="AD218">
        <v>24</v>
      </c>
      <c r="AE218" t="s">
        <v>60</v>
      </c>
      <c r="AF218" t="s">
        <v>61</v>
      </c>
      <c r="AG218" s="1">
        <v>32961</v>
      </c>
      <c r="AH218" t="s">
        <v>62</v>
      </c>
      <c r="AI218" t="s">
        <v>63</v>
      </c>
      <c r="AJ218" t="s">
        <v>64</v>
      </c>
      <c r="AK218">
        <v>186</v>
      </c>
      <c r="AL218">
        <v>700000</v>
      </c>
      <c r="AM218">
        <v>5000000</v>
      </c>
      <c r="AN218" s="1">
        <v>45838</v>
      </c>
      <c r="AO218" t="s">
        <v>72</v>
      </c>
      <c r="AP218" t="s">
        <v>66</v>
      </c>
      <c r="AQ218">
        <v>22</v>
      </c>
      <c r="AR218" t="s">
        <v>67</v>
      </c>
      <c r="AS218">
        <v>0</v>
      </c>
      <c r="AT218" t="s">
        <v>62</v>
      </c>
      <c r="AU218">
        <v>34</v>
      </c>
    </row>
    <row r="219" spans="1:47" x14ac:dyDescent="0.25">
      <c r="A219" t="s">
        <v>231</v>
      </c>
      <c r="B219">
        <v>2321342</v>
      </c>
      <c r="C219">
        <v>124732</v>
      </c>
      <c r="D219" t="s">
        <v>48</v>
      </c>
      <c r="E219">
        <v>0</v>
      </c>
      <c r="F219">
        <v>0</v>
      </c>
      <c r="G219">
        <v>1</v>
      </c>
      <c r="H219">
        <v>0</v>
      </c>
      <c r="I219">
        <v>90</v>
      </c>
      <c r="J219">
        <v>2013</v>
      </c>
      <c r="K219" t="s">
        <v>226</v>
      </c>
      <c r="L219">
        <v>2</v>
      </c>
      <c r="M219">
        <v>0</v>
      </c>
      <c r="N219">
        <v>10</v>
      </c>
      <c r="O219">
        <v>18</v>
      </c>
      <c r="P219" t="s">
        <v>155</v>
      </c>
      <c r="Q219" t="s">
        <v>232</v>
      </c>
      <c r="R219" t="s">
        <v>156</v>
      </c>
      <c r="S219">
        <v>51953</v>
      </c>
      <c r="T219" t="s">
        <v>233</v>
      </c>
      <c r="U219" t="s">
        <v>157</v>
      </c>
      <c r="V219" t="s">
        <v>234</v>
      </c>
      <c r="W219" t="s">
        <v>229</v>
      </c>
      <c r="X219" t="s">
        <v>57</v>
      </c>
      <c r="Y219" t="s">
        <v>235</v>
      </c>
      <c r="Z219" s="1">
        <v>41755</v>
      </c>
      <c r="AA219">
        <v>61</v>
      </c>
      <c r="AB219" t="s">
        <v>81</v>
      </c>
      <c r="AC219">
        <v>2023</v>
      </c>
      <c r="AD219">
        <v>533</v>
      </c>
      <c r="AE219" t="s">
        <v>160</v>
      </c>
      <c r="AF219" t="s">
        <v>61</v>
      </c>
      <c r="AG219" s="1">
        <v>33997</v>
      </c>
      <c r="AH219" t="s">
        <v>161</v>
      </c>
      <c r="AI219" t="s">
        <v>63</v>
      </c>
      <c r="AJ219" t="s">
        <v>162</v>
      </c>
      <c r="AK219">
        <v>194</v>
      </c>
      <c r="AL219">
        <v>2000000</v>
      </c>
      <c r="AM219">
        <v>15000000</v>
      </c>
      <c r="AN219" s="1">
        <v>45473</v>
      </c>
      <c r="AO219" t="s">
        <v>163</v>
      </c>
      <c r="AP219" t="s">
        <v>164</v>
      </c>
      <c r="AQ219">
        <v>23</v>
      </c>
      <c r="AR219" t="s">
        <v>165</v>
      </c>
      <c r="AS219">
        <v>0</v>
      </c>
      <c r="AT219" t="s">
        <v>161</v>
      </c>
      <c r="AU219">
        <v>31</v>
      </c>
    </row>
    <row r="220" spans="1:47" x14ac:dyDescent="0.25">
      <c r="A220" t="s">
        <v>231</v>
      </c>
      <c r="B220">
        <v>2321342</v>
      </c>
      <c r="C220">
        <v>124732</v>
      </c>
      <c r="D220" t="s">
        <v>48</v>
      </c>
      <c r="E220">
        <v>0</v>
      </c>
      <c r="F220">
        <v>0</v>
      </c>
      <c r="G220">
        <v>1</v>
      </c>
      <c r="H220">
        <v>0</v>
      </c>
      <c r="I220">
        <v>90</v>
      </c>
      <c r="J220">
        <v>2013</v>
      </c>
      <c r="K220" t="s">
        <v>226</v>
      </c>
      <c r="L220">
        <v>2</v>
      </c>
      <c r="M220">
        <v>0</v>
      </c>
      <c r="N220">
        <v>10</v>
      </c>
      <c r="O220">
        <v>18</v>
      </c>
      <c r="P220" t="s">
        <v>155</v>
      </c>
      <c r="Q220" t="s">
        <v>232</v>
      </c>
      <c r="R220" t="s">
        <v>156</v>
      </c>
      <c r="S220">
        <v>51953</v>
      </c>
      <c r="T220" t="s">
        <v>233</v>
      </c>
      <c r="U220" t="s">
        <v>157</v>
      </c>
      <c r="V220" t="s">
        <v>234</v>
      </c>
      <c r="W220" t="s">
        <v>229</v>
      </c>
      <c r="X220" t="s">
        <v>57</v>
      </c>
      <c r="Y220" t="s">
        <v>235</v>
      </c>
      <c r="Z220" s="1">
        <v>41755</v>
      </c>
      <c r="AA220">
        <v>61</v>
      </c>
      <c r="AB220" t="s">
        <v>81</v>
      </c>
      <c r="AC220">
        <v>2023</v>
      </c>
      <c r="AD220">
        <v>533</v>
      </c>
      <c r="AE220" t="s">
        <v>160</v>
      </c>
      <c r="AF220" t="s">
        <v>61</v>
      </c>
      <c r="AG220" s="1">
        <v>33997</v>
      </c>
      <c r="AH220" t="s">
        <v>161</v>
      </c>
      <c r="AI220" t="s">
        <v>63</v>
      </c>
      <c r="AJ220" t="s">
        <v>162</v>
      </c>
      <c r="AK220">
        <v>194</v>
      </c>
      <c r="AL220">
        <v>2000000</v>
      </c>
      <c r="AM220">
        <v>15000000</v>
      </c>
      <c r="AN220" s="1">
        <v>45473</v>
      </c>
      <c r="AO220" t="s">
        <v>166</v>
      </c>
      <c r="AP220" t="s">
        <v>164</v>
      </c>
      <c r="AQ220">
        <v>23</v>
      </c>
      <c r="AR220" t="s">
        <v>165</v>
      </c>
      <c r="AS220">
        <v>0</v>
      </c>
      <c r="AT220" t="s">
        <v>161</v>
      </c>
      <c r="AU220">
        <v>31</v>
      </c>
    </row>
    <row r="221" spans="1:47" x14ac:dyDescent="0.25">
      <c r="A221" t="s">
        <v>231</v>
      </c>
      <c r="B221">
        <v>2321342</v>
      </c>
      <c r="C221">
        <v>124732</v>
      </c>
      <c r="D221" t="s">
        <v>48</v>
      </c>
      <c r="E221">
        <v>0</v>
      </c>
      <c r="F221">
        <v>0</v>
      </c>
      <c r="G221">
        <v>1</v>
      </c>
      <c r="H221">
        <v>0</v>
      </c>
      <c r="I221">
        <v>90</v>
      </c>
      <c r="J221">
        <v>2013</v>
      </c>
      <c r="K221" t="s">
        <v>226</v>
      </c>
      <c r="L221">
        <v>2</v>
      </c>
      <c r="M221">
        <v>0</v>
      </c>
      <c r="N221">
        <v>10</v>
      </c>
      <c r="O221">
        <v>18</v>
      </c>
      <c r="P221" t="s">
        <v>155</v>
      </c>
      <c r="Q221" t="s">
        <v>232</v>
      </c>
      <c r="R221" t="s">
        <v>156</v>
      </c>
      <c r="S221">
        <v>51953</v>
      </c>
      <c r="T221" t="s">
        <v>233</v>
      </c>
      <c r="U221" t="s">
        <v>157</v>
      </c>
      <c r="V221" t="s">
        <v>234</v>
      </c>
      <c r="W221" t="s">
        <v>229</v>
      </c>
      <c r="X221" t="s">
        <v>57</v>
      </c>
      <c r="Y221" t="s">
        <v>235</v>
      </c>
      <c r="Z221" s="1">
        <v>41755</v>
      </c>
      <c r="AA221">
        <v>61</v>
      </c>
      <c r="AB221" t="s">
        <v>81</v>
      </c>
      <c r="AC221">
        <v>2023</v>
      </c>
      <c r="AD221">
        <v>533</v>
      </c>
      <c r="AE221" t="s">
        <v>160</v>
      </c>
      <c r="AF221" t="s">
        <v>61</v>
      </c>
      <c r="AG221" s="1">
        <v>33997</v>
      </c>
      <c r="AH221" t="s">
        <v>161</v>
      </c>
      <c r="AI221" t="s">
        <v>63</v>
      </c>
      <c r="AJ221" t="s">
        <v>162</v>
      </c>
      <c r="AK221">
        <v>194</v>
      </c>
      <c r="AL221">
        <v>2000000</v>
      </c>
      <c r="AM221">
        <v>15000000</v>
      </c>
      <c r="AN221" s="1">
        <v>45473</v>
      </c>
      <c r="AO221" t="s">
        <v>167</v>
      </c>
      <c r="AP221" t="s">
        <v>164</v>
      </c>
      <c r="AQ221">
        <v>23</v>
      </c>
      <c r="AR221" t="s">
        <v>165</v>
      </c>
      <c r="AS221">
        <v>0</v>
      </c>
      <c r="AT221" t="s">
        <v>161</v>
      </c>
      <c r="AU221">
        <v>31</v>
      </c>
    </row>
    <row r="222" spans="1:47" x14ac:dyDescent="0.25">
      <c r="A222" t="s">
        <v>231</v>
      </c>
      <c r="B222">
        <v>2321342</v>
      </c>
      <c r="C222">
        <v>124732</v>
      </c>
      <c r="D222" t="s">
        <v>48</v>
      </c>
      <c r="E222">
        <v>0</v>
      </c>
      <c r="F222">
        <v>0</v>
      </c>
      <c r="G222">
        <v>1</v>
      </c>
      <c r="H222">
        <v>0</v>
      </c>
      <c r="I222">
        <v>90</v>
      </c>
      <c r="J222">
        <v>2013</v>
      </c>
      <c r="K222" t="s">
        <v>226</v>
      </c>
      <c r="L222">
        <v>2</v>
      </c>
      <c r="M222">
        <v>0</v>
      </c>
      <c r="N222">
        <v>10</v>
      </c>
      <c r="O222">
        <v>18</v>
      </c>
      <c r="P222" t="s">
        <v>155</v>
      </c>
      <c r="Q222" t="s">
        <v>232</v>
      </c>
      <c r="R222" t="s">
        <v>156</v>
      </c>
      <c r="S222">
        <v>51953</v>
      </c>
      <c r="T222" t="s">
        <v>233</v>
      </c>
      <c r="U222" t="s">
        <v>157</v>
      </c>
      <c r="V222" t="s">
        <v>234</v>
      </c>
      <c r="W222" t="s">
        <v>229</v>
      </c>
      <c r="X222" t="s">
        <v>57</v>
      </c>
      <c r="Y222" t="s">
        <v>235</v>
      </c>
      <c r="Z222" s="1">
        <v>41755</v>
      </c>
      <c r="AA222">
        <v>61</v>
      </c>
      <c r="AB222" t="s">
        <v>81</v>
      </c>
      <c r="AC222">
        <v>2023</v>
      </c>
      <c r="AD222">
        <v>533</v>
      </c>
      <c r="AE222" t="s">
        <v>160</v>
      </c>
      <c r="AF222" t="s">
        <v>61</v>
      </c>
      <c r="AG222" s="1">
        <v>33997</v>
      </c>
      <c r="AH222" t="s">
        <v>161</v>
      </c>
      <c r="AI222" t="s">
        <v>63</v>
      </c>
      <c r="AJ222" t="s">
        <v>162</v>
      </c>
      <c r="AK222">
        <v>194</v>
      </c>
      <c r="AL222">
        <v>2000000</v>
      </c>
      <c r="AM222">
        <v>15000000</v>
      </c>
      <c r="AN222" s="1">
        <v>45473</v>
      </c>
      <c r="AO222" t="s">
        <v>168</v>
      </c>
      <c r="AP222" t="s">
        <v>164</v>
      </c>
      <c r="AQ222">
        <v>23</v>
      </c>
      <c r="AR222" t="s">
        <v>165</v>
      </c>
      <c r="AS222">
        <v>0</v>
      </c>
      <c r="AT222" t="s">
        <v>161</v>
      </c>
      <c r="AU222">
        <v>31</v>
      </c>
    </row>
    <row r="223" spans="1:47" x14ac:dyDescent="0.25">
      <c r="A223" t="s">
        <v>231</v>
      </c>
      <c r="B223">
        <v>2321342</v>
      </c>
      <c r="C223">
        <v>124732</v>
      </c>
      <c r="D223" t="s">
        <v>48</v>
      </c>
      <c r="E223">
        <v>0</v>
      </c>
      <c r="F223">
        <v>0</v>
      </c>
      <c r="G223">
        <v>1</v>
      </c>
      <c r="H223">
        <v>0</v>
      </c>
      <c r="I223">
        <v>90</v>
      </c>
      <c r="J223">
        <v>2013</v>
      </c>
      <c r="K223" t="s">
        <v>226</v>
      </c>
      <c r="L223">
        <v>2</v>
      </c>
      <c r="M223">
        <v>0</v>
      </c>
      <c r="N223">
        <v>10</v>
      </c>
      <c r="O223">
        <v>18</v>
      </c>
      <c r="P223" t="s">
        <v>155</v>
      </c>
      <c r="Q223" t="s">
        <v>232</v>
      </c>
      <c r="R223" t="s">
        <v>156</v>
      </c>
      <c r="S223">
        <v>51953</v>
      </c>
      <c r="T223" t="s">
        <v>233</v>
      </c>
      <c r="U223" t="s">
        <v>157</v>
      </c>
      <c r="V223" t="s">
        <v>234</v>
      </c>
      <c r="W223" t="s">
        <v>229</v>
      </c>
      <c r="X223" t="s">
        <v>57</v>
      </c>
      <c r="Y223" t="s">
        <v>235</v>
      </c>
      <c r="Z223" s="1">
        <v>41755</v>
      </c>
      <c r="AA223">
        <v>61</v>
      </c>
      <c r="AB223" t="s">
        <v>81</v>
      </c>
      <c r="AC223">
        <v>2023</v>
      </c>
      <c r="AD223">
        <v>533</v>
      </c>
      <c r="AE223" t="s">
        <v>160</v>
      </c>
      <c r="AF223" t="s">
        <v>61</v>
      </c>
      <c r="AG223" s="1">
        <v>33997</v>
      </c>
      <c r="AH223" t="s">
        <v>161</v>
      </c>
      <c r="AI223" t="s">
        <v>63</v>
      </c>
      <c r="AJ223" t="s">
        <v>162</v>
      </c>
      <c r="AK223">
        <v>194</v>
      </c>
      <c r="AL223">
        <v>2000000</v>
      </c>
      <c r="AM223">
        <v>15000000</v>
      </c>
      <c r="AN223" s="1">
        <v>45473</v>
      </c>
      <c r="AO223" t="s">
        <v>169</v>
      </c>
      <c r="AP223" t="s">
        <v>164</v>
      </c>
      <c r="AQ223">
        <v>23</v>
      </c>
      <c r="AR223" t="s">
        <v>165</v>
      </c>
      <c r="AS223">
        <v>0</v>
      </c>
      <c r="AT223" t="s">
        <v>161</v>
      </c>
      <c r="AU223">
        <v>31</v>
      </c>
    </row>
    <row r="224" spans="1:47" x14ac:dyDescent="0.25">
      <c r="A224" t="s">
        <v>231</v>
      </c>
      <c r="B224">
        <v>2321342</v>
      </c>
      <c r="C224">
        <v>124732</v>
      </c>
      <c r="D224" t="s">
        <v>48</v>
      </c>
      <c r="E224">
        <v>0</v>
      </c>
      <c r="F224">
        <v>0</v>
      </c>
      <c r="G224">
        <v>1</v>
      </c>
      <c r="H224">
        <v>0</v>
      </c>
      <c r="I224">
        <v>90</v>
      </c>
      <c r="J224">
        <v>2013</v>
      </c>
      <c r="K224" t="s">
        <v>226</v>
      </c>
      <c r="L224">
        <v>2</v>
      </c>
      <c r="M224">
        <v>0</v>
      </c>
      <c r="N224">
        <v>10</v>
      </c>
      <c r="O224">
        <v>18</v>
      </c>
      <c r="P224" t="s">
        <v>155</v>
      </c>
      <c r="Q224" t="s">
        <v>232</v>
      </c>
      <c r="R224" t="s">
        <v>156</v>
      </c>
      <c r="S224">
        <v>51953</v>
      </c>
      <c r="T224" t="s">
        <v>233</v>
      </c>
      <c r="U224" t="s">
        <v>157</v>
      </c>
      <c r="V224" t="s">
        <v>234</v>
      </c>
      <c r="W224" t="s">
        <v>229</v>
      </c>
      <c r="X224" t="s">
        <v>57</v>
      </c>
      <c r="Y224" t="s">
        <v>235</v>
      </c>
      <c r="Z224" s="1">
        <v>41755</v>
      </c>
      <c r="AA224">
        <v>61</v>
      </c>
      <c r="AB224" t="s">
        <v>81</v>
      </c>
      <c r="AC224">
        <v>2023</v>
      </c>
      <c r="AD224">
        <v>533</v>
      </c>
      <c r="AE224" t="s">
        <v>160</v>
      </c>
      <c r="AF224" t="s">
        <v>61</v>
      </c>
      <c r="AG224" s="1">
        <v>33997</v>
      </c>
      <c r="AH224" t="s">
        <v>161</v>
      </c>
      <c r="AI224" t="s">
        <v>63</v>
      </c>
      <c r="AJ224" t="s">
        <v>162</v>
      </c>
      <c r="AK224">
        <v>194</v>
      </c>
      <c r="AL224">
        <v>2000000</v>
      </c>
      <c r="AM224">
        <v>15000000</v>
      </c>
      <c r="AN224" s="1">
        <v>45473</v>
      </c>
      <c r="AO224" t="s">
        <v>170</v>
      </c>
      <c r="AP224" t="s">
        <v>164</v>
      </c>
      <c r="AQ224">
        <v>23</v>
      </c>
      <c r="AR224" t="s">
        <v>165</v>
      </c>
      <c r="AS224">
        <v>0</v>
      </c>
      <c r="AT224" t="s">
        <v>161</v>
      </c>
      <c r="AU224">
        <v>31</v>
      </c>
    </row>
    <row r="225" spans="1:47" x14ac:dyDescent="0.25">
      <c r="A225" t="s">
        <v>231</v>
      </c>
      <c r="B225">
        <v>2321342</v>
      </c>
      <c r="C225">
        <v>124732</v>
      </c>
      <c r="D225" t="s">
        <v>48</v>
      </c>
      <c r="E225">
        <v>0</v>
      </c>
      <c r="F225">
        <v>0</v>
      </c>
      <c r="G225">
        <v>1</v>
      </c>
      <c r="H225">
        <v>0</v>
      </c>
      <c r="I225">
        <v>90</v>
      </c>
      <c r="J225">
        <v>2013</v>
      </c>
      <c r="K225" t="s">
        <v>226</v>
      </c>
      <c r="L225">
        <v>2</v>
      </c>
      <c r="M225">
        <v>0</v>
      </c>
      <c r="N225">
        <v>10</v>
      </c>
      <c r="O225">
        <v>18</v>
      </c>
      <c r="P225" t="s">
        <v>155</v>
      </c>
      <c r="Q225" t="s">
        <v>232</v>
      </c>
      <c r="R225" t="s">
        <v>156</v>
      </c>
      <c r="S225">
        <v>51953</v>
      </c>
      <c r="T225" t="s">
        <v>233</v>
      </c>
      <c r="U225" t="s">
        <v>157</v>
      </c>
      <c r="V225" t="s">
        <v>234</v>
      </c>
      <c r="W225" t="s">
        <v>229</v>
      </c>
      <c r="X225" t="s">
        <v>57</v>
      </c>
      <c r="Y225" t="s">
        <v>235</v>
      </c>
      <c r="Z225" s="1">
        <v>41755</v>
      </c>
      <c r="AA225">
        <v>61</v>
      </c>
      <c r="AB225" t="s">
        <v>81</v>
      </c>
      <c r="AC225">
        <v>2023</v>
      </c>
      <c r="AD225">
        <v>533</v>
      </c>
      <c r="AE225" t="s">
        <v>160</v>
      </c>
      <c r="AF225" t="s">
        <v>61</v>
      </c>
      <c r="AG225" s="1">
        <v>33997</v>
      </c>
      <c r="AH225" t="s">
        <v>161</v>
      </c>
      <c r="AI225" t="s">
        <v>63</v>
      </c>
      <c r="AJ225" t="s">
        <v>162</v>
      </c>
      <c r="AK225">
        <v>194</v>
      </c>
      <c r="AL225">
        <v>2000000</v>
      </c>
      <c r="AM225">
        <v>15000000</v>
      </c>
      <c r="AN225" s="1">
        <v>45473</v>
      </c>
      <c r="AO225" t="s">
        <v>171</v>
      </c>
      <c r="AP225" t="s">
        <v>164</v>
      </c>
      <c r="AQ225">
        <v>23</v>
      </c>
      <c r="AR225" t="s">
        <v>165</v>
      </c>
      <c r="AS225">
        <v>0</v>
      </c>
      <c r="AT225" t="s">
        <v>161</v>
      </c>
      <c r="AU225">
        <v>31</v>
      </c>
    </row>
    <row r="226" spans="1:47" x14ac:dyDescent="0.25">
      <c r="A226" t="s">
        <v>231</v>
      </c>
      <c r="B226">
        <v>2321342</v>
      </c>
      <c r="C226">
        <v>124732</v>
      </c>
      <c r="D226" t="s">
        <v>48</v>
      </c>
      <c r="E226">
        <v>0</v>
      </c>
      <c r="F226">
        <v>0</v>
      </c>
      <c r="G226">
        <v>1</v>
      </c>
      <c r="H226">
        <v>0</v>
      </c>
      <c r="I226">
        <v>90</v>
      </c>
      <c r="J226">
        <v>2013</v>
      </c>
      <c r="K226" t="s">
        <v>226</v>
      </c>
      <c r="L226">
        <v>2</v>
      </c>
      <c r="M226">
        <v>0</v>
      </c>
      <c r="N226">
        <v>10</v>
      </c>
      <c r="O226">
        <v>18</v>
      </c>
      <c r="P226" t="s">
        <v>155</v>
      </c>
      <c r="Q226" t="s">
        <v>232</v>
      </c>
      <c r="R226" t="s">
        <v>156</v>
      </c>
      <c r="S226">
        <v>51953</v>
      </c>
      <c r="T226" t="s">
        <v>233</v>
      </c>
      <c r="U226" t="s">
        <v>157</v>
      </c>
      <c r="V226" t="s">
        <v>234</v>
      </c>
      <c r="W226" t="s">
        <v>229</v>
      </c>
      <c r="X226" t="s">
        <v>57</v>
      </c>
      <c r="Y226" t="s">
        <v>235</v>
      </c>
      <c r="Z226" s="1">
        <v>41755</v>
      </c>
      <c r="AA226">
        <v>61</v>
      </c>
      <c r="AB226" t="s">
        <v>81</v>
      </c>
      <c r="AC226">
        <v>2023</v>
      </c>
      <c r="AD226">
        <v>533</v>
      </c>
      <c r="AE226" t="s">
        <v>160</v>
      </c>
      <c r="AF226" t="s">
        <v>61</v>
      </c>
      <c r="AG226" s="1">
        <v>33997</v>
      </c>
      <c r="AH226" t="s">
        <v>161</v>
      </c>
      <c r="AI226" t="s">
        <v>63</v>
      </c>
      <c r="AJ226" t="s">
        <v>162</v>
      </c>
      <c r="AK226">
        <v>194</v>
      </c>
      <c r="AL226">
        <v>2000000</v>
      </c>
      <c r="AM226">
        <v>15000000</v>
      </c>
      <c r="AN226" s="1">
        <v>45473</v>
      </c>
      <c r="AO226" t="s">
        <v>172</v>
      </c>
      <c r="AP226" t="s">
        <v>164</v>
      </c>
      <c r="AQ226">
        <v>23</v>
      </c>
      <c r="AR226" t="s">
        <v>165</v>
      </c>
      <c r="AS226">
        <v>0</v>
      </c>
      <c r="AT226" t="s">
        <v>161</v>
      </c>
      <c r="AU226">
        <v>31</v>
      </c>
    </row>
    <row r="227" spans="1:47" x14ac:dyDescent="0.25">
      <c r="A227" t="s">
        <v>231</v>
      </c>
      <c r="B227">
        <v>2321342</v>
      </c>
      <c r="C227">
        <v>124732</v>
      </c>
      <c r="D227" t="s">
        <v>48</v>
      </c>
      <c r="E227">
        <v>0</v>
      </c>
      <c r="F227">
        <v>0</v>
      </c>
      <c r="G227">
        <v>1</v>
      </c>
      <c r="H227">
        <v>0</v>
      </c>
      <c r="I227">
        <v>90</v>
      </c>
      <c r="J227">
        <v>2013</v>
      </c>
      <c r="K227" t="s">
        <v>226</v>
      </c>
      <c r="L227">
        <v>2</v>
      </c>
      <c r="M227">
        <v>0</v>
      </c>
      <c r="N227">
        <v>10</v>
      </c>
      <c r="O227">
        <v>18</v>
      </c>
      <c r="P227" t="s">
        <v>155</v>
      </c>
      <c r="Q227" t="s">
        <v>232</v>
      </c>
      <c r="R227" t="s">
        <v>156</v>
      </c>
      <c r="S227">
        <v>51953</v>
      </c>
      <c r="T227" t="s">
        <v>233</v>
      </c>
      <c r="U227" t="s">
        <v>157</v>
      </c>
      <c r="V227" t="s">
        <v>234</v>
      </c>
      <c r="W227" t="s">
        <v>229</v>
      </c>
      <c r="X227" t="s">
        <v>57</v>
      </c>
      <c r="Y227" t="s">
        <v>235</v>
      </c>
      <c r="Z227" s="1">
        <v>41755</v>
      </c>
      <c r="AA227">
        <v>61</v>
      </c>
      <c r="AB227" t="s">
        <v>81</v>
      </c>
      <c r="AC227">
        <v>2023</v>
      </c>
      <c r="AD227">
        <v>533</v>
      </c>
      <c r="AE227" t="s">
        <v>160</v>
      </c>
      <c r="AF227" t="s">
        <v>61</v>
      </c>
      <c r="AG227" s="1">
        <v>33997</v>
      </c>
      <c r="AH227" t="s">
        <v>161</v>
      </c>
      <c r="AI227" t="s">
        <v>63</v>
      </c>
      <c r="AJ227" t="s">
        <v>162</v>
      </c>
      <c r="AK227">
        <v>194</v>
      </c>
      <c r="AL227">
        <v>2000000</v>
      </c>
      <c r="AM227">
        <v>15000000</v>
      </c>
      <c r="AN227" s="1">
        <v>45473</v>
      </c>
      <c r="AO227" t="s">
        <v>173</v>
      </c>
      <c r="AP227" t="s">
        <v>164</v>
      </c>
      <c r="AQ227">
        <v>23</v>
      </c>
      <c r="AR227" t="s">
        <v>165</v>
      </c>
      <c r="AS227">
        <v>0</v>
      </c>
      <c r="AT227" t="s">
        <v>161</v>
      </c>
      <c r="AU227">
        <v>31</v>
      </c>
    </row>
    <row r="228" spans="1:47" x14ac:dyDescent="0.25">
      <c r="A228" t="s">
        <v>231</v>
      </c>
      <c r="B228">
        <v>2321342</v>
      </c>
      <c r="C228">
        <v>124732</v>
      </c>
      <c r="D228" t="s">
        <v>48</v>
      </c>
      <c r="E228">
        <v>0</v>
      </c>
      <c r="F228">
        <v>0</v>
      </c>
      <c r="G228">
        <v>1</v>
      </c>
      <c r="H228">
        <v>0</v>
      </c>
      <c r="I228">
        <v>90</v>
      </c>
      <c r="J228">
        <v>2013</v>
      </c>
      <c r="K228" t="s">
        <v>226</v>
      </c>
      <c r="L228">
        <v>2</v>
      </c>
      <c r="M228">
        <v>0</v>
      </c>
      <c r="N228">
        <v>10</v>
      </c>
      <c r="O228">
        <v>18</v>
      </c>
      <c r="P228" t="s">
        <v>155</v>
      </c>
      <c r="Q228" t="s">
        <v>232</v>
      </c>
      <c r="R228" t="s">
        <v>156</v>
      </c>
      <c r="S228">
        <v>51953</v>
      </c>
      <c r="T228" t="s">
        <v>233</v>
      </c>
      <c r="U228" t="s">
        <v>157</v>
      </c>
      <c r="V228" t="s">
        <v>234</v>
      </c>
      <c r="W228" t="s">
        <v>229</v>
      </c>
      <c r="X228" t="s">
        <v>57</v>
      </c>
      <c r="Y228" t="s">
        <v>235</v>
      </c>
      <c r="Z228" s="1">
        <v>41755</v>
      </c>
      <c r="AA228">
        <v>61</v>
      </c>
      <c r="AB228" t="s">
        <v>81</v>
      </c>
      <c r="AC228">
        <v>2023</v>
      </c>
      <c r="AD228">
        <v>533</v>
      </c>
      <c r="AE228" t="s">
        <v>160</v>
      </c>
      <c r="AF228" t="s">
        <v>61</v>
      </c>
      <c r="AG228" s="1">
        <v>33997</v>
      </c>
      <c r="AH228" t="s">
        <v>161</v>
      </c>
      <c r="AI228" t="s">
        <v>63</v>
      </c>
      <c r="AJ228" t="s">
        <v>162</v>
      </c>
      <c r="AK228">
        <v>194</v>
      </c>
      <c r="AL228">
        <v>2000000</v>
      </c>
      <c r="AM228">
        <v>15000000</v>
      </c>
      <c r="AN228" s="1">
        <v>45473</v>
      </c>
      <c r="AO228" t="s">
        <v>174</v>
      </c>
      <c r="AP228" t="s">
        <v>164</v>
      </c>
      <c r="AQ228">
        <v>23</v>
      </c>
      <c r="AR228" t="s">
        <v>165</v>
      </c>
      <c r="AS228">
        <v>0</v>
      </c>
      <c r="AT228" t="s">
        <v>161</v>
      </c>
      <c r="AU228">
        <v>31</v>
      </c>
    </row>
    <row r="229" spans="1:47" x14ac:dyDescent="0.25">
      <c r="A229" t="s">
        <v>231</v>
      </c>
      <c r="B229">
        <v>2321342</v>
      </c>
      <c r="C229">
        <v>124732</v>
      </c>
      <c r="D229" t="s">
        <v>48</v>
      </c>
      <c r="E229">
        <v>0</v>
      </c>
      <c r="F229">
        <v>0</v>
      </c>
      <c r="G229">
        <v>1</v>
      </c>
      <c r="H229">
        <v>0</v>
      </c>
      <c r="I229">
        <v>90</v>
      </c>
      <c r="J229">
        <v>2013</v>
      </c>
      <c r="K229" t="s">
        <v>226</v>
      </c>
      <c r="L229">
        <v>2</v>
      </c>
      <c r="M229">
        <v>0</v>
      </c>
      <c r="N229">
        <v>10</v>
      </c>
      <c r="O229">
        <v>18</v>
      </c>
      <c r="P229" t="s">
        <v>155</v>
      </c>
      <c r="Q229" t="s">
        <v>232</v>
      </c>
      <c r="R229" t="s">
        <v>156</v>
      </c>
      <c r="S229">
        <v>51953</v>
      </c>
      <c r="T229" t="s">
        <v>233</v>
      </c>
      <c r="U229" t="s">
        <v>157</v>
      </c>
      <c r="V229" t="s">
        <v>234</v>
      </c>
      <c r="W229" t="s">
        <v>229</v>
      </c>
      <c r="X229" t="s">
        <v>57</v>
      </c>
      <c r="Y229" t="s">
        <v>235</v>
      </c>
      <c r="Z229" s="1">
        <v>41755</v>
      </c>
      <c r="AA229">
        <v>61</v>
      </c>
      <c r="AB229" t="s">
        <v>81</v>
      </c>
      <c r="AC229">
        <v>2023</v>
      </c>
      <c r="AD229">
        <v>533</v>
      </c>
      <c r="AE229" t="s">
        <v>160</v>
      </c>
      <c r="AF229" t="s">
        <v>61</v>
      </c>
      <c r="AG229" s="1">
        <v>33997</v>
      </c>
      <c r="AH229" t="s">
        <v>161</v>
      </c>
      <c r="AI229" t="s">
        <v>63</v>
      </c>
      <c r="AJ229" t="s">
        <v>162</v>
      </c>
      <c r="AK229">
        <v>194</v>
      </c>
      <c r="AL229">
        <v>2000000</v>
      </c>
      <c r="AM229">
        <v>15000000</v>
      </c>
      <c r="AN229" s="1">
        <v>45473</v>
      </c>
      <c r="AO229" t="s">
        <v>175</v>
      </c>
      <c r="AP229" t="s">
        <v>66</v>
      </c>
      <c r="AQ229">
        <v>23</v>
      </c>
      <c r="AR229" t="s">
        <v>165</v>
      </c>
      <c r="AS229">
        <v>0</v>
      </c>
      <c r="AT229" t="s">
        <v>161</v>
      </c>
      <c r="AU229">
        <v>31</v>
      </c>
    </row>
    <row r="230" spans="1:47" x14ac:dyDescent="0.25">
      <c r="A230" t="s">
        <v>231</v>
      </c>
      <c r="B230">
        <v>2321342</v>
      </c>
      <c r="C230">
        <v>124732</v>
      </c>
      <c r="D230" t="s">
        <v>48</v>
      </c>
      <c r="E230">
        <v>0</v>
      </c>
      <c r="F230">
        <v>0</v>
      </c>
      <c r="G230">
        <v>1</v>
      </c>
      <c r="H230">
        <v>0</v>
      </c>
      <c r="I230">
        <v>90</v>
      </c>
      <c r="J230">
        <v>2013</v>
      </c>
      <c r="K230" t="s">
        <v>226</v>
      </c>
      <c r="L230">
        <v>2</v>
      </c>
      <c r="M230">
        <v>0</v>
      </c>
      <c r="N230">
        <v>10</v>
      </c>
      <c r="O230">
        <v>18</v>
      </c>
      <c r="P230" t="s">
        <v>155</v>
      </c>
      <c r="Q230" t="s">
        <v>232</v>
      </c>
      <c r="R230" t="s">
        <v>156</v>
      </c>
      <c r="S230">
        <v>51953</v>
      </c>
      <c r="T230" t="s">
        <v>233</v>
      </c>
      <c r="U230" t="s">
        <v>157</v>
      </c>
      <c r="V230" t="s">
        <v>234</v>
      </c>
      <c r="W230" t="s">
        <v>229</v>
      </c>
      <c r="X230" t="s">
        <v>57</v>
      </c>
      <c r="Y230" t="s">
        <v>235</v>
      </c>
      <c r="Z230" s="1">
        <v>41755</v>
      </c>
      <c r="AA230">
        <v>61</v>
      </c>
      <c r="AB230" t="s">
        <v>81</v>
      </c>
      <c r="AC230">
        <v>2023</v>
      </c>
      <c r="AD230">
        <v>533</v>
      </c>
      <c r="AE230" t="s">
        <v>160</v>
      </c>
      <c r="AF230" t="s">
        <v>61</v>
      </c>
      <c r="AG230" s="1">
        <v>33997</v>
      </c>
      <c r="AH230" t="s">
        <v>161</v>
      </c>
      <c r="AI230" t="s">
        <v>63</v>
      </c>
      <c r="AJ230" t="s">
        <v>162</v>
      </c>
      <c r="AK230">
        <v>194</v>
      </c>
      <c r="AL230">
        <v>2000000</v>
      </c>
      <c r="AM230">
        <v>15000000</v>
      </c>
      <c r="AN230" s="1">
        <v>45473</v>
      </c>
      <c r="AO230" t="s">
        <v>176</v>
      </c>
      <c r="AP230" t="s">
        <v>66</v>
      </c>
      <c r="AQ230">
        <v>23</v>
      </c>
      <c r="AR230" t="s">
        <v>165</v>
      </c>
      <c r="AS230">
        <v>0</v>
      </c>
      <c r="AT230" t="s">
        <v>161</v>
      </c>
      <c r="AU230">
        <v>31</v>
      </c>
    </row>
    <row r="231" spans="1:47" x14ac:dyDescent="0.25">
      <c r="A231" t="s">
        <v>231</v>
      </c>
      <c r="B231">
        <v>2321342</v>
      </c>
      <c r="C231">
        <v>124732</v>
      </c>
      <c r="D231" t="s">
        <v>48</v>
      </c>
      <c r="E231">
        <v>0</v>
      </c>
      <c r="F231">
        <v>0</v>
      </c>
      <c r="G231">
        <v>1</v>
      </c>
      <c r="H231">
        <v>0</v>
      </c>
      <c r="I231">
        <v>90</v>
      </c>
      <c r="J231">
        <v>2013</v>
      </c>
      <c r="K231" t="s">
        <v>226</v>
      </c>
      <c r="L231">
        <v>2</v>
      </c>
      <c r="M231">
        <v>0</v>
      </c>
      <c r="N231">
        <v>10</v>
      </c>
      <c r="O231">
        <v>18</v>
      </c>
      <c r="P231" t="s">
        <v>155</v>
      </c>
      <c r="Q231" t="s">
        <v>232</v>
      </c>
      <c r="R231" t="s">
        <v>156</v>
      </c>
      <c r="S231">
        <v>51953</v>
      </c>
      <c r="T231" t="s">
        <v>233</v>
      </c>
      <c r="U231" t="s">
        <v>157</v>
      </c>
      <c r="V231" t="s">
        <v>234</v>
      </c>
      <c r="W231" t="s">
        <v>229</v>
      </c>
      <c r="X231" t="s">
        <v>57</v>
      </c>
      <c r="Y231" t="s">
        <v>235</v>
      </c>
      <c r="Z231" s="1">
        <v>41755</v>
      </c>
      <c r="AA231">
        <v>61</v>
      </c>
      <c r="AB231" t="s">
        <v>81</v>
      </c>
      <c r="AC231">
        <v>2023</v>
      </c>
      <c r="AD231">
        <v>533</v>
      </c>
      <c r="AE231" t="s">
        <v>160</v>
      </c>
      <c r="AF231" t="s">
        <v>61</v>
      </c>
      <c r="AG231" s="1">
        <v>33997</v>
      </c>
      <c r="AH231" t="s">
        <v>161</v>
      </c>
      <c r="AI231" t="s">
        <v>63</v>
      </c>
      <c r="AJ231" t="s">
        <v>162</v>
      </c>
      <c r="AK231">
        <v>194</v>
      </c>
      <c r="AL231">
        <v>2000000</v>
      </c>
      <c r="AM231">
        <v>15000000</v>
      </c>
      <c r="AN231" s="1">
        <v>45473</v>
      </c>
      <c r="AO231" t="s">
        <v>177</v>
      </c>
      <c r="AP231" t="s">
        <v>164</v>
      </c>
      <c r="AQ231">
        <v>23</v>
      </c>
      <c r="AR231" t="s">
        <v>165</v>
      </c>
      <c r="AS231">
        <v>0</v>
      </c>
      <c r="AT231" t="s">
        <v>161</v>
      </c>
      <c r="AU231">
        <v>31</v>
      </c>
    </row>
    <row r="232" spans="1:47" x14ac:dyDescent="0.25">
      <c r="A232" t="s">
        <v>236</v>
      </c>
      <c r="B232">
        <v>2321346</v>
      </c>
      <c r="C232">
        <v>124732</v>
      </c>
      <c r="D232" t="s">
        <v>48</v>
      </c>
      <c r="E232">
        <v>1</v>
      </c>
      <c r="F232">
        <v>0</v>
      </c>
      <c r="G232">
        <v>0</v>
      </c>
      <c r="H232">
        <v>0</v>
      </c>
      <c r="I232">
        <v>90</v>
      </c>
      <c r="J232">
        <v>2013</v>
      </c>
      <c r="K232" t="s">
        <v>237</v>
      </c>
      <c r="L232">
        <v>2</v>
      </c>
      <c r="M232">
        <v>0</v>
      </c>
      <c r="N232">
        <v>12</v>
      </c>
      <c r="O232">
        <v>10</v>
      </c>
      <c r="P232" t="s">
        <v>196</v>
      </c>
      <c r="Q232" t="s">
        <v>155</v>
      </c>
      <c r="R232" t="s">
        <v>115</v>
      </c>
      <c r="S232">
        <v>42100</v>
      </c>
      <c r="T232" t="s">
        <v>238</v>
      </c>
      <c r="U232" t="s">
        <v>116</v>
      </c>
      <c r="V232" t="s">
        <v>157</v>
      </c>
      <c r="W232" t="s">
        <v>229</v>
      </c>
      <c r="X232" t="s">
        <v>57</v>
      </c>
      <c r="Y232" t="s">
        <v>239</v>
      </c>
      <c r="Z232" s="1">
        <v>41762</v>
      </c>
      <c r="AA232">
        <v>56</v>
      </c>
      <c r="AB232" t="s">
        <v>90</v>
      </c>
      <c r="AC232">
        <v>2023</v>
      </c>
      <c r="AD232">
        <v>533</v>
      </c>
      <c r="AE232" t="s">
        <v>160</v>
      </c>
      <c r="AF232" t="s">
        <v>61</v>
      </c>
      <c r="AG232" s="1">
        <v>33997</v>
      </c>
      <c r="AH232" t="s">
        <v>161</v>
      </c>
      <c r="AI232" t="s">
        <v>63</v>
      </c>
      <c r="AJ232" t="s">
        <v>162</v>
      </c>
      <c r="AK232">
        <v>194</v>
      </c>
      <c r="AL232">
        <v>2000000</v>
      </c>
      <c r="AM232">
        <v>15000000</v>
      </c>
      <c r="AN232" s="1">
        <v>45473</v>
      </c>
      <c r="AO232" t="s">
        <v>163</v>
      </c>
      <c r="AP232" t="s">
        <v>164</v>
      </c>
      <c r="AQ232">
        <v>23</v>
      </c>
      <c r="AR232" t="s">
        <v>165</v>
      </c>
      <c r="AS232">
        <v>0</v>
      </c>
      <c r="AT232" t="s">
        <v>161</v>
      </c>
      <c r="AU232">
        <v>31</v>
      </c>
    </row>
    <row r="233" spans="1:47" x14ac:dyDescent="0.25">
      <c r="A233" t="s">
        <v>236</v>
      </c>
      <c r="B233">
        <v>2321346</v>
      </c>
      <c r="C233">
        <v>124732</v>
      </c>
      <c r="D233" t="s">
        <v>48</v>
      </c>
      <c r="E233">
        <v>1</v>
      </c>
      <c r="F233">
        <v>0</v>
      </c>
      <c r="G233">
        <v>0</v>
      </c>
      <c r="H233">
        <v>0</v>
      </c>
      <c r="I233">
        <v>90</v>
      </c>
      <c r="J233">
        <v>2013</v>
      </c>
      <c r="K233" t="s">
        <v>237</v>
      </c>
      <c r="L233">
        <v>2</v>
      </c>
      <c r="M233">
        <v>0</v>
      </c>
      <c r="N233">
        <v>12</v>
      </c>
      <c r="O233">
        <v>10</v>
      </c>
      <c r="P233" t="s">
        <v>196</v>
      </c>
      <c r="Q233" t="s">
        <v>155</v>
      </c>
      <c r="R233" t="s">
        <v>115</v>
      </c>
      <c r="S233">
        <v>42100</v>
      </c>
      <c r="T233" t="s">
        <v>238</v>
      </c>
      <c r="U233" t="s">
        <v>116</v>
      </c>
      <c r="V233" t="s">
        <v>157</v>
      </c>
      <c r="W233" t="s">
        <v>229</v>
      </c>
      <c r="X233" t="s">
        <v>57</v>
      </c>
      <c r="Y233" t="s">
        <v>239</v>
      </c>
      <c r="Z233" s="1">
        <v>41762</v>
      </c>
      <c r="AA233">
        <v>56</v>
      </c>
      <c r="AB233" t="s">
        <v>90</v>
      </c>
      <c r="AC233">
        <v>2023</v>
      </c>
      <c r="AD233">
        <v>533</v>
      </c>
      <c r="AE233" t="s">
        <v>160</v>
      </c>
      <c r="AF233" t="s">
        <v>61</v>
      </c>
      <c r="AG233" s="1">
        <v>33997</v>
      </c>
      <c r="AH233" t="s">
        <v>161</v>
      </c>
      <c r="AI233" t="s">
        <v>63</v>
      </c>
      <c r="AJ233" t="s">
        <v>162</v>
      </c>
      <c r="AK233">
        <v>194</v>
      </c>
      <c r="AL233">
        <v>2000000</v>
      </c>
      <c r="AM233">
        <v>15000000</v>
      </c>
      <c r="AN233" s="1">
        <v>45473</v>
      </c>
      <c r="AO233" t="s">
        <v>166</v>
      </c>
      <c r="AP233" t="s">
        <v>164</v>
      </c>
      <c r="AQ233">
        <v>23</v>
      </c>
      <c r="AR233" t="s">
        <v>165</v>
      </c>
      <c r="AS233">
        <v>0</v>
      </c>
      <c r="AT233" t="s">
        <v>161</v>
      </c>
      <c r="AU233">
        <v>31</v>
      </c>
    </row>
    <row r="234" spans="1:47" x14ac:dyDescent="0.25">
      <c r="A234" t="s">
        <v>236</v>
      </c>
      <c r="B234">
        <v>2321346</v>
      </c>
      <c r="C234">
        <v>124732</v>
      </c>
      <c r="D234" t="s">
        <v>48</v>
      </c>
      <c r="E234">
        <v>1</v>
      </c>
      <c r="F234">
        <v>0</v>
      </c>
      <c r="G234">
        <v>0</v>
      </c>
      <c r="H234">
        <v>0</v>
      </c>
      <c r="I234">
        <v>90</v>
      </c>
      <c r="J234">
        <v>2013</v>
      </c>
      <c r="K234" t="s">
        <v>237</v>
      </c>
      <c r="L234">
        <v>2</v>
      </c>
      <c r="M234">
        <v>0</v>
      </c>
      <c r="N234">
        <v>12</v>
      </c>
      <c r="O234">
        <v>10</v>
      </c>
      <c r="P234" t="s">
        <v>196</v>
      </c>
      <c r="Q234" t="s">
        <v>155</v>
      </c>
      <c r="R234" t="s">
        <v>115</v>
      </c>
      <c r="S234">
        <v>42100</v>
      </c>
      <c r="T234" t="s">
        <v>238</v>
      </c>
      <c r="U234" t="s">
        <v>116</v>
      </c>
      <c r="V234" t="s">
        <v>157</v>
      </c>
      <c r="W234" t="s">
        <v>229</v>
      </c>
      <c r="X234" t="s">
        <v>57</v>
      </c>
      <c r="Y234" t="s">
        <v>239</v>
      </c>
      <c r="Z234" s="1">
        <v>41762</v>
      </c>
      <c r="AA234">
        <v>56</v>
      </c>
      <c r="AB234" t="s">
        <v>90</v>
      </c>
      <c r="AC234">
        <v>2023</v>
      </c>
      <c r="AD234">
        <v>533</v>
      </c>
      <c r="AE234" t="s">
        <v>160</v>
      </c>
      <c r="AF234" t="s">
        <v>61</v>
      </c>
      <c r="AG234" s="1">
        <v>33997</v>
      </c>
      <c r="AH234" t="s">
        <v>161</v>
      </c>
      <c r="AI234" t="s">
        <v>63</v>
      </c>
      <c r="AJ234" t="s">
        <v>162</v>
      </c>
      <c r="AK234">
        <v>194</v>
      </c>
      <c r="AL234">
        <v>2000000</v>
      </c>
      <c r="AM234">
        <v>15000000</v>
      </c>
      <c r="AN234" s="1">
        <v>45473</v>
      </c>
      <c r="AO234" t="s">
        <v>167</v>
      </c>
      <c r="AP234" t="s">
        <v>164</v>
      </c>
      <c r="AQ234">
        <v>23</v>
      </c>
      <c r="AR234" t="s">
        <v>165</v>
      </c>
      <c r="AS234">
        <v>0</v>
      </c>
      <c r="AT234" t="s">
        <v>161</v>
      </c>
      <c r="AU234">
        <v>31</v>
      </c>
    </row>
    <row r="235" spans="1:47" x14ac:dyDescent="0.25">
      <c r="A235" t="s">
        <v>236</v>
      </c>
      <c r="B235">
        <v>2321346</v>
      </c>
      <c r="C235">
        <v>124732</v>
      </c>
      <c r="D235" t="s">
        <v>48</v>
      </c>
      <c r="E235">
        <v>1</v>
      </c>
      <c r="F235">
        <v>0</v>
      </c>
      <c r="G235">
        <v>0</v>
      </c>
      <c r="H235">
        <v>0</v>
      </c>
      <c r="I235">
        <v>90</v>
      </c>
      <c r="J235">
        <v>2013</v>
      </c>
      <c r="K235" t="s">
        <v>237</v>
      </c>
      <c r="L235">
        <v>2</v>
      </c>
      <c r="M235">
        <v>0</v>
      </c>
      <c r="N235">
        <v>12</v>
      </c>
      <c r="O235">
        <v>10</v>
      </c>
      <c r="P235" t="s">
        <v>196</v>
      </c>
      <c r="Q235" t="s">
        <v>155</v>
      </c>
      <c r="R235" t="s">
        <v>115</v>
      </c>
      <c r="S235">
        <v>42100</v>
      </c>
      <c r="T235" t="s">
        <v>238</v>
      </c>
      <c r="U235" t="s">
        <v>116</v>
      </c>
      <c r="V235" t="s">
        <v>157</v>
      </c>
      <c r="W235" t="s">
        <v>229</v>
      </c>
      <c r="X235" t="s">
        <v>57</v>
      </c>
      <c r="Y235" t="s">
        <v>239</v>
      </c>
      <c r="Z235" s="1">
        <v>41762</v>
      </c>
      <c r="AA235">
        <v>56</v>
      </c>
      <c r="AB235" t="s">
        <v>90</v>
      </c>
      <c r="AC235">
        <v>2023</v>
      </c>
      <c r="AD235">
        <v>533</v>
      </c>
      <c r="AE235" t="s">
        <v>160</v>
      </c>
      <c r="AF235" t="s">
        <v>61</v>
      </c>
      <c r="AG235" s="1">
        <v>33997</v>
      </c>
      <c r="AH235" t="s">
        <v>161</v>
      </c>
      <c r="AI235" t="s">
        <v>63</v>
      </c>
      <c r="AJ235" t="s">
        <v>162</v>
      </c>
      <c r="AK235">
        <v>194</v>
      </c>
      <c r="AL235">
        <v>2000000</v>
      </c>
      <c r="AM235">
        <v>15000000</v>
      </c>
      <c r="AN235" s="1">
        <v>45473</v>
      </c>
      <c r="AO235" t="s">
        <v>168</v>
      </c>
      <c r="AP235" t="s">
        <v>164</v>
      </c>
      <c r="AQ235">
        <v>23</v>
      </c>
      <c r="AR235" t="s">
        <v>165</v>
      </c>
      <c r="AS235">
        <v>0</v>
      </c>
      <c r="AT235" t="s">
        <v>161</v>
      </c>
      <c r="AU235">
        <v>31</v>
      </c>
    </row>
    <row r="236" spans="1:47" x14ac:dyDescent="0.25">
      <c r="A236" t="s">
        <v>236</v>
      </c>
      <c r="B236">
        <v>2321346</v>
      </c>
      <c r="C236">
        <v>124732</v>
      </c>
      <c r="D236" t="s">
        <v>48</v>
      </c>
      <c r="E236">
        <v>1</v>
      </c>
      <c r="F236">
        <v>0</v>
      </c>
      <c r="G236">
        <v>0</v>
      </c>
      <c r="H236">
        <v>0</v>
      </c>
      <c r="I236">
        <v>90</v>
      </c>
      <c r="J236">
        <v>2013</v>
      </c>
      <c r="K236" t="s">
        <v>237</v>
      </c>
      <c r="L236">
        <v>2</v>
      </c>
      <c r="M236">
        <v>0</v>
      </c>
      <c r="N236">
        <v>12</v>
      </c>
      <c r="O236">
        <v>10</v>
      </c>
      <c r="P236" t="s">
        <v>196</v>
      </c>
      <c r="Q236" t="s">
        <v>155</v>
      </c>
      <c r="R236" t="s">
        <v>115</v>
      </c>
      <c r="S236">
        <v>42100</v>
      </c>
      <c r="T236" t="s">
        <v>238</v>
      </c>
      <c r="U236" t="s">
        <v>116</v>
      </c>
      <c r="V236" t="s">
        <v>157</v>
      </c>
      <c r="W236" t="s">
        <v>229</v>
      </c>
      <c r="X236" t="s">
        <v>57</v>
      </c>
      <c r="Y236" t="s">
        <v>239</v>
      </c>
      <c r="Z236" s="1">
        <v>41762</v>
      </c>
      <c r="AA236">
        <v>56</v>
      </c>
      <c r="AB236" t="s">
        <v>90</v>
      </c>
      <c r="AC236">
        <v>2023</v>
      </c>
      <c r="AD236">
        <v>533</v>
      </c>
      <c r="AE236" t="s">
        <v>160</v>
      </c>
      <c r="AF236" t="s">
        <v>61</v>
      </c>
      <c r="AG236" s="1">
        <v>33997</v>
      </c>
      <c r="AH236" t="s">
        <v>161</v>
      </c>
      <c r="AI236" t="s">
        <v>63</v>
      </c>
      <c r="AJ236" t="s">
        <v>162</v>
      </c>
      <c r="AK236">
        <v>194</v>
      </c>
      <c r="AL236">
        <v>2000000</v>
      </c>
      <c r="AM236">
        <v>15000000</v>
      </c>
      <c r="AN236" s="1">
        <v>45473</v>
      </c>
      <c r="AO236" t="s">
        <v>169</v>
      </c>
      <c r="AP236" t="s">
        <v>164</v>
      </c>
      <c r="AQ236">
        <v>23</v>
      </c>
      <c r="AR236" t="s">
        <v>165</v>
      </c>
      <c r="AS236">
        <v>0</v>
      </c>
      <c r="AT236" t="s">
        <v>161</v>
      </c>
      <c r="AU236">
        <v>31</v>
      </c>
    </row>
    <row r="237" spans="1:47" x14ac:dyDescent="0.25">
      <c r="A237" t="s">
        <v>236</v>
      </c>
      <c r="B237">
        <v>2321346</v>
      </c>
      <c r="C237">
        <v>124732</v>
      </c>
      <c r="D237" t="s">
        <v>48</v>
      </c>
      <c r="E237">
        <v>1</v>
      </c>
      <c r="F237">
        <v>0</v>
      </c>
      <c r="G237">
        <v>0</v>
      </c>
      <c r="H237">
        <v>0</v>
      </c>
      <c r="I237">
        <v>90</v>
      </c>
      <c r="J237">
        <v>2013</v>
      </c>
      <c r="K237" t="s">
        <v>237</v>
      </c>
      <c r="L237">
        <v>2</v>
      </c>
      <c r="M237">
        <v>0</v>
      </c>
      <c r="N237">
        <v>12</v>
      </c>
      <c r="O237">
        <v>10</v>
      </c>
      <c r="P237" t="s">
        <v>196</v>
      </c>
      <c r="Q237" t="s">
        <v>155</v>
      </c>
      <c r="R237" t="s">
        <v>115</v>
      </c>
      <c r="S237">
        <v>42100</v>
      </c>
      <c r="T237" t="s">
        <v>238</v>
      </c>
      <c r="U237" t="s">
        <v>116</v>
      </c>
      <c r="V237" t="s">
        <v>157</v>
      </c>
      <c r="W237" t="s">
        <v>229</v>
      </c>
      <c r="X237" t="s">
        <v>57</v>
      </c>
      <c r="Y237" t="s">
        <v>239</v>
      </c>
      <c r="Z237" s="1">
        <v>41762</v>
      </c>
      <c r="AA237">
        <v>56</v>
      </c>
      <c r="AB237" t="s">
        <v>90</v>
      </c>
      <c r="AC237">
        <v>2023</v>
      </c>
      <c r="AD237">
        <v>533</v>
      </c>
      <c r="AE237" t="s">
        <v>160</v>
      </c>
      <c r="AF237" t="s">
        <v>61</v>
      </c>
      <c r="AG237" s="1">
        <v>33997</v>
      </c>
      <c r="AH237" t="s">
        <v>161</v>
      </c>
      <c r="AI237" t="s">
        <v>63</v>
      </c>
      <c r="AJ237" t="s">
        <v>162</v>
      </c>
      <c r="AK237">
        <v>194</v>
      </c>
      <c r="AL237">
        <v>2000000</v>
      </c>
      <c r="AM237">
        <v>15000000</v>
      </c>
      <c r="AN237" s="1">
        <v>45473</v>
      </c>
      <c r="AO237" t="s">
        <v>170</v>
      </c>
      <c r="AP237" t="s">
        <v>164</v>
      </c>
      <c r="AQ237">
        <v>23</v>
      </c>
      <c r="AR237" t="s">
        <v>165</v>
      </c>
      <c r="AS237">
        <v>0</v>
      </c>
      <c r="AT237" t="s">
        <v>161</v>
      </c>
      <c r="AU237">
        <v>31</v>
      </c>
    </row>
    <row r="238" spans="1:47" x14ac:dyDescent="0.25">
      <c r="A238" t="s">
        <v>236</v>
      </c>
      <c r="B238">
        <v>2321346</v>
      </c>
      <c r="C238">
        <v>124732</v>
      </c>
      <c r="D238" t="s">
        <v>48</v>
      </c>
      <c r="E238">
        <v>1</v>
      </c>
      <c r="F238">
        <v>0</v>
      </c>
      <c r="G238">
        <v>0</v>
      </c>
      <c r="H238">
        <v>0</v>
      </c>
      <c r="I238">
        <v>90</v>
      </c>
      <c r="J238">
        <v>2013</v>
      </c>
      <c r="K238" t="s">
        <v>237</v>
      </c>
      <c r="L238">
        <v>2</v>
      </c>
      <c r="M238">
        <v>0</v>
      </c>
      <c r="N238">
        <v>12</v>
      </c>
      <c r="O238">
        <v>10</v>
      </c>
      <c r="P238" t="s">
        <v>196</v>
      </c>
      <c r="Q238" t="s">
        <v>155</v>
      </c>
      <c r="R238" t="s">
        <v>115</v>
      </c>
      <c r="S238">
        <v>42100</v>
      </c>
      <c r="T238" t="s">
        <v>238</v>
      </c>
      <c r="U238" t="s">
        <v>116</v>
      </c>
      <c r="V238" t="s">
        <v>157</v>
      </c>
      <c r="W238" t="s">
        <v>229</v>
      </c>
      <c r="X238" t="s">
        <v>57</v>
      </c>
      <c r="Y238" t="s">
        <v>239</v>
      </c>
      <c r="Z238" s="1">
        <v>41762</v>
      </c>
      <c r="AA238">
        <v>56</v>
      </c>
      <c r="AB238" t="s">
        <v>90</v>
      </c>
      <c r="AC238">
        <v>2023</v>
      </c>
      <c r="AD238">
        <v>533</v>
      </c>
      <c r="AE238" t="s">
        <v>160</v>
      </c>
      <c r="AF238" t="s">
        <v>61</v>
      </c>
      <c r="AG238" s="1">
        <v>33997</v>
      </c>
      <c r="AH238" t="s">
        <v>161</v>
      </c>
      <c r="AI238" t="s">
        <v>63</v>
      </c>
      <c r="AJ238" t="s">
        <v>162</v>
      </c>
      <c r="AK238">
        <v>194</v>
      </c>
      <c r="AL238">
        <v>2000000</v>
      </c>
      <c r="AM238">
        <v>15000000</v>
      </c>
      <c r="AN238" s="1">
        <v>45473</v>
      </c>
      <c r="AO238" t="s">
        <v>171</v>
      </c>
      <c r="AP238" t="s">
        <v>164</v>
      </c>
      <c r="AQ238">
        <v>23</v>
      </c>
      <c r="AR238" t="s">
        <v>165</v>
      </c>
      <c r="AS238">
        <v>0</v>
      </c>
      <c r="AT238" t="s">
        <v>161</v>
      </c>
      <c r="AU238">
        <v>31</v>
      </c>
    </row>
    <row r="239" spans="1:47" x14ac:dyDescent="0.25">
      <c r="A239" t="s">
        <v>236</v>
      </c>
      <c r="B239">
        <v>2321346</v>
      </c>
      <c r="C239">
        <v>124732</v>
      </c>
      <c r="D239" t="s">
        <v>48</v>
      </c>
      <c r="E239">
        <v>1</v>
      </c>
      <c r="F239">
        <v>0</v>
      </c>
      <c r="G239">
        <v>0</v>
      </c>
      <c r="H239">
        <v>0</v>
      </c>
      <c r="I239">
        <v>90</v>
      </c>
      <c r="J239">
        <v>2013</v>
      </c>
      <c r="K239" t="s">
        <v>237</v>
      </c>
      <c r="L239">
        <v>2</v>
      </c>
      <c r="M239">
        <v>0</v>
      </c>
      <c r="N239">
        <v>12</v>
      </c>
      <c r="O239">
        <v>10</v>
      </c>
      <c r="P239" t="s">
        <v>196</v>
      </c>
      <c r="Q239" t="s">
        <v>155</v>
      </c>
      <c r="R239" t="s">
        <v>115</v>
      </c>
      <c r="S239">
        <v>42100</v>
      </c>
      <c r="T239" t="s">
        <v>238</v>
      </c>
      <c r="U239" t="s">
        <v>116</v>
      </c>
      <c r="V239" t="s">
        <v>157</v>
      </c>
      <c r="W239" t="s">
        <v>229</v>
      </c>
      <c r="X239" t="s">
        <v>57</v>
      </c>
      <c r="Y239" t="s">
        <v>239</v>
      </c>
      <c r="Z239" s="1">
        <v>41762</v>
      </c>
      <c r="AA239">
        <v>56</v>
      </c>
      <c r="AB239" t="s">
        <v>90</v>
      </c>
      <c r="AC239">
        <v>2023</v>
      </c>
      <c r="AD239">
        <v>533</v>
      </c>
      <c r="AE239" t="s">
        <v>160</v>
      </c>
      <c r="AF239" t="s">
        <v>61</v>
      </c>
      <c r="AG239" s="1">
        <v>33997</v>
      </c>
      <c r="AH239" t="s">
        <v>161</v>
      </c>
      <c r="AI239" t="s">
        <v>63</v>
      </c>
      <c r="AJ239" t="s">
        <v>162</v>
      </c>
      <c r="AK239">
        <v>194</v>
      </c>
      <c r="AL239">
        <v>2000000</v>
      </c>
      <c r="AM239">
        <v>15000000</v>
      </c>
      <c r="AN239" s="1">
        <v>45473</v>
      </c>
      <c r="AO239" t="s">
        <v>172</v>
      </c>
      <c r="AP239" t="s">
        <v>164</v>
      </c>
      <c r="AQ239">
        <v>23</v>
      </c>
      <c r="AR239" t="s">
        <v>165</v>
      </c>
      <c r="AS239">
        <v>0</v>
      </c>
      <c r="AT239" t="s">
        <v>161</v>
      </c>
      <c r="AU239">
        <v>31</v>
      </c>
    </row>
    <row r="240" spans="1:47" x14ac:dyDescent="0.25">
      <c r="A240" t="s">
        <v>236</v>
      </c>
      <c r="B240">
        <v>2321346</v>
      </c>
      <c r="C240">
        <v>124732</v>
      </c>
      <c r="D240" t="s">
        <v>48</v>
      </c>
      <c r="E240">
        <v>1</v>
      </c>
      <c r="F240">
        <v>0</v>
      </c>
      <c r="G240">
        <v>0</v>
      </c>
      <c r="H240">
        <v>0</v>
      </c>
      <c r="I240">
        <v>90</v>
      </c>
      <c r="J240">
        <v>2013</v>
      </c>
      <c r="K240" t="s">
        <v>237</v>
      </c>
      <c r="L240">
        <v>2</v>
      </c>
      <c r="M240">
        <v>0</v>
      </c>
      <c r="N240">
        <v>12</v>
      </c>
      <c r="O240">
        <v>10</v>
      </c>
      <c r="P240" t="s">
        <v>196</v>
      </c>
      <c r="Q240" t="s">
        <v>155</v>
      </c>
      <c r="R240" t="s">
        <v>115</v>
      </c>
      <c r="S240">
        <v>42100</v>
      </c>
      <c r="T240" t="s">
        <v>238</v>
      </c>
      <c r="U240" t="s">
        <v>116</v>
      </c>
      <c r="V240" t="s">
        <v>157</v>
      </c>
      <c r="W240" t="s">
        <v>229</v>
      </c>
      <c r="X240" t="s">
        <v>57</v>
      </c>
      <c r="Y240" t="s">
        <v>239</v>
      </c>
      <c r="Z240" s="1">
        <v>41762</v>
      </c>
      <c r="AA240">
        <v>56</v>
      </c>
      <c r="AB240" t="s">
        <v>90</v>
      </c>
      <c r="AC240">
        <v>2023</v>
      </c>
      <c r="AD240">
        <v>533</v>
      </c>
      <c r="AE240" t="s">
        <v>160</v>
      </c>
      <c r="AF240" t="s">
        <v>61</v>
      </c>
      <c r="AG240" s="1">
        <v>33997</v>
      </c>
      <c r="AH240" t="s">
        <v>161</v>
      </c>
      <c r="AI240" t="s">
        <v>63</v>
      </c>
      <c r="AJ240" t="s">
        <v>162</v>
      </c>
      <c r="AK240">
        <v>194</v>
      </c>
      <c r="AL240">
        <v>2000000</v>
      </c>
      <c r="AM240">
        <v>15000000</v>
      </c>
      <c r="AN240" s="1">
        <v>45473</v>
      </c>
      <c r="AO240" t="s">
        <v>173</v>
      </c>
      <c r="AP240" t="s">
        <v>164</v>
      </c>
      <c r="AQ240">
        <v>23</v>
      </c>
      <c r="AR240" t="s">
        <v>165</v>
      </c>
      <c r="AS240">
        <v>0</v>
      </c>
      <c r="AT240" t="s">
        <v>161</v>
      </c>
      <c r="AU240">
        <v>31</v>
      </c>
    </row>
    <row r="241" spans="1:47" x14ac:dyDescent="0.25">
      <c r="A241" t="s">
        <v>236</v>
      </c>
      <c r="B241">
        <v>2321346</v>
      </c>
      <c r="C241">
        <v>124732</v>
      </c>
      <c r="D241" t="s">
        <v>48</v>
      </c>
      <c r="E241">
        <v>1</v>
      </c>
      <c r="F241">
        <v>0</v>
      </c>
      <c r="G241">
        <v>0</v>
      </c>
      <c r="H241">
        <v>0</v>
      </c>
      <c r="I241">
        <v>90</v>
      </c>
      <c r="J241">
        <v>2013</v>
      </c>
      <c r="K241" t="s">
        <v>237</v>
      </c>
      <c r="L241">
        <v>2</v>
      </c>
      <c r="M241">
        <v>0</v>
      </c>
      <c r="N241">
        <v>12</v>
      </c>
      <c r="O241">
        <v>10</v>
      </c>
      <c r="P241" t="s">
        <v>196</v>
      </c>
      <c r="Q241" t="s">
        <v>155</v>
      </c>
      <c r="R241" t="s">
        <v>115</v>
      </c>
      <c r="S241">
        <v>42100</v>
      </c>
      <c r="T241" t="s">
        <v>238</v>
      </c>
      <c r="U241" t="s">
        <v>116</v>
      </c>
      <c r="V241" t="s">
        <v>157</v>
      </c>
      <c r="W241" t="s">
        <v>229</v>
      </c>
      <c r="X241" t="s">
        <v>57</v>
      </c>
      <c r="Y241" t="s">
        <v>239</v>
      </c>
      <c r="Z241" s="1">
        <v>41762</v>
      </c>
      <c r="AA241">
        <v>56</v>
      </c>
      <c r="AB241" t="s">
        <v>90</v>
      </c>
      <c r="AC241">
        <v>2023</v>
      </c>
      <c r="AD241">
        <v>533</v>
      </c>
      <c r="AE241" t="s">
        <v>160</v>
      </c>
      <c r="AF241" t="s">
        <v>61</v>
      </c>
      <c r="AG241" s="1">
        <v>33997</v>
      </c>
      <c r="AH241" t="s">
        <v>161</v>
      </c>
      <c r="AI241" t="s">
        <v>63</v>
      </c>
      <c r="AJ241" t="s">
        <v>162</v>
      </c>
      <c r="AK241">
        <v>194</v>
      </c>
      <c r="AL241">
        <v>2000000</v>
      </c>
      <c r="AM241">
        <v>15000000</v>
      </c>
      <c r="AN241" s="1">
        <v>45473</v>
      </c>
      <c r="AO241" t="s">
        <v>174</v>
      </c>
      <c r="AP241" t="s">
        <v>164</v>
      </c>
      <c r="AQ241">
        <v>23</v>
      </c>
      <c r="AR241" t="s">
        <v>165</v>
      </c>
      <c r="AS241">
        <v>0</v>
      </c>
      <c r="AT241" t="s">
        <v>161</v>
      </c>
      <c r="AU241">
        <v>31</v>
      </c>
    </row>
    <row r="242" spans="1:47" x14ac:dyDescent="0.25">
      <c r="A242" t="s">
        <v>236</v>
      </c>
      <c r="B242">
        <v>2321346</v>
      </c>
      <c r="C242">
        <v>124732</v>
      </c>
      <c r="D242" t="s">
        <v>48</v>
      </c>
      <c r="E242">
        <v>1</v>
      </c>
      <c r="F242">
        <v>0</v>
      </c>
      <c r="G242">
        <v>0</v>
      </c>
      <c r="H242">
        <v>0</v>
      </c>
      <c r="I242">
        <v>90</v>
      </c>
      <c r="J242">
        <v>2013</v>
      </c>
      <c r="K242" t="s">
        <v>237</v>
      </c>
      <c r="L242">
        <v>2</v>
      </c>
      <c r="M242">
        <v>0</v>
      </c>
      <c r="N242">
        <v>12</v>
      </c>
      <c r="O242">
        <v>10</v>
      </c>
      <c r="P242" t="s">
        <v>196</v>
      </c>
      <c r="Q242" t="s">
        <v>155</v>
      </c>
      <c r="R242" t="s">
        <v>115</v>
      </c>
      <c r="S242">
        <v>42100</v>
      </c>
      <c r="T242" t="s">
        <v>238</v>
      </c>
      <c r="U242" t="s">
        <v>116</v>
      </c>
      <c r="V242" t="s">
        <v>157</v>
      </c>
      <c r="W242" t="s">
        <v>229</v>
      </c>
      <c r="X242" t="s">
        <v>57</v>
      </c>
      <c r="Y242" t="s">
        <v>239</v>
      </c>
      <c r="Z242" s="1">
        <v>41762</v>
      </c>
      <c r="AA242">
        <v>56</v>
      </c>
      <c r="AB242" t="s">
        <v>90</v>
      </c>
      <c r="AC242">
        <v>2023</v>
      </c>
      <c r="AD242">
        <v>533</v>
      </c>
      <c r="AE242" t="s">
        <v>160</v>
      </c>
      <c r="AF242" t="s">
        <v>61</v>
      </c>
      <c r="AG242" s="1">
        <v>33997</v>
      </c>
      <c r="AH242" t="s">
        <v>161</v>
      </c>
      <c r="AI242" t="s">
        <v>63</v>
      </c>
      <c r="AJ242" t="s">
        <v>162</v>
      </c>
      <c r="AK242">
        <v>194</v>
      </c>
      <c r="AL242">
        <v>2000000</v>
      </c>
      <c r="AM242">
        <v>15000000</v>
      </c>
      <c r="AN242" s="1">
        <v>45473</v>
      </c>
      <c r="AO242" t="s">
        <v>175</v>
      </c>
      <c r="AP242" t="s">
        <v>66</v>
      </c>
      <c r="AQ242">
        <v>23</v>
      </c>
      <c r="AR242" t="s">
        <v>165</v>
      </c>
      <c r="AS242">
        <v>0</v>
      </c>
      <c r="AT242" t="s">
        <v>161</v>
      </c>
      <c r="AU242">
        <v>31</v>
      </c>
    </row>
    <row r="243" spans="1:47" x14ac:dyDescent="0.25">
      <c r="A243" t="s">
        <v>236</v>
      </c>
      <c r="B243">
        <v>2321346</v>
      </c>
      <c r="C243">
        <v>124732</v>
      </c>
      <c r="D243" t="s">
        <v>48</v>
      </c>
      <c r="E243">
        <v>1</v>
      </c>
      <c r="F243">
        <v>0</v>
      </c>
      <c r="G243">
        <v>0</v>
      </c>
      <c r="H243">
        <v>0</v>
      </c>
      <c r="I243">
        <v>90</v>
      </c>
      <c r="J243">
        <v>2013</v>
      </c>
      <c r="K243" t="s">
        <v>237</v>
      </c>
      <c r="L243">
        <v>2</v>
      </c>
      <c r="M243">
        <v>0</v>
      </c>
      <c r="N243">
        <v>12</v>
      </c>
      <c r="O243">
        <v>10</v>
      </c>
      <c r="P243" t="s">
        <v>196</v>
      </c>
      <c r="Q243" t="s">
        <v>155</v>
      </c>
      <c r="R243" t="s">
        <v>115</v>
      </c>
      <c r="S243">
        <v>42100</v>
      </c>
      <c r="T243" t="s">
        <v>238</v>
      </c>
      <c r="U243" t="s">
        <v>116</v>
      </c>
      <c r="V243" t="s">
        <v>157</v>
      </c>
      <c r="W243" t="s">
        <v>229</v>
      </c>
      <c r="X243" t="s">
        <v>57</v>
      </c>
      <c r="Y243" t="s">
        <v>239</v>
      </c>
      <c r="Z243" s="1">
        <v>41762</v>
      </c>
      <c r="AA243">
        <v>56</v>
      </c>
      <c r="AB243" t="s">
        <v>90</v>
      </c>
      <c r="AC243">
        <v>2023</v>
      </c>
      <c r="AD243">
        <v>533</v>
      </c>
      <c r="AE243" t="s">
        <v>160</v>
      </c>
      <c r="AF243" t="s">
        <v>61</v>
      </c>
      <c r="AG243" s="1">
        <v>33997</v>
      </c>
      <c r="AH243" t="s">
        <v>161</v>
      </c>
      <c r="AI243" t="s">
        <v>63</v>
      </c>
      <c r="AJ243" t="s">
        <v>162</v>
      </c>
      <c r="AK243">
        <v>194</v>
      </c>
      <c r="AL243">
        <v>2000000</v>
      </c>
      <c r="AM243">
        <v>15000000</v>
      </c>
      <c r="AN243" s="1">
        <v>45473</v>
      </c>
      <c r="AO243" t="s">
        <v>176</v>
      </c>
      <c r="AP243" t="s">
        <v>66</v>
      </c>
      <c r="AQ243">
        <v>23</v>
      </c>
      <c r="AR243" t="s">
        <v>165</v>
      </c>
      <c r="AS243">
        <v>0</v>
      </c>
      <c r="AT243" t="s">
        <v>161</v>
      </c>
      <c r="AU243">
        <v>31</v>
      </c>
    </row>
    <row r="244" spans="1:47" x14ac:dyDescent="0.25">
      <c r="A244" t="s">
        <v>236</v>
      </c>
      <c r="B244">
        <v>2321346</v>
      </c>
      <c r="C244">
        <v>124732</v>
      </c>
      <c r="D244" t="s">
        <v>48</v>
      </c>
      <c r="E244">
        <v>1</v>
      </c>
      <c r="F244">
        <v>0</v>
      </c>
      <c r="G244">
        <v>0</v>
      </c>
      <c r="H244">
        <v>0</v>
      </c>
      <c r="I244">
        <v>90</v>
      </c>
      <c r="J244">
        <v>2013</v>
      </c>
      <c r="K244" t="s">
        <v>237</v>
      </c>
      <c r="L244">
        <v>2</v>
      </c>
      <c r="M244">
        <v>0</v>
      </c>
      <c r="N244">
        <v>12</v>
      </c>
      <c r="O244">
        <v>10</v>
      </c>
      <c r="P244" t="s">
        <v>196</v>
      </c>
      <c r="Q244" t="s">
        <v>155</v>
      </c>
      <c r="R244" t="s">
        <v>115</v>
      </c>
      <c r="S244">
        <v>42100</v>
      </c>
      <c r="T244" t="s">
        <v>238</v>
      </c>
      <c r="U244" t="s">
        <v>116</v>
      </c>
      <c r="V244" t="s">
        <v>157</v>
      </c>
      <c r="W244" t="s">
        <v>229</v>
      </c>
      <c r="X244" t="s">
        <v>57</v>
      </c>
      <c r="Y244" t="s">
        <v>239</v>
      </c>
      <c r="Z244" s="1">
        <v>41762</v>
      </c>
      <c r="AA244">
        <v>56</v>
      </c>
      <c r="AB244" t="s">
        <v>90</v>
      </c>
      <c r="AC244">
        <v>2023</v>
      </c>
      <c r="AD244">
        <v>533</v>
      </c>
      <c r="AE244" t="s">
        <v>160</v>
      </c>
      <c r="AF244" t="s">
        <v>61</v>
      </c>
      <c r="AG244" s="1">
        <v>33997</v>
      </c>
      <c r="AH244" t="s">
        <v>161</v>
      </c>
      <c r="AI244" t="s">
        <v>63</v>
      </c>
      <c r="AJ244" t="s">
        <v>162</v>
      </c>
      <c r="AK244">
        <v>194</v>
      </c>
      <c r="AL244">
        <v>2000000</v>
      </c>
      <c r="AM244">
        <v>15000000</v>
      </c>
      <c r="AN244" s="1">
        <v>45473</v>
      </c>
      <c r="AO244" t="s">
        <v>177</v>
      </c>
      <c r="AP244" t="s">
        <v>164</v>
      </c>
      <c r="AQ244">
        <v>23</v>
      </c>
      <c r="AR244" t="s">
        <v>165</v>
      </c>
      <c r="AS244">
        <v>0</v>
      </c>
      <c r="AT244" t="s">
        <v>161</v>
      </c>
      <c r="AU244">
        <v>31</v>
      </c>
    </row>
    <row r="245" spans="1:47" x14ac:dyDescent="0.25">
      <c r="A245" t="s">
        <v>240</v>
      </c>
      <c r="B245">
        <v>2321347</v>
      </c>
      <c r="C245">
        <v>49723</v>
      </c>
      <c r="D245" t="s">
        <v>48</v>
      </c>
      <c r="E245">
        <v>1</v>
      </c>
      <c r="F245">
        <v>0</v>
      </c>
      <c r="G245">
        <v>0</v>
      </c>
      <c r="H245">
        <v>0</v>
      </c>
      <c r="I245">
        <v>90</v>
      </c>
      <c r="J245">
        <v>2013</v>
      </c>
      <c r="K245" t="s">
        <v>237</v>
      </c>
      <c r="L245">
        <v>0</v>
      </c>
      <c r="M245">
        <v>2</v>
      </c>
      <c r="N245">
        <v>17</v>
      </c>
      <c r="O245">
        <v>11</v>
      </c>
      <c r="P245" t="s">
        <v>227</v>
      </c>
      <c r="Q245" t="s">
        <v>241</v>
      </c>
      <c r="R245" t="s">
        <v>52</v>
      </c>
      <c r="S245">
        <v>46014</v>
      </c>
      <c r="T245" t="s">
        <v>101</v>
      </c>
      <c r="U245" t="s">
        <v>54</v>
      </c>
      <c r="V245" t="s">
        <v>78</v>
      </c>
      <c r="W245" t="s">
        <v>218</v>
      </c>
      <c r="X245" t="s">
        <v>57</v>
      </c>
      <c r="Y245" t="s">
        <v>242</v>
      </c>
      <c r="Z245" s="1">
        <v>41762</v>
      </c>
      <c r="AA245">
        <v>34</v>
      </c>
      <c r="AB245" t="s">
        <v>90</v>
      </c>
      <c r="AC245">
        <v>2023</v>
      </c>
      <c r="AD245">
        <v>24</v>
      </c>
      <c r="AE245" t="s">
        <v>60</v>
      </c>
      <c r="AF245" t="s">
        <v>61</v>
      </c>
      <c r="AG245" s="1">
        <v>32961</v>
      </c>
      <c r="AH245" t="s">
        <v>62</v>
      </c>
      <c r="AI245" t="s">
        <v>63</v>
      </c>
      <c r="AJ245" t="s">
        <v>64</v>
      </c>
      <c r="AK245">
        <v>186</v>
      </c>
      <c r="AL245">
        <v>700000</v>
      </c>
      <c r="AM245">
        <v>5000000</v>
      </c>
      <c r="AN245" s="1">
        <v>45838</v>
      </c>
      <c r="AO245" t="s">
        <v>65</v>
      </c>
      <c r="AP245" t="s">
        <v>66</v>
      </c>
      <c r="AQ245">
        <v>22</v>
      </c>
      <c r="AR245" t="s">
        <v>67</v>
      </c>
      <c r="AS245">
        <v>0</v>
      </c>
      <c r="AT245" t="s">
        <v>62</v>
      </c>
      <c r="AU245">
        <v>34</v>
      </c>
    </row>
    <row r="246" spans="1:47" x14ac:dyDescent="0.25">
      <c r="A246" t="s">
        <v>240</v>
      </c>
      <c r="B246">
        <v>2321347</v>
      </c>
      <c r="C246">
        <v>49723</v>
      </c>
      <c r="D246" t="s">
        <v>48</v>
      </c>
      <c r="E246">
        <v>1</v>
      </c>
      <c r="F246">
        <v>0</v>
      </c>
      <c r="G246">
        <v>0</v>
      </c>
      <c r="H246">
        <v>0</v>
      </c>
      <c r="I246">
        <v>90</v>
      </c>
      <c r="J246">
        <v>2013</v>
      </c>
      <c r="K246" t="s">
        <v>237</v>
      </c>
      <c r="L246">
        <v>0</v>
      </c>
      <c r="M246">
        <v>2</v>
      </c>
      <c r="N246">
        <v>17</v>
      </c>
      <c r="O246">
        <v>11</v>
      </c>
      <c r="P246" t="s">
        <v>227</v>
      </c>
      <c r="Q246" t="s">
        <v>241</v>
      </c>
      <c r="R246" t="s">
        <v>52</v>
      </c>
      <c r="S246">
        <v>46014</v>
      </c>
      <c r="T246" t="s">
        <v>101</v>
      </c>
      <c r="U246" t="s">
        <v>54</v>
      </c>
      <c r="V246" t="s">
        <v>78</v>
      </c>
      <c r="W246" t="s">
        <v>218</v>
      </c>
      <c r="X246" t="s">
        <v>57</v>
      </c>
      <c r="Y246" t="s">
        <v>242</v>
      </c>
      <c r="Z246" s="1">
        <v>41762</v>
      </c>
      <c r="AA246">
        <v>34</v>
      </c>
      <c r="AB246" t="s">
        <v>90</v>
      </c>
      <c r="AC246">
        <v>2023</v>
      </c>
      <c r="AD246">
        <v>24</v>
      </c>
      <c r="AE246" t="s">
        <v>60</v>
      </c>
      <c r="AF246" t="s">
        <v>61</v>
      </c>
      <c r="AG246" s="1">
        <v>32961</v>
      </c>
      <c r="AH246" t="s">
        <v>62</v>
      </c>
      <c r="AI246" t="s">
        <v>63</v>
      </c>
      <c r="AJ246" t="s">
        <v>64</v>
      </c>
      <c r="AK246">
        <v>186</v>
      </c>
      <c r="AL246">
        <v>700000</v>
      </c>
      <c r="AM246">
        <v>5000000</v>
      </c>
      <c r="AN246" s="1">
        <v>45838</v>
      </c>
      <c r="AO246" t="s">
        <v>68</v>
      </c>
      <c r="AP246" t="s">
        <v>66</v>
      </c>
      <c r="AQ246">
        <v>22</v>
      </c>
      <c r="AR246" t="s">
        <v>67</v>
      </c>
      <c r="AS246">
        <v>0</v>
      </c>
      <c r="AT246" t="s">
        <v>62</v>
      </c>
      <c r="AU246">
        <v>34</v>
      </c>
    </row>
    <row r="247" spans="1:47" x14ac:dyDescent="0.25">
      <c r="A247" t="s">
        <v>240</v>
      </c>
      <c r="B247">
        <v>2321347</v>
      </c>
      <c r="C247">
        <v>49723</v>
      </c>
      <c r="D247" t="s">
        <v>48</v>
      </c>
      <c r="E247">
        <v>1</v>
      </c>
      <c r="F247">
        <v>0</v>
      </c>
      <c r="G247">
        <v>0</v>
      </c>
      <c r="H247">
        <v>0</v>
      </c>
      <c r="I247">
        <v>90</v>
      </c>
      <c r="J247">
        <v>2013</v>
      </c>
      <c r="K247" t="s">
        <v>237</v>
      </c>
      <c r="L247">
        <v>0</v>
      </c>
      <c r="M247">
        <v>2</v>
      </c>
      <c r="N247">
        <v>17</v>
      </c>
      <c r="O247">
        <v>11</v>
      </c>
      <c r="P247" t="s">
        <v>227</v>
      </c>
      <c r="Q247" t="s">
        <v>241</v>
      </c>
      <c r="R247" t="s">
        <v>52</v>
      </c>
      <c r="S247">
        <v>46014</v>
      </c>
      <c r="T247" t="s">
        <v>101</v>
      </c>
      <c r="U247" t="s">
        <v>54</v>
      </c>
      <c r="V247" t="s">
        <v>78</v>
      </c>
      <c r="W247" t="s">
        <v>218</v>
      </c>
      <c r="X247" t="s">
        <v>57</v>
      </c>
      <c r="Y247" t="s">
        <v>242</v>
      </c>
      <c r="Z247" s="1">
        <v>41762</v>
      </c>
      <c r="AA247">
        <v>34</v>
      </c>
      <c r="AB247" t="s">
        <v>90</v>
      </c>
      <c r="AC247">
        <v>2023</v>
      </c>
      <c r="AD247">
        <v>24</v>
      </c>
      <c r="AE247" t="s">
        <v>60</v>
      </c>
      <c r="AF247" t="s">
        <v>61</v>
      </c>
      <c r="AG247" s="1">
        <v>32961</v>
      </c>
      <c r="AH247" t="s">
        <v>62</v>
      </c>
      <c r="AI247" t="s">
        <v>63</v>
      </c>
      <c r="AJ247" t="s">
        <v>64</v>
      </c>
      <c r="AK247">
        <v>186</v>
      </c>
      <c r="AL247">
        <v>700000</v>
      </c>
      <c r="AM247">
        <v>5000000</v>
      </c>
      <c r="AN247" s="1">
        <v>45838</v>
      </c>
      <c r="AO247" t="s">
        <v>69</v>
      </c>
      <c r="AP247" t="s">
        <v>66</v>
      </c>
      <c r="AQ247">
        <v>22</v>
      </c>
      <c r="AR247" t="s">
        <v>67</v>
      </c>
      <c r="AS247">
        <v>0</v>
      </c>
      <c r="AT247" t="s">
        <v>62</v>
      </c>
      <c r="AU247">
        <v>34</v>
      </c>
    </row>
    <row r="248" spans="1:47" x14ac:dyDescent="0.25">
      <c r="A248" t="s">
        <v>240</v>
      </c>
      <c r="B248">
        <v>2321347</v>
      </c>
      <c r="C248">
        <v>49723</v>
      </c>
      <c r="D248" t="s">
        <v>48</v>
      </c>
      <c r="E248">
        <v>1</v>
      </c>
      <c r="F248">
        <v>0</v>
      </c>
      <c r="G248">
        <v>0</v>
      </c>
      <c r="H248">
        <v>0</v>
      </c>
      <c r="I248">
        <v>90</v>
      </c>
      <c r="J248">
        <v>2013</v>
      </c>
      <c r="K248" t="s">
        <v>237</v>
      </c>
      <c r="L248">
        <v>0</v>
      </c>
      <c r="M248">
        <v>2</v>
      </c>
      <c r="N248">
        <v>17</v>
      </c>
      <c r="O248">
        <v>11</v>
      </c>
      <c r="P248" t="s">
        <v>227</v>
      </c>
      <c r="Q248" t="s">
        <v>241</v>
      </c>
      <c r="R248" t="s">
        <v>52</v>
      </c>
      <c r="S248">
        <v>46014</v>
      </c>
      <c r="T248" t="s">
        <v>101</v>
      </c>
      <c r="U248" t="s">
        <v>54</v>
      </c>
      <c r="V248" t="s">
        <v>78</v>
      </c>
      <c r="W248" t="s">
        <v>218</v>
      </c>
      <c r="X248" t="s">
        <v>57</v>
      </c>
      <c r="Y248" t="s">
        <v>242</v>
      </c>
      <c r="Z248" s="1">
        <v>41762</v>
      </c>
      <c r="AA248">
        <v>34</v>
      </c>
      <c r="AB248" t="s">
        <v>90</v>
      </c>
      <c r="AC248">
        <v>2023</v>
      </c>
      <c r="AD248">
        <v>24</v>
      </c>
      <c r="AE248" t="s">
        <v>60</v>
      </c>
      <c r="AF248" t="s">
        <v>61</v>
      </c>
      <c r="AG248" s="1">
        <v>32961</v>
      </c>
      <c r="AH248" t="s">
        <v>62</v>
      </c>
      <c r="AI248" t="s">
        <v>63</v>
      </c>
      <c r="AJ248" t="s">
        <v>64</v>
      </c>
      <c r="AK248">
        <v>186</v>
      </c>
      <c r="AL248">
        <v>700000</v>
      </c>
      <c r="AM248">
        <v>5000000</v>
      </c>
      <c r="AN248" s="1">
        <v>45838</v>
      </c>
      <c r="AO248" t="s">
        <v>70</v>
      </c>
      <c r="AP248" t="s">
        <v>66</v>
      </c>
      <c r="AQ248">
        <v>22</v>
      </c>
      <c r="AR248" t="s">
        <v>67</v>
      </c>
      <c r="AS248">
        <v>0</v>
      </c>
      <c r="AT248" t="s">
        <v>62</v>
      </c>
      <c r="AU248">
        <v>34</v>
      </c>
    </row>
    <row r="249" spans="1:47" x14ac:dyDescent="0.25">
      <c r="A249" t="s">
        <v>240</v>
      </c>
      <c r="B249">
        <v>2321347</v>
      </c>
      <c r="C249">
        <v>49723</v>
      </c>
      <c r="D249" t="s">
        <v>48</v>
      </c>
      <c r="E249">
        <v>1</v>
      </c>
      <c r="F249">
        <v>0</v>
      </c>
      <c r="G249">
        <v>0</v>
      </c>
      <c r="H249">
        <v>0</v>
      </c>
      <c r="I249">
        <v>90</v>
      </c>
      <c r="J249">
        <v>2013</v>
      </c>
      <c r="K249" t="s">
        <v>237</v>
      </c>
      <c r="L249">
        <v>0</v>
      </c>
      <c r="M249">
        <v>2</v>
      </c>
      <c r="N249">
        <v>17</v>
      </c>
      <c r="O249">
        <v>11</v>
      </c>
      <c r="P249" t="s">
        <v>227</v>
      </c>
      <c r="Q249" t="s">
        <v>241</v>
      </c>
      <c r="R249" t="s">
        <v>52</v>
      </c>
      <c r="S249">
        <v>46014</v>
      </c>
      <c r="T249" t="s">
        <v>101</v>
      </c>
      <c r="U249" t="s">
        <v>54</v>
      </c>
      <c r="V249" t="s">
        <v>78</v>
      </c>
      <c r="W249" t="s">
        <v>218</v>
      </c>
      <c r="X249" t="s">
        <v>57</v>
      </c>
      <c r="Y249" t="s">
        <v>242</v>
      </c>
      <c r="Z249" s="1">
        <v>41762</v>
      </c>
      <c r="AA249">
        <v>34</v>
      </c>
      <c r="AB249" t="s">
        <v>90</v>
      </c>
      <c r="AC249">
        <v>2023</v>
      </c>
      <c r="AD249">
        <v>24</v>
      </c>
      <c r="AE249" t="s">
        <v>60</v>
      </c>
      <c r="AF249" t="s">
        <v>61</v>
      </c>
      <c r="AG249" s="1">
        <v>32961</v>
      </c>
      <c r="AH249" t="s">
        <v>62</v>
      </c>
      <c r="AI249" t="s">
        <v>63</v>
      </c>
      <c r="AJ249" t="s">
        <v>64</v>
      </c>
      <c r="AK249">
        <v>186</v>
      </c>
      <c r="AL249">
        <v>700000</v>
      </c>
      <c r="AM249">
        <v>5000000</v>
      </c>
      <c r="AN249" s="1">
        <v>45838</v>
      </c>
      <c r="AO249" t="s">
        <v>71</v>
      </c>
      <c r="AP249" t="s">
        <v>66</v>
      </c>
      <c r="AQ249">
        <v>22</v>
      </c>
      <c r="AR249" t="s">
        <v>67</v>
      </c>
      <c r="AS249">
        <v>0</v>
      </c>
      <c r="AT249" t="s">
        <v>62</v>
      </c>
      <c r="AU249">
        <v>34</v>
      </c>
    </row>
    <row r="250" spans="1:47" x14ac:dyDescent="0.25">
      <c r="A250" t="s">
        <v>240</v>
      </c>
      <c r="B250">
        <v>2321347</v>
      </c>
      <c r="C250">
        <v>49723</v>
      </c>
      <c r="D250" t="s">
        <v>48</v>
      </c>
      <c r="E250">
        <v>1</v>
      </c>
      <c r="F250">
        <v>0</v>
      </c>
      <c r="G250">
        <v>0</v>
      </c>
      <c r="H250">
        <v>0</v>
      </c>
      <c r="I250">
        <v>90</v>
      </c>
      <c r="J250">
        <v>2013</v>
      </c>
      <c r="K250" t="s">
        <v>237</v>
      </c>
      <c r="L250">
        <v>0</v>
      </c>
      <c r="M250">
        <v>2</v>
      </c>
      <c r="N250">
        <v>17</v>
      </c>
      <c r="O250">
        <v>11</v>
      </c>
      <c r="P250" t="s">
        <v>227</v>
      </c>
      <c r="Q250" t="s">
        <v>241</v>
      </c>
      <c r="R250" t="s">
        <v>52</v>
      </c>
      <c r="S250">
        <v>46014</v>
      </c>
      <c r="T250" t="s">
        <v>101</v>
      </c>
      <c r="U250" t="s">
        <v>54</v>
      </c>
      <c r="V250" t="s">
        <v>78</v>
      </c>
      <c r="W250" t="s">
        <v>218</v>
      </c>
      <c r="X250" t="s">
        <v>57</v>
      </c>
      <c r="Y250" t="s">
        <v>242</v>
      </c>
      <c r="Z250" s="1">
        <v>41762</v>
      </c>
      <c r="AA250">
        <v>34</v>
      </c>
      <c r="AB250" t="s">
        <v>90</v>
      </c>
      <c r="AC250">
        <v>2023</v>
      </c>
      <c r="AD250">
        <v>24</v>
      </c>
      <c r="AE250" t="s">
        <v>60</v>
      </c>
      <c r="AF250" t="s">
        <v>61</v>
      </c>
      <c r="AG250" s="1">
        <v>32961</v>
      </c>
      <c r="AH250" t="s">
        <v>62</v>
      </c>
      <c r="AI250" t="s">
        <v>63</v>
      </c>
      <c r="AJ250" t="s">
        <v>64</v>
      </c>
      <c r="AK250">
        <v>186</v>
      </c>
      <c r="AL250">
        <v>700000</v>
      </c>
      <c r="AM250">
        <v>5000000</v>
      </c>
      <c r="AN250" s="1">
        <v>45838</v>
      </c>
      <c r="AO250" t="s">
        <v>72</v>
      </c>
      <c r="AP250" t="s">
        <v>66</v>
      </c>
      <c r="AQ250">
        <v>22</v>
      </c>
      <c r="AR250" t="s">
        <v>67</v>
      </c>
      <c r="AS250">
        <v>0</v>
      </c>
      <c r="AT250" t="s">
        <v>62</v>
      </c>
      <c r="AU250">
        <v>34</v>
      </c>
    </row>
    <row r="251" spans="1:47" x14ac:dyDescent="0.25">
      <c r="A251" t="s">
        <v>243</v>
      </c>
      <c r="B251">
        <v>2460649</v>
      </c>
      <c r="C251">
        <v>161204</v>
      </c>
      <c r="D251" t="s">
        <v>48</v>
      </c>
      <c r="E251">
        <v>0</v>
      </c>
      <c r="F251">
        <v>0</v>
      </c>
      <c r="G251">
        <v>0</v>
      </c>
      <c r="H251">
        <v>0</v>
      </c>
      <c r="I251">
        <v>45</v>
      </c>
      <c r="J251">
        <v>2014</v>
      </c>
      <c r="K251" t="s">
        <v>185</v>
      </c>
      <c r="L251">
        <v>2</v>
      </c>
      <c r="M251">
        <v>0</v>
      </c>
      <c r="N251">
        <v>3</v>
      </c>
      <c r="O251">
        <v>18</v>
      </c>
      <c r="P251" t="s">
        <v>241</v>
      </c>
      <c r="Q251" t="s">
        <v>75</v>
      </c>
      <c r="R251" t="s">
        <v>76</v>
      </c>
      <c r="S251">
        <v>49000</v>
      </c>
      <c r="T251" t="s">
        <v>244</v>
      </c>
      <c r="U251" t="s">
        <v>78</v>
      </c>
      <c r="V251" t="s">
        <v>123</v>
      </c>
      <c r="W251" t="s">
        <v>229</v>
      </c>
      <c r="X251" t="s">
        <v>57</v>
      </c>
      <c r="Y251" t="s">
        <v>245</v>
      </c>
      <c r="Z251" s="1">
        <v>41896</v>
      </c>
      <c r="AA251">
        <v>46</v>
      </c>
      <c r="AB251" t="s">
        <v>59</v>
      </c>
      <c r="AC251">
        <v>2021</v>
      </c>
      <c r="AD251">
        <v>65</v>
      </c>
      <c r="AE251" t="s">
        <v>246</v>
      </c>
      <c r="AF251" t="s">
        <v>247</v>
      </c>
      <c r="AG251" s="1">
        <v>34856</v>
      </c>
      <c r="AH251" t="s">
        <v>248</v>
      </c>
      <c r="AI251" t="s">
        <v>249</v>
      </c>
      <c r="AJ251" t="s">
        <v>64</v>
      </c>
      <c r="AK251">
        <v>173</v>
      </c>
      <c r="AL251">
        <v>1000000</v>
      </c>
      <c r="AM251">
        <v>2000000</v>
      </c>
      <c r="AN251" s="1">
        <v>45473</v>
      </c>
      <c r="AO251" t="s">
        <v>250</v>
      </c>
      <c r="AP251" t="s">
        <v>164</v>
      </c>
      <c r="AQ251">
        <v>37</v>
      </c>
      <c r="AR251" t="s">
        <v>251</v>
      </c>
      <c r="AS251">
        <v>0</v>
      </c>
      <c r="AT251" t="s">
        <v>252</v>
      </c>
      <c r="AU251">
        <v>29</v>
      </c>
    </row>
    <row r="252" spans="1:47" x14ac:dyDescent="0.25">
      <c r="A252" t="s">
        <v>243</v>
      </c>
      <c r="B252">
        <v>2460649</v>
      </c>
      <c r="C252">
        <v>161204</v>
      </c>
      <c r="D252" t="s">
        <v>48</v>
      </c>
      <c r="E252">
        <v>0</v>
      </c>
      <c r="F252">
        <v>0</v>
      </c>
      <c r="G252">
        <v>0</v>
      </c>
      <c r="H252">
        <v>0</v>
      </c>
      <c r="I252">
        <v>45</v>
      </c>
      <c r="J252">
        <v>2014</v>
      </c>
      <c r="K252" t="s">
        <v>185</v>
      </c>
      <c r="L252">
        <v>2</v>
      </c>
      <c r="M252">
        <v>0</v>
      </c>
      <c r="N252">
        <v>3</v>
      </c>
      <c r="O252">
        <v>18</v>
      </c>
      <c r="P252" t="s">
        <v>241</v>
      </c>
      <c r="Q252" t="s">
        <v>75</v>
      </c>
      <c r="R252" t="s">
        <v>76</v>
      </c>
      <c r="S252">
        <v>49000</v>
      </c>
      <c r="T252" t="s">
        <v>244</v>
      </c>
      <c r="U252" t="s">
        <v>78</v>
      </c>
      <c r="V252" t="s">
        <v>123</v>
      </c>
      <c r="W252" t="s">
        <v>229</v>
      </c>
      <c r="X252" t="s">
        <v>57</v>
      </c>
      <c r="Y252" t="s">
        <v>245</v>
      </c>
      <c r="Z252" s="1">
        <v>41896</v>
      </c>
      <c r="AA252">
        <v>46</v>
      </c>
      <c r="AB252" t="s">
        <v>59</v>
      </c>
      <c r="AC252">
        <v>2021</v>
      </c>
      <c r="AD252">
        <v>65</v>
      </c>
      <c r="AE252" t="s">
        <v>246</v>
      </c>
      <c r="AF252" t="s">
        <v>247</v>
      </c>
      <c r="AG252" s="1">
        <v>34856</v>
      </c>
      <c r="AH252" t="s">
        <v>248</v>
      </c>
      <c r="AI252" t="s">
        <v>249</v>
      </c>
      <c r="AJ252" t="s">
        <v>64</v>
      </c>
      <c r="AK252">
        <v>173</v>
      </c>
      <c r="AL252">
        <v>1000000</v>
      </c>
      <c r="AM252">
        <v>2000000</v>
      </c>
      <c r="AN252" s="1">
        <v>45473</v>
      </c>
      <c r="AO252" t="s">
        <v>253</v>
      </c>
      <c r="AP252" t="s">
        <v>164</v>
      </c>
      <c r="AQ252">
        <v>37</v>
      </c>
      <c r="AR252" t="s">
        <v>251</v>
      </c>
      <c r="AS252">
        <v>0</v>
      </c>
      <c r="AT252" t="s">
        <v>252</v>
      </c>
      <c r="AU252">
        <v>29</v>
      </c>
    </row>
    <row r="253" spans="1:47" x14ac:dyDescent="0.25">
      <c r="A253" t="s">
        <v>254</v>
      </c>
      <c r="B253">
        <v>2494550</v>
      </c>
      <c r="C253">
        <v>209019</v>
      </c>
      <c r="D253" t="s">
        <v>255</v>
      </c>
      <c r="E253">
        <v>1</v>
      </c>
      <c r="F253">
        <v>0</v>
      </c>
      <c r="G253">
        <v>1</v>
      </c>
      <c r="H253">
        <v>0</v>
      </c>
      <c r="I253">
        <v>15</v>
      </c>
      <c r="J253">
        <v>2014</v>
      </c>
      <c r="K253" t="s">
        <v>83</v>
      </c>
      <c r="L253">
        <v>1</v>
      </c>
      <c r="M253">
        <v>0</v>
      </c>
      <c r="N253">
        <v>2</v>
      </c>
      <c r="O253">
        <v>4</v>
      </c>
      <c r="P253" t="s">
        <v>256</v>
      </c>
      <c r="Q253" t="s">
        <v>257</v>
      </c>
      <c r="R253" t="s">
        <v>258</v>
      </c>
      <c r="S253">
        <v>16855</v>
      </c>
      <c r="T253" t="s">
        <v>259</v>
      </c>
      <c r="U253" t="s">
        <v>260</v>
      </c>
      <c r="V253" t="s">
        <v>261</v>
      </c>
      <c r="W253" t="s">
        <v>96</v>
      </c>
      <c r="X253" t="s">
        <v>57</v>
      </c>
      <c r="Y253" t="s">
        <v>262</v>
      </c>
      <c r="Z253" s="1">
        <v>41896</v>
      </c>
      <c r="AA253">
        <v>82</v>
      </c>
      <c r="AB253" t="s">
        <v>81</v>
      </c>
      <c r="AC253">
        <v>2018</v>
      </c>
      <c r="AD253">
        <v>58</v>
      </c>
      <c r="AE253" t="s">
        <v>263</v>
      </c>
      <c r="AF253" t="s">
        <v>247</v>
      </c>
      <c r="AG253" s="1">
        <v>34320</v>
      </c>
      <c r="AH253" t="s">
        <v>264</v>
      </c>
      <c r="AI253" t="s">
        <v>265</v>
      </c>
      <c r="AJ253" t="s">
        <v>162</v>
      </c>
      <c r="AK253">
        <v>176</v>
      </c>
      <c r="AL253">
        <v>700000</v>
      </c>
      <c r="AM253">
        <v>3500000</v>
      </c>
      <c r="AN253" s="1">
        <v>45473</v>
      </c>
      <c r="AO253" t="s">
        <v>266</v>
      </c>
      <c r="AP253" t="s">
        <v>164</v>
      </c>
      <c r="AQ253">
        <v>5</v>
      </c>
      <c r="AR253" t="s">
        <v>267</v>
      </c>
      <c r="AS253">
        <v>0</v>
      </c>
      <c r="AT253" t="s">
        <v>264</v>
      </c>
      <c r="AU253">
        <v>31</v>
      </c>
    </row>
    <row r="254" spans="1:47" x14ac:dyDescent="0.25">
      <c r="A254" t="s">
        <v>254</v>
      </c>
      <c r="B254">
        <v>2494550</v>
      </c>
      <c r="C254">
        <v>209019</v>
      </c>
      <c r="D254" t="s">
        <v>255</v>
      </c>
      <c r="E254">
        <v>1</v>
      </c>
      <c r="F254">
        <v>0</v>
      </c>
      <c r="G254">
        <v>1</v>
      </c>
      <c r="H254">
        <v>0</v>
      </c>
      <c r="I254">
        <v>15</v>
      </c>
      <c r="J254">
        <v>2014</v>
      </c>
      <c r="K254" t="s">
        <v>83</v>
      </c>
      <c r="L254">
        <v>1</v>
      </c>
      <c r="M254">
        <v>0</v>
      </c>
      <c r="N254">
        <v>2</v>
      </c>
      <c r="O254">
        <v>4</v>
      </c>
      <c r="P254" t="s">
        <v>256</v>
      </c>
      <c r="Q254" t="s">
        <v>257</v>
      </c>
      <c r="R254" t="s">
        <v>258</v>
      </c>
      <c r="S254">
        <v>16855</v>
      </c>
      <c r="T254" t="s">
        <v>259</v>
      </c>
      <c r="U254" t="s">
        <v>260</v>
      </c>
      <c r="V254" t="s">
        <v>261</v>
      </c>
      <c r="W254" t="s">
        <v>96</v>
      </c>
      <c r="X254" t="s">
        <v>57</v>
      </c>
      <c r="Y254" t="s">
        <v>262</v>
      </c>
      <c r="Z254" s="1">
        <v>41896</v>
      </c>
      <c r="AA254">
        <v>82</v>
      </c>
      <c r="AB254" t="s">
        <v>81</v>
      </c>
      <c r="AC254">
        <v>2018</v>
      </c>
      <c r="AD254">
        <v>58</v>
      </c>
      <c r="AE254" t="s">
        <v>263</v>
      </c>
      <c r="AF254" t="s">
        <v>247</v>
      </c>
      <c r="AG254" s="1">
        <v>34320</v>
      </c>
      <c r="AH254" t="s">
        <v>264</v>
      </c>
      <c r="AI254" t="s">
        <v>265</v>
      </c>
      <c r="AJ254" t="s">
        <v>162</v>
      </c>
      <c r="AK254">
        <v>176</v>
      </c>
      <c r="AL254">
        <v>700000</v>
      </c>
      <c r="AM254">
        <v>3500000</v>
      </c>
      <c r="AN254" s="1">
        <v>45473</v>
      </c>
      <c r="AO254" t="s">
        <v>268</v>
      </c>
      <c r="AP254" t="s">
        <v>164</v>
      </c>
      <c r="AQ254">
        <v>5</v>
      </c>
      <c r="AR254" t="s">
        <v>267</v>
      </c>
      <c r="AS254">
        <v>0</v>
      </c>
      <c r="AT254" t="s">
        <v>264</v>
      </c>
      <c r="AU254">
        <v>31</v>
      </c>
    </row>
    <row r="255" spans="1:47" x14ac:dyDescent="0.25">
      <c r="A255" t="s">
        <v>254</v>
      </c>
      <c r="B255">
        <v>2494550</v>
      </c>
      <c r="C255">
        <v>209019</v>
      </c>
      <c r="D255" t="s">
        <v>255</v>
      </c>
      <c r="E255">
        <v>1</v>
      </c>
      <c r="F255">
        <v>0</v>
      </c>
      <c r="G255">
        <v>1</v>
      </c>
      <c r="H255">
        <v>0</v>
      </c>
      <c r="I255">
        <v>15</v>
      </c>
      <c r="J255">
        <v>2014</v>
      </c>
      <c r="K255" t="s">
        <v>83</v>
      </c>
      <c r="L255">
        <v>1</v>
      </c>
      <c r="M255">
        <v>0</v>
      </c>
      <c r="N255">
        <v>2</v>
      </c>
      <c r="O255">
        <v>4</v>
      </c>
      <c r="P255" t="s">
        <v>256</v>
      </c>
      <c r="Q255" t="s">
        <v>257</v>
      </c>
      <c r="R255" t="s">
        <v>258</v>
      </c>
      <c r="S255">
        <v>16855</v>
      </c>
      <c r="T255" t="s">
        <v>259</v>
      </c>
      <c r="U255" t="s">
        <v>260</v>
      </c>
      <c r="V255" t="s">
        <v>261</v>
      </c>
      <c r="W255" t="s">
        <v>96</v>
      </c>
      <c r="X255" t="s">
        <v>57</v>
      </c>
      <c r="Y255" t="s">
        <v>262</v>
      </c>
      <c r="Z255" s="1">
        <v>41896</v>
      </c>
      <c r="AA255">
        <v>82</v>
      </c>
      <c r="AB255" t="s">
        <v>81</v>
      </c>
      <c r="AC255">
        <v>2018</v>
      </c>
      <c r="AD255">
        <v>58</v>
      </c>
      <c r="AE255" t="s">
        <v>263</v>
      </c>
      <c r="AF255" t="s">
        <v>247</v>
      </c>
      <c r="AG255" s="1">
        <v>34320</v>
      </c>
      <c r="AH255" t="s">
        <v>264</v>
      </c>
      <c r="AI255" t="s">
        <v>265</v>
      </c>
      <c r="AJ255" t="s">
        <v>162</v>
      </c>
      <c r="AK255">
        <v>176</v>
      </c>
      <c r="AL255">
        <v>700000</v>
      </c>
      <c r="AM255">
        <v>3500000</v>
      </c>
      <c r="AN255" s="1">
        <v>45473</v>
      </c>
      <c r="AO255" t="s">
        <v>269</v>
      </c>
      <c r="AP255" t="s">
        <v>164</v>
      </c>
      <c r="AQ255">
        <v>5</v>
      </c>
      <c r="AR255" t="s">
        <v>267</v>
      </c>
      <c r="AS255">
        <v>0</v>
      </c>
      <c r="AT255" t="s">
        <v>264</v>
      </c>
      <c r="AU255">
        <v>31</v>
      </c>
    </row>
    <row r="256" spans="1:47" x14ac:dyDescent="0.25">
      <c r="A256" t="s">
        <v>254</v>
      </c>
      <c r="B256">
        <v>2494550</v>
      </c>
      <c r="C256">
        <v>209019</v>
      </c>
      <c r="D256" t="s">
        <v>255</v>
      </c>
      <c r="E256">
        <v>1</v>
      </c>
      <c r="F256">
        <v>0</v>
      </c>
      <c r="G256">
        <v>1</v>
      </c>
      <c r="H256">
        <v>0</v>
      </c>
      <c r="I256">
        <v>15</v>
      </c>
      <c r="J256">
        <v>2014</v>
      </c>
      <c r="K256" t="s">
        <v>83</v>
      </c>
      <c r="L256">
        <v>1</v>
      </c>
      <c r="M256">
        <v>0</v>
      </c>
      <c r="N256">
        <v>2</v>
      </c>
      <c r="O256">
        <v>4</v>
      </c>
      <c r="P256" t="s">
        <v>256</v>
      </c>
      <c r="Q256" t="s">
        <v>257</v>
      </c>
      <c r="R256" t="s">
        <v>258</v>
      </c>
      <c r="S256">
        <v>16855</v>
      </c>
      <c r="T256" t="s">
        <v>259</v>
      </c>
      <c r="U256" t="s">
        <v>260</v>
      </c>
      <c r="V256" t="s">
        <v>261</v>
      </c>
      <c r="W256" t="s">
        <v>96</v>
      </c>
      <c r="X256" t="s">
        <v>57</v>
      </c>
      <c r="Y256" t="s">
        <v>262</v>
      </c>
      <c r="Z256" s="1">
        <v>41896</v>
      </c>
      <c r="AA256">
        <v>82</v>
      </c>
      <c r="AB256" t="s">
        <v>81</v>
      </c>
      <c r="AC256">
        <v>2018</v>
      </c>
      <c r="AD256">
        <v>58</v>
      </c>
      <c r="AE256" t="s">
        <v>263</v>
      </c>
      <c r="AF256" t="s">
        <v>247</v>
      </c>
      <c r="AG256" s="1">
        <v>34320</v>
      </c>
      <c r="AH256" t="s">
        <v>264</v>
      </c>
      <c r="AI256" t="s">
        <v>265</v>
      </c>
      <c r="AJ256" t="s">
        <v>162</v>
      </c>
      <c r="AK256">
        <v>176</v>
      </c>
      <c r="AL256">
        <v>700000</v>
      </c>
      <c r="AM256">
        <v>3500000</v>
      </c>
      <c r="AN256" s="1">
        <v>45473</v>
      </c>
      <c r="AO256" t="s">
        <v>270</v>
      </c>
      <c r="AP256" t="s">
        <v>164</v>
      </c>
      <c r="AQ256">
        <v>5</v>
      </c>
      <c r="AR256" t="s">
        <v>267</v>
      </c>
      <c r="AS256">
        <v>0</v>
      </c>
      <c r="AT256" t="s">
        <v>271</v>
      </c>
      <c r="AU256">
        <v>31</v>
      </c>
    </row>
    <row r="257" spans="1:47" x14ac:dyDescent="0.25">
      <c r="A257" t="s">
        <v>272</v>
      </c>
      <c r="B257">
        <v>2512775</v>
      </c>
      <c r="C257">
        <v>209019</v>
      </c>
      <c r="D257" t="s">
        <v>255</v>
      </c>
      <c r="E257">
        <v>0</v>
      </c>
      <c r="F257">
        <v>0</v>
      </c>
      <c r="G257">
        <v>0</v>
      </c>
      <c r="H257">
        <v>0</v>
      </c>
      <c r="I257">
        <v>89</v>
      </c>
      <c r="J257">
        <v>2014</v>
      </c>
      <c r="K257" t="s">
        <v>273</v>
      </c>
      <c r="L257">
        <v>0</v>
      </c>
      <c r="M257">
        <v>0</v>
      </c>
      <c r="N257">
        <v>13</v>
      </c>
      <c r="O257">
        <v>4</v>
      </c>
      <c r="P257" t="s">
        <v>274</v>
      </c>
      <c r="Q257" t="s">
        <v>256</v>
      </c>
      <c r="R257" t="s">
        <v>275</v>
      </c>
      <c r="S257">
        <v>9070</v>
      </c>
      <c r="T257" t="s">
        <v>276</v>
      </c>
      <c r="U257" t="s">
        <v>277</v>
      </c>
      <c r="V257" t="s">
        <v>260</v>
      </c>
      <c r="W257" t="s">
        <v>278</v>
      </c>
      <c r="X257" t="s">
        <v>57</v>
      </c>
      <c r="Y257" t="s">
        <v>279</v>
      </c>
      <c r="Z257" s="1">
        <v>41985</v>
      </c>
      <c r="AA257">
        <v>89</v>
      </c>
      <c r="AB257" t="s">
        <v>59</v>
      </c>
      <c r="AC257">
        <v>2018</v>
      </c>
      <c r="AD257">
        <v>58</v>
      </c>
      <c r="AE257" t="s">
        <v>263</v>
      </c>
      <c r="AF257" t="s">
        <v>247</v>
      </c>
      <c r="AG257" s="1">
        <v>34320</v>
      </c>
      <c r="AH257" t="s">
        <v>264</v>
      </c>
      <c r="AI257" t="s">
        <v>265</v>
      </c>
      <c r="AJ257" t="s">
        <v>162</v>
      </c>
      <c r="AK257">
        <v>176</v>
      </c>
      <c r="AL257">
        <v>700000</v>
      </c>
      <c r="AM257">
        <v>3500000</v>
      </c>
      <c r="AN257" s="1">
        <v>45473</v>
      </c>
      <c r="AO257" t="s">
        <v>266</v>
      </c>
      <c r="AP257" t="s">
        <v>164</v>
      </c>
      <c r="AQ257">
        <v>5</v>
      </c>
      <c r="AR257" t="s">
        <v>267</v>
      </c>
      <c r="AS257">
        <v>0</v>
      </c>
      <c r="AT257" t="s">
        <v>264</v>
      </c>
      <c r="AU257">
        <v>31</v>
      </c>
    </row>
    <row r="258" spans="1:47" x14ac:dyDescent="0.25">
      <c r="A258" t="s">
        <v>272</v>
      </c>
      <c r="B258">
        <v>2512775</v>
      </c>
      <c r="C258">
        <v>209019</v>
      </c>
      <c r="D258" t="s">
        <v>255</v>
      </c>
      <c r="E258">
        <v>0</v>
      </c>
      <c r="F258">
        <v>0</v>
      </c>
      <c r="G258">
        <v>0</v>
      </c>
      <c r="H258">
        <v>0</v>
      </c>
      <c r="I258">
        <v>89</v>
      </c>
      <c r="J258">
        <v>2014</v>
      </c>
      <c r="K258" t="s">
        <v>273</v>
      </c>
      <c r="L258">
        <v>0</v>
      </c>
      <c r="M258">
        <v>0</v>
      </c>
      <c r="N258">
        <v>13</v>
      </c>
      <c r="O258">
        <v>4</v>
      </c>
      <c r="P258" t="s">
        <v>274</v>
      </c>
      <c r="Q258" t="s">
        <v>256</v>
      </c>
      <c r="R258" t="s">
        <v>275</v>
      </c>
      <c r="S258">
        <v>9070</v>
      </c>
      <c r="T258" t="s">
        <v>276</v>
      </c>
      <c r="U258" t="s">
        <v>277</v>
      </c>
      <c r="V258" t="s">
        <v>260</v>
      </c>
      <c r="W258" t="s">
        <v>278</v>
      </c>
      <c r="X258" t="s">
        <v>57</v>
      </c>
      <c r="Y258" t="s">
        <v>279</v>
      </c>
      <c r="Z258" s="1">
        <v>41985</v>
      </c>
      <c r="AA258">
        <v>89</v>
      </c>
      <c r="AB258" t="s">
        <v>59</v>
      </c>
      <c r="AC258">
        <v>2018</v>
      </c>
      <c r="AD258">
        <v>58</v>
      </c>
      <c r="AE258" t="s">
        <v>263</v>
      </c>
      <c r="AF258" t="s">
        <v>247</v>
      </c>
      <c r="AG258" s="1">
        <v>34320</v>
      </c>
      <c r="AH258" t="s">
        <v>264</v>
      </c>
      <c r="AI258" t="s">
        <v>265</v>
      </c>
      <c r="AJ258" t="s">
        <v>162</v>
      </c>
      <c r="AK258">
        <v>176</v>
      </c>
      <c r="AL258">
        <v>700000</v>
      </c>
      <c r="AM258">
        <v>3500000</v>
      </c>
      <c r="AN258" s="1">
        <v>45473</v>
      </c>
      <c r="AO258" t="s">
        <v>268</v>
      </c>
      <c r="AP258" t="s">
        <v>164</v>
      </c>
      <c r="AQ258">
        <v>5</v>
      </c>
      <c r="AR258" t="s">
        <v>267</v>
      </c>
      <c r="AS258">
        <v>0</v>
      </c>
      <c r="AT258" t="s">
        <v>264</v>
      </c>
      <c r="AU258">
        <v>31</v>
      </c>
    </row>
    <row r="259" spans="1:47" x14ac:dyDescent="0.25">
      <c r="A259" t="s">
        <v>272</v>
      </c>
      <c r="B259">
        <v>2512775</v>
      </c>
      <c r="C259">
        <v>209019</v>
      </c>
      <c r="D259" t="s">
        <v>255</v>
      </c>
      <c r="E259">
        <v>0</v>
      </c>
      <c r="F259">
        <v>0</v>
      </c>
      <c r="G259">
        <v>0</v>
      </c>
      <c r="H259">
        <v>0</v>
      </c>
      <c r="I259">
        <v>89</v>
      </c>
      <c r="J259">
        <v>2014</v>
      </c>
      <c r="K259" t="s">
        <v>273</v>
      </c>
      <c r="L259">
        <v>0</v>
      </c>
      <c r="M259">
        <v>0</v>
      </c>
      <c r="N259">
        <v>13</v>
      </c>
      <c r="O259">
        <v>4</v>
      </c>
      <c r="P259" t="s">
        <v>274</v>
      </c>
      <c r="Q259" t="s">
        <v>256</v>
      </c>
      <c r="R259" t="s">
        <v>275</v>
      </c>
      <c r="S259">
        <v>9070</v>
      </c>
      <c r="T259" t="s">
        <v>276</v>
      </c>
      <c r="U259" t="s">
        <v>277</v>
      </c>
      <c r="V259" t="s">
        <v>260</v>
      </c>
      <c r="W259" t="s">
        <v>278</v>
      </c>
      <c r="X259" t="s">
        <v>57</v>
      </c>
      <c r="Y259" t="s">
        <v>279</v>
      </c>
      <c r="Z259" s="1">
        <v>41985</v>
      </c>
      <c r="AA259">
        <v>89</v>
      </c>
      <c r="AB259" t="s">
        <v>59</v>
      </c>
      <c r="AC259">
        <v>2018</v>
      </c>
      <c r="AD259">
        <v>58</v>
      </c>
      <c r="AE259" t="s">
        <v>263</v>
      </c>
      <c r="AF259" t="s">
        <v>247</v>
      </c>
      <c r="AG259" s="1">
        <v>34320</v>
      </c>
      <c r="AH259" t="s">
        <v>264</v>
      </c>
      <c r="AI259" t="s">
        <v>265</v>
      </c>
      <c r="AJ259" t="s">
        <v>162</v>
      </c>
      <c r="AK259">
        <v>176</v>
      </c>
      <c r="AL259">
        <v>700000</v>
      </c>
      <c r="AM259">
        <v>3500000</v>
      </c>
      <c r="AN259" s="1">
        <v>45473</v>
      </c>
      <c r="AO259" t="s">
        <v>269</v>
      </c>
      <c r="AP259" t="s">
        <v>164</v>
      </c>
      <c r="AQ259">
        <v>5</v>
      </c>
      <c r="AR259" t="s">
        <v>267</v>
      </c>
      <c r="AS259">
        <v>0</v>
      </c>
      <c r="AT259" t="s">
        <v>264</v>
      </c>
      <c r="AU259">
        <v>31</v>
      </c>
    </row>
    <row r="260" spans="1:47" x14ac:dyDescent="0.25">
      <c r="A260" t="s">
        <v>272</v>
      </c>
      <c r="B260">
        <v>2512775</v>
      </c>
      <c r="C260">
        <v>209019</v>
      </c>
      <c r="D260" t="s">
        <v>255</v>
      </c>
      <c r="E260">
        <v>0</v>
      </c>
      <c r="F260">
        <v>0</v>
      </c>
      <c r="G260">
        <v>0</v>
      </c>
      <c r="H260">
        <v>0</v>
      </c>
      <c r="I260">
        <v>89</v>
      </c>
      <c r="J260">
        <v>2014</v>
      </c>
      <c r="K260" t="s">
        <v>273</v>
      </c>
      <c r="L260">
        <v>0</v>
      </c>
      <c r="M260">
        <v>0</v>
      </c>
      <c r="N260">
        <v>13</v>
      </c>
      <c r="O260">
        <v>4</v>
      </c>
      <c r="P260" t="s">
        <v>274</v>
      </c>
      <c r="Q260" t="s">
        <v>256</v>
      </c>
      <c r="R260" t="s">
        <v>275</v>
      </c>
      <c r="S260">
        <v>9070</v>
      </c>
      <c r="T260" t="s">
        <v>276</v>
      </c>
      <c r="U260" t="s">
        <v>277</v>
      </c>
      <c r="V260" t="s">
        <v>260</v>
      </c>
      <c r="W260" t="s">
        <v>278</v>
      </c>
      <c r="X260" t="s">
        <v>57</v>
      </c>
      <c r="Y260" t="s">
        <v>279</v>
      </c>
      <c r="Z260" s="1">
        <v>41985</v>
      </c>
      <c r="AA260">
        <v>89</v>
      </c>
      <c r="AB260" t="s">
        <v>59</v>
      </c>
      <c r="AC260">
        <v>2018</v>
      </c>
      <c r="AD260">
        <v>58</v>
      </c>
      <c r="AE260" t="s">
        <v>263</v>
      </c>
      <c r="AF260" t="s">
        <v>247</v>
      </c>
      <c r="AG260" s="1">
        <v>34320</v>
      </c>
      <c r="AH260" t="s">
        <v>264</v>
      </c>
      <c r="AI260" t="s">
        <v>265</v>
      </c>
      <c r="AJ260" t="s">
        <v>162</v>
      </c>
      <c r="AK260">
        <v>176</v>
      </c>
      <c r="AL260">
        <v>700000</v>
      </c>
      <c r="AM260">
        <v>3500000</v>
      </c>
      <c r="AN260" s="1">
        <v>45473</v>
      </c>
      <c r="AO260" t="s">
        <v>270</v>
      </c>
      <c r="AP260" t="s">
        <v>164</v>
      </c>
      <c r="AQ260">
        <v>5</v>
      </c>
      <c r="AR260" t="s">
        <v>267</v>
      </c>
      <c r="AS260">
        <v>0</v>
      </c>
      <c r="AT260" t="s">
        <v>271</v>
      </c>
      <c r="AU260">
        <v>31</v>
      </c>
    </row>
    <row r="261" spans="1:47" x14ac:dyDescent="0.25">
      <c r="A261" t="s">
        <v>280</v>
      </c>
      <c r="B261">
        <v>2460766</v>
      </c>
      <c r="C261">
        <v>124732</v>
      </c>
      <c r="D261" t="s">
        <v>48</v>
      </c>
      <c r="E261">
        <v>1</v>
      </c>
      <c r="F261">
        <v>0</v>
      </c>
      <c r="G261">
        <v>1</v>
      </c>
      <c r="H261">
        <v>0</v>
      </c>
      <c r="I261">
        <v>90</v>
      </c>
      <c r="J261">
        <v>2014</v>
      </c>
      <c r="K261" t="s">
        <v>206</v>
      </c>
      <c r="L261">
        <v>4</v>
      </c>
      <c r="M261">
        <v>4</v>
      </c>
      <c r="N261">
        <v>9</v>
      </c>
      <c r="O261">
        <v>13</v>
      </c>
      <c r="P261" t="s">
        <v>114</v>
      </c>
      <c r="Q261" t="s">
        <v>155</v>
      </c>
      <c r="R261" t="s">
        <v>281</v>
      </c>
      <c r="S261">
        <v>40200</v>
      </c>
      <c r="T261" t="s">
        <v>180</v>
      </c>
      <c r="U261" t="s">
        <v>282</v>
      </c>
      <c r="V261" t="s">
        <v>157</v>
      </c>
      <c r="W261" t="s">
        <v>283</v>
      </c>
      <c r="X261" t="s">
        <v>57</v>
      </c>
      <c r="Y261" t="s">
        <v>284</v>
      </c>
      <c r="Z261" s="1">
        <v>41990</v>
      </c>
      <c r="AA261">
        <v>21</v>
      </c>
      <c r="AB261" t="s">
        <v>81</v>
      </c>
      <c r="AC261">
        <v>2023</v>
      </c>
      <c r="AD261">
        <v>533</v>
      </c>
      <c r="AE261" t="s">
        <v>160</v>
      </c>
      <c r="AF261" t="s">
        <v>61</v>
      </c>
      <c r="AG261" s="1">
        <v>33997</v>
      </c>
      <c r="AH261" t="s">
        <v>161</v>
      </c>
      <c r="AI261" t="s">
        <v>63</v>
      </c>
      <c r="AJ261" t="s">
        <v>162</v>
      </c>
      <c r="AK261">
        <v>194</v>
      </c>
      <c r="AL261">
        <v>2000000</v>
      </c>
      <c r="AM261">
        <v>15000000</v>
      </c>
      <c r="AN261" s="1">
        <v>45473</v>
      </c>
      <c r="AO261" t="s">
        <v>163</v>
      </c>
      <c r="AP261" t="s">
        <v>164</v>
      </c>
      <c r="AQ261">
        <v>23</v>
      </c>
      <c r="AR261" t="s">
        <v>165</v>
      </c>
      <c r="AS261">
        <v>0</v>
      </c>
      <c r="AT261" t="s">
        <v>161</v>
      </c>
      <c r="AU261">
        <v>31</v>
      </c>
    </row>
    <row r="262" spans="1:47" x14ac:dyDescent="0.25">
      <c r="A262" t="s">
        <v>280</v>
      </c>
      <c r="B262">
        <v>2460766</v>
      </c>
      <c r="C262">
        <v>124732</v>
      </c>
      <c r="D262" t="s">
        <v>48</v>
      </c>
      <c r="E262">
        <v>1</v>
      </c>
      <c r="F262">
        <v>0</v>
      </c>
      <c r="G262">
        <v>1</v>
      </c>
      <c r="H262">
        <v>0</v>
      </c>
      <c r="I262">
        <v>90</v>
      </c>
      <c r="J262">
        <v>2014</v>
      </c>
      <c r="K262" t="s">
        <v>206</v>
      </c>
      <c r="L262">
        <v>4</v>
      </c>
      <c r="M262">
        <v>4</v>
      </c>
      <c r="N262">
        <v>9</v>
      </c>
      <c r="O262">
        <v>13</v>
      </c>
      <c r="P262" t="s">
        <v>114</v>
      </c>
      <c r="Q262" t="s">
        <v>155</v>
      </c>
      <c r="R262" t="s">
        <v>281</v>
      </c>
      <c r="S262">
        <v>40200</v>
      </c>
      <c r="T262" t="s">
        <v>180</v>
      </c>
      <c r="U262" t="s">
        <v>282</v>
      </c>
      <c r="V262" t="s">
        <v>157</v>
      </c>
      <c r="W262" t="s">
        <v>283</v>
      </c>
      <c r="X262" t="s">
        <v>57</v>
      </c>
      <c r="Y262" t="s">
        <v>284</v>
      </c>
      <c r="Z262" s="1">
        <v>41990</v>
      </c>
      <c r="AA262">
        <v>21</v>
      </c>
      <c r="AB262" t="s">
        <v>81</v>
      </c>
      <c r="AC262">
        <v>2023</v>
      </c>
      <c r="AD262">
        <v>533</v>
      </c>
      <c r="AE262" t="s">
        <v>160</v>
      </c>
      <c r="AF262" t="s">
        <v>61</v>
      </c>
      <c r="AG262" s="1">
        <v>33997</v>
      </c>
      <c r="AH262" t="s">
        <v>161</v>
      </c>
      <c r="AI262" t="s">
        <v>63</v>
      </c>
      <c r="AJ262" t="s">
        <v>162</v>
      </c>
      <c r="AK262">
        <v>194</v>
      </c>
      <c r="AL262">
        <v>2000000</v>
      </c>
      <c r="AM262">
        <v>15000000</v>
      </c>
      <c r="AN262" s="1">
        <v>45473</v>
      </c>
      <c r="AO262" t="s">
        <v>166</v>
      </c>
      <c r="AP262" t="s">
        <v>164</v>
      </c>
      <c r="AQ262">
        <v>23</v>
      </c>
      <c r="AR262" t="s">
        <v>165</v>
      </c>
      <c r="AS262">
        <v>0</v>
      </c>
      <c r="AT262" t="s">
        <v>161</v>
      </c>
      <c r="AU262">
        <v>31</v>
      </c>
    </row>
    <row r="263" spans="1:47" x14ac:dyDescent="0.25">
      <c r="A263" t="s">
        <v>280</v>
      </c>
      <c r="B263">
        <v>2460766</v>
      </c>
      <c r="C263">
        <v>124732</v>
      </c>
      <c r="D263" t="s">
        <v>48</v>
      </c>
      <c r="E263">
        <v>1</v>
      </c>
      <c r="F263">
        <v>0</v>
      </c>
      <c r="G263">
        <v>1</v>
      </c>
      <c r="H263">
        <v>0</v>
      </c>
      <c r="I263">
        <v>90</v>
      </c>
      <c r="J263">
        <v>2014</v>
      </c>
      <c r="K263" t="s">
        <v>206</v>
      </c>
      <c r="L263">
        <v>4</v>
      </c>
      <c r="M263">
        <v>4</v>
      </c>
      <c r="N263">
        <v>9</v>
      </c>
      <c r="O263">
        <v>13</v>
      </c>
      <c r="P263" t="s">
        <v>114</v>
      </c>
      <c r="Q263" t="s">
        <v>155</v>
      </c>
      <c r="R263" t="s">
        <v>281</v>
      </c>
      <c r="S263">
        <v>40200</v>
      </c>
      <c r="T263" t="s">
        <v>180</v>
      </c>
      <c r="U263" t="s">
        <v>282</v>
      </c>
      <c r="V263" t="s">
        <v>157</v>
      </c>
      <c r="W263" t="s">
        <v>283</v>
      </c>
      <c r="X263" t="s">
        <v>57</v>
      </c>
      <c r="Y263" t="s">
        <v>284</v>
      </c>
      <c r="Z263" s="1">
        <v>41990</v>
      </c>
      <c r="AA263">
        <v>21</v>
      </c>
      <c r="AB263" t="s">
        <v>81</v>
      </c>
      <c r="AC263">
        <v>2023</v>
      </c>
      <c r="AD263">
        <v>533</v>
      </c>
      <c r="AE263" t="s">
        <v>160</v>
      </c>
      <c r="AF263" t="s">
        <v>61</v>
      </c>
      <c r="AG263" s="1">
        <v>33997</v>
      </c>
      <c r="AH263" t="s">
        <v>161</v>
      </c>
      <c r="AI263" t="s">
        <v>63</v>
      </c>
      <c r="AJ263" t="s">
        <v>162</v>
      </c>
      <c r="AK263">
        <v>194</v>
      </c>
      <c r="AL263">
        <v>2000000</v>
      </c>
      <c r="AM263">
        <v>15000000</v>
      </c>
      <c r="AN263" s="1">
        <v>45473</v>
      </c>
      <c r="AO263" t="s">
        <v>167</v>
      </c>
      <c r="AP263" t="s">
        <v>164</v>
      </c>
      <c r="AQ263">
        <v>23</v>
      </c>
      <c r="AR263" t="s">
        <v>165</v>
      </c>
      <c r="AS263">
        <v>0</v>
      </c>
      <c r="AT263" t="s">
        <v>161</v>
      </c>
      <c r="AU263">
        <v>31</v>
      </c>
    </row>
    <row r="264" spans="1:47" x14ac:dyDescent="0.25">
      <c r="A264" t="s">
        <v>280</v>
      </c>
      <c r="B264">
        <v>2460766</v>
      </c>
      <c r="C264">
        <v>124732</v>
      </c>
      <c r="D264" t="s">
        <v>48</v>
      </c>
      <c r="E264">
        <v>1</v>
      </c>
      <c r="F264">
        <v>0</v>
      </c>
      <c r="G264">
        <v>1</v>
      </c>
      <c r="H264">
        <v>0</v>
      </c>
      <c r="I264">
        <v>90</v>
      </c>
      <c r="J264">
        <v>2014</v>
      </c>
      <c r="K264" t="s">
        <v>206</v>
      </c>
      <c r="L264">
        <v>4</v>
      </c>
      <c r="M264">
        <v>4</v>
      </c>
      <c r="N264">
        <v>9</v>
      </c>
      <c r="O264">
        <v>13</v>
      </c>
      <c r="P264" t="s">
        <v>114</v>
      </c>
      <c r="Q264" t="s">
        <v>155</v>
      </c>
      <c r="R264" t="s">
        <v>281</v>
      </c>
      <c r="S264">
        <v>40200</v>
      </c>
      <c r="T264" t="s">
        <v>180</v>
      </c>
      <c r="U264" t="s">
        <v>282</v>
      </c>
      <c r="V264" t="s">
        <v>157</v>
      </c>
      <c r="W264" t="s">
        <v>283</v>
      </c>
      <c r="X264" t="s">
        <v>57</v>
      </c>
      <c r="Y264" t="s">
        <v>284</v>
      </c>
      <c r="Z264" s="1">
        <v>41990</v>
      </c>
      <c r="AA264">
        <v>21</v>
      </c>
      <c r="AB264" t="s">
        <v>81</v>
      </c>
      <c r="AC264">
        <v>2023</v>
      </c>
      <c r="AD264">
        <v>533</v>
      </c>
      <c r="AE264" t="s">
        <v>160</v>
      </c>
      <c r="AF264" t="s">
        <v>61</v>
      </c>
      <c r="AG264" s="1">
        <v>33997</v>
      </c>
      <c r="AH264" t="s">
        <v>161</v>
      </c>
      <c r="AI264" t="s">
        <v>63</v>
      </c>
      <c r="AJ264" t="s">
        <v>162</v>
      </c>
      <c r="AK264">
        <v>194</v>
      </c>
      <c r="AL264">
        <v>2000000</v>
      </c>
      <c r="AM264">
        <v>15000000</v>
      </c>
      <c r="AN264" s="1">
        <v>45473</v>
      </c>
      <c r="AO264" t="s">
        <v>168</v>
      </c>
      <c r="AP264" t="s">
        <v>164</v>
      </c>
      <c r="AQ264">
        <v>23</v>
      </c>
      <c r="AR264" t="s">
        <v>165</v>
      </c>
      <c r="AS264">
        <v>0</v>
      </c>
      <c r="AT264" t="s">
        <v>161</v>
      </c>
      <c r="AU264">
        <v>31</v>
      </c>
    </row>
    <row r="265" spans="1:47" x14ac:dyDescent="0.25">
      <c r="A265" t="s">
        <v>280</v>
      </c>
      <c r="B265">
        <v>2460766</v>
      </c>
      <c r="C265">
        <v>124732</v>
      </c>
      <c r="D265" t="s">
        <v>48</v>
      </c>
      <c r="E265">
        <v>1</v>
      </c>
      <c r="F265">
        <v>0</v>
      </c>
      <c r="G265">
        <v>1</v>
      </c>
      <c r="H265">
        <v>0</v>
      </c>
      <c r="I265">
        <v>90</v>
      </c>
      <c r="J265">
        <v>2014</v>
      </c>
      <c r="K265" t="s">
        <v>206</v>
      </c>
      <c r="L265">
        <v>4</v>
      </c>
      <c r="M265">
        <v>4</v>
      </c>
      <c r="N265">
        <v>9</v>
      </c>
      <c r="O265">
        <v>13</v>
      </c>
      <c r="P265" t="s">
        <v>114</v>
      </c>
      <c r="Q265" t="s">
        <v>155</v>
      </c>
      <c r="R265" t="s">
        <v>281</v>
      </c>
      <c r="S265">
        <v>40200</v>
      </c>
      <c r="T265" t="s">
        <v>180</v>
      </c>
      <c r="U265" t="s">
        <v>282</v>
      </c>
      <c r="V265" t="s">
        <v>157</v>
      </c>
      <c r="W265" t="s">
        <v>283</v>
      </c>
      <c r="X265" t="s">
        <v>57</v>
      </c>
      <c r="Y265" t="s">
        <v>284</v>
      </c>
      <c r="Z265" s="1">
        <v>41990</v>
      </c>
      <c r="AA265">
        <v>21</v>
      </c>
      <c r="AB265" t="s">
        <v>81</v>
      </c>
      <c r="AC265">
        <v>2023</v>
      </c>
      <c r="AD265">
        <v>533</v>
      </c>
      <c r="AE265" t="s">
        <v>160</v>
      </c>
      <c r="AF265" t="s">
        <v>61</v>
      </c>
      <c r="AG265" s="1">
        <v>33997</v>
      </c>
      <c r="AH265" t="s">
        <v>161</v>
      </c>
      <c r="AI265" t="s">
        <v>63</v>
      </c>
      <c r="AJ265" t="s">
        <v>162</v>
      </c>
      <c r="AK265">
        <v>194</v>
      </c>
      <c r="AL265">
        <v>2000000</v>
      </c>
      <c r="AM265">
        <v>15000000</v>
      </c>
      <c r="AN265" s="1">
        <v>45473</v>
      </c>
      <c r="AO265" t="s">
        <v>169</v>
      </c>
      <c r="AP265" t="s">
        <v>164</v>
      </c>
      <c r="AQ265">
        <v>23</v>
      </c>
      <c r="AR265" t="s">
        <v>165</v>
      </c>
      <c r="AS265">
        <v>0</v>
      </c>
      <c r="AT265" t="s">
        <v>161</v>
      </c>
      <c r="AU265">
        <v>31</v>
      </c>
    </row>
    <row r="266" spans="1:47" x14ac:dyDescent="0.25">
      <c r="A266" t="s">
        <v>280</v>
      </c>
      <c r="B266">
        <v>2460766</v>
      </c>
      <c r="C266">
        <v>124732</v>
      </c>
      <c r="D266" t="s">
        <v>48</v>
      </c>
      <c r="E266">
        <v>1</v>
      </c>
      <c r="F266">
        <v>0</v>
      </c>
      <c r="G266">
        <v>1</v>
      </c>
      <c r="H266">
        <v>0</v>
      </c>
      <c r="I266">
        <v>90</v>
      </c>
      <c r="J266">
        <v>2014</v>
      </c>
      <c r="K266" t="s">
        <v>206</v>
      </c>
      <c r="L266">
        <v>4</v>
      </c>
      <c r="M266">
        <v>4</v>
      </c>
      <c r="N266">
        <v>9</v>
      </c>
      <c r="O266">
        <v>13</v>
      </c>
      <c r="P266" t="s">
        <v>114</v>
      </c>
      <c r="Q266" t="s">
        <v>155</v>
      </c>
      <c r="R266" t="s">
        <v>281</v>
      </c>
      <c r="S266">
        <v>40200</v>
      </c>
      <c r="T266" t="s">
        <v>180</v>
      </c>
      <c r="U266" t="s">
        <v>282</v>
      </c>
      <c r="V266" t="s">
        <v>157</v>
      </c>
      <c r="W266" t="s">
        <v>283</v>
      </c>
      <c r="X266" t="s">
        <v>57</v>
      </c>
      <c r="Y266" t="s">
        <v>284</v>
      </c>
      <c r="Z266" s="1">
        <v>41990</v>
      </c>
      <c r="AA266">
        <v>21</v>
      </c>
      <c r="AB266" t="s">
        <v>81</v>
      </c>
      <c r="AC266">
        <v>2023</v>
      </c>
      <c r="AD266">
        <v>533</v>
      </c>
      <c r="AE266" t="s">
        <v>160</v>
      </c>
      <c r="AF266" t="s">
        <v>61</v>
      </c>
      <c r="AG266" s="1">
        <v>33997</v>
      </c>
      <c r="AH266" t="s">
        <v>161</v>
      </c>
      <c r="AI266" t="s">
        <v>63</v>
      </c>
      <c r="AJ266" t="s">
        <v>162</v>
      </c>
      <c r="AK266">
        <v>194</v>
      </c>
      <c r="AL266">
        <v>2000000</v>
      </c>
      <c r="AM266">
        <v>15000000</v>
      </c>
      <c r="AN266" s="1">
        <v>45473</v>
      </c>
      <c r="AO266" t="s">
        <v>170</v>
      </c>
      <c r="AP266" t="s">
        <v>164</v>
      </c>
      <c r="AQ266">
        <v>23</v>
      </c>
      <c r="AR266" t="s">
        <v>165</v>
      </c>
      <c r="AS266">
        <v>0</v>
      </c>
      <c r="AT266" t="s">
        <v>161</v>
      </c>
      <c r="AU266">
        <v>31</v>
      </c>
    </row>
    <row r="267" spans="1:47" x14ac:dyDescent="0.25">
      <c r="A267" t="s">
        <v>280</v>
      </c>
      <c r="B267">
        <v>2460766</v>
      </c>
      <c r="C267">
        <v>124732</v>
      </c>
      <c r="D267" t="s">
        <v>48</v>
      </c>
      <c r="E267">
        <v>1</v>
      </c>
      <c r="F267">
        <v>0</v>
      </c>
      <c r="G267">
        <v>1</v>
      </c>
      <c r="H267">
        <v>0</v>
      </c>
      <c r="I267">
        <v>90</v>
      </c>
      <c r="J267">
        <v>2014</v>
      </c>
      <c r="K267" t="s">
        <v>206</v>
      </c>
      <c r="L267">
        <v>4</v>
      </c>
      <c r="M267">
        <v>4</v>
      </c>
      <c r="N267">
        <v>9</v>
      </c>
      <c r="O267">
        <v>13</v>
      </c>
      <c r="P267" t="s">
        <v>114</v>
      </c>
      <c r="Q267" t="s">
        <v>155</v>
      </c>
      <c r="R267" t="s">
        <v>281</v>
      </c>
      <c r="S267">
        <v>40200</v>
      </c>
      <c r="T267" t="s">
        <v>180</v>
      </c>
      <c r="U267" t="s">
        <v>282</v>
      </c>
      <c r="V267" t="s">
        <v>157</v>
      </c>
      <c r="W267" t="s">
        <v>283</v>
      </c>
      <c r="X267" t="s">
        <v>57</v>
      </c>
      <c r="Y267" t="s">
        <v>284</v>
      </c>
      <c r="Z267" s="1">
        <v>41990</v>
      </c>
      <c r="AA267">
        <v>21</v>
      </c>
      <c r="AB267" t="s">
        <v>81</v>
      </c>
      <c r="AC267">
        <v>2023</v>
      </c>
      <c r="AD267">
        <v>533</v>
      </c>
      <c r="AE267" t="s">
        <v>160</v>
      </c>
      <c r="AF267" t="s">
        <v>61</v>
      </c>
      <c r="AG267" s="1">
        <v>33997</v>
      </c>
      <c r="AH267" t="s">
        <v>161</v>
      </c>
      <c r="AI267" t="s">
        <v>63</v>
      </c>
      <c r="AJ267" t="s">
        <v>162</v>
      </c>
      <c r="AK267">
        <v>194</v>
      </c>
      <c r="AL267">
        <v>2000000</v>
      </c>
      <c r="AM267">
        <v>15000000</v>
      </c>
      <c r="AN267" s="1">
        <v>45473</v>
      </c>
      <c r="AO267" t="s">
        <v>171</v>
      </c>
      <c r="AP267" t="s">
        <v>164</v>
      </c>
      <c r="AQ267">
        <v>23</v>
      </c>
      <c r="AR267" t="s">
        <v>165</v>
      </c>
      <c r="AS267">
        <v>0</v>
      </c>
      <c r="AT267" t="s">
        <v>161</v>
      </c>
      <c r="AU267">
        <v>31</v>
      </c>
    </row>
    <row r="268" spans="1:47" x14ac:dyDescent="0.25">
      <c r="A268" t="s">
        <v>280</v>
      </c>
      <c r="B268">
        <v>2460766</v>
      </c>
      <c r="C268">
        <v>124732</v>
      </c>
      <c r="D268" t="s">
        <v>48</v>
      </c>
      <c r="E268">
        <v>1</v>
      </c>
      <c r="F268">
        <v>0</v>
      </c>
      <c r="G268">
        <v>1</v>
      </c>
      <c r="H268">
        <v>0</v>
      </c>
      <c r="I268">
        <v>90</v>
      </c>
      <c r="J268">
        <v>2014</v>
      </c>
      <c r="K268" t="s">
        <v>206</v>
      </c>
      <c r="L268">
        <v>4</v>
      </c>
      <c r="M268">
        <v>4</v>
      </c>
      <c r="N268">
        <v>9</v>
      </c>
      <c r="O268">
        <v>13</v>
      </c>
      <c r="P268" t="s">
        <v>114</v>
      </c>
      <c r="Q268" t="s">
        <v>155</v>
      </c>
      <c r="R268" t="s">
        <v>281</v>
      </c>
      <c r="S268">
        <v>40200</v>
      </c>
      <c r="T268" t="s">
        <v>180</v>
      </c>
      <c r="U268" t="s">
        <v>282</v>
      </c>
      <c r="V268" t="s">
        <v>157</v>
      </c>
      <c r="W268" t="s">
        <v>283</v>
      </c>
      <c r="X268" t="s">
        <v>57</v>
      </c>
      <c r="Y268" t="s">
        <v>284</v>
      </c>
      <c r="Z268" s="1">
        <v>41990</v>
      </c>
      <c r="AA268">
        <v>21</v>
      </c>
      <c r="AB268" t="s">
        <v>81</v>
      </c>
      <c r="AC268">
        <v>2023</v>
      </c>
      <c r="AD268">
        <v>533</v>
      </c>
      <c r="AE268" t="s">
        <v>160</v>
      </c>
      <c r="AF268" t="s">
        <v>61</v>
      </c>
      <c r="AG268" s="1">
        <v>33997</v>
      </c>
      <c r="AH268" t="s">
        <v>161</v>
      </c>
      <c r="AI268" t="s">
        <v>63</v>
      </c>
      <c r="AJ268" t="s">
        <v>162</v>
      </c>
      <c r="AK268">
        <v>194</v>
      </c>
      <c r="AL268">
        <v>2000000</v>
      </c>
      <c r="AM268">
        <v>15000000</v>
      </c>
      <c r="AN268" s="1">
        <v>45473</v>
      </c>
      <c r="AO268" t="s">
        <v>172</v>
      </c>
      <c r="AP268" t="s">
        <v>164</v>
      </c>
      <c r="AQ268">
        <v>23</v>
      </c>
      <c r="AR268" t="s">
        <v>165</v>
      </c>
      <c r="AS268">
        <v>0</v>
      </c>
      <c r="AT268" t="s">
        <v>161</v>
      </c>
      <c r="AU268">
        <v>31</v>
      </c>
    </row>
    <row r="269" spans="1:47" x14ac:dyDescent="0.25">
      <c r="A269" t="s">
        <v>280</v>
      </c>
      <c r="B269">
        <v>2460766</v>
      </c>
      <c r="C269">
        <v>124732</v>
      </c>
      <c r="D269" t="s">
        <v>48</v>
      </c>
      <c r="E269">
        <v>1</v>
      </c>
      <c r="F269">
        <v>0</v>
      </c>
      <c r="G269">
        <v>1</v>
      </c>
      <c r="H269">
        <v>0</v>
      </c>
      <c r="I269">
        <v>90</v>
      </c>
      <c r="J269">
        <v>2014</v>
      </c>
      <c r="K269" t="s">
        <v>206</v>
      </c>
      <c r="L269">
        <v>4</v>
      </c>
      <c r="M269">
        <v>4</v>
      </c>
      <c r="N269">
        <v>9</v>
      </c>
      <c r="O269">
        <v>13</v>
      </c>
      <c r="P269" t="s">
        <v>114</v>
      </c>
      <c r="Q269" t="s">
        <v>155</v>
      </c>
      <c r="R269" t="s">
        <v>281</v>
      </c>
      <c r="S269">
        <v>40200</v>
      </c>
      <c r="T269" t="s">
        <v>180</v>
      </c>
      <c r="U269" t="s">
        <v>282</v>
      </c>
      <c r="V269" t="s">
        <v>157</v>
      </c>
      <c r="W269" t="s">
        <v>283</v>
      </c>
      <c r="X269" t="s">
        <v>57</v>
      </c>
      <c r="Y269" t="s">
        <v>284</v>
      </c>
      <c r="Z269" s="1">
        <v>41990</v>
      </c>
      <c r="AA269">
        <v>21</v>
      </c>
      <c r="AB269" t="s">
        <v>81</v>
      </c>
      <c r="AC269">
        <v>2023</v>
      </c>
      <c r="AD269">
        <v>533</v>
      </c>
      <c r="AE269" t="s">
        <v>160</v>
      </c>
      <c r="AF269" t="s">
        <v>61</v>
      </c>
      <c r="AG269" s="1">
        <v>33997</v>
      </c>
      <c r="AH269" t="s">
        <v>161</v>
      </c>
      <c r="AI269" t="s">
        <v>63</v>
      </c>
      <c r="AJ269" t="s">
        <v>162</v>
      </c>
      <c r="AK269">
        <v>194</v>
      </c>
      <c r="AL269">
        <v>2000000</v>
      </c>
      <c r="AM269">
        <v>15000000</v>
      </c>
      <c r="AN269" s="1">
        <v>45473</v>
      </c>
      <c r="AO269" t="s">
        <v>173</v>
      </c>
      <c r="AP269" t="s">
        <v>164</v>
      </c>
      <c r="AQ269">
        <v>23</v>
      </c>
      <c r="AR269" t="s">
        <v>165</v>
      </c>
      <c r="AS269">
        <v>0</v>
      </c>
      <c r="AT269" t="s">
        <v>161</v>
      </c>
      <c r="AU269">
        <v>31</v>
      </c>
    </row>
    <row r="270" spans="1:47" x14ac:dyDescent="0.25">
      <c r="A270" t="s">
        <v>280</v>
      </c>
      <c r="B270">
        <v>2460766</v>
      </c>
      <c r="C270">
        <v>124732</v>
      </c>
      <c r="D270" t="s">
        <v>48</v>
      </c>
      <c r="E270">
        <v>1</v>
      </c>
      <c r="F270">
        <v>0</v>
      </c>
      <c r="G270">
        <v>1</v>
      </c>
      <c r="H270">
        <v>0</v>
      </c>
      <c r="I270">
        <v>90</v>
      </c>
      <c r="J270">
        <v>2014</v>
      </c>
      <c r="K270" t="s">
        <v>206</v>
      </c>
      <c r="L270">
        <v>4</v>
      </c>
      <c r="M270">
        <v>4</v>
      </c>
      <c r="N270">
        <v>9</v>
      </c>
      <c r="O270">
        <v>13</v>
      </c>
      <c r="P270" t="s">
        <v>114</v>
      </c>
      <c r="Q270" t="s">
        <v>155</v>
      </c>
      <c r="R270" t="s">
        <v>281</v>
      </c>
      <c r="S270">
        <v>40200</v>
      </c>
      <c r="T270" t="s">
        <v>180</v>
      </c>
      <c r="U270" t="s">
        <v>282</v>
      </c>
      <c r="V270" t="s">
        <v>157</v>
      </c>
      <c r="W270" t="s">
        <v>283</v>
      </c>
      <c r="X270" t="s">
        <v>57</v>
      </c>
      <c r="Y270" t="s">
        <v>284</v>
      </c>
      <c r="Z270" s="1">
        <v>41990</v>
      </c>
      <c r="AA270">
        <v>21</v>
      </c>
      <c r="AB270" t="s">
        <v>81</v>
      </c>
      <c r="AC270">
        <v>2023</v>
      </c>
      <c r="AD270">
        <v>533</v>
      </c>
      <c r="AE270" t="s">
        <v>160</v>
      </c>
      <c r="AF270" t="s">
        <v>61</v>
      </c>
      <c r="AG270" s="1">
        <v>33997</v>
      </c>
      <c r="AH270" t="s">
        <v>161</v>
      </c>
      <c r="AI270" t="s">
        <v>63</v>
      </c>
      <c r="AJ270" t="s">
        <v>162</v>
      </c>
      <c r="AK270">
        <v>194</v>
      </c>
      <c r="AL270">
        <v>2000000</v>
      </c>
      <c r="AM270">
        <v>15000000</v>
      </c>
      <c r="AN270" s="1">
        <v>45473</v>
      </c>
      <c r="AO270" t="s">
        <v>174</v>
      </c>
      <c r="AP270" t="s">
        <v>164</v>
      </c>
      <c r="AQ270">
        <v>23</v>
      </c>
      <c r="AR270" t="s">
        <v>165</v>
      </c>
      <c r="AS270">
        <v>0</v>
      </c>
      <c r="AT270" t="s">
        <v>161</v>
      </c>
      <c r="AU270">
        <v>31</v>
      </c>
    </row>
    <row r="271" spans="1:47" x14ac:dyDescent="0.25">
      <c r="A271" t="s">
        <v>280</v>
      </c>
      <c r="B271">
        <v>2460766</v>
      </c>
      <c r="C271">
        <v>124732</v>
      </c>
      <c r="D271" t="s">
        <v>48</v>
      </c>
      <c r="E271">
        <v>1</v>
      </c>
      <c r="F271">
        <v>0</v>
      </c>
      <c r="G271">
        <v>1</v>
      </c>
      <c r="H271">
        <v>0</v>
      </c>
      <c r="I271">
        <v>90</v>
      </c>
      <c r="J271">
        <v>2014</v>
      </c>
      <c r="K271" t="s">
        <v>206</v>
      </c>
      <c r="L271">
        <v>4</v>
      </c>
      <c r="M271">
        <v>4</v>
      </c>
      <c r="N271">
        <v>9</v>
      </c>
      <c r="O271">
        <v>13</v>
      </c>
      <c r="P271" t="s">
        <v>114</v>
      </c>
      <c r="Q271" t="s">
        <v>155</v>
      </c>
      <c r="R271" t="s">
        <v>281</v>
      </c>
      <c r="S271">
        <v>40200</v>
      </c>
      <c r="T271" t="s">
        <v>180</v>
      </c>
      <c r="U271" t="s">
        <v>282</v>
      </c>
      <c r="V271" t="s">
        <v>157</v>
      </c>
      <c r="W271" t="s">
        <v>283</v>
      </c>
      <c r="X271" t="s">
        <v>57</v>
      </c>
      <c r="Y271" t="s">
        <v>284</v>
      </c>
      <c r="Z271" s="1">
        <v>41990</v>
      </c>
      <c r="AA271">
        <v>21</v>
      </c>
      <c r="AB271" t="s">
        <v>81</v>
      </c>
      <c r="AC271">
        <v>2023</v>
      </c>
      <c r="AD271">
        <v>533</v>
      </c>
      <c r="AE271" t="s">
        <v>160</v>
      </c>
      <c r="AF271" t="s">
        <v>61</v>
      </c>
      <c r="AG271" s="1">
        <v>33997</v>
      </c>
      <c r="AH271" t="s">
        <v>161</v>
      </c>
      <c r="AI271" t="s">
        <v>63</v>
      </c>
      <c r="AJ271" t="s">
        <v>162</v>
      </c>
      <c r="AK271">
        <v>194</v>
      </c>
      <c r="AL271">
        <v>2000000</v>
      </c>
      <c r="AM271">
        <v>15000000</v>
      </c>
      <c r="AN271" s="1">
        <v>45473</v>
      </c>
      <c r="AO271" t="s">
        <v>175</v>
      </c>
      <c r="AP271" t="s">
        <v>66</v>
      </c>
      <c r="AQ271">
        <v>23</v>
      </c>
      <c r="AR271" t="s">
        <v>165</v>
      </c>
      <c r="AS271">
        <v>0</v>
      </c>
      <c r="AT271" t="s">
        <v>161</v>
      </c>
      <c r="AU271">
        <v>31</v>
      </c>
    </row>
    <row r="272" spans="1:47" x14ac:dyDescent="0.25">
      <c r="A272" t="s">
        <v>280</v>
      </c>
      <c r="B272">
        <v>2460766</v>
      </c>
      <c r="C272">
        <v>124732</v>
      </c>
      <c r="D272" t="s">
        <v>48</v>
      </c>
      <c r="E272">
        <v>1</v>
      </c>
      <c r="F272">
        <v>0</v>
      </c>
      <c r="G272">
        <v>1</v>
      </c>
      <c r="H272">
        <v>0</v>
      </c>
      <c r="I272">
        <v>90</v>
      </c>
      <c r="J272">
        <v>2014</v>
      </c>
      <c r="K272" t="s">
        <v>206</v>
      </c>
      <c r="L272">
        <v>4</v>
      </c>
      <c r="M272">
        <v>4</v>
      </c>
      <c r="N272">
        <v>9</v>
      </c>
      <c r="O272">
        <v>13</v>
      </c>
      <c r="P272" t="s">
        <v>114</v>
      </c>
      <c r="Q272" t="s">
        <v>155</v>
      </c>
      <c r="R272" t="s">
        <v>281</v>
      </c>
      <c r="S272">
        <v>40200</v>
      </c>
      <c r="T272" t="s">
        <v>180</v>
      </c>
      <c r="U272" t="s">
        <v>282</v>
      </c>
      <c r="V272" t="s">
        <v>157</v>
      </c>
      <c r="W272" t="s">
        <v>283</v>
      </c>
      <c r="X272" t="s">
        <v>57</v>
      </c>
      <c r="Y272" t="s">
        <v>284</v>
      </c>
      <c r="Z272" s="1">
        <v>41990</v>
      </c>
      <c r="AA272">
        <v>21</v>
      </c>
      <c r="AB272" t="s">
        <v>81</v>
      </c>
      <c r="AC272">
        <v>2023</v>
      </c>
      <c r="AD272">
        <v>533</v>
      </c>
      <c r="AE272" t="s">
        <v>160</v>
      </c>
      <c r="AF272" t="s">
        <v>61</v>
      </c>
      <c r="AG272" s="1">
        <v>33997</v>
      </c>
      <c r="AH272" t="s">
        <v>161</v>
      </c>
      <c r="AI272" t="s">
        <v>63</v>
      </c>
      <c r="AJ272" t="s">
        <v>162</v>
      </c>
      <c r="AK272">
        <v>194</v>
      </c>
      <c r="AL272">
        <v>2000000</v>
      </c>
      <c r="AM272">
        <v>15000000</v>
      </c>
      <c r="AN272" s="1">
        <v>45473</v>
      </c>
      <c r="AO272" t="s">
        <v>176</v>
      </c>
      <c r="AP272" t="s">
        <v>66</v>
      </c>
      <c r="AQ272">
        <v>23</v>
      </c>
      <c r="AR272" t="s">
        <v>165</v>
      </c>
      <c r="AS272">
        <v>0</v>
      </c>
      <c r="AT272" t="s">
        <v>161</v>
      </c>
      <c r="AU272">
        <v>31</v>
      </c>
    </row>
    <row r="273" spans="1:47" x14ac:dyDescent="0.25">
      <c r="A273" t="s">
        <v>280</v>
      </c>
      <c r="B273">
        <v>2460766</v>
      </c>
      <c r="C273">
        <v>124732</v>
      </c>
      <c r="D273" t="s">
        <v>48</v>
      </c>
      <c r="E273">
        <v>1</v>
      </c>
      <c r="F273">
        <v>0</v>
      </c>
      <c r="G273">
        <v>1</v>
      </c>
      <c r="H273">
        <v>0</v>
      </c>
      <c r="I273">
        <v>90</v>
      </c>
      <c r="J273">
        <v>2014</v>
      </c>
      <c r="K273" t="s">
        <v>206</v>
      </c>
      <c r="L273">
        <v>4</v>
      </c>
      <c r="M273">
        <v>4</v>
      </c>
      <c r="N273">
        <v>9</v>
      </c>
      <c r="O273">
        <v>13</v>
      </c>
      <c r="P273" t="s">
        <v>114</v>
      </c>
      <c r="Q273" t="s">
        <v>155</v>
      </c>
      <c r="R273" t="s">
        <v>281</v>
      </c>
      <c r="S273">
        <v>40200</v>
      </c>
      <c r="T273" t="s">
        <v>180</v>
      </c>
      <c r="U273" t="s">
        <v>282</v>
      </c>
      <c r="V273" t="s">
        <v>157</v>
      </c>
      <c r="W273" t="s">
        <v>283</v>
      </c>
      <c r="X273" t="s">
        <v>57</v>
      </c>
      <c r="Y273" t="s">
        <v>284</v>
      </c>
      <c r="Z273" s="1">
        <v>41990</v>
      </c>
      <c r="AA273">
        <v>21</v>
      </c>
      <c r="AB273" t="s">
        <v>81</v>
      </c>
      <c r="AC273">
        <v>2023</v>
      </c>
      <c r="AD273">
        <v>533</v>
      </c>
      <c r="AE273" t="s">
        <v>160</v>
      </c>
      <c r="AF273" t="s">
        <v>61</v>
      </c>
      <c r="AG273" s="1">
        <v>33997</v>
      </c>
      <c r="AH273" t="s">
        <v>161</v>
      </c>
      <c r="AI273" t="s">
        <v>63</v>
      </c>
      <c r="AJ273" t="s">
        <v>162</v>
      </c>
      <c r="AK273">
        <v>194</v>
      </c>
      <c r="AL273">
        <v>2000000</v>
      </c>
      <c r="AM273">
        <v>15000000</v>
      </c>
      <c r="AN273" s="1">
        <v>45473</v>
      </c>
      <c r="AO273" t="s">
        <v>177</v>
      </c>
      <c r="AP273" t="s">
        <v>164</v>
      </c>
      <c r="AQ273">
        <v>23</v>
      </c>
      <c r="AR273" t="s">
        <v>165</v>
      </c>
      <c r="AS273">
        <v>0</v>
      </c>
      <c r="AT273" t="s">
        <v>161</v>
      </c>
      <c r="AU273">
        <v>31</v>
      </c>
    </row>
    <row r="274" spans="1:47" x14ac:dyDescent="0.25">
      <c r="A274" t="s">
        <v>285</v>
      </c>
      <c r="B274">
        <v>2460766</v>
      </c>
      <c r="C274">
        <v>49723</v>
      </c>
      <c r="D274" t="s">
        <v>48</v>
      </c>
      <c r="E274">
        <v>0</v>
      </c>
      <c r="F274">
        <v>0</v>
      </c>
      <c r="G274">
        <v>0</v>
      </c>
      <c r="H274">
        <v>0</v>
      </c>
      <c r="I274">
        <v>90</v>
      </c>
      <c r="J274">
        <v>2014</v>
      </c>
      <c r="K274" t="s">
        <v>206</v>
      </c>
      <c r="L274">
        <v>4</v>
      </c>
      <c r="M274">
        <v>4</v>
      </c>
      <c r="N274">
        <v>9</v>
      </c>
      <c r="O274">
        <v>13</v>
      </c>
      <c r="P274" t="s">
        <v>114</v>
      </c>
      <c r="Q274" t="s">
        <v>155</v>
      </c>
      <c r="R274" t="s">
        <v>281</v>
      </c>
      <c r="S274">
        <v>40200</v>
      </c>
      <c r="T274" t="s">
        <v>180</v>
      </c>
      <c r="U274" t="s">
        <v>282</v>
      </c>
      <c r="V274" t="s">
        <v>157</v>
      </c>
      <c r="W274" t="s">
        <v>283</v>
      </c>
      <c r="X274" t="s">
        <v>57</v>
      </c>
      <c r="Y274" t="s">
        <v>284</v>
      </c>
      <c r="Z274" s="1">
        <v>41990</v>
      </c>
      <c r="AA274">
        <v>21</v>
      </c>
      <c r="AB274" t="s">
        <v>81</v>
      </c>
      <c r="AC274">
        <v>2023</v>
      </c>
      <c r="AD274">
        <v>24</v>
      </c>
      <c r="AE274" t="s">
        <v>60</v>
      </c>
      <c r="AF274" t="s">
        <v>61</v>
      </c>
      <c r="AG274" s="1">
        <v>32961</v>
      </c>
      <c r="AH274" t="s">
        <v>62</v>
      </c>
      <c r="AI274" t="s">
        <v>63</v>
      </c>
      <c r="AJ274" t="s">
        <v>64</v>
      </c>
      <c r="AK274">
        <v>186</v>
      </c>
      <c r="AL274">
        <v>700000</v>
      </c>
      <c r="AM274">
        <v>5000000</v>
      </c>
      <c r="AN274" s="1">
        <v>45838</v>
      </c>
      <c r="AO274" t="s">
        <v>65</v>
      </c>
      <c r="AP274" t="s">
        <v>66</v>
      </c>
      <c r="AQ274">
        <v>22</v>
      </c>
      <c r="AR274" t="s">
        <v>67</v>
      </c>
      <c r="AS274">
        <v>0</v>
      </c>
      <c r="AT274" t="s">
        <v>62</v>
      </c>
      <c r="AU274">
        <v>34</v>
      </c>
    </row>
    <row r="275" spans="1:47" x14ac:dyDescent="0.25">
      <c r="A275" t="s">
        <v>285</v>
      </c>
      <c r="B275">
        <v>2460766</v>
      </c>
      <c r="C275">
        <v>49723</v>
      </c>
      <c r="D275" t="s">
        <v>48</v>
      </c>
      <c r="E275">
        <v>0</v>
      </c>
      <c r="F275">
        <v>0</v>
      </c>
      <c r="G275">
        <v>0</v>
      </c>
      <c r="H275">
        <v>0</v>
      </c>
      <c r="I275">
        <v>90</v>
      </c>
      <c r="J275">
        <v>2014</v>
      </c>
      <c r="K275" t="s">
        <v>206</v>
      </c>
      <c r="L275">
        <v>4</v>
      </c>
      <c r="M275">
        <v>4</v>
      </c>
      <c r="N275">
        <v>9</v>
      </c>
      <c r="O275">
        <v>13</v>
      </c>
      <c r="P275" t="s">
        <v>114</v>
      </c>
      <c r="Q275" t="s">
        <v>155</v>
      </c>
      <c r="R275" t="s">
        <v>281</v>
      </c>
      <c r="S275">
        <v>40200</v>
      </c>
      <c r="T275" t="s">
        <v>180</v>
      </c>
      <c r="U275" t="s">
        <v>282</v>
      </c>
      <c r="V275" t="s">
        <v>157</v>
      </c>
      <c r="W275" t="s">
        <v>283</v>
      </c>
      <c r="X275" t="s">
        <v>57</v>
      </c>
      <c r="Y275" t="s">
        <v>284</v>
      </c>
      <c r="Z275" s="1">
        <v>41990</v>
      </c>
      <c r="AA275">
        <v>21</v>
      </c>
      <c r="AB275" t="s">
        <v>81</v>
      </c>
      <c r="AC275">
        <v>2023</v>
      </c>
      <c r="AD275">
        <v>24</v>
      </c>
      <c r="AE275" t="s">
        <v>60</v>
      </c>
      <c r="AF275" t="s">
        <v>61</v>
      </c>
      <c r="AG275" s="1">
        <v>32961</v>
      </c>
      <c r="AH275" t="s">
        <v>62</v>
      </c>
      <c r="AI275" t="s">
        <v>63</v>
      </c>
      <c r="AJ275" t="s">
        <v>64</v>
      </c>
      <c r="AK275">
        <v>186</v>
      </c>
      <c r="AL275">
        <v>700000</v>
      </c>
      <c r="AM275">
        <v>5000000</v>
      </c>
      <c r="AN275" s="1">
        <v>45838</v>
      </c>
      <c r="AO275" t="s">
        <v>68</v>
      </c>
      <c r="AP275" t="s">
        <v>66</v>
      </c>
      <c r="AQ275">
        <v>22</v>
      </c>
      <c r="AR275" t="s">
        <v>67</v>
      </c>
      <c r="AS275">
        <v>0</v>
      </c>
      <c r="AT275" t="s">
        <v>62</v>
      </c>
      <c r="AU275">
        <v>34</v>
      </c>
    </row>
    <row r="276" spans="1:47" x14ac:dyDescent="0.25">
      <c r="A276" t="s">
        <v>285</v>
      </c>
      <c r="B276">
        <v>2460766</v>
      </c>
      <c r="C276">
        <v>49723</v>
      </c>
      <c r="D276" t="s">
        <v>48</v>
      </c>
      <c r="E276">
        <v>0</v>
      </c>
      <c r="F276">
        <v>0</v>
      </c>
      <c r="G276">
        <v>0</v>
      </c>
      <c r="H276">
        <v>0</v>
      </c>
      <c r="I276">
        <v>90</v>
      </c>
      <c r="J276">
        <v>2014</v>
      </c>
      <c r="K276" t="s">
        <v>206</v>
      </c>
      <c r="L276">
        <v>4</v>
      </c>
      <c r="M276">
        <v>4</v>
      </c>
      <c r="N276">
        <v>9</v>
      </c>
      <c r="O276">
        <v>13</v>
      </c>
      <c r="P276" t="s">
        <v>114</v>
      </c>
      <c r="Q276" t="s">
        <v>155</v>
      </c>
      <c r="R276" t="s">
        <v>281</v>
      </c>
      <c r="S276">
        <v>40200</v>
      </c>
      <c r="T276" t="s">
        <v>180</v>
      </c>
      <c r="U276" t="s">
        <v>282</v>
      </c>
      <c r="V276" t="s">
        <v>157</v>
      </c>
      <c r="W276" t="s">
        <v>283</v>
      </c>
      <c r="X276" t="s">
        <v>57</v>
      </c>
      <c r="Y276" t="s">
        <v>284</v>
      </c>
      <c r="Z276" s="1">
        <v>41990</v>
      </c>
      <c r="AA276">
        <v>21</v>
      </c>
      <c r="AB276" t="s">
        <v>81</v>
      </c>
      <c r="AC276">
        <v>2023</v>
      </c>
      <c r="AD276">
        <v>24</v>
      </c>
      <c r="AE276" t="s">
        <v>60</v>
      </c>
      <c r="AF276" t="s">
        <v>61</v>
      </c>
      <c r="AG276" s="1">
        <v>32961</v>
      </c>
      <c r="AH276" t="s">
        <v>62</v>
      </c>
      <c r="AI276" t="s">
        <v>63</v>
      </c>
      <c r="AJ276" t="s">
        <v>64</v>
      </c>
      <c r="AK276">
        <v>186</v>
      </c>
      <c r="AL276">
        <v>700000</v>
      </c>
      <c r="AM276">
        <v>5000000</v>
      </c>
      <c r="AN276" s="1">
        <v>45838</v>
      </c>
      <c r="AO276" t="s">
        <v>69</v>
      </c>
      <c r="AP276" t="s">
        <v>66</v>
      </c>
      <c r="AQ276">
        <v>22</v>
      </c>
      <c r="AR276" t="s">
        <v>67</v>
      </c>
      <c r="AS276">
        <v>0</v>
      </c>
      <c r="AT276" t="s">
        <v>62</v>
      </c>
      <c r="AU276">
        <v>34</v>
      </c>
    </row>
    <row r="277" spans="1:47" x14ac:dyDescent="0.25">
      <c r="A277" t="s">
        <v>285</v>
      </c>
      <c r="B277">
        <v>2460766</v>
      </c>
      <c r="C277">
        <v>49723</v>
      </c>
      <c r="D277" t="s">
        <v>48</v>
      </c>
      <c r="E277">
        <v>0</v>
      </c>
      <c r="F277">
        <v>0</v>
      </c>
      <c r="G277">
        <v>0</v>
      </c>
      <c r="H277">
        <v>0</v>
      </c>
      <c r="I277">
        <v>90</v>
      </c>
      <c r="J277">
        <v>2014</v>
      </c>
      <c r="K277" t="s">
        <v>206</v>
      </c>
      <c r="L277">
        <v>4</v>
      </c>
      <c r="M277">
        <v>4</v>
      </c>
      <c r="N277">
        <v>9</v>
      </c>
      <c r="O277">
        <v>13</v>
      </c>
      <c r="P277" t="s">
        <v>114</v>
      </c>
      <c r="Q277" t="s">
        <v>155</v>
      </c>
      <c r="R277" t="s">
        <v>281</v>
      </c>
      <c r="S277">
        <v>40200</v>
      </c>
      <c r="T277" t="s">
        <v>180</v>
      </c>
      <c r="U277" t="s">
        <v>282</v>
      </c>
      <c r="V277" t="s">
        <v>157</v>
      </c>
      <c r="W277" t="s">
        <v>283</v>
      </c>
      <c r="X277" t="s">
        <v>57</v>
      </c>
      <c r="Y277" t="s">
        <v>284</v>
      </c>
      <c r="Z277" s="1">
        <v>41990</v>
      </c>
      <c r="AA277">
        <v>21</v>
      </c>
      <c r="AB277" t="s">
        <v>81</v>
      </c>
      <c r="AC277">
        <v>2023</v>
      </c>
      <c r="AD277">
        <v>24</v>
      </c>
      <c r="AE277" t="s">
        <v>60</v>
      </c>
      <c r="AF277" t="s">
        <v>61</v>
      </c>
      <c r="AG277" s="1">
        <v>32961</v>
      </c>
      <c r="AH277" t="s">
        <v>62</v>
      </c>
      <c r="AI277" t="s">
        <v>63</v>
      </c>
      <c r="AJ277" t="s">
        <v>64</v>
      </c>
      <c r="AK277">
        <v>186</v>
      </c>
      <c r="AL277">
        <v>700000</v>
      </c>
      <c r="AM277">
        <v>5000000</v>
      </c>
      <c r="AN277" s="1">
        <v>45838</v>
      </c>
      <c r="AO277" t="s">
        <v>70</v>
      </c>
      <c r="AP277" t="s">
        <v>66</v>
      </c>
      <c r="AQ277">
        <v>22</v>
      </c>
      <c r="AR277" t="s">
        <v>67</v>
      </c>
      <c r="AS277">
        <v>0</v>
      </c>
      <c r="AT277" t="s">
        <v>62</v>
      </c>
      <c r="AU277">
        <v>34</v>
      </c>
    </row>
    <row r="278" spans="1:47" x14ac:dyDescent="0.25">
      <c r="A278" t="s">
        <v>285</v>
      </c>
      <c r="B278">
        <v>2460766</v>
      </c>
      <c r="C278">
        <v>49723</v>
      </c>
      <c r="D278" t="s">
        <v>48</v>
      </c>
      <c r="E278">
        <v>0</v>
      </c>
      <c r="F278">
        <v>0</v>
      </c>
      <c r="G278">
        <v>0</v>
      </c>
      <c r="H278">
        <v>0</v>
      </c>
      <c r="I278">
        <v>90</v>
      </c>
      <c r="J278">
        <v>2014</v>
      </c>
      <c r="K278" t="s">
        <v>206</v>
      </c>
      <c r="L278">
        <v>4</v>
      </c>
      <c r="M278">
        <v>4</v>
      </c>
      <c r="N278">
        <v>9</v>
      </c>
      <c r="O278">
        <v>13</v>
      </c>
      <c r="P278" t="s">
        <v>114</v>
      </c>
      <c r="Q278" t="s">
        <v>155</v>
      </c>
      <c r="R278" t="s">
        <v>281</v>
      </c>
      <c r="S278">
        <v>40200</v>
      </c>
      <c r="T278" t="s">
        <v>180</v>
      </c>
      <c r="U278" t="s">
        <v>282</v>
      </c>
      <c r="V278" t="s">
        <v>157</v>
      </c>
      <c r="W278" t="s">
        <v>283</v>
      </c>
      <c r="X278" t="s">
        <v>57</v>
      </c>
      <c r="Y278" t="s">
        <v>284</v>
      </c>
      <c r="Z278" s="1">
        <v>41990</v>
      </c>
      <c r="AA278">
        <v>21</v>
      </c>
      <c r="AB278" t="s">
        <v>81</v>
      </c>
      <c r="AC278">
        <v>2023</v>
      </c>
      <c r="AD278">
        <v>24</v>
      </c>
      <c r="AE278" t="s">
        <v>60</v>
      </c>
      <c r="AF278" t="s">
        <v>61</v>
      </c>
      <c r="AG278" s="1">
        <v>32961</v>
      </c>
      <c r="AH278" t="s">
        <v>62</v>
      </c>
      <c r="AI278" t="s">
        <v>63</v>
      </c>
      <c r="AJ278" t="s">
        <v>64</v>
      </c>
      <c r="AK278">
        <v>186</v>
      </c>
      <c r="AL278">
        <v>700000</v>
      </c>
      <c r="AM278">
        <v>5000000</v>
      </c>
      <c r="AN278" s="1">
        <v>45838</v>
      </c>
      <c r="AO278" t="s">
        <v>71</v>
      </c>
      <c r="AP278" t="s">
        <v>66</v>
      </c>
      <c r="AQ278">
        <v>22</v>
      </c>
      <c r="AR278" t="s">
        <v>67</v>
      </c>
      <c r="AS278">
        <v>0</v>
      </c>
      <c r="AT278" t="s">
        <v>62</v>
      </c>
      <c r="AU278">
        <v>34</v>
      </c>
    </row>
    <row r="279" spans="1:47" x14ac:dyDescent="0.25">
      <c r="A279" t="s">
        <v>285</v>
      </c>
      <c r="B279">
        <v>2460766</v>
      </c>
      <c r="C279">
        <v>49723</v>
      </c>
      <c r="D279" t="s">
        <v>48</v>
      </c>
      <c r="E279">
        <v>0</v>
      </c>
      <c r="F279">
        <v>0</v>
      </c>
      <c r="G279">
        <v>0</v>
      </c>
      <c r="H279">
        <v>0</v>
      </c>
      <c r="I279">
        <v>90</v>
      </c>
      <c r="J279">
        <v>2014</v>
      </c>
      <c r="K279" t="s">
        <v>206</v>
      </c>
      <c r="L279">
        <v>4</v>
      </c>
      <c r="M279">
        <v>4</v>
      </c>
      <c r="N279">
        <v>9</v>
      </c>
      <c r="O279">
        <v>13</v>
      </c>
      <c r="P279" t="s">
        <v>114</v>
      </c>
      <c r="Q279" t="s">
        <v>155</v>
      </c>
      <c r="R279" t="s">
        <v>281</v>
      </c>
      <c r="S279">
        <v>40200</v>
      </c>
      <c r="T279" t="s">
        <v>180</v>
      </c>
      <c r="U279" t="s">
        <v>282</v>
      </c>
      <c r="V279" t="s">
        <v>157</v>
      </c>
      <c r="W279" t="s">
        <v>283</v>
      </c>
      <c r="X279" t="s">
        <v>57</v>
      </c>
      <c r="Y279" t="s">
        <v>284</v>
      </c>
      <c r="Z279" s="1">
        <v>41990</v>
      </c>
      <c r="AA279">
        <v>21</v>
      </c>
      <c r="AB279" t="s">
        <v>81</v>
      </c>
      <c r="AC279">
        <v>2023</v>
      </c>
      <c r="AD279">
        <v>24</v>
      </c>
      <c r="AE279" t="s">
        <v>60</v>
      </c>
      <c r="AF279" t="s">
        <v>61</v>
      </c>
      <c r="AG279" s="1">
        <v>32961</v>
      </c>
      <c r="AH279" t="s">
        <v>62</v>
      </c>
      <c r="AI279" t="s">
        <v>63</v>
      </c>
      <c r="AJ279" t="s">
        <v>64</v>
      </c>
      <c r="AK279">
        <v>186</v>
      </c>
      <c r="AL279">
        <v>700000</v>
      </c>
      <c r="AM279">
        <v>5000000</v>
      </c>
      <c r="AN279" s="1">
        <v>45838</v>
      </c>
      <c r="AO279" t="s">
        <v>72</v>
      </c>
      <c r="AP279" t="s">
        <v>66</v>
      </c>
      <c r="AQ279">
        <v>22</v>
      </c>
      <c r="AR279" t="s">
        <v>67</v>
      </c>
      <c r="AS279">
        <v>0</v>
      </c>
      <c r="AT279" t="s">
        <v>62</v>
      </c>
      <c r="AU279">
        <v>34</v>
      </c>
    </row>
    <row r="280" spans="1:47" x14ac:dyDescent="0.25">
      <c r="A280" t="s">
        <v>286</v>
      </c>
      <c r="B280">
        <v>2460775</v>
      </c>
      <c r="C280">
        <v>124732</v>
      </c>
      <c r="D280" t="s">
        <v>48</v>
      </c>
      <c r="E280">
        <v>0</v>
      </c>
      <c r="F280">
        <v>0</v>
      </c>
      <c r="G280">
        <v>0</v>
      </c>
      <c r="H280">
        <v>0</v>
      </c>
      <c r="I280">
        <v>90</v>
      </c>
      <c r="J280">
        <v>2014</v>
      </c>
      <c r="K280" t="s">
        <v>113</v>
      </c>
      <c r="L280">
        <v>0</v>
      </c>
      <c r="M280">
        <v>5</v>
      </c>
      <c r="N280">
        <v>13</v>
      </c>
      <c r="O280">
        <v>7</v>
      </c>
      <c r="P280" t="s">
        <v>155</v>
      </c>
      <c r="Q280" t="s">
        <v>210</v>
      </c>
      <c r="R280" t="s">
        <v>156</v>
      </c>
      <c r="S280">
        <v>39604</v>
      </c>
      <c r="T280" t="s">
        <v>287</v>
      </c>
      <c r="U280" t="s">
        <v>157</v>
      </c>
      <c r="V280" t="s">
        <v>109</v>
      </c>
      <c r="W280" t="s">
        <v>288</v>
      </c>
      <c r="X280" t="s">
        <v>57</v>
      </c>
      <c r="Y280" t="s">
        <v>289</v>
      </c>
      <c r="Z280" s="1">
        <v>41994</v>
      </c>
      <c r="AA280">
        <v>23</v>
      </c>
      <c r="AB280" t="s">
        <v>81</v>
      </c>
      <c r="AC280">
        <v>2023</v>
      </c>
      <c r="AD280">
        <v>533</v>
      </c>
      <c r="AE280" t="s">
        <v>160</v>
      </c>
      <c r="AF280" t="s">
        <v>61</v>
      </c>
      <c r="AG280" s="1">
        <v>33997</v>
      </c>
      <c r="AH280" t="s">
        <v>161</v>
      </c>
      <c r="AI280" t="s">
        <v>63</v>
      </c>
      <c r="AJ280" t="s">
        <v>162</v>
      </c>
      <c r="AK280">
        <v>194</v>
      </c>
      <c r="AL280">
        <v>2000000</v>
      </c>
      <c r="AM280">
        <v>15000000</v>
      </c>
      <c r="AN280" s="1">
        <v>45473</v>
      </c>
      <c r="AO280" t="s">
        <v>163</v>
      </c>
      <c r="AP280" t="s">
        <v>164</v>
      </c>
      <c r="AQ280">
        <v>23</v>
      </c>
      <c r="AR280" t="s">
        <v>165</v>
      </c>
      <c r="AS280">
        <v>0</v>
      </c>
      <c r="AT280" t="s">
        <v>161</v>
      </c>
      <c r="AU280">
        <v>31</v>
      </c>
    </row>
    <row r="281" spans="1:47" x14ac:dyDescent="0.25">
      <c r="A281" t="s">
        <v>286</v>
      </c>
      <c r="B281">
        <v>2460775</v>
      </c>
      <c r="C281">
        <v>124732</v>
      </c>
      <c r="D281" t="s">
        <v>48</v>
      </c>
      <c r="E281">
        <v>0</v>
      </c>
      <c r="F281">
        <v>0</v>
      </c>
      <c r="G281">
        <v>0</v>
      </c>
      <c r="H281">
        <v>0</v>
      </c>
      <c r="I281">
        <v>90</v>
      </c>
      <c r="J281">
        <v>2014</v>
      </c>
      <c r="K281" t="s">
        <v>113</v>
      </c>
      <c r="L281">
        <v>0</v>
      </c>
      <c r="M281">
        <v>5</v>
      </c>
      <c r="N281">
        <v>13</v>
      </c>
      <c r="O281">
        <v>7</v>
      </c>
      <c r="P281" t="s">
        <v>155</v>
      </c>
      <c r="Q281" t="s">
        <v>210</v>
      </c>
      <c r="R281" t="s">
        <v>156</v>
      </c>
      <c r="S281">
        <v>39604</v>
      </c>
      <c r="T281" t="s">
        <v>287</v>
      </c>
      <c r="U281" t="s">
        <v>157</v>
      </c>
      <c r="V281" t="s">
        <v>109</v>
      </c>
      <c r="W281" t="s">
        <v>288</v>
      </c>
      <c r="X281" t="s">
        <v>57</v>
      </c>
      <c r="Y281" t="s">
        <v>289</v>
      </c>
      <c r="Z281" s="1">
        <v>41994</v>
      </c>
      <c r="AA281">
        <v>23</v>
      </c>
      <c r="AB281" t="s">
        <v>81</v>
      </c>
      <c r="AC281">
        <v>2023</v>
      </c>
      <c r="AD281">
        <v>533</v>
      </c>
      <c r="AE281" t="s">
        <v>160</v>
      </c>
      <c r="AF281" t="s">
        <v>61</v>
      </c>
      <c r="AG281" s="1">
        <v>33997</v>
      </c>
      <c r="AH281" t="s">
        <v>161</v>
      </c>
      <c r="AI281" t="s">
        <v>63</v>
      </c>
      <c r="AJ281" t="s">
        <v>162</v>
      </c>
      <c r="AK281">
        <v>194</v>
      </c>
      <c r="AL281">
        <v>2000000</v>
      </c>
      <c r="AM281">
        <v>15000000</v>
      </c>
      <c r="AN281" s="1">
        <v>45473</v>
      </c>
      <c r="AO281" t="s">
        <v>166</v>
      </c>
      <c r="AP281" t="s">
        <v>164</v>
      </c>
      <c r="AQ281">
        <v>23</v>
      </c>
      <c r="AR281" t="s">
        <v>165</v>
      </c>
      <c r="AS281">
        <v>0</v>
      </c>
      <c r="AT281" t="s">
        <v>161</v>
      </c>
      <c r="AU281">
        <v>31</v>
      </c>
    </row>
    <row r="282" spans="1:47" x14ac:dyDescent="0.25">
      <c r="A282" t="s">
        <v>286</v>
      </c>
      <c r="B282">
        <v>2460775</v>
      </c>
      <c r="C282">
        <v>124732</v>
      </c>
      <c r="D282" t="s">
        <v>48</v>
      </c>
      <c r="E282">
        <v>0</v>
      </c>
      <c r="F282">
        <v>0</v>
      </c>
      <c r="G282">
        <v>0</v>
      </c>
      <c r="H282">
        <v>0</v>
      </c>
      <c r="I282">
        <v>90</v>
      </c>
      <c r="J282">
        <v>2014</v>
      </c>
      <c r="K282" t="s">
        <v>113</v>
      </c>
      <c r="L282">
        <v>0</v>
      </c>
      <c r="M282">
        <v>5</v>
      </c>
      <c r="N282">
        <v>13</v>
      </c>
      <c r="O282">
        <v>7</v>
      </c>
      <c r="P282" t="s">
        <v>155</v>
      </c>
      <c r="Q282" t="s">
        <v>210</v>
      </c>
      <c r="R282" t="s">
        <v>156</v>
      </c>
      <c r="S282">
        <v>39604</v>
      </c>
      <c r="T282" t="s">
        <v>287</v>
      </c>
      <c r="U282" t="s">
        <v>157</v>
      </c>
      <c r="V282" t="s">
        <v>109</v>
      </c>
      <c r="W282" t="s">
        <v>288</v>
      </c>
      <c r="X282" t="s">
        <v>57</v>
      </c>
      <c r="Y282" t="s">
        <v>289</v>
      </c>
      <c r="Z282" s="1">
        <v>41994</v>
      </c>
      <c r="AA282">
        <v>23</v>
      </c>
      <c r="AB282" t="s">
        <v>81</v>
      </c>
      <c r="AC282">
        <v>2023</v>
      </c>
      <c r="AD282">
        <v>533</v>
      </c>
      <c r="AE282" t="s">
        <v>160</v>
      </c>
      <c r="AF282" t="s">
        <v>61</v>
      </c>
      <c r="AG282" s="1">
        <v>33997</v>
      </c>
      <c r="AH282" t="s">
        <v>161</v>
      </c>
      <c r="AI282" t="s">
        <v>63</v>
      </c>
      <c r="AJ282" t="s">
        <v>162</v>
      </c>
      <c r="AK282">
        <v>194</v>
      </c>
      <c r="AL282">
        <v>2000000</v>
      </c>
      <c r="AM282">
        <v>15000000</v>
      </c>
      <c r="AN282" s="1">
        <v>45473</v>
      </c>
      <c r="AO282" t="s">
        <v>167</v>
      </c>
      <c r="AP282" t="s">
        <v>164</v>
      </c>
      <c r="AQ282">
        <v>23</v>
      </c>
      <c r="AR282" t="s">
        <v>165</v>
      </c>
      <c r="AS282">
        <v>0</v>
      </c>
      <c r="AT282" t="s">
        <v>161</v>
      </c>
      <c r="AU282">
        <v>31</v>
      </c>
    </row>
    <row r="283" spans="1:47" x14ac:dyDescent="0.25">
      <c r="A283" t="s">
        <v>286</v>
      </c>
      <c r="B283">
        <v>2460775</v>
      </c>
      <c r="C283">
        <v>124732</v>
      </c>
      <c r="D283" t="s">
        <v>48</v>
      </c>
      <c r="E283">
        <v>0</v>
      </c>
      <c r="F283">
        <v>0</v>
      </c>
      <c r="G283">
        <v>0</v>
      </c>
      <c r="H283">
        <v>0</v>
      </c>
      <c r="I283">
        <v>90</v>
      </c>
      <c r="J283">
        <v>2014</v>
      </c>
      <c r="K283" t="s">
        <v>113</v>
      </c>
      <c r="L283">
        <v>0</v>
      </c>
      <c r="M283">
        <v>5</v>
      </c>
      <c r="N283">
        <v>13</v>
      </c>
      <c r="O283">
        <v>7</v>
      </c>
      <c r="P283" t="s">
        <v>155</v>
      </c>
      <c r="Q283" t="s">
        <v>210</v>
      </c>
      <c r="R283" t="s">
        <v>156</v>
      </c>
      <c r="S283">
        <v>39604</v>
      </c>
      <c r="T283" t="s">
        <v>287</v>
      </c>
      <c r="U283" t="s">
        <v>157</v>
      </c>
      <c r="V283" t="s">
        <v>109</v>
      </c>
      <c r="W283" t="s">
        <v>288</v>
      </c>
      <c r="X283" t="s">
        <v>57</v>
      </c>
      <c r="Y283" t="s">
        <v>289</v>
      </c>
      <c r="Z283" s="1">
        <v>41994</v>
      </c>
      <c r="AA283">
        <v>23</v>
      </c>
      <c r="AB283" t="s">
        <v>81</v>
      </c>
      <c r="AC283">
        <v>2023</v>
      </c>
      <c r="AD283">
        <v>533</v>
      </c>
      <c r="AE283" t="s">
        <v>160</v>
      </c>
      <c r="AF283" t="s">
        <v>61</v>
      </c>
      <c r="AG283" s="1">
        <v>33997</v>
      </c>
      <c r="AH283" t="s">
        <v>161</v>
      </c>
      <c r="AI283" t="s">
        <v>63</v>
      </c>
      <c r="AJ283" t="s">
        <v>162</v>
      </c>
      <c r="AK283">
        <v>194</v>
      </c>
      <c r="AL283">
        <v>2000000</v>
      </c>
      <c r="AM283">
        <v>15000000</v>
      </c>
      <c r="AN283" s="1">
        <v>45473</v>
      </c>
      <c r="AO283" t="s">
        <v>168</v>
      </c>
      <c r="AP283" t="s">
        <v>164</v>
      </c>
      <c r="AQ283">
        <v>23</v>
      </c>
      <c r="AR283" t="s">
        <v>165</v>
      </c>
      <c r="AS283">
        <v>0</v>
      </c>
      <c r="AT283" t="s">
        <v>161</v>
      </c>
      <c r="AU283">
        <v>31</v>
      </c>
    </row>
    <row r="284" spans="1:47" x14ac:dyDescent="0.25">
      <c r="A284" t="s">
        <v>286</v>
      </c>
      <c r="B284">
        <v>2460775</v>
      </c>
      <c r="C284">
        <v>124732</v>
      </c>
      <c r="D284" t="s">
        <v>48</v>
      </c>
      <c r="E284">
        <v>0</v>
      </c>
      <c r="F284">
        <v>0</v>
      </c>
      <c r="G284">
        <v>0</v>
      </c>
      <c r="H284">
        <v>0</v>
      </c>
      <c r="I284">
        <v>90</v>
      </c>
      <c r="J284">
        <v>2014</v>
      </c>
      <c r="K284" t="s">
        <v>113</v>
      </c>
      <c r="L284">
        <v>0</v>
      </c>
      <c r="M284">
        <v>5</v>
      </c>
      <c r="N284">
        <v>13</v>
      </c>
      <c r="O284">
        <v>7</v>
      </c>
      <c r="P284" t="s">
        <v>155</v>
      </c>
      <c r="Q284" t="s">
        <v>210</v>
      </c>
      <c r="R284" t="s">
        <v>156</v>
      </c>
      <c r="S284">
        <v>39604</v>
      </c>
      <c r="T284" t="s">
        <v>287</v>
      </c>
      <c r="U284" t="s">
        <v>157</v>
      </c>
      <c r="V284" t="s">
        <v>109</v>
      </c>
      <c r="W284" t="s">
        <v>288</v>
      </c>
      <c r="X284" t="s">
        <v>57</v>
      </c>
      <c r="Y284" t="s">
        <v>289</v>
      </c>
      <c r="Z284" s="1">
        <v>41994</v>
      </c>
      <c r="AA284">
        <v>23</v>
      </c>
      <c r="AB284" t="s">
        <v>81</v>
      </c>
      <c r="AC284">
        <v>2023</v>
      </c>
      <c r="AD284">
        <v>533</v>
      </c>
      <c r="AE284" t="s">
        <v>160</v>
      </c>
      <c r="AF284" t="s">
        <v>61</v>
      </c>
      <c r="AG284" s="1">
        <v>33997</v>
      </c>
      <c r="AH284" t="s">
        <v>161</v>
      </c>
      <c r="AI284" t="s">
        <v>63</v>
      </c>
      <c r="AJ284" t="s">
        <v>162</v>
      </c>
      <c r="AK284">
        <v>194</v>
      </c>
      <c r="AL284">
        <v>2000000</v>
      </c>
      <c r="AM284">
        <v>15000000</v>
      </c>
      <c r="AN284" s="1">
        <v>45473</v>
      </c>
      <c r="AO284" t="s">
        <v>169</v>
      </c>
      <c r="AP284" t="s">
        <v>164</v>
      </c>
      <c r="AQ284">
        <v>23</v>
      </c>
      <c r="AR284" t="s">
        <v>165</v>
      </c>
      <c r="AS284">
        <v>0</v>
      </c>
      <c r="AT284" t="s">
        <v>161</v>
      </c>
      <c r="AU284">
        <v>31</v>
      </c>
    </row>
    <row r="285" spans="1:47" x14ac:dyDescent="0.25">
      <c r="A285" t="s">
        <v>286</v>
      </c>
      <c r="B285">
        <v>2460775</v>
      </c>
      <c r="C285">
        <v>124732</v>
      </c>
      <c r="D285" t="s">
        <v>48</v>
      </c>
      <c r="E285">
        <v>0</v>
      </c>
      <c r="F285">
        <v>0</v>
      </c>
      <c r="G285">
        <v>0</v>
      </c>
      <c r="H285">
        <v>0</v>
      </c>
      <c r="I285">
        <v>90</v>
      </c>
      <c r="J285">
        <v>2014</v>
      </c>
      <c r="K285" t="s">
        <v>113</v>
      </c>
      <c r="L285">
        <v>0</v>
      </c>
      <c r="M285">
        <v>5</v>
      </c>
      <c r="N285">
        <v>13</v>
      </c>
      <c r="O285">
        <v>7</v>
      </c>
      <c r="P285" t="s">
        <v>155</v>
      </c>
      <c r="Q285" t="s">
        <v>210</v>
      </c>
      <c r="R285" t="s">
        <v>156</v>
      </c>
      <c r="S285">
        <v>39604</v>
      </c>
      <c r="T285" t="s">
        <v>287</v>
      </c>
      <c r="U285" t="s">
        <v>157</v>
      </c>
      <c r="V285" t="s">
        <v>109</v>
      </c>
      <c r="W285" t="s">
        <v>288</v>
      </c>
      <c r="X285" t="s">
        <v>57</v>
      </c>
      <c r="Y285" t="s">
        <v>289</v>
      </c>
      <c r="Z285" s="1">
        <v>41994</v>
      </c>
      <c r="AA285">
        <v>23</v>
      </c>
      <c r="AB285" t="s">
        <v>81</v>
      </c>
      <c r="AC285">
        <v>2023</v>
      </c>
      <c r="AD285">
        <v>533</v>
      </c>
      <c r="AE285" t="s">
        <v>160</v>
      </c>
      <c r="AF285" t="s">
        <v>61</v>
      </c>
      <c r="AG285" s="1">
        <v>33997</v>
      </c>
      <c r="AH285" t="s">
        <v>161</v>
      </c>
      <c r="AI285" t="s">
        <v>63</v>
      </c>
      <c r="AJ285" t="s">
        <v>162</v>
      </c>
      <c r="AK285">
        <v>194</v>
      </c>
      <c r="AL285">
        <v>2000000</v>
      </c>
      <c r="AM285">
        <v>15000000</v>
      </c>
      <c r="AN285" s="1">
        <v>45473</v>
      </c>
      <c r="AO285" t="s">
        <v>170</v>
      </c>
      <c r="AP285" t="s">
        <v>164</v>
      </c>
      <c r="AQ285">
        <v>23</v>
      </c>
      <c r="AR285" t="s">
        <v>165</v>
      </c>
      <c r="AS285">
        <v>0</v>
      </c>
      <c r="AT285" t="s">
        <v>161</v>
      </c>
      <c r="AU285">
        <v>31</v>
      </c>
    </row>
    <row r="286" spans="1:47" x14ac:dyDescent="0.25">
      <c r="A286" t="s">
        <v>286</v>
      </c>
      <c r="B286">
        <v>2460775</v>
      </c>
      <c r="C286">
        <v>124732</v>
      </c>
      <c r="D286" t="s">
        <v>48</v>
      </c>
      <c r="E286">
        <v>0</v>
      </c>
      <c r="F286">
        <v>0</v>
      </c>
      <c r="G286">
        <v>0</v>
      </c>
      <c r="H286">
        <v>0</v>
      </c>
      <c r="I286">
        <v>90</v>
      </c>
      <c r="J286">
        <v>2014</v>
      </c>
      <c r="K286" t="s">
        <v>113</v>
      </c>
      <c r="L286">
        <v>0</v>
      </c>
      <c r="M286">
        <v>5</v>
      </c>
      <c r="N286">
        <v>13</v>
      </c>
      <c r="O286">
        <v>7</v>
      </c>
      <c r="P286" t="s">
        <v>155</v>
      </c>
      <c r="Q286" t="s">
        <v>210</v>
      </c>
      <c r="R286" t="s">
        <v>156</v>
      </c>
      <c r="S286">
        <v>39604</v>
      </c>
      <c r="T286" t="s">
        <v>287</v>
      </c>
      <c r="U286" t="s">
        <v>157</v>
      </c>
      <c r="V286" t="s">
        <v>109</v>
      </c>
      <c r="W286" t="s">
        <v>288</v>
      </c>
      <c r="X286" t="s">
        <v>57</v>
      </c>
      <c r="Y286" t="s">
        <v>289</v>
      </c>
      <c r="Z286" s="1">
        <v>41994</v>
      </c>
      <c r="AA286">
        <v>23</v>
      </c>
      <c r="AB286" t="s">
        <v>81</v>
      </c>
      <c r="AC286">
        <v>2023</v>
      </c>
      <c r="AD286">
        <v>533</v>
      </c>
      <c r="AE286" t="s">
        <v>160</v>
      </c>
      <c r="AF286" t="s">
        <v>61</v>
      </c>
      <c r="AG286" s="1">
        <v>33997</v>
      </c>
      <c r="AH286" t="s">
        <v>161</v>
      </c>
      <c r="AI286" t="s">
        <v>63</v>
      </c>
      <c r="AJ286" t="s">
        <v>162</v>
      </c>
      <c r="AK286">
        <v>194</v>
      </c>
      <c r="AL286">
        <v>2000000</v>
      </c>
      <c r="AM286">
        <v>15000000</v>
      </c>
      <c r="AN286" s="1">
        <v>45473</v>
      </c>
      <c r="AO286" t="s">
        <v>171</v>
      </c>
      <c r="AP286" t="s">
        <v>164</v>
      </c>
      <c r="AQ286">
        <v>23</v>
      </c>
      <c r="AR286" t="s">
        <v>165</v>
      </c>
      <c r="AS286">
        <v>0</v>
      </c>
      <c r="AT286" t="s">
        <v>161</v>
      </c>
      <c r="AU286">
        <v>31</v>
      </c>
    </row>
    <row r="287" spans="1:47" x14ac:dyDescent="0.25">
      <c r="A287" t="s">
        <v>286</v>
      </c>
      <c r="B287">
        <v>2460775</v>
      </c>
      <c r="C287">
        <v>124732</v>
      </c>
      <c r="D287" t="s">
        <v>48</v>
      </c>
      <c r="E287">
        <v>0</v>
      </c>
      <c r="F287">
        <v>0</v>
      </c>
      <c r="G287">
        <v>0</v>
      </c>
      <c r="H287">
        <v>0</v>
      </c>
      <c r="I287">
        <v>90</v>
      </c>
      <c r="J287">
        <v>2014</v>
      </c>
      <c r="K287" t="s">
        <v>113</v>
      </c>
      <c r="L287">
        <v>0</v>
      </c>
      <c r="M287">
        <v>5</v>
      </c>
      <c r="N287">
        <v>13</v>
      </c>
      <c r="O287">
        <v>7</v>
      </c>
      <c r="P287" t="s">
        <v>155</v>
      </c>
      <c r="Q287" t="s">
        <v>210</v>
      </c>
      <c r="R287" t="s">
        <v>156</v>
      </c>
      <c r="S287">
        <v>39604</v>
      </c>
      <c r="T287" t="s">
        <v>287</v>
      </c>
      <c r="U287" t="s">
        <v>157</v>
      </c>
      <c r="V287" t="s">
        <v>109</v>
      </c>
      <c r="W287" t="s">
        <v>288</v>
      </c>
      <c r="X287" t="s">
        <v>57</v>
      </c>
      <c r="Y287" t="s">
        <v>289</v>
      </c>
      <c r="Z287" s="1">
        <v>41994</v>
      </c>
      <c r="AA287">
        <v>23</v>
      </c>
      <c r="AB287" t="s">
        <v>81</v>
      </c>
      <c r="AC287">
        <v>2023</v>
      </c>
      <c r="AD287">
        <v>533</v>
      </c>
      <c r="AE287" t="s">
        <v>160</v>
      </c>
      <c r="AF287" t="s">
        <v>61</v>
      </c>
      <c r="AG287" s="1">
        <v>33997</v>
      </c>
      <c r="AH287" t="s">
        <v>161</v>
      </c>
      <c r="AI287" t="s">
        <v>63</v>
      </c>
      <c r="AJ287" t="s">
        <v>162</v>
      </c>
      <c r="AK287">
        <v>194</v>
      </c>
      <c r="AL287">
        <v>2000000</v>
      </c>
      <c r="AM287">
        <v>15000000</v>
      </c>
      <c r="AN287" s="1">
        <v>45473</v>
      </c>
      <c r="AO287" t="s">
        <v>172</v>
      </c>
      <c r="AP287" t="s">
        <v>164</v>
      </c>
      <c r="AQ287">
        <v>23</v>
      </c>
      <c r="AR287" t="s">
        <v>165</v>
      </c>
      <c r="AS287">
        <v>0</v>
      </c>
      <c r="AT287" t="s">
        <v>161</v>
      </c>
      <c r="AU287">
        <v>31</v>
      </c>
    </row>
    <row r="288" spans="1:47" x14ac:dyDescent="0.25">
      <c r="A288" t="s">
        <v>286</v>
      </c>
      <c r="B288">
        <v>2460775</v>
      </c>
      <c r="C288">
        <v>124732</v>
      </c>
      <c r="D288" t="s">
        <v>48</v>
      </c>
      <c r="E288">
        <v>0</v>
      </c>
      <c r="F288">
        <v>0</v>
      </c>
      <c r="G288">
        <v>0</v>
      </c>
      <c r="H288">
        <v>0</v>
      </c>
      <c r="I288">
        <v>90</v>
      </c>
      <c r="J288">
        <v>2014</v>
      </c>
      <c r="K288" t="s">
        <v>113</v>
      </c>
      <c r="L288">
        <v>0</v>
      </c>
      <c r="M288">
        <v>5</v>
      </c>
      <c r="N288">
        <v>13</v>
      </c>
      <c r="O288">
        <v>7</v>
      </c>
      <c r="P288" t="s">
        <v>155</v>
      </c>
      <c r="Q288" t="s">
        <v>210</v>
      </c>
      <c r="R288" t="s">
        <v>156</v>
      </c>
      <c r="S288">
        <v>39604</v>
      </c>
      <c r="T288" t="s">
        <v>287</v>
      </c>
      <c r="U288" t="s">
        <v>157</v>
      </c>
      <c r="V288" t="s">
        <v>109</v>
      </c>
      <c r="W288" t="s">
        <v>288</v>
      </c>
      <c r="X288" t="s">
        <v>57</v>
      </c>
      <c r="Y288" t="s">
        <v>289</v>
      </c>
      <c r="Z288" s="1">
        <v>41994</v>
      </c>
      <c r="AA288">
        <v>23</v>
      </c>
      <c r="AB288" t="s">
        <v>81</v>
      </c>
      <c r="AC288">
        <v>2023</v>
      </c>
      <c r="AD288">
        <v>533</v>
      </c>
      <c r="AE288" t="s">
        <v>160</v>
      </c>
      <c r="AF288" t="s">
        <v>61</v>
      </c>
      <c r="AG288" s="1">
        <v>33997</v>
      </c>
      <c r="AH288" t="s">
        <v>161</v>
      </c>
      <c r="AI288" t="s">
        <v>63</v>
      </c>
      <c r="AJ288" t="s">
        <v>162</v>
      </c>
      <c r="AK288">
        <v>194</v>
      </c>
      <c r="AL288">
        <v>2000000</v>
      </c>
      <c r="AM288">
        <v>15000000</v>
      </c>
      <c r="AN288" s="1">
        <v>45473</v>
      </c>
      <c r="AO288" t="s">
        <v>173</v>
      </c>
      <c r="AP288" t="s">
        <v>164</v>
      </c>
      <c r="AQ288">
        <v>23</v>
      </c>
      <c r="AR288" t="s">
        <v>165</v>
      </c>
      <c r="AS288">
        <v>0</v>
      </c>
      <c r="AT288" t="s">
        <v>161</v>
      </c>
      <c r="AU288">
        <v>31</v>
      </c>
    </row>
    <row r="289" spans="1:47" x14ac:dyDescent="0.25">
      <c r="A289" t="s">
        <v>286</v>
      </c>
      <c r="B289">
        <v>2460775</v>
      </c>
      <c r="C289">
        <v>124732</v>
      </c>
      <c r="D289" t="s">
        <v>48</v>
      </c>
      <c r="E289">
        <v>0</v>
      </c>
      <c r="F289">
        <v>0</v>
      </c>
      <c r="G289">
        <v>0</v>
      </c>
      <c r="H289">
        <v>0</v>
      </c>
      <c r="I289">
        <v>90</v>
      </c>
      <c r="J289">
        <v>2014</v>
      </c>
      <c r="K289" t="s">
        <v>113</v>
      </c>
      <c r="L289">
        <v>0</v>
      </c>
      <c r="M289">
        <v>5</v>
      </c>
      <c r="N289">
        <v>13</v>
      </c>
      <c r="O289">
        <v>7</v>
      </c>
      <c r="P289" t="s">
        <v>155</v>
      </c>
      <c r="Q289" t="s">
        <v>210</v>
      </c>
      <c r="R289" t="s">
        <v>156</v>
      </c>
      <c r="S289">
        <v>39604</v>
      </c>
      <c r="T289" t="s">
        <v>287</v>
      </c>
      <c r="U289" t="s">
        <v>157</v>
      </c>
      <c r="V289" t="s">
        <v>109</v>
      </c>
      <c r="W289" t="s">
        <v>288</v>
      </c>
      <c r="X289" t="s">
        <v>57</v>
      </c>
      <c r="Y289" t="s">
        <v>289</v>
      </c>
      <c r="Z289" s="1">
        <v>41994</v>
      </c>
      <c r="AA289">
        <v>23</v>
      </c>
      <c r="AB289" t="s">
        <v>81</v>
      </c>
      <c r="AC289">
        <v>2023</v>
      </c>
      <c r="AD289">
        <v>533</v>
      </c>
      <c r="AE289" t="s">
        <v>160</v>
      </c>
      <c r="AF289" t="s">
        <v>61</v>
      </c>
      <c r="AG289" s="1">
        <v>33997</v>
      </c>
      <c r="AH289" t="s">
        <v>161</v>
      </c>
      <c r="AI289" t="s">
        <v>63</v>
      </c>
      <c r="AJ289" t="s">
        <v>162</v>
      </c>
      <c r="AK289">
        <v>194</v>
      </c>
      <c r="AL289">
        <v>2000000</v>
      </c>
      <c r="AM289">
        <v>15000000</v>
      </c>
      <c r="AN289" s="1">
        <v>45473</v>
      </c>
      <c r="AO289" t="s">
        <v>174</v>
      </c>
      <c r="AP289" t="s">
        <v>164</v>
      </c>
      <c r="AQ289">
        <v>23</v>
      </c>
      <c r="AR289" t="s">
        <v>165</v>
      </c>
      <c r="AS289">
        <v>0</v>
      </c>
      <c r="AT289" t="s">
        <v>161</v>
      </c>
      <c r="AU289">
        <v>31</v>
      </c>
    </row>
    <row r="290" spans="1:47" x14ac:dyDescent="0.25">
      <c r="A290" t="s">
        <v>286</v>
      </c>
      <c r="B290">
        <v>2460775</v>
      </c>
      <c r="C290">
        <v>124732</v>
      </c>
      <c r="D290" t="s">
        <v>48</v>
      </c>
      <c r="E290">
        <v>0</v>
      </c>
      <c r="F290">
        <v>0</v>
      </c>
      <c r="G290">
        <v>0</v>
      </c>
      <c r="H290">
        <v>0</v>
      </c>
      <c r="I290">
        <v>90</v>
      </c>
      <c r="J290">
        <v>2014</v>
      </c>
      <c r="K290" t="s">
        <v>113</v>
      </c>
      <c r="L290">
        <v>0</v>
      </c>
      <c r="M290">
        <v>5</v>
      </c>
      <c r="N290">
        <v>13</v>
      </c>
      <c r="O290">
        <v>7</v>
      </c>
      <c r="P290" t="s">
        <v>155</v>
      </c>
      <c r="Q290" t="s">
        <v>210</v>
      </c>
      <c r="R290" t="s">
        <v>156</v>
      </c>
      <c r="S290">
        <v>39604</v>
      </c>
      <c r="T290" t="s">
        <v>287</v>
      </c>
      <c r="U290" t="s">
        <v>157</v>
      </c>
      <c r="V290" t="s">
        <v>109</v>
      </c>
      <c r="W290" t="s">
        <v>288</v>
      </c>
      <c r="X290" t="s">
        <v>57</v>
      </c>
      <c r="Y290" t="s">
        <v>289</v>
      </c>
      <c r="Z290" s="1">
        <v>41994</v>
      </c>
      <c r="AA290">
        <v>23</v>
      </c>
      <c r="AB290" t="s">
        <v>81</v>
      </c>
      <c r="AC290">
        <v>2023</v>
      </c>
      <c r="AD290">
        <v>533</v>
      </c>
      <c r="AE290" t="s">
        <v>160</v>
      </c>
      <c r="AF290" t="s">
        <v>61</v>
      </c>
      <c r="AG290" s="1">
        <v>33997</v>
      </c>
      <c r="AH290" t="s">
        <v>161</v>
      </c>
      <c r="AI290" t="s">
        <v>63</v>
      </c>
      <c r="AJ290" t="s">
        <v>162</v>
      </c>
      <c r="AK290">
        <v>194</v>
      </c>
      <c r="AL290">
        <v>2000000</v>
      </c>
      <c r="AM290">
        <v>15000000</v>
      </c>
      <c r="AN290" s="1">
        <v>45473</v>
      </c>
      <c r="AO290" t="s">
        <v>175</v>
      </c>
      <c r="AP290" t="s">
        <v>66</v>
      </c>
      <c r="AQ290">
        <v>23</v>
      </c>
      <c r="AR290" t="s">
        <v>165</v>
      </c>
      <c r="AS290">
        <v>0</v>
      </c>
      <c r="AT290" t="s">
        <v>161</v>
      </c>
      <c r="AU290">
        <v>31</v>
      </c>
    </row>
    <row r="291" spans="1:47" x14ac:dyDescent="0.25">
      <c r="A291" t="s">
        <v>286</v>
      </c>
      <c r="B291">
        <v>2460775</v>
      </c>
      <c r="C291">
        <v>124732</v>
      </c>
      <c r="D291" t="s">
        <v>48</v>
      </c>
      <c r="E291">
        <v>0</v>
      </c>
      <c r="F291">
        <v>0</v>
      </c>
      <c r="G291">
        <v>0</v>
      </c>
      <c r="H291">
        <v>0</v>
      </c>
      <c r="I291">
        <v>90</v>
      </c>
      <c r="J291">
        <v>2014</v>
      </c>
      <c r="K291" t="s">
        <v>113</v>
      </c>
      <c r="L291">
        <v>0</v>
      </c>
      <c r="M291">
        <v>5</v>
      </c>
      <c r="N291">
        <v>13</v>
      </c>
      <c r="O291">
        <v>7</v>
      </c>
      <c r="P291" t="s">
        <v>155</v>
      </c>
      <c r="Q291" t="s">
        <v>210</v>
      </c>
      <c r="R291" t="s">
        <v>156</v>
      </c>
      <c r="S291">
        <v>39604</v>
      </c>
      <c r="T291" t="s">
        <v>287</v>
      </c>
      <c r="U291" t="s">
        <v>157</v>
      </c>
      <c r="V291" t="s">
        <v>109</v>
      </c>
      <c r="W291" t="s">
        <v>288</v>
      </c>
      <c r="X291" t="s">
        <v>57</v>
      </c>
      <c r="Y291" t="s">
        <v>289</v>
      </c>
      <c r="Z291" s="1">
        <v>41994</v>
      </c>
      <c r="AA291">
        <v>23</v>
      </c>
      <c r="AB291" t="s">
        <v>81</v>
      </c>
      <c r="AC291">
        <v>2023</v>
      </c>
      <c r="AD291">
        <v>533</v>
      </c>
      <c r="AE291" t="s">
        <v>160</v>
      </c>
      <c r="AF291" t="s">
        <v>61</v>
      </c>
      <c r="AG291" s="1">
        <v>33997</v>
      </c>
      <c r="AH291" t="s">
        <v>161</v>
      </c>
      <c r="AI291" t="s">
        <v>63</v>
      </c>
      <c r="AJ291" t="s">
        <v>162</v>
      </c>
      <c r="AK291">
        <v>194</v>
      </c>
      <c r="AL291">
        <v>2000000</v>
      </c>
      <c r="AM291">
        <v>15000000</v>
      </c>
      <c r="AN291" s="1">
        <v>45473</v>
      </c>
      <c r="AO291" t="s">
        <v>176</v>
      </c>
      <c r="AP291" t="s">
        <v>66</v>
      </c>
      <c r="AQ291">
        <v>23</v>
      </c>
      <c r="AR291" t="s">
        <v>165</v>
      </c>
      <c r="AS291">
        <v>0</v>
      </c>
      <c r="AT291" t="s">
        <v>161</v>
      </c>
      <c r="AU291">
        <v>31</v>
      </c>
    </row>
    <row r="292" spans="1:47" x14ac:dyDescent="0.25">
      <c r="A292" t="s">
        <v>286</v>
      </c>
      <c r="B292">
        <v>2460775</v>
      </c>
      <c r="C292">
        <v>124732</v>
      </c>
      <c r="D292" t="s">
        <v>48</v>
      </c>
      <c r="E292">
        <v>0</v>
      </c>
      <c r="F292">
        <v>0</v>
      </c>
      <c r="G292">
        <v>0</v>
      </c>
      <c r="H292">
        <v>0</v>
      </c>
      <c r="I292">
        <v>90</v>
      </c>
      <c r="J292">
        <v>2014</v>
      </c>
      <c r="K292" t="s">
        <v>113</v>
      </c>
      <c r="L292">
        <v>0</v>
      </c>
      <c r="M292">
        <v>5</v>
      </c>
      <c r="N292">
        <v>13</v>
      </c>
      <c r="O292">
        <v>7</v>
      </c>
      <c r="P292" t="s">
        <v>155</v>
      </c>
      <c r="Q292" t="s">
        <v>210</v>
      </c>
      <c r="R292" t="s">
        <v>156</v>
      </c>
      <c r="S292">
        <v>39604</v>
      </c>
      <c r="T292" t="s">
        <v>287</v>
      </c>
      <c r="U292" t="s">
        <v>157</v>
      </c>
      <c r="V292" t="s">
        <v>109</v>
      </c>
      <c r="W292" t="s">
        <v>288</v>
      </c>
      <c r="X292" t="s">
        <v>57</v>
      </c>
      <c r="Y292" t="s">
        <v>289</v>
      </c>
      <c r="Z292" s="1">
        <v>41994</v>
      </c>
      <c r="AA292">
        <v>23</v>
      </c>
      <c r="AB292" t="s">
        <v>81</v>
      </c>
      <c r="AC292">
        <v>2023</v>
      </c>
      <c r="AD292">
        <v>533</v>
      </c>
      <c r="AE292" t="s">
        <v>160</v>
      </c>
      <c r="AF292" t="s">
        <v>61</v>
      </c>
      <c r="AG292" s="1">
        <v>33997</v>
      </c>
      <c r="AH292" t="s">
        <v>161</v>
      </c>
      <c r="AI292" t="s">
        <v>63</v>
      </c>
      <c r="AJ292" t="s">
        <v>162</v>
      </c>
      <c r="AK292">
        <v>194</v>
      </c>
      <c r="AL292">
        <v>2000000</v>
      </c>
      <c r="AM292">
        <v>15000000</v>
      </c>
      <c r="AN292" s="1">
        <v>45473</v>
      </c>
      <c r="AO292" t="s">
        <v>177</v>
      </c>
      <c r="AP292" t="s">
        <v>164</v>
      </c>
      <c r="AQ292">
        <v>23</v>
      </c>
      <c r="AR292" t="s">
        <v>165</v>
      </c>
      <c r="AS292">
        <v>0</v>
      </c>
      <c r="AT292" t="s">
        <v>161</v>
      </c>
      <c r="AU292">
        <v>31</v>
      </c>
    </row>
    <row r="293" spans="1:47" x14ac:dyDescent="0.25">
      <c r="A293" t="s">
        <v>290</v>
      </c>
      <c r="B293">
        <v>2512840</v>
      </c>
      <c r="C293">
        <v>209019</v>
      </c>
      <c r="D293" t="s">
        <v>255</v>
      </c>
      <c r="E293">
        <v>1</v>
      </c>
      <c r="F293">
        <v>0</v>
      </c>
      <c r="G293">
        <v>0</v>
      </c>
      <c r="H293">
        <v>0</v>
      </c>
      <c r="I293">
        <v>86</v>
      </c>
      <c r="J293">
        <v>2014</v>
      </c>
      <c r="K293" t="s">
        <v>291</v>
      </c>
      <c r="L293">
        <v>2</v>
      </c>
      <c r="M293">
        <v>3</v>
      </c>
      <c r="N293">
        <v>5</v>
      </c>
      <c r="O293">
        <v>3</v>
      </c>
      <c r="P293" t="s">
        <v>292</v>
      </c>
      <c r="Q293" t="s">
        <v>256</v>
      </c>
      <c r="R293" t="s">
        <v>293</v>
      </c>
      <c r="S293">
        <v>9374</v>
      </c>
      <c r="T293" t="s">
        <v>294</v>
      </c>
      <c r="U293" t="s">
        <v>295</v>
      </c>
      <c r="V293" t="s">
        <v>260</v>
      </c>
      <c r="W293" t="s">
        <v>296</v>
      </c>
      <c r="X293" t="s">
        <v>57</v>
      </c>
      <c r="Y293" t="s">
        <v>297</v>
      </c>
      <c r="Z293" s="1">
        <v>41999</v>
      </c>
      <c r="AA293">
        <v>86</v>
      </c>
      <c r="AB293" t="s">
        <v>59</v>
      </c>
      <c r="AC293">
        <v>2018</v>
      </c>
      <c r="AD293">
        <v>58</v>
      </c>
      <c r="AE293" t="s">
        <v>263</v>
      </c>
      <c r="AF293" t="s">
        <v>247</v>
      </c>
      <c r="AG293" s="1">
        <v>34320</v>
      </c>
      <c r="AH293" t="s">
        <v>264</v>
      </c>
      <c r="AI293" t="s">
        <v>265</v>
      </c>
      <c r="AJ293" t="s">
        <v>162</v>
      </c>
      <c r="AK293">
        <v>176</v>
      </c>
      <c r="AL293">
        <v>700000</v>
      </c>
      <c r="AM293">
        <v>3500000</v>
      </c>
      <c r="AN293" s="1">
        <v>45473</v>
      </c>
      <c r="AO293" t="s">
        <v>266</v>
      </c>
      <c r="AP293" t="s">
        <v>164</v>
      </c>
      <c r="AQ293">
        <v>5</v>
      </c>
      <c r="AR293" t="s">
        <v>267</v>
      </c>
      <c r="AS293">
        <v>0</v>
      </c>
      <c r="AT293" t="s">
        <v>264</v>
      </c>
      <c r="AU293">
        <v>31</v>
      </c>
    </row>
    <row r="294" spans="1:47" x14ac:dyDescent="0.25">
      <c r="A294" t="s">
        <v>290</v>
      </c>
      <c r="B294">
        <v>2512840</v>
      </c>
      <c r="C294">
        <v>209019</v>
      </c>
      <c r="D294" t="s">
        <v>255</v>
      </c>
      <c r="E294">
        <v>1</v>
      </c>
      <c r="F294">
        <v>0</v>
      </c>
      <c r="G294">
        <v>0</v>
      </c>
      <c r="H294">
        <v>0</v>
      </c>
      <c r="I294">
        <v>86</v>
      </c>
      <c r="J294">
        <v>2014</v>
      </c>
      <c r="K294" t="s">
        <v>291</v>
      </c>
      <c r="L294">
        <v>2</v>
      </c>
      <c r="M294">
        <v>3</v>
      </c>
      <c r="N294">
        <v>5</v>
      </c>
      <c r="O294">
        <v>3</v>
      </c>
      <c r="P294" t="s">
        <v>292</v>
      </c>
      <c r="Q294" t="s">
        <v>256</v>
      </c>
      <c r="R294" t="s">
        <v>293</v>
      </c>
      <c r="S294">
        <v>9374</v>
      </c>
      <c r="T294" t="s">
        <v>294</v>
      </c>
      <c r="U294" t="s">
        <v>295</v>
      </c>
      <c r="V294" t="s">
        <v>260</v>
      </c>
      <c r="W294" t="s">
        <v>296</v>
      </c>
      <c r="X294" t="s">
        <v>57</v>
      </c>
      <c r="Y294" t="s">
        <v>297</v>
      </c>
      <c r="Z294" s="1">
        <v>41999</v>
      </c>
      <c r="AA294">
        <v>86</v>
      </c>
      <c r="AB294" t="s">
        <v>59</v>
      </c>
      <c r="AC294">
        <v>2018</v>
      </c>
      <c r="AD294">
        <v>58</v>
      </c>
      <c r="AE294" t="s">
        <v>263</v>
      </c>
      <c r="AF294" t="s">
        <v>247</v>
      </c>
      <c r="AG294" s="1">
        <v>34320</v>
      </c>
      <c r="AH294" t="s">
        <v>264</v>
      </c>
      <c r="AI294" t="s">
        <v>265</v>
      </c>
      <c r="AJ294" t="s">
        <v>162</v>
      </c>
      <c r="AK294">
        <v>176</v>
      </c>
      <c r="AL294">
        <v>700000</v>
      </c>
      <c r="AM294">
        <v>3500000</v>
      </c>
      <c r="AN294" s="1">
        <v>45473</v>
      </c>
      <c r="AO294" t="s">
        <v>268</v>
      </c>
      <c r="AP294" t="s">
        <v>164</v>
      </c>
      <c r="AQ294">
        <v>5</v>
      </c>
      <c r="AR294" t="s">
        <v>267</v>
      </c>
      <c r="AS294">
        <v>0</v>
      </c>
      <c r="AT294" t="s">
        <v>264</v>
      </c>
      <c r="AU294">
        <v>31</v>
      </c>
    </row>
    <row r="295" spans="1:47" x14ac:dyDescent="0.25">
      <c r="A295" t="s">
        <v>290</v>
      </c>
      <c r="B295">
        <v>2512840</v>
      </c>
      <c r="C295">
        <v>209019</v>
      </c>
      <c r="D295" t="s">
        <v>255</v>
      </c>
      <c r="E295">
        <v>1</v>
      </c>
      <c r="F295">
        <v>0</v>
      </c>
      <c r="G295">
        <v>0</v>
      </c>
      <c r="H295">
        <v>0</v>
      </c>
      <c r="I295">
        <v>86</v>
      </c>
      <c r="J295">
        <v>2014</v>
      </c>
      <c r="K295" t="s">
        <v>291</v>
      </c>
      <c r="L295">
        <v>2</v>
      </c>
      <c r="M295">
        <v>3</v>
      </c>
      <c r="N295">
        <v>5</v>
      </c>
      <c r="O295">
        <v>3</v>
      </c>
      <c r="P295" t="s">
        <v>292</v>
      </c>
      <c r="Q295" t="s">
        <v>256</v>
      </c>
      <c r="R295" t="s">
        <v>293</v>
      </c>
      <c r="S295">
        <v>9374</v>
      </c>
      <c r="T295" t="s">
        <v>294</v>
      </c>
      <c r="U295" t="s">
        <v>295</v>
      </c>
      <c r="V295" t="s">
        <v>260</v>
      </c>
      <c r="W295" t="s">
        <v>296</v>
      </c>
      <c r="X295" t="s">
        <v>57</v>
      </c>
      <c r="Y295" t="s">
        <v>297</v>
      </c>
      <c r="Z295" s="1">
        <v>41999</v>
      </c>
      <c r="AA295">
        <v>86</v>
      </c>
      <c r="AB295" t="s">
        <v>59</v>
      </c>
      <c r="AC295">
        <v>2018</v>
      </c>
      <c r="AD295">
        <v>58</v>
      </c>
      <c r="AE295" t="s">
        <v>263</v>
      </c>
      <c r="AF295" t="s">
        <v>247</v>
      </c>
      <c r="AG295" s="1">
        <v>34320</v>
      </c>
      <c r="AH295" t="s">
        <v>264</v>
      </c>
      <c r="AI295" t="s">
        <v>265</v>
      </c>
      <c r="AJ295" t="s">
        <v>162</v>
      </c>
      <c r="AK295">
        <v>176</v>
      </c>
      <c r="AL295">
        <v>700000</v>
      </c>
      <c r="AM295">
        <v>3500000</v>
      </c>
      <c r="AN295" s="1">
        <v>45473</v>
      </c>
      <c r="AO295" t="s">
        <v>269</v>
      </c>
      <c r="AP295" t="s">
        <v>164</v>
      </c>
      <c r="AQ295">
        <v>5</v>
      </c>
      <c r="AR295" t="s">
        <v>267</v>
      </c>
      <c r="AS295">
        <v>0</v>
      </c>
      <c r="AT295" t="s">
        <v>264</v>
      </c>
      <c r="AU295">
        <v>31</v>
      </c>
    </row>
    <row r="296" spans="1:47" x14ac:dyDescent="0.25">
      <c r="A296" t="s">
        <v>290</v>
      </c>
      <c r="B296">
        <v>2512840</v>
      </c>
      <c r="C296">
        <v>209019</v>
      </c>
      <c r="D296" t="s">
        <v>255</v>
      </c>
      <c r="E296">
        <v>1</v>
      </c>
      <c r="F296">
        <v>0</v>
      </c>
      <c r="G296">
        <v>0</v>
      </c>
      <c r="H296">
        <v>0</v>
      </c>
      <c r="I296">
        <v>86</v>
      </c>
      <c r="J296">
        <v>2014</v>
      </c>
      <c r="K296" t="s">
        <v>291</v>
      </c>
      <c r="L296">
        <v>2</v>
      </c>
      <c r="M296">
        <v>3</v>
      </c>
      <c r="N296">
        <v>5</v>
      </c>
      <c r="O296">
        <v>3</v>
      </c>
      <c r="P296" t="s">
        <v>292</v>
      </c>
      <c r="Q296" t="s">
        <v>256</v>
      </c>
      <c r="R296" t="s">
        <v>293</v>
      </c>
      <c r="S296">
        <v>9374</v>
      </c>
      <c r="T296" t="s">
        <v>294</v>
      </c>
      <c r="U296" t="s">
        <v>295</v>
      </c>
      <c r="V296" t="s">
        <v>260</v>
      </c>
      <c r="W296" t="s">
        <v>296</v>
      </c>
      <c r="X296" t="s">
        <v>57</v>
      </c>
      <c r="Y296" t="s">
        <v>297</v>
      </c>
      <c r="Z296" s="1">
        <v>41999</v>
      </c>
      <c r="AA296">
        <v>86</v>
      </c>
      <c r="AB296" t="s">
        <v>59</v>
      </c>
      <c r="AC296">
        <v>2018</v>
      </c>
      <c r="AD296">
        <v>58</v>
      </c>
      <c r="AE296" t="s">
        <v>263</v>
      </c>
      <c r="AF296" t="s">
        <v>247</v>
      </c>
      <c r="AG296" s="1">
        <v>34320</v>
      </c>
      <c r="AH296" t="s">
        <v>264</v>
      </c>
      <c r="AI296" t="s">
        <v>265</v>
      </c>
      <c r="AJ296" t="s">
        <v>162</v>
      </c>
      <c r="AK296">
        <v>176</v>
      </c>
      <c r="AL296">
        <v>700000</v>
      </c>
      <c r="AM296">
        <v>3500000</v>
      </c>
      <c r="AN296" s="1">
        <v>45473</v>
      </c>
      <c r="AO296" t="s">
        <v>270</v>
      </c>
      <c r="AP296" t="s">
        <v>164</v>
      </c>
      <c r="AQ296">
        <v>5</v>
      </c>
      <c r="AR296" t="s">
        <v>267</v>
      </c>
      <c r="AS296">
        <v>0</v>
      </c>
      <c r="AT296" t="s">
        <v>271</v>
      </c>
      <c r="AU296">
        <v>31</v>
      </c>
    </row>
    <row r="297" spans="1:47" x14ac:dyDescent="0.25">
      <c r="A297" t="s">
        <v>298</v>
      </c>
      <c r="B297">
        <v>2512848</v>
      </c>
      <c r="C297">
        <v>209019</v>
      </c>
      <c r="D297" t="s">
        <v>255</v>
      </c>
      <c r="E297">
        <v>0</v>
      </c>
      <c r="F297">
        <v>0</v>
      </c>
      <c r="G297">
        <v>0</v>
      </c>
      <c r="H297">
        <v>0</v>
      </c>
      <c r="I297">
        <v>90</v>
      </c>
      <c r="J297">
        <v>2014</v>
      </c>
      <c r="K297" t="s">
        <v>299</v>
      </c>
      <c r="L297">
        <v>1</v>
      </c>
      <c r="M297">
        <v>3</v>
      </c>
      <c r="N297">
        <v>13</v>
      </c>
      <c r="O297">
        <v>3</v>
      </c>
      <c r="P297" t="s">
        <v>257</v>
      </c>
      <c r="Q297" t="s">
        <v>256</v>
      </c>
      <c r="R297" t="s">
        <v>300</v>
      </c>
      <c r="S297">
        <v>3000</v>
      </c>
      <c r="T297" t="s">
        <v>301</v>
      </c>
      <c r="U297" t="s">
        <v>261</v>
      </c>
      <c r="V297" t="s">
        <v>260</v>
      </c>
      <c r="W297" t="s">
        <v>302</v>
      </c>
      <c r="X297" t="s">
        <v>57</v>
      </c>
      <c r="Y297" t="s">
        <v>303</v>
      </c>
      <c r="Z297" s="1">
        <v>42021</v>
      </c>
      <c r="AA297">
        <v>90</v>
      </c>
      <c r="AB297" t="s">
        <v>59</v>
      </c>
      <c r="AC297">
        <v>2018</v>
      </c>
      <c r="AD297">
        <v>58</v>
      </c>
      <c r="AE297" t="s">
        <v>263</v>
      </c>
      <c r="AF297" t="s">
        <v>247</v>
      </c>
      <c r="AG297" s="1">
        <v>34320</v>
      </c>
      <c r="AH297" t="s">
        <v>264</v>
      </c>
      <c r="AI297" t="s">
        <v>265</v>
      </c>
      <c r="AJ297" t="s">
        <v>162</v>
      </c>
      <c r="AK297">
        <v>176</v>
      </c>
      <c r="AL297">
        <v>700000</v>
      </c>
      <c r="AM297">
        <v>3500000</v>
      </c>
      <c r="AN297" s="1">
        <v>45473</v>
      </c>
      <c r="AO297" t="s">
        <v>266</v>
      </c>
      <c r="AP297" t="s">
        <v>164</v>
      </c>
      <c r="AQ297">
        <v>5</v>
      </c>
      <c r="AR297" t="s">
        <v>267</v>
      </c>
      <c r="AS297">
        <v>0</v>
      </c>
      <c r="AT297" t="s">
        <v>264</v>
      </c>
      <c r="AU297">
        <v>31</v>
      </c>
    </row>
    <row r="298" spans="1:47" x14ac:dyDescent="0.25">
      <c r="A298" t="s">
        <v>298</v>
      </c>
      <c r="B298">
        <v>2512848</v>
      </c>
      <c r="C298">
        <v>209019</v>
      </c>
      <c r="D298" t="s">
        <v>255</v>
      </c>
      <c r="E298">
        <v>0</v>
      </c>
      <c r="F298">
        <v>0</v>
      </c>
      <c r="G298">
        <v>0</v>
      </c>
      <c r="H298">
        <v>0</v>
      </c>
      <c r="I298">
        <v>90</v>
      </c>
      <c r="J298">
        <v>2014</v>
      </c>
      <c r="K298" t="s">
        <v>299</v>
      </c>
      <c r="L298">
        <v>1</v>
      </c>
      <c r="M298">
        <v>3</v>
      </c>
      <c r="N298">
        <v>13</v>
      </c>
      <c r="O298">
        <v>3</v>
      </c>
      <c r="P298" t="s">
        <v>257</v>
      </c>
      <c r="Q298" t="s">
        <v>256</v>
      </c>
      <c r="R298" t="s">
        <v>300</v>
      </c>
      <c r="S298">
        <v>3000</v>
      </c>
      <c r="T298" t="s">
        <v>301</v>
      </c>
      <c r="U298" t="s">
        <v>261</v>
      </c>
      <c r="V298" t="s">
        <v>260</v>
      </c>
      <c r="W298" t="s">
        <v>302</v>
      </c>
      <c r="X298" t="s">
        <v>57</v>
      </c>
      <c r="Y298" t="s">
        <v>303</v>
      </c>
      <c r="Z298" s="1">
        <v>42021</v>
      </c>
      <c r="AA298">
        <v>90</v>
      </c>
      <c r="AB298" t="s">
        <v>59</v>
      </c>
      <c r="AC298">
        <v>2018</v>
      </c>
      <c r="AD298">
        <v>58</v>
      </c>
      <c r="AE298" t="s">
        <v>263</v>
      </c>
      <c r="AF298" t="s">
        <v>247</v>
      </c>
      <c r="AG298" s="1">
        <v>34320</v>
      </c>
      <c r="AH298" t="s">
        <v>264</v>
      </c>
      <c r="AI298" t="s">
        <v>265</v>
      </c>
      <c r="AJ298" t="s">
        <v>162</v>
      </c>
      <c r="AK298">
        <v>176</v>
      </c>
      <c r="AL298">
        <v>700000</v>
      </c>
      <c r="AM298">
        <v>3500000</v>
      </c>
      <c r="AN298" s="1">
        <v>45473</v>
      </c>
      <c r="AO298" t="s">
        <v>268</v>
      </c>
      <c r="AP298" t="s">
        <v>164</v>
      </c>
      <c r="AQ298">
        <v>5</v>
      </c>
      <c r="AR298" t="s">
        <v>267</v>
      </c>
      <c r="AS298">
        <v>0</v>
      </c>
      <c r="AT298" t="s">
        <v>264</v>
      </c>
      <c r="AU298">
        <v>31</v>
      </c>
    </row>
    <row r="299" spans="1:47" x14ac:dyDescent="0.25">
      <c r="A299" t="s">
        <v>298</v>
      </c>
      <c r="B299">
        <v>2512848</v>
      </c>
      <c r="C299">
        <v>209019</v>
      </c>
      <c r="D299" t="s">
        <v>255</v>
      </c>
      <c r="E299">
        <v>0</v>
      </c>
      <c r="F299">
        <v>0</v>
      </c>
      <c r="G299">
        <v>0</v>
      </c>
      <c r="H299">
        <v>0</v>
      </c>
      <c r="I299">
        <v>90</v>
      </c>
      <c r="J299">
        <v>2014</v>
      </c>
      <c r="K299" t="s">
        <v>299</v>
      </c>
      <c r="L299">
        <v>1</v>
      </c>
      <c r="M299">
        <v>3</v>
      </c>
      <c r="N299">
        <v>13</v>
      </c>
      <c r="O299">
        <v>3</v>
      </c>
      <c r="P299" t="s">
        <v>257</v>
      </c>
      <c r="Q299" t="s">
        <v>256</v>
      </c>
      <c r="R299" t="s">
        <v>300</v>
      </c>
      <c r="S299">
        <v>3000</v>
      </c>
      <c r="T299" t="s">
        <v>301</v>
      </c>
      <c r="U299" t="s">
        <v>261</v>
      </c>
      <c r="V299" t="s">
        <v>260</v>
      </c>
      <c r="W299" t="s">
        <v>302</v>
      </c>
      <c r="X299" t="s">
        <v>57</v>
      </c>
      <c r="Y299" t="s">
        <v>303</v>
      </c>
      <c r="Z299" s="1">
        <v>42021</v>
      </c>
      <c r="AA299">
        <v>90</v>
      </c>
      <c r="AB299" t="s">
        <v>59</v>
      </c>
      <c r="AC299">
        <v>2018</v>
      </c>
      <c r="AD299">
        <v>58</v>
      </c>
      <c r="AE299" t="s">
        <v>263</v>
      </c>
      <c r="AF299" t="s">
        <v>247</v>
      </c>
      <c r="AG299" s="1">
        <v>34320</v>
      </c>
      <c r="AH299" t="s">
        <v>264</v>
      </c>
      <c r="AI299" t="s">
        <v>265</v>
      </c>
      <c r="AJ299" t="s">
        <v>162</v>
      </c>
      <c r="AK299">
        <v>176</v>
      </c>
      <c r="AL299">
        <v>700000</v>
      </c>
      <c r="AM299">
        <v>3500000</v>
      </c>
      <c r="AN299" s="1">
        <v>45473</v>
      </c>
      <c r="AO299" t="s">
        <v>269</v>
      </c>
      <c r="AP299" t="s">
        <v>164</v>
      </c>
      <c r="AQ299">
        <v>5</v>
      </c>
      <c r="AR299" t="s">
        <v>267</v>
      </c>
      <c r="AS299">
        <v>0</v>
      </c>
      <c r="AT299" t="s">
        <v>264</v>
      </c>
      <c r="AU299">
        <v>31</v>
      </c>
    </row>
    <row r="300" spans="1:47" x14ac:dyDescent="0.25">
      <c r="A300" t="s">
        <v>298</v>
      </c>
      <c r="B300">
        <v>2512848</v>
      </c>
      <c r="C300">
        <v>209019</v>
      </c>
      <c r="D300" t="s">
        <v>255</v>
      </c>
      <c r="E300">
        <v>0</v>
      </c>
      <c r="F300">
        <v>0</v>
      </c>
      <c r="G300">
        <v>0</v>
      </c>
      <c r="H300">
        <v>0</v>
      </c>
      <c r="I300">
        <v>90</v>
      </c>
      <c r="J300">
        <v>2014</v>
      </c>
      <c r="K300" t="s">
        <v>299</v>
      </c>
      <c r="L300">
        <v>1</v>
      </c>
      <c r="M300">
        <v>3</v>
      </c>
      <c r="N300">
        <v>13</v>
      </c>
      <c r="O300">
        <v>3</v>
      </c>
      <c r="P300" t="s">
        <v>257</v>
      </c>
      <c r="Q300" t="s">
        <v>256</v>
      </c>
      <c r="R300" t="s">
        <v>300</v>
      </c>
      <c r="S300">
        <v>3000</v>
      </c>
      <c r="T300" t="s">
        <v>301</v>
      </c>
      <c r="U300" t="s">
        <v>261</v>
      </c>
      <c r="V300" t="s">
        <v>260</v>
      </c>
      <c r="W300" t="s">
        <v>302</v>
      </c>
      <c r="X300" t="s">
        <v>57</v>
      </c>
      <c r="Y300" t="s">
        <v>303</v>
      </c>
      <c r="Z300" s="1">
        <v>42021</v>
      </c>
      <c r="AA300">
        <v>90</v>
      </c>
      <c r="AB300" t="s">
        <v>59</v>
      </c>
      <c r="AC300">
        <v>2018</v>
      </c>
      <c r="AD300">
        <v>58</v>
      </c>
      <c r="AE300" t="s">
        <v>263</v>
      </c>
      <c r="AF300" t="s">
        <v>247</v>
      </c>
      <c r="AG300" s="1">
        <v>34320</v>
      </c>
      <c r="AH300" t="s">
        <v>264</v>
      </c>
      <c r="AI300" t="s">
        <v>265</v>
      </c>
      <c r="AJ300" t="s">
        <v>162</v>
      </c>
      <c r="AK300">
        <v>176</v>
      </c>
      <c r="AL300">
        <v>700000</v>
      </c>
      <c r="AM300">
        <v>3500000</v>
      </c>
      <c r="AN300" s="1">
        <v>45473</v>
      </c>
      <c r="AO300" t="s">
        <v>270</v>
      </c>
      <c r="AP300" t="s">
        <v>164</v>
      </c>
      <c r="AQ300">
        <v>5</v>
      </c>
      <c r="AR300" t="s">
        <v>267</v>
      </c>
      <c r="AS300">
        <v>0</v>
      </c>
      <c r="AT300" t="s">
        <v>271</v>
      </c>
      <c r="AU300">
        <v>31</v>
      </c>
    </row>
    <row r="301" spans="1:47" x14ac:dyDescent="0.25">
      <c r="A301" t="s">
        <v>304</v>
      </c>
      <c r="B301">
        <v>2530800</v>
      </c>
      <c r="C301">
        <v>209019</v>
      </c>
      <c r="D301" t="s">
        <v>255</v>
      </c>
      <c r="E301">
        <v>0</v>
      </c>
      <c r="F301">
        <v>0</v>
      </c>
      <c r="G301">
        <v>1</v>
      </c>
      <c r="H301">
        <v>0</v>
      </c>
      <c r="I301">
        <v>78</v>
      </c>
      <c r="J301">
        <v>2014</v>
      </c>
      <c r="K301" t="s">
        <v>126</v>
      </c>
      <c r="L301">
        <v>3</v>
      </c>
      <c r="M301">
        <v>1</v>
      </c>
      <c r="N301">
        <v>3</v>
      </c>
      <c r="O301">
        <v>9</v>
      </c>
      <c r="P301" t="s">
        <v>256</v>
      </c>
      <c r="Q301" t="s">
        <v>305</v>
      </c>
      <c r="R301" t="s">
        <v>258</v>
      </c>
      <c r="S301">
        <v>17290</v>
      </c>
      <c r="T301" t="s">
        <v>306</v>
      </c>
      <c r="U301" t="s">
        <v>260</v>
      </c>
      <c r="V301" t="s">
        <v>307</v>
      </c>
      <c r="W301" t="s">
        <v>308</v>
      </c>
      <c r="X301" t="s">
        <v>57</v>
      </c>
      <c r="Y301" t="s">
        <v>309</v>
      </c>
      <c r="Z301" s="1">
        <v>42029</v>
      </c>
      <c r="AA301">
        <v>25</v>
      </c>
      <c r="AB301" t="s">
        <v>81</v>
      </c>
      <c r="AC301">
        <v>2018</v>
      </c>
      <c r="AD301">
        <v>58</v>
      </c>
      <c r="AE301" t="s">
        <v>263</v>
      </c>
      <c r="AF301" t="s">
        <v>247</v>
      </c>
      <c r="AG301" s="1">
        <v>34320</v>
      </c>
      <c r="AH301" t="s">
        <v>264</v>
      </c>
      <c r="AI301" t="s">
        <v>265</v>
      </c>
      <c r="AJ301" t="s">
        <v>162</v>
      </c>
      <c r="AK301">
        <v>176</v>
      </c>
      <c r="AL301">
        <v>700000</v>
      </c>
      <c r="AM301">
        <v>3500000</v>
      </c>
      <c r="AN301" s="1">
        <v>45473</v>
      </c>
      <c r="AO301" t="s">
        <v>266</v>
      </c>
      <c r="AP301" t="s">
        <v>164</v>
      </c>
      <c r="AQ301">
        <v>5</v>
      </c>
      <c r="AR301" t="s">
        <v>267</v>
      </c>
      <c r="AS301">
        <v>0</v>
      </c>
      <c r="AT301" t="s">
        <v>264</v>
      </c>
      <c r="AU301">
        <v>31</v>
      </c>
    </row>
    <row r="302" spans="1:47" x14ac:dyDescent="0.25">
      <c r="A302" t="s">
        <v>304</v>
      </c>
      <c r="B302">
        <v>2530800</v>
      </c>
      <c r="C302">
        <v>209019</v>
      </c>
      <c r="D302" t="s">
        <v>255</v>
      </c>
      <c r="E302">
        <v>0</v>
      </c>
      <c r="F302">
        <v>0</v>
      </c>
      <c r="G302">
        <v>1</v>
      </c>
      <c r="H302">
        <v>0</v>
      </c>
      <c r="I302">
        <v>78</v>
      </c>
      <c r="J302">
        <v>2014</v>
      </c>
      <c r="K302" t="s">
        <v>126</v>
      </c>
      <c r="L302">
        <v>3</v>
      </c>
      <c r="M302">
        <v>1</v>
      </c>
      <c r="N302">
        <v>3</v>
      </c>
      <c r="O302">
        <v>9</v>
      </c>
      <c r="P302" t="s">
        <v>256</v>
      </c>
      <c r="Q302" t="s">
        <v>305</v>
      </c>
      <c r="R302" t="s">
        <v>258</v>
      </c>
      <c r="S302">
        <v>17290</v>
      </c>
      <c r="T302" t="s">
        <v>306</v>
      </c>
      <c r="U302" t="s">
        <v>260</v>
      </c>
      <c r="V302" t="s">
        <v>307</v>
      </c>
      <c r="W302" t="s">
        <v>308</v>
      </c>
      <c r="X302" t="s">
        <v>57</v>
      </c>
      <c r="Y302" t="s">
        <v>309</v>
      </c>
      <c r="Z302" s="1">
        <v>42029</v>
      </c>
      <c r="AA302">
        <v>25</v>
      </c>
      <c r="AB302" t="s">
        <v>81</v>
      </c>
      <c r="AC302">
        <v>2018</v>
      </c>
      <c r="AD302">
        <v>58</v>
      </c>
      <c r="AE302" t="s">
        <v>263</v>
      </c>
      <c r="AF302" t="s">
        <v>247</v>
      </c>
      <c r="AG302" s="1">
        <v>34320</v>
      </c>
      <c r="AH302" t="s">
        <v>264</v>
      </c>
      <c r="AI302" t="s">
        <v>265</v>
      </c>
      <c r="AJ302" t="s">
        <v>162</v>
      </c>
      <c r="AK302">
        <v>176</v>
      </c>
      <c r="AL302">
        <v>700000</v>
      </c>
      <c r="AM302">
        <v>3500000</v>
      </c>
      <c r="AN302" s="1">
        <v>45473</v>
      </c>
      <c r="AO302" t="s">
        <v>268</v>
      </c>
      <c r="AP302" t="s">
        <v>164</v>
      </c>
      <c r="AQ302">
        <v>5</v>
      </c>
      <c r="AR302" t="s">
        <v>267</v>
      </c>
      <c r="AS302">
        <v>0</v>
      </c>
      <c r="AT302" t="s">
        <v>264</v>
      </c>
      <c r="AU302">
        <v>31</v>
      </c>
    </row>
    <row r="303" spans="1:47" x14ac:dyDescent="0.25">
      <c r="A303" t="s">
        <v>304</v>
      </c>
      <c r="B303">
        <v>2530800</v>
      </c>
      <c r="C303">
        <v>209019</v>
      </c>
      <c r="D303" t="s">
        <v>255</v>
      </c>
      <c r="E303">
        <v>0</v>
      </c>
      <c r="F303">
        <v>0</v>
      </c>
      <c r="G303">
        <v>1</v>
      </c>
      <c r="H303">
        <v>0</v>
      </c>
      <c r="I303">
        <v>78</v>
      </c>
      <c r="J303">
        <v>2014</v>
      </c>
      <c r="K303" t="s">
        <v>126</v>
      </c>
      <c r="L303">
        <v>3</v>
      </c>
      <c r="M303">
        <v>1</v>
      </c>
      <c r="N303">
        <v>3</v>
      </c>
      <c r="O303">
        <v>9</v>
      </c>
      <c r="P303" t="s">
        <v>256</v>
      </c>
      <c r="Q303" t="s">
        <v>305</v>
      </c>
      <c r="R303" t="s">
        <v>258</v>
      </c>
      <c r="S303">
        <v>17290</v>
      </c>
      <c r="T303" t="s">
        <v>306</v>
      </c>
      <c r="U303" t="s">
        <v>260</v>
      </c>
      <c r="V303" t="s">
        <v>307</v>
      </c>
      <c r="W303" t="s">
        <v>308</v>
      </c>
      <c r="X303" t="s">
        <v>57</v>
      </c>
      <c r="Y303" t="s">
        <v>309</v>
      </c>
      <c r="Z303" s="1">
        <v>42029</v>
      </c>
      <c r="AA303">
        <v>25</v>
      </c>
      <c r="AB303" t="s">
        <v>81</v>
      </c>
      <c r="AC303">
        <v>2018</v>
      </c>
      <c r="AD303">
        <v>58</v>
      </c>
      <c r="AE303" t="s">
        <v>263</v>
      </c>
      <c r="AF303" t="s">
        <v>247</v>
      </c>
      <c r="AG303" s="1">
        <v>34320</v>
      </c>
      <c r="AH303" t="s">
        <v>264</v>
      </c>
      <c r="AI303" t="s">
        <v>265</v>
      </c>
      <c r="AJ303" t="s">
        <v>162</v>
      </c>
      <c r="AK303">
        <v>176</v>
      </c>
      <c r="AL303">
        <v>700000</v>
      </c>
      <c r="AM303">
        <v>3500000</v>
      </c>
      <c r="AN303" s="1">
        <v>45473</v>
      </c>
      <c r="AO303" t="s">
        <v>269</v>
      </c>
      <c r="AP303" t="s">
        <v>164</v>
      </c>
      <c r="AQ303">
        <v>5</v>
      </c>
      <c r="AR303" t="s">
        <v>267</v>
      </c>
      <c r="AS303">
        <v>0</v>
      </c>
      <c r="AT303" t="s">
        <v>264</v>
      </c>
      <c r="AU303">
        <v>31</v>
      </c>
    </row>
    <row r="304" spans="1:47" x14ac:dyDescent="0.25">
      <c r="A304" t="s">
        <v>304</v>
      </c>
      <c r="B304">
        <v>2530800</v>
      </c>
      <c r="C304">
        <v>209019</v>
      </c>
      <c r="D304" t="s">
        <v>255</v>
      </c>
      <c r="E304">
        <v>0</v>
      </c>
      <c r="F304">
        <v>0</v>
      </c>
      <c r="G304">
        <v>1</v>
      </c>
      <c r="H304">
        <v>0</v>
      </c>
      <c r="I304">
        <v>78</v>
      </c>
      <c r="J304">
        <v>2014</v>
      </c>
      <c r="K304" t="s">
        <v>126</v>
      </c>
      <c r="L304">
        <v>3</v>
      </c>
      <c r="M304">
        <v>1</v>
      </c>
      <c r="N304">
        <v>3</v>
      </c>
      <c r="O304">
        <v>9</v>
      </c>
      <c r="P304" t="s">
        <v>256</v>
      </c>
      <c r="Q304" t="s">
        <v>305</v>
      </c>
      <c r="R304" t="s">
        <v>258</v>
      </c>
      <c r="S304">
        <v>17290</v>
      </c>
      <c r="T304" t="s">
        <v>306</v>
      </c>
      <c r="U304" t="s">
        <v>260</v>
      </c>
      <c r="V304" t="s">
        <v>307</v>
      </c>
      <c r="W304" t="s">
        <v>308</v>
      </c>
      <c r="X304" t="s">
        <v>57</v>
      </c>
      <c r="Y304" t="s">
        <v>309</v>
      </c>
      <c r="Z304" s="1">
        <v>42029</v>
      </c>
      <c r="AA304">
        <v>25</v>
      </c>
      <c r="AB304" t="s">
        <v>81</v>
      </c>
      <c r="AC304">
        <v>2018</v>
      </c>
      <c r="AD304">
        <v>58</v>
      </c>
      <c r="AE304" t="s">
        <v>263</v>
      </c>
      <c r="AF304" t="s">
        <v>247</v>
      </c>
      <c r="AG304" s="1">
        <v>34320</v>
      </c>
      <c r="AH304" t="s">
        <v>264</v>
      </c>
      <c r="AI304" t="s">
        <v>265</v>
      </c>
      <c r="AJ304" t="s">
        <v>162</v>
      </c>
      <c r="AK304">
        <v>176</v>
      </c>
      <c r="AL304">
        <v>700000</v>
      </c>
      <c r="AM304">
        <v>3500000</v>
      </c>
      <c r="AN304" s="1">
        <v>45473</v>
      </c>
      <c r="AO304" t="s">
        <v>270</v>
      </c>
      <c r="AP304" t="s">
        <v>164</v>
      </c>
      <c r="AQ304">
        <v>5</v>
      </c>
      <c r="AR304" t="s">
        <v>267</v>
      </c>
      <c r="AS304">
        <v>0</v>
      </c>
      <c r="AT304" t="s">
        <v>271</v>
      </c>
      <c r="AU304">
        <v>31</v>
      </c>
    </row>
    <row r="305" spans="1:47" x14ac:dyDescent="0.25">
      <c r="A305" t="s">
        <v>304</v>
      </c>
      <c r="B305">
        <v>2530800</v>
      </c>
      <c r="C305">
        <v>209019</v>
      </c>
      <c r="D305" t="s">
        <v>255</v>
      </c>
      <c r="E305">
        <v>0</v>
      </c>
      <c r="F305">
        <v>0</v>
      </c>
      <c r="G305">
        <v>1</v>
      </c>
      <c r="H305">
        <v>0</v>
      </c>
      <c r="I305">
        <v>78</v>
      </c>
      <c r="J305">
        <v>2014</v>
      </c>
      <c r="K305" t="s">
        <v>126</v>
      </c>
      <c r="L305">
        <v>3</v>
      </c>
      <c r="M305">
        <v>1</v>
      </c>
      <c r="N305">
        <v>3</v>
      </c>
      <c r="O305">
        <v>9</v>
      </c>
      <c r="P305" t="s">
        <v>256</v>
      </c>
      <c r="Q305" t="s">
        <v>305</v>
      </c>
      <c r="R305" t="s">
        <v>258</v>
      </c>
      <c r="S305">
        <v>17290</v>
      </c>
      <c r="T305" t="s">
        <v>306</v>
      </c>
      <c r="U305" t="s">
        <v>260</v>
      </c>
      <c r="V305" t="s">
        <v>307</v>
      </c>
      <c r="W305" t="s">
        <v>308</v>
      </c>
      <c r="X305" t="s">
        <v>57</v>
      </c>
      <c r="Y305" t="s">
        <v>310</v>
      </c>
      <c r="Z305" s="1">
        <v>42029</v>
      </c>
      <c r="AA305">
        <v>78</v>
      </c>
      <c r="AB305" t="s">
        <v>59</v>
      </c>
      <c r="AC305">
        <v>2018</v>
      </c>
      <c r="AD305">
        <v>58</v>
      </c>
      <c r="AE305" t="s">
        <v>263</v>
      </c>
      <c r="AF305" t="s">
        <v>247</v>
      </c>
      <c r="AG305" s="1">
        <v>34320</v>
      </c>
      <c r="AH305" t="s">
        <v>264</v>
      </c>
      <c r="AI305" t="s">
        <v>265</v>
      </c>
      <c r="AJ305" t="s">
        <v>162</v>
      </c>
      <c r="AK305">
        <v>176</v>
      </c>
      <c r="AL305">
        <v>700000</v>
      </c>
      <c r="AM305">
        <v>3500000</v>
      </c>
      <c r="AN305" s="1">
        <v>45473</v>
      </c>
      <c r="AO305" t="s">
        <v>266</v>
      </c>
      <c r="AP305" t="s">
        <v>164</v>
      </c>
      <c r="AQ305">
        <v>5</v>
      </c>
      <c r="AR305" t="s">
        <v>267</v>
      </c>
      <c r="AS305">
        <v>0</v>
      </c>
      <c r="AT305" t="s">
        <v>264</v>
      </c>
      <c r="AU305">
        <v>31</v>
      </c>
    </row>
    <row r="306" spans="1:47" x14ac:dyDescent="0.25">
      <c r="A306" t="s">
        <v>304</v>
      </c>
      <c r="B306">
        <v>2530800</v>
      </c>
      <c r="C306">
        <v>209019</v>
      </c>
      <c r="D306" t="s">
        <v>255</v>
      </c>
      <c r="E306">
        <v>0</v>
      </c>
      <c r="F306">
        <v>0</v>
      </c>
      <c r="G306">
        <v>1</v>
      </c>
      <c r="H306">
        <v>0</v>
      </c>
      <c r="I306">
        <v>78</v>
      </c>
      <c r="J306">
        <v>2014</v>
      </c>
      <c r="K306" t="s">
        <v>126</v>
      </c>
      <c r="L306">
        <v>3</v>
      </c>
      <c r="M306">
        <v>1</v>
      </c>
      <c r="N306">
        <v>3</v>
      </c>
      <c r="O306">
        <v>9</v>
      </c>
      <c r="P306" t="s">
        <v>256</v>
      </c>
      <c r="Q306" t="s">
        <v>305</v>
      </c>
      <c r="R306" t="s">
        <v>258</v>
      </c>
      <c r="S306">
        <v>17290</v>
      </c>
      <c r="T306" t="s">
        <v>306</v>
      </c>
      <c r="U306" t="s">
        <v>260</v>
      </c>
      <c r="V306" t="s">
        <v>307</v>
      </c>
      <c r="W306" t="s">
        <v>308</v>
      </c>
      <c r="X306" t="s">
        <v>57</v>
      </c>
      <c r="Y306" t="s">
        <v>310</v>
      </c>
      <c r="Z306" s="1">
        <v>42029</v>
      </c>
      <c r="AA306">
        <v>78</v>
      </c>
      <c r="AB306" t="s">
        <v>59</v>
      </c>
      <c r="AC306">
        <v>2018</v>
      </c>
      <c r="AD306">
        <v>58</v>
      </c>
      <c r="AE306" t="s">
        <v>263</v>
      </c>
      <c r="AF306" t="s">
        <v>247</v>
      </c>
      <c r="AG306" s="1">
        <v>34320</v>
      </c>
      <c r="AH306" t="s">
        <v>264</v>
      </c>
      <c r="AI306" t="s">
        <v>265</v>
      </c>
      <c r="AJ306" t="s">
        <v>162</v>
      </c>
      <c r="AK306">
        <v>176</v>
      </c>
      <c r="AL306">
        <v>700000</v>
      </c>
      <c r="AM306">
        <v>3500000</v>
      </c>
      <c r="AN306" s="1">
        <v>45473</v>
      </c>
      <c r="AO306" t="s">
        <v>268</v>
      </c>
      <c r="AP306" t="s">
        <v>164</v>
      </c>
      <c r="AQ306">
        <v>5</v>
      </c>
      <c r="AR306" t="s">
        <v>267</v>
      </c>
      <c r="AS306">
        <v>0</v>
      </c>
      <c r="AT306" t="s">
        <v>264</v>
      </c>
      <c r="AU306">
        <v>31</v>
      </c>
    </row>
    <row r="307" spans="1:47" x14ac:dyDescent="0.25">
      <c r="A307" t="s">
        <v>304</v>
      </c>
      <c r="B307">
        <v>2530800</v>
      </c>
      <c r="C307">
        <v>209019</v>
      </c>
      <c r="D307" t="s">
        <v>255</v>
      </c>
      <c r="E307">
        <v>0</v>
      </c>
      <c r="F307">
        <v>0</v>
      </c>
      <c r="G307">
        <v>1</v>
      </c>
      <c r="H307">
        <v>0</v>
      </c>
      <c r="I307">
        <v>78</v>
      </c>
      <c r="J307">
        <v>2014</v>
      </c>
      <c r="K307" t="s">
        <v>126</v>
      </c>
      <c r="L307">
        <v>3</v>
      </c>
      <c r="M307">
        <v>1</v>
      </c>
      <c r="N307">
        <v>3</v>
      </c>
      <c r="O307">
        <v>9</v>
      </c>
      <c r="P307" t="s">
        <v>256</v>
      </c>
      <c r="Q307" t="s">
        <v>305</v>
      </c>
      <c r="R307" t="s">
        <v>258</v>
      </c>
      <c r="S307">
        <v>17290</v>
      </c>
      <c r="T307" t="s">
        <v>306</v>
      </c>
      <c r="U307" t="s">
        <v>260</v>
      </c>
      <c r="V307" t="s">
        <v>307</v>
      </c>
      <c r="W307" t="s">
        <v>308</v>
      </c>
      <c r="X307" t="s">
        <v>57</v>
      </c>
      <c r="Y307" t="s">
        <v>310</v>
      </c>
      <c r="Z307" s="1">
        <v>42029</v>
      </c>
      <c r="AA307">
        <v>78</v>
      </c>
      <c r="AB307" t="s">
        <v>59</v>
      </c>
      <c r="AC307">
        <v>2018</v>
      </c>
      <c r="AD307">
        <v>58</v>
      </c>
      <c r="AE307" t="s">
        <v>263</v>
      </c>
      <c r="AF307" t="s">
        <v>247</v>
      </c>
      <c r="AG307" s="1">
        <v>34320</v>
      </c>
      <c r="AH307" t="s">
        <v>264</v>
      </c>
      <c r="AI307" t="s">
        <v>265</v>
      </c>
      <c r="AJ307" t="s">
        <v>162</v>
      </c>
      <c r="AK307">
        <v>176</v>
      </c>
      <c r="AL307">
        <v>700000</v>
      </c>
      <c r="AM307">
        <v>3500000</v>
      </c>
      <c r="AN307" s="1">
        <v>45473</v>
      </c>
      <c r="AO307" t="s">
        <v>269</v>
      </c>
      <c r="AP307" t="s">
        <v>164</v>
      </c>
      <c r="AQ307">
        <v>5</v>
      </c>
      <c r="AR307" t="s">
        <v>267</v>
      </c>
      <c r="AS307">
        <v>0</v>
      </c>
      <c r="AT307" t="s">
        <v>264</v>
      </c>
      <c r="AU307">
        <v>31</v>
      </c>
    </row>
    <row r="308" spans="1:47" x14ac:dyDescent="0.25">
      <c r="A308" t="s">
        <v>304</v>
      </c>
      <c r="B308">
        <v>2530800</v>
      </c>
      <c r="C308">
        <v>209019</v>
      </c>
      <c r="D308" t="s">
        <v>255</v>
      </c>
      <c r="E308">
        <v>0</v>
      </c>
      <c r="F308">
        <v>0</v>
      </c>
      <c r="G308">
        <v>1</v>
      </c>
      <c r="H308">
        <v>0</v>
      </c>
      <c r="I308">
        <v>78</v>
      </c>
      <c r="J308">
        <v>2014</v>
      </c>
      <c r="K308" t="s">
        <v>126</v>
      </c>
      <c r="L308">
        <v>3</v>
      </c>
      <c r="M308">
        <v>1</v>
      </c>
      <c r="N308">
        <v>3</v>
      </c>
      <c r="O308">
        <v>9</v>
      </c>
      <c r="P308" t="s">
        <v>256</v>
      </c>
      <c r="Q308" t="s">
        <v>305</v>
      </c>
      <c r="R308" t="s">
        <v>258</v>
      </c>
      <c r="S308">
        <v>17290</v>
      </c>
      <c r="T308" t="s">
        <v>306</v>
      </c>
      <c r="U308" t="s">
        <v>260</v>
      </c>
      <c r="V308" t="s">
        <v>307</v>
      </c>
      <c r="W308" t="s">
        <v>308</v>
      </c>
      <c r="X308" t="s">
        <v>57</v>
      </c>
      <c r="Y308" t="s">
        <v>310</v>
      </c>
      <c r="Z308" s="1">
        <v>42029</v>
      </c>
      <c r="AA308">
        <v>78</v>
      </c>
      <c r="AB308" t="s">
        <v>59</v>
      </c>
      <c r="AC308">
        <v>2018</v>
      </c>
      <c r="AD308">
        <v>58</v>
      </c>
      <c r="AE308" t="s">
        <v>263</v>
      </c>
      <c r="AF308" t="s">
        <v>247</v>
      </c>
      <c r="AG308" s="1">
        <v>34320</v>
      </c>
      <c r="AH308" t="s">
        <v>264</v>
      </c>
      <c r="AI308" t="s">
        <v>265</v>
      </c>
      <c r="AJ308" t="s">
        <v>162</v>
      </c>
      <c r="AK308">
        <v>176</v>
      </c>
      <c r="AL308">
        <v>700000</v>
      </c>
      <c r="AM308">
        <v>3500000</v>
      </c>
      <c r="AN308" s="1">
        <v>45473</v>
      </c>
      <c r="AO308" t="s">
        <v>270</v>
      </c>
      <c r="AP308" t="s">
        <v>164</v>
      </c>
      <c r="AQ308">
        <v>5</v>
      </c>
      <c r="AR308" t="s">
        <v>267</v>
      </c>
      <c r="AS308">
        <v>0</v>
      </c>
      <c r="AT308" t="s">
        <v>271</v>
      </c>
      <c r="AU308">
        <v>31</v>
      </c>
    </row>
    <row r="309" spans="1:47" x14ac:dyDescent="0.25">
      <c r="A309" t="s">
        <v>311</v>
      </c>
      <c r="B309">
        <v>2530806</v>
      </c>
      <c r="C309">
        <v>209019</v>
      </c>
      <c r="D309" t="s">
        <v>255</v>
      </c>
      <c r="E309">
        <v>0</v>
      </c>
      <c r="F309">
        <v>0</v>
      </c>
      <c r="G309">
        <v>0</v>
      </c>
      <c r="H309">
        <v>0</v>
      </c>
      <c r="I309">
        <v>83</v>
      </c>
      <c r="J309">
        <v>2014</v>
      </c>
      <c r="K309" t="s">
        <v>312</v>
      </c>
      <c r="L309">
        <v>3</v>
      </c>
      <c r="M309">
        <v>3</v>
      </c>
      <c r="N309">
        <v>8</v>
      </c>
      <c r="O309">
        <v>3</v>
      </c>
      <c r="P309" t="s">
        <v>313</v>
      </c>
      <c r="Q309" t="s">
        <v>256</v>
      </c>
      <c r="R309" t="s">
        <v>314</v>
      </c>
      <c r="S309">
        <v>8900</v>
      </c>
      <c r="T309" t="s">
        <v>315</v>
      </c>
      <c r="U309" t="s">
        <v>316</v>
      </c>
      <c r="V309" t="s">
        <v>260</v>
      </c>
      <c r="W309" t="s">
        <v>197</v>
      </c>
      <c r="X309" t="s">
        <v>57</v>
      </c>
      <c r="Y309" t="s">
        <v>317</v>
      </c>
      <c r="Z309" s="1">
        <v>42036</v>
      </c>
      <c r="AA309">
        <v>83</v>
      </c>
      <c r="AB309" t="s">
        <v>59</v>
      </c>
      <c r="AC309">
        <v>2018</v>
      </c>
      <c r="AD309">
        <v>58</v>
      </c>
      <c r="AE309" t="s">
        <v>263</v>
      </c>
      <c r="AF309" t="s">
        <v>247</v>
      </c>
      <c r="AG309" s="1">
        <v>34320</v>
      </c>
      <c r="AH309" t="s">
        <v>264</v>
      </c>
      <c r="AI309" t="s">
        <v>265</v>
      </c>
      <c r="AJ309" t="s">
        <v>162</v>
      </c>
      <c r="AK309">
        <v>176</v>
      </c>
      <c r="AL309">
        <v>700000</v>
      </c>
      <c r="AM309">
        <v>3500000</v>
      </c>
      <c r="AN309" s="1">
        <v>45473</v>
      </c>
      <c r="AO309" t="s">
        <v>266</v>
      </c>
      <c r="AP309" t="s">
        <v>164</v>
      </c>
      <c r="AQ309">
        <v>5</v>
      </c>
      <c r="AR309" t="s">
        <v>267</v>
      </c>
      <c r="AS309">
        <v>0</v>
      </c>
      <c r="AT309" t="s">
        <v>264</v>
      </c>
      <c r="AU309">
        <v>31</v>
      </c>
    </row>
    <row r="310" spans="1:47" x14ac:dyDescent="0.25">
      <c r="A310" t="s">
        <v>311</v>
      </c>
      <c r="B310">
        <v>2530806</v>
      </c>
      <c r="C310">
        <v>209019</v>
      </c>
      <c r="D310" t="s">
        <v>255</v>
      </c>
      <c r="E310">
        <v>0</v>
      </c>
      <c r="F310">
        <v>0</v>
      </c>
      <c r="G310">
        <v>0</v>
      </c>
      <c r="H310">
        <v>0</v>
      </c>
      <c r="I310">
        <v>83</v>
      </c>
      <c r="J310">
        <v>2014</v>
      </c>
      <c r="K310" t="s">
        <v>312</v>
      </c>
      <c r="L310">
        <v>3</v>
      </c>
      <c r="M310">
        <v>3</v>
      </c>
      <c r="N310">
        <v>8</v>
      </c>
      <c r="O310">
        <v>3</v>
      </c>
      <c r="P310" t="s">
        <v>313</v>
      </c>
      <c r="Q310" t="s">
        <v>256</v>
      </c>
      <c r="R310" t="s">
        <v>314</v>
      </c>
      <c r="S310">
        <v>8900</v>
      </c>
      <c r="T310" t="s">
        <v>315</v>
      </c>
      <c r="U310" t="s">
        <v>316</v>
      </c>
      <c r="V310" t="s">
        <v>260</v>
      </c>
      <c r="W310" t="s">
        <v>197</v>
      </c>
      <c r="X310" t="s">
        <v>57</v>
      </c>
      <c r="Y310" t="s">
        <v>317</v>
      </c>
      <c r="Z310" s="1">
        <v>42036</v>
      </c>
      <c r="AA310">
        <v>83</v>
      </c>
      <c r="AB310" t="s">
        <v>59</v>
      </c>
      <c r="AC310">
        <v>2018</v>
      </c>
      <c r="AD310">
        <v>58</v>
      </c>
      <c r="AE310" t="s">
        <v>263</v>
      </c>
      <c r="AF310" t="s">
        <v>247</v>
      </c>
      <c r="AG310" s="1">
        <v>34320</v>
      </c>
      <c r="AH310" t="s">
        <v>264</v>
      </c>
      <c r="AI310" t="s">
        <v>265</v>
      </c>
      <c r="AJ310" t="s">
        <v>162</v>
      </c>
      <c r="AK310">
        <v>176</v>
      </c>
      <c r="AL310">
        <v>700000</v>
      </c>
      <c r="AM310">
        <v>3500000</v>
      </c>
      <c r="AN310" s="1">
        <v>45473</v>
      </c>
      <c r="AO310" t="s">
        <v>268</v>
      </c>
      <c r="AP310" t="s">
        <v>164</v>
      </c>
      <c r="AQ310">
        <v>5</v>
      </c>
      <c r="AR310" t="s">
        <v>267</v>
      </c>
      <c r="AS310">
        <v>0</v>
      </c>
      <c r="AT310" t="s">
        <v>264</v>
      </c>
      <c r="AU310">
        <v>31</v>
      </c>
    </row>
    <row r="311" spans="1:47" x14ac:dyDescent="0.25">
      <c r="A311" t="s">
        <v>311</v>
      </c>
      <c r="B311">
        <v>2530806</v>
      </c>
      <c r="C311">
        <v>209019</v>
      </c>
      <c r="D311" t="s">
        <v>255</v>
      </c>
      <c r="E311">
        <v>0</v>
      </c>
      <c r="F311">
        <v>0</v>
      </c>
      <c r="G311">
        <v>0</v>
      </c>
      <c r="H311">
        <v>0</v>
      </c>
      <c r="I311">
        <v>83</v>
      </c>
      <c r="J311">
        <v>2014</v>
      </c>
      <c r="K311" t="s">
        <v>312</v>
      </c>
      <c r="L311">
        <v>3</v>
      </c>
      <c r="M311">
        <v>3</v>
      </c>
      <c r="N311">
        <v>8</v>
      </c>
      <c r="O311">
        <v>3</v>
      </c>
      <c r="P311" t="s">
        <v>313</v>
      </c>
      <c r="Q311" t="s">
        <v>256</v>
      </c>
      <c r="R311" t="s">
        <v>314</v>
      </c>
      <c r="S311">
        <v>8900</v>
      </c>
      <c r="T311" t="s">
        <v>315</v>
      </c>
      <c r="U311" t="s">
        <v>316</v>
      </c>
      <c r="V311" t="s">
        <v>260</v>
      </c>
      <c r="W311" t="s">
        <v>197</v>
      </c>
      <c r="X311" t="s">
        <v>57</v>
      </c>
      <c r="Y311" t="s">
        <v>317</v>
      </c>
      <c r="Z311" s="1">
        <v>42036</v>
      </c>
      <c r="AA311">
        <v>83</v>
      </c>
      <c r="AB311" t="s">
        <v>59</v>
      </c>
      <c r="AC311">
        <v>2018</v>
      </c>
      <c r="AD311">
        <v>58</v>
      </c>
      <c r="AE311" t="s">
        <v>263</v>
      </c>
      <c r="AF311" t="s">
        <v>247</v>
      </c>
      <c r="AG311" s="1">
        <v>34320</v>
      </c>
      <c r="AH311" t="s">
        <v>264</v>
      </c>
      <c r="AI311" t="s">
        <v>265</v>
      </c>
      <c r="AJ311" t="s">
        <v>162</v>
      </c>
      <c r="AK311">
        <v>176</v>
      </c>
      <c r="AL311">
        <v>700000</v>
      </c>
      <c r="AM311">
        <v>3500000</v>
      </c>
      <c r="AN311" s="1">
        <v>45473</v>
      </c>
      <c r="AO311" t="s">
        <v>269</v>
      </c>
      <c r="AP311" t="s">
        <v>164</v>
      </c>
      <c r="AQ311">
        <v>5</v>
      </c>
      <c r="AR311" t="s">
        <v>267</v>
      </c>
      <c r="AS311">
        <v>0</v>
      </c>
      <c r="AT311" t="s">
        <v>264</v>
      </c>
      <c r="AU311">
        <v>31</v>
      </c>
    </row>
    <row r="312" spans="1:47" x14ac:dyDescent="0.25">
      <c r="A312" t="s">
        <v>311</v>
      </c>
      <c r="B312">
        <v>2530806</v>
      </c>
      <c r="C312">
        <v>209019</v>
      </c>
      <c r="D312" t="s">
        <v>255</v>
      </c>
      <c r="E312">
        <v>0</v>
      </c>
      <c r="F312">
        <v>0</v>
      </c>
      <c r="G312">
        <v>0</v>
      </c>
      <c r="H312">
        <v>0</v>
      </c>
      <c r="I312">
        <v>83</v>
      </c>
      <c r="J312">
        <v>2014</v>
      </c>
      <c r="K312" t="s">
        <v>312</v>
      </c>
      <c r="L312">
        <v>3</v>
      </c>
      <c r="M312">
        <v>3</v>
      </c>
      <c r="N312">
        <v>8</v>
      </c>
      <c r="O312">
        <v>3</v>
      </c>
      <c r="P312" t="s">
        <v>313</v>
      </c>
      <c r="Q312" t="s">
        <v>256</v>
      </c>
      <c r="R312" t="s">
        <v>314</v>
      </c>
      <c r="S312">
        <v>8900</v>
      </c>
      <c r="T312" t="s">
        <v>315</v>
      </c>
      <c r="U312" t="s">
        <v>316</v>
      </c>
      <c r="V312" t="s">
        <v>260</v>
      </c>
      <c r="W312" t="s">
        <v>197</v>
      </c>
      <c r="X312" t="s">
        <v>57</v>
      </c>
      <c r="Y312" t="s">
        <v>317</v>
      </c>
      <c r="Z312" s="1">
        <v>42036</v>
      </c>
      <c r="AA312">
        <v>83</v>
      </c>
      <c r="AB312" t="s">
        <v>59</v>
      </c>
      <c r="AC312">
        <v>2018</v>
      </c>
      <c r="AD312">
        <v>58</v>
      </c>
      <c r="AE312" t="s">
        <v>263</v>
      </c>
      <c r="AF312" t="s">
        <v>247</v>
      </c>
      <c r="AG312" s="1">
        <v>34320</v>
      </c>
      <c r="AH312" t="s">
        <v>264</v>
      </c>
      <c r="AI312" t="s">
        <v>265</v>
      </c>
      <c r="AJ312" t="s">
        <v>162</v>
      </c>
      <c r="AK312">
        <v>176</v>
      </c>
      <c r="AL312">
        <v>700000</v>
      </c>
      <c r="AM312">
        <v>3500000</v>
      </c>
      <c r="AN312" s="1">
        <v>45473</v>
      </c>
      <c r="AO312" t="s">
        <v>270</v>
      </c>
      <c r="AP312" t="s">
        <v>164</v>
      </c>
      <c r="AQ312">
        <v>5</v>
      </c>
      <c r="AR312" t="s">
        <v>267</v>
      </c>
      <c r="AS312">
        <v>0</v>
      </c>
      <c r="AT312" t="s">
        <v>271</v>
      </c>
      <c r="AU312">
        <v>31</v>
      </c>
    </row>
    <row r="313" spans="1:47" x14ac:dyDescent="0.25">
      <c r="A313" t="s">
        <v>318</v>
      </c>
      <c r="B313">
        <v>2545920</v>
      </c>
      <c r="C313">
        <v>209019</v>
      </c>
      <c r="D313" t="s">
        <v>255</v>
      </c>
      <c r="E313">
        <v>0</v>
      </c>
      <c r="F313">
        <v>0</v>
      </c>
      <c r="G313">
        <v>0</v>
      </c>
      <c r="H313">
        <v>0</v>
      </c>
      <c r="I313">
        <v>62</v>
      </c>
      <c r="J313">
        <v>2014</v>
      </c>
      <c r="K313" t="s">
        <v>221</v>
      </c>
      <c r="L313">
        <v>2</v>
      </c>
      <c r="M313">
        <v>1</v>
      </c>
      <c r="N313">
        <v>3</v>
      </c>
      <c r="O313">
        <v>16</v>
      </c>
      <c r="P313" t="s">
        <v>256</v>
      </c>
      <c r="Q313" t="s">
        <v>319</v>
      </c>
      <c r="R313" t="s">
        <v>258</v>
      </c>
      <c r="S313">
        <v>19470</v>
      </c>
      <c r="T313" t="s">
        <v>320</v>
      </c>
      <c r="U313" t="s">
        <v>260</v>
      </c>
      <c r="V313" t="s">
        <v>321</v>
      </c>
      <c r="W313" t="s">
        <v>322</v>
      </c>
      <c r="X313" t="s">
        <v>57</v>
      </c>
      <c r="Y313" t="s">
        <v>323</v>
      </c>
      <c r="Z313" s="1">
        <v>42070</v>
      </c>
      <c r="AA313">
        <v>62</v>
      </c>
      <c r="AB313" t="s">
        <v>59</v>
      </c>
      <c r="AC313">
        <v>2018</v>
      </c>
      <c r="AD313">
        <v>58</v>
      </c>
      <c r="AE313" t="s">
        <v>263</v>
      </c>
      <c r="AF313" t="s">
        <v>247</v>
      </c>
      <c r="AG313" s="1">
        <v>34320</v>
      </c>
      <c r="AH313" t="s">
        <v>264</v>
      </c>
      <c r="AI313" t="s">
        <v>265</v>
      </c>
      <c r="AJ313" t="s">
        <v>162</v>
      </c>
      <c r="AK313">
        <v>176</v>
      </c>
      <c r="AL313">
        <v>700000</v>
      </c>
      <c r="AM313">
        <v>3500000</v>
      </c>
      <c r="AN313" s="1">
        <v>45473</v>
      </c>
      <c r="AO313" t="s">
        <v>266</v>
      </c>
      <c r="AP313" t="s">
        <v>164</v>
      </c>
      <c r="AQ313">
        <v>5</v>
      </c>
      <c r="AR313" t="s">
        <v>267</v>
      </c>
      <c r="AS313">
        <v>0</v>
      </c>
      <c r="AT313" t="s">
        <v>264</v>
      </c>
      <c r="AU313">
        <v>31</v>
      </c>
    </row>
    <row r="314" spans="1:47" x14ac:dyDescent="0.25">
      <c r="A314" t="s">
        <v>318</v>
      </c>
      <c r="B314">
        <v>2545920</v>
      </c>
      <c r="C314">
        <v>209019</v>
      </c>
      <c r="D314" t="s">
        <v>255</v>
      </c>
      <c r="E314">
        <v>0</v>
      </c>
      <c r="F314">
        <v>0</v>
      </c>
      <c r="G314">
        <v>0</v>
      </c>
      <c r="H314">
        <v>0</v>
      </c>
      <c r="I314">
        <v>62</v>
      </c>
      <c r="J314">
        <v>2014</v>
      </c>
      <c r="K314" t="s">
        <v>221</v>
      </c>
      <c r="L314">
        <v>2</v>
      </c>
      <c r="M314">
        <v>1</v>
      </c>
      <c r="N314">
        <v>3</v>
      </c>
      <c r="O314">
        <v>16</v>
      </c>
      <c r="P314" t="s">
        <v>256</v>
      </c>
      <c r="Q314" t="s">
        <v>319</v>
      </c>
      <c r="R314" t="s">
        <v>258</v>
      </c>
      <c r="S314">
        <v>19470</v>
      </c>
      <c r="T314" t="s">
        <v>320</v>
      </c>
      <c r="U314" t="s">
        <v>260</v>
      </c>
      <c r="V314" t="s">
        <v>321</v>
      </c>
      <c r="W314" t="s">
        <v>322</v>
      </c>
      <c r="X314" t="s">
        <v>57</v>
      </c>
      <c r="Y314" t="s">
        <v>323</v>
      </c>
      <c r="Z314" s="1">
        <v>42070</v>
      </c>
      <c r="AA314">
        <v>62</v>
      </c>
      <c r="AB314" t="s">
        <v>59</v>
      </c>
      <c r="AC314">
        <v>2018</v>
      </c>
      <c r="AD314">
        <v>58</v>
      </c>
      <c r="AE314" t="s">
        <v>263</v>
      </c>
      <c r="AF314" t="s">
        <v>247</v>
      </c>
      <c r="AG314" s="1">
        <v>34320</v>
      </c>
      <c r="AH314" t="s">
        <v>264</v>
      </c>
      <c r="AI314" t="s">
        <v>265</v>
      </c>
      <c r="AJ314" t="s">
        <v>162</v>
      </c>
      <c r="AK314">
        <v>176</v>
      </c>
      <c r="AL314">
        <v>700000</v>
      </c>
      <c r="AM314">
        <v>3500000</v>
      </c>
      <c r="AN314" s="1">
        <v>45473</v>
      </c>
      <c r="AO314" t="s">
        <v>268</v>
      </c>
      <c r="AP314" t="s">
        <v>164</v>
      </c>
      <c r="AQ314">
        <v>5</v>
      </c>
      <c r="AR314" t="s">
        <v>267</v>
      </c>
      <c r="AS314">
        <v>0</v>
      </c>
      <c r="AT314" t="s">
        <v>264</v>
      </c>
      <c r="AU314">
        <v>31</v>
      </c>
    </row>
    <row r="315" spans="1:47" x14ac:dyDescent="0.25">
      <c r="A315" t="s">
        <v>318</v>
      </c>
      <c r="B315">
        <v>2545920</v>
      </c>
      <c r="C315">
        <v>209019</v>
      </c>
      <c r="D315" t="s">
        <v>255</v>
      </c>
      <c r="E315">
        <v>0</v>
      </c>
      <c r="F315">
        <v>0</v>
      </c>
      <c r="G315">
        <v>0</v>
      </c>
      <c r="H315">
        <v>0</v>
      </c>
      <c r="I315">
        <v>62</v>
      </c>
      <c r="J315">
        <v>2014</v>
      </c>
      <c r="K315" t="s">
        <v>221</v>
      </c>
      <c r="L315">
        <v>2</v>
      </c>
      <c r="M315">
        <v>1</v>
      </c>
      <c r="N315">
        <v>3</v>
      </c>
      <c r="O315">
        <v>16</v>
      </c>
      <c r="P315" t="s">
        <v>256</v>
      </c>
      <c r="Q315" t="s">
        <v>319</v>
      </c>
      <c r="R315" t="s">
        <v>258</v>
      </c>
      <c r="S315">
        <v>19470</v>
      </c>
      <c r="T315" t="s">
        <v>320</v>
      </c>
      <c r="U315" t="s">
        <v>260</v>
      </c>
      <c r="V315" t="s">
        <v>321</v>
      </c>
      <c r="W315" t="s">
        <v>322</v>
      </c>
      <c r="X315" t="s">
        <v>57</v>
      </c>
      <c r="Y315" t="s">
        <v>323</v>
      </c>
      <c r="Z315" s="1">
        <v>42070</v>
      </c>
      <c r="AA315">
        <v>62</v>
      </c>
      <c r="AB315" t="s">
        <v>59</v>
      </c>
      <c r="AC315">
        <v>2018</v>
      </c>
      <c r="AD315">
        <v>58</v>
      </c>
      <c r="AE315" t="s">
        <v>263</v>
      </c>
      <c r="AF315" t="s">
        <v>247</v>
      </c>
      <c r="AG315" s="1">
        <v>34320</v>
      </c>
      <c r="AH315" t="s">
        <v>264</v>
      </c>
      <c r="AI315" t="s">
        <v>265</v>
      </c>
      <c r="AJ315" t="s">
        <v>162</v>
      </c>
      <c r="AK315">
        <v>176</v>
      </c>
      <c r="AL315">
        <v>700000</v>
      </c>
      <c r="AM315">
        <v>3500000</v>
      </c>
      <c r="AN315" s="1">
        <v>45473</v>
      </c>
      <c r="AO315" t="s">
        <v>269</v>
      </c>
      <c r="AP315" t="s">
        <v>164</v>
      </c>
      <c r="AQ315">
        <v>5</v>
      </c>
      <c r="AR315" t="s">
        <v>267</v>
      </c>
      <c r="AS315">
        <v>0</v>
      </c>
      <c r="AT315" t="s">
        <v>264</v>
      </c>
      <c r="AU315">
        <v>31</v>
      </c>
    </row>
    <row r="316" spans="1:47" x14ac:dyDescent="0.25">
      <c r="A316" t="s">
        <v>318</v>
      </c>
      <c r="B316">
        <v>2545920</v>
      </c>
      <c r="C316">
        <v>209019</v>
      </c>
      <c r="D316" t="s">
        <v>255</v>
      </c>
      <c r="E316">
        <v>0</v>
      </c>
      <c r="F316">
        <v>0</v>
      </c>
      <c r="G316">
        <v>0</v>
      </c>
      <c r="H316">
        <v>0</v>
      </c>
      <c r="I316">
        <v>62</v>
      </c>
      <c r="J316">
        <v>2014</v>
      </c>
      <c r="K316" t="s">
        <v>221</v>
      </c>
      <c r="L316">
        <v>2</v>
      </c>
      <c r="M316">
        <v>1</v>
      </c>
      <c r="N316">
        <v>3</v>
      </c>
      <c r="O316">
        <v>16</v>
      </c>
      <c r="P316" t="s">
        <v>256</v>
      </c>
      <c r="Q316" t="s">
        <v>319</v>
      </c>
      <c r="R316" t="s">
        <v>258</v>
      </c>
      <c r="S316">
        <v>19470</v>
      </c>
      <c r="T316" t="s">
        <v>320</v>
      </c>
      <c r="U316" t="s">
        <v>260</v>
      </c>
      <c r="V316" t="s">
        <v>321</v>
      </c>
      <c r="W316" t="s">
        <v>322</v>
      </c>
      <c r="X316" t="s">
        <v>57</v>
      </c>
      <c r="Y316" t="s">
        <v>323</v>
      </c>
      <c r="Z316" s="1">
        <v>42070</v>
      </c>
      <c r="AA316">
        <v>62</v>
      </c>
      <c r="AB316" t="s">
        <v>59</v>
      </c>
      <c r="AC316">
        <v>2018</v>
      </c>
      <c r="AD316">
        <v>58</v>
      </c>
      <c r="AE316" t="s">
        <v>263</v>
      </c>
      <c r="AF316" t="s">
        <v>247</v>
      </c>
      <c r="AG316" s="1">
        <v>34320</v>
      </c>
      <c r="AH316" t="s">
        <v>264</v>
      </c>
      <c r="AI316" t="s">
        <v>265</v>
      </c>
      <c r="AJ316" t="s">
        <v>162</v>
      </c>
      <c r="AK316">
        <v>176</v>
      </c>
      <c r="AL316">
        <v>700000</v>
      </c>
      <c r="AM316">
        <v>3500000</v>
      </c>
      <c r="AN316" s="1">
        <v>45473</v>
      </c>
      <c r="AO316" t="s">
        <v>270</v>
      </c>
      <c r="AP316" t="s">
        <v>164</v>
      </c>
      <c r="AQ316">
        <v>5</v>
      </c>
      <c r="AR316" t="s">
        <v>267</v>
      </c>
      <c r="AS316">
        <v>0</v>
      </c>
      <c r="AT316" t="s">
        <v>271</v>
      </c>
      <c r="AU316">
        <v>31</v>
      </c>
    </row>
    <row r="317" spans="1:47" x14ac:dyDescent="0.25">
      <c r="A317" t="s">
        <v>324</v>
      </c>
      <c r="B317">
        <v>2460885</v>
      </c>
      <c r="C317">
        <v>49723</v>
      </c>
      <c r="D317" t="s">
        <v>48</v>
      </c>
      <c r="E317">
        <v>0</v>
      </c>
      <c r="F317">
        <v>0</v>
      </c>
      <c r="G317">
        <v>0</v>
      </c>
      <c r="H317">
        <v>0</v>
      </c>
      <c r="I317">
        <v>25</v>
      </c>
      <c r="J317">
        <v>2014</v>
      </c>
      <c r="K317" t="s">
        <v>221</v>
      </c>
      <c r="L317">
        <v>0</v>
      </c>
      <c r="M317">
        <v>0</v>
      </c>
      <c r="N317">
        <v>10</v>
      </c>
      <c r="O317">
        <v>4</v>
      </c>
      <c r="P317" t="s">
        <v>114</v>
      </c>
      <c r="Q317" t="s">
        <v>325</v>
      </c>
      <c r="R317" t="s">
        <v>281</v>
      </c>
      <c r="S317">
        <v>51500</v>
      </c>
      <c r="T317" t="s">
        <v>186</v>
      </c>
      <c r="U317" t="s">
        <v>282</v>
      </c>
      <c r="V317" t="s">
        <v>326</v>
      </c>
      <c r="W317" t="s">
        <v>278</v>
      </c>
      <c r="X317" t="s">
        <v>57</v>
      </c>
      <c r="Y317" t="s">
        <v>327</v>
      </c>
      <c r="Z317" s="1">
        <v>42111</v>
      </c>
      <c r="AA317">
        <v>90</v>
      </c>
      <c r="AB317" t="s">
        <v>59</v>
      </c>
      <c r="AC317">
        <v>2023</v>
      </c>
      <c r="AD317">
        <v>24</v>
      </c>
      <c r="AE317" t="s">
        <v>60</v>
      </c>
      <c r="AF317" t="s">
        <v>61</v>
      </c>
      <c r="AG317" s="1">
        <v>32961</v>
      </c>
      <c r="AH317" t="s">
        <v>62</v>
      </c>
      <c r="AI317" t="s">
        <v>63</v>
      </c>
      <c r="AJ317" t="s">
        <v>64</v>
      </c>
      <c r="AK317">
        <v>186</v>
      </c>
      <c r="AL317">
        <v>700000</v>
      </c>
      <c r="AM317">
        <v>5000000</v>
      </c>
      <c r="AN317" s="1">
        <v>45838</v>
      </c>
      <c r="AO317" t="s">
        <v>65</v>
      </c>
      <c r="AP317" t="s">
        <v>66</v>
      </c>
      <c r="AQ317">
        <v>22</v>
      </c>
      <c r="AR317" t="s">
        <v>67</v>
      </c>
      <c r="AS317">
        <v>0</v>
      </c>
      <c r="AT317" t="s">
        <v>62</v>
      </c>
      <c r="AU317">
        <v>34</v>
      </c>
    </row>
    <row r="318" spans="1:47" x14ac:dyDescent="0.25">
      <c r="A318" t="s">
        <v>324</v>
      </c>
      <c r="B318">
        <v>2460885</v>
      </c>
      <c r="C318">
        <v>49723</v>
      </c>
      <c r="D318" t="s">
        <v>48</v>
      </c>
      <c r="E318">
        <v>0</v>
      </c>
      <c r="F318">
        <v>0</v>
      </c>
      <c r="G318">
        <v>0</v>
      </c>
      <c r="H318">
        <v>0</v>
      </c>
      <c r="I318">
        <v>25</v>
      </c>
      <c r="J318">
        <v>2014</v>
      </c>
      <c r="K318" t="s">
        <v>221</v>
      </c>
      <c r="L318">
        <v>0</v>
      </c>
      <c r="M318">
        <v>0</v>
      </c>
      <c r="N318">
        <v>10</v>
      </c>
      <c r="O318">
        <v>4</v>
      </c>
      <c r="P318" t="s">
        <v>114</v>
      </c>
      <c r="Q318" t="s">
        <v>325</v>
      </c>
      <c r="R318" t="s">
        <v>281</v>
      </c>
      <c r="S318">
        <v>51500</v>
      </c>
      <c r="T318" t="s">
        <v>186</v>
      </c>
      <c r="U318" t="s">
        <v>282</v>
      </c>
      <c r="V318" t="s">
        <v>326</v>
      </c>
      <c r="W318" t="s">
        <v>278</v>
      </c>
      <c r="X318" t="s">
        <v>57</v>
      </c>
      <c r="Y318" t="s">
        <v>327</v>
      </c>
      <c r="Z318" s="1">
        <v>42111</v>
      </c>
      <c r="AA318">
        <v>90</v>
      </c>
      <c r="AB318" t="s">
        <v>59</v>
      </c>
      <c r="AC318">
        <v>2023</v>
      </c>
      <c r="AD318">
        <v>24</v>
      </c>
      <c r="AE318" t="s">
        <v>60</v>
      </c>
      <c r="AF318" t="s">
        <v>61</v>
      </c>
      <c r="AG318" s="1">
        <v>32961</v>
      </c>
      <c r="AH318" t="s">
        <v>62</v>
      </c>
      <c r="AI318" t="s">
        <v>63</v>
      </c>
      <c r="AJ318" t="s">
        <v>64</v>
      </c>
      <c r="AK318">
        <v>186</v>
      </c>
      <c r="AL318">
        <v>700000</v>
      </c>
      <c r="AM318">
        <v>5000000</v>
      </c>
      <c r="AN318" s="1">
        <v>45838</v>
      </c>
      <c r="AO318" t="s">
        <v>68</v>
      </c>
      <c r="AP318" t="s">
        <v>66</v>
      </c>
      <c r="AQ318">
        <v>22</v>
      </c>
      <c r="AR318" t="s">
        <v>67</v>
      </c>
      <c r="AS318">
        <v>0</v>
      </c>
      <c r="AT318" t="s">
        <v>62</v>
      </c>
      <c r="AU318">
        <v>34</v>
      </c>
    </row>
    <row r="319" spans="1:47" x14ac:dyDescent="0.25">
      <c r="A319" t="s">
        <v>324</v>
      </c>
      <c r="B319">
        <v>2460885</v>
      </c>
      <c r="C319">
        <v>49723</v>
      </c>
      <c r="D319" t="s">
        <v>48</v>
      </c>
      <c r="E319">
        <v>0</v>
      </c>
      <c r="F319">
        <v>0</v>
      </c>
      <c r="G319">
        <v>0</v>
      </c>
      <c r="H319">
        <v>0</v>
      </c>
      <c r="I319">
        <v>25</v>
      </c>
      <c r="J319">
        <v>2014</v>
      </c>
      <c r="K319" t="s">
        <v>221</v>
      </c>
      <c r="L319">
        <v>0</v>
      </c>
      <c r="M319">
        <v>0</v>
      </c>
      <c r="N319">
        <v>10</v>
      </c>
      <c r="O319">
        <v>4</v>
      </c>
      <c r="P319" t="s">
        <v>114</v>
      </c>
      <c r="Q319" t="s">
        <v>325</v>
      </c>
      <c r="R319" t="s">
        <v>281</v>
      </c>
      <c r="S319">
        <v>51500</v>
      </c>
      <c r="T319" t="s">
        <v>186</v>
      </c>
      <c r="U319" t="s">
        <v>282</v>
      </c>
      <c r="V319" t="s">
        <v>326</v>
      </c>
      <c r="W319" t="s">
        <v>278</v>
      </c>
      <c r="X319" t="s">
        <v>57</v>
      </c>
      <c r="Y319" t="s">
        <v>327</v>
      </c>
      <c r="Z319" s="1">
        <v>42111</v>
      </c>
      <c r="AA319">
        <v>90</v>
      </c>
      <c r="AB319" t="s">
        <v>59</v>
      </c>
      <c r="AC319">
        <v>2023</v>
      </c>
      <c r="AD319">
        <v>24</v>
      </c>
      <c r="AE319" t="s">
        <v>60</v>
      </c>
      <c r="AF319" t="s">
        <v>61</v>
      </c>
      <c r="AG319" s="1">
        <v>32961</v>
      </c>
      <c r="AH319" t="s">
        <v>62</v>
      </c>
      <c r="AI319" t="s">
        <v>63</v>
      </c>
      <c r="AJ319" t="s">
        <v>64</v>
      </c>
      <c r="AK319">
        <v>186</v>
      </c>
      <c r="AL319">
        <v>700000</v>
      </c>
      <c r="AM319">
        <v>5000000</v>
      </c>
      <c r="AN319" s="1">
        <v>45838</v>
      </c>
      <c r="AO319" t="s">
        <v>69</v>
      </c>
      <c r="AP319" t="s">
        <v>66</v>
      </c>
      <c r="AQ319">
        <v>22</v>
      </c>
      <c r="AR319" t="s">
        <v>67</v>
      </c>
      <c r="AS319">
        <v>0</v>
      </c>
      <c r="AT319" t="s">
        <v>62</v>
      </c>
      <c r="AU319">
        <v>34</v>
      </c>
    </row>
    <row r="320" spans="1:47" x14ac:dyDescent="0.25">
      <c r="A320" t="s">
        <v>324</v>
      </c>
      <c r="B320">
        <v>2460885</v>
      </c>
      <c r="C320">
        <v>49723</v>
      </c>
      <c r="D320" t="s">
        <v>48</v>
      </c>
      <c r="E320">
        <v>0</v>
      </c>
      <c r="F320">
        <v>0</v>
      </c>
      <c r="G320">
        <v>0</v>
      </c>
      <c r="H320">
        <v>0</v>
      </c>
      <c r="I320">
        <v>25</v>
      </c>
      <c r="J320">
        <v>2014</v>
      </c>
      <c r="K320" t="s">
        <v>221</v>
      </c>
      <c r="L320">
        <v>0</v>
      </c>
      <c r="M320">
        <v>0</v>
      </c>
      <c r="N320">
        <v>10</v>
      </c>
      <c r="O320">
        <v>4</v>
      </c>
      <c r="P320" t="s">
        <v>114</v>
      </c>
      <c r="Q320" t="s">
        <v>325</v>
      </c>
      <c r="R320" t="s">
        <v>281</v>
      </c>
      <c r="S320">
        <v>51500</v>
      </c>
      <c r="T320" t="s">
        <v>186</v>
      </c>
      <c r="U320" t="s">
        <v>282</v>
      </c>
      <c r="V320" t="s">
        <v>326</v>
      </c>
      <c r="W320" t="s">
        <v>278</v>
      </c>
      <c r="X320" t="s">
        <v>57</v>
      </c>
      <c r="Y320" t="s">
        <v>327</v>
      </c>
      <c r="Z320" s="1">
        <v>42111</v>
      </c>
      <c r="AA320">
        <v>90</v>
      </c>
      <c r="AB320" t="s">
        <v>59</v>
      </c>
      <c r="AC320">
        <v>2023</v>
      </c>
      <c r="AD320">
        <v>24</v>
      </c>
      <c r="AE320" t="s">
        <v>60</v>
      </c>
      <c r="AF320" t="s">
        <v>61</v>
      </c>
      <c r="AG320" s="1">
        <v>32961</v>
      </c>
      <c r="AH320" t="s">
        <v>62</v>
      </c>
      <c r="AI320" t="s">
        <v>63</v>
      </c>
      <c r="AJ320" t="s">
        <v>64</v>
      </c>
      <c r="AK320">
        <v>186</v>
      </c>
      <c r="AL320">
        <v>700000</v>
      </c>
      <c r="AM320">
        <v>5000000</v>
      </c>
      <c r="AN320" s="1">
        <v>45838</v>
      </c>
      <c r="AO320" t="s">
        <v>70</v>
      </c>
      <c r="AP320" t="s">
        <v>66</v>
      </c>
      <c r="AQ320">
        <v>22</v>
      </c>
      <c r="AR320" t="s">
        <v>67</v>
      </c>
      <c r="AS320">
        <v>0</v>
      </c>
      <c r="AT320" t="s">
        <v>62</v>
      </c>
      <c r="AU320">
        <v>34</v>
      </c>
    </row>
    <row r="321" spans="1:47" x14ac:dyDescent="0.25">
      <c r="A321" t="s">
        <v>324</v>
      </c>
      <c r="B321">
        <v>2460885</v>
      </c>
      <c r="C321">
        <v>49723</v>
      </c>
      <c r="D321" t="s">
        <v>48</v>
      </c>
      <c r="E321">
        <v>0</v>
      </c>
      <c r="F321">
        <v>0</v>
      </c>
      <c r="G321">
        <v>0</v>
      </c>
      <c r="H321">
        <v>0</v>
      </c>
      <c r="I321">
        <v>25</v>
      </c>
      <c r="J321">
        <v>2014</v>
      </c>
      <c r="K321" t="s">
        <v>221</v>
      </c>
      <c r="L321">
        <v>0</v>
      </c>
      <c r="M321">
        <v>0</v>
      </c>
      <c r="N321">
        <v>10</v>
      </c>
      <c r="O321">
        <v>4</v>
      </c>
      <c r="P321" t="s">
        <v>114</v>
      </c>
      <c r="Q321" t="s">
        <v>325</v>
      </c>
      <c r="R321" t="s">
        <v>281</v>
      </c>
      <c r="S321">
        <v>51500</v>
      </c>
      <c r="T321" t="s">
        <v>186</v>
      </c>
      <c r="U321" t="s">
        <v>282</v>
      </c>
      <c r="V321" t="s">
        <v>326</v>
      </c>
      <c r="W321" t="s">
        <v>278</v>
      </c>
      <c r="X321" t="s">
        <v>57</v>
      </c>
      <c r="Y321" t="s">
        <v>327</v>
      </c>
      <c r="Z321" s="1">
        <v>42111</v>
      </c>
      <c r="AA321">
        <v>90</v>
      </c>
      <c r="AB321" t="s">
        <v>59</v>
      </c>
      <c r="AC321">
        <v>2023</v>
      </c>
      <c r="AD321">
        <v>24</v>
      </c>
      <c r="AE321" t="s">
        <v>60</v>
      </c>
      <c r="AF321" t="s">
        <v>61</v>
      </c>
      <c r="AG321" s="1">
        <v>32961</v>
      </c>
      <c r="AH321" t="s">
        <v>62</v>
      </c>
      <c r="AI321" t="s">
        <v>63</v>
      </c>
      <c r="AJ321" t="s">
        <v>64</v>
      </c>
      <c r="AK321">
        <v>186</v>
      </c>
      <c r="AL321">
        <v>700000</v>
      </c>
      <c r="AM321">
        <v>5000000</v>
      </c>
      <c r="AN321" s="1">
        <v>45838</v>
      </c>
      <c r="AO321" t="s">
        <v>71</v>
      </c>
      <c r="AP321" t="s">
        <v>66</v>
      </c>
      <c r="AQ321">
        <v>22</v>
      </c>
      <c r="AR321" t="s">
        <v>67</v>
      </c>
      <c r="AS321">
        <v>0</v>
      </c>
      <c r="AT321" t="s">
        <v>62</v>
      </c>
      <c r="AU321">
        <v>34</v>
      </c>
    </row>
    <row r="322" spans="1:47" x14ac:dyDescent="0.25">
      <c r="A322" t="s">
        <v>324</v>
      </c>
      <c r="B322">
        <v>2460885</v>
      </c>
      <c r="C322">
        <v>49723</v>
      </c>
      <c r="D322" t="s">
        <v>48</v>
      </c>
      <c r="E322">
        <v>0</v>
      </c>
      <c r="F322">
        <v>0</v>
      </c>
      <c r="G322">
        <v>0</v>
      </c>
      <c r="H322">
        <v>0</v>
      </c>
      <c r="I322">
        <v>25</v>
      </c>
      <c r="J322">
        <v>2014</v>
      </c>
      <c r="K322" t="s">
        <v>221</v>
      </c>
      <c r="L322">
        <v>0</v>
      </c>
      <c r="M322">
        <v>0</v>
      </c>
      <c r="N322">
        <v>10</v>
      </c>
      <c r="O322">
        <v>4</v>
      </c>
      <c r="P322" t="s">
        <v>114</v>
      </c>
      <c r="Q322" t="s">
        <v>325</v>
      </c>
      <c r="R322" t="s">
        <v>281</v>
      </c>
      <c r="S322">
        <v>51500</v>
      </c>
      <c r="T322" t="s">
        <v>186</v>
      </c>
      <c r="U322" t="s">
        <v>282</v>
      </c>
      <c r="V322" t="s">
        <v>326</v>
      </c>
      <c r="W322" t="s">
        <v>278</v>
      </c>
      <c r="X322" t="s">
        <v>57</v>
      </c>
      <c r="Y322" t="s">
        <v>327</v>
      </c>
      <c r="Z322" s="1">
        <v>42111</v>
      </c>
      <c r="AA322">
        <v>90</v>
      </c>
      <c r="AB322" t="s">
        <v>59</v>
      </c>
      <c r="AC322">
        <v>2023</v>
      </c>
      <c r="AD322">
        <v>24</v>
      </c>
      <c r="AE322" t="s">
        <v>60</v>
      </c>
      <c r="AF322" t="s">
        <v>61</v>
      </c>
      <c r="AG322" s="1">
        <v>32961</v>
      </c>
      <c r="AH322" t="s">
        <v>62</v>
      </c>
      <c r="AI322" t="s">
        <v>63</v>
      </c>
      <c r="AJ322" t="s">
        <v>64</v>
      </c>
      <c r="AK322">
        <v>186</v>
      </c>
      <c r="AL322">
        <v>700000</v>
      </c>
      <c r="AM322">
        <v>5000000</v>
      </c>
      <c r="AN322" s="1">
        <v>45838</v>
      </c>
      <c r="AO322" t="s">
        <v>72</v>
      </c>
      <c r="AP322" t="s">
        <v>66</v>
      </c>
      <c r="AQ322">
        <v>22</v>
      </c>
      <c r="AR322" t="s">
        <v>67</v>
      </c>
      <c r="AS322">
        <v>0</v>
      </c>
      <c r="AT322" t="s">
        <v>62</v>
      </c>
      <c r="AU322">
        <v>34</v>
      </c>
    </row>
    <row r="323" spans="1:47" x14ac:dyDescent="0.25">
      <c r="A323" t="s">
        <v>328</v>
      </c>
      <c r="B323">
        <v>2460902</v>
      </c>
      <c r="C323">
        <v>124732</v>
      </c>
      <c r="D323" t="s">
        <v>48</v>
      </c>
      <c r="E323">
        <v>0</v>
      </c>
      <c r="F323">
        <v>0</v>
      </c>
      <c r="G323">
        <v>0</v>
      </c>
      <c r="H323">
        <v>0</v>
      </c>
      <c r="I323">
        <v>90</v>
      </c>
      <c r="J323">
        <v>2014</v>
      </c>
      <c r="K323" t="s">
        <v>329</v>
      </c>
      <c r="L323">
        <v>1</v>
      </c>
      <c r="M323">
        <v>2</v>
      </c>
      <c r="N323">
        <v>13</v>
      </c>
      <c r="O323">
        <v>3</v>
      </c>
      <c r="P323" t="s">
        <v>330</v>
      </c>
      <c r="Q323" t="s">
        <v>325</v>
      </c>
      <c r="R323" t="s">
        <v>156</v>
      </c>
      <c r="S323">
        <v>56881</v>
      </c>
      <c r="T323" t="s">
        <v>233</v>
      </c>
      <c r="U323" t="s">
        <v>157</v>
      </c>
      <c r="V323" t="s">
        <v>326</v>
      </c>
      <c r="W323" t="s">
        <v>56</v>
      </c>
      <c r="X323" t="s">
        <v>57</v>
      </c>
      <c r="Y323" t="s">
        <v>331</v>
      </c>
      <c r="Z323" s="1">
        <v>42127</v>
      </c>
      <c r="AA323">
        <v>79</v>
      </c>
      <c r="AB323" t="s">
        <v>59</v>
      </c>
      <c r="AC323">
        <v>2023</v>
      </c>
      <c r="AD323">
        <v>533</v>
      </c>
      <c r="AE323" t="s">
        <v>160</v>
      </c>
      <c r="AF323" t="s">
        <v>61</v>
      </c>
      <c r="AG323" s="1">
        <v>33997</v>
      </c>
      <c r="AH323" t="s">
        <v>161</v>
      </c>
      <c r="AI323" t="s">
        <v>63</v>
      </c>
      <c r="AJ323" t="s">
        <v>162</v>
      </c>
      <c r="AK323">
        <v>194</v>
      </c>
      <c r="AL323">
        <v>2000000</v>
      </c>
      <c r="AM323">
        <v>15000000</v>
      </c>
      <c r="AN323" s="1">
        <v>45473</v>
      </c>
      <c r="AO323" t="s">
        <v>163</v>
      </c>
      <c r="AP323" t="s">
        <v>164</v>
      </c>
      <c r="AQ323">
        <v>23</v>
      </c>
      <c r="AR323" t="s">
        <v>165</v>
      </c>
      <c r="AS323">
        <v>0</v>
      </c>
      <c r="AT323" t="s">
        <v>161</v>
      </c>
      <c r="AU323">
        <v>31</v>
      </c>
    </row>
    <row r="324" spans="1:47" x14ac:dyDescent="0.25">
      <c r="A324" t="s">
        <v>328</v>
      </c>
      <c r="B324">
        <v>2460902</v>
      </c>
      <c r="C324">
        <v>124732</v>
      </c>
      <c r="D324" t="s">
        <v>48</v>
      </c>
      <c r="E324">
        <v>0</v>
      </c>
      <c r="F324">
        <v>0</v>
      </c>
      <c r="G324">
        <v>0</v>
      </c>
      <c r="H324">
        <v>0</v>
      </c>
      <c r="I324">
        <v>90</v>
      </c>
      <c r="J324">
        <v>2014</v>
      </c>
      <c r="K324" t="s">
        <v>329</v>
      </c>
      <c r="L324">
        <v>1</v>
      </c>
      <c r="M324">
        <v>2</v>
      </c>
      <c r="N324">
        <v>13</v>
      </c>
      <c r="O324">
        <v>3</v>
      </c>
      <c r="P324" t="s">
        <v>330</v>
      </c>
      <c r="Q324" t="s">
        <v>325</v>
      </c>
      <c r="R324" t="s">
        <v>156</v>
      </c>
      <c r="S324">
        <v>56881</v>
      </c>
      <c r="T324" t="s">
        <v>233</v>
      </c>
      <c r="U324" t="s">
        <v>157</v>
      </c>
      <c r="V324" t="s">
        <v>326</v>
      </c>
      <c r="W324" t="s">
        <v>56</v>
      </c>
      <c r="X324" t="s">
        <v>57</v>
      </c>
      <c r="Y324" t="s">
        <v>331</v>
      </c>
      <c r="Z324" s="1">
        <v>42127</v>
      </c>
      <c r="AA324">
        <v>79</v>
      </c>
      <c r="AB324" t="s">
        <v>59</v>
      </c>
      <c r="AC324">
        <v>2023</v>
      </c>
      <c r="AD324">
        <v>533</v>
      </c>
      <c r="AE324" t="s">
        <v>160</v>
      </c>
      <c r="AF324" t="s">
        <v>61</v>
      </c>
      <c r="AG324" s="1">
        <v>33997</v>
      </c>
      <c r="AH324" t="s">
        <v>161</v>
      </c>
      <c r="AI324" t="s">
        <v>63</v>
      </c>
      <c r="AJ324" t="s">
        <v>162</v>
      </c>
      <c r="AK324">
        <v>194</v>
      </c>
      <c r="AL324">
        <v>2000000</v>
      </c>
      <c r="AM324">
        <v>15000000</v>
      </c>
      <c r="AN324" s="1">
        <v>45473</v>
      </c>
      <c r="AO324" t="s">
        <v>166</v>
      </c>
      <c r="AP324" t="s">
        <v>164</v>
      </c>
      <c r="AQ324">
        <v>23</v>
      </c>
      <c r="AR324" t="s">
        <v>165</v>
      </c>
      <c r="AS324">
        <v>0</v>
      </c>
      <c r="AT324" t="s">
        <v>161</v>
      </c>
      <c r="AU324">
        <v>31</v>
      </c>
    </row>
    <row r="325" spans="1:47" x14ac:dyDescent="0.25">
      <c r="A325" t="s">
        <v>328</v>
      </c>
      <c r="B325">
        <v>2460902</v>
      </c>
      <c r="C325">
        <v>124732</v>
      </c>
      <c r="D325" t="s">
        <v>48</v>
      </c>
      <c r="E325">
        <v>0</v>
      </c>
      <c r="F325">
        <v>0</v>
      </c>
      <c r="G325">
        <v>0</v>
      </c>
      <c r="H325">
        <v>0</v>
      </c>
      <c r="I325">
        <v>90</v>
      </c>
      <c r="J325">
        <v>2014</v>
      </c>
      <c r="K325" t="s">
        <v>329</v>
      </c>
      <c r="L325">
        <v>1</v>
      </c>
      <c r="M325">
        <v>2</v>
      </c>
      <c r="N325">
        <v>13</v>
      </c>
      <c r="O325">
        <v>3</v>
      </c>
      <c r="P325" t="s">
        <v>330</v>
      </c>
      <c r="Q325" t="s">
        <v>325</v>
      </c>
      <c r="R325" t="s">
        <v>156</v>
      </c>
      <c r="S325">
        <v>56881</v>
      </c>
      <c r="T325" t="s">
        <v>233</v>
      </c>
      <c r="U325" t="s">
        <v>157</v>
      </c>
      <c r="V325" t="s">
        <v>326</v>
      </c>
      <c r="W325" t="s">
        <v>56</v>
      </c>
      <c r="X325" t="s">
        <v>57</v>
      </c>
      <c r="Y325" t="s">
        <v>331</v>
      </c>
      <c r="Z325" s="1">
        <v>42127</v>
      </c>
      <c r="AA325">
        <v>79</v>
      </c>
      <c r="AB325" t="s">
        <v>59</v>
      </c>
      <c r="AC325">
        <v>2023</v>
      </c>
      <c r="AD325">
        <v>533</v>
      </c>
      <c r="AE325" t="s">
        <v>160</v>
      </c>
      <c r="AF325" t="s">
        <v>61</v>
      </c>
      <c r="AG325" s="1">
        <v>33997</v>
      </c>
      <c r="AH325" t="s">
        <v>161</v>
      </c>
      <c r="AI325" t="s">
        <v>63</v>
      </c>
      <c r="AJ325" t="s">
        <v>162</v>
      </c>
      <c r="AK325">
        <v>194</v>
      </c>
      <c r="AL325">
        <v>2000000</v>
      </c>
      <c r="AM325">
        <v>15000000</v>
      </c>
      <c r="AN325" s="1">
        <v>45473</v>
      </c>
      <c r="AO325" t="s">
        <v>167</v>
      </c>
      <c r="AP325" t="s">
        <v>164</v>
      </c>
      <c r="AQ325">
        <v>23</v>
      </c>
      <c r="AR325" t="s">
        <v>165</v>
      </c>
      <c r="AS325">
        <v>0</v>
      </c>
      <c r="AT325" t="s">
        <v>161</v>
      </c>
      <c r="AU325">
        <v>31</v>
      </c>
    </row>
    <row r="326" spans="1:47" x14ac:dyDescent="0.25">
      <c r="A326" t="s">
        <v>328</v>
      </c>
      <c r="B326">
        <v>2460902</v>
      </c>
      <c r="C326">
        <v>124732</v>
      </c>
      <c r="D326" t="s">
        <v>48</v>
      </c>
      <c r="E326">
        <v>0</v>
      </c>
      <c r="F326">
        <v>0</v>
      </c>
      <c r="G326">
        <v>0</v>
      </c>
      <c r="H326">
        <v>0</v>
      </c>
      <c r="I326">
        <v>90</v>
      </c>
      <c r="J326">
        <v>2014</v>
      </c>
      <c r="K326" t="s">
        <v>329</v>
      </c>
      <c r="L326">
        <v>1</v>
      </c>
      <c r="M326">
        <v>2</v>
      </c>
      <c r="N326">
        <v>13</v>
      </c>
      <c r="O326">
        <v>3</v>
      </c>
      <c r="P326" t="s">
        <v>330</v>
      </c>
      <c r="Q326" t="s">
        <v>325</v>
      </c>
      <c r="R326" t="s">
        <v>156</v>
      </c>
      <c r="S326">
        <v>56881</v>
      </c>
      <c r="T326" t="s">
        <v>233</v>
      </c>
      <c r="U326" t="s">
        <v>157</v>
      </c>
      <c r="V326" t="s">
        <v>326</v>
      </c>
      <c r="W326" t="s">
        <v>56</v>
      </c>
      <c r="X326" t="s">
        <v>57</v>
      </c>
      <c r="Y326" t="s">
        <v>331</v>
      </c>
      <c r="Z326" s="1">
        <v>42127</v>
      </c>
      <c r="AA326">
        <v>79</v>
      </c>
      <c r="AB326" t="s">
        <v>59</v>
      </c>
      <c r="AC326">
        <v>2023</v>
      </c>
      <c r="AD326">
        <v>533</v>
      </c>
      <c r="AE326" t="s">
        <v>160</v>
      </c>
      <c r="AF326" t="s">
        <v>61</v>
      </c>
      <c r="AG326" s="1">
        <v>33997</v>
      </c>
      <c r="AH326" t="s">
        <v>161</v>
      </c>
      <c r="AI326" t="s">
        <v>63</v>
      </c>
      <c r="AJ326" t="s">
        <v>162</v>
      </c>
      <c r="AK326">
        <v>194</v>
      </c>
      <c r="AL326">
        <v>2000000</v>
      </c>
      <c r="AM326">
        <v>15000000</v>
      </c>
      <c r="AN326" s="1">
        <v>45473</v>
      </c>
      <c r="AO326" t="s">
        <v>168</v>
      </c>
      <c r="AP326" t="s">
        <v>164</v>
      </c>
      <c r="AQ326">
        <v>23</v>
      </c>
      <c r="AR326" t="s">
        <v>165</v>
      </c>
      <c r="AS326">
        <v>0</v>
      </c>
      <c r="AT326" t="s">
        <v>161</v>
      </c>
      <c r="AU326">
        <v>31</v>
      </c>
    </row>
    <row r="327" spans="1:47" x14ac:dyDescent="0.25">
      <c r="A327" t="s">
        <v>328</v>
      </c>
      <c r="B327">
        <v>2460902</v>
      </c>
      <c r="C327">
        <v>124732</v>
      </c>
      <c r="D327" t="s">
        <v>48</v>
      </c>
      <c r="E327">
        <v>0</v>
      </c>
      <c r="F327">
        <v>0</v>
      </c>
      <c r="G327">
        <v>0</v>
      </c>
      <c r="H327">
        <v>0</v>
      </c>
      <c r="I327">
        <v>90</v>
      </c>
      <c r="J327">
        <v>2014</v>
      </c>
      <c r="K327" t="s">
        <v>329</v>
      </c>
      <c r="L327">
        <v>1</v>
      </c>
      <c r="M327">
        <v>2</v>
      </c>
      <c r="N327">
        <v>13</v>
      </c>
      <c r="O327">
        <v>3</v>
      </c>
      <c r="P327" t="s">
        <v>330</v>
      </c>
      <c r="Q327" t="s">
        <v>325</v>
      </c>
      <c r="R327" t="s">
        <v>156</v>
      </c>
      <c r="S327">
        <v>56881</v>
      </c>
      <c r="T327" t="s">
        <v>233</v>
      </c>
      <c r="U327" t="s">
        <v>157</v>
      </c>
      <c r="V327" t="s">
        <v>326</v>
      </c>
      <c r="W327" t="s">
        <v>56</v>
      </c>
      <c r="X327" t="s">
        <v>57</v>
      </c>
      <c r="Y327" t="s">
        <v>331</v>
      </c>
      <c r="Z327" s="1">
        <v>42127</v>
      </c>
      <c r="AA327">
        <v>79</v>
      </c>
      <c r="AB327" t="s">
        <v>59</v>
      </c>
      <c r="AC327">
        <v>2023</v>
      </c>
      <c r="AD327">
        <v>533</v>
      </c>
      <c r="AE327" t="s">
        <v>160</v>
      </c>
      <c r="AF327" t="s">
        <v>61</v>
      </c>
      <c r="AG327" s="1">
        <v>33997</v>
      </c>
      <c r="AH327" t="s">
        <v>161</v>
      </c>
      <c r="AI327" t="s">
        <v>63</v>
      </c>
      <c r="AJ327" t="s">
        <v>162</v>
      </c>
      <c r="AK327">
        <v>194</v>
      </c>
      <c r="AL327">
        <v>2000000</v>
      </c>
      <c r="AM327">
        <v>15000000</v>
      </c>
      <c r="AN327" s="1">
        <v>45473</v>
      </c>
      <c r="AO327" t="s">
        <v>169</v>
      </c>
      <c r="AP327" t="s">
        <v>164</v>
      </c>
      <c r="AQ327">
        <v>23</v>
      </c>
      <c r="AR327" t="s">
        <v>165</v>
      </c>
      <c r="AS327">
        <v>0</v>
      </c>
      <c r="AT327" t="s">
        <v>161</v>
      </c>
      <c r="AU327">
        <v>31</v>
      </c>
    </row>
    <row r="328" spans="1:47" x14ac:dyDescent="0.25">
      <c r="A328" t="s">
        <v>328</v>
      </c>
      <c r="B328">
        <v>2460902</v>
      </c>
      <c r="C328">
        <v>124732</v>
      </c>
      <c r="D328" t="s">
        <v>48</v>
      </c>
      <c r="E328">
        <v>0</v>
      </c>
      <c r="F328">
        <v>0</v>
      </c>
      <c r="G328">
        <v>0</v>
      </c>
      <c r="H328">
        <v>0</v>
      </c>
      <c r="I328">
        <v>90</v>
      </c>
      <c r="J328">
        <v>2014</v>
      </c>
      <c r="K328" t="s">
        <v>329</v>
      </c>
      <c r="L328">
        <v>1</v>
      </c>
      <c r="M328">
        <v>2</v>
      </c>
      <c r="N328">
        <v>13</v>
      </c>
      <c r="O328">
        <v>3</v>
      </c>
      <c r="P328" t="s">
        <v>330</v>
      </c>
      <c r="Q328" t="s">
        <v>325</v>
      </c>
      <c r="R328" t="s">
        <v>156</v>
      </c>
      <c r="S328">
        <v>56881</v>
      </c>
      <c r="T328" t="s">
        <v>233</v>
      </c>
      <c r="U328" t="s">
        <v>157</v>
      </c>
      <c r="V328" t="s">
        <v>326</v>
      </c>
      <c r="W328" t="s">
        <v>56</v>
      </c>
      <c r="X328" t="s">
        <v>57</v>
      </c>
      <c r="Y328" t="s">
        <v>331</v>
      </c>
      <c r="Z328" s="1">
        <v>42127</v>
      </c>
      <c r="AA328">
        <v>79</v>
      </c>
      <c r="AB328" t="s">
        <v>59</v>
      </c>
      <c r="AC328">
        <v>2023</v>
      </c>
      <c r="AD328">
        <v>533</v>
      </c>
      <c r="AE328" t="s">
        <v>160</v>
      </c>
      <c r="AF328" t="s">
        <v>61</v>
      </c>
      <c r="AG328" s="1">
        <v>33997</v>
      </c>
      <c r="AH328" t="s">
        <v>161</v>
      </c>
      <c r="AI328" t="s">
        <v>63</v>
      </c>
      <c r="AJ328" t="s">
        <v>162</v>
      </c>
      <c r="AK328">
        <v>194</v>
      </c>
      <c r="AL328">
        <v>2000000</v>
      </c>
      <c r="AM328">
        <v>15000000</v>
      </c>
      <c r="AN328" s="1">
        <v>45473</v>
      </c>
      <c r="AO328" t="s">
        <v>170</v>
      </c>
      <c r="AP328" t="s">
        <v>164</v>
      </c>
      <c r="AQ328">
        <v>23</v>
      </c>
      <c r="AR328" t="s">
        <v>165</v>
      </c>
      <c r="AS328">
        <v>0</v>
      </c>
      <c r="AT328" t="s">
        <v>161</v>
      </c>
      <c r="AU328">
        <v>31</v>
      </c>
    </row>
    <row r="329" spans="1:47" x14ac:dyDescent="0.25">
      <c r="A329" t="s">
        <v>328</v>
      </c>
      <c r="B329">
        <v>2460902</v>
      </c>
      <c r="C329">
        <v>124732</v>
      </c>
      <c r="D329" t="s">
        <v>48</v>
      </c>
      <c r="E329">
        <v>0</v>
      </c>
      <c r="F329">
        <v>0</v>
      </c>
      <c r="G329">
        <v>0</v>
      </c>
      <c r="H329">
        <v>0</v>
      </c>
      <c r="I329">
        <v>90</v>
      </c>
      <c r="J329">
        <v>2014</v>
      </c>
      <c r="K329" t="s">
        <v>329</v>
      </c>
      <c r="L329">
        <v>1</v>
      </c>
      <c r="M329">
        <v>2</v>
      </c>
      <c r="N329">
        <v>13</v>
      </c>
      <c r="O329">
        <v>3</v>
      </c>
      <c r="P329" t="s">
        <v>330</v>
      </c>
      <c r="Q329" t="s">
        <v>325</v>
      </c>
      <c r="R329" t="s">
        <v>156</v>
      </c>
      <c r="S329">
        <v>56881</v>
      </c>
      <c r="T329" t="s">
        <v>233</v>
      </c>
      <c r="U329" t="s">
        <v>157</v>
      </c>
      <c r="V329" t="s">
        <v>326</v>
      </c>
      <c r="W329" t="s">
        <v>56</v>
      </c>
      <c r="X329" t="s">
        <v>57</v>
      </c>
      <c r="Y329" t="s">
        <v>331</v>
      </c>
      <c r="Z329" s="1">
        <v>42127</v>
      </c>
      <c r="AA329">
        <v>79</v>
      </c>
      <c r="AB329" t="s">
        <v>59</v>
      </c>
      <c r="AC329">
        <v>2023</v>
      </c>
      <c r="AD329">
        <v>533</v>
      </c>
      <c r="AE329" t="s">
        <v>160</v>
      </c>
      <c r="AF329" t="s">
        <v>61</v>
      </c>
      <c r="AG329" s="1">
        <v>33997</v>
      </c>
      <c r="AH329" t="s">
        <v>161</v>
      </c>
      <c r="AI329" t="s">
        <v>63</v>
      </c>
      <c r="AJ329" t="s">
        <v>162</v>
      </c>
      <c r="AK329">
        <v>194</v>
      </c>
      <c r="AL329">
        <v>2000000</v>
      </c>
      <c r="AM329">
        <v>15000000</v>
      </c>
      <c r="AN329" s="1">
        <v>45473</v>
      </c>
      <c r="AO329" t="s">
        <v>171</v>
      </c>
      <c r="AP329" t="s">
        <v>164</v>
      </c>
      <c r="AQ329">
        <v>23</v>
      </c>
      <c r="AR329" t="s">
        <v>165</v>
      </c>
      <c r="AS329">
        <v>0</v>
      </c>
      <c r="AT329" t="s">
        <v>161</v>
      </c>
      <c r="AU329">
        <v>31</v>
      </c>
    </row>
    <row r="330" spans="1:47" x14ac:dyDescent="0.25">
      <c r="A330" t="s">
        <v>328</v>
      </c>
      <c r="B330">
        <v>2460902</v>
      </c>
      <c r="C330">
        <v>124732</v>
      </c>
      <c r="D330" t="s">
        <v>48</v>
      </c>
      <c r="E330">
        <v>0</v>
      </c>
      <c r="F330">
        <v>0</v>
      </c>
      <c r="G330">
        <v>0</v>
      </c>
      <c r="H330">
        <v>0</v>
      </c>
      <c r="I330">
        <v>90</v>
      </c>
      <c r="J330">
        <v>2014</v>
      </c>
      <c r="K330" t="s">
        <v>329</v>
      </c>
      <c r="L330">
        <v>1</v>
      </c>
      <c r="M330">
        <v>2</v>
      </c>
      <c r="N330">
        <v>13</v>
      </c>
      <c r="O330">
        <v>3</v>
      </c>
      <c r="P330" t="s">
        <v>330</v>
      </c>
      <c r="Q330" t="s">
        <v>325</v>
      </c>
      <c r="R330" t="s">
        <v>156</v>
      </c>
      <c r="S330">
        <v>56881</v>
      </c>
      <c r="T330" t="s">
        <v>233</v>
      </c>
      <c r="U330" t="s">
        <v>157</v>
      </c>
      <c r="V330" t="s">
        <v>326</v>
      </c>
      <c r="W330" t="s">
        <v>56</v>
      </c>
      <c r="X330" t="s">
        <v>57</v>
      </c>
      <c r="Y330" t="s">
        <v>331</v>
      </c>
      <c r="Z330" s="1">
        <v>42127</v>
      </c>
      <c r="AA330">
        <v>79</v>
      </c>
      <c r="AB330" t="s">
        <v>59</v>
      </c>
      <c r="AC330">
        <v>2023</v>
      </c>
      <c r="AD330">
        <v>533</v>
      </c>
      <c r="AE330" t="s">
        <v>160</v>
      </c>
      <c r="AF330" t="s">
        <v>61</v>
      </c>
      <c r="AG330" s="1">
        <v>33997</v>
      </c>
      <c r="AH330" t="s">
        <v>161</v>
      </c>
      <c r="AI330" t="s">
        <v>63</v>
      </c>
      <c r="AJ330" t="s">
        <v>162</v>
      </c>
      <c r="AK330">
        <v>194</v>
      </c>
      <c r="AL330">
        <v>2000000</v>
      </c>
      <c r="AM330">
        <v>15000000</v>
      </c>
      <c r="AN330" s="1">
        <v>45473</v>
      </c>
      <c r="AO330" t="s">
        <v>172</v>
      </c>
      <c r="AP330" t="s">
        <v>164</v>
      </c>
      <c r="AQ330">
        <v>23</v>
      </c>
      <c r="AR330" t="s">
        <v>165</v>
      </c>
      <c r="AS330">
        <v>0</v>
      </c>
      <c r="AT330" t="s">
        <v>161</v>
      </c>
      <c r="AU330">
        <v>31</v>
      </c>
    </row>
    <row r="331" spans="1:47" x14ac:dyDescent="0.25">
      <c r="A331" t="s">
        <v>328</v>
      </c>
      <c r="B331">
        <v>2460902</v>
      </c>
      <c r="C331">
        <v>124732</v>
      </c>
      <c r="D331" t="s">
        <v>48</v>
      </c>
      <c r="E331">
        <v>0</v>
      </c>
      <c r="F331">
        <v>0</v>
      </c>
      <c r="G331">
        <v>0</v>
      </c>
      <c r="H331">
        <v>0</v>
      </c>
      <c r="I331">
        <v>90</v>
      </c>
      <c r="J331">
        <v>2014</v>
      </c>
      <c r="K331" t="s">
        <v>329</v>
      </c>
      <c r="L331">
        <v>1</v>
      </c>
      <c r="M331">
        <v>2</v>
      </c>
      <c r="N331">
        <v>13</v>
      </c>
      <c r="O331">
        <v>3</v>
      </c>
      <c r="P331" t="s">
        <v>330</v>
      </c>
      <c r="Q331" t="s">
        <v>325</v>
      </c>
      <c r="R331" t="s">
        <v>156</v>
      </c>
      <c r="S331">
        <v>56881</v>
      </c>
      <c r="T331" t="s">
        <v>233</v>
      </c>
      <c r="U331" t="s">
        <v>157</v>
      </c>
      <c r="V331" t="s">
        <v>326</v>
      </c>
      <c r="W331" t="s">
        <v>56</v>
      </c>
      <c r="X331" t="s">
        <v>57</v>
      </c>
      <c r="Y331" t="s">
        <v>331</v>
      </c>
      <c r="Z331" s="1">
        <v>42127</v>
      </c>
      <c r="AA331">
        <v>79</v>
      </c>
      <c r="AB331" t="s">
        <v>59</v>
      </c>
      <c r="AC331">
        <v>2023</v>
      </c>
      <c r="AD331">
        <v>533</v>
      </c>
      <c r="AE331" t="s">
        <v>160</v>
      </c>
      <c r="AF331" t="s">
        <v>61</v>
      </c>
      <c r="AG331" s="1">
        <v>33997</v>
      </c>
      <c r="AH331" t="s">
        <v>161</v>
      </c>
      <c r="AI331" t="s">
        <v>63</v>
      </c>
      <c r="AJ331" t="s">
        <v>162</v>
      </c>
      <c r="AK331">
        <v>194</v>
      </c>
      <c r="AL331">
        <v>2000000</v>
      </c>
      <c r="AM331">
        <v>15000000</v>
      </c>
      <c r="AN331" s="1">
        <v>45473</v>
      </c>
      <c r="AO331" t="s">
        <v>173</v>
      </c>
      <c r="AP331" t="s">
        <v>164</v>
      </c>
      <c r="AQ331">
        <v>23</v>
      </c>
      <c r="AR331" t="s">
        <v>165</v>
      </c>
      <c r="AS331">
        <v>0</v>
      </c>
      <c r="AT331" t="s">
        <v>161</v>
      </c>
      <c r="AU331">
        <v>31</v>
      </c>
    </row>
    <row r="332" spans="1:47" x14ac:dyDescent="0.25">
      <c r="A332" t="s">
        <v>328</v>
      </c>
      <c r="B332">
        <v>2460902</v>
      </c>
      <c r="C332">
        <v>124732</v>
      </c>
      <c r="D332" t="s">
        <v>48</v>
      </c>
      <c r="E332">
        <v>0</v>
      </c>
      <c r="F332">
        <v>0</v>
      </c>
      <c r="G332">
        <v>0</v>
      </c>
      <c r="H332">
        <v>0</v>
      </c>
      <c r="I332">
        <v>90</v>
      </c>
      <c r="J332">
        <v>2014</v>
      </c>
      <c r="K332" t="s">
        <v>329</v>
      </c>
      <c r="L332">
        <v>1</v>
      </c>
      <c r="M332">
        <v>2</v>
      </c>
      <c r="N332">
        <v>13</v>
      </c>
      <c r="O332">
        <v>3</v>
      </c>
      <c r="P332" t="s">
        <v>330</v>
      </c>
      <c r="Q332" t="s">
        <v>325</v>
      </c>
      <c r="R332" t="s">
        <v>156</v>
      </c>
      <c r="S332">
        <v>56881</v>
      </c>
      <c r="T332" t="s">
        <v>233</v>
      </c>
      <c r="U332" t="s">
        <v>157</v>
      </c>
      <c r="V332" t="s">
        <v>326</v>
      </c>
      <c r="W332" t="s">
        <v>56</v>
      </c>
      <c r="X332" t="s">
        <v>57</v>
      </c>
      <c r="Y332" t="s">
        <v>331</v>
      </c>
      <c r="Z332" s="1">
        <v>42127</v>
      </c>
      <c r="AA332">
        <v>79</v>
      </c>
      <c r="AB332" t="s">
        <v>59</v>
      </c>
      <c r="AC332">
        <v>2023</v>
      </c>
      <c r="AD332">
        <v>533</v>
      </c>
      <c r="AE332" t="s">
        <v>160</v>
      </c>
      <c r="AF332" t="s">
        <v>61</v>
      </c>
      <c r="AG332" s="1">
        <v>33997</v>
      </c>
      <c r="AH332" t="s">
        <v>161</v>
      </c>
      <c r="AI332" t="s">
        <v>63</v>
      </c>
      <c r="AJ332" t="s">
        <v>162</v>
      </c>
      <c r="AK332">
        <v>194</v>
      </c>
      <c r="AL332">
        <v>2000000</v>
      </c>
      <c r="AM332">
        <v>15000000</v>
      </c>
      <c r="AN332" s="1">
        <v>45473</v>
      </c>
      <c r="AO332" t="s">
        <v>174</v>
      </c>
      <c r="AP332" t="s">
        <v>164</v>
      </c>
      <c r="AQ332">
        <v>23</v>
      </c>
      <c r="AR332" t="s">
        <v>165</v>
      </c>
      <c r="AS332">
        <v>0</v>
      </c>
      <c r="AT332" t="s">
        <v>161</v>
      </c>
      <c r="AU332">
        <v>31</v>
      </c>
    </row>
    <row r="333" spans="1:47" x14ac:dyDescent="0.25">
      <c r="A333" t="s">
        <v>328</v>
      </c>
      <c r="B333">
        <v>2460902</v>
      </c>
      <c r="C333">
        <v>124732</v>
      </c>
      <c r="D333" t="s">
        <v>48</v>
      </c>
      <c r="E333">
        <v>0</v>
      </c>
      <c r="F333">
        <v>0</v>
      </c>
      <c r="G333">
        <v>0</v>
      </c>
      <c r="H333">
        <v>0</v>
      </c>
      <c r="I333">
        <v>90</v>
      </c>
      <c r="J333">
        <v>2014</v>
      </c>
      <c r="K333" t="s">
        <v>329</v>
      </c>
      <c r="L333">
        <v>1</v>
      </c>
      <c r="M333">
        <v>2</v>
      </c>
      <c r="N333">
        <v>13</v>
      </c>
      <c r="O333">
        <v>3</v>
      </c>
      <c r="P333" t="s">
        <v>330</v>
      </c>
      <c r="Q333" t="s">
        <v>325</v>
      </c>
      <c r="R333" t="s">
        <v>156</v>
      </c>
      <c r="S333">
        <v>56881</v>
      </c>
      <c r="T333" t="s">
        <v>233</v>
      </c>
      <c r="U333" t="s">
        <v>157</v>
      </c>
      <c r="V333" t="s">
        <v>326</v>
      </c>
      <c r="W333" t="s">
        <v>56</v>
      </c>
      <c r="X333" t="s">
        <v>57</v>
      </c>
      <c r="Y333" t="s">
        <v>331</v>
      </c>
      <c r="Z333" s="1">
        <v>42127</v>
      </c>
      <c r="AA333">
        <v>79</v>
      </c>
      <c r="AB333" t="s">
        <v>59</v>
      </c>
      <c r="AC333">
        <v>2023</v>
      </c>
      <c r="AD333">
        <v>533</v>
      </c>
      <c r="AE333" t="s">
        <v>160</v>
      </c>
      <c r="AF333" t="s">
        <v>61</v>
      </c>
      <c r="AG333" s="1">
        <v>33997</v>
      </c>
      <c r="AH333" t="s">
        <v>161</v>
      </c>
      <c r="AI333" t="s">
        <v>63</v>
      </c>
      <c r="AJ333" t="s">
        <v>162</v>
      </c>
      <c r="AK333">
        <v>194</v>
      </c>
      <c r="AL333">
        <v>2000000</v>
      </c>
      <c r="AM333">
        <v>15000000</v>
      </c>
      <c r="AN333" s="1">
        <v>45473</v>
      </c>
      <c r="AO333" t="s">
        <v>175</v>
      </c>
      <c r="AP333" t="s">
        <v>66</v>
      </c>
      <c r="AQ333">
        <v>23</v>
      </c>
      <c r="AR333" t="s">
        <v>165</v>
      </c>
      <c r="AS333">
        <v>0</v>
      </c>
      <c r="AT333" t="s">
        <v>161</v>
      </c>
      <c r="AU333">
        <v>31</v>
      </c>
    </row>
    <row r="334" spans="1:47" x14ac:dyDescent="0.25">
      <c r="A334" t="s">
        <v>328</v>
      </c>
      <c r="B334">
        <v>2460902</v>
      </c>
      <c r="C334">
        <v>124732</v>
      </c>
      <c r="D334" t="s">
        <v>48</v>
      </c>
      <c r="E334">
        <v>0</v>
      </c>
      <c r="F334">
        <v>0</v>
      </c>
      <c r="G334">
        <v>0</v>
      </c>
      <c r="H334">
        <v>0</v>
      </c>
      <c r="I334">
        <v>90</v>
      </c>
      <c r="J334">
        <v>2014</v>
      </c>
      <c r="K334" t="s">
        <v>329</v>
      </c>
      <c r="L334">
        <v>1</v>
      </c>
      <c r="M334">
        <v>2</v>
      </c>
      <c r="N334">
        <v>13</v>
      </c>
      <c r="O334">
        <v>3</v>
      </c>
      <c r="P334" t="s">
        <v>330</v>
      </c>
      <c r="Q334" t="s">
        <v>325</v>
      </c>
      <c r="R334" t="s">
        <v>156</v>
      </c>
      <c r="S334">
        <v>56881</v>
      </c>
      <c r="T334" t="s">
        <v>233</v>
      </c>
      <c r="U334" t="s">
        <v>157</v>
      </c>
      <c r="V334" t="s">
        <v>326</v>
      </c>
      <c r="W334" t="s">
        <v>56</v>
      </c>
      <c r="X334" t="s">
        <v>57</v>
      </c>
      <c r="Y334" t="s">
        <v>331</v>
      </c>
      <c r="Z334" s="1">
        <v>42127</v>
      </c>
      <c r="AA334">
        <v>79</v>
      </c>
      <c r="AB334" t="s">
        <v>59</v>
      </c>
      <c r="AC334">
        <v>2023</v>
      </c>
      <c r="AD334">
        <v>533</v>
      </c>
      <c r="AE334" t="s">
        <v>160</v>
      </c>
      <c r="AF334" t="s">
        <v>61</v>
      </c>
      <c r="AG334" s="1">
        <v>33997</v>
      </c>
      <c r="AH334" t="s">
        <v>161</v>
      </c>
      <c r="AI334" t="s">
        <v>63</v>
      </c>
      <c r="AJ334" t="s">
        <v>162</v>
      </c>
      <c r="AK334">
        <v>194</v>
      </c>
      <c r="AL334">
        <v>2000000</v>
      </c>
      <c r="AM334">
        <v>15000000</v>
      </c>
      <c r="AN334" s="1">
        <v>45473</v>
      </c>
      <c r="AO334" t="s">
        <v>176</v>
      </c>
      <c r="AP334" t="s">
        <v>66</v>
      </c>
      <c r="AQ334">
        <v>23</v>
      </c>
      <c r="AR334" t="s">
        <v>165</v>
      </c>
      <c r="AS334">
        <v>0</v>
      </c>
      <c r="AT334" t="s">
        <v>161</v>
      </c>
      <c r="AU334">
        <v>31</v>
      </c>
    </row>
    <row r="335" spans="1:47" x14ac:dyDescent="0.25">
      <c r="A335" t="s">
        <v>328</v>
      </c>
      <c r="B335">
        <v>2460902</v>
      </c>
      <c r="C335">
        <v>124732</v>
      </c>
      <c r="D335" t="s">
        <v>48</v>
      </c>
      <c r="E335">
        <v>0</v>
      </c>
      <c r="F335">
        <v>0</v>
      </c>
      <c r="G335">
        <v>0</v>
      </c>
      <c r="H335">
        <v>0</v>
      </c>
      <c r="I335">
        <v>90</v>
      </c>
      <c r="J335">
        <v>2014</v>
      </c>
      <c r="K335" t="s">
        <v>329</v>
      </c>
      <c r="L335">
        <v>1</v>
      </c>
      <c r="M335">
        <v>2</v>
      </c>
      <c r="N335">
        <v>13</v>
      </c>
      <c r="O335">
        <v>3</v>
      </c>
      <c r="P335" t="s">
        <v>330</v>
      </c>
      <c r="Q335" t="s">
        <v>325</v>
      </c>
      <c r="R335" t="s">
        <v>156</v>
      </c>
      <c r="S335">
        <v>56881</v>
      </c>
      <c r="T335" t="s">
        <v>233</v>
      </c>
      <c r="U335" t="s">
        <v>157</v>
      </c>
      <c r="V335" t="s">
        <v>326</v>
      </c>
      <c r="W335" t="s">
        <v>56</v>
      </c>
      <c r="X335" t="s">
        <v>57</v>
      </c>
      <c r="Y335" t="s">
        <v>331</v>
      </c>
      <c r="Z335" s="1">
        <v>42127</v>
      </c>
      <c r="AA335">
        <v>79</v>
      </c>
      <c r="AB335" t="s">
        <v>59</v>
      </c>
      <c r="AC335">
        <v>2023</v>
      </c>
      <c r="AD335">
        <v>533</v>
      </c>
      <c r="AE335" t="s">
        <v>160</v>
      </c>
      <c r="AF335" t="s">
        <v>61</v>
      </c>
      <c r="AG335" s="1">
        <v>33997</v>
      </c>
      <c r="AH335" t="s">
        <v>161</v>
      </c>
      <c r="AI335" t="s">
        <v>63</v>
      </c>
      <c r="AJ335" t="s">
        <v>162</v>
      </c>
      <c r="AK335">
        <v>194</v>
      </c>
      <c r="AL335">
        <v>2000000</v>
      </c>
      <c r="AM335">
        <v>15000000</v>
      </c>
      <c r="AN335" s="1">
        <v>45473</v>
      </c>
      <c r="AO335" t="s">
        <v>177</v>
      </c>
      <c r="AP335" t="s">
        <v>164</v>
      </c>
      <c r="AQ335">
        <v>23</v>
      </c>
      <c r="AR335" t="s">
        <v>165</v>
      </c>
      <c r="AS335">
        <v>0</v>
      </c>
      <c r="AT335" t="s">
        <v>161</v>
      </c>
      <c r="AU335">
        <v>31</v>
      </c>
    </row>
    <row r="336" spans="1:47" x14ac:dyDescent="0.25">
      <c r="A336" t="s">
        <v>332</v>
      </c>
      <c r="B336">
        <v>2460906</v>
      </c>
      <c r="C336">
        <v>124732</v>
      </c>
      <c r="D336" t="s">
        <v>48</v>
      </c>
      <c r="E336">
        <v>0</v>
      </c>
      <c r="F336">
        <v>0</v>
      </c>
      <c r="G336">
        <v>0</v>
      </c>
      <c r="H336">
        <v>0</v>
      </c>
      <c r="I336">
        <v>55</v>
      </c>
      <c r="J336">
        <v>2014</v>
      </c>
      <c r="K336" t="s">
        <v>226</v>
      </c>
      <c r="L336">
        <v>2</v>
      </c>
      <c r="M336">
        <v>0</v>
      </c>
      <c r="N336">
        <v>7</v>
      </c>
      <c r="O336">
        <v>13</v>
      </c>
      <c r="P336" t="s">
        <v>190</v>
      </c>
      <c r="Q336" t="s">
        <v>333</v>
      </c>
      <c r="R336" t="s">
        <v>334</v>
      </c>
      <c r="S336">
        <v>80667</v>
      </c>
      <c r="T336" t="s">
        <v>129</v>
      </c>
      <c r="U336" t="s">
        <v>149</v>
      </c>
      <c r="V336" t="s">
        <v>157</v>
      </c>
      <c r="W336" t="s">
        <v>229</v>
      </c>
      <c r="X336" t="s">
        <v>57</v>
      </c>
      <c r="Y336" t="s">
        <v>335</v>
      </c>
      <c r="Z336" s="1">
        <v>42133</v>
      </c>
      <c r="AA336">
        <v>55</v>
      </c>
      <c r="AB336" t="s">
        <v>59</v>
      </c>
      <c r="AC336">
        <v>2023</v>
      </c>
      <c r="AD336">
        <v>533</v>
      </c>
      <c r="AE336" t="s">
        <v>160</v>
      </c>
      <c r="AF336" t="s">
        <v>61</v>
      </c>
      <c r="AG336" s="1">
        <v>33997</v>
      </c>
      <c r="AH336" t="s">
        <v>161</v>
      </c>
      <c r="AI336" t="s">
        <v>63</v>
      </c>
      <c r="AJ336" t="s">
        <v>162</v>
      </c>
      <c r="AK336">
        <v>194</v>
      </c>
      <c r="AL336">
        <v>2000000</v>
      </c>
      <c r="AM336">
        <v>15000000</v>
      </c>
      <c r="AN336" s="1">
        <v>45473</v>
      </c>
      <c r="AO336" t="s">
        <v>163</v>
      </c>
      <c r="AP336" t="s">
        <v>164</v>
      </c>
      <c r="AQ336">
        <v>23</v>
      </c>
      <c r="AR336" t="s">
        <v>165</v>
      </c>
      <c r="AS336">
        <v>0</v>
      </c>
      <c r="AT336" t="s">
        <v>161</v>
      </c>
      <c r="AU336">
        <v>31</v>
      </c>
    </row>
    <row r="337" spans="1:47" x14ac:dyDescent="0.25">
      <c r="A337" t="s">
        <v>332</v>
      </c>
      <c r="B337">
        <v>2460906</v>
      </c>
      <c r="C337">
        <v>124732</v>
      </c>
      <c r="D337" t="s">
        <v>48</v>
      </c>
      <c r="E337">
        <v>0</v>
      </c>
      <c r="F337">
        <v>0</v>
      </c>
      <c r="G337">
        <v>0</v>
      </c>
      <c r="H337">
        <v>0</v>
      </c>
      <c r="I337">
        <v>55</v>
      </c>
      <c r="J337">
        <v>2014</v>
      </c>
      <c r="K337" t="s">
        <v>226</v>
      </c>
      <c r="L337">
        <v>2</v>
      </c>
      <c r="M337">
        <v>0</v>
      </c>
      <c r="N337">
        <v>7</v>
      </c>
      <c r="O337">
        <v>13</v>
      </c>
      <c r="P337" t="s">
        <v>190</v>
      </c>
      <c r="Q337" t="s">
        <v>333</v>
      </c>
      <c r="R337" t="s">
        <v>334</v>
      </c>
      <c r="S337">
        <v>80667</v>
      </c>
      <c r="T337" t="s">
        <v>129</v>
      </c>
      <c r="U337" t="s">
        <v>149</v>
      </c>
      <c r="V337" t="s">
        <v>157</v>
      </c>
      <c r="W337" t="s">
        <v>229</v>
      </c>
      <c r="X337" t="s">
        <v>57</v>
      </c>
      <c r="Y337" t="s">
        <v>335</v>
      </c>
      <c r="Z337" s="1">
        <v>42133</v>
      </c>
      <c r="AA337">
        <v>55</v>
      </c>
      <c r="AB337" t="s">
        <v>59</v>
      </c>
      <c r="AC337">
        <v>2023</v>
      </c>
      <c r="AD337">
        <v>533</v>
      </c>
      <c r="AE337" t="s">
        <v>160</v>
      </c>
      <c r="AF337" t="s">
        <v>61</v>
      </c>
      <c r="AG337" s="1">
        <v>33997</v>
      </c>
      <c r="AH337" t="s">
        <v>161</v>
      </c>
      <c r="AI337" t="s">
        <v>63</v>
      </c>
      <c r="AJ337" t="s">
        <v>162</v>
      </c>
      <c r="AK337">
        <v>194</v>
      </c>
      <c r="AL337">
        <v>2000000</v>
      </c>
      <c r="AM337">
        <v>15000000</v>
      </c>
      <c r="AN337" s="1">
        <v>45473</v>
      </c>
      <c r="AO337" t="s">
        <v>166</v>
      </c>
      <c r="AP337" t="s">
        <v>164</v>
      </c>
      <c r="AQ337">
        <v>23</v>
      </c>
      <c r="AR337" t="s">
        <v>165</v>
      </c>
      <c r="AS337">
        <v>0</v>
      </c>
      <c r="AT337" t="s">
        <v>161</v>
      </c>
      <c r="AU337">
        <v>31</v>
      </c>
    </row>
    <row r="338" spans="1:47" x14ac:dyDescent="0.25">
      <c r="A338" t="s">
        <v>332</v>
      </c>
      <c r="B338">
        <v>2460906</v>
      </c>
      <c r="C338">
        <v>124732</v>
      </c>
      <c r="D338" t="s">
        <v>48</v>
      </c>
      <c r="E338">
        <v>0</v>
      </c>
      <c r="F338">
        <v>0</v>
      </c>
      <c r="G338">
        <v>0</v>
      </c>
      <c r="H338">
        <v>0</v>
      </c>
      <c r="I338">
        <v>55</v>
      </c>
      <c r="J338">
        <v>2014</v>
      </c>
      <c r="K338" t="s">
        <v>226</v>
      </c>
      <c r="L338">
        <v>2</v>
      </c>
      <c r="M338">
        <v>0</v>
      </c>
      <c r="N338">
        <v>7</v>
      </c>
      <c r="O338">
        <v>13</v>
      </c>
      <c r="P338" t="s">
        <v>190</v>
      </c>
      <c r="Q338" t="s">
        <v>333</v>
      </c>
      <c r="R338" t="s">
        <v>334</v>
      </c>
      <c r="S338">
        <v>80667</v>
      </c>
      <c r="T338" t="s">
        <v>129</v>
      </c>
      <c r="U338" t="s">
        <v>149</v>
      </c>
      <c r="V338" t="s">
        <v>157</v>
      </c>
      <c r="W338" t="s">
        <v>229</v>
      </c>
      <c r="X338" t="s">
        <v>57</v>
      </c>
      <c r="Y338" t="s">
        <v>335</v>
      </c>
      <c r="Z338" s="1">
        <v>42133</v>
      </c>
      <c r="AA338">
        <v>55</v>
      </c>
      <c r="AB338" t="s">
        <v>59</v>
      </c>
      <c r="AC338">
        <v>2023</v>
      </c>
      <c r="AD338">
        <v>533</v>
      </c>
      <c r="AE338" t="s">
        <v>160</v>
      </c>
      <c r="AF338" t="s">
        <v>61</v>
      </c>
      <c r="AG338" s="1">
        <v>33997</v>
      </c>
      <c r="AH338" t="s">
        <v>161</v>
      </c>
      <c r="AI338" t="s">
        <v>63</v>
      </c>
      <c r="AJ338" t="s">
        <v>162</v>
      </c>
      <c r="AK338">
        <v>194</v>
      </c>
      <c r="AL338">
        <v>2000000</v>
      </c>
      <c r="AM338">
        <v>15000000</v>
      </c>
      <c r="AN338" s="1">
        <v>45473</v>
      </c>
      <c r="AO338" t="s">
        <v>167</v>
      </c>
      <c r="AP338" t="s">
        <v>164</v>
      </c>
      <c r="AQ338">
        <v>23</v>
      </c>
      <c r="AR338" t="s">
        <v>165</v>
      </c>
      <c r="AS338">
        <v>0</v>
      </c>
      <c r="AT338" t="s">
        <v>161</v>
      </c>
      <c r="AU338">
        <v>31</v>
      </c>
    </row>
    <row r="339" spans="1:47" x14ac:dyDescent="0.25">
      <c r="A339" t="s">
        <v>332</v>
      </c>
      <c r="B339">
        <v>2460906</v>
      </c>
      <c r="C339">
        <v>124732</v>
      </c>
      <c r="D339" t="s">
        <v>48</v>
      </c>
      <c r="E339">
        <v>0</v>
      </c>
      <c r="F339">
        <v>0</v>
      </c>
      <c r="G339">
        <v>0</v>
      </c>
      <c r="H339">
        <v>0</v>
      </c>
      <c r="I339">
        <v>55</v>
      </c>
      <c r="J339">
        <v>2014</v>
      </c>
      <c r="K339" t="s">
        <v>226</v>
      </c>
      <c r="L339">
        <v>2</v>
      </c>
      <c r="M339">
        <v>0</v>
      </c>
      <c r="N339">
        <v>7</v>
      </c>
      <c r="O339">
        <v>13</v>
      </c>
      <c r="P339" t="s">
        <v>190</v>
      </c>
      <c r="Q339" t="s">
        <v>333</v>
      </c>
      <c r="R339" t="s">
        <v>334</v>
      </c>
      <c r="S339">
        <v>80667</v>
      </c>
      <c r="T339" t="s">
        <v>129</v>
      </c>
      <c r="U339" t="s">
        <v>149</v>
      </c>
      <c r="V339" t="s">
        <v>157</v>
      </c>
      <c r="W339" t="s">
        <v>229</v>
      </c>
      <c r="X339" t="s">
        <v>57</v>
      </c>
      <c r="Y339" t="s">
        <v>335</v>
      </c>
      <c r="Z339" s="1">
        <v>42133</v>
      </c>
      <c r="AA339">
        <v>55</v>
      </c>
      <c r="AB339" t="s">
        <v>59</v>
      </c>
      <c r="AC339">
        <v>2023</v>
      </c>
      <c r="AD339">
        <v>533</v>
      </c>
      <c r="AE339" t="s">
        <v>160</v>
      </c>
      <c r="AF339" t="s">
        <v>61</v>
      </c>
      <c r="AG339" s="1">
        <v>33997</v>
      </c>
      <c r="AH339" t="s">
        <v>161</v>
      </c>
      <c r="AI339" t="s">
        <v>63</v>
      </c>
      <c r="AJ339" t="s">
        <v>162</v>
      </c>
      <c r="AK339">
        <v>194</v>
      </c>
      <c r="AL339">
        <v>2000000</v>
      </c>
      <c r="AM339">
        <v>15000000</v>
      </c>
      <c r="AN339" s="1">
        <v>45473</v>
      </c>
      <c r="AO339" t="s">
        <v>168</v>
      </c>
      <c r="AP339" t="s">
        <v>164</v>
      </c>
      <c r="AQ339">
        <v>23</v>
      </c>
      <c r="AR339" t="s">
        <v>165</v>
      </c>
      <c r="AS339">
        <v>0</v>
      </c>
      <c r="AT339" t="s">
        <v>161</v>
      </c>
      <c r="AU339">
        <v>31</v>
      </c>
    </row>
    <row r="340" spans="1:47" x14ac:dyDescent="0.25">
      <c r="A340" t="s">
        <v>332</v>
      </c>
      <c r="B340">
        <v>2460906</v>
      </c>
      <c r="C340">
        <v>124732</v>
      </c>
      <c r="D340" t="s">
        <v>48</v>
      </c>
      <c r="E340">
        <v>0</v>
      </c>
      <c r="F340">
        <v>0</v>
      </c>
      <c r="G340">
        <v>0</v>
      </c>
      <c r="H340">
        <v>0</v>
      </c>
      <c r="I340">
        <v>55</v>
      </c>
      <c r="J340">
        <v>2014</v>
      </c>
      <c r="K340" t="s">
        <v>226</v>
      </c>
      <c r="L340">
        <v>2</v>
      </c>
      <c r="M340">
        <v>0</v>
      </c>
      <c r="N340">
        <v>7</v>
      </c>
      <c r="O340">
        <v>13</v>
      </c>
      <c r="P340" t="s">
        <v>190</v>
      </c>
      <c r="Q340" t="s">
        <v>333</v>
      </c>
      <c r="R340" t="s">
        <v>334</v>
      </c>
      <c r="S340">
        <v>80667</v>
      </c>
      <c r="T340" t="s">
        <v>129</v>
      </c>
      <c r="U340" t="s">
        <v>149</v>
      </c>
      <c r="V340" t="s">
        <v>157</v>
      </c>
      <c r="W340" t="s">
        <v>229</v>
      </c>
      <c r="X340" t="s">
        <v>57</v>
      </c>
      <c r="Y340" t="s">
        <v>335</v>
      </c>
      <c r="Z340" s="1">
        <v>42133</v>
      </c>
      <c r="AA340">
        <v>55</v>
      </c>
      <c r="AB340" t="s">
        <v>59</v>
      </c>
      <c r="AC340">
        <v>2023</v>
      </c>
      <c r="AD340">
        <v>533</v>
      </c>
      <c r="AE340" t="s">
        <v>160</v>
      </c>
      <c r="AF340" t="s">
        <v>61</v>
      </c>
      <c r="AG340" s="1">
        <v>33997</v>
      </c>
      <c r="AH340" t="s">
        <v>161</v>
      </c>
      <c r="AI340" t="s">
        <v>63</v>
      </c>
      <c r="AJ340" t="s">
        <v>162</v>
      </c>
      <c r="AK340">
        <v>194</v>
      </c>
      <c r="AL340">
        <v>2000000</v>
      </c>
      <c r="AM340">
        <v>15000000</v>
      </c>
      <c r="AN340" s="1">
        <v>45473</v>
      </c>
      <c r="AO340" t="s">
        <v>169</v>
      </c>
      <c r="AP340" t="s">
        <v>164</v>
      </c>
      <c r="AQ340">
        <v>23</v>
      </c>
      <c r="AR340" t="s">
        <v>165</v>
      </c>
      <c r="AS340">
        <v>0</v>
      </c>
      <c r="AT340" t="s">
        <v>161</v>
      </c>
      <c r="AU340">
        <v>31</v>
      </c>
    </row>
    <row r="341" spans="1:47" x14ac:dyDescent="0.25">
      <c r="A341" t="s">
        <v>332</v>
      </c>
      <c r="B341">
        <v>2460906</v>
      </c>
      <c r="C341">
        <v>124732</v>
      </c>
      <c r="D341" t="s">
        <v>48</v>
      </c>
      <c r="E341">
        <v>0</v>
      </c>
      <c r="F341">
        <v>0</v>
      </c>
      <c r="G341">
        <v>0</v>
      </c>
      <c r="H341">
        <v>0</v>
      </c>
      <c r="I341">
        <v>55</v>
      </c>
      <c r="J341">
        <v>2014</v>
      </c>
      <c r="K341" t="s">
        <v>226</v>
      </c>
      <c r="L341">
        <v>2</v>
      </c>
      <c r="M341">
        <v>0</v>
      </c>
      <c r="N341">
        <v>7</v>
      </c>
      <c r="O341">
        <v>13</v>
      </c>
      <c r="P341" t="s">
        <v>190</v>
      </c>
      <c r="Q341" t="s">
        <v>333</v>
      </c>
      <c r="R341" t="s">
        <v>334</v>
      </c>
      <c r="S341">
        <v>80667</v>
      </c>
      <c r="T341" t="s">
        <v>129</v>
      </c>
      <c r="U341" t="s">
        <v>149</v>
      </c>
      <c r="V341" t="s">
        <v>157</v>
      </c>
      <c r="W341" t="s">
        <v>229</v>
      </c>
      <c r="X341" t="s">
        <v>57</v>
      </c>
      <c r="Y341" t="s">
        <v>335</v>
      </c>
      <c r="Z341" s="1">
        <v>42133</v>
      </c>
      <c r="AA341">
        <v>55</v>
      </c>
      <c r="AB341" t="s">
        <v>59</v>
      </c>
      <c r="AC341">
        <v>2023</v>
      </c>
      <c r="AD341">
        <v>533</v>
      </c>
      <c r="AE341" t="s">
        <v>160</v>
      </c>
      <c r="AF341" t="s">
        <v>61</v>
      </c>
      <c r="AG341" s="1">
        <v>33997</v>
      </c>
      <c r="AH341" t="s">
        <v>161</v>
      </c>
      <c r="AI341" t="s">
        <v>63</v>
      </c>
      <c r="AJ341" t="s">
        <v>162</v>
      </c>
      <c r="AK341">
        <v>194</v>
      </c>
      <c r="AL341">
        <v>2000000</v>
      </c>
      <c r="AM341">
        <v>15000000</v>
      </c>
      <c r="AN341" s="1">
        <v>45473</v>
      </c>
      <c r="AO341" t="s">
        <v>170</v>
      </c>
      <c r="AP341" t="s">
        <v>164</v>
      </c>
      <c r="AQ341">
        <v>23</v>
      </c>
      <c r="AR341" t="s">
        <v>165</v>
      </c>
      <c r="AS341">
        <v>0</v>
      </c>
      <c r="AT341" t="s">
        <v>161</v>
      </c>
      <c r="AU341">
        <v>31</v>
      </c>
    </row>
    <row r="342" spans="1:47" x14ac:dyDescent="0.25">
      <c r="A342" t="s">
        <v>332</v>
      </c>
      <c r="B342">
        <v>2460906</v>
      </c>
      <c r="C342">
        <v>124732</v>
      </c>
      <c r="D342" t="s">
        <v>48</v>
      </c>
      <c r="E342">
        <v>0</v>
      </c>
      <c r="F342">
        <v>0</v>
      </c>
      <c r="G342">
        <v>0</v>
      </c>
      <c r="H342">
        <v>0</v>
      </c>
      <c r="I342">
        <v>55</v>
      </c>
      <c r="J342">
        <v>2014</v>
      </c>
      <c r="K342" t="s">
        <v>226</v>
      </c>
      <c r="L342">
        <v>2</v>
      </c>
      <c r="M342">
        <v>0</v>
      </c>
      <c r="N342">
        <v>7</v>
      </c>
      <c r="O342">
        <v>13</v>
      </c>
      <c r="P342" t="s">
        <v>190</v>
      </c>
      <c r="Q342" t="s">
        <v>333</v>
      </c>
      <c r="R342" t="s">
        <v>334</v>
      </c>
      <c r="S342">
        <v>80667</v>
      </c>
      <c r="T342" t="s">
        <v>129</v>
      </c>
      <c r="U342" t="s">
        <v>149</v>
      </c>
      <c r="V342" t="s">
        <v>157</v>
      </c>
      <c r="W342" t="s">
        <v>229</v>
      </c>
      <c r="X342" t="s">
        <v>57</v>
      </c>
      <c r="Y342" t="s">
        <v>335</v>
      </c>
      <c r="Z342" s="1">
        <v>42133</v>
      </c>
      <c r="AA342">
        <v>55</v>
      </c>
      <c r="AB342" t="s">
        <v>59</v>
      </c>
      <c r="AC342">
        <v>2023</v>
      </c>
      <c r="AD342">
        <v>533</v>
      </c>
      <c r="AE342" t="s">
        <v>160</v>
      </c>
      <c r="AF342" t="s">
        <v>61</v>
      </c>
      <c r="AG342" s="1">
        <v>33997</v>
      </c>
      <c r="AH342" t="s">
        <v>161</v>
      </c>
      <c r="AI342" t="s">
        <v>63</v>
      </c>
      <c r="AJ342" t="s">
        <v>162</v>
      </c>
      <c r="AK342">
        <v>194</v>
      </c>
      <c r="AL342">
        <v>2000000</v>
      </c>
      <c r="AM342">
        <v>15000000</v>
      </c>
      <c r="AN342" s="1">
        <v>45473</v>
      </c>
      <c r="AO342" t="s">
        <v>171</v>
      </c>
      <c r="AP342" t="s">
        <v>164</v>
      </c>
      <c r="AQ342">
        <v>23</v>
      </c>
      <c r="AR342" t="s">
        <v>165</v>
      </c>
      <c r="AS342">
        <v>0</v>
      </c>
      <c r="AT342" t="s">
        <v>161</v>
      </c>
      <c r="AU342">
        <v>31</v>
      </c>
    </row>
    <row r="343" spans="1:47" x14ac:dyDescent="0.25">
      <c r="A343" t="s">
        <v>332</v>
      </c>
      <c r="B343">
        <v>2460906</v>
      </c>
      <c r="C343">
        <v>124732</v>
      </c>
      <c r="D343" t="s">
        <v>48</v>
      </c>
      <c r="E343">
        <v>0</v>
      </c>
      <c r="F343">
        <v>0</v>
      </c>
      <c r="G343">
        <v>0</v>
      </c>
      <c r="H343">
        <v>0</v>
      </c>
      <c r="I343">
        <v>55</v>
      </c>
      <c r="J343">
        <v>2014</v>
      </c>
      <c r="K343" t="s">
        <v>226</v>
      </c>
      <c r="L343">
        <v>2</v>
      </c>
      <c r="M343">
        <v>0</v>
      </c>
      <c r="N343">
        <v>7</v>
      </c>
      <c r="O343">
        <v>13</v>
      </c>
      <c r="P343" t="s">
        <v>190</v>
      </c>
      <c r="Q343" t="s">
        <v>333</v>
      </c>
      <c r="R343" t="s">
        <v>334</v>
      </c>
      <c r="S343">
        <v>80667</v>
      </c>
      <c r="T343" t="s">
        <v>129</v>
      </c>
      <c r="U343" t="s">
        <v>149</v>
      </c>
      <c r="V343" t="s">
        <v>157</v>
      </c>
      <c r="W343" t="s">
        <v>229</v>
      </c>
      <c r="X343" t="s">
        <v>57</v>
      </c>
      <c r="Y343" t="s">
        <v>335</v>
      </c>
      <c r="Z343" s="1">
        <v>42133</v>
      </c>
      <c r="AA343">
        <v>55</v>
      </c>
      <c r="AB343" t="s">
        <v>59</v>
      </c>
      <c r="AC343">
        <v>2023</v>
      </c>
      <c r="AD343">
        <v>533</v>
      </c>
      <c r="AE343" t="s">
        <v>160</v>
      </c>
      <c r="AF343" t="s">
        <v>61</v>
      </c>
      <c r="AG343" s="1">
        <v>33997</v>
      </c>
      <c r="AH343" t="s">
        <v>161</v>
      </c>
      <c r="AI343" t="s">
        <v>63</v>
      </c>
      <c r="AJ343" t="s">
        <v>162</v>
      </c>
      <c r="AK343">
        <v>194</v>
      </c>
      <c r="AL343">
        <v>2000000</v>
      </c>
      <c r="AM343">
        <v>15000000</v>
      </c>
      <c r="AN343" s="1">
        <v>45473</v>
      </c>
      <c r="AO343" t="s">
        <v>172</v>
      </c>
      <c r="AP343" t="s">
        <v>164</v>
      </c>
      <c r="AQ343">
        <v>23</v>
      </c>
      <c r="AR343" t="s">
        <v>165</v>
      </c>
      <c r="AS343">
        <v>0</v>
      </c>
      <c r="AT343" t="s">
        <v>161</v>
      </c>
      <c r="AU343">
        <v>31</v>
      </c>
    </row>
    <row r="344" spans="1:47" x14ac:dyDescent="0.25">
      <c r="A344" t="s">
        <v>332</v>
      </c>
      <c r="B344">
        <v>2460906</v>
      </c>
      <c r="C344">
        <v>124732</v>
      </c>
      <c r="D344" t="s">
        <v>48</v>
      </c>
      <c r="E344">
        <v>0</v>
      </c>
      <c r="F344">
        <v>0</v>
      </c>
      <c r="G344">
        <v>0</v>
      </c>
      <c r="H344">
        <v>0</v>
      </c>
      <c r="I344">
        <v>55</v>
      </c>
      <c r="J344">
        <v>2014</v>
      </c>
      <c r="K344" t="s">
        <v>226</v>
      </c>
      <c r="L344">
        <v>2</v>
      </c>
      <c r="M344">
        <v>0</v>
      </c>
      <c r="N344">
        <v>7</v>
      </c>
      <c r="O344">
        <v>13</v>
      </c>
      <c r="P344" t="s">
        <v>190</v>
      </c>
      <c r="Q344" t="s">
        <v>333</v>
      </c>
      <c r="R344" t="s">
        <v>334</v>
      </c>
      <c r="S344">
        <v>80667</v>
      </c>
      <c r="T344" t="s">
        <v>129</v>
      </c>
      <c r="U344" t="s">
        <v>149</v>
      </c>
      <c r="V344" t="s">
        <v>157</v>
      </c>
      <c r="W344" t="s">
        <v>229</v>
      </c>
      <c r="X344" t="s">
        <v>57</v>
      </c>
      <c r="Y344" t="s">
        <v>335</v>
      </c>
      <c r="Z344" s="1">
        <v>42133</v>
      </c>
      <c r="AA344">
        <v>55</v>
      </c>
      <c r="AB344" t="s">
        <v>59</v>
      </c>
      <c r="AC344">
        <v>2023</v>
      </c>
      <c r="AD344">
        <v>533</v>
      </c>
      <c r="AE344" t="s">
        <v>160</v>
      </c>
      <c r="AF344" t="s">
        <v>61</v>
      </c>
      <c r="AG344" s="1">
        <v>33997</v>
      </c>
      <c r="AH344" t="s">
        <v>161</v>
      </c>
      <c r="AI344" t="s">
        <v>63</v>
      </c>
      <c r="AJ344" t="s">
        <v>162</v>
      </c>
      <c r="AK344">
        <v>194</v>
      </c>
      <c r="AL344">
        <v>2000000</v>
      </c>
      <c r="AM344">
        <v>15000000</v>
      </c>
      <c r="AN344" s="1">
        <v>45473</v>
      </c>
      <c r="AO344" t="s">
        <v>173</v>
      </c>
      <c r="AP344" t="s">
        <v>164</v>
      </c>
      <c r="AQ344">
        <v>23</v>
      </c>
      <c r="AR344" t="s">
        <v>165</v>
      </c>
      <c r="AS344">
        <v>0</v>
      </c>
      <c r="AT344" t="s">
        <v>161</v>
      </c>
      <c r="AU344">
        <v>31</v>
      </c>
    </row>
    <row r="345" spans="1:47" x14ac:dyDescent="0.25">
      <c r="A345" t="s">
        <v>332</v>
      </c>
      <c r="B345">
        <v>2460906</v>
      </c>
      <c r="C345">
        <v>124732</v>
      </c>
      <c r="D345" t="s">
        <v>48</v>
      </c>
      <c r="E345">
        <v>0</v>
      </c>
      <c r="F345">
        <v>0</v>
      </c>
      <c r="G345">
        <v>0</v>
      </c>
      <c r="H345">
        <v>0</v>
      </c>
      <c r="I345">
        <v>55</v>
      </c>
      <c r="J345">
        <v>2014</v>
      </c>
      <c r="K345" t="s">
        <v>226</v>
      </c>
      <c r="L345">
        <v>2</v>
      </c>
      <c r="M345">
        <v>0</v>
      </c>
      <c r="N345">
        <v>7</v>
      </c>
      <c r="O345">
        <v>13</v>
      </c>
      <c r="P345" t="s">
        <v>190</v>
      </c>
      <c r="Q345" t="s">
        <v>333</v>
      </c>
      <c r="R345" t="s">
        <v>334</v>
      </c>
      <c r="S345">
        <v>80667</v>
      </c>
      <c r="T345" t="s">
        <v>129</v>
      </c>
      <c r="U345" t="s">
        <v>149</v>
      </c>
      <c r="V345" t="s">
        <v>157</v>
      </c>
      <c r="W345" t="s">
        <v>229</v>
      </c>
      <c r="X345" t="s">
        <v>57</v>
      </c>
      <c r="Y345" t="s">
        <v>335</v>
      </c>
      <c r="Z345" s="1">
        <v>42133</v>
      </c>
      <c r="AA345">
        <v>55</v>
      </c>
      <c r="AB345" t="s">
        <v>59</v>
      </c>
      <c r="AC345">
        <v>2023</v>
      </c>
      <c r="AD345">
        <v>533</v>
      </c>
      <c r="AE345" t="s">
        <v>160</v>
      </c>
      <c r="AF345" t="s">
        <v>61</v>
      </c>
      <c r="AG345" s="1">
        <v>33997</v>
      </c>
      <c r="AH345" t="s">
        <v>161</v>
      </c>
      <c r="AI345" t="s">
        <v>63</v>
      </c>
      <c r="AJ345" t="s">
        <v>162</v>
      </c>
      <c r="AK345">
        <v>194</v>
      </c>
      <c r="AL345">
        <v>2000000</v>
      </c>
      <c r="AM345">
        <v>15000000</v>
      </c>
      <c r="AN345" s="1">
        <v>45473</v>
      </c>
      <c r="AO345" t="s">
        <v>174</v>
      </c>
      <c r="AP345" t="s">
        <v>164</v>
      </c>
      <c r="AQ345">
        <v>23</v>
      </c>
      <c r="AR345" t="s">
        <v>165</v>
      </c>
      <c r="AS345">
        <v>0</v>
      </c>
      <c r="AT345" t="s">
        <v>161</v>
      </c>
      <c r="AU345">
        <v>31</v>
      </c>
    </row>
    <row r="346" spans="1:47" x14ac:dyDescent="0.25">
      <c r="A346" t="s">
        <v>332</v>
      </c>
      <c r="B346">
        <v>2460906</v>
      </c>
      <c r="C346">
        <v>124732</v>
      </c>
      <c r="D346" t="s">
        <v>48</v>
      </c>
      <c r="E346">
        <v>0</v>
      </c>
      <c r="F346">
        <v>0</v>
      </c>
      <c r="G346">
        <v>0</v>
      </c>
      <c r="H346">
        <v>0</v>
      </c>
      <c r="I346">
        <v>55</v>
      </c>
      <c r="J346">
        <v>2014</v>
      </c>
      <c r="K346" t="s">
        <v>226</v>
      </c>
      <c r="L346">
        <v>2</v>
      </c>
      <c r="M346">
        <v>0</v>
      </c>
      <c r="N346">
        <v>7</v>
      </c>
      <c r="O346">
        <v>13</v>
      </c>
      <c r="P346" t="s">
        <v>190</v>
      </c>
      <c r="Q346" t="s">
        <v>333</v>
      </c>
      <c r="R346" t="s">
        <v>334</v>
      </c>
      <c r="S346">
        <v>80667</v>
      </c>
      <c r="T346" t="s">
        <v>129</v>
      </c>
      <c r="U346" t="s">
        <v>149</v>
      </c>
      <c r="V346" t="s">
        <v>157</v>
      </c>
      <c r="W346" t="s">
        <v>229</v>
      </c>
      <c r="X346" t="s">
        <v>57</v>
      </c>
      <c r="Y346" t="s">
        <v>335</v>
      </c>
      <c r="Z346" s="1">
        <v>42133</v>
      </c>
      <c r="AA346">
        <v>55</v>
      </c>
      <c r="AB346" t="s">
        <v>59</v>
      </c>
      <c r="AC346">
        <v>2023</v>
      </c>
      <c r="AD346">
        <v>533</v>
      </c>
      <c r="AE346" t="s">
        <v>160</v>
      </c>
      <c r="AF346" t="s">
        <v>61</v>
      </c>
      <c r="AG346" s="1">
        <v>33997</v>
      </c>
      <c r="AH346" t="s">
        <v>161</v>
      </c>
      <c r="AI346" t="s">
        <v>63</v>
      </c>
      <c r="AJ346" t="s">
        <v>162</v>
      </c>
      <c r="AK346">
        <v>194</v>
      </c>
      <c r="AL346">
        <v>2000000</v>
      </c>
      <c r="AM346">
        <v>15000000</v>
      </c>
      <c r="AN346" s="1">
        <v>45473</v>
      </c>
      <c r="AO346" t="s">
        <v>175</v>
      </c>
      <c r="AP346" t="s">
        <v>66</v>
      </c>
      <c r="AQ346">
        <v>23</v>
      </c>
      <c r="AR346" t="s">
        <v>165</v>
      </c>
      <c r="AS346">
        <v>0</v>
      </c>
      <c r="AT346" t="s">
        <v>161</v>
      </c>
      <c r="AU346">
        <v>31</v>
      </c>
    </row>
    <row r="347" spans="1:47" x14ac:dyDescent="0.25">
      <c r="A347" t="s">
        <v>332</v>
      </c>
      <c r="B347">
        <v>2460906</v>
      </c>
      <c r="C347">
        <v>124732</v>
      </c>
      <c r="D347" t="s">
        <v>48</v>
      </c>
      <c r="E347">
        <v>0</v>
      </c>
      <c r="F347">
        <v>0</v>
      </c>
      <c r="G347">
        <v>0</v>
      </c>
      <c r="H347">
        <v>0</v>
      </c>
      <c r="I347">
        <v>55</v>
      </c>
      <c r="J347">
        <v>2014</v>
      </c>
      <c r="K347" t="s">
        <v>226</v>
      </c>
      <c r="L347">
        <v>2</v>
      </c>
      <c r="M347">
        <v>0</v>
      </c>
      <c r="N347">
        <v>7</v>
      </c>
      <c r="O347">
        <v>13</v>
      </c>
      <c r="P347" t="s">
        <v>190</v>
      </c>
      <c r="Q347" t="s">
        <v>333</v>
      </c>
      <c r="R347" t="s">
        <v>334</v>
      </c>
      <c r="S347">
        <v>80667</v>
      </c>
      <c r="T347" t="s">
        <v>129</v>
      </c>
      <c r="U347" t="s">
        <v>149</v>
      </c>
      <c r="V347" t="s">
        <v>157</v>
      </c>
      <c r="W347" t="s">
        <v>229</v>
      </c>
      <c r="X347" t="s">
        <v>57</v>
      </c>
      <c r="Y347" t="s">
        <v>335</v>
      </c>
      <c r="Z347" s="1">
        <v>42133</v>
      </c>
      <c r="AA347">
        <v>55</v>
      </c>
      <c r="AB347" t="s">
        <v>59</v>
      </c>
      <c r="AC347">
        <v>2023</v>
      </c>
      <c r="AD347">
        <v>533</v>
      </c>
      <c r="AE347" t="s">
        <v>160</v>
      </c>
      <c r="AF347" t="s">
        <v>61</v>
      </c>
      <c r="AG347" s="1">
        <v>33997</v>
      </c>
      <c r="AH347" t="s">
        <v>161</v>
      </c>
      <c r="AI347" t="s">
        <v>63</v>
      </c>
      <c r="AJ347" t="s">
        <v>162</v>
      </c>
      <c r="AK347">
        <v>194</v>
      </c>
      <c r="AL347">
        <v>2000000</v>
      </c>
      <c r="AM347">
        <v>15000000</v>
      </c>
      <c r="AN347" s="1">
        <v>45473</v>
      </c>
      <c r="AO347" t="s">
        <v>176</v>
      </c>
      <c r="AP347" t="s">
        <v>66</v>
      </c>
      <c r="AQ347">
        <v>23</v>
      </c>
      <c r="AR347" t="s">
        <v>165</v>
      </c>
      <c r="AS347">
        <v>0</v>
      </c>
      <c r="AT347" t="s">
        <v>161</v>
      </c>
      <c r="AU347">
        <v>31</v>
      </c>
    </row>
    <row r="348" spans="1:47" x14ac:dyDescent="0.25">
      <c r="A348" t="s">
        <v>332</v>
      </c>
      <c r="B348">
        <v>2460906</v>
      </c>
      <c r="C348">
        <v>124732</v>
      </c>
      <c r="D348" t="s">
        <v>48</v>
      </c>
      <c r="E348">
        <v>0</v>
      </c>
      <c r="F348">
        <v>0</v>
      </c>
      <c r="G348">
        <v>0</v>
      </c>
      <c r="H348">
        <v>0</v>
      </c>
      <c r="I348">
        <v>55</v>
      </c>
      <c r="J348">
        <v>2014</v>
      </c>
      <c r="K348" t="s">
        <v>226</v>
      </c>
      <c r="L348">
        <v>2</v>
      </c>
      <c r="M348">
        <v>0</v>
      </c>
      <c r="N348">
        <v>7</v>
      </c>
      <c r="O348">
        <v>13</v>
      </c>
      <c r="P348" t="s">
        <v>190</v>
      </c>
      <c r="Q348" t="s">
        <v>333</v>
      </c>
      <c r="R348" t="s">
        <v>334</v>
      </c>
      <c r="S348">
        <v>80667</v>
      </c>
      <c r="T348" t="s">
        <v>129</v>
      </c>
      <c r="U348" t="s">
        <v>149</v>
      </c>
      <c r="V348" t="s">
        <v>157</v>
      </c>
      <c r="W348" t="s">
        <v>229</v>
      </c>
      <c r="X348" t="s">
        <v>57</v>
      </c>
      <c r="Y348" t="s">
        <v>335</v>
      </c>
      <c r="Z348" s="1">
        <v>42133</v>
      </c>
      <c r="AA348">
        <v>55</v>
      </c>
      <c r="AB348" t="s">
        <v>59</v>
      </c>
      <c r="AC348">
        <v>2023</v>
      </c>
      <c r="AD348">
        <v>533</v>
      </c>
      <c r="AE348" t="s">
        <v>160</v>
      </c>
      <c r="AF348" t="s">
        <v>61</v>
      </c>
      <c r="AG348" s="1">
        <v>33997</v>
      </c>
      <c r="AH348" t="s">
        <v>161</v>
      </c>
      <c r="AI348" t="s">
        <v>63</v>
      </c>
      <c r="AJ348" t="s">
        <v>162</v>
      </c>
      <c r="AK348">
        <v>194</v>
      </c>
      <c r="AL348">
        <v>2000000</v>
      </c>
      <c r="AM348">
        <v>15000000</v>
      </c>
      <c r="AN348" s="1">
        <v>45473</v>
      </c>
      <c r="AO348" t="s">
        <v>177</v>
      </c>
      <c r="AP348" t="s">
        <v>164</v>
      </c>
      <c r="AQ348">
        <v>23</v>
      </c>
      <c r="AR348" t="s">
        <v>165</v>
      </c>
      <c r="AS348">
        <v>0</v>
      </c>
      <c r="AT348" t="s">
        <v>161</v>
      </c>
      <c r="AU348">
        <v>31</v>
      </c>
    </row>
    <row r="349" spans="1:47" x14ac:dyDescent="0.25">
      <c r="A349" t="s">
        <v>336</v>
      </c>
      <c r="B349">
        <v>2460909</v>
      </c>
      <c r="C349">
        <v>49723</v>
      </c>
      <c r="D349" t="s">
        <v>48</v>
      </c>
      <c r="E349">
        <v>0</v>
      </c>
      <c r="F349">
        <v>0</v>
      </c>
      <c r="G349">
        <v>1</v>
      </c>
      <c r="H349">
        <v>0</v>
      </c>
      <c r="I349">
        <v>90</v>
      </c>
      <c r="J349">
        <v>2014</v>
      </c>
      <c r="K349" t="s">
        <v>226</v>
      </c>
      <c r="L349">
        <v>3</v>
      </c>
      <c r="M349">
        <v>1</v>
      </c>
      <c r="N349">
        <v>11</v>
      </c>
      <c r="O349">
        <v>9</v>
      </c>
      <c r="P349" t="s">
        <v>114</v>
      </c>
      <c r="Q349" t="s">
        <v>210</v>
      </c>
      <c r="R349" t="s">
        <v>281</v>
      </c>
      <c r="S349">
        <v>50600</v>
      </c>
      <c r="T349" t="s">
        <v>77</v>
      </c>
      <c r="U349" t="s">
        <v>282</v>
      </c>
      <c r="V349" t="s">
        <v>109</v>
      </c>
      <c r="W349" t="s">
        <v>308</v>
      </c>
      <c r="X349" t="s">
        <v>57</v>
      </c>
      <c r="Y349" t="s">
        <v>337</v>
      </c>
      <c r="Z349" s="1">
        <v>42133</v>
      </c>
      <c r="AA349">
        <v>34</v>
      </c>
      <c r="AB349" t="s">
        <v>81</v>
      </c>
      <c r="AC349">
        <v>2023</v>
      </c>
      <c r="AD349">
        <v>24</v>
      </c>
      <c r="AE349" t="s">
        <v>60</v>
      </c>
      <c r="AF349" t="s">
        <v>61</v>
      </c>
      <c r="AG349" s="1">
        <v>32961</v>
      </c>
      <c r="AH349" t="s">
        <v>62</v>
      </c>
      <c r="AI349" t="s">
        <v>63</v>
      </c>
      <c r="AJ349" t="s">
        <v>64</v>
      </c>
      <c r="AK349">
        <v>186</v>
      </c>
      <c r="AL349">
        <v>700000</v>
      </c>
      <c r="AM349">
        <v>5000000</v>
      </c>
      <c r="AN349" s="1">
        <v>45838</v>
      </c>
      <c r="AO349" t="s">
        <v>65</v>
      </c>
      <c r="AP349" t="s">
        <v>66</v>
      </c>
      <c r="AQ349">
        <v>22</v>
      </c>
      <c r="AR349" t="s">
        <v>67</v>
      </c>
      <c r="AS349">
        <v>0</v>
      </c>
      <c r="AT349" t="s">
        <v>62</v>
      </c>
      <c r="AU349">
        <v>34</v>
      </c>
    </row>
    <row r="350" spans="1:47" x14ac:dyDescent="0.25">
      <c r="A350" t="s">
        <v>336</v>
      </c>
      <c r="B350">
        <v>2460909</v>
      </c>
      <c r="C350">
        <v>49723</v>
      </c>
      <c r="D350" t="s">
        <v>48</v>
      </c>
      <c r="E350">
        <v>0</v>
      </c>
      <c r="F350">
        <v>0</v>
      </c>
      <c r="G350">
        <v>1</v>
      </c>
      <c r="H350">
        <v>0</v>
      </c>
      <c r="I350">
        <v>90</v>
      </c>
      <c r="J350">
        <v>2014</v>
      </c>
      <c r="K350" t="s">
        <v>226</v>
      </c>
      <c r="L350">
        <v>3</v>
      </c>
      <c r="M350">
        <v>1</v>
      </c>
      <c r="N350">
        <v>11</v>
      </c>
      <c r="O350">
        <v>9</v>
      </c>
      <c r="P350" t="s">
        <v>114</v>
      </c>
      <c r="Q350" t="s">
        <v>210</v>
      </c>
      <c r="R350" t="s">
        <v>281</v>
      </c>
      <c r="S350">
        <v>50600</v>
      </c>
      <c r="T350" t="s">
        <v>77</v>
      </c>
      <c r="U350" t="s">
        <v>282</v>
      </c>
      <c r="V350" t="s">
        <v>109</v>
      </c>
      <c r="W350" t="s">
        <v>308</v>
      </c>
      <c r="X350" t="s">
        <v>57</v>
      </c>
      <c r="Y350" t="s">
        <v>337</v>
      </c>
      <c r="Z350" s="1">
        <v>42133</v>
      </c>
      <c r="AA350">
        <v>34</v>
      </c>
      <c r="AB350" t="s">
        <v>81</v>
      </c>
      <c r="AC350">
        <v>2023</v>
      </c>
      <c r="AD350">
        <v>24</v>
      </c>
      <c r="AE350" t="s">
        <v>60</v>
      </c>
      <c r="AF350" t="s">
        <v>61</v>
      </c>
      <c r="AG350" s="1">
        <v>32961</v>
      </c>
      <c r="AH350" t="s">
        <v>62</v>
      </c>
      <c r="AI350" t="s">
        <v>63</v>
      </c>
      <c r="AJ350" t="s">
        <v>64</v>
      </c>
      <c r="AK350">
        <v>186</v>
      </c>
      <c r="AL350">
        <v>700000</v>
      </c>
      <c r="AM350">
        <v>5000000</v>
      </c>
      <c r="AN350" s="1">
        <v>45838</v>
      </c>
      <c r="AO350" t="s">
        <v>68</v>
      </c>
      <c r="AP350" t="s">
        <v>66</v>
      </c>
      <c r="AQ350">
        <v>22</v>
      </c>
      <c r="AR350" t="s">
        <v>67</v>
      </c>
      <c r="AS350">
        <v>0</v>
      </c>
      <c r="AT350" t="s">
        <v>62</v>
      </c>
      <c r="AU350">
        <v>34</v>
      </c>
    </row>
    <row r="351" spans="1:47" x14ac:dyDescent="0.25">
      <c r="A351" t="s">
        <v>336</v>
      </c>
      <c r="B351">
        <v>2460909</v>
      </c>
      <c r="C351">
        <v>49723</v>
      </c>
      <c r="D351" t="s">
        <v>48</v>
      </c>
      <c r="E351">
        <v>0</v>
      </c>
      <c r="F351">
        <v>0</v>
      </c>
      <c r="G351">
        <v>1</v>
      </c>
      <c r="H351">
        <v>0</v>
      </c>
      <c r="I351">
        <v>90</v>
      </c>
      <c r="J351">
        <v>2014</v>
      </c>
      <c r="K351" t="s">
        <v>226</v>
      </c>
      <c r="L351">
        <v>3</v>
      </c>
      <c r="M351">
        <v>1</v>
      </c>
      <c r="N351">
        <v>11</v>
      </c>
      <c r="O351">
        <v>9</v>
      </c>
      <c r="P351" t="s">
        <v>114</v>
      </c>
      <c r="Q351" t="s">
        <v>210</v>
      </c>
      <c r="R351" t="s">
        <v>281</v>
      </c>
      <c r="S351">
        <v>50600</v>
      </c>
      <c r="T351" t="s">
        <v>77</v>
      </c>
      <c r="U351" t="s">
        <v>282</v>
      </c>
      <c r="V351" t="s">
        <v>109</v>
      </c>
      <c r="W351" t="s">
        <v>308</v>
      </c>
      <c r="X351" t="s">
        <v>57</v>
      </c>
      <c r="Y351" t="s">
        <v>337</v>
      </c>
      <c r="Z351" s="1">
        <v>42133</v>
      </c>
      <c r="AA351">
        <v>34</v>
      </c>
      <c r="AB351" t="s">
        <v>81</v>
      </c>
      <c r="AC351">
        <v>2023</v>
      </c>
      <c r="AD351">
        <v>24</v>
      </c>
      <c r="AE351" t="s">
        <v>60</v>
      </c>
      <c r="AF351" t="s">
        <v>61</v>
      </c>
      <c r="AG351" s="1">
        <v>32961</v>
      </c>
      <c r="AH351" t="s">
        <v>62</v>
      </c>
      <c r="AI351" t="s">
        <v>63</v>
      </c>
      <c r="AJ351" t="s">
        <v>64</v>
      </c>
      <c r="AK351">
        <v>186</v>
      </c>
      <c r="AL351">
        <v>700000</v>
      </c>
      <c r="AM351">
        <v>5000000</v>
      </c>
      <c r="AN351" s="1">
        <v>45838</v>
      </c>
      <c r="AO351" t="s">
        <v>69</v>
      </c>
      <c r="AP351" t="s">
        <v>66</v>
      </c>
      <c r="AQ351">
        <v>22</v>
      </c>
      <c r="AR351" t="s">
        <v>67</v>
      </c>
      <c r="AS351">
        <v>0</v>
      </c>
      <c r="AT351" t="s">
        <v>62</v>
      </c>
      <c r="AU351">
        <v>34</v>
      </c>
    </row>
    <row r="352" spans="1:47" x14ac:dyDescent="0.25">
      <c r="A352" t="s">
        <v>336</v>
      </c>
      <c r="B352">
        <v>2460909</v>
      </c>
      <c r="C352">
        <v>49723</v>
      </c>
      <c r="D352" t="s">
        <v>48</v>
      </c>
      <c r="E352">
        <v>0</v>
      </c>
      <c r="F352">
        <v>0</v>
      </c>
      <c r="G352">
        <v>1</v>
      </c>
      <c r="H352">
        <v>0</v>
      </c>
      <c r="I352">
        <v>90</v>
      </c>
      <c r="J352">
        <v>2014</v>
      </c>
      <c r="K352" t="s">
        <v>226</v>
      </c>
      <c r="L352">
        <v>3</v>
      </c>
      <c r="M352">
        <v>1</v>
      </c>
      <c r="N352">
        <v>11</v>
      </c>
      <c r="O352">
        <v>9</v>
      </c>
      <c r="P352" t="s">
        <v>114</v>
      </c>
      <c r="Q352" t="s">
        <v>210</v>
      </c>
      <c r="R352" t="s">
        <v>281</v>
      </c>
      <c r="S352">
        <v>50600</v>
      </c>
      <c r="T352" t="s">
        <v>77</v>
      </c>
      <c r="U352" t="s">
        <v>282</v>
      </c>
      <c r="V352" t="s">
        <v>109</v>
      </c>
      <c r="W352" t="s">
        <v>308</v>
      </c>
      <c r="X352" t="s">
        <v>57</v>
      </c>
      <c r="Y352" t="s">
        <v>337</v>
      </c>
      <c r="Z352" s="1">
        <v>42133</v>
      </c>
      <c r="AA352">
        <v>34</v>
      </c>
      <c r="AB352" t="s">
        <v>81</v>
      </c>
      <c r="AC352">
        <v>2023</v>
      </c>
      <c r="AD352">
        <v>24</v>
      </c>
      <c r="AE352" t="s">
        <v>60</v>
      </c>
      <c r="AF352" t="s">
        <v>61</v>
      </c>
      <c r="AG352" s="1">
        <v>32961</v>
      </c>
      <c r="AH352" t="s">
        <v>62</v>
      </c>
      <c r="AI352" t="s">
        <v>63</v>
      </c>
      <c r="AJ352" t="s">
        <v>64</v>
      </c>
      <c r="AK352">
        <v>186</v>
      </c>
      <c r="AL352">
        <v>700000</v>
      </c>
      <c r="AM352">
        <v>5000000</v>
      </c>
      <c r="AN352" s="1">
        <v>45838</v>
      </c>
      <c r="AO352" t="s">
        <v>70</v>
      </c>
      <c r="AP352" t="s">
        <v>66</v>
      </c>
      <c r="AQ352">
        <v>22</v>
      </c>
      <c r="AR352" t="s">
        <v>67</v>
      </c>
      <c r="AS352">
        <v>0</v>
      </c>
      <c r="AT352" t="s">
        <v>62</v>
      </c>
      <c r="AU352">
        <v>34</v>
      </c>
    </row>
    <row r="353" spans="1:47" x14ac:dyDescent="0.25">
      <c r="A353" t="s">
        <v>336</v>
      </c>
      <c r="B353">
        <v>2460909</v>
      </c>
      <c r="C353">
        <v>49723</v>
      </c>
      <c r="D353" t="s">
        <v>48</v>
      </c>
      <c r="E353">
        <v>0</v>
      </c>
      <c r="F353">
        <v>0</v>
      </c>
      <c r="G353">
        <v>1</v>
      </c>
      <c r="H353">
        <v>0</v>
      </c>
      <c r="I353">
        <v>90</v>
      </c>
      <c r="J353">
        <v>2014</v>
      </c>
      <c r="K353" t="s">
        <v>226</v>
      </c>
      <c r="L353">
        <v>3</v>
      </c>
      <c r="M353">
        <v>1</v>
      </c>
      <c r="N353">
        <v>11</v>
      </c>
      <c r="O353">
        <v>9</v>
      </c>
      <c r="P353" t="s">
        <v>114</v>
      </c>
      <c r="Q353" t="s">
        <v>210</v>
      </c>
      <c r="R353" t="s">
        <v>281</v>
      </c>
      <c r="S353">
        <v>50600</v>
      </c>
      <c r="T353" t="s">
        <v>77</v>
      </c>
      <c r="U353" t="s">
        <v>282</v>
      </c>
      <c r="V353" t="s">
        <v>109</v>
      </c>
      <c r="W353" t="s">
        <v>308</v>
      </c>
      <c r="X353" t="s">
        <v>57</v>
      </c>
      <c r="Y353" t="s">
        <v>337</v>
      </c>
      <c r="Z353" s="1">
        <v>42133</v>
      </c>
      <c r="AA353">
        <v>34</v>
      </c>
      <c r="AB353" t="s">
        <v>81</v>
      </c>
      <c r="AC353">
        <v>2023</v>
      </c>
      <c r="AD353">
        <v>24</v>
      </c>
      <c r="AE353" t="s">
        <v>60</v>
      </c>
      <c r="AF353" t="s">
        <v>61</v>
      </c>
      <c r="AG353" s="1">
        <v>32961</v>
      </c>
      <c r="AH353" t="s">
        <v>62</v>
      </c>
      <c r="AI353" t="s">
        <v>63</v>
      </c>
      <c r="AJ353" t="s">
        <v>64</v>
      </c>
      <c r="AK353">
        <v>186</v>
      </c>
      <c r="AL353">
        <v>700000</v>
      </c>
      <c r="AM353">
        <v>5000000</v>
      </c>
      <c r="AN353" s="1">
        <v>45838</v>
      </c>
      <c r="AO353" t="s">
        <v>71</v>
      </c>
      <c r="AP353" t="s">
        <v>66</v>
      </c>
      <c r="AQ353">
        <v>22</v>
      </c>
      <c r="AR353" t="s">
        <v>67</v>
      </c>
      <c r="AS353">
        <v>0</v>
      </c>
      <c r="AT353" t="s">
        <v>62</v>
      </c>
      <c r="AU353">
        <v>34</v>
      </c>
    </row>
    <row r="354" spans="1:47" x14ac:dyDescent="0.25">
      <c r="A354" t="s">
        <v>336</v>
      </c>
      <c r="B354">
        <v>2460909</v>
      </c>
      <c r="C354">
        <v>49723</v>
      </c>
      <c r="D354" t="s">
        <v>48</v>
      </c>
      <c r="E354">
        <v>0</v>
      </c>
      <c r="F354">
        <v>0</v>
      </c>
      <c r="G354">
        <v>1</v>
      </c>
      <c r="H354">
        <v>0</v>
      </c>
      <c r="I354">
        <v>90</v>
      </c>
      <c r="J354">
        <v>2014</v>
      </c>
      <c r="K354" t="s">
        <v>226</v>
      </c>
      <c r="L354">
        <v>3</v>
      </c>
      <c r="M354">
        <v>1</v>
      </c>
      <c r="N354">
        <v>11</v>
      </c>
      <c r="O354">
        <v>9</v>
      </c>
      <c r="P354" t="s">
        <v>114</v>
      </c>
      <c r="Q354" t="s">
        <v>210</v>
      </c>
      <c r="R354" t="s">
        <v>281</v>
      </c>
      <c r="S354">
        <v>50600</v>
      </c>
      <c r="T354" t="s">
        <v>77</v>
      </c>
      <c r="U354" t="s">
        <v>282</v>
      </c>
      <c r="V354" t="s">
        <v>109</v>
      </c>
      <c r="W354" t="s">
        <v>308</v>
      </c>
      <c r="X354" t="s">
        <v>57</v>
      </c>
      <c r="Y354" t="s">
        <v>337</v>
      </c>
      <c r="Z354" s="1">
        <v>42133</v>
      </c>
      <c r="AA354">
        <v>34</v>
      </c>
      <c r="AB354" t="s">
        <v>81</v>
      </c>
      <c r="AC354">
        <v>2023</v>
      </c>
      <c r="AD354">
        <v>24</v>
      </c>
      <c r="AE354" t="s">
        <v>60</v>
      </c>
      <c r="AF354" t="s">
        <v>61</v>
      </c>
      <c r="AG354" s="1">
        <v>32961</v>
      </c>
      <c r="AH354" t="s">
        <v>62</v>
      </c>
      <c r="AI354" t="s">
        <v>63</v>
      </c>
      <c r="AJ354" t="s">
        <v>64</v>
      </c>
      <c r="AK354">
        <v>186</v>
      </c>
      <c r="AL354">
        <v>700000</v>
      </c>
      <c r="AM354">
        <v>5000000</v>
      </c>
      <c r="AN354" s="1">
        <v>45838</v>
      </c>
      <c r="AO354" t="s">
        <v>72</v>
      </c>
      <c r="AP354" t="s">
        <v>66</v>
      </c>
      <c r="AQ354">
        <v>22</v>
      </c>
      <c r="AR354" t="s">
        <v>67</v>
      </c>
      <c r="AS354">
        <v>0</v>
      </c>
      <c r="AT354" t="s">
        <v>62</v>
      </c>
      <c r="AU354">
        <v>34</v>
      </c>
    </row>
    <row r="355" spans="1:47" x14ac:dyDescent="0.25">
      <c r="A355" t="s">
        <v>338</v>
      </c>
      <c r="B355">
        <v>2587027</v>
      </c>
      <c r="C355">
        <v>209019</v>
      </c>
      <c r="D355" t="s">
        <v>255</v>
      </c>
      <c r="E355">
        <v>0</v>
      </c>
      <c r="F355">
        <v>0</v>
      </c>
      <c r="G355">
        <v>1</v>
      </c>
      <c r="H355">
        <v>0</v>
      </c>
      <c r="I355">
        <v>61</v>
      </c>
      <c r="J355">
        <v>2015</v>
      </c>
      <c r="K355" t="s">
        <v>154</v>
      </c>
      <c r="L355">
        <v>1</v>
      </c>
      <c r="M355">
        <v>1</v>
      </c>
      <c r="N355">
        <v>9</v>
      </c>
      <c r="O355">
        <v>8</v>
      </c>
      <c r="P355" t="s">
        <v>339</v>
      </c>
      <c r="Q355" t="s">
        <v>256</v>
      </c>
      <c r="R355" t="s">
        <v>340</v>
      </c>
      <c r="S355">
        <v>7000</v>
      </c>
      <c r="T355" t="s">
        <v>341</v>
      </c>
      <c r="U355" t="s">
        <v>342</v>
      </c>
      <c r="V355" t="s">
        <v>260</v>
      </c>
      <c r="W355" t="s">
        <v>103</v>
      </c>
      <c r="X355" t="s">
        <v>57</v>
      </c>
      <c r="Y355" t="s">
        <v>343</v>
      </c>
      <c r="Z355" s="1">
        <v>42211</v>
      </c>
      <c r="AA355">
        <v>45</v>
      </c>
      <c r="AB355" t="s">
        <v>81</v>
      </c>
      <c r="AC355">
        <v>2018</v>
      </c>
      <c r="AD355">
        <v>58</v>
      </c>
      <c r="AE355" t="s">
        <v>263</v>
      </c>
      <c r="AF355" t="s">
        <v>247</v>
      </c>
      <c r="AG355" s="1">
        <v>34320</v>
      </c>
      <c r="AH355" t="s">
        <v>264</v>
      </c>
      <c r="AI355" t="s">
        <v>265</v>
      </c>
      <c r="AJ355" t="s">
        <v>162</v>
      </c>
      <c r="AK355">
        <v>176</v>
      </c>
      <c r="AL355">
        <v>700000</v>
      </c>
      <c r="AM355">
        <v>3500000</v>
      </c>
      <c r="AN355" s="1">
        <v>45473</v>
      </c>
      <c r="AO355" t="s">
        <v>266</v>
      </c>
      <c r="AP355" t="s">
        <v>164</v>
      </c>
      <c r="AQ355">
        <v>5</v>
      </c>
      <c r="AR355" t="s">
        <v>267</v>
      </c>
      <c r="AS355">
        <v>0</v>
      </c>
      <c r="AT355" t="s">
        <v>264</v>
      </c>
      <c r="AU355">
        <v>31</v>
      </c>
    </row>
    <row r="356" spans="1:47" x14ac:dyDescent="0.25">
      <c r="A356" t="s">
        <v>338</v>
      </c>
      <c r="B356">
        <v>2587027</v>
      </c>
      <c r="C356">
        <v>209019</v>
      </c>
      <c r="D356" t="s">
        <v>255</v>
      </c>
      <c r="E356">
        <v>0</v>
      </c>
      <c r="F356">
        <v>0</v>
      </c>
      <c r="G356">
        <v>1</v>
      </c>
      <c r="H356">
        <v>0</v>
      </c>
      <c r="I356">
        <v>61</v>
      </c>
      <c r="J356">
        <v>2015</v>
      </c>
      <c r="K356" t="s">
        <v>154</v>
      </c>
      <c r="L356">
        <v>1</v>
      </c>
      <c r="M356">
        <v>1</v>
      </c>
      <c r="N356">
        <v>9</v>
      </c>
      <c r="O356">
        <v>8</v>
      </c>
      <c r="P356" t="s">
        <v>339</v>
      </c>
      <c r="Q356" t="s">
        <v>256</v>
      </c>
      <c r="R356" t="s">
        <v>340</v>
      </c>
      <c r="S356">
        <v>7000</v>
      </c>
      <c r="T356" t="s">
        <v>341</v>
      </c>
      <c r="U356" t="s">
        <v>342</v>
      </c>
      <c r="V356" t="s">
        <v>260</v>
      </c>
      <c r="W356" t="s">
        <v>103</v>
      </c>
      <c r="X356" t="s">
        <v>57</v>
      </c>
      <c r="Y356" t="s">
        <v>343</v>
      </c>
      <c r="Z356" s="1">
        <v>42211</v>
      </c>
      <c r="AA356">
        <v>45</v>
      </c>
      <c r="AB356" t="s">
        <v>81</v>
      </c>
      <c r="AC356">
        <v>2018</v>
      </c>
      <c r="AD356">
        <v>58</v>
      </c>
      <c r="AE356" t="s">
        <v>263</v>
      </c>
      <c r="AF356" t="s">
        <v>247</v>
      </c>
      <c r="AG356" s="1">
        <v>34320</v>
      </c>
      <c r="AH356" t="s">
        <v>264</v>
      </c>
      <c r="AI356" t="s">
        <v>265</v>
      </c>
      <c r="AJ356" t="s">
        <v>162</v>
      </c>
      <c r="AK356">
        <v>176</v>
      </c>
      <c r="AL356">
        <v>700000</v>
      </c>
      <c r="AM356">
        <v>3500000</v>
      </c>
      <c r="AN356" s="1">
        <v>45473</v>
      </c>
      <c r="AO356" t="s">
        <v>268</v>
      </c>
      <c r="AP356" t="s">
        <v>164</v>
      </c>
      <c r="AQ356">
        <v>5</v>
      </c>
      <c r="AR356" t="s">
        <v>267</v>
      </c>
      <c r="AS356">
        <v>0</v>
      </c>
      <c r="AT356" t="s">
        <v>264</v>
      </c>
      <c r="AU356">
        <v>31</v>
      </c>
    </row>
    <row r="357" spans="1:47" x14ac:dyDescent="0.25">
      <c r="A357" t="s">
        <v>338</v>
      </c>
      <c r="B357">
        <v>2587027</v>
      </c>
      <c r="C357">
        <v>209019</v>
      </c>
      <c r="D357" t="s">
        <v>255</v>
      </c>
      <c r="E357">
        <v>0</v>
      </c>
      <c r="F357">
        <v>0</v>
      </c>
      <c r="G357">
        <v>1</v>
      </c>
      <c r="H357">
        <v>0</v>
      </c>
      <c r="I357">
        <v>61</v>
      </c>
      <c r="J357">
        <v>2015</v>
      </c>
      <c r="K357" t="s">
        <v>154</v>
      </c>
      <c r="L357">
        <v>1</v>
      </c>
      <c r="M357">
        <v>1</v>
      </c>
      <c r="N357">
        <v>9</v>
      </c>
      <c r="O357">
        <v>8</v>
      </c>
      <c r="P357" t="s">
        <v>339</v>
      </c>
      <c r="Q357" t="s">
        <v>256</v>
      </c>
      <c r="R357" t="s">
        <v>340</v>
      </c>
      <c r="S357">
        <v>7000</v>
      </c>
      <c r="T357" t="s">
        <v>341</v>
      </c>
      <c r="U357" t="s">
        <v>342</v>
      </c>
      <c r="V357" t="s">
        <v>260</v>
      </c>
      <c r="W357" t="s">
        <v>103</v>
      </c>
      <c r="X357" t="s">
        <v>57</v>
      </c>
      <c r="Y357" t="s">
        <v>343</v>
      </c>
      <c r="Z357" s="1">
        <v>42211</v>
      </c>
      <c r="AA357">
        <v>45</v>
      </c>
      <c r="AB357" t="s">
        <v>81</v>
      </c>
      <c r="AC357">
        <v>2018</v>
      </c>
      <c r="AD357">
        <v>58</v>
      </c>
      <c r="AE357" t="s">
        <v>263</v>
      </c>
      <c r="AF357" t="s">
        <v>247</v>
      </c>
      <c r="AG357" s="1">
        <v>34320</v>
      </c>
      <c r="AH357" t="s">
        <v>264</v>
      </c>
      <c r="AI357" t="s">
        <v>265</v>
      </c>
      <c r="AJ357" t="s">
        <v>162</v>
      </c>
      <c r="AK357">
        <v>176</v>
      </c>
      <c r="AL357">
        <v>700000</v>
      </c>
      <c r="AM357">
        <v>3500000</v>
      </c>
      <c r="AN357" s="1">
        <v>45473</v>
      </c>
      <c r="AO357" t="s">
        <v>269</v>
      </c>
      <c r="AP357" t="s">
        <v>164</v>
      </c>
      <c r="AQ357">
        <v>5</v>
      </c>
      <c r="AR357" t="s">
        <v>267</v>
      </c>
      <c r="AS357">
        <v>0</v>
      </c>
      <c r="AT357" t="s">
        <v>264</v>
      </c>
      <c r="AU357">
        <v>31</v>
      </c>
    </row>
    <row r="358" spans="1:47" x14ac:dyDescent="0.25">
      <c r="A358" t="s">
        <v>338</v>
      </c>
      <c r="B358">
        <v>2587027</v>
      </c>
      <c r="C358">
        <v>209019</v>
      </c>
      <c r="D358" t="s">
        <v>255</v>
      </c>
      <c r="E358">
        <v>0</v>
      </c>
      <c r="F358">
        <v>0</v>
      </c>
      <c r="G358">
        <v>1</v>
      </c>
      <c r="H358">
        <v>0</v>
      </c>
      <c r="I358">
        <v>61</v>
      </c>
      <c r="J358">
        <v>2015</v>
      </c>
      <c r="K358" t="s">
        <v>154</v>
      </c>
      <c r="L358">
        <v>1</v>
      </c>
      <c r="M358">
        <v>1</v>
      </c>
      <c r="N358">
        <v>9</v>
      </c>
      <c r="O358">
        <v>8</v>
      </c>
      <c r="P358" t="s">
        <v>339</v>
      </c>
      <c r="Q358" t="s">
        <v>256</v>
      </c>
      <c r="R358" t="s">
        <v>340</v>
      </c>
      <c r="S358">
        <v>7000</v>
      </c>
      <c r="T358" t="s">
        <v>341</v>
      </c>
      <c r="U358" t="s">
        <v>342</v>
      </c>
      <c r="V358" t="s">
        <v>260</v>
      </c>
      <c r="W358" t="s">
        <v>103</v>
      </c>
      <c r="X358" t="s">
        <v>57</v>
      </c>
      <c r="Y358" t="s">
        <v>343</v>
      </c>
      <c r="Z358" s="1">
        <v>42211</v>
      </c>
      <c r="AA358">
        <v>45</v>
      </c>
      <c r="AB358" t="s">
        <v>81</v>
      </c>
      <c r="AC358">
        <v>2018</v>
      </c>
      <c r="AD358">
        <v>58</v>
      </c>
      <c r="AE358" t="s">
        <v>263</v>
      </c>
      <c r="AF358" t="s">
        <v>247</v>
      </c>
      <c r="AG358" s="1">
        <v>34320</v>
      </c>
      <c r="AH358" t="s">
        <v>264</v>
      </c>
      <c r="AI358" t="s">
        <v>265</v>
      </c>
      <c r="AJ358" t="s">
        <v>162</v>
      </c>
      <c r="AK358">
        <v>176</v>
      </c>
      <c r="AL358">
        <v>700000</v>
      </c>
      <c r="AM358">
        <v>3500000</v>
      </c>
      <c r="AN358" s="1">
        <v>45473</v>
      </c>
      <c r="AO358" t="s">
        <v>270</v>
      </c>
      <c r="AP358" t="s">
        <v>164</v>
      </c>
      <c r="AQ358">
        <v>5</v>
      </c>
      <c r="AR358" t="s">
        <v>267</v>
      </c>
      <c r="AS358">
        <v>0</v>
      </c>
      <c r="AT358" t="s">
        <v>271</v>
      </c>
      <c r="AU358">
        <v>31</v>
      </c>
    </row>
    <row r="359" spans="1:47" x14ac:dyDescent="0.25">
      <c r="A359" t="s">
        <v>338</v>
      </c>
      <c r="B359">
        <v>2587027</v>
      </c>
      <c r="C359">
        <v>209019</v>
      </c>
      <c r="D359" t="s">
        <v>255</v>
      </c>
      <c r="E359">
        <v>0</v>
      </c>
      <c r="F359">
        <v>0</v>
      </c>
      <c r="G359">
        <v>1</v>
      </c>
      <c r="H359">
        <v>0</v>
      </c>
      <c r="I359">
        <v>61</v>
      </c>
      <c r="J359">
        <v>2015</v>
      </c>
      <c r="K359" t="s">
        <v>154</v>
      </c>
      <c r="L359">
        <v>1</v>
      </c>
      <c r="M359">
        <v>1</v>
      </c>
      <c r="N359">
        <v>9</v>
      </c>
      <c r="O359">
        <v>8</v>
      </c>
      <c r="P359" t="s">
        <v>339</v>
      </c>
      <c r="Q359" t="s">
        <v>256</v>
      </c>
      <c r="R359" t="s">
        <v>340</v>
      </c>
      <c r="S359">
        <v>7000</v>
      </c>
      <c r="T359" t="s">
        <v>341</v>
      </c>
      <c r="U359" t="s">
        <v>342</v>
      </c>
      <c r="V359" t="s">
        <v>260</v>
      </c>
      <c r="W359" t="s">
        <v>103</v>
      </c>
      <c r="X359" t="s">
        <v>57</v>
      </c>
      <c r="Y359" t="s">
        <v>344</v>
      </c>
      <c r="Z359" s="1">
        <v>42211</v>
      </c>
      <c r="AA359">
        <v>61</v>
      </c>
      <c r="AB359" t="s">
        <v>59</v>
      </c>
      <c r="AC359">
        <v>2018</v>
      </c>
      <c r="AD359">
        <v>58</v>
      </c>
      <c r="AE359" t="s">
        <v>263</v>
      </c>
      <c r="AF359" t="s">
        <v>247</v>
      </c>
      <c r="AG359" s="1">
        <v>34320</v>
      </c>
      <c r="AH359" t="s">
        <v>264</v>
      </c>
      <c r="AI359" t="s">
        <v>265</v>
      </c>
      <c r="AJ359" t="s">
        <v>162</v>
      </c>
      <c r="AK359">
        <v>176</v>
      </c>
      <c r="AL359">
        <v>700000</v>
      </c>
      <c r="AM359">
        <v>3500000</v>
      </c>
      <c r="AN359" s="1">
        <v>45473</v>
      </c>
      <c r="AO359" t="s">
        <v>266</v>
      </c>
      <c r="AP359" t="s">
        <v>164</v>
      </c>
      <c r="AQ359">
        <v>5</v>
      </c>
      <c r="AR359" t="s">
        <v>267</v>
      </c>
      <c r="AS359">
        <v>0</v>
      </c>
      <c r="AT359" t="s">
        <v>264</v>
      </c>
      <c r="AU359">
        <v>31</v>
      </c>
    </row>
    <row r="360" spans="1:47" x14ac:dyDescent="0.25">
      <c r="A360" t="s">
        <v>338</v>
      </c>
      <c r="B360">
        <v>2587027</v>
      </c>
      <c r="C360">
        <v>209019</v>
      </c>
      <c r="D360" t="s">
        <v>255</v>
      </c>
      <c r="E360">
        <v>0</v>
      </c>
      <c r="F360">
        <v>0</v>
      </c>
      <c r="G360">
        <v>1</v>
      </c>
      <c r="H360">
        <v>0</v>
      </c>
      <c r="I360">
        <v>61</v>
      </c>
      <c r="J360">
        <v>2015</v>
      </c>
      <c r="K360" t="s">
        <v>154</v>
      </c>
      <c r="L360">
        <v>1</v>
      </c>
      <c r="M360">
        <v>1</v>
      </c>
      <c r="N360">
        <v>9</v>
      </c>
      <c r="O360">
        <v>8</v>
      </c>
      <c r="P360" t="s">
        <v>339</v>
      </c>
      <c r="Q360" t="s">
        <v>256</v>
      </c>
      <c r="R360" t="s">
        <v>340</v>
      </c>
      <c r="S360">
        <v>7000</v>
      </c>
      <c r="T360" t="s">
        <v>341</v>
      </c>
      <c r="U360" t="s">
        <v>342</v>
      </c>
      <c r="V360" t="s">
        <v>260</v>
      </c>
      <c r="W360" t="s">
        <v>103</v>
      </c>
      <c r="X360" t="s">
        <v>57</v>
      </c>
      <c r="Y360" t="s">
        <v>344</v>
      </c>
      <c r="Z360" s="1">
        <v>42211</v>
      </c>
      <c r="AA360">
        <v>61</v>
      </c>
      <c r="AB360" t="s">
        <v>59</v>
      </c>
      <c r="AC360">
        <v>2018</v>
      </c>
      <c r="AD360">
        <v>58</v>
      </c>
      <c r="AE360" t="s">
        <v>263</v>
      </c>
      <c r="AF360" t="s">
        <v>247</v>
      </c>
      <c r="AG360" s="1">
        <v>34320</v>
      </c>
      <c r="AH360" t="s">
        <v>264</v>
      </c>
      <c r="AI360" t="s">
        <v>265</v>
      </c>
      <c r="AJ360" t="s">
        <v>162</v>
      </c>
      <c r="AK360">
        <v>176</v>
      </c>
      <c r="AL360">
        <v>700000</v>
      </c>
      <c r="AM360">
        <v>3500000</v>
      </c>
      <c r="AN360" s="1">
        <v>45473</v>
      </c>
      <c r="AO360" t="s">
        <v>268</v>
      </c>
      <c r="AP360" t="s">
        <v>164</v>
      </c>
      <c r="AQ360">
        <v>5</v>
      </c>
      <c r="AR360" t="s">
        <v>267</v>
      </c>
      <c r="AS360">
        <v>0</v>
      </c>
      <c r="AT360" t="s">
        <v>264</v>
      </c>
      <c r="AU360">
        <v>31</v>
      </c>
    </row>
    <row r="361" spans="1:47" x14ac:dyDescent="0.25">
      <c r="A361" t="s">
        <v>338</v>
      </c>
      <c r="B361">
        <v>2587027</v>
      </c>
      <c r="C361">
        <v>209019</v>
      </c>
      <c r="D361" t="s">
        <v>255</v>
      </c>
      <c r="E361">
        <v>0</v>
      </c>
      <c r="F361">
        <v>0</v>
      </c>
      <c r="G361">
        <v>1</v>
      </c>
      <c r="H361">
        <v>0</v>
      </c>
      <c r="I361">
        <v>61</v>
      </c>
      <c r="J361">
        <v>2015</v>
      </c>
      <c r="K361" t="s">
        <v>154</v>
      </c>
      <c r="L361">
        <v>1</v>
      </c>
      <c r="M361">
        <v>1</v>
      </c>
      <c r="N361">
        <v>9</v>
      </c>
      <c r="O361">
        <v>8</v>
      </c>
      <c r="P361" t="s">
        <v>339</v>
      </c>
      <c r="Q361" t="s">
        <v>256</v>
      </c>
      <c r="R361" t="s">
        <v>340</v>
      </c>
      <c r="S361">
        <v>7000</v>
      </c>
      <c r="T361" t="s">
        <v>341</v>
      </c>
      <c r="U361" t="s">
        <v>342</v>
      </c>
      <c r="V361" t="s">
        <v>260</v>
      </c>
      <c r="W361" t="s">
        <v>103</v>
      </c>
      <c r="X361" t="s">
        <v>57</v>
      </c>
      <c r="Y361" t="s">
        <v>344</v>
      </c>
      <c r="Z361" s="1">
        <v>42211</v>
      </c>
      <c r="AA361">
        <v>61</v>
      </c>
      <c r="AB361" t="s">
        <v>59</v>
      </c>
      <c r="AC361">
        <v>2018</v>
      </c>
      <c r="AD361">
        <v>58</v>
      </c>
      <c r="AE361" t="s">
        <v>263</v>
      </c>
      <c r="AF361" t="s">
        <v>247</v>
      </c>
      <c r="AG361" s="1">
        <v>34320</v>
      </c>
      <c r="AH361" t="s">
        <v>264</v>
      </c>
      <c r="AI361" t="s">
        <v>265</v>
      </c>
      <c r="AJ361" t="s">
        <v>162</v>
      </c>
      <c r="AK361">
        <v>176</v>
      </c>
      <c r="AL361">
        <v>700000</v>
      </c>
      <c r="AM361">
        <v>3500000</v>
      </c>
      <c r="AN361" s="1">
        <v>45473</v>
      </c>
      <c r="AO361" t="s">
        <v>269</v>
      </c>
      <c r="AP361" t="s">
        <v>164</v>
      </c>
      <c r="AQ361">
        <v>5</v>
      </c>
      <c r="AR361" t="s">
        <v>267</v>
      </c>
      <c r="AS361">
        <v>0</v>
      </c>
      <c r="AT361" t="s">
        <v>264</v>
      </c>
      <c r="AU361">
        <v>31</v>
      </c>
    </row>
    <row r="362" spans="1:47" x14ac:dyDescent="0.25">
      <c r="A362" t="s">
        <v>338</v>
      </c>
      <c r="B362">
        <v>2587027</v>
      </c>
      <c r="C362">
        <v>209019</v>
      </c>
      <c r="D362" t="s">
        <v>255</v>
      </c>
      <c r="E362">
        <v>0</v>
      </c>
      <c r="F362">
        <v>0</v>
      </c>
      <c r="G362">
        <v>1</v>
      </c>
      <c r="H362">
        <v>0</v>
      </c>
      <c r="I362">
        <v>61</v>
      </c>
      <c r="J362">
        <v>2015</v>
      </c>
      <c r="K362" t="s">
        <v>154</v>
      </c>
      <c r="L362">
        <v>1</v>
      </c>
      <c r="M362">
        <v>1</v>
      </c>
      <c r="N362">
        <v>9</v>
      </c>
      <c r="O362">
        <v>8</v>
      </c>
      <c r="P362" t="s">
        <v>339</v>
      </c>
      <c r="Q362" t="s">
        <v>256</v>
      </c>
      <c r="R362" t="s">
        <v>340</v>
      </c>
      <c r="S362">
        <v>7000</v>
      </c>
      <c r="T362" t="s">
        <v>341</v>
      </c>
      <c r="U362" t="s">
        <v>342</v>
      </c>
      <c r="V362" t="s">
        <v>260</v>
      </c>
      <c r="W362" t="s">
        <v>103</v>
      </c>
      <c r="X362" t="s">
        <v>57</v>
      </c>
      <c r="Y362" t="s">
        <v>344</v>
      </c>
      <c r="Z362" s="1">
        <v>42211</v>
      </c>
      <c r="AA362">
        <v>61</v>
      </c>
      <c r="AB362" t="s">
        <v>59</v>
      </c>
      <c r="AC362">
        <v>2018</v>
      </c>
      <c r="AD362">
        <v>58</v>
      </c>
      <c r="AE362" t="s">
        <v>263</v>
      </c>
      <c r="AF362" t="s">
        <v>247</v>
      </c>
      <c r="AG362" s="1">
        <v>34320</v>
      </c>
      <c r="AH362" t="s">
        <v>264</v>
      </c>
      <c r="AI362" t="s">
        <v>265</v>
      </c>
      <c r="AJ362" t="s">
        <v>162</v>
      </c>
      <c r="AK362">
        <v>176</v>
      </c>
      <c r="AL362">
        <v>700000</v>
      </c>
      <c r="AM362">
        <v>3500000</v>
      </c>
      <c r="AN362" s="1">
        <v>45473</v>
      </c>
      <c r="AO362" t="s">
        <v>270</v>
      </c>
      <c r="AP362" t="s">
        <v>164</v>
      </c>
      <c r="AQ362">
        <v>5</v>
      </c>
      <c r="AR362" t="s">
        <v>267</v>
      </c>
      <c r="AS362">
        <v>0</v>
      </c>
      <c r="AT362" t="s">
        <v>271</v>
      </c>
      <c r="AU362">
        <v>31</v>
      </c>
    </row>
    <row r="363" spans="1:47" x14ac:dyDescent="0.25">
      <c r="A363" t="s">
        <v>345</v>
      </c>
      <c r="B363">
        <v>2586770</v>
      </c>
      <c r="C363">
        <v>355369</v>
      </c>
      <c r="D363" t="s">
        <v>346</v>
      </c>
      <c r="E363">
        <v>0</v>
      </c>
      <c r="F363">
        <v>0</v>
      </c>
      <c r="G363">
        <v>1</v>
      </c>
      <c r="H363">
        <v>0</v>
      </c>
      <c r="I363">
        <v>22</v>
      </c>
      <c r="J363">
        <v>2015</v>
      </c>
      <c r="K363" t="s">
        <v>154</v>
      </c>
      <c r="L363">
        <v>1</v>
      </c>
      <c r="M363">
        <v>2</v>
      </c>
      <c r="N363">
        <v>13</v>
      </c>
      <c r="O363">
        <v>5</v>
      </c>
      <c r="P363" t="s">
        <v>347</v>
      </c>
      <c r="Q363" t="s">
        <v>348</v>
      </c>
      <c r="R363" t="s">
        <v>349</v>
      </c>
      <c r="S363">
        <v>31583</v>
      </c>
      <c r="T363" t="s">
        <v>350</v>
      </c>
      <c r="U363" t="s">
        <v>351</v>
      </c>
      <c r="V363" t="s">
        <v>352</v>
      </c>
      <c r="W363" t="s">
        <v>56</v>
      </c>
      <c r="X363" t="s">
        <v>57</v>
      </c>
      <c r="Y363" t="s">
        <v>353</v>
      </c>
      <c r="Z363" s="1">
        <v>42225</v>
      </c>
      <c r="AA363">
        <v>87</v>
      </c>
      <c r="AB363" t="s">
        <v>81</v>
      </c>
      <c r="AC363">
        <v>2023</v>
      </c>
      <c r="AD363">
        <v>18</v>
      </c>
      <c r="AE363" t="s">
        <v>354</v>
      </c>
      <c r="AF363" t="s">
        <v>247</v>
      </c>
      <c r="AG363" s="1">
        <v>35181</v>
      </c>
      <c r="AH363" t="s">
        <v>355</v>
      </c>
      <c r="AI363" t="s">
        <v>265</v>
      </c>
      <c r="AJ363" t="s">
        <v>64</v>
      </c>
      <c r="AK363">
        <v>191</v>
      </c>
      <c r="AL363">
        <v>7000000</v>
      </c>
      <c r="AM363">
        <v>10000000</v>
      </c>
      <c r="AN363" s="1">
        <v>45473</v>
      </c>
      <c r="AO363" t="s">
        <v>356</v>
      </c>
      <c r="AP363" t="s">
        <v>66</v>
      </c>
      <c r="AQ363">
        <v>45</v>
      </c>
      <c r="AR363" t="s">
        <v>357</v>
      </c>
      <c r="AS363">
        <v>0</v>
      </c>
      <c r="AT363" t="s">
        <v>355</v>
      </c>
      <c r="AU363">
        <v>28</v>
      </c>
    </row>
    <row r="364" spans="1:47" x14ac:dyDescent="0.25">
      <c r="A364" t="s">
        <v>345</v>
      </c>
      <c r="B364">
        <v>2586770</v>
      </c>
      <c r="C364">
        <v>355369</v>
      </c>
      <c r="D364" t="s">
        <v>346</v>
      </c>
      <c r="E364">
        <v>0</v>
      </c>
      <c r="F364">
        <v>0</v>
      </c>
      <c r="G364">
        <v>1</v>
      </c>
      <c r="H364">
        <v>0</v>
      </c>
      <c r="I364">
        <v>22</v>
      </c>
      <c r="J364">
        <v>2015</v>
      </c>
      <c r="K364" t="s">
        <v>154</v>
      </c>
      <c r="L364">
        <v>1</v>
      </c>
      <c r="M364">
        <v>2</v>
      </c>
      <c r="N364">
        <v>13</v>
      </c>
      <c r="O364">
        <v>5</v>
      </c>
      <c r="P364" t="s">
        <v>347</v>
      </c>
      <c r="Q364" t="s">
        <v>348</v>
      </c>
      <c r="R364" t="s">
        <v>349</v>
      </c>
      <c r="S364">
        <v>31583</v>
      </c>
      <c r="T364" t="s">
        <v>350</v>
      </c>
      <c r="U364" t="s">
        <v>351</v>
      </c>
      <c r="V364" t="s">
        <v>352</v>
      </c>
      <c r="W364" t="s">
        <v>56</v>
      </c>
      <c r="X364" t="s">
        <v>57</v>
      </c>
      <c r="Y364" t="s">
        <v>353</v>
      </c>
      <c r="Z364" s="1">
        <v>42225</v>
      </c>
      <c r="AA364">
        <v>87</v>
      </c>
      <c r="AB364" t="s">
        <v>81</v>
      </c>
      <c r="AC364">
        <v>2023</v>
      </c>
      <c r="AD364">
        <v>18</v>
      </c>
      <c r="AE364" t="s">
        <v>354</v>
      </c>
      <c r="AF364" t="s">
        <v>247</v>
      </c>
      <c r="AG364" s="1">
        <v>35181</v>
      </c>
      <c r="AH364" t="s">
        <v>355</v>
      </c>
      <c r="AI364" t="s">
        <v>265</v>
      </c>
      <c r="AJ364" t="s">
        <v>64</v>
      </c>
      <c r="AK364">
        <v>191</v>
      </c>
      <c r="AL364">
        <v>7000000</v>
      </c>
      <c r="AM364">
        <v>10000000</v>
      </c>
      <c r="AN364" s="1">
        <v>45473</v>
      </c>
      <c r="AO364" t="s">
        <v>358</v>
      </c>
      <c r="AP364" t="s">
        <v>66</v>
      </c>
      <c r="AQ364">
        <v>45</v>
      </c>
      <c r="AR364" t="s">
        <v>357</v>
      </c>
      <c r="AS364">
        <v>0</v>
      </c>
      <c r="AT364" t="s">
        <v>355</v>
      </c>
      <c r="AU364">
        <v>28</v>
      </c>
    </row>
    <row r="365" spans="1:47" x14ac:dyDescent="0.25">
      <c r="A365" t="s">
        <v>345</v>
      </c>
      <c r="B365">
        <v>2586770</v>
      </c>
      <c r="C365">
        <v>355369</v>
      </c>
      <c r="D365" t="s">
        <v>346</v>
      </c>
      <c r="E365">
        <v>0</v>
      </c>
      <c r="F365">
        <v>0</v>
      </c>
      <c r="G365">
        <v>1</v>
      </c>
      <c r="H365">
        <v>0</v>
      </c>
      <c r="I365">
        <v>22</v>
      </c>
      <c r="J365">
        <v>2015</v>
      </c>
      <c r="K365" t="s">
        <v>154</v>
      </c>
      <c r="L365">
        <v>1</v>
      </c>
      <c r="M365">
        <v>2</v>
      </c>
      <c r="N365">
        <v>13</v>
      </c>
      <c r="O365">
        <v>5</v>
      </c>
      <c r="P365" t="s">
        <v>347</v>
      </c>
      <c r="Q365" t="s">
        <v>348</v>
      </c>
      <c r="R365" t="s">
        <v>349</v>
      </c>
      <c r="S365">
        <v>31583</v>
      </c>
      <c r="T365" t="s">
        <v>350</v>
      </c>
      <c r="U365" t="s">
        <v>351</v>
      </c>
      <c r="V365" t="s">
        <v>352</v>
      </c>
      <c r="W365" t="s">
        <v>56</v>
      </c>
      <c r="X365" t="s">
        <v>57</v>
      </c>
      <c r="Y365" t="s">
        <v>353</v>
      </c>
      <c r="Z365" s="1">
        <v>42225</v>
      </c>
      <c r="AA365">
        <v>87</v>
      </c>
      <c r="AB365" t="s">
        <v>81</v>
      </c>
      <c r="AC365">
        <v>2023</v>
      </c>
      <c r="AD365">
        <v>18</v>
      </c>
      <c r="AE365" t="s">
        <v>354</v>
      </c>
      <c r="AF365" t="s">
        <v>247</v>
      </c>
      <c r="AG365" s="1">
        <v>35181</v>
      </c>
      <c r="AH365" t="s">
        <v>355</v>
      </c>
      <c r="AI365" t="s">
        <v>265</v>
      </c>
      <c r="AJ365" t="s">
        <v>64</v>
      </c>
      <c r="AK365">
        <v>191</v>
      </c>
      <c r="AL365">
        <v>7000000</v>
      </c>
      <c r="AM365">
        <v>10000000</v>
      </c>
      <c r="AN365" s="1">
        <v>45473</v>
      </c>
      <c r="AO365" t="s">
        <v>359</v>
      </c>
      <c r="AP365" t="s">
        <v>66</v>
      </c>
      <c r="AQ365">
        <v>45</v>
      </c>
      <c r="AR365" t="s">
        <v>357</v>
      </c>
      <c r="AS365">
        <v>0</v>
      </c>
      <c r="AT365" t="s">
        <v>355</v>
      </c>
      <c r="AU365">
        <v>28</v>
      </c>
    </row>
    <row r="366" spans="1:47" x14ac:dyDescent="0.25">
      <c r="A366" t="s">
        <v>345</v>
      </c>
      <c r="B366">
        <v>2586770</v>
      </c>
      <c r="C366">
        <v>355369</v>
      </c>
      <c r="D366" t="s">
        <v>346</v>
      </c>
      <c r="E366">
        <v>0</v>
      </c>
      <c r="F366">
        <v>0</v>
      </c>
      <c r="G366">
        <v>1</v>
      </c>
      <c r="H366">
        <v>0</v>
      </c>
      <c r="I366">
        <v>22</v>
      </c>
      <c r="J366">
        <v>2015</v>
      </c>
      <c r="K366" t="s">
        <v>154</v>
      </c>
      <c r="L366">
        <v>1</v>
      </c>
      <c r="M366">
        <v>2</v>
      </c>
      <c r="N366">
        <v>13</v>
      </c>
      <c r="O366">
        <v>5</v>
      </c>
      <c r="P366" t="s">
        <v>347</v>
      </c>
      <c r="Q366" t="s">
        <v>348</v>
      </c>
      <c r="R366" t="s">
        <v>349</v>
      </c>
      <c r="S366">
        <v>31583</v>
      </c>
      <c r="T366" t="s">
        <v>350</v>
      </c>
      <c r="U366" t="s">
        <v>351</v>
      </c>
      <c r="V366" t="s">
        <v>352</v>
      </c>
      <c r="W366" t="s">
        <v>56</v>
      </c>
      <c r="X366" t="s">
        <v>57</v>
      </c>
      <c r="Y366" t="s">
        <v>353</v>
      </c>
      <c r="Z366" s="1">
        <v>42225</v>
      </c>
      <c r="AA366">
        <v>87</v>
      </c>
      <c r="AB366" t="s">
        <v>81</v>
      </c>
      <c r="AC366">
        <v>2023</v>
      </c>
      <c r="AD366">
        <v>18</v>
      </c>
      <c r="AE366" t="s">
        <v>354</v>
      </c>
      <c r="AF366" t="s">
        <v>247</v>
      </c>
      <c r="AG366" s="1">
        <v>35181</v>
      </c>
      <c r="AH366" t="s">
        <v>355</v>
      </c>
      <c r="AI366" t="s">
        <v>265</v>
      </c>
      <c r="AJ366" t="s">
        <v>64</v>
      </c>
      <c r="AK366">
        <v>191</v>
      </c>
      <c r="AL366">
        <v>7000000</v>
      </c>
      <c r="AM366">
        <v>10000000</v>
      </c>
      <c r="AN366" s="1">
        <v>45473</v>
      </c>
      <c r="AO366" t="s">
        <v>360</v>
      </c>
      <c r="AP366" t="s">
        <v>66</v>
      </c>
      <c r="AQ366">
        <v>13</v>
      </c>
      <c r="AR366" t="s">
        <v>357</v>
      </c>
      <c r="AS366">
        <v>0</v>
      </c>
      <c r="AT366" t="s">
        <v>355</v>
      </c>
      <c r="AU366">
        <v>28</v>
      </c>
    </row>
    <row r="367" spans="1:47" x14ac:dyDescent="0.25">
      <c r="A367" t="s">
        <v>345</v>
      </c>
      <c r="B367">
        <v>2586770</v>
      </c>
      <c r="C367">
        <v>355369</v>
      </c>
      <c r="D367" t="s">
        <v>346</v>
      </c>
      <c r="E367">
        <v>0</v>
      </c>
      <c r="F367">
        <v>0</v>
      </c>
      <c r="G367">
        <v>1</v>
      </c>
      <c r="H367">
        <v>0</v>
      </c>
      <c r="I367">
        <v>22</v>
      </c>
      <c r="J367">
        <v>2015</v>
      </c>
      <c r="K367" t="s">
        <v>154</v>
      </c>
      <c r="L367">
        <v>1</v>
      </c>
      <c r="M367">
        <v>2</v>
      </c>
      <c r="N367">
        <v>13</v>
      </c>
      <c r="O367">
        <v>5</v>
      </c>
      <c r="P367" t="s">
        <v>347</v>
      </c>
      <c r="Q367" t="s">
        <v>348</v>
      </c>
      <c r="R367" t="s">
        <v>349</v>
      </c>
      <c r="S367">
        <v>31583</v>
      </c>
      <c r="T367" t="s">
        <v>350</v>
      </c>
      <c r="U367" t="s">
        <v>351</v>
      </c>
      <c r="V367" t="s">
        <v>352</v>
      </c>
      <c r="W367" t="s">
        <v>56</v>
      </c>
      <c r="X367" t="s">
        <v>57</v>
      </c>
      <c r="Y367" t="s">
        <v>353</v>
      </c>
      <c r="Z367" s="1">
        <v>42225</v>
      </c>
      <c r="AA367">
        <v>87</v>
      </c>
      <c r="AB367" t="s">
        <v>81</v>
      </c>
      <c r="AC367">
        <v>2023</v>
      </c>
      <c r="AD367">
        <v>18</v>
      </c>
      <c r="AE367" t="s">
        <v>354</v>
      </c>
      <c r="AF367" t="s">
        <v>247</v>
      </c>
      <c r="AG367" s="1">
        <v>35181</v>
      </c>
      <c r="AH367" t="s">
        <v>355</v>
      </c>
      <c r="AI367" t="s">
        <v>265</v>
      </c>
      <c r="AJ367" t="s">
        <v>64</v>
      </c>
      <c r="AK367">
        <v>191</v>
      </c>
      <c r="AL367">
        <v>7000000</v>
      </c>
      <c r="AM367">
        <v>10000000</v>
      </c>
      <c r="AN367" s="1">
        <v>45473</v>
      </c>
      <c r="AO367" t="s">
        <v>361</v>
      </c>
      <c r="AP367" t="s">
        <v>164</v>
      </c>
      <c r="AQ367">
        <v>13</v>
      </c>
      <c r="AR367" t="s">
        <v>357</v>
      </c>
      <c r="AS367">
        <v>0</v>
      </c>
      <c r="AT367" t="s">
        <v>355</v>
      </c>
      <c r="AU367">
        <v>28</v>
      </c>
    </row>
    <row r="368" spans="1:47" x14ac:dyDescent="0.25">
      <c r="A368" t="s">
        <v>345</v>
      </c>
      <c r="B368">
        <v>2586770</v>
      </c>
      <c r="C368">
        <v>355369</v>
      </c>
      <c r="D368" t="s">
        <v>346</v>
      </c>
      <c r="E368">
        <v>0</v>
      </c>
      <c r="F368">
        <v>0</v>
      </c>
      <c r="G368">
        <v>1</v>
      </c>
      <c r="H368">
        <v>0</v>
      </c>
      <c r="I368">
        <v>22</v>
      </c>
      <c r="J368">
        <v>2015</v>
      </c>
      <c r="K368" t="s">
        <v>154</v>
      </c>
      <c r="L368">
        <v>1</v>
      </c>
      <c r="M368">
        <v>2</v>
      </c>
      <c r="N368">
        <v>13</v>
      </c>
      <c r="O368">
        <v>5</v>
      </c>
      <c r="P368" t="s">
        <v>347</v>
      </c>
      <c r="Q368" t="s">
        <v>348</v>
      </c>
      <c r="R368" t="s">
        <v>349</v>
      </c>
      <c r="S368">
        <v>31583</v>
      </c>
      <c r="T368" t="s">
        <v>350</v>
      </c>
      <c r="U368" t="s">
        <v>351</v>
      </c>
      <c r="V368" t="s">
        <v>352</v>
      </c>
      <c r="W368" t="s">
        <v>56</v>
      </c>
      <c r="X368" t="s">
        <v>57</v>
      </c>
      <c r="Y368" t="s">
        <v>353</v>
      </c>
      <c r="Z368" s="1">
        <v>42225</v>
      </c>
      <c r="AA368">
        <v>87</v>
      </c>
      <c r="AB368" t="s">
        <v>81</v>
      </c>
      <c r="AC368">
        <v>2023</v>
      </c>
      <c r="AD368">
        <v>18</v>
      </c>
      <c r="AE368" t="s">
        <v>354</v>
      </c>
      <c r="AF368" t="s">
        <v>247</v>
      </c>
      <c r="AG368" s="1">
        <v>35181</v>
      </c>
      <c r="AH368" t="s">
        <v>355</v>
      </c>
      <c r="AI368" t="s">
        <v>265</v>
      </c>
      <c r="AJ368" t="s">
        <v>64</v>
      </c>
      <c r="AK368">
        <v>191</v>
      </c>
      <c r="AL368">
        <v>7000000</v>
      </c>
      <c r="AM368">
        <v>10000000</v>
      </c>
      <c r="AN368" s="1">
        <v>45473</v>
      </c>
      <c r="AO368" t="s">
        <v>362</v>
      </c>
      <c r="AP368" t="s">
        <v>164</v>
      </c>
      <c r="AQ368">
        <v>13</v>
      </c>
      <c r="AR368" t="s">
        <v>357</v>
      </c>
      <c r="AS368">
        <v>0</v>
      </c>
      <c r="AT368" t="s">
        <v>355</v>
      </c>
      <c r="AU368">
        <v>28</v>
      </c>
    </row>
    <row r="369" spans="1:47" x14ac:dyDescent="0.25">
      <c r="A369" t="s">
        <v>345</v>
      </c>
      <c r="B369">
        <v>2586770</v>
      </c>
      <c r="C369">
        <v>355369</v>
      </c>
      <c r="D369" t="s">
        <v>346</v>
      </c>
      <c r="E369">
        <v>0</v>
      </c>
      <c r="F369">
        <v>0</v>
      </c>
      <c r="G369">
        <v>1</v>
      </c>
      <c r="H369">
        <v>0</v>
      </c>
      <c r="I369">
        <v>22</v>
      </c>
      <c r="J369">
        <v>2015</v>
      </c>
      <c r="K369" t="s">
        <v>154</v>
      </c>
      <c r="L369">
        <v>1</v>
      </c>
      <c r="M369">
        <v>2</v>
      </c>
      <c r="N369">
        <v>13</v>
      </c>
      <c r="O369">
        <v>5</v>
      </c>
      <c r="P369" t="s">
        <v>347</v>
      </c>
      <c r="Q369" t="s">
        <v>348</v>
      </c>
      <c r="R369" t="s">
        <v>349</v>
      </c>
      <c r="S369">
        <v>31583</v>
      </c>
      <c r="T369" t="s">
        <v>350</v>
      </c>
      <c r="U369" t="s">
        <v>351</v>
      </c>
      <c r="V369" t="s">
        <v>352</v>
      </c>
      <c r="W369" t="s">
        <v>56</v>
      </c>
      <c r="X369" t="s">
        <v>57</v>
      </c>
      <c r="Y369" t="s">
        <v>353</v>
      </c>
      <c r="Z369" s="1">
        <v>42225</v>
      </c>
      <c r="AA369">
        <v>87</v>
      </c>
      <c r="AB369" t="s">
        <v>81</v>
      </c>
      <c r="AC369">
        <v>2023</v>
      </c>
      <c r="AD369">
        <v>18</v>
      </c>
      <c r="AE369" t="s">
        <v>354</v>
      </c>
      <c r="AF369" t="s">
        <v>247</v>
      </c>
      <c r="AG369" s="1">
        <v>35181</v>
      </c>
      <c r="AH369" t="s">
        <v>355</v>
      </c>
      <c r="AI369" t="s">
        <v>265</v>
      </c>
      <c r="AJ369" t="s">
        <v>64</v>
      </c>
      <c r="AK369">
        <v>191</v>
      </c>
      <c r="AL369">
        <v>7000000</v>
      </c>
      <c r="AM369">
        <v>10000000</v>
      </c>
      <c r="AN369" s="1">
        <v>45473</v>
      </c>
      <c r="AO369" t="s">
        <v>363</v>
      </c>
      <c r="AP369" t="s">
        <v>164</v>
      </c>
      <c r="AQ369">
        <v>13</v>
      </c>
      <c r="AR369" t="s">
        <v>357</v>
      </c>
      <c r="AS369">
        <v>0</v>
      </c>
      <c r="AT369" t="s">
        <v>355</v>
      </c>
      <c r="AU369">
        <v>28</v>
      </c>
    </row>
    <row r="370" spans="1:47" x14ac:dyDescent="0.25">
      <c r="A370" t="s">
        <v>345</v>
      </c>
      <c r="B370">
        <v>2586770</v>
      </c>
      <c r="C370">
        <v>355369</v>
      </c>
      <c r="D370" t="s">
        <v>346</v>
      </c>
      <c r="E370">
        <v>0</v>
      </c>
      <c r="F370">
        <v>0</v>
      </c>
      <c r="G370">
        <v>1</v>
      </c>
      <c r="H370">
        <v>0</v>
      </c>
      <c r="I370">
        <v>22</v>
      </c>
      <c r="J370">
        <v>2015</v>
      </c>
      <c r="K370" t="s">
        <v>154</v>
      </c>
      <c r="L370">
        <v>1</v>
      </c>
      <c r="M370">
        <v>2</v>
      </c>
      <c r="N370">
        <v>13</v>
      </c>
      <c r="O370">
        <v>5</v>
      </c>
      <c r="P370" t="s">
        <v>347</v>
      </c>
      <c r="Q370" t="s">
        <v>348</v>
      </c>
      <c r="R370" t="s">
        <v>349</v>
      </c>
      <c r="S370">
        <v>31583</v>
      </c>
      <c r="T370" t="s">
        <v>350</v>
      </c>
      <c r="U370" t="s">
        <v>351</v>
      </c>
      <c r="V370" t="s">
        <v>352</v>
      </c>
      <c r="W370" t="s">
        <v>56</v>
      </c>
      <c r="X370" t="s">
        <v>57</v>
      </c>
      <c r="Y370" t="s">
        <v>353</v>
      </c>
      <c r="Z370" s="1">
        <v>42225</v>
      </c>
      <c r="AA370">
        <v>87</v>
      </c>
      <c r="AB370" t="s">
        <v>81</v>
      </c>
      <c r="AC370">
        <v>2023</v>
      </c>
      <c r="AD370">
        <v>18</v>
      </c>
      <c r="AE370" t="s">
        <v>354</v>
      </c>
      <c r="AF370" t="s">
        <v>247</v>
      </c>
      <c r="AG370" s="1">
        <v>35181</v>
      </c>
      <c r="AH370" t="s">
        <v>355</v>
      </c>
      <c r="AI370" t="s">
        <v>265</v>
      </c>
      <c r="AJ370" t="s">
        <v>64</v>
      </c>
      <c r="AK370">
        <v>191</v>
      </c>
      <c r="AL370">
        <v>7000000</v>
      </c>
      <c r="AM370">
        <v>10000000</v>
      </c>
      <c r="AN370" s="1">
        <v>45473</v>
      </c>
      <c r="AO370" t="s">
        <v>364</v>
      </c>
      <c r="AP370" t="s">
        <v>164</v>
      </c>
      <c r="AQ370">
        <v>13</v>
      </c>
      <c r="AR370" t="s">
        <v>357</v>
      </c>
      <c r="AS370">
        <v>0</v>
      </c>
      <c r="AT370" t="s">
        <v>355</v>
      </c>
      <c r="AU370">
        <v>28</v>
      </c>
    </row>
    <row r="371" spans="1:47" x14ac:dyDescent="0.25">
      <c r="A371" t="s">
        <v>345</v>
      </c>
      <c r="B371">
        <v>2586770</v>
      </c>
      <c r="C371">
        <v>355369</v>
      </c>
      <c r="D371" t="s">
        <v>346</v>
      </c>
      <c r="E371">
        <v>0</v>
      </c>
      <c r="F371">
        <v>0</v>
      </c>
      <c r="G371">
        <v>1</v>
      </c>
      <c r="H371">
        <v>0</v>
      </c>
      <c r="I371">
        <v>22</v>
      </c>
      <c r="J371">
        <v>2015</v>
      </c>
      <c r="K371" t="s">
        <v>154</v>
      </c>
      <c r="L371">
        <v>1</v>
      </c>
      <c r="M371">
        <v>2</v>
      </c>
      <c r="N371">
        <v>13</v>
      </c>
      <c r="O371">
        <v>5</v>
      </c>
      <c r="P371" t="s">
        <v>347</v>
      </c>
      <c r="Q371" t="s">
        <v>348</v>
      </c>
      <c r="R371" t="s">
        <v>349</v>
      </c>
      <c r="S371">
        <v>31583</v>
      </c>
      <c r="T371" t="s">
        <v>350</v>
      </c>
      <c r="U371" t="s">
        <v>351</v>
      </c>
      <c r="V371" t="s">
        <v>352</v>
      </c>
      <c r="W371" t="s">
        <v>56</v>
      </c>
      <c r="X371" t="s">
        <v>57</v>
      </c>
      <c r="Y371" t="s">
        <v>353</v>
      </c>
      <c r="Z371" s="1">
        <v>42225</v>
      </c>
      <c r="AA371">
        <v>87</v>
      </c>
      <c r="AB371" t="s">
        <v>81</v>
      </c>
      <c r="AC371">
        <v>2023</v>
      </c>
      <c r="AD371">
        <v>18</v>
      </c>
      <c r="AE371" t="s">
        <v>354</v>
      </c>
      <c r="AF371" t="s">
        <v>247</v>
      </c>
      <c r="AG371" s="1">
        <v>35181</v>
      </c>
      <c r="AH371" t="s">
        <v>355</v>
      </c>
      <c r="AI371" t="s">
        <v>265</v>
      </c>
      <c r="AJ371" t="s">
        <v>64</v>
      </c>
      <c r="AK371">
        <v>191</v>
      </c>
      <c r="AL371">
        <v>7000000</v>
      </c>
      <c r="AM371">
        <v>10000000</v>
      </c>
      <c r="AN371" s="1">
        <v>45473</v>
      </c>
      <c r="AO371" t="s">
        <v>365</v>
      </c>
      <c r="AP371" t="s">
        <v>66</v>
      </c>
      <c r="AQ371">
        <v>13</v>
      </c>
      <c r="AR371" t="s">
        <v>357</v>
      </c>
      <c r="AS371">
        <v>0</v>
      </c>
      <c r="AT371" t="s">
        <v>355</v>
      </c>
      <c r="AU371">
        <v>28</v>
      </c>
    </row>
    <row r="372" spans="1:47" x14ac:dyDescent="0.25">
      <c r="A372" t="s">
        <v>345</v>
      </c>
      <c r="B372">
        <v>2586770</v>
      </c>
      <c r="C372">
        <v>355369</v>
      </c>
      <c r="D372" t="s">
        <v>346</v>
      </c>
      <c r="E372">
        <v>0</v>
      </c>
      <c r="F372">
        <v>0</v>
      </c>
      <c r="G372">
        <v>1</v>
      </c>
      <c r="H372">
        <v>0</v>
      </c>
      <c r="I372">
        <v>22</v>
      </c>
      <c r="J372">
        <v>2015</v>
      </c>
      <c r="K372" t="s">
        <v>154</v>
      </c>
      <c r="L372">
        <v>1</v>
      </c>
      <c r="M372">
        <v>2</v>
      </c>
      <c r="N372">
        <v>13</v>
      </c>
      <c r="O372">
        <v>5</v>
      </c>
      <c r="P372" t="s">
        <v>347</v>
      </c>
      <c r="Q372" t="s">
        <v>348</v>
      </c>
      <c r="R372" t="s">
        <v>349</v>
      </c>
      <c r="S372">
        <v>31583</v>
      </c>
      <c r="T372" t="s">
        <v>350</v>
      </c>
      <c r="U372" t="s">
        <v>351</v>
      </c>
      <c r="V372" t="s">
        <v>352</v>
      </c>
      <c r="W372" t="s">
        <v>56</v>
      </c>
      <c r="X372" t="s">
        <v>57</v>
      </c>
      <c r="Y372" t="s">
        <v>353</v>
      </c>
      <c r="Z372" s="1">
        <v>42225</v>
      </c>
      <c r="AA372">
        <v>87</v>
      </c>
      <c r="AB372" t="s">
        <v>81</v>
      </c>
      <c r="AC372">
        <v>2023</v>
      </c>
      <c r="AD372">
        <v>18</v>
      </c>
      <c r="AE372" t="s">
        <v>354</v>
      </c>
      <c r="AF372" t="s">
        <v>247</v>
      </c>
      <c r="AG372" s="1">
        <v>35181</v>
      </c>
      <c r="AH372" t="s">
        <v>355</v>
      </c>
      <c r="AI372" t="s">
        <v>265</v>
      </c>
      <c r="AJ372" t="s">
        <v>64</v>
      </c>
      <c r="AK372">
        <v>191</v>
      </c>
      <c r="AL372">
        <v>7000000</v>
      </c>
      <c r="AM372">
        <v>10000000</v>
      </c>
      <c r="AN372" s="1">
        <v>45473</v>
      </c>
      <c r="AO372" t="s">
        <v>366</v>
      </c>
      <c r="AP372" t="s">
        <v>164</v>
      </c>
      <c r="AQ372">
        <v>13</v>
      </c>
      <c r="AR372" t="s">
        <v>357</v>
      </c>
      <c r="AS372">
        <v>0</v>
      </c>
      <c r="AT372" t="s">
        <v>355</v>
      </c>
      <c r="AU372">
        <v>28</v>
      </c>
    </row>
    <row r="373" spans="1:47" x14ac:dyDescent="0.25">
      <c r="A373" t="s">
        <v>345</v>
      </c>
      <c r="B373">
        <v>2586770</v>
      </c>
      <c r="C373">
        <v>355369</v>
      </c>
      <c r="D373" t="s">
        <v>346</v>
      </c>
      <c r="E373">
        <v>0</v>
      </c>
      <c r="F373">
        <v>0</v>
      </c>
      <c r="G373">
        <v>1</v>
      </c>
      <c r="H373">
        <v>0</v>
      </c>
      <c r="I373">
        <v>22</v>
      </c>
      <c r="J373">
        <v>2015</v>
      </c>
      <c r="K373" t="s">
        <v>154</v>
      </c>
      <c r="L373">
        <v>1</v>
      </c>
      <c r="M373">
        <v>2</v>
      </c>
      <c r="N373">
        <v>13</v>
      </c>
      <c r="O373">
        <v>5</v>
      </c>
      <c r="P373" t="s">
        <v>347</v>
      </c>
      <c r="Q373" t="s">
        <v>348</v>
      </c>
      <c r="R373" t="s">
        <v>349</v>
      </c>
      <c r="S373">
        <v>31583</v>
      </c>
      <c r="T373" t="s">
        <v>350</v>
      </c>
      <c r="U373" t="s">
        <v>351</v>
      </c>
      <c r="V373" t="s">
        <v>352</v>
      </c>
      <c r="W373" t="s">
        <v>56</v>
      </c>
      <c r="X373" t="s">
        <v>57</v>
      </c>
      <c r="Y373" t="s">
        <v>353</v>
      </c>
      <c r="Z373" s="1">
        <v>42225</v>
      </c>
      <c r="AA373">
        <v>87</v>
      </c>
      <c r="AB373" t="s">
        <v>81</v>
      </c>
      <c r="AC373">
        <v>2023</v>
      </c>
      <c r="AD373">
        <v>18</v>
      </c>
      <c r="AE373" t="s">
        <v>354</v>
      </c>
      <c r="AF373" t="s">
        <v>247</v>
      </c>
      <c r="AG373" s="1">
        <v>35181</v>
      </c>
      <c r="AH373" t="s">
        <v>355</v>
      </c>
      <c r="AI373" t="s">
        <v>265</v>
      </c>
      <c r="AJ373" t="s">
        <v>64</v>
      </c>
      <c r="AK373">
        <v>191</v>
      </c>
      <c r="AL373">
        <v>7000000</v>
      </c>
      <c r="AM373">
        <v>10000000</v>
      </c>
      <c r="AN373" s="1">
        <v>45473</v>
      </c>
      <c r="AO373" t="s">
        <v>367</v>
      </c>
      <c r="AP373" t="s">
        <v>164</v>
      </c>
      <c r="AQ373">
        <v>13</v>
      </c>
      <c r="AR373" t="s">
        <v>357</v>
      </c>
      <c r="AS373">
        <v>0</v>
      </c>
      <c r="AT373" t="s">
        <v>355</v>
      </c>
      <c r="AU373">
        <v>28</v>
      </c>
    </row>
    <row r="374" spans="1:47" x14ac:dyDescent="0.25">
      <c r="A374" t="s">
        <v>345</v>
      </c>
      <c r="B374">
        <v>2586770</v>
      </c>
      <c r="C374">
        <v>355369</v>
      </c>
      <c r="D374" t="s">
        <v>346</v>
      </c>
      <c r="E374">
        <v>0</v>
      </c>
      <c r="F374">
        <v>0</v>
      </c>
      <c r="G374">
        <v>1</v>
      </c>
      <c r="H374">
        <v>0</v>
      </c>
      <c r="I374">
        <v>22</v>
      </c>
      <c r="J374">
        <v>2015</v>
      </c>
      <c r="K374" t="s">
        <v>154</v>
      </c>
      <c r="L374">
        <v>1</v>
      </c>
      <c r="M374">
        <v>2</v>
      </c>
      <c r="N374">
        <v>13</v>
      </c>
      <c r="O374">
        <v>5</v>
      </c>
      <c r="P374" t="s">
        <v>347</v>
      </c>
      <c r="Q374" t="s">
        <v>348</v>
      </c>
      <c r="R374" t="s">
        <v>349</v>
      </c>
      <c r="S374">
        <v>31583</v>
      </c>
      <c r="T374" t="s">
        <v>350</v>
      </c>
      <c r="U374" t="s">
        <v>351</v>
      </c>
      <c r="V374" t="s">
        <v>352</v>
      </c>
      <c r="W374" t="s">
        <v>56</v>
      </c>
      <c r="X374" t="s">
        <v>57</v>
      </c>
      <c r="Y374" t="s">
        <v>353</v>
      </c>
      <c r="Z374" s="1">
        <v>42225</v>
      </c>
      <c r="AA374">
        <v>87</v>
      </c>
      <c r="AB374" t="s">
        <v>81</v>
      </c>
      <c r="AC374">
        <v>2023</v>
      </c>
      <c r="AD374">
        <v>18</v>
      </c>
      <c r="AE374" t="s">
        <v>354</v>
      </c>
      <c r="AF374" t="s">
        <v>247</v>
      </c>
      <c r="AG374" s="1">
        <v>35181</v>
      </c>
      <c r="AH374" t="s">
        <v>355</v>
      </c>
      <c r="AI374" t="s">
        <v>265</v>
      </c>
      <c r="AJ374" t="s">
        <v>64</v>
      </c>
      <c r="AK374">
        <v>191</v>
      </c>
      <c r="AL374">
        <v>7000000</v>
      </c>
      <c r="AM374">
        <v>10000000</v>
      </c>
      <c r="AN374" s="1">
        <v>45473</v>
      </c>
      <c r="AO374" t="s">
        <v>368</v>
      </c>
      <c r="AP374" t="s">
        <v>164</v>
      </c>
      <c r="AQ374">
        <v>13</v>
      </c>
      <c r="AR374" t="s">
        <v>357</v>
      </c>
      <c r="AS374">
        <v>0</v>
      </c>
      <c r="AT374" t="s">
        <v>355</v>
      </c>
      <c r="AU374">
        <v>28</v>
      </c>
    </row>
    <row r="375" spans="1:47" x14ac:dyDescent="0.25">
      <c r="A375" t="s">
        <v>369</v>
      </c>
      <c r="B375">
        <v>2581180</v>
      </c>
      <c r="C375">
        <v>124732</v>
      </c>
      <c r="D375" t="s">
        <v>48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2015</v>
      </c>
      <c r="K375" t="s">
        <v>179</v>
      </c>
      <c r="L375">
        <v>1</v>
      </c>
      <c r="M375">
        <v>1</v>
      </c>
      <c r="N375">
        <v>7</v>
      </c>
      <c r="O375">
        <v>15</v>
      </c>
      <c r="P375" t="s">
        <v>330</v>
      </c>
      <c r="Q375" t="s">
        <v>370</v>
      </c>
      <c r="R375" t="s">
        <v>156</v>
      </c>
      <c r="S375">
        <v>56376</v>
      </c>
      <c r="T375" t="s">
        <v>371</v>
      </c>
      <c r="U375" t="s">
        <v>157</v>
      </c>
      <c r="V375" t="s">
        <v>116</v>
      </c>
      <c r="W375" t="s">
        <v>103</v>
      </c>
      <c r="X375" t="s">
        <v>57</v>
      </c>
      <c r="Y375" t="s">
        <v>372</v>
      </c>
      <c r="Z375" s="1">
        <v>42237</v>
      </c>
      <c r="AA375">
        <v>80</v>
      </c>
      <c r="AB375" t="s">
        <v>59</v>
      </c>
      <c r="AC375">
        <v>2023</v>
      </c>
      <c r="AD375">
        <v>533</v>
      </c>
      <c r="AE375" t="s">
        <v>160</v>
      </c>
      <c r="AF375" t="s">
        <v>61</v>
      </c>
      <c r="AG375" s="1">
        <v>33997</v>
      </c>
      <c r="AH375" t="s">
        <v>161</v>
      </c>
      <c r="AI375" t="s">
        <v>63</v>
      </c>
      <c r="AJ375" t="s">
        <v>162</v>
      </c>
      <c r="AK375">
        <v>194</v>
      </c>
      <c r="AL375">
        <v>2000000</v>
      </c>
      <c r="AM375">
        <v>15000000</v>
      </c>
      <c r="AN375" s="1">
        <v>45473</v>
      </c>
      <c r="AO375" t="s">
        <v>163</v>
      </c>
      <c r="AP375" t="s">
        <v>164</v>
      </c>
      <c r="AQ375">
        <v>23</v>
      </c>
      <c r="AR375" t="s">
        <v>165</v>
      </c>
      <c r="AS375">
        <v>0</v>
      </c>
      <c r="AT375" t="s">
        <v>161</v>
      </c>
      <c r="AU375">
        <v>31</v>
      </c>
    </row>
    <row r="376" spans="1:47" x14ac:dyDescent="0.25">
      <c r="A376" t="s">
        <v>369</v>
      </c>
      <c r="B376">
        <v>2581180</v>
      </c>
      <c r="C376">
        <v>124732</v>
      </c>
      <c r="D376" t="s">
        <v>48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2015</v>
      </c>
      <c r="K376" t="s">
        <v>179</v>
      </c>
      <c r="L376">
        <v>1</v>
      </c>
      <c r="M376">
        <v>1</v>
      </c>
      <c r="N376">
        <v>7</v>
      </c>
      <c r="O376">
        <v>15</v>
      </c>
      <c r="P376" t="s">
        <v>330</v>
      </c>
      <c r="Q376" t="s">
        <v>370</v>
      </c>
      <c r="R376" t="s">
        <v>156</v>
      </c>
      <c r="S376">
        <v>56376</v>
      </c>
      <c r="T376" t="s">
        <v>371</v>
      </c>
      <c r="U376" t="s">
        <v>157</v>
      </c>
      <c r="V376" t="s">
        <v>116</v>
      </c>
      <c r="W376" t="s">
        <v>103</v>
      </c>
      <c r="X376" t="s">
        <v>57</v>
      </c>
      <c r="Y376" t="s">
        <v>372</v>
      </c>
      <c r="Z376" s="1">
        <v>42237</v>
      </c>
      <c r="AA376">
        <v>80</v>
      </c>
      <c r="AB376" t="s">
        <v>59</v>
      </c>
      <c r="AC376">
        <v>2023</v>
      </c>
      <c r="AD376">
        <v>533</v>
      </c>
      <c r="AE376" t="s">
        <v>160</v>
      </c>
      <c r="AF376" t="s">
        <v>61</v>
      </c>
      <c r="AG376" s="1">
        <v>33997</v>
      </c>
      <c r="AH376" t="s">
        <v>161</v>
      </c>
      <c r="AI376" t="s">
        <v>63</v>
      </c>
      <c r="AJ376" t="s">
        <v>162</v>
      </c>
      <c r="AK376">
        <v>194</v>
      </c>
      <c r="AL376">
        <v>2000000</v>
      </c>
      <c r="AM376">
        <v>15000000</v>
      </c>
      <c r="AN376" s="1">
        <v>45473</v>
      </c>
      <c r="AO376" t="s">
        <v>166</v>
      </c>
      <c r="AP376" t="s">
        <v>164</v>
      </c>
      <c r="AQ376">
        <v>23</v>
      </c>
      <c r="AR376" t="s">
        <v>165</v>
      </c>
      <c r="AS376">
        <v>0</v>
      </c>
      <c r="AT376" t="s">
        <v>161</v>
      </c>
      <c r="AU376">
        <v>31</v>
      </c>
    </row>
    <row r="377" spans="1:47" x14ac:dyDescent="0.25">
      <c r="A377" t="s">
        <v>369</v>
      </c>
      <c r="B377">
        <v>2581180</v>
      </c>
      <c r="C377">
        <v>124732</v>
      </c>
      <c r="D377" t="s">
        <v>48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2015</v>
      </c>
      <c r="K377" t="s">
        <v>179</v>
      </c>
      <c r="L377">
        <v>1</v>
      </c>
      <c r="M377">
        <v>1</v>
      </c>
      <c r="N377">
        <v>7</v>
      </c>
      <c r="O377">
        <v>15</v>
      </c>
      <c r="P377" t="s">
        <v>330</v>
      </c>
      <c r="Q377" t="s">
        <v>370</v>
      </c>
      <c r="R377" t="s">
        <v>156</v>
      </c>
      <c r="S377">
        <v>56376</v>
      </c>
      <c r="T377" t="s">
        <v>371</v>
      </c>
      <c r="U377" t="s">
        <v>157</v>
      </c>
      <c r="V377" t="s">
        <v>116</v>
      </c>
      <c r="W377" t="s">
        <v>103</v>
      </c>
      <c r="X377" t="s">
        <v>57</v>
      </c>
      <c r="Y377" t="s">
        <v>372</v>
      </c>
      <c r="Z377" s="1">
        <v>42237</v>
      </c>
      <c r="AA377">
        <v>80</v>
      </c>
      <c r="AB377" t="s">
        <v>59</v>
      </c>
      <c r="AC377">
        <v>2023</v>
      </c>
      <c r="AD377">
        <v>533</v>
      </c>
      <c r="AE377" t="s">
        <v>160</v>
      </c>
      <c r="AF377" t="s">
        <v>61</v>
      </c>
      <c r="AG377" s="1">
        <v>33997</v>
      </c>
      <c r="AH377" t="s">
        <v>161</v>
      </c>
      <c r="AI377" t="s">
        <v>63</v>
      </c>
      <c r="AJ377" t="s">
        <v>162</v>
      </c>
      <c r="AK377">
        <v>194</v>
      </c>
      <c r="AL377">
        <v>2000000</v>
      </c>
      <c r="AM377">
        <v>15000000</v>
      </c>
      <c r="AN377" s="1">
        <v>45473</v>
      </c>
      <c r="AO377" t="s">
        <v>167</v>
      </c>
      <c r="AP377" t="s">
        <v>164</v>
      </c>
      <c r="AQ377">
        <v>23</v>
      </c>
      <c r="AR377" t="s">
        <v>165</v>
      </c>
      <c r="AS377">
        <v>0</v>
      </c>
      <c r="AT377" t="s">
        <v>161</v>
      </c>
      <c r="AU377">
        <v>31</v>
      </c>
    </row>
    <row r="378" spans="1:47" x14ac:dyDescent="0.25">
      <c r="A378" t="s">
        <v>369</v>
      </c>
      <c r="B378">
        <v>2581180</v>
      </c>
      <c r="C378">
        <v>124732</v>
      </c>
      <c r="D378" t="s">
        <v>48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2015</v>
      </c>
      <c r="K378" t="s">
        <v>179</v>
      </c>
      <c r="L378">
        <v>1</v>
      </c>
      <c r="M378">
        <v>1</v>
      </c>
      <c r="N378">
        <v>7</v>
      </c>
      <c r="O378">
        <v>15</v>
      </c>
      <c r="P378" t="s">
        <v>330</v>
      </c>
      <c r="Q378" t="s">
        <v>370</v>
      </c>
      <c r="R378" t="s">
        <v>156</v>
      </c>
      <c r="S378">
        <v>56376</v>
      </c>
      <c r="T378" t="s">
        <v>371</v>
      </c>
      <c r="U378" t="s">
        <v>157</v>
      </c>
      <c r="V378" t="s">
        <v>116</v>
      </c>
      <c r="W378" t="s">
        <v>103</v>
      </c>
      <c r="X378" t="s">
        <v>57</v>
      </c>
      <c r="Y378" t="s">
        <v>372</v>
      </c>
      <c r="Z378" s="1">
        <v>42237</v>
      </c>
      <c r="AA378">
        <v>80</v>
      </c>
      <c r="AB378" t="s">
        <v>59</v>
      </c>
      <c r="AC378">
        <v>2023</v>
      </c>
      <c r="AD378">
        <v>533</v>
      </c>
      <c r="AE378" t="s">
        <v>160</v>
      </c>
      <c r="AF378" t="s">
        <v>61</v>
      </c>
      <c r="AG378" s="1">
        <v>33997</v>
      </c>
      <c r="AH378" t="s">
        <v>161</v>
      </c>
      <c r="AI378" t="s">
        <v>63</v>
      </c>
      <c r="AJ378" t="s">
        <v>162</v>
      </c>
      <c r="AK378">
        <v>194</v>
      </c>
      <c r="AL378">
        <v>2000000</v>
      </c>
      <c r="AM378">
        <v>15000000</v>
      </c>
      <c r="AN378" s="1">
        <v>45473</v>
      </c>
      <c r="AO378" t="s">
        <v>168</v>
      </c>
      <c r="AP378" t="s">
        <v>164</v>
      </c>
      <c r="AQ378">
        <v>23</v>
      </c>
      <c r="AR378" t="s">
        <v>165</v>
      </c>
      <c r="AS378">
        <v>0</v>
      </c>
      <c r="AT378" t="s">
        <v>161</v>
      </c>
      <c r="AU378">
        <v>31</v>
      </c>
    </row>
    <row r="379" spans="1:47" x14ac:dyDescent="0.25">
      <c r="A379" t="s">
        <v>369</v>
      </c>
      <c r="B379">
        <v>2581180</v>
      </c>
      <c r="C379">
        <v>124732</v>
      </c>
      <c r="D379" t="s">
        <v>48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2015</v>
      </c>
      <c r="K379" t="s">
        <v>179</v>
      </c>
      <c r="L379">
        <v>1</v>
      </c>
      <c r="M379">
        <v>1</v>
      </c>
      <c r="N379">
        <v>7</v>
      </c>
      <c r="O379">
        <v>15</v>
      </c>
      <c r="P379" t="s">
        <v>330</v>
      </c>
      <c r="Q379" t="s">
        <v>370</v>
      </c>
      <c r="R379" t="s">
        <v>156</v>
      </c>
      <c r="S379">
        <v>56376</v>
      </c>
      <c r="T379" t="s">
        <v>371</v>
      </c>
      <c r="U379" t="s">
        <v>157</v>
      </c>
      <c r="V379" t="s">
        <v>116</v>
      </c>
      <c r="W379" t="s">
        <v>103</v>
      </c>
      <c r="X379" t="s">
        <v>57</v>
      </c>
      <c r="Y379" t="s">
        <v>372</v>
      </c>
      <c r="Z379" s="1">
        <v>42237</v>
      </c>
      <c r="AA379">
        <v>80</v>
      </c>
      <c r="AB379" t="s">
        <v>59</v>
      </c>
      <c r="AC379">
        <v>2023</v>
      </c>
      <c r="AD379">
        <v>533</v>
      </c>
      <c r="AE379" t="s">
        <v>160</v>
      </c>
      <c r="AF379" t="s">
        <v>61</v>
      </c>
      <c r="AG379" s="1">
        <v>33997</v>
      </c>
      <c r="AH379" t="s">
        <v>161</v>
      </c>
      <c r="AI379" t="s">
        <v>63</v>
      </c>
      <c r="AJ379" t="s">
        <v>162</v>
      </c>
      <c r="AK379">
        <v>194</v>
      </c>
      <c r="AL379">
        <v>2000000</v>
      </c>
      <c r="AM379">
        <v>15000000</v>
      </c>
      <c r="AN379" s="1">
        <v>45473</v>
      </c>
      <c r="AO379" t="s">
        <v>169</v>
      </c>
      <c r="AP379" t="s">
        <v>164</v>
      </c>
      <c r="AQ379">
        <v>23</v>
      </c>
      <c r="AR379" t="s">
        <v>165</v>
      </c>
      <c r="AS379">
        <v>0</v>
      </c>
      <c r="AT379" t="s">
        <v>161</v>
      </c>
      <c r="AU379">
        <v>31</v>
      </c>
    </row>
    <row r="380" spans="1:47" x14ac:dyDescent="0.25">
      <c r="A380" t="s">
        <v>369</v>
      </c>
      <c r="B380">
        <v>2581180</v>
      </c>
      <c r="C380">
        <v>124732</v>
      </c>
      <c r="D380" t="s">
        <v>48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2015</v>
      </c>
      <c r="K380" t="s">
        <v>179</v>
      </c>
      <c r="L380">
        <v>1</v>
      </c>
      <c r="M380">
        <v>1</v>
      </c>
      <c r="N380">
        <v>7</v>
      </c>
      <c r="O380">
        <v>15</v>
      </c>
      <c r="P380" t="s">
        <v>330</v>
      </c>
      <c r="Q380" t="s">
        <v>370</v>
      </c>
      <c r="R380" t="s">
        <v>156</v>
      </c>
      <c r="S380">
        <v>56376</v>
      </c>
      <c r="T380" t="s">
        <v>371</v>
      </c>
      <c r="U380" t="s">
        <v>157</v>
      </c>
      <c r="V380" t="s">
        <v>116</v>
      </c>
      <c r="W380" t="s">
        <v>103</v>
      </c>
      <c r="X380" t="s">
        <v>57</v>
      </c>
      <c r="Y380" t="s">
        <v>372</v>
      </c>
      <c r="Z380" s="1">
        <v>42237</v>
      </c>
      <c r="AA380">
        <v>80</v>
      </c>
      <c r="AB380" t="s">
        <v>59</v>
      </c>
      <c r="AC380">
        <v>2023</v>
      </c>
      <c r="AD380">
        <v>533</v>
      </c>
      <c r="AE380" t="s">
        <v>160</v>
      </c>
      <c r="AF380" t="s">
        <v>61</v>
      </c>
      <c r="AG380" s="1">
        <v>33997</v>
      </c>
      <c r="AH380" t="s">
        <v>161</v>
      </c>
      <c r="AI380" t="s">
        <v>63</v>
      </c>
      <c r="AJ380" t="s">
        <v>162</v>
      </c>
      <c r="AK380">
        <v>194</v>
      </c>
      <c r="AL380">
        <v>2000000</v>
      </c>
      <c r="AM380">
        <v>15000000</v>
      </c>
      <c r="AN380" s="1">
        <v>45473</v>
      </c>
      <c r="AO380" t="s">
        <v>170</v>
      </c>
      <c r="AP380" t="s">
        <v>164</v>
      </c>
      <c r="AQ380">
        <v>23</v>
      </c>
      <c r="AR380" t="s">
        <v>165</v>
      </c>
      <c r="AS380">
        <v>0</v>
      </c>
      <c r="AT380" t="s">
        <v>161</v>
      </c>
      <c r="AU380">
        <v>31</v>
      </c>
    </row>
    <row r="381" spans="1:47" x14ac:dyDescent="0.25">
      <c r="A381" t="s">
        <v>369</v>
      </c>
      <c r="B381">
        <v>2581180</v>
      </c>
      <c r="C381">
        <v>124732</v>
      </c>
      <c r="D381" t="s">
        <v>48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2015</v>
      </c>
      <c r="K381" t="s">
        <v>179</v>
      </c>
      <c r="L381">
        <v>1</v>
      </c>
      <c r="M381">
        <v>1</v>
      </c>
      <c r="N381">
        <v>7</v>
      </c>
      <c r="O381">
        <v>15</v>
      </c>
      <c r="P381" t="s">
        <v>330</v>
      </c>
      <c r="Q381" t="s">
        <v>370</v>
      </c>
      <c r="R381" t="s">
        <v>156</v>
      </c>
      <c r="S381">
        <v>56376</v>
      </c>
      <c r="T381" t="s">
        <v>371</v>
      </c>
      <c r="U381" t="s">
        <v>157</v>
      </c>
      <c r="V381" t="s">
        <v>116</v>
      </c>
      <c r="W381" t="s">
        <v>103</v>
      </c>
      <c r="X381" t="s">
        <v>57</v>
      </c>
      <c r="Y381" t="s">
        <v>372</v>
      </c>
      <c r="Z381" s="1">
        <v>42237</v>
      </c>
      <c r="AA381">
        <v>80</v>
      </c>
      <c r="AB381" t="s">
        <v>59</v>
      </c>
      <c r="AC381">
        <v>2023</v>
      </c>
      <c r="AD381">
        <v>533</v>
      </c>
      <c r="AE381" t="s">
        <v>160</v>
      </c>
      <c r="AF381" t="s">
        <v>61</v>
      </c>
      <c r="AG381" s="1">
        <v>33997</v>
      </c>
      <c r="AH381" t="s">
        <v>161</v>
      </c>
      <c r="AI381" t="s">
        <v>63</v>
      </c>
      <c r="AJ381" t="s">
        <v>162</v>
      </c>
      <c r="AK381">
        <v>194</v>
      </c>
      <c r="AL381">
        <v>2000000</v>
      </c>
      <c r="AM381">
        <v>15000000</v>
      </c>
      <c r="AN381" s="1">
        <v>45473</v>
      </c>
      <c r="AO381" t="s">
        <v>171</v>
      </c>
      <c r="AP381" t="s">
        <v>164</v>
      </c>
      <c r="AQ381">
        <v>23</v>
      </c>
      <c r="AR381" t="s">
        <v>165</v>
      </c>
      <c r="AS381">
        <v>0</v>
      </c>
      <c r="AT381" t="s">
        <v>161</v>
      </c>
      <c r="AU381">
        <v>31</v>
      </c>
    </row>
    <row r="382" spans="1:47" x14ac:dyDescent="0.25">
      <c r="A382" t="s">
        <v>369</v>
      </c>
      <c r="B382">
        <v>2581180</v>
      </c>
      <c r="C382">
        <v>124732</v>
      </c>
      <c r="D382" t="s">
        <v>48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2015</v>
      </c>
      <c r="K382" t="s">
        <v>179</v>
      </c>
      <c r="L382">
        <v>1</v>
      </c>
      <c r="M382">
        <v>1</v>
      </c>
      <c r="N382">
        <v>7</v>
      </c>
      <c r="O382">
        <v>15</v>
      </c>
      <c r="P382" t="s">
        <v>330</v>
      </c>
      <c r="Q382" t="s">
        <v>370</v>
      </c>
      <c r="R382" t="s">
        <v>156</v>
      </c>
      <c r="S382">
        <v>56376</v>
      </c>
      <c r="T382" t="s">
        <v>371</v>
      </c>
      <c r="U382" t="s">
        <v>157</v>
      </c>
      <c r="V382" t="s">
        <v>116</v>
      </c>
      <c r="W382" t="s">
        <v>103</v>
      </c>
      <c r="X382" t="s">
        <v>57</v>
      </c>
      <c r="Y382" t="s">
        <v>372</v>
      </c>
      <c r="Z382" s="1">
        <v>42237</v>
      </c>
      <c r="AA382">
        <v>80</v>
      </c>
      <c r="AB382" t="s">
        <v>59</v>
      </c>
      <c r="AC382">
        <v>2023</v>
      </c>
      <c r="AD382">
        <v>533</v>
      </c>
      <c r="AE382" t="s">
        <v>160</v>
      </c>
      <c r="AF382" t="s">
        <v>61</v>
      </c>
      <c r="AG382" s="1">
        <v>33997</v>
      </c>
      <c r="AH382" t="s">
        <v>161</v>
      </c>
      <c r="AI382" t="s">
        <v>63</v>
      </c>
      <c r="AJ382" t="s">
        <v>162</v>
      </c>
      <c r="AK382">
        <v>194</v>
      </c>
      <c r="AL382">
        <v>2000000</v>
      </c>
      <c r="AM382">
        <v>15000000</v>
      </c>
      <c r="AN382" s="1">
        <v>45473</v>
      </c>
      <c r="AO382" t="s">
        <v>172</v>
      </c>
      <c r="AP382" t="s">
        <v>164</v>
      </c>
      <c r="AQ382">
        <v>23</v>
      </c>
      <c r="AR382" t="s">
        <v>165</v>
      </c>
      <c r="AS382">
        <v>0</v>
      </c>
      <c r="AT382" t="s">
        <v>161</v>
      </c>
      <c r="AU382">
        <v>31</v>
      </c>
    </row>
    <row r="383" spans="1:47" x14ac:dyDescent="0.25">
      <c r="A383" t="s">
        <v>369</v>
      </c>
      <c r="B383">
        <v>2581180</v>
      </c>
      <c r="C383">
        <v>124732</v>
      </c>
      <c r="D383" t="s">
        <v>48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2015</v>
      </c>
      <c r="K383" t="s">
        <v>179</v>
      </c>
      <c r="L383">
        <v>1</v>
      </c>
      <c r="M383">
        <v>1</v>
      </c>
      <c r="N383">
        <v>7</v>
      </c>
      <c r="O383">
        <v>15</v>
      </c>
      <c r="P383" t="s">
        <v>330</v>
      </c>
      <c r="Q383" t="s">
        <v>370</v>
      </c>
      <c r="R383" t="s">
        <v>156</v>
      </c>
      <c r="S383">
        <v>56376</v>
      </c>
      <c r="T383" t="s">
        <v>371</v>
      </c>
      <c r="U383" t="s">
        <v>157</v>
      </c>
      <c r="V383" t="s">
        <v>116</v>
      </c>
      <c r="W383" t="s">
        <v>103</v>
      </c>
      <c r="X383" t="s">
        <v>57</v>
      </c>
      <c r="Y383" t="s">
        <v>372</v>
      </c>
      <c r="Z383" s="1">
        <v>42237</v>
      </c>
      <c r="AA383">
        <v>80</v>
      </c>
      <c r="AB383" t="s">
        <v>59</v>
      </c>
      <c r="AC383">
        <v>2023</v>
      </c>
      <c r="AD383">
        <v>533</v>
      </c>
      <c r="AE383" t="s">
        <v>160</v>
      </c>
      <c r="AF383" t="s">
        <v>61</v>
      </c>
      <c r="AG383" s="1">
        <v>33997</v>
      </c>
      <c r="AH383" t="s">
        <v>161</v>
      </c>
      <c r="AI383" t="s">
        <v>63</v>
      </c>
      <c r="AJ383" t="s">
        <v>162</v>
      </c>
      <c r="AK383">
        <v>194</v>
      </c>
      <c r="AL383">
        <v>2000000</v>
      </c>
      <c r="AM383">
        <v>15000000</v>
      </c>
      <c r="AN383" s="1">
        <v>45473</v>
      </c>
      <c r="AO383" t="s">
        <v>173</v>
      </c>
      <c r="AP383" t="s">
        <v>164</v>
      </c>
      <c r="AQ383">
        <v>23</v>
      </c>
      <c r="AR383" t="s">
        <v>165</v>
      </c>
      <c r="AS383">
        <v>0</v>
      </c>
      <c r="AT383" t="s">
        <v>161</v>
      </c>
      <c r="AU383">
        <v>31</v>
      </c>
    </row>
    <row r="384" spans="1:47" x14ac:dyDescent="0.25">
      <c r="A384" t="s">
        <v>369</v>
      </c>
      <c r="B384">
        <v>2581180</v>
      </c>
      <c r="C384">
        <v>124732</v>
      </c>
      <c r="D384" t="s">
        <v>48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2015</v>
      </c>
      <c r="K384" t="s">
        <v>179</v>
      </c>
      <c r="L384">
        <v>1</v>
      </c>
      <c r="M384">
        <v>1</v>
      </c>
      <c r="N384">
        <v>7</v>
      </c>
      <c r="O384">
        <v>15</v>
      </c>
      <c r="P384" t="s">
        <v>330</v>
      </c>
      <c r="Q384" t="s">
        <v>370</v>
      </c>
      <c r="R384" t="s">
        <v>156</v>
      </c>
      <c r="S384">
        <v>56376</v>
      </c>
      <c r="T384" t="s">
        <v>371</v>
      </c>
      <c r="U384" t="s">
        <v>157</v>
      </c>
      <c r="V384" t="s">
        <v>116</v>
      </c>
      <c r="W384" t="s">
        <v>103</v>
      </c>
      <c r="X384" t="s">
        <v>57</v>
      </c>
      <c r="Y384" t="s">
        <v>372</v>
      </c>
      <c r="Z384" s="1">
        <v>42237</v>
      </c>
      <c r="AA384">
        <v>80</v>
      </c>
      <c r="AB384" t="s">
        <v>59</v>
      </c>
      <c r="AC384">
        <v>2023</v>
      </c>
      <c r="AD384">
        <v>533</v>
      </c>
      <c r="AE384" t="s">
        <v>160</v>
      </c>
      <c r="AF384" t="s">
        <v>61</v>
      </c>
      <c r="AG384" s="1">
        <v>33997</v>
      </c>
      <c r="AH384" t="s">
        <v>161</v>
      </c>
      <c r="AI384" t="s">
        <v>63</v>
      </c>
      <c r="AJ384" t="s">
        <v>162</v>
      </c>
      <c r="AK384">
        <v>194</v>
      </c>
      <c r="AL384">
        <v>2000000</v>
      </c>
      <c r="AM384">
        <v>15000000</v>
      </c>
      <c r="AN384" s="1">
        <v>45473</v>
      </c>
      <c r="AO384" t="s">
        <v>174</v>
      </c>
      <c r="AP384" t="s">
        <v>164</v>
      </c>
      <c r="AQ384">
        <v>23</v>
      </c>
      <c r="AR384" t="s">
        <v>165</v>
      </c>
      <c r="AS384">
        <v>0</v>
      </c>
      <c r="AT384" t="s">
        <v>161</v>
      </c>
      <c r="AU384">
        <v>31</v>
      </c>
    </row>
    <row r="385" spans="1:47" x14ac:dyDescent="0.25">
      <c r="A385" t="s">
        <v>369</v>
      </c>
      <c r="B385">
        <v>2581180</v>
      </c>
      <c r="C385">
        <v>124732</v>
      </c>
      <c r="D385" t="s">
        <v>48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2015</v>
      </c>
      <c r="K385" t="s">
        <v>179</v>
      </c>
      <c r="L385">
        <v>1</v>
      </c>
      <c r="M385">
        <v>1</v>
      </c>
      <c r="N385">
        <v>7</v>
      </c>
      <c r="O385">
        <v>15</v>
      </c>
      <c r="P385" t="s">
        <v>330</v>
      </c>
      <c r="Q385" t="s">
        <v>370</v>
      </c>
      <c r="R385" t="s">
        <v>156</v>
      </c>
      <c r="S385">
        <v>56376</v>
      </c>
      <c r="T385" t="s">
        <v>371</v>
      </c>
      <c r="U385" t="s">
        <v>157</v>
      </c>
      <c r="V385" t="s">
        <v>116</v>
      </c>
      <c r="W385" t="s">
        <v>103</v>
      </c>
      <c r="X385" t="s">
        <v>57</v>
      </c>
      <c r="Y385" t="s">
        <v>372</v>
      </c>
      <c r="Z385" s="1">
        <v>42237</v>
      </c>
      <c r="AA385">
        <v>80</v>
      </c>
      <c r="AB385" t="s">
        <v>59</v>
      </c>
      <c r="AC385">
        <v>2023</v>
      </c>
      <c r="AD385">
        <v>533</v>
      </c>
      <c r="AE385" t="s">
        <v>160</v>
      </c>
      <c r="AF385" t="s">
        <v>61</v>
      </c>
      <c r="AG385" s="1">
        <v>33997</v>
      </c>
      <c r="AH385" t="s">
        <v>161</v>
      </c>
      <c r="AI385" t="s">
        <v>63</v>
      </c>
      <c r="AJ385" t="s">
        <v>162</v>
      </c>
      <c r="AK385">
        <v>194</v>
      </c>
      <c r="AL385">
        <v>2000000</v>
      </c>
      <c r="AM385">
        <v>15000000</v>
      </c>
      <c r="AN385" s="1">
        <v>45473</v>
      </c>
      <c r="AO385" t="s">
        <v>175</v>
      </c>
      <c r="AP385" t="s">
        <v>66</v>
      </c>
      <c r="AQ385">
        <v>23</v>
      </c>
      <c r="AR385" t="s">
        <v>165</v>
      </c>
      <c r="AS385">
        <v>0</v>
      </c>
      <c r="AT385" t="s">
        <v>161</v>
      </c>
      <c r="AU385">
        <v>31</v>
      </c>
    </row>
    <row r="386" spans="1:47" x14ac:dyDescent="0.25">
      <c r="A386" t="s">
        <v>369</v>
      </c>
      <c r="B386">
        <v>2581180</v>
      </c>
      <c r="C386">
        <v>124732</v>
      </c>
      <c r="D386" t="s">
        <v>48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2015</v>
      </c>
      <c r="K386" t="s">
        <v>179</v>
      </c>
      <c r="L386">
        <v>1</v>
      </c>
      <c r="M386">
        <v>1</v>
      </c>
      <c r="N386">
        <v>7</v>
      </c>
      <c r="O386">
        <v>15</v>
      </c>
      <c r="P386" t="s">
        <v>330</v>
      </c>
      <c r="Q386" t="s">
        <v>370</v>
      </c>
      <c r="R386" t="s">
        <v>156</v>
      </c>
      <c r="S386">
        <v>56376</v>
      </c>
      <c r="T386" t="s">
        <v>371</v>
      </c>
      <c r="U386" t="s">
        <v>157</v>
      </c>
      <c r="V386" t="s">
        <v>116</v>
      </c>
      <c r="W386" t="s">
        <v>103</v>
      </c>
      <c r="X386" t="s">
        <v>57</v>
      </c>
      <c r="Y386" t="s">
        <v>372</v>
      </c>
      <c r="Z386" s="1">
        <v>42237</v>
      </c>
      <c r="AA386">
        <v>80</v>
      </c>
      <c r="AB386" t="s">
        <v>59</v>
      </c>
      <c r="AC386">
        <v>2023</v>
      </c>
      <c r="AD386">
        <v>533</v>
      </c>
      <c r="AE386" t="s">
        <v>160</v>
      </c>
      <c r="AF386" t="s">
        <v>61</v>
      </c>
      <c r="AG386" s="1">
        <v>33997</v>
      </c>
      <c r="AH386" t="s">
        <v>161</v>
      </c>
      <c r="AI386" t="s">
        <v>63</v>
      </c>
      <c r="AJ386" t="s">
        <v>162</v>
      </c>
      <c r="AK386">
        <v>194</v>
      </c>
      <c r="AL386">
        <v>2000000</v>
      </c>
      <c r="AM386">
        <v>15000000</v>
      </c>
      <c r="AN386" s="1">
        <v>45473</v>
      </c>
      <c r="AO386" t="s">
        <v>176</v>
      </c>
      <c r="AP386" t="s">
        <v>66</v>
      </c>
      <c r="AQ386">
        <v>23</v>
      </c>
      <c r="AR386" t="s">
        <v>165</v>
      </c>
      <c r="AS386">
        <v>0</v>
      </c>
      <c r="AT386" t="s">
        <v>161</v>
      </c>
      <c r="AU386">
        <v>31</v>
      </c>
    </row>
    <row r="387" spans="1:47" x14ac:dyDescent="0.25">
      <c r="A387" t="s">
        <v>369</v>
      </c>
      <c r="B387">
        <v>2581180</v>
      </c>
      <c r="C387">
        <v>124732</v>
      </c>
      <c r="D387" t="s">
        <v>48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2015</v>
      </c>
      <c r="K387" t="s">
        <v>179</v>
      </c>
      <c r="L387">
        <v>1</v>
      </c>
      <c r="M387">
        <v>1</v>
      </c>
      <c r="N387">
        <v>7</v>
      </c>
      <c r="O387">
        <v>15</v>
      </c>
      <c r="P387" t="s">
        <v>330</v>
      </c>
      <c r="Q387" t="s">
        <v>370</v>
      </c>
      <c r="R387" t="s">
        <v>156</v>
      </c>
      <c r="S387">
        <v>56376</v>
      </c>
      <c r="T387" t="s">
        <v>371</v>
      </c>
      <c r="U387" t="s">
        <v>157</v>
      </c>
      <c r="V387" t="s">
        <v>116</v>
      </c>
      <c r="W387" t="s">
        <v>103</v>
      </c>
      <c r="X387" t="s">
        <v>57</v>
      </c>
      <c r="Y387" t="s">
        <v>372</v>
      </c>
      <c r="Z387" s="1">
        <v>42237</v>
      </c>
      <c r="AA387">
        <v>80</v>
      </c>
      <c r="AB387" t="s">
        <v>59</v>
      </c>
      <c r="AC387">
        <v>2023</v>
      </c>
      <c r="AD387">
        <v>533</v>
      </c>
      <c r="AE387" t="s">
        <v>160</v>
      </c>
      <c r="AF387" t="s">
        <v>61</v>
      </c>
      <c r="AG387" s="1">
        <v>33997</v>
      </c>
      <c r="AH387" t="s">
        <v>161</v>
      </c>
      <c r="AI387" t="s">
        <v>63</v>
      </c>
      <c r="AJ387" t="s">
        <v>162</v>
      </c>
      <c r="AK387">
        <v>194</v>
      </c>
      <c r="AL387">
        <v>2000000</v>
      </c>
      <c r="AM387">
        <v>15000000</v>
      </c>
      <c r="AN387" s="1">
        <v>45473</v>
      </c>
      <c r="AO387" t="s">
        <v>177</v>
      </c>
      <c r="AP387" t="s">
        <v>164</v>
      </c>
      <c r="AQ387">
        <v>23</v>
      </c>
      <c r="AR387" t="s">
        <v>165</v>
      </c>
      <c r="AS387">
        <v>0</v>
      </c>
      <c r="AT387" t="s">
        <v>161</v>
      </c>
      <c r="AU387">
        <v>31</v>
      </c>
    </row>
    <row r="388" spans="1:47" x14ac:dyDescent="0.25">
      <c r="A388" t="s">
        <v>373</v>
      </c>
      <c r="B388">
        <v>2581186</v>
      </c>
      <c r="C388">
        <v>49723</v>
      </c>
      <c r="D388" t="s">
        <v>48</v>
      </c>
      <c r="E388">
        <v>1</v>
      </c>
      <c r="F388">
        <v>0</v>
      </c>
      <c r="G388">
        <v>0</v>
      </c>
      <c r="H388">
        <v>0</v>
      </c>
      <c r="I388">
        <v>45</v>
      </c>
      <c r="J388">
        <v>2015</v>
      </c>
      <c r="K388" t="s">
        <v>185</v>
      </c>
      <c r="L388">
        <v>1</v>
      </c>
      <c r="M388">
        <v>4</v>
      </c>
      <c r="N388">
        <v>17</v>
      </c>
      <c r="O388">
        <v>8</v>
      </c>
      <c r="P388" t="s">
        <v>374</v>
      </c>
      <c r="Q388" t="s">
        <v>51</v>
      </c>
      <c r="R388" t="s">
        <v>375</v>
      </c>
      <c r="S388">
        <v>50000</v>
      </c>
      <c r="T388" t="s">
        <v>376</v>
      </c>
      <c r="U388" t="s">
        <v>130</v>
      </c>
      <c r="V388" t="s">
        <v>55</v>
      </c>
      <c r="W388" t="s">
        <v>377</v>
      </c>
      <c r="X388" t="s">
        <v>57</v>
      </c>
      <c r="Y388" t="s">
        <v>378</v>
      </c>
      <c r="Z388" s="1">
        <v>42245</v>
      </c>
      <c r="AA388">
        <v>46</v>
      </c>
      <c r="AB388" t="s">
        <v>59</v>
      </c>
      <c r="AC388">
        <v>2023</v>
      </c>
      <c r="AD388">
        <v>24</v>
      </c>
      <c r="AE388" t="s">
        <v>60</v>
      </c>
      <c r="AF388" t="s">
        <v>61</v>
      </c>
      <c r="AG388" s="1">
        <v>32961</v>
      </c>
      <c r="AH388" t="s">
        <v>62</v>
      </c>
      <c r="AI388" t="s">
        <v>63</v>
      </c>
      <c r="AJ388" t="s">
        <v>64</v>
      </c>
      <c r="AK388">
        <v>186</v>
      </c>
      <c r="AL388">
        <v>700000</v>
      </c>
      <c r="AM388">
        <v>5000000</v>
      </c>
      <c r="AN388" s="1">
        <v>45838</v>
      </c>
      <c r="AO388" t="s">
        <v>65</v>
      </c>
      <c r="AP388" t="s">
        <v>66</v>
      </c>
      <c r="AQ388">
        <v>22</v>
      </c>
      <c r="AR388" t="s">
        <v>67</v>
      </c>
      <c r="AS388">
        <v>0</v>
      </c>
      <c r="AT388" t="s">
        <v>62</v>
      </c>
      <c r="AU388">
        <v>34</v>
      </c>
    </row>
    <row r="389" spans="1:47" x14ac:dyDescent="0.25">
      <c r="A389" t="s">
        <v>373</v>
      </c>
      <c r="B389">
        <v>2581186</v>
      </c>
      <c r="C389">
        <v>49723</v>
      </c>
      <c r="D389" t="s">
        <v>48</v>
      </c>
      <c r="E389">
        <v>1</v>
      </c>
      <c r="F389">
        <v>0</v>
      </c>
      <c r="G389">
        <v>0</v>
      </c>
      <c r="H389">
        <v>0</v>
      </c>
      <c r="I389">
        <v>45</v>
      </c>
      <c r="J389">
        <v>2015</v>
      </c>
      <c r="K389" t="s">
        <v>185</v>
      </c>
      <c r="L389">
        <v>1</v>
      </c>
      <c r="M389">
        <v>4</v>
      </c>
      <c r="N389">
        <v>17</v>
      </c>
      <c r="O389">
        <v>8</v>
      </c>
      <c r="P389" t="s">
        <v>374</v>
      </c>
      <c r="Q389" t="s">
        <v>51</v>
      </c>
      <c r="R389" t="s">
        <v>375</v>
      </c>
      <c r="S389">
        <v>50000</v>
      </c>
      <c r="T389" t="s">
        <v>376</v>
      </c>
      <c r="U389" t="s">
        <v>130</v>
      </c>
      <c r="V389" t="s">
        <v>55</v>
      </c>
      <c r="W389" t="s">
        <v>377</v>
      </c>
      <c r="X389" t="s">
        <v>57</v>
      </c>
      <c r="Y389" t="s">
        <v>378</v>
      </c>
      <c r="Z389" s="1">
        <v>42245</v>
      </c>
      <c r="AA389">
        <v>46</v>
      </c>
      <c r="AB389" t="s">
        <v>59</v>
      </c>
      <c r="AC389">
        <v>2023</v>
      </c>
      <c r="AD389">
        <v>24</v>
      </c>
      <c r="AE389" t="s">
        <v>60</v>
      </c>
      <c r="AF389" t="s">
        <v>61</v>
      </c>
      <c r="AG389" s="1">
        <v>32961</v>
      </c>
      <c r="AH389" t="s">
        <v>62</v>
      </c>
      <c r="AI389" t="s">
        <v>63</v>
      </c>
      <c r="AJ389" t="s">
        <v>64</v>
      </c>
      <c r="AK389">
        <v>186</v>
      </c>
      <c r="AL389">
        <v>700000</v>
      </c>
      <c r="AM389">
        <v>5000000</v>
      </c>
      <c r="AN389" s="1">
        <v>45838</v>
      </c>
      <c r="AO389" t="s">
        <v>68</v>
      </c>
      <c r="AP389" t="s">
        <v>66</v>
      </c>
      <c r="AQ389">
        <v>22</v>
      </c>
      <c r="AR389" t="s">
        <v>67</v>
      </c>
      <c r="AS389">
        <v>0</v>
      </c>
      <c r="AT389" t="s">
        <v>62</v>
      </c>
      <c r="AU389">
        <v>34</v>
      </c>
    </row>
    <row r="390" spans="1:47" x14ac:dyDescent="0.25">
      <c r="A390" t="s">
        <v>373</v>
      </c>
      <c r="B390">
        <v>2581186</v>
      </c>
      <c r="C390">
        <v>49723</v>
      </c>
      <c r="D390" t="s">
        <v>48</v>
      </c>
      <c r="E390">
        <v>1</v>
      </c>
      <c r="F390">
        <v>0</v>
      </c>
      <c r="G390">
        <v>0</v>
      </c>
      <c r="H390">
        <v>0</v>
      </c>
      <c r="I390">
        <v>45</v>
      </c>
      <c r="J390">
        <v>2015</v>
      </c>
      <c r="K390" t="s">
        <v>185</v>
      </c>
      <c r="L390">
        <v>1</v>
      </c>
      <c r="M390">
        <v>4</v>
      </c>
      <c r="N390">
        <v>17</v>
      </c>
      <c r="O390">
        <v>8</v>
      </c>
      <c r="P390" t="s">
        <v>374</v>
      </c>
      <c r="Q390" t="s">
        <v>51</v>
      </c>
      <c r="R390" t="s">
        <v>375</v>
      </c>
      <c r="S390">
        <v>50000</v>
      </c>
      <c r="T390" t="s">
        <v>376</v>
      </c>
      <c r="U390" t="s">
        <v>130</v>
      </c>
      <c r="V390" t="s">
        <v>55</v>
      </c>
      <c r="W390" t="s">
        <v>377</v>
      </c>
      <c r="X390" t="s">
        <v>57</v>
      </c>
      <c r="Y390" t="s">
        <v>378</v>
      </c>
      <c r="Z390" s="1">
        <v>42245</v>
      </c>
      <c r="AA390">
        <v>46</v>
      </c>
      <c r="AB390" t="s">
        <v>59</v>
      </c>
      <c r="AC390">
        <v>2023</v>
      </c>
      <c r="AD390">
        <v>24</v>
      </c>
      <c r="AE390" t="s">
        <v>60</v>
      </c>
      <c r="AF390" t="s">
        <v>61</v>
      </c>
      <c r="AG390" s="1">
        <v>32961</v>
      </c>
      <c r="AH390" t="s">
        <v>62</v>
      </c>
      <c r="AI390" t="s">
        <v>63</v>
      </c>
      <c r="AJ390" t="s">
        <v>64</v>
      </c>
      <c r="AK390">
        <v>186</v>
      </c>
      <c r="AL390">
        <v>700000</v>
      </c>
      <c r="AM390">
        <v>5000000</v>
      </c>
      <c r="AN390" s="1">
        <v>45838</v>
      </c>
      <c r="AO390" t="s">
        <v>69</v>
      </c>
      <c r="AP390" t="s">
        <v>66</v>
      </c>
      <c r="AQ390">
        <v>22</v>
      </c>
      <c r="AR390" t="s">
        <v>67</v>
      </c>
      <c r="AS390">
        <v>0</v>
      </c>
      <c r="AT390" t="s">
        <v>62</v>
      </c>
      <c r="AU390">
        <v>34</v>
      </c>
    </row>
    <row r="391" spans="1:47" x14ac:dyDescent="0.25">
      <c r="A391" t="s">
        <v>373</v>
      </c>
      <c r="B391">
        <v>2581186</v>
      </c>
      <c r="C391">
        <v>49723</v>
      </c>
      <c r="D391" t="s">
        <v>48</v>
      </c>
      <c r="E391">
        <v>1</v>
      </c>
      <c r="F391">
        <v>0</v>
      </c>
      <c r="G391">
        <v>0</v>
      </c>
      <c r="H391">
        <v>0</v>
      </c>
      <c r="I391">
        <v>45</v>
      </c>
      <c r="J391">
        <v>2015</v>
      </c>
      <c r="K391" t="s">
        <v>185</v>
      </c>
      <c r="L391">
        <v>1</v>
      </c>
      <c r="M391">
        <v>4</v>
      </c>
      <c r="N391">
        <v>17</v>
      </c>
      <c r="O391">
        <v>8</v>
      </c>
      <c r="P391" t="s">
        <v>374</v>
      </c>
      <c r="Q391" t="s">
        <v>51</v>
      </c>
      <c r="R391" t="s">
        <v>375</v>
      </c>
      <c r="S391">
        <v>50000</v>
      </c>
      <c r="T391" t="s">
        <v>376</v>
      </c>
      <c r="U391" t="s">
        <v>130</v>
      </c>
      <c r="V391" t="s">
        <v>55</v>
      </c>
      <c r="W391" t="s">
        <v>377</v>
      </c>
      <c r="X391" t="s">
        <v>57</v>
      </c>
      <c r="Y391" t="s">
        <v>378</v>
      </c>
      <c r="Z391" s="1">
        <v>42245</v>
      </c>
      <c r="AA391">
        <v>46</v>
      </c>
      <c r="AB391" t="s">
        <v>59</v>
      </c>
      <c r="AC391">
        <v>2023</v>
      </c>
      <c r="AD391">
        <v>24</v>
      </c>
      <c r="AE391" t="s">
        <v>60</v>
      </c>
      <c r="AF391" t="s">
        <v>61</v>
      </c>
      <c r="AG391" s="1">
        <v>32961</v>
      </c>
      <c r="AH391" t="s">
        <v>62</v>
      </c>
      <c r="AI391" t="s">
        <v>63</v>
      </c>
      <c r="AJ391" t="s">
        <v>64</v>
      </c>
      <c r="AK391">
        <v>186</v>
      </c>
      <c r="AL391">
        <v>700000</v>
      </c>
      <c r="AM391">
        <v>5000000</v>
      </c>
      <c r="AN391" s="1">
        <v>45838</v>
      </c>
      <c r="AO391" t="s">
        <v>70</v>
      </c>
      <c r="AP391" t="s">
        <v>66</v>
      </c>
      <c r="AQ391">
        <v>22</v>
      </c>
      <c r="AR391" t="s">
        <v>67</v>
      </c>
      <c r="AS391">
        <v>0</v>
      </c>
      <c r="AT391" t="s">
        <v>62</v>
      </c>
      <c r="AU391">
        <v>34</v>
      </c>
    </row>
    <row r="392" spans="1:47" x14ac:dyDescent="0.25">
      <c r="A392" t="s">
        <v>373</v>
      </c>
      <c r="B392">
        <v>2581186</v>
      </c>
      <c r="C392">
        <v>49723</v>
      </c>
      <c r="D392" t="s">
        <v>48</v>
      </c>
      <c r="E392">
        <v>1</v>
      </c>
      <c r="F392">
        <v>0</v>
      </c>
      <c r="G392">
        <v>0</v>
      </c>
      <c r="H392">
        <v>0</v>
      </c>
      <c r="I392">
        <v>45</v>
      </c>
      <c r="J392">
        <v>2015</v>
      </c>
      <c r="K392" t="s">
        <v>185</v>
      </c>
      <c r="L392">
        <v>1</v>
      </c>
      <c r="M392">
        <v>4</v>
      </c>
      <c r="N392">
        <v>17</v>
      </c>
      <c r="O392">
        <v>8</v>
      </c>
      <c r="P392" t="s">
        <v>374</v>
      </c>
      <c r="Q392" t="s">
        <v>51</v>
      </c>
      <c r="R392" t="s">
        <v>375</v>
      </c>
      <c r="S392">
        <v>50000</v>
      </c>
      <c r="T392" t="s">
        <v>376</v>
      </c>
      <c r="U392" t="s">
        <v>130</v>
      </c>
      <c r="V392" t="s">
        <v>55</v>
      </c>
      <c r="W392" t="s">
        <v>377</v>
      </c>
      <c r="X392" t="s">
        <v>57</v>
      </c>
      <c r="Y392" t="s">
        <v>378</v>
      </c>
      <c r="Z392" s="1">
        <v>42245</v>
      </c>
      <c r="AA392">
        <v>46</v>
      </c>
      <c r="AB392" t="s">
        <v>59</v>
      </c>
      <c r="AC392">
        <v>2023</v>
      </c>
      <c r="AD392">
        <v>24</v>
      </c>
      <c r="AE392" t="s">
        <v>60</v>
      </c>
      <c r="AF392" t="s">
        <v>61</v>
      </c>
      <c r="AG392" s="1">
        <v>32961</v>
      </c>
      <c r="AH392" t="s">
        <v>62</v>
      </c>
      <c r="AI392" t="s">
        <v>63</v>
      </c>
      <c r="AJ392" t="s">
        <v>64</v>
      </c>
      <c r="AK392">
        <v>186</v>
      </c>
      <c r="AL392">
        <v>700000</v>
      </c>
      <c r="AM392">
        <v>5000000</v>
      </c>
      <c r="AN392" s="1">
        <v>45838</v>
      </c>
      <c r="AO392" t="s">
        <v>71</v>
      </c>
      <c r="AP392" t="s">
        <v>66</v>
      </c>
      <c r="AQ392">
        <v>22</v>
      </c>
      <c r="AR392" t="s">
        <v>67</v>
      </c>
      <c r="AS392">
        <v>0</v>
      </c>
      <c r="AT392" t="s">
        <v>62</v>
      </c>
      <c r="AU392">
        <v>34</v>
      </c>
    </row>
    <row r="393" spans="1:47" x14ac:dyDescent="0.25">
      <c r="A393" t="s">
        <v>373</v>
      </c>
      <c r="B393">
        <v>2581186</v>
      </c>
      <c r="C393">
        <v>49723</v>
      </c>
      <c r="D393" t="s">
        <v>48</v>
      </c>
      <c r="E393">
        <v>1</v>
      </c>
      <c r="F393">
        <v>0</v>
      </c>
      <c r="G393">
        <v>0</v>
      </c>
      <c r="H393">
        <v>0</v>
      </c>
      <c r="I393">
        <v>45</v>
      </c>
      <c r="J393">
        <v>2015</v>
      </c>
      <c r="K393" t="s">
        <v>185</v>
      </c>
      <c r="L393">
        <v>1</v>
      </c>
      <c r="M393">
        <v>4</v>
      </c>
      <c r="N393">
        <v>17</v>
      </c>
      <c r="O393">
        <v>8</v>
      </c>
      <c r="P393" t="s">
        <v>374</v>
      </c>
      <c r="Q393" t="s">
        <v>51</v>
      </c>
      <c r="R393" t="s">
        <v>375</v>
      </c>
      <c r="S393">
        <v>50000</v>
      </c>
      <c r="T393" t="s">
        <v>376</v>
      </c>
      <c r="U393" t="s">
        <v>130</v>
      </c>
      <c r="V393" t="s">
        <v>55</v>
      </c>
      <c r="W393" t="s">
        <v>377</v>
      </c>
      <c r="X393" t="s">
        <v>57</v>
      </c>
      <c r="Y393" t="s">
        <v>378</v>
      </c>
      <c r="Z393" s="1">
        <v>42245</v>
      </c>
      <c r="AA393">
        <v>46</v>
      </c>
      <c r="AB393" t="s">
        <v>59</v>
      </c>
      <c r="AC393">
        <v>2023</v>
      </c>
      <c r="AD393">
        <v>24</v>
      </c>
      <c r="AE393" t="s">
        <v>60</v>
      </c>
      <c r="AF393" t="s">
        <v>61</v>
      </c>
      <c r="AG393" s="1">
        <v>32961</v>
      </c>
      <c r="AH393" t="s">
        <v>62</v>
      </c>
      <c r="AI393" t="s">
        <v>63</v>
      </c>
      <c r="AJ393" t="s">
        <v>64</v>
      </c>
      <c r="AK393">
        <v>186</v>
      </c>
      <c r="AL393">
        <v>700000</v>
      </c>
      <c r="AM393">
        <v>5000000</v>
      </c>
      <c r="AN393" s="1">
        <v>45838</v>
      </c>
      <c r="AO393" t="s">
        <v>72</v>
      </c>
      <c r="AP393" t="s">
        <v>66</v>
      </c>
      <c r="AQ393">
        <v>22</v>
      </c>
      <c r="AR393" t="s">
        <v>67</v>
      </c>
      <c r="AS393">
        <v>0</v>
      </c>
      <c r="AT393" t="s">
        <v>62</v>
      </c>
      <c r="AU393">
        <v>34</v>
      </c>
    </row>
    <row r="394" spans="1:47" x14ac:dyDescent="0.25">
      <c r="A394" t="s">
        <v>379</v>
      </c>
      <c r="B394">
        <v>2586806</v>
      </c>
      <c r="C394">
        <v>355369</v>
      </c>
      <c r="D394" t="s">
        <v>346</v>
      </c>
      <c r="E394">
        <v>0</v>
      </c>
      <c r="F394">
        <v>0</v>
      </c>
      <c r="G394">
        <v>1</v>
      </c>
      <c r="H394">
        <v>0</v>
      </c>
      <c r="I394">
        <v>40</v>
      </c>
      <c r="J394">
        <v>2015</v>
      </c>
      <c r="K394" t="s">
        <v>74</v>
      </c>
      <c r="L394">
        <v>2</v>
      </c>
      <c r="M394">
        <v>2</v>
      </c>
      <c r="N394">
        <v>16</v>
      </c>
      <c r="O394">
        <v>3</v>
      </c>
      <c r="P394" t="s">
        <v>380</v>
      </c>
      <c r="Q394" t="s">
        <v>348</v>
      </c>
      <c r="R394" t="s">
        <v>381</v>
      </c>
      <c r="S394">
        <v>11766</v>
      </c>
      <c r="T394" t="s">
        <v>382</v>
      </c>
      <c r="U394" t="s">
        <v>383</v>
      </c>
      <c r="V394" t="s">
        <v>352</v>
      </c>
      <c r="W394" t="s">
        <v>181</v>
      </c>
      <c r="X394" t="s">
        <v>57</v>
      </c>
      <c r="Y394" t="s">
        <v>384</v>
      </c>
      <c r="Z394" s="1">
        <v>42259</v>
      </c>
      <c r="AA394">
        <v>56</v>
      </c>
      <c r="AB394" t="s">
        <v>81</v>
      </c>
      <c r="AC394">
        <v>2023</v>
      </c>
      <c r="AD394">
        <v>18</v>
      </c>
      <c r="AE394" t="s">
        <v>354</v>
      </c>
      <c r="AF394" t="s">
        <v>247</v>
      </c>
      <c r="AG394" s="1">
        <v>35181</v>
      </c>
      <c r="AH394" t="s">
        <v>355</v>
      </c>
      <c r="AI394" t="s">
        <v>265</v>
      </c>
      <c r="AJ394" t="s">
        <v>64</v>
      </c>
      <c r="AK394">
        <v>191</v>
      </c>
      <c r="AL394">
        <v>7000000</v>
      </c>
      <c r="AM394">
        <v>10000000</v>
      </c>
      <c r="AN394" s="1">
        <v>45473</v>
      </c>
      <c r="AO394" t="s">
        <v>356</v>
      </c>
      <c r="AP394" t="s">
        <v>66</v>
      </c>
      <c r="AQ394">
        <v>45</v>
      </c>
      <c r="AR394" t="s">
        <v>357</v>
      </c>
      <c r="AS394">
        <v>0</v>
      </c>
      <c r="AT394" t="s">
        <v>355</v>
      </c>
      <c r="AU394">
        <v>28</v>
      </c>
    </row>
    <row r="395" spans="1:47" x14ac:dyDescent="0.25">
      <c r="A395" t="s">
        <v>379</v>
      </c>
      <c r="B395">
        <v>2586806</v>
      </c>
      <c r="C395">
        <v>355369</v>
      </c>
      <c r="D395" t="s">
        <v>346</v>
      </c>
      <c r="E395">
        <v>0</v>
      </c>
      <c r="F395">
        <v>0</v>
      </c>
      <c r="G395">
        <v>1</v>
      </c>
      <c r="H395">
        <v>0</v>
      </c>
      <c r="I395">
        <v>40</v>
      </c>
      <c r="J395">
        <v>2015</v>
      </c>
      <c r="K395" t="s">
        <v>74</v>
      </c>
      <c r="L395">
        <v>2</v>
      </c>
      <c r="M395">
        <v>2</v>
      </c>
      <c r="N395">
        <v>16</v>
      </c>
      <c r="O395">
        <v>3</v>
      </c>
      <c r="P395" t="s">
        <v>380</v>
      </c>
      <c r="Q395" t="s">
        <v>348</v>
      </c>
      <c r="R395" t="s">
        <v>381</v>
      </c>
      <c r="S395">
        <v>11766</v>
      </c>
      <c r="T395" t="s">
        <v>382</v>
      </c>
      <c r="U395" t="s">
        <v>383</v>
      </c>
      <c r="V395" t="s">
        <v>352</v>
      </c>
      <c r="W395" t="s">
        <v>181</v>
      </c>
      <c r="X395" t="s">
        <v>57</v>
      </c>
      <c r="Y395" t="s">
        <v>384</v>
      </c>
      <c r="Z395" s="1">
        <v>42259</v>
      </c>
      <c r="AA395">
        <v>56</v>
      </c>
      <c r="AB395" t="s">
        <v>81</v>
      </c>
      <c r="AC395">
        <v>2023</v>
      </c>
      <c r="AD395">
        <v>18</v>
      </c>
      <c r="AE395" t="s">
        <v>354</v>
      </c>
      <c r="AF395" t="s">
        <v>247</v>
      </c>
      <c r="AG395" s="1">
        <v>35181</v>
      </c>
      <c r="AH395" t="s">
        <v>355</v>
      </c>
      <c r="AI395" t="s">
        <v>265</v>
      </c>
      <c r="AJ395" t="s">
        <v>64</v>
      </c>
      <c r="AK395">
        <v>191</v>
      </c>
      <c r="AL395">
        <v>7000000</v>
      </c>
      <c r="AM395">
        <v>10000000</v>
      </c>
      <c r="AN395" s="1">
        <v>45473</v>
      </c>
      <c r="AO395" t="s">
        <v>358</v>
      </c>
      <c r="AP395" t="s">
        <v>66</v>
      </c>
      <c r="AQ395">
        <v>45</v>
      </c>
      <c r="AR395" t="s">
        <v>357</v>
      </c>
      <c r="AS395">
        <v>0</v>
      </c>
      <c r="AT395" t="s">
        <v>355</v>
      </c>
      <c r="AU395">
        <v>28</v>
      </c>
    </row>
    <row r="396" spans="1:47" x14ac:dyDescent="0.25">
      <c r="A396" t="s">
        <v>379</v>
      </c>
      <c r="B396">
        <v>2586806</v>
      </c>
      <c r="C396">
        <v>355369</v>
      </c>
      <c r="D396" t="s">
        <v>346</v>
      </c>
      <c r="E396">
        <v>0</v>
      </c>
      <c r="F396">
        <v>0</v>
      </c>
      <c r="G396">
        <v>1</v>
      </c>
      <c r="H396">
        <v>0</v>
      </c>
      <c r="I396">
        <v>40</v>
      </c>
      <c r="J396">
        <v>2015</v>
      </c>
      <c r="K396" t="s">
        <v>74</v>
      </c>
      <c r="L396">
        <v>2</v>
      </c>
      <c r="M396">
        <v>2</v>
      </c>
      <c r="N396">
        <v>16</v>
      </c>
      <c r="O396">
        <v>3</v>
      </c>
      <c r="P396" t="s">
        <v>380</v>
      </c>
      <c r="Q396" t="s">
        <v>348</v>
      </c>
      <c r="R396" t="s">
        <v>381</v>
      </c>
      <c r="S396">
        <v>11766</v>
      </c>
      <c r="T396" t="s">
        <v>382</v>
      </c>
      <c r="U396" t="s">
        <v>383</v>
      </c>
      <c r="V396" t="s">
        <v>352</v>
      </c>
      <c r="W396" t="s">
        <v>181</v>
      </c>
      <c r="X396" t="s">
        <v>57</v>
      </c>
      <c r="Y396" t="s">
        <v>384</v>
      </c>
      <c r="Z396" s="1">
        <v>42259</v>
      </c>
      <c r="AA396">
        <v>56</v>
      </c>
      <c r="AB396" t="s">
        <v>81</v>
      </c>
      <c r="AC396">
        <v>2023</v>
      </c>
      <c r="AD396">
        <v>18</v>
      </c>
      <c r="AE396" t="s">
        <v>354</v>
      </c>
      <c r="AF396" t="s">
        <v>247</v>
      </c>
      <c r="AG396" s="1">
        <v>35181</v>
      </c>
      <c r="AH396" t="s">
        <v>355</v>
      </c>
      <c r="AI396" t="s">
        <v>265</v>
      </c>
      <c r="AJ396" t="s">
        <v>64</v>
      </c>
      <c r="AK396">
        <v>191</v>
      </c>
      <c r="AL396">
        <v>7000000</v>
      </c>
      <c r="AM396">
        <v>10000000</v>
      </c>
      <c r="AN396" s="1">
        <v>45473</v>
      </c>
      <c r="AO396" t="s">
        <v>359</v>
      </c>
      <c r="AP396" t="s">
        <v>66</v>
      </c>
      <c r="AQ396">
        <v>45</v>
      </c>
      <c r="AR396" t="s">
        <v>357</v>
      </c>
      <c r="AS396">
        <v>0</v>
      </c>
      <c r="AT396" t="s">
        <v>355</v>
      </c>
      <c r="AU396">
        <v>28</v>
      </c>
    </row>
    <row r="397" spans="1:47" x14ac:dyDescent="0.25">
      <c r="A397" t="s">
        <v>379</v>
      </c>
      <c r="B397">
        <v>2586806</v>
      </c>
      <c r="C397">
        <v>355369</v>
      </c>
      <c r="D397" t="s">
        <v>346</v>
      </c>
      <c r="E397">
        <v>0</v>
      </c>
      <c r="F397">
        <v>0</v>
      </c>
      <c r="G397">
        <v>1</v>
      </c>
      <c r="H397">
        <v>0</v>
      </c>
      <c r="I397">
        <v>40</v>
      </c>
      <c r="J397">
        <v>2015</v>
      </c>
      <c r="K397" t="s">
        <v>74</v>
      </c>
      <c r="L397">
        <v>2</v>
      </c>
      <c r="M397">
        <v>2</v>
      </c>
      <c r="N397">
        <v>16</v>
      </c>
      <c r="O397">
        <v>3</v>
      </c>
      <c r="P397" t="s">
        <v>380</v>
      </c>
      <c r="Q397" t="s">
        <v>348</v>
      </c>
      <c r="R397" t="s">
        <v>381</v>
      </c>
      <c r="S397">
        <v>11766</v>
      </c>
      <c r="T397" t="s">
        <v>382</v>
      </c>
      <c r="U397" t="s">
        <v>383</v>
      </c>
      <c r="V397" t="s">
        <v>352</v>
      </c>
      <c r="W397" t="s">
        <v>181</v>
      </c>
      <c r="X397" t="s">
        <v>57</v>
      </c>
      <c r="Y397" t="s">
        <v>384</v>
      </c>
      <c r="Z397" s="1">
        <v>42259</v>
      </c>
      <c r="AA397">
        <v>56</v>
      </c>
      <c r="AB397" t="s">
        <v>81</v>
      </c>
      <c r="AC397">
        <v>2023</v>
      </c>
      <c r="AD397">
        <v>18</v>
      </c>
      <c r="AE397" t="s">
        <v>354</v>
      </c>
      <c r="AF397" t="s">
        <v>247</v>
      </c>
      <c r="AG397" s="1">
        <v>35181</v>
      </c>
      <c r="AH397" t="s">
        <v>355</v>
      </c>
      <c r="AI397" t="s">
        <v>265</v>
      </c>
      <c r="AJ397" t="s">
        <v>64</v>
      </c>
      <c r="AK397">
        <v>191</v>
      </c>
      <c r="AL397">
        <v>7000000</v>
      </c>
      <c r="AM397">
        <v>10000000</v>
      </c>
      <c r="AN397" s="1">
        <v>45473</v>
      </c>
      <c r="AO397" t="s">
        <v>360</v>
      </c>
      <c r="AP397" t="s">
        <v>66</v>
      </c>
      <c r="AQ397">
        <v>13</v>
      </c>
      <c r="AR397" t="s">
        <v>357</v>
      </c>
      <c r="AS397">
        <v>0</v>
      </c>
      <c r="AT397" t="s">
        <v>355</v>
      </c>
      <c r="AU397">
        <v>28</v>
      </c>
    </row>
    <row r="398" spans="1:47" x14ac:dyDescent="0.25">
      <c r="A398" t="s">
        <v>379</v>
      </c>
      <c r="B398">
        <v>2586806</v>
      </c>
      <c r="C398">
        <v>355369</v>
      </c>
      <c r="D398" t="s">
        <v>346</v>
      </c>
      <c r="E398">
        <v>0</v>
      </c>
      <c r="F398">
        <v>0</v>
      </c>
      <c r="G398">
        <v>1</v>
      </c>
      <c r="H398">
        <v>0</v>
      </c>
      <c r="I398">
        <v>40</v>
      </c>
      <c r="J398">
        <v>2015</v>
      </c>
      <c r="K398" t="s">
        <v>74</v>
      </c>
      <c r="L398">
        <v>2</v>
      </c>
      <c r="M398">
        <v>2</v>
      </c>
      <c r="N398">
        <v>16</v>
      </c>
      <c r="O398">
        <v>3</v>
      </c>
      <c r="P398" t="s">
        <v>380</v>
      </c>
      <c r="Q398" t="s">
        <v>348</v>
      </c>
      <c r="R398" t="s">
        <v>381</v>
      </c>
      <c r="S398">
        <v>11766</v>
      </c>
      <c r="T398" t="s">
        <v>382</v>
      </c>
      <c r="U398" t="s">
        <v>383</v>
      </c>
      <c r="V398" t="s">
        <v>352</v>
      </c>
      <c r="W398" t="s">
        <v>181</v>
      </c>
      <c r="X398" t="s">
        <v>57</v>
      </c>
      <c r="Y398" t="s">
        <v>384</v>
      </c>
      <c r="Z398" s="1">
        <v>42259</v>
      </c>
      <c r="AA398">
        <v>56</v>
      </c>
      <c r="AB398" t="s">
        <v>81</v>
      </c>
      <c r="AC398">
        <v>2023</v>
      </c>
      <c r="AD398">
        <v>18</v>
      </c>
      <c r="AE398" t="s">
        <v>354</v>
      </c>
      <c r="AF398" t="s">
        <v>247</v>
      </c>
      <c r="AG398" s="1">
        <v>35181</v>
      </c>
      <c r="AH398" t="s">
        <v>355</v>
      </c>
      <c r="AI398" t="s">
        <v>265</v>
      </c>
      <c r="AJ398" t="s">
        <v>64</v>
      </c>
      <c r="AK398">
        <v>191</v>
      </c>
      <c r="AL398">
        <v>7000000</v>
      </c>
      <c r="AM398">
        <v>10000000</v>
      </c>
      <c r="AN398" s="1">
        <v>45473</v>
      </c>
      <c r="AO398" t="s">
        <v>361</v>
      </c>
      <c r="AP398" t="s">
        <v>164</v>
      </c>
      <c r="AQ398">
        <v>13</v>
      </c>
      <c r="AR398" t="s">
        <v>357</v>
      </c>
      <c r="AS398">
        <v>0</v>
      </c>
      <c r="AT398" t="s">
        <v>355</v>
      </c>
      <c r="AU398">
        <v>28</v>
      </c>
    </row>
    <row r="399" spans="1:47" x14ac:dyDescent="0.25">
      <c r="A399" t="s">
        <v>379</v>
      </c>
      <c r="B399">
        <v>2586806</v>
      </c>
      <c r="C399">
        <v>355369</v>
      </c>
      <c r="D399" t="s">
        <v>346</v>
      </c>
      <c r="E399">
        <v>0</v>
      </c>
      <c r="F399">
        <v>0</v>
      </c>
      <c r="G399">
        <v>1</v>
      </c>
      <c r="H399">
        <v>0</v>
      </c>
      <c r="I399">
        <v>40</v>
      </c>
      <c r="J399">
        <v>2015</v>
      </c>
      <c r="K399" t="s">
        <v>74</v>
      </c>
      <c r="L399">
        <v>2</v>
      </c>
      <c r="M399">
        <v>2</v>
      </c>
      <c r="N399">
        <v>16</v>
      </c>
      <c r="O399">
        <v>3</v>
      </c>
      <c r="P399" t="s">
        <v>380</v>
      </c>
      <c r="Q399" t="s">
        <v>348</v>
      </c>
      <c r="R399" t="s">
        <v>381</v>
      </c>
      <c r="S399">
        <v>11766</v>
      </c>
      <c r="T399" t="s">
        <v>382</v>
      </c>
      <c r="U399" t="s">
        <v>383</v>
      </c>
      <c r="V399" t="s">
        <v>352</v>
      </c>
      <c r="W399" t="s">
        <v>181</v>
      </c>
      <c r="X399" t="s">
        <v>57</v>
      </c>
      <c r="Y399" t="s">
        <v>384</v>
      </c>
      <c r="Z399" s="1">
        <v>42259</v>
      </c>
      <c r="AA399">
        <v>56</v>
      </c>
      <c r="AB399" t="s">
        <v>81</v>
      </c>
      <c r="AC399">
        <v>2023</v>
      </c>
      <c r="AD399">
        <v>18</v>
      </c>
      <c r="AE399" t="s">
        <v>354</v>
      </c>
      <c r="AF399" t="s">
        <v>247</v>
      </c>
      <c r="AG399" s="1">
        <v>35181</v>
      </c>
      <c r="AH399" t="s">
        <v>355</v>
      </c>
      <c r="AI399" t="s">
        <v>265</v>
      </c>
      <c r="AJ399" t="s">
        <v>64</v>
      </c>
      <c r="AK399">
        <v>191</v>
      </c>
      <c r="AL399">
        <v>7000000</v>
      </c>
      <c r="AM399">
        <v>10000000</v>
      </c>
      <c r="AN399" s="1">
        <v>45473</v>
      </c>
      <c r="AO399" t="s">
        <v>362</v>
      </c>
      <c r="AP399" t="s">
        <v>164</v>
      </c>
      <c r="AQ399">
        <v>13</v>
      </c>
      <c r="AR399" t="s">
        <v>357</v>
      </c>
      <c r="AS399">
        <v>0</v>
      </c>
      <c r="AT399" t="s">
        <v>355</v>
      </c>
      <c r="AU399">
        <v>28</v>
      </c>
    </row>
    <row r="400" spans="1:47" x14ac:dyDescent="0.25">
      <c r="A400" t="s">
        <v>379</v>
      </c>
      <c r="B400">
        <v>2586806</v>
      </c>
      <c r="C400">
        <v>355369</v>
      </c>
      <c r="D400" t="s">
        <v>346</v>
      </c>
      <c r="E400">
        <v>0</v>
      </c>
      <c r="F400">
        <v>0</v>
      </c>
      <c r="G400">
        <v>1</v>
      </c>
      <c r="H400">
        <v>0</v>
      </c>
      <c r="I400">
        <v>40</v>
      </c>
      <c r="J400">
        <v>2015</v>
      </c>
      <c r="K400" t="s">
        <v>74</v>
      </c>
      <c r="L400">
        <v>2</v>
      </c>
      <c r="M400">
        <v>2</v>
      </c>
      <c r="N400">
        <v>16</v>
      </c>
      <c r="O400">
        <v>3</v>
      </c>
      <c r="P400" t="s">
        <v>380</v>
      </c>
      <c r="Q400" t="s">
        <v>348</v>
      </c>
      <c r="R400" t="s">
        <v>381</v>
      </c>
      <c r="S400">
        <v>11766</v>
      </c>
      <c r="T400" t="s">
        <v>382</v>
      </c>
      <c r="U400" t="s">
        <v>383</v>
      </c>
      <c r="V400" t="s">
        <v>352</v>
      </c>
      <c r="W400" t="s">
        <v>181</v>
      </c>
      <c r="X400" t="s">
        <v>57</v>
      </c>
      <c r="Y400" t="s">
        <v>384</v>
      </c>
      <c r="Z400" s="1">
        <v>42259</v>
      </c>
      <c r="AA400">
        <v>56</v>
      </c>
      <c r="AB400" t="s">
        <v>81</v>
      </c>
      <c r="AC400">
        <v>2023</v>
      </c>
      <c r="AD400">
        <v>18</v>
      </c>
      <c r="AE400" t="s">
        <v>354</v>
      </c>
      <c r="AF400" t="s">
        <v>247</v>
      </c>
      <c r="AG400" s="1">
        <v>35181</v>
      </c>
      <c r="AH400" t="s">
        <v>355</v>
      </c>
      <c r="AI400" t="s">
        <v>265</v>
      </c>
      <c r="AJ400" t="s">
        <v>64</v>
      </c>
      <c r="AK400">
        <v>191</v>
      </c>
      <c r="AL400">
        <v>7000000</v>
      </c>
      <c r="AM400">
        <v>10000000</v>
      </c>
      <c r="AN400" s="1">
        <v>45473</v>
      </c>
      <c r="AO400" t="s">
        <v>363</v>
      </c>
      <c r="AP400" t="s">
        <v>164</v>
      </c>
      <c r="AQ400">
        <v>13</v>
      </c>
      <c r="AR400" t="s">
        <v>357</v>
      </c>
      <c r="AS400">
        <v>0</v>
      </c>
      <c r="AT400" t="s">
        <v>355</v>
      </c>
      <c r="AU400">
        <v>28</v>
      </c>
    </row>
    <row r="401" spans="1:47" x14ac:dyDescent="0.25">
      <c r="A401" t="s">
        <v>379</v>
      </c>
      <c r="B401">
        <v>2586806</v>
      </c>
      <c r="C401">
        <v>355369</v>
      </c>
      <c r="D401" t="s">
        <v>346</v>
      </c>
      <c r="E401">
        <v>0</v>
      </c>
      <c r="F401">
        <v>0</v>
      </c>
      <c r="G401">
        <v>1</v>
      </c>
      <c r="H401">
        <v>0</v>
      </c>
      <c r="I401">
        <v>40</v>
      </c>
      <c r="J401">
        <v>2015</v>
      </c>
      <c r="K401" t="s">
        <v>74</v>
      </c>
      <c r="L401">
        <v>2</v>
      </c>
      <c r="M401">
        <v>2</v>
      </c>
      <c r="N401">
        <v>16</v>
      </c>
      <c r="O401">
        <v>3</v>
      </c>
      <c r="P401" t="s">
        <v>380</v>
      </c>
      <c r="Q401" t="s">
        <v>348</v>
      </c>
      <c r="R401" t="s">
        <v>381</v>
      </c>
      <c r="S401">
        <v>11766</v>
      </c>
      <c r="T401" t="s">
        <v>382</v>
      </c>
      <c r="U401" t="s">
        <v>383</v>
      </c>
      <c r="V401" t="s">
        <v>352</v>
      </c>
      <c r="W401" t="s">
        <v>181</v>
      </c>
      <c r="X401" t="s">
        <v>57</v>
      </c>
      <c r="Y401" t="s">
        <v>384</v>
      </c>
      <c r="Z401" s="1">
        <v>42259</v>
      </c>
      <c r="AA401">
        <v>56</v>
      </c>
      <c r="AB401" t="s">
        <v>81</v>
      </c>
      <c r="AC401">
        <v>2023</v>
      </c>
      <c r="AD401">
        <v>18</v>
      </c>
      <c r="AE401" t="s">
        <v>354</v>
      </c>
      <c r="AF401" t="s">
        <v>247</v>
      </c>
      <c r="AG401" s="1">
        <v>35181</v>
      </c>
      <c r="AH401" t="s">
        <v>355</v>
      </c>
      <c r="AI401" t="s">
        <v>265</v>
      </c>
      <c r="AJ401" t="s">
        <v>64</v>
      </c>
      <c r="AK401">
        <v>191</v>
      </c>
      <c r="AL401">
        <v>7000000</v>
      </c>
      <c r="AM401">
        <v>10000000</v>
      </c>
      <c r="AN401" s="1">
        <v>45473</v>
      </c>
      <c r="AO401" t="s">
        <v>364</v>
      </c>
      <c r="AP401" t="s">
        <v>164</v>
      </c>
      <c r="AQ401">
        <v>13</v>
      </c>
      <c r="AR401" t="s">
        <v>357</v>
      </c>
      <c r="AS401">
        <v>0</v>
      </c>
      <c r="AT401" t="s">
        <v>355</v>
      </c>
      <c r="AU401">
        <v>28</v>
      </c>
    </row>
    <row r="402" spans="1:47" x14ac:dyDescent="0.25">
      <c r="A402" t="s">
        <v>379</v>
      </c>
      <c r="B402">
        <v>2586806</v>
      </c>
      <c r="C402">
        <v>355369</v>
      </c>
      <c r="D402" t="s">
        <v>346</v>
      </c>
      <c r="E402">
        <v>0</v>
      </c>
      <c r="F402">
        <v>0</v>
      </c>
      <c r="G402">
        <v>1</v>
      </c>
      <c r="H402">
        <v>0</v>
      </c>
      <c r="I402">
        <v>40</v>
      </c>
      <c r="J402">
        <v>2015</v>
      </c>
      <c r="K402" t="s">
        <v>74</v>
      </c>
      <c r="L402">
        <v>2</v>
      </c>
      <c r="M402">
        <v>2</v>
      </c>
      <c r="N402">
        <v>16</v>
      </c>
      <c r="O402">
        <v>3</v>
      </c>
      <c r="P402" t="s">
        <v>380</v>
      </c>
      <c r="Q402" t="s">
        <v>348</v>
      </c>
      <c r="R402" t="s">
        <v>381</v>
      </c>
      <c r="S402">
        <v>11766</v>
      </c>
      <c r="T402" t="s">
        <v>382</v>
      </c>
      <c r="U402" t="s">
        <v>383</v>
      </c>
      <c r="V402" t="s">
        <v>352</v>
      </c>
      <c r="W402" t="s">
        <v>181</v>
      </c>
      <c r="X402" t="s">
        <v>57</v>
      </c>
      <c r="Y402" t="s">
        <v>384</v>
      </c>
      <c r="Z402" s="1">
        <v>42259</v>
      </c>
      <c r="AA402">
        <v>56</v>
      </c>
      <c r="AB402" t="s">
        <v>81</v>
      </c>
      <c r="AC402">
        <v>2023</v>
      </c>
      <c r="AD402">
        <v>18</v>
      </c>
      <c r="AE402" t="s">
        <v>354</v>
      </c>
      <c r="AF402" t="s">
        <v>247</v>
      </c>
      <c r="AG402" s="1">
        <v>35181</v>
      </c>
      <c r="AH402" t="s">
        <v>355</v>
      </c>
      <c r="AI402" t="s">
        <v>265</v>
      </c>
      <c r="AJ402" t="s">
        <v>64</v>
      </c>
      <c r="AK402">
        <v>191</v>
      </c>
      <c r="AL402">
        <v>7000000</v>
      </c>
      <c r="AM402">
        <v>10000000</v>
      </c>
      <c r="AN402" s="1">
        <v>45473</v>
      </c>
      <c r="AO402" t="s">
        <v>365</v>
      </c>
      <c r="AP402" t="s">
        <v>66</v>
      </c>
      <c r="AQ402">
        <v>13</v>
      </c>
      <c r="AR402" t="s">
        <v>357</v>
      </c>
      <c r="AS402">
        <v>0</v>
      </c>
      <c r="AT402" t="s">
        <v>355</v>
      </c>
      <c r="AU402">
        <v>28</v>
      </c>
    </row>
    <row r="403" spans="1:47" x14ac:dyDescent="0.25">
      <c r="A403" t="s">
        <v>379</v>
      </c>
      <c r="B403">
        <v>2586806</v>
      </c>
      <c r="C403">
        <v>355369</v>
      </c>
      <c r="D403" t="s">
        <v>346</v>
      </c>
      <c r="E403">
        <v>0</v>
      </c>
      <c r="F403">
        <v>0</v>
      </c>
      <c r="G403">
        <v>1</v>
      </c>
      <c r="H403">
        <v>0</v>
      </c>
      <c r="I403">
        <v>40</v>
      </c>
      <c r="J403">
        <v>2015</v>
      </c>
      <c r="K403" t="s">
        <v>74</v>
      </c>
      <c r="L403">
        <v>2</v>
      </c>
      <c r="M403">
        <v>2</v>
      </c>
      <c r="N403">
        <v>16</v>
      </c>
      <c r="O403">
        <v>3</v>
      </c>
      <c r="P403" t="s">
        <v>380</v>
      </c>
      <c r="Q403" t="s">
        <v>348</v>
      </c>
      <c r="R403" t="s">
        <v>381</v>
      </c>
      <c r="S403">
        <v>11766</v>
      </c>
      <c r="T403" t="s">
        <v>382</v>
      </c>
      <c r="U403" t="s">
        <v>383</v>
      </c>
      <c r="V403" t="s">
        <v>352</v>
      </c>
      <c r="W403" t="s">
        <v>181</v>
      </c>
      <c r="X403" t="s">
        <v>57</v>
      </c>
      <c r="Y403" t="s">
        <v>384</v>
      </c>
      <c r="Z403" s="1">
        <v>42259</v>
      </c>
      <c r="AA403">
        <v>56</v>
      </c>
      <c r="AB403" t="s">
        <v>81</v>
      </c>
      <c r="AC403">
        <v>2023</v>
      </c>
      <c r="AD403">
        <v>18</v>
      </c>
      <c r="AE403" t="s">
        <v>354</v>
      </c>
      <c r="AF403" t="s">
        <v>247</v>
      </c>
      <c r="AG403" s="1">
        <v>35181</v>
      </c>
      <c r="AH403" t="s">
        <v>355</v>
      </c>
      <c r="AI403" t="s">
        <v>265</v>
      </c>
      <c r="AJ403" t="s">
        <v>64</v>
      </c>
      <c r="AK403">
        <v>191</v>
      </c>
      <c r="AL403">
        <v>7000000</v>
      </c>
      <c r="AM403">
        <v>10000000</v>
      </c>
      <c r="AN403" s="1">
        <v>45473</v>
      </c>
      <c r="AO403" t="s">
        <v>366</v>
      </c>
      <c r="AP403" t="s">
        <v>164</v>
      </c>
      <c r="AQ403">
        <v>13</v>
      </c>
      <c r="AR403" t="s">
        <v>357</v>
      </c>
      <c r="AS403">
        <v>0</v>
      </c>
      <c r="AT403" t="s">
        <v>355</v>
      </c>
      <c r="AU403">
        <v>28</v>
      </c>
    </row>
    <row r="404" spans="1:47" x14ac:dyDescent="0.25">
      <c r="A404" t="s">
        <v>379</v>
      </c>
      <c r="B404">
        <v>2586806</v>
      </c>
      <c r="C404">
        <v>355369</v>
      </c>
      <c r="D404" t="s">
        <v>346</v>
      </c>
      <c r="E404">
        <v>0</v>
      </c>
      <c r="F404">
        <v>0</v>
      </c>
      <c r="G404">
        <v>1</v>
      </c>
      <c r="H404">
        <v>0</v>
      </c>
      <c r="I404">
        <v>40</v>
      </c>
      <c r="J404">
        <v>2015</v>
      </c>
      <c r="K404" t="s">
        <v>74</v>
      </c>
      <c r="L404">
        <v>2</v>
      </c>
      <c r="M404">
        <v>2</v>
      </c>
      <c r="N404">
        <v>16</v>
      </c>
      <c r="O404">
        <v>3</v>
      </c>
      <c r="P404" t="s">
        <v>380</v>
      </c>
      <c r="Q404" t="s">
        <v>348</v>
      </c>
      <c r="R404" t="s">
        <v>381</v>
      </c>
      <c r="S404">
        <v>11766</v>
      </c>
      <c r="T404" t="s">
        <v>382</v>
      </c>
      <c r="U404" t="s">
        <v>383</v>
      </c>
      <c r="V404" t="s">
        <v>352</v>
      </c>
      <c r="W404" t="s">
        <v>181</v>
      </c>
      <c r="X404" t="s">
        <v>57</v>
      </c>
      <c r="Y404" t="s">
        <v>384</v>
      </c>
      <c r="Z404" s="1">
        <v>42259</v>
      </c>
      <c r="AA404">
        <v>56</v>
      </c>
      <c r="AB404" t="s">
        <v>81</v>
      </c>
      <c r="AC404">
        <v>2023</v>
      </c>
      <c r="AD404">
        <v>18</v>
      </c>
      <c r="AE404" t="s">
        <v>354</v>
      </c>
      <c r="AF404" t="s">
        <v>247</v>
      </c>
      <c r="AG404" s="1">
        <v>35181</v>
      </c>
      <c r="AH404" t="s">
        <v>355</v>
      </c>
      <c r="AI404" t="s">
        <v>265</v>
      </c>
      <c r="AJ404" t="s">
        <v>64</v>
      </c>
      <c r="AK404">
        <v>191</v>
      </c>
      <c r="AL404">
        <v>7000000</v>
      </c>
      <c r="AM404">
        <v>10000000</v>
      </c>
      <c r="AN404" s="1">
        <v>45473</v>
      </c>
      <c r="AO404" t="s">
        <v>367</v>
      </c>
      <c r="AP404" t="s">
        <v>164</v>
      </c>
      <c r="AQ404">
        <v>13</v>
      </c>
      <c r="AR404" t="s">
        <v>357</v>
      </c>
      <c r="AS404">
        <v>0</v>
      </c>
      <c r="AT404" t="s">
        <v>355</v>
      </c>
      <c r="AU404">
        <v>28</v>
      </c>
    </row>
    <row r="405" spans="1:47" x14ac:dyDescent="0.25">
      <c r="A405" t="s">
        <v>379</v>
      </c>
      <c r="B405">
        <v>2586806</v>
      </c>
      <c r="C405">
        <v>355369</v>
      </c>
      <c r="D405" t="s">
        <v>346</v>
      </c>
      <c r="E405">
        <v>0</v>
      </c>
      <c r="F405">
        <v>0</v>
      </c>
      <c r="G405">
        <v>1</v>
      </c>
      <c r="H405">
        <v>0</v>
      </c>
      <c r="I405">
        <v>40</v>
      </c>
      <c r="J405">
        <v>2015</v>
      </c>
      <c r="K405" t="s">
        <v>74</v>
      </c>
      <c r="L405">
        <v>2</v>
      </c>
      <c r="M405">
        <v>2</v>
      </c>
      <c r="N405">
        <v>16</v>
      </c>
      <c r="O405">
        <v>3</v>
      </c>
      <c r="P405" t="s">
        <v>380</v>
      </c>
      <c r="Q405" t="s">
        <v>348</v>
      </c>
      <c r="R405" t="s">
        <v>381</v>
      </c>
      <c r="S405">
        <v>11766</v>
      </c>
      <c r="T405" t="s">
        <v>382</v>
      </c>
      <c r="U405" t="s">
        <v>383</v>
      </c>
      <c r="V405" t="s">
        <v>352</v>
      </c>
      <c r="W405" t="s">
        <v>181</v>
      </c>
      <c r="X405" t="s">
        <v>57</v>
      </c>
      <c r="Y405" t="s">
        <v>384</v>
      </c>
      <c r="Z405" s="1">
        <v>42259</v>
      </c>
      <c r="AA405">
        <v>56</v>
      </c>
      <c r="AB405" t="s">
        <v>81</v>
      </c>
      <c r="AC405">
        <v>2023</v>
      </c>
      <c r="AD405">
        <v>18</v>
      </c>
      <c r="AE405" t="s">
        <v>354</v>
      </c>
      <c r="AF405" t="s">
        <v>247</v>
      </c>
      <c r="AG405" s="1">
        <v>35181</v>
      </c>
      <c r="AH405" t="s">
        <v>355</v>
      </c>
      <c r="AI405" t="s">
        <v>265</v>
      </c>
      <c r="AJ405" t="s">
        <v>64</v>
      </c>
      <c r="AK405">
        <v>191</v>
      </c>
      <c r="AL405">
        <v>7000000</v>
      </c>
      <c r="AM405">
        <v>10000000</v>
      </c>
      <c r="AN405" s="1">
        <v>45473</v>
      </c>
      <c r="AO405" t="s">
        <v>368</v>
      </c>
      <c r="AP405" t="s">
        <v>164</v>
      </c>
      <c r="AQ405">
        <v>13</v>
      </c>
      <c r="AR405" t="s">
        <v>357</v>
      </c>
      <c r="AS405">
        <v>0</v>
      </c>
      <c r="AT405" t="s">
        <v>355</v>
      </c>
      <c r="AU405">
        <v>28</v>
      </c>
    </row>
    <row r="406" spans="1:47" x14ac:dyDescent="0.25">
      <c r="A406" t="s">
        <v>385</v>
      </c>
      <c r="B406">
        <v>2586848</v>
      </c>
      <c r="C406">
        <v>355369</v>
      </c>
      <c r="D406" t="s">
        <v>346</v>
      </c>
      <c r="E406">
        <v>0</v>
      </c>
      <c r="F406">
        <v>0</v>
      </c>
      <c r="G406">
        <v>1</v>
      </c>
      <c r="H406">
        <v>0</v>
      </c>
      <c r="I406">
        <v>13</v>
      </c>
      <c r="J406">
        <v>2015</v>
      </c>
      <c r="K406" t="s">
        <v>189</v>
      </c>
      <c r="L406">
        <v>1</v>
      </c>
      <c r="M406">
        <v>1</v>
      </c>
      <c r="N406">
        <v>5</v>
      </c>
      <c r="O406">
        <v>1</v>
      </c>
      <c r="P406" t="s">
        <v>348</v>
      </c>
      <c r="Q406" t="s">
        <v>386</v>
      </c>
      <c r="R406" t="s">
        <v>387</v>
      </c>
      <c r="S406">
        <v>20526</v>
      </c>
      <c r="T406" t="s">
        <v>388</v>
      </c>
      <c r="U406" t="s">
        <v>352</v>
      </c>
      <c r="V406" t="s">
        <v>389</v>
      </c>
      <c r="W406" t="s">
        <v>103</v>
      </c>
      <c r="X406" t="s">
        <v>57</v>
      </c>
      <c r="Y406" t="s">
        <v>390</v>
      </c>
      <c r="Z406" s="1">
        <v>42266</v>
      </c>
      <c r="AA406">
        <v>83</v>
      </c>
      <c r="AB406" t="s">
        <v>81</v>
      </c>
      <c r="AC406">
        <v>2023</v>
      </c>
      <c r="AD406">
        <v>18</v>
      </c>
      <c r="AE406" t="s">
        <v>354</v>
      </c>
      <c r="AF406" t="s">
        <v>247</v>
      </c>
      <c r="AG406" s="1">
        <v>35181</v>
      </c>
      <c r="AH406" t="s">
        <v>355</v>
      </c>
      <c r="AI406" t="s">
        <v>265</v>
      </c>
      <c r="AJ406" t="s">
        <v>64</v>
      </c>
      <c r="AK406">
        <v>191</v>
      </c>
      <c r="AL406">
        <v>7000000</v>
      </c>
      <c r="AM406">
        <v>10000000</v>
      </c>
      <c r="AN406" s="1">
        <v>45473</v>
      </c>
      <c r="AO406" t="s">
        <v>356</v>
      </c>
      <c r="AP406" t="s">
        <v>66</v>
      </c>
      <c r="AQ406">
        <v>45</v>
      </c>
      <c r="AR406" t="s">
        <v>357</v>
      </c>
      <c r="AS406">
        <v>0</v>
      </c>
      <c r="AT406" t="s">
        <v>355</v>
      </c>
      <c r="AU406">
        <v>28</v>
      </c>
    </row>
    <row r="407" spans="1:47" x14ac:dyDescent="0.25">
      <c r="A407" t="s">
        <v>385</v>
      </c>
      <c r="B407">
        <v>2586848</v>
      </c>
      <c r="C407">
        <v>355369</v>
      </c>
      <c r="D407" t="s">
        <v>346</v>
      </c>
      <c r="E407">
        <v>0</v>
      </c>
      <c r="F407">
        <v>0</v>
      </c>
      <c r="G407">
        <v>1</v>
      </c>
      <c r="H407">
        <v>0</v>
      </c>
      <c r="I407">
        <v>13</v>
      </c>
      <c r="J407">
        <v>2015</v>
      </c>
      <c r="K407" t="s">
        <v>189</v>
      </c>
      <c r="L407">
        <v>1</v>
      </c>
      <c r="M407">
        <v>1</v>
      </c>
      <c r="N407">
        <v>5</v>
      </c>
      <c r="O407">
        <v>1</v>
      </c>
      <c r="P407" t="s">
        <v>348</v>
      </c>
      <c r="Q407" t="s">
        <v>386</v>
      </c>
      <c r="R407" t="s">
        <v>387</v>
      </c>
      <c r="S407">
        <v>20526</v>
      </c>
      <c r="T407" t="s">
        <v>388</v>
      </c>
      <c r="U407" t="s">
        <v>352</v>
      </c>
      <c r="V407" t="s">
        <v>389</v>
      </c>
      <c r="W407" t="s">
        <v>103</v>
      </c>
      <c r="X407" t="s">
        <v>57</v>
      </c>
      <c r="Y407" t="s">
        <v>390</v>
      </c>
      <c r="Z407" s="1">
        <v>42266</v>
      </c>
      <c r="AA407">
        <v>83</v>
      </c>
      <c r="AB407" t="s">
        <v>81</v>
      </c>
      <c r="AC407">
        <v>2023</v>
      </c>
      <c r="AD407">
        <v>18</v>
      </c>
      <c r="AE407" t="s">
        <v>354</v>
      </c>
      <c r="AF407" t="s">
        <v>247</v>
      </c>
      <c r="AG407" s="1">
        <v>35181</v>
      </c>
      <c r="AH407" t="s">
        <v>355</v>
      </c>
      <c r="AI407" t="s">
        <v>265</v>
      </c>
      <c r="AJ407" t="s">
        <v>64</v>
      </c>
      <c r="AK407">
        <v>191</v>
      </c>
      <c r="AL407">
        <v>7000000</v>
      </c>
      <c r="AM407">
        <v>10000000</v>
      </c>
      <c r="AN407" s="1">
        <v>45473</v>
      </c>
      <c r="AO407" t="s">
        <v>358</v>
      </c>
      <c r="AP407" t="s">
        <v>66</v>
      </c>
      <c r="AQ407">
        <v>45</v>
      </c>
      <c r="AR407" t="s">
        <v>357</v>
      </c>
      <c r="AS407">
        <v>0</v>
      </c>
      <c r="AT407" t="s">
        <v>355</v>
      </c>
      <c r="AU407">
        <v>28</v>
      </c>
    </row>
    <row r="408" spans="1:47" x14ac:dyDescent="0.25">
      <c r="A408" t="s">
        <v>385</v>
      </c>
      <c r="B408">
        <v>2586848</v>
      </c>
      <c r="C408">
        <v>355369</v>
      </c>
      <c r="D408" t="s">
        <v>346</v>
      </c>
      <c r="E408">
        <v>0</v>
      </c>
      <c r="F408">
        <v>0</v>
      </c>
      <c r="G408">
        <v>1</v>
      </c>
      <c r="H408">
        <v>0</v>
      </c>
      <c r="I408">
        <v>13</v>
      </c>
      <c r="J408">
        <v>2015</v>
      </c>
      <c r="K408" t="s">
        <v>189</v>
      </c>
      <c r="L408">
        <v>1</v>
      </c>
      <c r="M408">
        <v>1</v>
      </c>
      <c r="N408">
        <v>5</v>
      </c>
      <c r="O408">
        <v>1</v>
      </c>
      <c r="P408" t="s">
        <v>348</v>
      </c>
      <c r="Q408" t="s">
        <v>386</v>
      </c>
      <c r="R408" t="s">
        <v>387</v>
      </c>
      <c r="S408">
        <v>20526</v>
      </c>
      <c r="T408" t="s">
        <v>388</v>
      </c>
      <c r="U408" t="s">
        <v>352</v>
      </c>
      <c r="V408" t="s">
        <v>389</v>
      </c>
      <c r="W408" t="s">
        <v>103</v>
      </c>
      <c r="X408" t="s">
        <v>57</v>
      </c>
      <c r="Y408" t="s">
        <v>390</v>
      </c>
      <c r="Z408" s="1">
        <v>42266</v>
      </c>
      <c r="AA408">
        <v>83</v>
      </c>
      <c r="AB408" t="s">
        <v>81</v>
      </c>
      <c r="AC408">
        <v>2023</v>
      </c>
      <c r="AD408">
        <v>18</v>
      </c>
      <c r="AE408" t="s">
        <v>354</v>
      </c>
      <c r="AF408" t="s">
        <v>247</v>
      </c>
      <c r="AG408" s="1">
        <v>35181</v>
      </c>
      <c r="AH408" t="s">
        <v>355</v>
      </c>
      <c r="AI408" t="s">
        <v>265</v>
      </c>
      <c r="AJ408" t="s">
        <v>64</v>
      </c>
      <c r="AK408">
        <v>191</v>
      </c>
      <c r="AL408">
        <v>7000000</v>
      </c>
      <c r="AM408">
        <v>10000000</v>
      </c>
      <c r="AN408" s="1">
        <v>45473</v>
      </c>
      <c r="AO408" t="s">
        <v>359</v>
      </c>
      <c r="AP408" t="s">
        <v>66</v>
      </c>
      <c r="AQ408">
        <v>45</v>
      </c>
      <c r="AR408" t="s">
        <v>357</v>
      </c>
      <c r="AS408">
        <v>0</v>
      </c>
      <c r="AT408" t="s">
        <v>355</v>
      </c>
      <c r="AU408">
        <v>28</v>
      </c>
    </row>
    <row r="409" spans="1:47" x14ac:dyDescent="0.25">
      <c r="A409" t="s">
        <v>385</v>
      </c>
      <c r="B409">
        <v>2586848</v>
      </c>
      <c r="C409">
        <v>355369</v>
      </c>
      <c r="D409" t="s">
        <v>346</v>
      </c>
      <c r="E409">
        <v>0</v>
      </c>
      <c r="F409">
        <v>0</v>
      </c>
      <c r="G409">
        <v>1</v>
      </c>
      <c r="H409">
        <v>0</v>
      </c>
      <c r="I409">
        <v>13</v>
      </c>
      <c r="J409">
        <v>2015</v>
      </c>
      <c r="K409" t="s">
        <v>189</v>
      </c>
      <c r="L409">
        <v>1</v>
      </c>
      <c r="M409">
        <v>1</v>
      </c>
      <c r="N409">
        <v>5</v>
      </c>
      <c r="O409">
        <v>1</v>
      </c>
      <c r="P409" t="s">
        <v>348</v>
      </c>
      <c r="Q409" t="s">
        <v>386</v>
      </c>
      <c r="R409" t="s">
        <v>387</v>
      </c>
      <c r="S409">
        <v>20526</v>
      </c>
      <c r="T409" t="s">
        <v>388</v>
      </c>
      <c r="U409" t="s">
        <v>352</v>
      </c>
      <c r="V409" t="s">
        <v>389</v>
      </c>
      <c r="W409" t="s">
        <v>103</v>
      </c>
      <c r="X409" t="s">
        <v>57</v>
      </c>
      <c r="Y409" t="s">
        <v>390</v>
      </c>
      <c r="Z409" s="1">
        <v>42266</v>
      </c>
      <c r="AA409">
        <v>83</v>
      </c>
      <c r="AB409" t="s">
        <v>81</v>
      </c>
      <c r="AC409">
        <v>2023</v>
      </c>
      <c r="AD409">
        <v>18</v>
      </c>
      <c r="AE409" t="s">
        <v>354</v>
      </c>
      <c r="AF409" t="s">
        <v>247</v>
      </c>
      <c r="AG409" s="1">
        <v>35181</v>
      </c>
      <c r="AH409" t="s">
        <v>355</v>
      </c>
      <c r="AI409" t="s">
        <v>265</v>
      </c>
      <c r="AJ409" t="s">
        <v>64</v>
      </c>
      <c r="AK409">
        <v>191</v>
      </c>
      <c r="AL409">
        <v>7000000</v>
      </c>
      <c r="AM409">
        <v>10000000</v>
      </c>
      <c r="AN409" s="1">
        <v>45473</v>
      </c>
      <c r="AO409" t="s">
        <v>360</v>
      </c>
      <c r="AP409" t="s">
        <v>66</v>
      </c>
      <c r="AQ409">
        <v>13</v>
      </c>
      <c r="AR409" t="s">
        <v>357</v>
      </c>
      <c r="AS409">
        <v>0</v>
      </c>
      <c r="AT409" t="s">
        <v>355</v>
      </c>
      <c r="AU409">
        <v>28</v>
      </c>
    </row>
    <row r="410" spans="1:47" x14ac:dyDescent="0.25">
      <c r="A410" t="s">
        <v>385</v>
      </c>
      <c r="B410">
        <v>2586848</v>
      </c>
      <c r="C410">
        <v>355369</v>
      </c>
      <c r="D410" t="s">
        <v>346</v>
      </c>
      <c r="E410">
        <v>0</v>
      </c>
      <c r="F410">
        <v>0</v>
      </c>
      <c r="G410">
        <v>1</v>
      </c>
      <c r="H410">
        <v>0</v>
      </c>
      <c r="I410">
        <v>13</v>
      </c>
      <c r="J410">
        <v>2015</v>
      </c>
      <c r="K410" t="s">
        <v>189</v>
      </c>
      <c r="L410">
        <v>1</v>
      </c>
      <c r="M410">
        <v>1</v>
      </c>
      <c r="N410">
        <v>5</v>
      </c>
      <c r="O410">
        <v>1</v>
      </c>
      <c r="P410" t="s">
        <v>348</v>
      </c>
      <c r="Q410" t="s">
        <v>386</v>
      </c>
      <c r="R410" t="s">
        <v>387</v>
      </c>
      <c r="S410">
        <v>20526</v>
      </c>
      <c r="T410" t="s">
        <v>388</v>
      </c>
      <c r="U410" t="s">
        <v>352</v>
      </c>
      <c r="V410" t="s">
        <v>389</v>
      </c>
      <c r="W410" t="s">
        <v>103</v>
      </c>
      <c r="X410" t="s">
        <v>57</v>
      </c>
      <c r="Y410" t="s">
        <v>390</v>
      </c>
      <c r="Z410" s="1">
        <v>42266</v>
      </c>
      <c r="AA410">
        <v>83</v>
      </c>
      <c r="AB410" t="s">
        <v>81</v>
      </c>
      <c r="AC410">
        <v>2023</v>
      </c>
      <c r="AD410">
        <v>18</v>
      </c>
      <c r="AE410" t="s">
        <v>354</v>
      </c>
      <c r="AF410" t="s">
        <v>247</v>
      </c>
      <c r="AG410" s="1">
        <v>35181</v>
      </c>
      <c r="AH410" t="s">
        <v>355</v>
      </c>
      <c r="AI410" t="s">
        <v>265</v>
      </c>
      <c r="AJ410" t="s">
        <v>64</v>
      </c>
      <c r="AK410">
        <v>191</v>
      </c>
      <c r="AL410">
        <v>7000000</v>
      </c>
      <c r="AM410">
        <v>10000000</v>
      </c>
      <c r="AN410" s="1">
        <v>45473</v>
      </c>
      <c r="AO410" t="s">
        <v>361</v>
      </c>
      <c r="AP410" t="s">
        <v>164</v>
      </c>
      <c r="AQ410">
        <v>13</v>
      </c>
      <c r="AR410" t="s">
        <v>357</v>
      </c>
      <c r="AS410">
        <v>0</v>
      </c>
      <c r="AT410" t="s">
        <v>355</v>
      </c>
      <c r="AU410">
        <v>28</v>
      </c>
    </row>
    <row r="411" spans="1:47" x14ac:dyDescent="0.25">
      <c r="A411" t="s">
        <v>385</v>
      </c>
      <c r="B411">
        <v>2586848</v>
      </c>
      <c r="C411">
        <v>355369</v>
      </c>
      <c r="D411" t="s">
        <v>346</v>
      </c>
      <c r="E411">
        <v>0</v>
      </c>
      <c r="F411">
        <v>0</v>
      </c>
      <c r="G411">
        <v>1</v>
      </c>
      <c r="H411">
        <v>0</v>
      </c>
      <c r="I411">
        <v>13</v>
      </c>
      <c r="J411">
        <v>2015</v>
      </c>
      <c r="K411" t="s">
        <v>189</v>
      </c>
      <c r="L411">
        <v>1</v>
      </c>
      <c r="M411">
        <v>1</v>
      </c>
      <c r="N411">
        <v>5</v>
      </c>
      <c r="O411">
        <v>1</v>
      </c>
      <c r="P411" t="s">
        <v>348</v>
      </c>
      <c r="Q411" t="s">
        <v>386</v>
      </c>
      <c r="R411" t="s">
        <v>387</v>
      </c>
      <c r="S411">
        <v>20526</v>
      </c>
      <c r="T411" t="s">
        <v>388</v>
      </c>
      <c r="U411" t="s">
        <v>352</v>
      </c>
      <c r="V411" t="s">
        <v>389</v>
      </c>
      <c r="W411" t="s">
        <v>103</v>
      </c>
      <c r="X411" t="s">
        <v>57</v>
      </c>
      <c r="Y411" t="s">
        <v>390</v>
      </c>
      <c r="Z411" s="1">
        <v>42266</v>
      </c>
      <c r="AA411">
        <v>83</v>
      </c>
      <c r="AB411" t="s">
        <v>81</v>
      </c>
      <c r="AC411">
        <v>2023</v>
      </c>
      <c r="AD411">
        <v>18</v>
      </c>
      <c r="AE411" t="s">
        <v>354</v>
      </c>
      <c r="AF411" t="s">
        <v>247</v>
      </c>
      <c r="AG411" s="1">
        <v>35181</v>
      </c>
      <c r="AH411" t="s">
        <v>355</v>
      </c>
      <c r="AI411" t="s">
        <v>265</v>
      </c>
      <c r="AJ411" t="s">
        <v>64</v>
      </c>
      <c r="AK411">
        <v>191</v>
      </c>
      <c r="AL411">
        <v>7000000</v>
      </c>
      <c r="AM411">
        <v>10000000</v>
      </c>
      <c r="AN411" s="1">
        <v>45473</v>
      </c>
      <c r="AO411" t="s">
        <v>362</v>
      </c>
      <c r="AP411" t="s">
        <v>164</v>
      </c>
      <c r="AQ411">
        <v>13</v>
      </c>
      <c r="AR411" t="s">
        <v>357</v>
      </c>
      <c r="AS411">
        <v>0</v>
      </c>
      <c r="AT411" t="s">
        <v>355</v>
      </c>
      <c r="AU411">
        <v>28</v>
      </c>
    </row>
    <row r="412" spans="1:47" x14ac:dyDescent="0.25">
      <c r="A412" t="s">
        <v>385</v>
      </c>
      <c r="B412">
        <v>2586848</v>
      </c>
      <c r="C412">
        <v>355369</v>
      </c>
      <c r="D412" t="s">
        <v>346</v>
      </c>
      <c r="E412">
        <v>0</v>
      </c>
      <c r="F412">
        <v>0</v>
      </c>
      <c r="G412">
        <v>1</v>
      </c>
      <c r="H412">
        <v>0</v>
      </c>
      <c r="I412">
        <v>13</v>
      </c>
      <c r="J412">
        <v>2015</v>
      </c>
      <c r="K412" t="s">
        <v>189</v>
      </c>
      <c r="L412">
        <v>1</v>
      </c>
      <c r="M412">
        <v>1</v>
      </c>
      <c r="N412">
        <v>5</v>
      </c>
      <c r="O412">
        <v>1</v>
      </c>
      <c r="P412" t="s">
        <v>348</v>
      </c>
      <c r="Q412" t="s">
        <v>386</v>
      </c>
      <c r="R412" t="s">
        <v>387</v>
      </c>
      <c r="S412">
        <v>20526</v>
      </c>
      <c r="T412" t="s">
        <v>388</v>
      </c>
      <c r="U412" t="s">
        <v>352</v>
      </c>
      <c r="V412" t="s">
        <v>389</v>
      </c>
      <c r="W412" t="s">
        <v>103</v>
      </c>
      <c r="X412" t="s">
        <v>57</v>
      </c>
      <c r="Y412" t="s">
        <v>390</v>
      </c>
      <c r="Z412" s="1">
        <v>42266</v>
      </c>
      <c r="AA412">
        <v>83</v>
      </c>
      <c r="AB412" t="s">
        <v>81</v>
      </c>
      <c r="AC412">
        <v>2023</v>
      </c>
      <c r="AD412">
        <v>18</v>
      </c>
      <c r="AE412" t="s">
        <v>354</v>
      </c>
      <c r="AF412" t="s">
        <v>247</v>
      </c>
      <c r="AG412" s="1">
        <v>35181</v>
      </c>
      <c r="AH412" t="s">
        <v>355</v>
      </c>
      <c r="AI412" t="s">
        <v>265</v>
      </c>
      <c r="AJ412" t="s">
        <v>64</v>
      </c>
      <c r="AK412">
        <v>191</v>
      </c>
      <c r="AL412">
        <v>7000000</v>
      </c>
      <c r="AM412">
        <v>10000000</v>
      </c>
      <c r="AN412" s="1">
        <v>45473</v>
      </c>
      <c r="AO412" t="s">
        <v>363</v>
      </c>
      <c r="AP412" t="s">
        <v>164</v>
      </c>
      <c r="AQ412">
        <v>13</v>
      </c>
      <c r="AR412" t="s">
        <v>357</v>
      </c>
      <c r="AS412">
        <v>0</v>
      </c>
      <c r="AT412" t="s">
        <v>355</v>
      </c>
      <c r="AU412">
        <v>28</v>
      </c>
    </row>
    <row r="413" spans="1:47" x14ac:dyDescent="0.25">
      <c r="A413" t="s">
        <v>385</v>
      </c>
      <c r="B413">
        <v>2586848</v>
      </c>
      <c r="C413">
        <v>355369</v>
      </c>
      <c r="D413" t="s">
        <v>346</v>
      </c>
      <c r="E413">
        <v>0</v>
      </c>
      <c r="F413">
        <v>0</v>
      </c>
      <c r="G413">
        <v>1</v>
      </c>
      <c r="H413">
        <v>0</v>
      </c>
      <c r="I413">
        <v>13</v>
      </c>
      <c r="J413">
        <v>2015</v>
      </c>
      <c r="K413" t="s">
        <v>189</v>
      </c>
      <c r="L413">
        <v>1</v>
      </c>
      <c r="M413">
        <v>1</v>
      </c>
      <c r="N413">
        <v>5</v>
      </c>
      <c r="O413">
        <v>1</v>
      </c>
      <c r="P413" t="s">
        <v>348</v>
      </c>
      <c r="Q413" t="s">
        <v>386</v>
      </c>
      <c r="R413" t="s">
        <v>387</v>
      </c>
      <c r="S413">
        <v>20526</v>
      </c>
      <c r="T413" t="s">
        <v>388</v>
      </c>
      <c r="U413" t="s">
        <v>352</v>
      </c>
      <c r="V413" t="s">
        <v>389</v>
      </c>
      <c r="W413" t="s">
        <v>103</v>
      </c>
      <c r="X413" t="s">
        <v>57</v>
      </c>
      <c r="Y413" t="s">
        <v>390</v>
      </c>
      <c r="Z413" s="1">
        <v>42266</v>
      </c>
      <c r="AA413">
        <v>83</v>
      </c>
      <c r="AB413" t="s">
        <v>81</v>
      </c>
      <c r="AC413">
        <v>2023</v>
      </c>
      <c r="AD413">
        <v>18</v>
      </c>
      <c r="AE413" t="s">
        <v>354</v>
      </c>
      <c r="AF413" t="s">
        <v>247</v>
      </c>
      <c r="AG413" s="1">
        <v>35181</v>
      </c>
      <c r="AH413" t="s">
        <v>355</v>
      </c>
      <c r="AI413" t="s">
        <v>265</v>
      </c>
      <c r="AJ413" t="s">
        <v>64</v>
      </c>
      <c r="AK413">
        <v>191</v>
      </c>
      <c r="AL413">
        <v>7000000</v>
      </c>
      <c r="AM413">
        <v>10000000</v>
      </c>
      <c r="AN413" s="1">
        <v>45473</v>
      </c>
      <c r="AO413" t="s">
        <v>364</v>
      </c>
      <c r="AP413" t="s">
        <v>164</v>
      </c>
      <c r="AQ413">
        <v>13</v>
      </c>
      <c r="AR413" t="s">
        <v>357</v>
      </c>
      <c r="AS413">
        <v>0</v>
      </c>
      <c r="AT413" t="s">
        <v>355</v>
      </c>
      <c r="AU413">
        <v>28</v>
      </c>
    </row>
    <row r="414" spans="1:47" x14ac:dyDescent="0.25">
      <c r="A414" t="s">
        <v>385</v>
      </c>
      <c r="B414">
        <v>2586848</v>
      </c>
      <c r="C414">
        <v>355369</v>
      </c>
      <c r="D414" t="s">
        <v>346</v>
      </c>
      <c r="E414">
        <v>0</v>
      </c>
      <c r="F414">
        <v>0</v>
      </c>
      <c r="G414">
        <v>1</v>
      </c>
      <c r="H414">
        <v>0</v>
      </c>
      <c r="I414">
        <v>13</v>
      </c>
      <c r="J414">
        <v>2015</v>
      </c>
      <c r="K414" t="s">
        <v>189</v>
      </c>
      <c r="L414">
        <v>1</v>
      </c>
      <c r="M414">
        <v>1</v>
      </c>
      <c r="N414">
        <v>5</v>
      </c>
      <c r="O414">
        <v>1</v>
      </c>
      <c r="P414" t="s">
        <v>348</v>
      </c>
      <c r="Q414" t="s">
        <v>386</v>
      </c>
      <c r="R414" t="s">
        <v>387</v>
      </c>
      <c r="S414">
        <v>20526</v>
      </c>
      <c r="T414" t="s">
        <v>388</v>
      </c>
      <c r="U414" t="s">
        <v>352</v>
      </c>
      <c r="V414" t="s">
        <v>389</v>
      </c>
      <c r="W414" t="s">
        <v>103</v>
      </c>
      <c r="X414" t="s">
        <v>57</v>
      </c>
      <c r="Y414" t="s">
        <v>390</v>
      </c>
      <c r="Z414" s="1">
        <v>42266</v>
      </c>
      <c r="AA414">
        <v>83</v>
      </c>
      <c r="AB414" t="s">
        <v>81</v>
      </c>
      <c r="AC414">
        <v>2023</v>
      </c>
      <c r="AD414">
        <v>18</v>
      </c>
      <c r="AE414" t="s">
        <v>354</v>
      </c>
      <c r="AF414" t="s">
        <v>247</v>
      </c>
      <c r="AG414" s="1">
        <v>35181</v>
      </c>
      <c r="AH414" t="s">
        <v>355</v>
      </c>
      <c r="AI414" t="s">
        <v>265</v>
      </c>
      <c r="AJ414" t="s">
        <v>64</v>
      </c>
      <c r="AK414">
        <v>191</v>
      </c>
      <c r="AL414">
        <v>7000000</v>
      </c>
      <c r="AM414">
        <v>10000000</v>
      </c>
      <c r="AN414" s="1">
        <v>45473</v>
      </c>
      <c r="AO414" t="s">
        <v>365</v>
      </c>
      <c r="AP414" t="s">
        <v>66</v>
      </c>
      <c r="AQ414">
        <v>13</v>
      </c>
      <c r="AR414" t="s">
        <v>357</v>
      </c>
      <c r="AS414">
        <v>0</v>
      </c>
      <c r="AT414" t="s">
        <v>355</v>
      </c>
      <c r="AU414">
        <v>28</v>
      </c>
    </row>
    <row r="415" spans="1:47" x14ac:dyDescent="0.25">
      <c r="A415" t="s">
        <v>385</v>
      </c>
      <c r="B415">
        <v>2586848</v>
      </c>
      <c r="C415">
        <v>355369</v>
      </c>
      <c r="D415" t="s">
        <v>346</v>
      </c>
      <c r="E415">
        <v>0</v>
      </c>
      <c r="F415">
        <v>0</v>
      </c>
      <c r="G415">
        <v>1</v>
      </c>
      <c r="H415">
        <v>0</v>
      </c>
      <c r="I415">
        <v>13</v>
      </c>
      <c r="J415">
        <v>2015</v>
      </c>
      <c r="K415" t="s">
        <v>189</v>
      </c>
      <c r="L415">
        <v>1</v>
      </c>
      <c r="M415">
        <v>1</v>
      </c>
      <c r="N415">
        <v>5</v>
      </c>
      <c r="O415">
        <v>1</v>
      </c>
      <c r="P415" t="s">
        <v>348</v>
      </c>
      <c r="Q415" t="s">
        <v>386</v>
      </c>
      <c r="R415" t="s">
        <v>387</v>
      </c>
      <c r="S415">
        <v>20526</v>
      </c>
      <c r="T415" t="s">
        <v>388</v>
      </c>
      <c r="U415" t="s">
        <v>352</v>
      </c>
      <c r="V415" t="s">
        <v>389</v>
      </c>
      <c r="W415" t="s">
        <v>103</v>
      </c>
      <c r="X415" t="s">
        <v>57</v>
      </c>
      <c r="Y415" t="s">
        <v>390</v>
      </c>
      <c r="Z415" s="1">
        <v>42266</v>
      </c>
      <c r="AA415">
        <v>83</v>
      </c>
      <c r="AB415" t="s">
        <v>81</v>
      </c>
      <c r="AC415">
        <v>2023</v>
      </c>
      <c r="AD415">
        <v>18</v>
      </c>
      <c r="AE415" t="s">
        <v>354</v>
      </c>
      <c r="AF415" t="s">
        <v>247</v>
      </c>
      <c r="AG415" s="1">
        <v>35181</v>
      </c>
      <c r="AH415" t="s">
        <v>355</v>
      </c>
      <c r="AI415" t="s">
        <v>265</v>
      </c>
      <c r="AJ415" t="s">
        <v>64</v>
      </c>
      <c r="AK415">
        <v>191</v>
      </c>
      <c r="AL415">
        <v>7000000</v>
      </c>
      <c r="AM415">
        <v>10000000</v>
      </c>
      <c r="AN415" s="1">
        <v>45473</v>
      </c>
      <c r="AO415" t="s">
        <v>366</v>
      </c>
      <c r="AP415" t="s">
        <v>164</v>
      </c>
      <c r="AQ415">
        <v>13</v>
      </c>
      <c r="AR415" t="s">
        <v>357</v>
      </c>
      <c r="AS415">
        <v>0</v>
      </c>
      <c r="AT415" t="s">
        <v>355</v>
      </c>
      <c r="AU415">
        <v>28</v>
      </c>
    </row>
    <row r="416" spans="1:47" x14ac:dyDescent="0.25">
      <c r="A416" t="s">
        <v>385</v>
      </c>
      <c r="B416">
        <v>2586848</v>
      </c>
      <c r="C416">
        <v>355369</v>
      </c>
      <c r="D416" t="s">
        <v>346</v>
      </c>
      <c r="E416">
        <v>0</v>
      </c>
      <c r="F416">
        <v>0</v>
      </c>
      <c r="G416">
        <v>1</v>
      </c>
      <c r="H416">
        <v>0</v>
      </c>
      <c r="I416">
        <v>13</v>
      </c>
      <c r="J416">
        <v>2015</v>
      </c>
      <c r="K416" t="s">
        <v>189</v>
      </c>
      <c r="L416">
        <v>1</v>
      </c>
      <c r="M416">
        <v>1</v>
      </c>
      <c r="N416">
        <v>5</v>
      </c>
      <c r="O416">
        <v>1</v>
      </c>
      <c r="P416" t="s">
        <v>348</v>
      </c>
      <c r="Q416" t="s">
        <v>386</v>
      </c>
      <c r="R416" t="s">
        <v>387</v>
      </c>
      <c r="S416">
        <v>20526</v>
      </c>
      <c r="T416" t="s">
        <v>388</v>
      </c>
      <c r="U416" t="s">
        <v>352</v>
      </c>
      <c r="V416" t="s">
        <v>389</v>
      </c>
      <c r="W416" t="s">
        <v>103</v>
      </c>
      <c r="X416" t="s">
        <v>57</v>
      </c>
      <c r="Y416" t="s">
        <v>390</v>
      </c>
      <c r="Z416" s="1">
        <v>42266</v>
      </c>
      <c r="AA416">
        <v>83</v>
      </c>
      <c r="AB416" t="s">
        <v>81</v>
      </c>
      <c r="AC416">
        <v>2023</v>
      </c>
      <c r="AD416">
        <v>18</v>
      </c>
      <c r="AE416" t="s">
        <v>354</v>
      </c>
      <c r="AF416" t="s">
        <v>247</v>
      </c>
      <c r="AG416" s="1">
        <v>35181</v>
      </c>
      <c r="AH416" t="s">
        <v>355</v>
      </c>
      <c r="AI416" t="s">
        <v>265</v>
      </c>
      <c r="AJ416" t="s">
        <v>64</v>
      </c>
      <c r="AK416">
        <v>191</v>
      </c>
      <c r="AL416">
        <v>7000000</v>
      </c>
      <c r="AM416">
        <v>10000000</v>
      </c>
      <c r="AN416" s="1">
        <v>45473</v>
      </c>
      <c r="AO416" t="s">
        <v>367</v>
      </c>
      <c r="AP416" t="s">
        <v>164</v>
      </c>
      <c r="AQ416">
        <v>13</v>
      </c>
      <c r="AR416" t="s">
        <v>357</v>
      </c>
      <c r="AS416">
        <v>0</v>
      </c>
      <c r="AT416" t="s">
        <v>355</v>
      </c>
      <c r="AU416">
        <v>28</v>
      </c>
    </row>
    <row r="417" spans="1:47" x14ac:dyDescent="0.25">
      <c r="A417" t="s">
        <v>385</v>
      </c>
      <c r="B417">
        <v>2586848</v>
      </c>
      <c r="C417">
        <v>355369</v>
      </c>
      <c r="D417" t="s">
        <v>346</v>
      </c>
      <c r="E417">
        <v>0</v>
      </c>
      <c r="F417">
        <v>0</v>
      </c>
      <c r="G417">
        <v>1</v>
      </c>
      <c r="H417">
        <v>0</v>
      </c>
      <c r="I417">
        <v>13</v>
      </c>
      <c r="J417">
        <v>2015</v>
      </c>
      <c r="K417" t="s">
        <v>189</v>
      </c>
      <c r="L417">
        <v>1</v>
      </c>
      <c r="M417">
        <v>1</v>
      </c>
      <c r="N417">
        <v>5</v>
      </c>
      <c r="O417">
        <v>1</v>
      </c>
      <c r="P417" t="s">
        <v>348</v>
      </c>
      <c r="Q417" t="s">
        <v>386</v>
      </c>
      <c r="R417" t="s">
        <v>387</v>
      </c>
      <c r="S417">
        <v>20526</v>
      </c>
      <c r="T417" t="s">
        <v>388</v>
      </c>
      <c r="U417" t="s">
        <v>352</v>
      </c>
      <c r="V417" t="s">
        <v>389</v>
      </c>
      <c r="W417" t="s">
        <v>103</v>
      </c>
      <c r="X417" t="s">
        <v>57</v>
      </c>
      <c r="Y417" t="s">
        <v>390</v>
      </c>
      <c r="Z417" s="1">
        <v>42266</v>
      </c>
      <c r="AA417">
        <v>83</v>
      </c>
      <c r="AB417" t="s">
        <v>81</v>
      </c>
      <c r="AC417">
        <v>2023</v>
      </c>
      <c r="AD417">
        <v>18</v>
      </c>
      <c r="AE417" t="s">
        <v>354</v>
      </c>
      <c r="AF417" t="s">
        <v>247</v>
      </c>
      <c r="AG417" s="1">
        <v>35181</v>
      </c>
      <c r="AH417" t="s">
        <v>355</v>
      </c>
      <c r="AI417" t="s">
        <v>265</v>
      </c>
      <c r="AJ417" t="s">
        <v>64</v>
      </c>
      <c r="AK417">
        <v>191</v>
      </c>
      <c r="AL417">
        <v>7000000</v>
      </c>
      <c r="AM417">
        <v>10000000</v>
      </c>
      <c r="AN417" s="1">
        <v>45473</v>
      </c>
      <c r="AO417" t="s">
        <v>368</v>
      </c>
      <c r="AP417" t="s">
        <v>164</v>
      </c>
      <c r="AQ417">
        <v>13</v>
      </c>
      <c r="AR417" t="s">
        <v>357</v>
      </c>
      <c r="AS417">
        <v>0</v>
      </c>
      <c r="AT417" t="s">
        <v>355</v>
      </c>
      <c r="AU417">
        <v>28</v>
      </c>
    </row>
    <row r="418" spans="1:47" x14ac:dyDescent="0.25">
      <c r="A418" t="s">
        <v>391</v>
      </c>
      <c r="B418">
        <v>2586981</v>
      </c>
      <c r="C418">
        <v>355369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73</v>
      </c>
      <c r="J418">
        <v>2015</v>
      </c>
      <c r="K418" t="s">
        <v>99</v>
      </c>
      <c r="L418">
        <v>3</v>
      </c>
      <c r="M418">
        <v>0</v>
      </c>
      <c r="N418">
        <v>4</v>
      </c>
      <c r="O418">
        <v>13</v>
      </c>
      <c r="P418" t="s">
        <v>392</v>
      </c>
      <c r="Q418" t="s">
        <v>348</v>
      </c>
      <c r="R418" t="s">
        <v>393</v>
      </c>
      <c r="S418">
        <v>28825</v>
      </c>
      <c r="T418" t="s">
        <v>394</v>
      </c>
      <c r="U418" t="s">
        <v>395</v>
      </c>
      <c r="V418" t="s">
        <v>352</v>
      </c>
      <c r="W418" t="s">
        <v>88</v>
      </c>
      <c r="X418" t="s">
        <v>57</v>
      </c>
      <c r="Y418" t="s">
        <v>396</v>
      </c>
      <c r="Z418" s="1">
        <v>42308</v>
      </c>
      <c r="AA418">
        <v>73</v>
      </c>
      <c r="AB418" t="s">
        <v>59</v>
      </c>
      <c r="AC418">
        <v>2023</v>
      </c>
      <c r="AD418">
        <v>18</v>
      </c>
      <c r="AE418" t="s">
        <v>354</v>
      </c>
      <c r="AF418" t="s">
        <v>247</v>
      </c>
      <c r="AG418" s="1">
        <v>35181</v>
      </c>
      <c r="AH418" t="s">
        <v>355</v>
      </c>
      <c r="AI418" t="s">
        <v>265</v>
      </c>
      <c r="AJ418" t="s">
        <v>64</v>
      </c>
      <c r="AK418">
        <v>191</v>
      </c>
      <c r="AL418">
        <v>7000000</v>
      </c>
      <c r="AM418">
        <v>10000000</v>
      </c>
      <c r="AN418" s="1">
        <v>45473</v>
      </c>
      <c r="AO418" t="s">
        <v>356</v>
      </c>
      <c r="AP418" t="s">
        <v>66</v>
      </c>
      <c r="AQ418">
        <v>45</v>
      </c>
      <c r="AR418" t="s">
        <v>357</v>
      </c>
      <c r="AS418">
        <v>0</v>
      </c>
      <c r="AT418" t="s">
        <v>355</v>
      </c>
      <c r="AU418">
        <v>28</v>
      </c>
    </row>
    <row r="419" spans="1:47" x14ac:dyDescent="0.25">
      <c r="A419" t="s">
        <v>391</v>
      </c>
      <c r="B419">
        <v>2586981</v>
      </c>
      <c r="C419">
        <v>355369</v>
      </c>
      <c r="D419" t="s">
        <v>346</v>
      </c>
      <c r="E419">
        <v>0</v>
      </c>
      <c r="F419">
        <v>0</v>
      </c>
      <c r="G419">
        <v>0</v>
      </c>
      <c r="H419">
        <v>0</v>
      </c>
      <c r="I419">
        <v>73</v>
      </c>
      <c r="J419">
        <v>2015</v>
      </c>
      <c r="K419" t="s">
        <v>99</v>
      </c>
      <c r="L419">
        <v>3</v>
      </c>
      <c r="M419">
        <v>0</v>
      </c>
      <c r="N419">
        <v>4</v>
      </c>
      <c r="O419">
        <v>13</v>
      </c>
      <c r="P419" t="s">
        <v>392</v>
      </c>
      <c r="Q419" t="s">
        <v>348</v>
      </c>
      <c r="R419" t="s">
        <v>393</v>
      </c>
      <c r="S419">
        <v>28825</v>
      </c>
      <c r="T419" t="s">
        <v>394</v>
      </c>
      <c r="U419" t="s">
        <v>395</v>
      </c>
      <c r="V419" t="s">
        <v>352</v>
      </c>
      <c r="W419" t="s">
        <v>88</v>
      </c>
      <c r="X419" t="s">
        <v>57</v>
      </c>
      <c r="Y419" t="s">
        <v>396</v>
      </c>
      <c r="Z419" s="1">
        <v>42308</v>
      </c>
      <c r="AA419">
        <v>73</v>
      </c>
      <c r="AB419" t="s">
        <v>59</v>
      </c>
      <c r="AC419">
        <v>2023</v>
      </c>
      <c r="AD419">
        <v>18</v>
      </c>
      <c r="AE419" t="s">
        <v>354</v>
      </c>
      <c r="AF419" t="s">
        <v>247</v>
      </c>
      <c r="AG419" s="1">
        <v>35181</v>
      </c>
      <c r="AH419" t="s">
        <v>355</v>
      </c>
      <c r="AI419" t="s">
        <v>265</v>
      </c>
      <c r="AJ419" t="s">
        <v>64</v>
      </c>
      <c r="AK419">
        <v>191</v>
      </c>
      <c r="AL419">
        <v>7000000</v>
      </c>
      <c r="AM419">
        <v>10000000</v>
      </c>
      <c r="AN419" s="1">
        <v>45473</v>
      </c>
      <c r="AO419" t="s">
        <v>358</v>
      </c>
      <c r="AP419" t="s">
        <v>66</v>
      </c>
      <c r="AQ419">
        <v>45</v>
      </c>
      <c r="AR419" t="s">
        <v>357</v>
      </c>
      <c r="AS419">
        <v>0</v>
      </c>
      <c r="AT419" t="s">
        <v>355</v>
      </c>
      <c r="AU419">
        <v>28</v>
      </c>
    </row>
    <row r="420" spans="1:47" x14ac:dyDescent="0.25">
      <c r="A420" t="s">
        <v>391</v>
      </c>
      <c r="B420">
        <v>2586981</v>
      </c>
      <c r="C420">
        <v>355369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73</v>
      </c>
      <c r="J420">
        <v>2015</v>
      </c>
      <c r="K420" t="s">
        <v>99</v>
      </c>
      <c r="L420">
        <v>3</v>
      </c>
      <c r="M420">
        <v>0</v>
      </c>
      <c r="N420">
        <v>4</v>
      </c>
      <c r="O420">
        <v>13</v>
      </c>
      <c r="P420" t="s">
        <v>392</v>
      </c>
      <c r="Q420" t="s">
        <v>348</v>
      </c>
      <c r="R420" t="s">
        <v>393</v>
      </c>
      <c r="S420">
        <v>28825</v>
      </c>
      <c r="T420" t="s">
        <v>394</v>
      </c>
      <c r="U420" t="s">
        <v>395</v>
      </c>
      <c r="V420" t="s">
        <v>352</v>
      </c>
      <c r="W420" t="s">
        <v>88</v>
      </c>
      <c r="X420" t="s">
        <v>57</v>
      </c>
      <c r="Y420" t="s">
        <v>396</v>
      </c>
      <c r="Z420" s="1">
        <v>42308</v>
      </c>
      <c r="AA420">
        <v>73</v>
      </c>
      <c r="AB420" t="s">
        <v>59</v>
      </c>
      <c r="AC420">
        <v>2023</v>
      </c>
      <c r="AD420">
        <v>18</v>
      </c>
      <c r="AE420" t="s">
        <v>354</v>
      </c>
      <c r="AF420" t="s">
        <v>247</v>
      </c>
      <c r="AG420" s="1">
        <v>35181</v>
      </c>
      <c r="AH420" t="s">
        <v>355</v>
      </c>
      <c r="AI420" t="s">
        <v>265</v>
      </c>
      <c r="AJ420" t="s">
        <v>64</v>
      </c>
      <c r="AK420">
        <v>191</v>
      </c>
      <c r="AL420">
        <v>7000000</v>
      </c>
      <c r="AM420">
        <v>10000000</v>
      </c>
      <c r="AN420" s="1">
        <v>45473</v>
      </c>
      <c r="AO420" t="s">
        <v>359</v>
      </c>
      <c r="AP420" t="s">
        <v>66</v>
      </c>
      <c r="AQ420">
        <v>45</v>
      </c>
      <c r="AR420" t="s">
        <v>357</v>
      </c>
      <c r="AS420">
        <v>0</v>
      </c>
      <c r="AT420" t="s">
        <v>355</v>
      </c>
      <c r="AU420">
        <v>28</v>
      </c>
    </row>
    <row r="421" spans="1:47" x14ac:dyDescent="0.25">
      <c r="A421" t="s">
        <v>391</v>
      </c>
      <c r="B421">
        <v>2586981</v>
      </c>
      <c r="C421">
        <v>355369</v>
      </c>
      <c r="D421" t="s">
        <v>346</v>
      </c>
      <c r="E421">
        <v>0</v>
      </c>
      <c r="F421">
        <v>0</v>
      </c>
      <c r="G421">
        <v>0</v>
      </c>
      <c r="H421">
        <v>0</v>
      </c>
      <c r="I421">
        <v>73</v>
      </c>
      <c r="J421">
        <v>2015</v>
      </c>
      <c r="K421" t="s">
        <v>99</v>
      </c>
      <c r="L421">
        <v>3</v>
      </c>
      <c r="M421">
        <v>0</v>
      </c>
      <c r="N421">
        <v>4</v>
      </c>
      <c r="O421">
        <v>13</v>
      </c>
      <c r="P421" t="s">
        <v>392</v>
      </c>
      <c r="Q421" t="s">
        <v>348</v>
      </c>
      <c r="R421" t="s">
        <v>393</v>
      </c>
      <c r="S421">
        <v>28825</v>
      </c>
      <c r="T421" t="s">
        <v>394</v>
      </c>
      <c r="U421" t="s">
        <v>395</v>
      </c>
      <c r="V421" t="s">
        <v>352</v>
      </c>
      <c r="W421" t="s">
        <v>88</v>
      </c>
      <c r="X421" t="s">
        <v>57</v>
      </c>
      <c r="Y421" t="s">
        <v>396</v>
      </c>
      <c r="Z421" s="1">
        <v>42308</v>
      </c>
      <c r="AA421">
        <v>73</v>
      </c>
      <c r="AB421" t="s">
        <v>59</v>
      </c>
      <c r="AC421">
        <v>2023</v>
      </c>
      <c r="AD421">
        <v>18</v>
      </c>
      <c r="AE421" t="s">
        <v>354</v>
      </c>
      <c r="AF421" t="s">
        <v>247</v>
      </c>
      <c r="AG421" s="1">
        <v>35181</v>
      </c>
      <c r="AH421" t="s">
        <v>355</v>
      </c>
      <c r="AI421" t="s">
        <v>265</v>
      </c>
      <c r="AJ421" t="s">
        <v>64</v>
      </c>
      <c r="AK421">
        <v>191</v>
      </c>
      <c r="AL421">
        <v>7000000</v>
      </c>
      <c r="AM421">
        <v>10000000</v>
      </c>
      <c r="AN421" s="1">
        <v>45473</v>
      </c>
      <c r="AO421" t="s">
        <v>360</v>
      </c>
      <c r="AP421" t="s">
        <v>66</v>
      </c>
      <c r="AQ421">
        <v>13</v>
      </c>
      <c r="AR421" t="s">
        <v>357</v>
      </c>
      <c r="AS421">
        <v>0</v>
      </c>
      <c r="AT421" t="s">
        <v>355</v>
      </c>
      <c r="AU421">
        <v>28</v>
      </c>
    </row>
    <row r="422" spans="1:47" x14ac:dyDescent="0.25">
      <c r="A422" t="s">
        <v>391</v>
      </c>
      <c r="B422">
        <v>2586981</v>
      </c>
      <c r="C422">
        <v>355369</v>
      </c>
      <c r="D422" t="s">
        <v>346</v>
      </c>
      <c r="E422">
        <v>0</v>
      </c>
      <c r="F422">
        <v>0</v>
      </c>
      <c r="G422">
        <v>0</v>
      </c>
      <c r="H422">
        <v>0</v>
      </c>
      <c r="I422">
        <v>73</v>
      </c>
      <c r="J422">
        <v>2015</v>
      </c>
      <c r="K422" t="s">
        <v>99</v>
      </c>
      <c r="L422">
        <v>3</v>
      </c>
      <c r="M422">
        <v>0</v>
      </c>
      <c r="N422">
        <v>4</v>
      </c>
      <c r="O422">
        <v>13</v>
      </c>
      <c r="P422" t="s">
        <v>392</v>
      </c>
      <c r="Q422" t="s">
        <v>348</v>
      </c>
      <c r="R422" t="s">
        <v>393</v>
      </c>
      <c r="S422">
        <v>28825</v>
      </c>
      <c r="T422" t="s">
        <v>394</v>
      </c>
      <c r="U422" t="s">
        <v>395</v>
      </c>
      <c r="V422" t="s">
        <v>352</v>
      </c>
      <c r="W422" t="s">
        <v>88</v>
      </c>
      <c r="X422" t="s">
        <v>57</v>
      </c>
      <c r="Y422" t="s">
        <v>396</v>
      </c>
      <c r="Z422" s="1">
        <v>42308</v>
      </c>
      <c r="AA422">
        <v>73</v>
      </c>
      <c r="AB422" t="s">
        <v>59</v>
      </c>
      <c r="AC422">
        <v>2023</v>
      </c>
      <c r="AD422">
        <v>18</v>
      </c>
      <c r="AE422" t="s">
        <v>354</v>
      </c>
      <c r="AF422" t="s">
        <v>247</v>
      </c>
      <c r="AG422" s="1">
        <v>35181</v>
      </c>
      <c r="AH422" t="s">
        <v>355</v>
      </c>
      <c r="AI422" t="s">
        <v>265</v>
      </c>
      <c r="AJ422" t="s">
        <v>64</v>
      </c>
      <c r="AK422">
        <v>191</v>
      </c>
      <c r="AL422">
        <v>7000000</v>
      </c>
      <c r="AM422">
        <v>10000000</v>
      </c>
      <c r="AN422" s="1">
        <v>45473</v>
      </c>
      <c r="AO422" t="s">
        <v>361</v>
      </c>
      <c r="AP422" t="s">
        <v>164</v>
      </c>
      <c r="AQ422">
        <v>13</v>
      </c>
      <c r="AR422" t="s">
        <v>357</v>
      </c>
      <c r="AS422">
        <v>0</v>
      </c>
      <c r="AT422" t="s">
        <v>355</v>
      </c>
      <c r="AU422">
        <v>28</v>
      </c>
    </row>
    <row r="423" spans="1:47" x14ac:dyDescent="0.25">
      <c r="A423" t="s">
        <v>391</v>
      </c>
      <c r="B423">
        <v>2586981</v>
      </c>
      <c r="C423">
        <v>355369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73</v>
      </c>
      <c r="J423">
        <v>2015</v>
      </c>
      <c r="K423" t="s">
        <v>99</v>
      </c>
      <c r="L423">
        <v>3</v>
      </c>
      <c r="M423">
        <v>0</v>
      </c>
      <c r="N423">
        <v>4</v>
      </c>
      <c r="O423">
        <v>13</v>
      </c>
      <c r="P423" t="s">
        <v>392</v>
      </c>
      <c r="Q423" t="s">
        <v>348</v>
      </c>
      <c r="R423" t="s">
        <v>393</v>
      </c>
      <c r="S423">
        <v>28825</v>
      </c>
      <c r="T423" t="s">
        <v>394</v>
      </c>
      <c r="U423" t="s">
        <v>395</v>
      </c>
      <c r="V423" t="s">
        <v>352</v>
      </c>
      <c r="W423" t="s">
        <v>88</v>
      </c>
      <c r="X423" t="s">
        <v>57</v>
      </c>
      <c r="Y423" t="s">
        <v>396</v>
      </c>
      <c r="Z423" s="1">
        <v>42308</v>
      </c>
      <c r="AA423">
        <v>73</v>
      </c>
      <c r="AB423" t="s">
        <v>59</v>
      </c>
      <c r="AC423">
        <v>2023</v>
      </c>
      <c r="AD423">
        <v>18</v>
      </c>
      <c r="AE423" t="s">
        <v>354</v>
      </c>
      <c r="AF423" t="s">
        <v>247</v>
      </c>
      <c r="AG423" s="1">
        <v>35181</v>
      </c>
      <c r="AH423" t="s">
        <v>355</v>
      </c>
      <c r="AI423" t="s">
        <v>265</v>
      </c>
      <c r="AJ423" t="s">
        <v>64</v>
      </c>
      <c r="AK423">
        <v>191</v>
      </c>
      <c r="AL423">
        <v>7000000</v>
      </c>
      <c r="AM423">
        <v>10000000</v>
      </c>
      <c r="AN423" s="1">
        <v>45473</v>
      </c>
      <c r="AO423" t="s">
        <v>362</v>
      </c>
      <c r="AP423" t="s">
        <v>164</v>
      </c>
      <c r="AQ423">
        <v>13</v>
      </c>
      <c r="AR423" t="s">
        <v>357</v>
      </c>
      <c r="AS423">
        <v>0</v>
      </c>
      <c r="AT423" t="s">
        <v>355</v>
      </c>
      <c r="AU423">
        <v>28</v>
      </c>
    </row>
    <row r="424" spans="1:47" x14ac:dyDescent="0.25">
      <c r="A424" t="s">
        <v>391</v>
      </c>
      <c r="B424">
        <v>2586981</v>
      </c>
      <c r="C424">
        <v>355369</v>
      </c>
      <c r="D424" t="s">
        <v>346</v>
      </c>
      <c r="E424">
        <v>0</v>
      </c>
      <c r="F424">
        <v>0</v>
      </c>
      <c r="G424">
        <v>0</v>
      </c>
      <c r="H424">
        <v>0</v>
      </c>
      <c r="I424">
        <v>73</v>
      </c>
      <c r="J424">
        <v>2015</v>
      </c>
      <c r="K424" t="s">
        <v>99</v>
      </c>
      <c r="L424">
        <v>3</v>
      </c>
      <c r="M424">
        <v>0</v>
      </c>
      <c r="N424">
        <v>4</v>
      </c>
      <c r="O424">
        <v>13</v>
      </c>
      <c r="P424" t="s">
        <v>392</v>
      </c>
      <c r="Q424" t="s">
        <v>348</v>
      </c>
      <c r="R424" t="s">
        <v>393</v>
      </c>
      <c r="S424">
        <v>28825</v>
      </c>
      <c r="T424" t="s">
        <v>394</v>
      </c>
      <c r="U424" t="s">
        <v>395</v>
      </c>
      <c r="V424" t="s">
        <v>352</v>
      </c>
      <c r="W424" t="s">
        <v>88</v>
      </c>
      <c r="X424" t="s">
        <v>57</v>
      </c>
      <c r="Y424" t="s">
        <v>396</v>
      </c>
      <c r="Z424" s="1">
        <v>42308</v>
      </c>
      <c r="AA424">
        <v>73</v>
      </c>
      <c r="AB424" t="s">
        <v>59</v>
      </c>
      <c r="AC424">
        <v>2023</v>
      </c>
      <c r="AD424">
        <v>18</v>
      </c>
      <c r="AE424" t="s">
        <v>354</v>
      </c>
      <c r="AF424" t="s">
        <v>247</v>
      </c>
      <c r="AG424" s="1">
        <v>35181</v>
      </c>
      <c r="AH424" t="s">
        <v>355</v>
      </c>
      <c r="AI424" t="s">
        <v>265</v>
      </c>
      <c r="AJ424" t="s">
        <v>64</v>
      </c>
      <c r="AK424">
        <v>191</v>
      </c>
      <c r="AL424">
        <v>7000000</v>
      </c>
      <c r="AM424">
        <v>10000000</v>
      </c>
      <c r="AN424" s="1">
        <v>45473</v>
      </c>
      <c r="AO424" t="s">
        <v>363</v>
      </c>
      <c r="AP424" t="s">
        <v>164</v>
      </c>
      <c r="AQ424">
        <v>13</v>
      </c>
      <c r="AR424" t="s">
        <v>357</v>
      </c>
      <c r="AS424">
        <v>0</v>
      </c>
      <c r="AT424" t="s">
        <v>355</v>
      </c>
      <c r="AU424">
        <v>28</v>
      </c>
    </row>
    <row r="425" spans="1:47" x14ac:dyDescent="0.25">
      <c r="A425" t="s">
        <v>391</v>
      </c>
      <c r="B425">
        <v>2586981</v>
      </c>
      <c r="C425">
        <v>355369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73</v>
      </c>
      <c r="J425">
        <v>2015</v>
      </c>
      <c r="K425" t="s">
        <v>99</v>
      </c>
      <c r="L425">
        <v>3</v>
      </c>
      <c r="M425">
        <v>0</v>
      </c>
      <c r="N425">
        <v>4</v>
      </c>
      <c r="O425">
        <v>13</v>
      </c>
      <c r="P425" t="s">
        <v>392</v>
      </c>
      <c r="Q425" t="s">
        <v>348</v>
      </c>
      <c r="R425" t="s">
        <v>393</v>
      </c>
      <c r="S425">
        <v>28825</v>
      </c>
      <c r="T425" t="s">
        <v>394</v>
      </c>
      <c r="U425" t="s">
        <v>395</v>
      </c>
      <c r="V425" t="s">
        <v>352</v>
      </c>
      <c r="W425" t="s">
        <v>88</v>
      </c>
      <c r="X425" t="s">
        <v>57</v>
      </c>
      <c r="Y425" t="s">
        <v>396</v>
      </c>
      <c r="Z425" s="1">
        <v>42308</v>
      </c>
      <c r="AA425">
        <v>73</v>
      </c>
      <c r="AB425" t="s">
        <v>59</v>
      </c>
      <c r="AC425">
        <v>2023</v>
      </c>
      <c r="AD425">
        <v>18</v>
      </c>
      <c r="AE425" t="s">
        <v>354</v>
      </c>
      <c r="AF425" t="s">
        <v>247</v>
      </c>
      <c r="AG425" s="1">
        <v>35181</v>
      </c>
      <c r="AH425" t="s">
        <v>355</v>
      </c>
      <c r="AI425" t="s">
        <v>265</v>
      </c>
      <c r="AJ425" t="s">
        <v>64</v>
      </c>
      <c r="AK425">
        <v>191</v>
      </c>
      <c r="AL425">
        <v>7000000</v>
      </c>
      <c r="AM425">
        <v>10000000</v>
      </c>
      <c r="AN425" s="1">
        <v>45473</v>
      </c>
      <c r="AO425" t="s">
        <v>364</v>
      </c>
      <c r="AP425" t="s">
        <v>164</v>
      </c>
      <c r="AQ425">
        <v>13</v>
      </c>
      <c r="AR425" t="s">
        <v>357</v>
      </c>
      <c r="AS425">
        <v>0</v>
      </c>
      <c r="AT425" t="s">
        <v>355</v>
      </c>
      <c r="AU425">
        <v>28</v>
      </c>
    </row>
    <row r="426" spans="1:47" x14ac:dyDescent="0.25">
      <c r="A426" t="s">
        <v>391</v>
      </c>
      <c r="B426">
        <v>2586981</v>
      </c>
      <c r="C426">
        <v>355369</v>
      </c>
      <c r="D426" t="s">
        <v>346</v>
      </c>
      <c r="E426">
        <v>0</v>
      </c>
      <c r="F426">
        <v>0</v>
      </c>
      <c r="G426">
        <v>0</v>
      </c>
      <c r="H426">
        <v>0</v>
      </c>
      <c r="I426">
        <v>73</v>
      </c>
      <c r="J426">
        <v>2015</v>
      </c>
      <c r="K426" t="s">
        <v>99</v>
      </c>
      <c r="L426">
        <v>3</v>
      </c>
      <c r="M426">
        <v>0</v>
      </c>
      <c r="N426">
        <v>4</v>
      </c>
      <c r="O426">
        <v>13</v>
      </c>
      <c r="P426" t="s">
        <v>392</v>
      </c>
      <c r="Q426" t="s">
        <v>348</v>
      </c>
      <c r="R426" t="s">
        <v>393</v>
      </c>
      <c r="S426">
        <v>28825</v>
      </c>
      <c r="T426" t="s">
        <v>394</v>
      </c>
      <c r="U426" t="s">
        <v>395</v>
      </c>
      <c r="V426" t="s">
        <v>352</v>
      </c>
      <c r="W426" t="s">
        <v>88</v>
      </c>
      <c r="X426" t="s">
        <v>57</v>
      </c>
      <c r="Y426" t="s">
        <v>396</v>
      </c>
      <c r="Z426" s="1">
        <v>42308</v>
      </c>
      <c r="AA426">
        <v>73</v>
      </c>
      <c r="AB426" t="s">
        <v>59</v>
      </c>
      <c r="AC426">
        <v>2023</v>
      </c>
      <c r="AD426">
        <v>18</v>
      </c>
      <c r="AE426" t="s">
        <v>354</v>
      </c>
      <c r="AF426" t="s">
        <v>247</v>
      </c>
      <c r="AG426" s="1">
        <v>35181</v>
      </c>
      <c r="AH426" t="s">
        <v>355</v>
      </c>
      <c r="AI426" t="s">
        <v>265</v>
      </c>
      <c r="AJ426" t="s">
        <v>64</v>
      </c>
      <c r="AK426">
        <v>191</v>
      </c>
      <c r="AL426">
        <v>7000000</v>
      </c>
      <c r="AM426">
        <v>10000000</v>
      </c>
      <c r="AN426" s="1">
        <v>45473</v>
      </c>
      <c r="AO426" t="s">
        <v>365</v>
      </c>
      <c r="AP426" t="s">
        <v>66</v>
      </c>
      <c r="AQ426">
        <v>13</v>
      </c>
      <c r="AR426" t="s">
        <v>357</v>
      </c>
      <c r="AS426">
        <v>0</v>
      </c>
      <c r="AT426" t="s">
        <v>355</v>
      </c>
      <c r="AU426">
        <v>28</v>
      </c>
    </row>
    <row r="427" spans="1:47" x14ac:dyDescent="0.25">
      <c r="A427" t="s">
        <v>391</v>
      </c>
      <c r="B427">
        <v>2586981</v>
      </c>
      <c r="C427">
        <v>355369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73</v>
      </c>
      <c r="J427">
        <v>2015</v>
      </c>
      <c r="K427" t="s">
        <v>99</v>
      </c>
      <c r="L427">
        <v>3</v>
      </c>
      <c r="M427">
        <v>0</v>
      </c>
      <c r="N427">
        <v>4</v>
      </c>
      <c r="O427">
        <v>13</v>
      </c>
      <c r="P427" t="s">
        <v>392</v>
      </c>
      <c r="Q427" t="s">
        <v>348</v>
      </c>
      <c r="R427" t="s">
        <v>393</v>
      </c>
      <c r="S427">
        <v>28825</v>
      </c>
      <c r="T427" t="s">
        <v>394</v>
      </c>
      <c r="U427" t="s">
        <v>395</v>
      </c>
      <c r="V427" t="s">
        <v>352</v>
      </c>
      <c r="W427" t="s">
        <v>88</v>
      </c>
      <c r="X427" t="s">
        <v>57</v>
      </c>
      <c r="Y427" t="s">
        <v>396</v>
      </c>
      <c r="Z427" s="1">
        <v>42308</v>
      </c>
      <c r="AA427">
        <v>73</v>
      </c>
      <c r="AB427" t="s">
        <v>59</v>
      </c>
      <c r="AC427">
        <v>2023</v>
      </c>
      <c r="AD427">
        <v>18</v>
      </c>
      <c r="AE427" t="s">
        <v>354</v>
      </c>
      <c r="AF427" t="s">
        <v>247</v>
      </c>
      <c r="AG427" s="1">
        <v>35181</v>
      </c>
      <c r="AH427" t="s">
        <v>355</v>
      </c>
      <c r="AI427" t="s">
        <v>265</v>
      </c>
      <c r="AJ427" t="s">
        <v>64</v>
      </c>
      <c r="AK427">
        <v>191</v>
      </c>
      <c r="AL427">
        <v>7000000</v>
      </c>
      <c r="AM427">
        <v>10000000</v>
      </c>
      <c r="AN427" s="1">
        <v>45473</v>
      </c>
      <c r="AO427" t="s">
        <v>366</v>
      </c>
      <c r="AP427" t="s">
        <v>164</v>
      </c>
      <c r="AQ427">
        <v>13</v>
      </c>
      <c r="AR427" t="s">
        <v>357</v>
      </c>
      <c r="AS427">
        <v>0</v>
      </c>
      <c r="AT427" t="s">
        <v>355</v>
      </c>
      <c r="AU427">
        <v>28</v>
      </c>
    </row>
    <row r="428" spans="1:47" x14ac:dyDescent="0.25">
      <c r="A428" t="s">
        <v>391</v>
      </c>
      <c r="B428">
        <v>2586981</v>
      </c>
      <c r="C428">
        <v>355369</v>
      </c>
      <c r="D428" t="s">
        <v>346</v>
      </c>
      <c r="E428">
        <v>0</v>
      </c>
      <c r="F428">
        <v>0</v>
      </c>
      <c r="G428">
        <v>0</v>
      </c>
      <c r="H428">
        <v>0</v>
      </c>
      <c r="I428">
        <v>73</v>
      </c>
      <c r="J428">
        <v>2015</v>
      </c>
      <c r="K428" t="s">
        <v>99</v>
      </c>
      <c r="L428">
        <v>3</v>
      </c>
      <c r="M428">
        <v>0</v>
      </c>
      <c r="N428">
        <v>4</v>
      </c>
      <c r="O428">
        <v>13</v>
      </c>
      <c r="P428" t="s">
        <v>392</v>
      </c>
      <c r="Q428" t="s">
        <v>348</v>
      </c>
      <c r="R428" t="s">
        <v>393</v>
      </c>
      <c r="S428">
        <v>28825</v>
      </c>
      <c r="T428" t="s">
        <v>394</v>
      </c>
      <c r="U428" t="s">
        <v>395</v>
      </c>
      <c r="V428" t="s">
        <v>352</v>
      </c>
      <c r="W428" t="s">
        <v>88</v>
      </c>
      <c r="X428" t="s">
        <v>57</v>
      </c>
      <c r="Y428" t="s">
        <v>396</v>
      </c>
      <c r="Z428" s="1">
        <v>42308</v>
      </c>
      <c r="AA428">
        <v>73</v>
      </c>
      <c r="AB428" t="s">
        <v>59</v>
      </c>
      <c r="AC428">
        <v>2023</v>
      </c>
      <c r="AD428">
        <v>18</v>
      </c>
      <c r="AE428" t="s">
        <v>354</v>
      </c>
      <c r="AF428" t="s">
        <v>247</v>
      </c>
      <c r="AG428" s="1">
        <v>35181</v>
      </c>
      <c r="AH428" t="s">
        <v>355</v>
      </c>
      <c r="AI428" t="s">
        <v>265</v>
      </c>
      <c r="AJ428" t="s">
        <v>64</v>
      </c>
      <c r="AK428">
        <v>191</v>
      </c>
      <c r="AL428">
        <v>7000000</v>
      </c>
      <c r="AM428">
        <v>10000000</v>
      </c>
      <c r="AN428" s="1">
        <v>45473</v>
      </c>
      <c r="AO428" t="s">
        <v>367</v>
      </c>
      <c r="AP428" t="s">
        <v>164</v>
      </c>
      <c r="AQ428">
        <v>13</v>
      </c>
      <c r="AR428" t="s">
        <v>357</v>
      </c>
      <c r="AS428">
        <v>0</v>
      </c>
      <c r="AT428" t="s">
        <v>355</v>
      </c>
      <c r="AU428">
        <v>28</v>
      </c>
    </row>
    <row r="429" spans="1:47" x14ac:dyDescent="0.25">
      <c r="A429" t="s">
        <v>391</v>
      </c>
      <c r="B429">
        <v>2586981</v>
      </c>
      <c r="C429">
        <v>355369</v>
      </c>
      <c r="D429" t="s">
        <v>346</v>
      </c>
      <c r="E429">
        <v>0</v>
      </c>
      <c r="F429">
        <v>0</v>
      </c>
      <c r="G429">
        <v>0</v>
      </c>
      <c r="H429">
        <v>0</v>
      </c>
      <c r="I429">
        <v>73</v>
      </c>
      <c r="J429">
        <v>2015</v>
      </c>
      <c r="K429" t="s">
        <v>99</v>
      </c>
      <c r="L429">
        <v>3</v>
      </c>
      <c r="M429">
        <v>0</v>
      </c>
      <c r="N429">
        <v>4</v>
      </c>
      <c r="O429">
        <v>13</v>
      </c>
      <c r="P429" t="s">
        <v>392</v>
      </c>
      <c r="Q429" t="s">
        <v>348</v>
      </c>
      <c r="R429" t="s">
        <v>393</v>
      </c>
      <c r="S429">
        <v>28825</v>
      </c>
      <c r="T429" t="s">
        <v>394</v>
      </c>
      <c r="U429" t="s">
        <v>395</v>
      </c>
      <c r="V429" t="s">
        <v>352</v>
      </c>
      <c r="W429" t="s">
        <v>88</v>
      </c>
      <c r="X429" t="s">
        <v>57</v>
      </c>
      <c r="Y429" t="s">
        <v>396</v>
      </c>
      <c r="Z429" s="1">
        <v>42308</v>
      </c>
      <c r="AA429">
        <v>73</v>
      </c>
      <c r="AB429" t="s">
        <v>59</v>
      </c>
      <c r="AC429">
        <v>2023</v>
      </c>
      <c r="AD429">
        <v>18</v>
      </c>
      <c r="AE429" t="s">
        <v>354</v>
      </c>
      <c r="AF429" t="s">
        <v>247</v>
      </c>
      <c r="AG429" s="1">
        <v>35181</v>
      </c>
      <c r="AH429" t="s">
        <v>355</v>
      </c>
      <c r="AI429" t="s">
        <v>265</v>
      </c>
      <c r="AJ429" t="s">
        <v>64</v>
      </c>
      <c r="AK429">
        <v>191</v>
      </c>
      <c r="AL429">
        <v>7000000</v>
      </c>
      <c r="AM429">
        <v>10000000</v>
      </c>
      <c r="AN429" s="1">
        <v>45473</v>
      </c>
      <c r="AO429" t="s">
        <v>368</v>
      </c>
      <c r="AP429" t="s">
        <v>164</v>
      </c>
      <c r="AQ429">
        <v>13</v>
      </c>
      <c r="AR429" t="s">
        <v>357</v>
      </c>
      <c r="AS429">
        <v>0</v>
      </c>
      <c r="AT429" t="s">
        <v>355</v>
      </c>
      <c r="AU429">
        <v>28</v>
      </c>
    </row>
    <row r="430" spans="1:47" x14ac:dyDescent="0.25">
      <c r="A430" t="s">
        <v>397</v>
      </c>
      <c r="B430">
        <v>2618609</v>
      </c>
      <c r="C430">
        <v>209019</v>
      </c>
      <c r="D430" t="s">
        <v>398</v>
      </c>
      <c r="E430">
        <v>0</v>
      </c>
      <c r="F430">
        <v>0</v>
      </c>
      <c r="G430">
        <v>0</v>
      </c>
      <c r="H430">
        <v>0</v>
      </c>
      <c r="I430">
        <v>55</v>
      </c>
      <c r="J430">
        <v>2015</v>
      </c>
      <c r="K430" t="s">
        <v>399</v>
      </c>
      <c r="L430">
        <v>1</v>
      </c>
      <c r="M430">
        <v>0</v>
      </c>
      <c r="N430">
        <v>8.7201953461648944</v>
      </c>
      <c r="O430">
        <v>9.2028152829646661</v>
      </c>
      <c r="P430" t="s">
        <v>256</v>
      </c>
      <c r="Q430" t="s">
        <v>400</v>
      </c>
      <c r="R430" t="s">
        <v>258</v>
      </c>
      <c r="S430">
        <v>19542</v>
      </c>
      <c r="T430" t="s">
        <v>401</v>
      </c>
      <c r="U430" t="s">
        <v>260</v>
      </c>
      <c r="V430" t="s">
        <v>402</v>
      </c>
      <c r="W430" t="s">
        <v>96</v>
      </c>
      <c r="X430" t="s">
        <v>403</v>
      </c>
      <c r="Y430" t="s">
        <v>404</v>
      </c>
      <c r="Z430" s="1">
        <v>42312</v>
      </c>
      <c r="AA430">
        <v>55</v>
      </c>
      <c r="AB430" t="s">
        <v>59</v>
      </c>
      <c r="AC430">
        <v>2018</v>
      </c>
      <c r="AD430">
        <v>58</v>
      </c>
      <c r="AE430" t="s">
        <v>263</v>
      </c>
      <c r="AF430" t="s">
        <v>247</v>
      </c>
      <c r="AG430" s="1">
        <v>34320</v>
      </c>
      <c r="AH430" t="s">
        <v>264</v>
      </c>
      <c r="AI430" t="s">
        <v>265</v>
      </c>
      <c r="AJ430" t="s">
        <v>162</v>
      </c>
      <c r="AK430">
        <v>176</v>
      </c>
      <c r="AL430">
        <v>700000</v>
      </c>
      <c r="AM430">
        <v>3500000</v>
      </c>
      <c r="AN430" s="1">
        <v>45473</v>
      </c>
      <c r="AO430" t="s">
        <v>266</v>
      </c>
      <c r="AP430" t="s">
        <v>164</v>
      </c>
      <c r="AQ430">
        <v>5</v>
      </c>
      <c r="AR430" t="s">
        <v>267</v>
      </c>
      <c r="AS430">
        <v>0</v>
      </c>
      <c r="AT430" t="s">
        <v>264</v>
      </c>
      <c r="AU430">
        <v>31</v>
      </c>
    </row>
    <row r="431" spans="1:47" x14ac:dyDescent="0.25">
      <c r="A431" t="s">
        <v>397</v>
      </c>
      <c r="B431">
        <v>2618609</v>
      </c>
      <c r="C431">
        <v>209019</v>
      </c>
      <c r="D431" t="s">
        <v>398</v>
      </c>
      <c r="E431">
        <v>0</v>
      </c>
      <c r="F431">
        <v>0</v>
      </c>
      <c r="G431">
        <v>0</v>
      </c>
      <c r="H431">
        <v>0</v>
      </c>
      <c r="I431">
        <v>55</v>
      </c>
      <c r="J431">
        <v>2015</v>
      </c>
      <c r="K431" t="s">
        <v>399</v>
      </c>
      <c r="L431">
        <v>1</v>
      </c>
      <c r="M431">
        <v>0</v>
      </c>
      <c r="N431">
        <v>8.7201953461648944</v>
      </c>
      <c r="O431">
        <v>9.2028152829646661</v>
      </c>
      <c r="P431" t="s">
        <v>256</v>
      </c>
      <c r="Q431" t="s">
        <v>400</v>
      </c>
      <c r="R431" t="s">
        <v>258</v>
      </c>
      <c r="S431">
        <v>19542</v>
      </c>
      <c r="T431" t="s">
        <v>401</v>
      </c>
      <c r="U431" t="s">
        <v>260</v>
      </c>
      <c r="V431" t="s">
        <v>402</v>
      </c>
      <c r="W431" t="s">
        <v>96</v>
      </c>
      <c r="X431" t="s">
        <v>403</v>
      </c>
      <c r="Y431" t="s">
        <v>404</v>
      </c>
      <c r="Z431" s="1">
        <v>42312</v>
      </c>
      <c r="AA431">
        <v>55</v>
      </c>
      <c r="AB431" t="s">
        <v>59</v>
      </c>
      <c r="AC431">
        <v>2018</v>
      </c>
      <c r="AD431">
        <v>58</v>
      </c>
      <c r="AE431" t="s">
        <v>263</v>
      </c>
      <c r="AF431" t="s">
        <v>247</v>
      </c>
      <c r="AG431" s="1">
        <v>34320</v>
      </c>
      <c r="AH431" t="s">
        <v>264</v>
      </c>
      <c r="AI431" t="s">
        <v>265</v>
      </c>
      <c r="AJ431" t="s">
        <v>162</v>
      </c>
      <c r="AK431">
        <v>176</v>
      </c>
      <c r="AL431">
        <v>700000</v>
      </c>
      <c r="AM431">
        <v>3500000</v>
      </c>
      <c r="AN431" s="1">
        <v>45473</v>
      </c>
      <c r="AO431" t="s">
        <v>268</v>
      </c>
      <c r="AP431" t="s">
        <v>164</v>
      </c>
      <c r="AQ431">
        <v>5</v>
      </c>
      <c r="AR431" t="s">
        <v>267</v>
      </c>
      <c r="AS431">
        <v>0</v>
      </c>
      <c r="AT431" t="s">
        <v>264</v>
      </c>
      <c r="AU431">
        <v>31</v>
      </c>
    </row>
    <row r="432" spans="1:47" x14ac:dyDescent="0.25">
      <c r="A432" t="s">
        <v>397</v>
      </c>
      <c r="B432">
        <v>2618609</v>
      </c>
      <c r="C432">
        <v>209019</v>
      </c>
      <c r="D432" t="s">
        <v>398</v>
      </c>
      <c r="E432">
        <v>0</v>
      </c>
      <c r="F432">
        <v>0</v>
      </c>
      <c r="G432">
        <v>0</v>
      </c>
      <c r="H432">
        <v>0</v>
      </c>
      <c r="I432">
        <v>55</v>
      </c>
      <c r="J432">
        <v>2015</v>
      </c>
      <c r="K432" t="s">
        <v>399</v>
      </c>
      <c r="L432">
        <v>1</v>
      </c>
      <c r="M432">
        <v>0</v>
      </c>
      <c r="N432">
        <v>8.7201953461648944</v>
      </c>
      <c r="O432">
        <v>9.2028152829646661</v>
      </c>
      <c r="P432" t="s">
        <v>256</v>
      </c>
      <c r="Q432" t="s">
        <v>400</v>
      </c>
      <c r="R432" t="s">
        <v>258</v>
      </c>
      <c r="S432">
        <v>19542</v>
      </c>
      <c r="T432" t="s">
        <v>401</v>
      </c>
      <c r="U432" t="s">
        <v>260</v>
      </c>
      <c r="V432" t="s">
        <v>402</v>
      </c>
      <c r="W432" t="s">
        <v>96</v>
      </c>
      <c r="X432" t="s">
        <v>403</v>
      </c>
      <c r="Y432" t="s">
        <v>404</v>
      </c>
      <c r="Z432" s="1">
        <v>42312</v>
      </c>
      <c r="AA432">
        <v>55</v>
      </c>
      <c r="AB432" t="s">
        <v>59</v>
      </c>
      <c r="AC432">
        <v>2018</v>
      </c>
      <c r="AD432">
        <v>58</v>
      </c>
      <c r="AE432" t="s">
        <v>263</v>
      </c>
      <c r="AF432" t="s">
        <v>247</v>
      </c>
      <c r="AG432" s="1">
        <v>34320</v>
      </c>
      <c r="AH432" t="s">
        <v>264</v>
      </c>
      <c r="AI432" t="s">
        <v>265</v>
      </c>
      <c r="AJ432" t="s">
        <v>162</v>
      </c>
      <c r="AK432">
        <v>176</v>
      </c>
      <c r="AL432">
        <v>700000</v>
      </c>
      <c r="AM432">
        <v>3500000</v>
      </c>
      <c r="AN432" s="1">
        <v>45473</v>
      </c>
      <c r="AO432" t="s">
        <v>269</v>
      </c>
      <c r="AP432" t="s">
        <v>164</v>
      </c>
      <c r="AQ432">
        <v>5</v>
      </c>
      <c r="AR432" t="s">
        <v>267</v>
      </c>
      <c r="AS432">
        <v>0</v>
      </c>
      <c r="AT432" t="s">
        <v>264</v>
      </c>
      <c r="AU432">
        <v>31</v>
      </c>
    </row>
    <row r="433" spans="1:47" x14ac:dyDescent="0.25">
      <c r="A433" t="s">
        <v>397</v>
      </c>
      <c r="B433">
        <v>2618609</v>
      </c>
      <c r="C433">
        <v>209019</v>
      </c>
      <c r="D433" t="s">
        <v>398</v>
      </c>
      <c r="E433">
        <v>0</v>
      </c>
      <c r="F433">
        <v>0</v>
      </c>
      <c r="G433">
        <v>0</v>
      </c>
      <c r="H433">
        <v>0</v>
      </c>
      <c r="I433">
        <v>55</v>
      </c>
      <c r="J433">
        <v>2015</v>
      </c>
      <c r="K433" t="s">
        <v>399</v>
      </c>
      <c r="L433">
        <v>1</v>
      </c>
      <c r="M433">
        <v>0</v>
      </c>
      <c r="N433">
        <v>8.7201953461648944</v>
      </c>
      <c r="O433">
        <v>9.2028152829646661</v>
      </c>
      <c r="P433" t="s">
        <v>256</v>
      </c>
      <c r="Q433" t="s">
        <v>400</v>
      </c>
      <c r="R433" t="s">
        <v>258</v>
      </c>
      <c r="S433">
        <v>19542</v>
      </c>
      <c r="T433" t="s">
        <v>401</v>
      </c>
      <c r="U433" t="s">
        <v>260</v>
      </c>
      <c r="V433" t="s">
        <v>402</v>
      </c>
      <c r="W433" t="s">
        <v>96</v>
      </c>
      <c r="X433" t="s">
        <v>403</v>
      </c>
      <c r="Y433" t="s">
        <v>404</v>
      </c>
      <c r="Z433" s="1">
        <v>42312</v>
      </c>
      <c r="AA433">
        <v>55</v>
      </c>
      <c r="AB433" t="s">
        <v>59</v>
      </c>
      <c r="AC433">
        <v>2018</v>
      </c>
      <c r="AD433">
        <v>58</v>
      </c>
      <c r="AE433" t="s">
        <v>263</v>
      </c>
      <c r="AF433" t="s">
        <v>247</v>
      </c>
      <c r="AG433" s="1">
        <v>34320</v>
      </c>
      <c r="AH433" t="s">
        <v>264</v>
      </c>
      <c r="AI433" t="s">
        <v>265</v>
      </c>
      <c r="AJ433" t="s">
        <v>162</v>
      </c>
      <c r="AK433">
        <v>176</v>
      </c>
      <c r="AL433">
        <v>700000</v>
      </c>
      <c r="AM433">
        <v>3500000</v>
      </c>
      <c r="AN433" s="1">
        <v>45473</v>
      </c>
      <c r="AO433" t="s">
        <v>270</v>
      </c>
      <c r="AP433" t="s">
        <v>164</v>
      </c>
      <c r="AQ433">
        <v>5</v>
      </c>
      <c r="AR433" t="s">
        <v>267</v>
      </c>
      <c r="AS433">
        <v>0</v>
      </c>
      <c r="AT433" t="s">
        <v>271</v>
      </c>
      <c r="AU433">
        <v>31</v>
      </c>
    </row>
    <row r="434" spans="1:47" x14ac:dyDescent="0.25">
      <c r="A434" t="s">
        <v>405</v>
      </c>
      <c r="B434">
        <v>2636711</v>
      </c>
      <c r="C434">
        <v>209019</v>
      </c>
      <c r="D434" t="s">
        <v>255</v>
      </c>
      <c r="E434">
        <v>1</v>
      </c>
      <c r="F434">
        <v>0</v>
      </c>
      <c r="G434">
        <v>1</v>
      </c>
      <c r="H434">
        <v>0</v>
      </c>
      <c r="I434">
        <v>60</v>
      </c>
      <c r="J434">
        <v>2015</v>
      </c>
      <c r="K434" t="s">
        <v>200</v>
      </c>
      <c r="L434">
        <v>1</v>
      </c>
      <c r="M434">
        <v>3</v>
      </c>
      <c r="N434">
        <v>2</v>
      </c>
      <c r="O434">
        <v>7</v>
      </c>
      <c r="P434" t="s">
        <v>256</v>
      </c>
      <c r="Q434" t="s">
        <v>406</v>
      </c>
      <c r="R434" t="s">
        <v>258</v>
      </c>
      <c r="S434">
        <v>19930</v>
      </c>
      <c r="T434" t="s">
        <v>315</v>
      </c>
      <c r="U434" t="s">
        <v>260</v>
      </c>
      <c r="V434" t="s">
        <v>407</v>
      </c>
      <c r="W434" t="s">
        <v>302</v>
      </c>
      <c r="X434" t="s">
        <v>57</v>
      </c>
      <c r="Y434" t="s">
        <v>408</v>
      </c>
      <c r="Z434" s="1">
        <v>42316</v>
      </c>
      <c r="AA434">
        <v>28</v>
      </c>
      <c r="AB434" t="s">
        <v>81</v>
      </c>
      <c r="AC434">
        <v>2018</v>
      </c>
      <c r="AD434">
        <v>58</v>
      </c>
      <c r="AE434" t="s">
        <v>263</v>
      </c>
      <c r="AF434" t="s">
        <v>247</v>
      </c>
      <c r="AG434" s="1">
        <v>34320</v>
      </c>
      <c r="AH434" t="s">
        <v>264</v>
      </c>
      <c r="AI434" t="s">
        <v>265</v>
      </c>
      <c r="AJ434" t="s">
        <v>162</v>
      </c>
      <c r="AK434">
        <v>176</v>
      </c>
      <c r="AL434">
        <v>700000</v>
      </c>
      <c r="AM434">
        <v>3500000</v>
      </c>
      <c r="AN434" s="1">
        <v>45473</v>
      </c>
      <c r="AO434" t="s">
        <v>266</v>
      </c>
      <c r="AP434" t="s">
        <v>164</v>
      </c>
      <c r="AQ434">
        <v>5</v>
      </c>
      <c r="AR434" t="s">
        <v>267</v>
      </c>
      <c r="AS434">
        <v>0</v>
      </c>
      <c r="AT434" t="s">
        <v>264</v>
      </c>
      <c r="AU434">
        <v>31</v>
      </c>
    </row>
    <row r="435" spans="1:47" x14ac:dyDescent="0.25">
      <c r="A435" t="s">
        <v>405</v>
      </c>
      <c r="B435">
        <v>2636711</v>
      </c>
      <c r="C435">
        <v>209019</v>
      </c>
      <c r="D435" t="s">
        <v>255</v>
      </c>
      <c r="E435">
        <v>1</v>
      </c>
      <c r="F435">
        <v>0</v>
      </c>
      <c r="G435">
        <v>1</v>
      </c>
      <c r="H435">
        <v>0</v>
      </c>
      <c r="I435">
        <v>60</v>
      </c>
      <c r="J435">
        <v>2015</v>
      </c>
      <c r="K435" t="s">
        <v>200</v>
      </c>
      <c r="L435">
        <v>1</v>
      </c>
      <c r="M435">
        <v>3</v>
      </c>
      <c r="N435">
        <v>2</v>
      </c>
      <c r="O435">
        <v>7</v>
      </c>
      <c r="P435" t="s">
        <v>256</v>
      </c>
      <c r="Q435" t="s">
        <v>406</v>
      </c>
      <c r="R435" t="s">
        <v>258</v>
      </c>
      <c r="S435">
        <v>19930</v>
      </c>
      <c r="T435" t="s">
        <v>315</v>
      </c>
      <c r="U435" t="s">
        <v>260</v>
      </c>
      <c r="V435" t="s">
        <v>407</v>
      </c>
      <c r="W435" t="s">
        <v>302</v>
      </c>
      <c r="X435" t="s">
        <v>57</v>
      </c>
      <c r="Y435" t="s">
        <v>408</v>
      </c>
      <c r="Z435" s="1">
        <v>42316</v>
      </c>
      <c r="AA435">
        <v>28</v>
      </c>
      <c r="AB435" t="s">
        <v>81</v>
      </c>
      <c r="AC435">
        <v>2018</v>
      </c>
      <c r="AD435">
        <v>58</v>
      </c>
      <c r="AE435" t="s">
        <v>263</v>
      </c>
      <c r="AF435" t="s">
        <v>247</v>
      </c>
      <c r="AG435" s="1">
        <v>34320</v>
      </c>
      <c r="AH435" t="s">
        <v>264</v>
      </c>
      <c r="AI435" t="s">
        <v>265</v>
      </c>
      <c r="AJ435" t="s">
        <v>162</v>
      </c>
      <c r="AK435">
        <v>176</v>
      </c>
      <c r="AL435">
        <v>700000</v>
      </c>
      <c r="AM435">
        <v>3500000</v>
      </c>
      <c r="AN435" s="1">
        <v>45473</v>
      </c>
      <c r="AO435" t="s">
        <v>268</v>
      </c>
      <c r="AP435" t="s">
        <v>164</v>
      </c>
      <c r="AQ435">
        <v>5</v>
      </c>
      <c r="AR435" t="s">
        <v>267</v>
      </c>
      <c r="AS435">
        <v>0</v>
      </c>
      <c r="AT435" t="s">
        <v>264</v>
      </c>
      <c r="AU435">
        <v>31</v>
      </c>
    </row>
    <row r="436" spans="1:47" x14ac:dyDescent="0.25">
      <c r="A436" t="s">
        <v>405</v>
      </c>
      <c r="B436">
        <v>2636711</v>
      </c>
      <c r="C436">
        <v>209019</v>
      </c>
      <c r="D436" t="s">
        <v>255</v>
      </c>
      <c r="E436">
        <v>1</v>
      </c>
      <c r="F436">
        <v>0</v>
      </c>
      <c r="G436">
        <v>1</v>
      </c>
      <c r="H436">
        <v>0</v>
      </c>
      <c r="I436">
        <v>60</v>
      </c>
      <c r="J436">
        <v>2015</v>
      </c>
      <c r="K436" t="s">
        <v>200</v>
      </c>
      <c r="L436">
        <v>1</v>
      </c>
      <c r="M436">
        <v>3</v>
      </c>
      <c r="N436">
        <v>2</v>
      </c>
      <c r="O436">
        <v>7</v>
      </c>
      <c r="P436" t="s">
        <v>256</v>
      </c>
      <c r="Q436" t="s">
        <v>406</v>
      </c>
      <c r="R436" t="s">
        <v>258</v>
      </c>
      <c r="S436">
        <v>19930</v>
      </c>
      <c r="T436" t="s">
        <v>315</v>
      </c>
      <c r="U436" t="s">
        <v>260</v>
      </c>
      <c r="V436" t="s">
        <v>407</v>
      </c>
      <c r="W436" t="s">
        <v>302</v>
      </c>
      <c r="X436" t="s">
        <v>57</v>
      </c>
      <c r="Y436" t="s">
        <v>408</v>
      </c>
      <c r="Z436" s="1">
        <v>42316</v>
      </c>
      <c r="AA436">
        <v>28</v>
      </c>
      <c r="AB436" t="s">
        <v>81</v>
      </c>
      <c r="AC436">
        <v>2018</v>
      </c>
      <c r="AD436">
        <v>58</v>
      </c>
      <c r="AE436" t="s">
        <v>263</v>
      </c>
      <c r="AF436" t="s">
        <v>247</v>
      </c>
      <c r="AG436" s="1">
        <v>34320</v>
      </c>
      <c r="AH436" t="s">
        <v>264</v>
      </c>
      <c r="AI436" t="s">
        <v>265</v>
      </c>
      <c r="AJ436" t="s">
        <v>162</v>
      </c>
      <c r="AK436">
        <v>176</v>
      </c>
      <c r="AL436">
        <v>700000</v>
      </c>
      <c r="AM436">
        <v>3500000</v>
      </c>
      <c r="AN436" s="1">
        <v>45473</v>
      </c>
      <c r="AO436" t="s">
        <v>269</v>
      </c>
      <c r="AP436" t="s">
        <v>164</v>
      </c>
      <c r="AQ436">
        <v>5</v>
      </c>
      <c r="AR436" t="s">
        <v>267</v>
      </c>
      <c r="AS436">
        <v>0</v>
      </c>
      <c r="AT436" t="s">
        <v>264</v>
      </c>
      <c r="AU436">
        <v>31</v>
      </c>
    </row>
    <row r="437" spans="1:47" x14ac:dyDescent="0.25">
      <c r="A437" t="s">
        <v>405</v>
      </c>
      <c r="B437">
        <v>2636711</v>
      </c>
      <c r="C437">
        <v>209019</v>
      </c>
      <c r="D437" t="s">
        <v>255</v>
      </c>
      <c r="E437">
        <v>1</v>
      </c>
      <c r="F437">
        <v>0</v>
      </c>
      <c r="G437">
        <v>1</v>
      </c>
      <c r="H437">
        <v>0</v>
      </c>
      <c r="I437">
        <v>60</v>
      </c>
      <c r="J437">
        <v>2015</v>
      </c>
      <c r="K437" t="s">
        <v>200</v>
      </c>
      <c r="L437">
        <v>1</v>
      </c>
      <c r="M437">
        <v>3</v>
      </c>
      <c r="N437">
        <v>2</v>
      </c>
      <c r="O437">
        <v>7</v>
      </c>
      <c r="P437" t="s">
        <v>256</v>
      </c>
      <c r="Q437" t="s">
        <v>406</v>
      </c>
      <c r="R437" t="s">
        <v>258</v>
      </c>
      <c r="S437">
        <v>19930</v>
      </c>
      <c r="T437" t="s">
        <v>315</v>
      </c>
      <c r="U437" t="s">
        <v>260</v>
      </c>
      <c r="V437" t="s">
        <v>407</v>
      </c>
      <c r="W437" t="s">
        <v>302</v>
      </c>
      <c r="X437" t="s">
        <v>57</v>
      </c>
      <c r="Y437" t="s">
        <v>408</v>
      </c>
      <c r="Z437" s="1">
        <v>42316</v>
      </c>
      <c r="AA437">
        <v>28</v>
      </c>
      <c r="AB437" t="s">
        <v>81</v>
      </c>
      <c r="AC437">
        <v>2018</v>
      </c>
      <c r="AD437">
        <v>58</v>
      </c>
      <c r="AE437" t="s">
        <v>263</v>
      </c>
      <c r="AF437" t="s">
        <v>247</v>
      </c>
      <c r="AG437" s="1">
        <v>34320</v>
      </c>
      <c r="AH437" t="s">
        <v>264</v>
      </c>
      <c r="AI437" t="s">
        <v>265</v>
      </c>
      <c r="AJ437" t="s">
        <v>162</v>
      </c>
      <c r="AK437">
        <v>176</v>
      </c>
      <c r="AL437">
        <v>700000</v>
      </c>
      <c r="AM437">
        <v>3500000</v>
      </c>
      <c r="AN437" s="1">
        <v>45473</v>
      </c>
      <c r="AO437" t="s">
        <v>270</v>
      </c>
      <c r="AP437" t="s">
        <v>164</v>
      </c>
      <c r="AQ437">
        <v>5</v>
      </c>
      <c r="AR437" t="s">
        <v>267</v>
      </c>
      <c r="AS437">
        <v>0</v>
      </c>
      <c r="AT437" t="s">
        <v>271</v>
      </c>
      <c r="AU437">
        <v>31</v>
      </c>
    </row>
    <row r="438" spans="1:47" x14ac:dyDescent="0.25">
      <c r="A438" t="s">
        <v>405</v>
      </c>
      <c r="B438">
        <v>2636711</v>
      </c>
      <c r="C438">
        <v>209019</v>
      </c>
      <c r="D438" t="s">
        <v>255</v>
      </c>
      <c r="E438">
        <v>1</v>
      </c>
      <c r="F438">
        <v>0</v>
      </c>
      <c r="G438">
        <v>1</v>
      </c>
      <c r="H438">
        <v>0</v>
      </c>
      <c r="I438">
        <v>60</v>
      </c>
      <c r="J438">
        <v>2015</v>
      </c>
      <c r="K438" t="s">
        <v>200</v>
      </c>
      <c r="L438">
        <v>1</v>
      </c>
      <c r="M438">
        <v>3</v>
      </c>
      <c r="N438">
        <v>2</v>
      </c>
      <c r="O438">
        <v>7</v>
      </c>
      <c r="P438" t="s">
        <v>256</v>
      </c>
      <c r="Q438" t="s">
        <v>406</v>
      </c>
      <c r="R438" t="s">
        <v>258</v>
      </c>
      <c r="S438">
        <v>19930</v>
      </c>
      <c r="T438" t="s">
        <v>315</v>
      </c>
      <c r="U438" t="s">
        <v>260</v>
      </c>
      <c r="V438" t="s">
        <v>407</v>
      </c>
      <c r="W438" t="s">
        <v>302</v>
      </c>
      <c r="X438" t="s">
        <v>57</v>
      </c>
      <c r="Y438" t="s">
        <v>409</v>
      </c>
      <c r="Z438" s="1">
        <v>42316</v>
      </c>
      <c r="AA438">
        <v>60</v>
      </c>
      <c r="AB438" t="s">
        <v>59</v>
      </c>
      <c r="AC438">
        <v>2018</v>
      </c>
      <c r="AD438">
        <v>58</v>
      </c>
      <c r="AE438" t="s">
        <v>263</v>
      </c>
      <c r="AF438" t="s">
        <v>247</v>
      </c>
      <c r="AG438" s="1">
        <v>34320</v>
      </c>
      <c r="AH438" t="s">
        <v>264</v>
      </c>
      <c r="AI438" t="s">
        <v>265</v>
      </c>
      <c r="AJ438" t="s">
        <v>162</v>
      </c>
      <c r="AK438">
        <v>176</v>
      </c>
      <c r="AL438">
        <v>700000</v>
      </c>
      <c r="AM438">
        <v>3500000</v>
      </c>
      <c r="AN438" s="1">
        <v>45473</v>
      </c>
      <c r="AO438" t="s">
        <v>266</v>
      </c>
      <c r="AP438" t="s">
        <v>164</v>
      </c>
      <c r="AQ438">
        <v>5</v>
      </c>
      <c r="AR438" t="s">
        <v>267</v>
      </c>
      <c r="AS438">
        <v>0</v>
      </c>
      <c r="AT438" t="s">
        <v>264</v>
      </c>
      <c r="AU438">
        <v>31</v>
      </c>
    </row>
    <row r="439" spans="1:47" x14ac:dyDescent="0.25">
      <c r="A439" t="s">
        <v>405</v>
      </c>
      <c r="B439">
        <v>2636711</v>
      </c>
      <c r="C439">
        <v>209019</v>
      </c>
      <c r="D439" t="s">
        <v>255</v>
      </c>
      <c r="E439">
        <v>1</v>
      </c>
      <c r="F439">
        <v>0</v>
      </c>
      <c r="G439">
        <v>1</v>
      </c>
      <c r="H439">
        <v>0</v>
      </c>
      <c r="I439">
        <v>60</v>
      </c>
      <c r="J439">
        <v>2015</v>
      </c>
      <c r="K439" t="s">
        <v>200</v>
      </c>
      <c r="L439">
        <v>1</v>
      </c>
      <c r="M439">
        <v>3</v>
      </c>
      <c r="N439">
        <v>2</v>
      </c>
      <c r="O439">
        <v>7</v>
      </c>
      <c r="P439" t="s">
        <v>256</v>
      </c>
      <c r="Q439" t="s">
        <v>406</v>
      </c>
      <c r="R439" t="s">
        <v>258</v>
      </c>
      <c r="S439">
        <v>19930</v>
      </c>
      <c r="T439" t="s">
        <v>315</v>
      </c>
      <c r="U439" t="s">
        <v>260</v>
      </c>
      <c r="V439" t="s">
        <v>407</v>
      </c>
      <c r="W439" t="s">
        <v>302</v>
      </c>
      <c r="X439" t="s">
        <v>57</v>
      </c>
      <c r="Y439" t="s">
        <v>409</v>
      </c>
      <c r="Z439" s="1">
        <v>42316</v>
      </c>
      <c r="AA439">
        <v>60</v>
      </c>
      <c r="AB439" t="s">
        <v>59</v>
      </c>
      <c r="AC439">
        <v>2018</v>
      </c>
      <c r="AD439">
        <v>58</v>
      </c>
      <c r="AE439" t="s">
        <v>263</v>
      </c>
      <c r="AF439" t="s">
        <v>247</v>
      </c>
      <c r="AG439" s="1">
        <v>34320</v>
      </c>
      <c r="AH439" t="s">
        <v>264</v>
      </c>
      <c r="AI439" t="s">
        <v>265</v>
      </c>
      <c r="AJ439" t="s">
        <v>162</v>
      </c>
      <c r="AK439">
        <v>176</v>
      </c>
      <c r="AL439">
        <v>700000</v>
      </c>
      <c r="AM439">
        <v>3500000</v>
      </c>
      <c r="AN439" s="1">
        <v>45473</v>
      </c>
      <c r="AO439" t="s">
        <v>268</v>
      </c>
      <c r="AP439" t="s">
        <v>164</v>
      </c>
      <c r="AQ439">
        <v>5</v>
      </c>
      <c r="AR439" t="s">
        <v>267</v>
      </c>
      <c r="AS439">
        <v>0</v>
      </c>
      <c r="AT439" t="s">
        <v>264</v>
      </c>
      <c r="AU439">
        <v>31</v>
      </c>
    </row>
    <row r="440" spans="1:47" x14ac:dyDescent="0.25">
      <c r="A440" t="s">
        <v>405</v>
      </c>
      <c r="B440">
        <v>2636711</v>
      </c>
      <c r="C440">
        <v>209019</v>
      </c>
      <c r="D440" t="s">
        <v>255</v>
      </c>
      <c r="E440">
        <v>1</v>
      </c>
      <c r="F440">
        <v>0</v>
      </c>
      <c r="G440">
        <v>1</v>
      </c>
      <c r="H440">
        <v>0</v>
      </c>
      <c r="I440">
        <v>60</v>
      </c>
      <c r="J440">
        <v>2015</v>
      </c>
      <c r="K440" t="s">
        <v>200</v>
      </c>
      <c r="L440">
        <v>1</v>
      </c>
      <c r="M440">
        <v>3</v>
      </c>
      <c r="N440">
        <v>2</v>
      </c>
      <c r="O440">
        <v>7</v>
      </c>
      <c r="P440" t="s">
        <v>256</v>
      </c>
      <c r="Q440" t="s">
        <v>406</v>
      </c>
      <c r="R440" t="s">
        <v>258</v>
      </c>
      <c r="S440">
        <v>19930</v>
      </c>
      <c r="T440" t="s">
        <v>315</v>
      </c>
      <c r="U440" t="s">
        <v>260</v>
      </c>
      <c r="V440" t="s">
        <v>407</v>
      </c>
      <c r="W440" t="s">
        <v>302</v>
      </c>
      <c r="X440" t="s">
        <v>57</v>
      </c>
      <c r="Y440" t="s">
        <v>409</v>
      </c>
      <c r="Z440" s="1">
        <v>42316</v>
      </c>
      <c r="AA440">
        <v>60</v>
      </c>
      <c r="AB440" t="s">
        <v>59</v>
      </c>
      <c r="AC440">
        <v>2018</v>
      </c>
      <c r="AD440">
        <v>58</v>
      </c>
      <c r="AE440" t="s">
        <v>263</v>
      </c>
      <c r="AF440" t="s">
        <v>247</v>
      </c>
      <c r="AG440" s="1">
        <v>34320</v>
      </c>
      <c r="AH440" t="s">
        <v>264</v>
      </c>
      <c r="AI440" t="s">
        <v>265</v>
      </c>
      <c r="AJ440" t="s">
        <v>162</v>
      </c>
      <c r="AK440">
        <v>176</v>
      </c>
      <c r="AL440">
        <v>700000</v>
      </c>
      <c r="AM440">
        <v>3500000</v>
      </c>
      <c r="AN440" s="1">
        <v>45473</v>
      </c>
      <c r="AO440" t="s">
        <v>269</v>
      </c>
      <c r="AP440" t="s">
        <v>164</v>
      </c>
      <c r="AQ440">
        <v>5</v>
      </c>
      <c r="AR440" t="s">
        <v>267</v>
      </c>
      <c r="AS440">
        <v>0</v>
      </c>
      <c r="AT440" t="s">
        <v>264</v>
      </c>
      <c r="AU440">
        <v>31</v>
      </c>
    </row>
    <row r="441" spans="1:47" x14ac:dyDescent="0.25">
      <c r="A441" t="s">
        <v>405</v>
      </c>
      <c r="B441">
        <v>2636711</v>
      </c>
      <c r="C441">
        <v>209019</v>
      </c>
      <c r="D441" t="s">
        <v>255</v>
      </c>
      <c r="E441">
        <v>1</v>
      </c>
      <c r="F441">
        <v>0</v>
      </c>
      <c r="G441">
        <v>1</v>
      </c>
      <c r="H441">
        <v>0</v>
      </c>
      <c r="I441">
        <v>60</v>
      </c>
      <c r="J441">
        <v>2015</v>
      </c>
      <c r="K441" t="s">
        <v>200</v>
      </c>
      <c r="L441">
        <v>1</v>
      </c>
      <c r="M441">
        <v>3</v>
      </c>
      <c r="N441">
        <v>2</v>
      </c>
      <c r="O441">
        <v>7</v>
      </c>
      <c r="P441" t="s">
        <v>256</v>
      </c>
      <c r="Q441" t="s">
        <v>406</v>
      </c>
      <c r="R441" t="s">
        <v>258</v>
      </c>
      <c r="S441">
        <v>19930</v>
      </c>
      <c r="T441" t="s">
        <v>315</v>
      </c>
      <c r="U441" t="s">
        <v>260</v>
      </c>
      <c r="V441" t="s">
        <v>407</v>
      </c>
      <c r="W441" t="s">
        <v>302</v>
      </c>
      <c r="X441" t="s">
        <v>57</v>
      </c>
      <c r="Y441" t="s">
        <v>409</v>
      </c>
      <c r="Z441" s="1">
        <v>42316</v>
      </c>
      <c r="AA441">
        <v>60</v>
      </c>
      <c r="AB441" t="s">
        <v>59</v>
      </c>
      <c r="AC441">
        <v>2018</v>
      </c>
      <c r="AD441">
        <v>58</v>
      </c>
      <c r="AE441" t="s">
        <v>263</v>
      </c>
      <c r="AF441" t="s">
        <v>247</v>
      </c>
      <c r="AG441" s="1">
        <v>34320</v>
      </c>
      <c r="AH441" t="s">
        <v>264</v>
      </c>
      <c r="AI441" t="s">
        <v>265</v>
      </c>
      <c r="AJ441" t="s">
        <v>162</v>
      </c>
      <c r="AK441">
        <v>176</v>
      </c>
      <c r="AL441">
        <v>700000</v>
      </c>
      <c r="AM441">
        <v>3500000</v>
      </c>
      <c r="AN441" s="1">
        <v>45473</v>
      </c>
      <c r="AO441" t="s">
        <v>270</v>
      </c>
      <c r="AP441" t="s">
        <v>164</v>
      </c>
      <c r="AQ441">
        <v>5</v>
      </c>
      <c r="AR441" t="s">
        <v>267</v>
      </c>
      <c r="AS441">
        <v>0</v>
      </c>
      <c r="AT441" t="s">
        <v>271</v>
      </c>
      <c r="AU441">
        <v>31</v>
      </c>
    </row>
    <row r="442" spans="1:47" x14ac:dyDescent="0.25">
      <c r="A442" t="s">
        <v>410</v>
      </c>
      <c r="B442">
        <v>2636712</v>
      </c>
      <c r="C442">
        <v>209019</v>
      </c>
      <c r="D442" t="s">
        <v>255</v>
      </c>
      <c r="E442">
        <v>0</v>
      </c>
      <c r="F442">
        <v>0</v>
      </c>
      <c r="G442">
        <v>0</v>
      </c>
      <c r="H442">
        <v>0</v>
      </c>
      <c r="I442">
        <v>66</v>
      </c>
      <c r="J442">
        <v>2015</v>
      </c>
      <c r="K442" t="s">
        <v>206</v>
      </c>
      <c r="L442">
        <v>5</v>
      </c>
      <c r="M442">
        <v>0</v>
      </c>
      <c r="N442">
        <v>1</v>
      </c>
      <c r="O442">
        <v>16</v>
      </c>
      <c r="P442" t="s">
        <v>256</v>
      </c>
      <c r="Q442" t="s">
        <v>339</v>
      </c>
      <c r="R442" t="s">
        <v>258</v>
      </c>
      <c r="S442">
        <v>19770</v>
      </c>
      <c r="T442" t="s">
        <v>411</v>
      </c>
      <c r="U442" t="s">
        <v>260</v>
      </c>
      <c r="V442" t="s">
        <v>342</v>
      </c>
      <c r="W442" t="s">
        <v>412</v>
      </c>
      <c r="X442" t="s">
        <v>57</v>
      </c>
      <c r="Y442" t="s">
        <v>413</v>
      </c>
      <c r="Z442" s="1">
        <v>42328</v>
      </c>
      <c r="AA442">
        <v>66</v>
      </c>
      <c r="AB442" t="s">
        <v>59</v>
      </c>
      <c r="AC442">
        <v>2018</v>
      </c>
      <c r="AD442">
        <v>58</v>
      </c>
      <c r="AE442" t="s">
        <v>263</v>
      </c>
      <c r="AF442" t="s">
        <v>247</v>
      </c>
      <c r="AG442" s="1">
        <v>34320</v>
      </c>
      <c r="AH442" t="s">
        <v>264</v>
      </c>
      <c r="AI442" t="s">
        <v>265</v>
      </c>
      <c r="AJ442" t="s">
        <v>162</v>
      </c>
      <c r="AK442">
        <v>176</v>
      </c>
      <c r="AL442">
        <v>700000</v>
      </c>
      <c r="AM442">
        <v>3500000</v>
      </c>
      <c r="AN442" s="1">
        <v>45473</v>
      </c>
      <c r="AO442" t="s">
        <v>266</v>
      </c>
      <c r="AP442" t="s">
        <v>164</v>
      </c>
      <c r="AQ442">
        <v>5</v>
      </c>
      <c r="AR442" t="s">
        <v>267</v>
      </c>
      <c r="AS442">
        <v>0</v>
      </c>
      <c r="AT442" t="s">
        <v>264</v>
      </c>
      <c r="AU442">
        <v>31</v>
      </c>
    </row>
    <row r="443" spans="1:47" x14ac:dyDescent="0.25">
      <c r="A443" t="s">
        <v>410</v>
      </c>
      <c r="B443">
        <v>2636712</v>
      </c>
      <c r="C443">
        <v>209019</v>
      </c>
      <c r="D443" t="s">
        <v>255</v>
      </c>
      <c r="E443">
        <v>0</v>
      </c>
      <c r="F443">
        <v>0</v>
      </c>
      <c r="G443">
        <v>0</v>
      </c>
      <c r="H443">
        <v>0</v>
      </c>
      <c r="I443">
        <v>66</v>
      </c>
      <c r="J443">
        <v>2015</v>
      </c>
      <c r="K443" t="s">
        <v>206</v>
      </c>
      <c r="L443">
        <v>5</v>
      </c>
      <c r="M443">
        <v>0</v>
      </c>
      <c r="N443">
        <v>1</v>
      </c>
      <c r="O443">
        <v>16</v>
      </c>
      <c r="P443" t="s">
        <v>256</v>
      </c>
      <c r="Q443" t="s">
        <v>339</v>
      </c>
      <c r="R443" t="s">
        <v>258</v>
      </c>
      <c r="S443">
        <v>19770</v>
      </c>
      <c r="T443" t="s">
        <v>411</v>
      </c>
      <c r="U443" t="s">
        <v>260</v>
      </c>
      <c r="V443" t="s">
        <v>342</v>
      </c>
      <c r="W443" t="s">
        <v>412</v>
      </c>
      <c r="X443" t="s">
        <v>57</v>
      </c>
      <c r="Y443" t="s">
        <v>413</v>
      </c>
      <c r="Z443" s="1">
        <v>42328</v>
      </c>
      <c r="AA443">
        <v>66</v>
      </c>
      <c r="AB443" t="s">
        <v>59</v>
      </c>
      <c r="AC443">
        <v>2018</v>
      </c>
      <c r="AD443">
        <v>58</v>
      </c>
      <c r="AE443" t="s">
        <v>263</v>
      </c>
      <c r="AF443" t="s">
        <v>247</v>
      </c>
      <c r="AG443" s="1">
        <v>34320</v>
      </c>
      <c r="AH443" t="s">
        <v>264</v>
      </c>
      <c r="AI443" t="s">
        <v>265</v>
      </c>
      <c r="AJ443" t="s">
        <v>162</v>
      </c>
      <c r="AK443">
        <v>176</v>
      </c>
      <c r="AL443">
        <v>700000</v>
      </c>
      <c r="AM443">
        <v>3500000</v>
      </c>
      <c r="AN443" s="1">
        <v>45473</v>
      </c>
      <c r="AO443" t="s">
        <v>268</v>
      </c>
      <c r="AP443" t="s">
        <v>164</v>
      </c>
      <c r="AQ443">
        <v>5</v>
      </c>
      <c r="AR443" t="s">
        <v>267</v>
      </c>
      <c r="AS443">
        <v>0</v>
      </c>
      <c r="AT443" t="s">
        <v>264</v>
      </c>
      <c r="AU443">
        <v>31</v>
      </c>
    </row>
    <row r="444" spans="1:47" x14ac:dyDescent="0.25">
      <c r="A444" t="s">
        <v>410</v>
      </c>
      <c r="B444">
        <v>2636712</v>
      </c>
      <c r="C444">
        <v>209019</v>
      </c>
      <c r="D444" t="s">
        <v>255</v>
      </c>
      <c r="E444">
        <v>0</v>
      </c>
      <c r="F444">
        <v>0</v>
      </c>
      <c r="G444">
        <v>0</v>
      </c>
      <c r="H444">
        <v>0</v>
      </c>
      <c r="I444">
        <v>66</v>
      </c>
      <c r="J444">
        <v>2015</v>
      </c>
      <c r="K444" t="s">
        <v>206</v>
      </c>
      <c r="L444">
        <v>5</v>
      </c>
      <c r="M444">
        <v>0</v>
      </c>
      <c r="N444">
        <v>1</v>
      </c>
      <c r="O444">
        <v>16</v>
      </c>
      <c r="P444" t="s">
        <v>256</v>
      </c>
      <c r="Q444" t="s">
        <v>339</v>
      </c>
      <c r="R444" t="s">
        <v>258</v>
      </c>
      <c r="S444">
        <v>19770</v>
      </c>
      <c r="T444" t="s">
        <v>411</v>
      </c>
      <c r="U444" t="s">
        <v>260</v>
      </c>
      <c r="V444" t="s">
        <v>342</v>
      </c>
      <c r="W444" t="s">
        <v>412</v>
      </c>
      <c r="X444" t="s">
        <v>57</v>
      </c>
      <c r="Y444" t="s">
        <v>413</v>
      </c>
      <c r="Z444" s="1">
        <v>42328</v>
      </c>
      <c r="AA444">
        <v>66</v>
      </c>
      <c r="AB444" t="s">
        <v>59</v>
      </c>
      <c r="AC444">
        <v>2018</v>
      </c>
      <c r="AD444">
        <v>58</v>
      </c>
      <c r="AE444" t="s">
        <v>263</v>
      </c>
      <c r="AF444" t="s">
        <v>247</v>
      </c>
      <c r="AG444" s="1">
        <v>34320</v>
      </c>
      <c r="AH444" t="s">
        <v>264</v>
      </c>
      <c r="AI444" t="s">
        <v>265</v>
      </c>
      <c r="AJ444" t="s">
        <v>162</v>
      </c>
      <c r="AK444">
        <v>176</v>
      </c>
      <c r="AL444">
        <v>700000</v>
      </c>
      <c r="AM444">
        <v>3500000</v>
      </c>
      <c r="AN444" s="1">
        <v>45473</v>
      </c>
      <c r="AO444" t="s">
        <v>269</v>
      </c>
      <c r="AP444" t="s">
        <v>164</v>
      </c>
      <c r="AQ444">
        <v>5</v>
      </c>
      <c r="AR444" t="s">
        <v>267</v>
      </c>
      <c r="AS444">
        <v>0</v>
      </c>
      <c r="AT444" t="s">
        <v>264</v>
      </c>
      <c r="AU444">
        <v>31</v>
      </c>
    </row>
    <row r="445" spans="1:47" x14ac:dyDescent="0.25">
      <c r="A445" t="s">
        <v>410</v>
      </c>
      <c r="B445">
        <v>2636712</v>
      </c>
      <c r="C445">
        <v>209019</v>
      </c>
      <c r="D445" t="s">
        <v>255</v>
      </c>
      <c r="E445">
        <v>0</v>
      </c>
      <c r="F445">
        <v>0</v>
      </c>
      <c r="G445">
        <v>0</v>
      </c>
      <c r="H445">
        <v>0</v>
      </c>
      <c r="I445">
        <v>66</v>
      </c>
      <c r="J445">
        <v>2015</v>
      </c>
      <c r="K445" t="s">
        <v>206</v>
      </c>
      <c r="L445">
        <v>5</v>
      </c>
      <c r="M445">
        <v>0</v>
      </c>
      <c r="N445">
        <v>1</v>
      </c>
      <c r="O445">
        <v>16</v>
      </c>
      <c r="P445" t="s">
        <v>256</v>
      </c>
      <c r="Q445" t="s">
        <v>339</v>
      </c>
      <c r="R445" t="s">
        <v>258</v>
      </c>
      <c r="S445">
        <v>19770</v>
      </c>
      <c r="T445" t="s">
        <v>411</v>
      </c>
      <c r="U445" t="s">
        <v>260</v>
      </c>
      <c r="V445" t="s">
        <v>342</v>
      </c>
      <c r="W445" t="s">
        <v>412</v>
      </c>
      <c r="X445" t="s">
        <v>57</v>
      </c>
      <c r="Y445" t="s">
        <v>413</v>
      </c>
      <c r="Z445" s="1">
        <v>42328</v>
      </c>
      <c r="AA445">
        <v>66</v>
      </c>
      <c r="AB445" t="s">
        <v>59</v>
      </c>
      <c r="AC445">
        <v>2018</v>
      </c>
      <c r="AD445">
        <v>58</v>
      </c>
      <c r="AE445" t="s">
        <v>263</v>
      </c>
      <c r="AF445" t="s">
        <v>247</v>
      </c>
      <c r="AG445" s="1">
        <v>34320</v>
      </c>
      <c r="AH445" t="s">
        <v>264</v>
      </c>
      <c r="AI445" t="s">
        <v>265</v>
      </c>
      <c r="AJ445" t="s">
        <v>162</v>
      </c>
      <c r="AK445">
        <v>176</v>
      </c>
      <c r="AL445">
        <v>700000</v>
      </c>
      <c r="AM445">
        <v>3500000</v>
      </c>
      <c r="AN445" s="1">
        <v>45473</v>
      </c>
      <c r="AO445" t="s">
        <v>270</v>
      </c>
      <c r="AP445" t="s">
        <v>164</v>
      </c>
      <c r="AQ445">
        <v>5</v>
      </c>
      <c r="AR445" t="s">
        <v>267</v>
      </c>
      <c r="AS445">
        <v>0</v>
      </c>
      <c r="AT445" t="s">
        <v>271</v>
      </c>
      <c r="AU445">
        <v>31</v>
      </c>
    </row>
    <row r="446" spans="1:47" x14ac:dyDescent="0.25">
      <c r="A446" t="s">
        <v>414</v>
      </c>
      <c r="B446">
        <v>2618625</v>
      </c>
      <c r="C446">
        <v>209019</v>
      </c>
      <c r="D446" t="s">
        <v>398</v>
      </c>
      <c r="E446">
        <v>0</v>
      </c>
      <c r="F446">
        <v>0</v>
      </c>
      <c r="G446">
        <v>0</v>
      </c>
      <c r="H446">
        <v>0</v>
      </c>
      <c r="I446">
        <v>67</v>
      </c>
      <c r="J446">
        <v>2015</v>
      </c>
      <c r="K446" t="s">
        <v>399</v>
      </c>
      <c r="L446">
        <v>1</v>
      </c>
      <c r="M446">
        <v>2</v>
      </c>
      <c r="N446">
        <v>8.7201953461648944</v>
      </c>
      <c r="O446">
        <v>9.2028152829646661</v>
      </c>
      <c r="P446" t="s">
        <v>415</v>
      </c>
      <c r="Q446" t="s">
        <v>256</v>
      </c>
      <c r="R446" t="s">
        <v>416</v>
      </c>
      <c r="S446">
        <v>30206</v>
      </c>
      <c r="T446" t="s">
        <v>417</v>
      </c>
      <c r="U446" t="s">
        <v>418</v>
      </c>
      <c r="V446" t="s">
        <v>260</v>
      </c>
      <c r="W446" t="s">
        <v>56</v>
      </c>
      <c r="X446" t="s">
        <v>403</v>
      </c>
      <c r="Y446" t="s">
        <v>419</v>
      </c>
      <c r="Z446" s="1">
        <v>42332</v>
      </c>
      <c r="AA446">
        <v>67</v>
      </c>
      <c r="AB446" t="s">
        <v>59</v>
      </c>
      <c r="AC446">
        <v>2018</v>
      </c>
      <c r="AD446">
        <v>58</v>
      </c>
      <c r="AE446" t="s">
        <v>263</v>
      </c>
      <c r="AF446" t="s">
        <v>247</v>
      </c>
      <c r="AG446" s="1">
        <v>34320</v>
      </c>
      <c r="AH446" t="s">
        <v>264</v>
      </c>
      <c r="AI446" t="s">
        <v>265</v>
      </c>
      <c r="AJ446" t="s">
        <v>162</v>
      </c>
      <c r="AK446">
        <v>176</v>
      </c>
      <c r="AL446">
        <v>700000</v>
      </c>
      <c r="AM446">
        <v>3500000</v>
      </c>
      <c r="AN446" s="1">
        <v>45473</v>
      </c>
      <c r="AO446" t="s">
        <v>266</v>
      </c>
      <c r="AP446" t="s">
        <v>164</v>
      </c>
      <c r="AQ446">
        <v>5</v>
      </c>
      <c r="AR446" t="s">
        <v>267</v>
      </c>
      <c r="AS446">
        <v>0</v>
      </c>
      <c r="AT446" t="s">
        <v>264</v>
      </c>
      <c r="AU446">
        <v>31</v>
      </c>
    </row>
    <row r="447" spans="1:47" x14ac:dyDescent="0.25">
      <c r="A447" t="s">
        <v>414</v>
      </c>
      <c r="B447">
        <v>2618625</v>
      </c>
      <c r="C447">
        <v>209019</v>
      </c>
      <c r="D447" t="s">
        <v>398</v>
      </c>
      <c r="E447">
        <v>0</v>
      </c>
      <c r="F447">
        <v>0</v>
      </c>
      <c r="G447">
        <v>0</v>
      </c>
      <c r="H447">
        <v>0</v>
      </c>
      <c r="I447">
        <v>67</v>
      </c>
      <c r="J447">
        <v>2015</v>
      </c>
      <c r="K447" t="s">
        <v>399</v>
      </c>
      <c r="L447">
        <v>1</v>
      </c>
      <c r="M447">
        <v>2</v>
      </c>
      <c r="N447">
        <v>8.7201953461648944</v>
      </c>
      <c r="O447">
        <v>9.2028152829646661</v>
      </c>
      <c r="P447" t="s">
        <v>415</v>
      </c>
      <c r="Q447" t="s">
        <v>256</v>
      </c>
      <c r="R447" t="s">
        <v>416</v>
      </c>
      <c r="S447">
        <v>30206</v>
      </c>
      <c r="T447" t="s">
        <v>417</v>
      </c>
      <c r="U447" t="s">
        <v>418</v>
      </c>
      <c r="V447" t="s">
        <v>260</v>
      </c>
      <c r="W447" t="s">
        <v>56</v>
      </c>
      <c r="X447" t="s">
        <v>403</v>
      </c>
      <c r="Y447" t="s">
        <v>419</v>
      </c>
      <c r="Z447" s="1">
        <v>42332</v>
      </c>
      <c r="AA447">
        <v>67</v>
      </c>
      <c r="AB447" t="s">
        <v>59</v>
      </c>
      <c r="AC447">
        <v>2018</v>
      </c>
      <c r="AD447">
        <v>58</v>
      </c>
      <c r="AE447" t="s">
        <v>263</v>
      </c>
      <c r="AF447" t="s">
        <v>247</v>
      </c>
      <c r="AG447" s="1">
        <v>34320</v>
      </c>
      <c r="AH447" t="s">
        <v>264</v>
      </c>
      <c r="AI447" t="s">
        <v>265</v>
      </c>
      <c r="AJ447" t="s">
        <v>162</v>
      </c>
      <c r="AK447">
        <v>176</v>
      </c>
      <c r="AL447">
        <v>700000</v>
      </c>
      <c r="AM447">
        <v>3500000</v>
      </c>
      <c r="AN447" s="1">
        <v>45473</v>
      </c>
      <c r="AO447" t="s">
        <v>268</v>
      </c>
      <c r="AP447" t="s">
        <v>164</v>
      </c>
      <c r="AQ447">
        <v>5</v>
      </c>
      <c r="AR447" t="s">
        <v>267</v>
      </c>
      <c r="AS447">
        <v>0</v>
      </c>
      <c r="AT447" t="s">
        <v>264</v>
      </c>
      <c r="AU447">
        <v>31</v>
      </c>
    </row>
    <row r="448" spans="1:47" x14ac:dyDescent="0.25">
      <c r="A448" t="s">
        <v>414</v>
      </c>
      <c r="B448">
        <v>2618625</v>
      </c>
      <c r="C448">
        <v>209019</v>
      </c>
      <c r="D448" t="s">
        <v>398</v>
      </c>
      <c r="E448">
        <v>0</v>
      </c>
      <c r="F448">
        <v>0</v>
      </c>
      <c r="G448">
        <v>0</v>
      </c>
      <c r="H448">
        <v>0</v>
      </c>
      <c r="I448">
        <v>67</v>
      </c>
      <c r="J448">
        <v>2015</v>
      </c>
      <c r="K448" t="s">
        <v>399</v>
      </c>
      <c r="L448">
        <v>1</v>
      </c>
      <c r="M448">
        <v>2</v>
      </c>
      <c r="N448">
        <v>8.7201953461648944</v>
      </c>
      <c r="O448">
        <v>9.2028152829646661</v>
      </c>
      <c r="P448" t="s">
        <v>415</v>
      </c>
      <c r="Q448" t="s">
        <v>256</v>
      </c>
      <c r="R448" t="s">
        <v>416</v>
      </c>
      <c r="S448">
        <v>30206</v>
      </c>
      <c r="T448" t="s">
        <v>417</v>
      </c>
      <c r="U448" t="s">
        <v>418</v>
      </c>
      <c r="V448" t="s">
        <v>260</v>
      </c>
      <c r="W448" t="s">
        <v>56</v>
      </c>
      <c r="X448" t="s">
        <v>403</v>
      </c>
      <c r="Y448" t="s">
        <v>419</v>
      </c>
      <c r="Z448" s="1">
        <v>42332</v>
      </c>
      <c r="AA448">
        <v>67</v>
      </c>
      <c r="AB448" t="s">
        <v>59</v>
      </c>
      <c r="AC448">
        <v>2018</v>
      </c>
      <c r="AD448">
        <v>58</v>
      </c>
      <c r="AE448" t="s">
        <v>263</v>
      </c>
      <c r="AF448" t="s">
        <v>247</v>
      </c>
      <c r="AG448" s="1">
        <v>34320</v>
      </c>
      <c r="AH448" t="s">
        <v>264</v>
      </c>
      <c r="AI448" t="s">
        <v>265</v>
      </c>
      <c r="AJ448" t="s">
        <v>162</v>
      </c>
      <c r="AK448">
        <v>176</v>
      </c>
      <c r="AL448">
        <v>700000</v>
      </c>
      <c r="AM448">
        <v>3500000</v>
      </c>
      <c r="AN448" s="1">
        <v>45473</v>
      </c>
      <c r="AO448" t="s">
        <v>269</v>
      </c>
      <c r="AP448" t="s">
        <v>164</v>
      </c>
      <c r="AQ448">
        <v>5</v>
      </c>
      <c r="AR448" t="s">
        <v>267</v>
      </c>
      <c r="AS448">
        <v>0</v>
      </c>
      <c r="AT448" t="s">
        <v>264</v>
      </c>
      <c r="AU448">
        <v>31</v>
      </c>
    </row>
    <row r="449" spans="1:47" x14ac:dyDescent="0.25">
      <c r="A449" t="s">
        <v>414</v>
      </c>
      <c r="B449">
        <v>2618625</v>
      </c>
      <c r="C449">
        <v>209019</v>
      </c>
      <c r="D449" t="s">
        <v>398</v>
      </c>
      <c r="E449">
        <v>0</v>
      </c>
      <c r="F449">
        <v>0</v>
      </c>
      <c r="G449">
        <v>0</v>
      </c>
      <c r="H449">
        <v>0</v>
      </c>
      <c r="I449">
        <v>67</v>
      </c>
      <c r="J449">
        <v>2015</v>
      </c>
      <c r="K449" t="s">
        <v>399</v>
      </c>
      <c r="L449">
        <v>1</v>
      </c>
      <c r="M449">
        <v>2</v>
      </c>
      <c r="N449">
        <v>8.7201953461648944</v>
      </c>
      <c r="O449">
        <v>9.2028152829646661</v>
      </c>
      <c r="P449" t="s">
        <v>415</v>
      </c>
      <c r="Q449" t="s">
        <v>256</v>
      </c>
      <c r="R449" t="s">
        <v>416</v>
      </c>
      <c r="S449">
        <v>30206</v>
      </c>
      <c r="T449" t="s">
        <v>417</v>
      </c>
      <c r="U449" t="s">
        <v>418</v>
      </c>
      <c r="V449" t="s">
        <v>260</v>
      </c>
      <c r="W449" t="s">
        <v>56</v>
      </c>
      <c r="X449" t="s">
        <v>403</v>
      </c>
      <c r="Y449" t="s">
        <v>419</v>
      </c>
      <c r="Z449" s="1">
        <v>42332</v>
      </c>
      <c r="AA449">
        <v>67</v>
      </c>
      <c r="AB449" t="s">
        <v>59</v>
      </c>
      <c r="AC449">
        <v>2018</v>
      </c>
      <c r="AD449">
        <v>58</v>
      </c>
      <c r="AE449" t="s">
        <v>263</v>
      </c>
      <c r="AF449" t="s">
        <v>247</v>
      </c>
      <c r="AG449" s="1">
        <v>34320</v>
      </c>
      <c r="AH449" t="s">
        <v>264</v>
      </c>
      <c r="AI449" t="s">
        <v>265</v>
      </c>
      <c r="AJ449" t="s">
        <v>162</v>
      </c>
      <c r="AK449">
        <v>176</v>
      </c>
      <c r="AL449">
        <v>700000</v>
      </c>
      <c r="AM449">
        <v>3500000</v>
      </c>
      <c r="AN449" s="1">
        <v>45473</v>
      </c>
      <c r="AO449" t="s">
        <v>270</v>
      </c>
      <c r="AP449" t="s">
        <v>164</v>
      </c>
      <c r="AQ449">
        <v>5</v>
      </c>
      <c r="AR449" t="s">
        <v>267</v>
      </c>
      <c r="AS449">
        <v>0</v>
      </c>
      <c r="AT449" t="s">
        <v>271</v>
      </c>
      <c r="AU449">
        <v>31</v>
      </c>
    </row>
    <row r="450" spans="1:47" x14ac:dyDescent="0.25">
      <c r="A450" t="s">
        <v>420</v>
      </c>
      <c r="B450">
        <v>2640904</v>
      </c>
      <c r="C450">
        <v>209019</v>
      </c>
      <c r="D450" t="s">
        <v>255</v>
      </c>
      <c r="E450">
        <v>0</v>
      </c>
      <c r="F450">
        <v>0</v>
      </c>
      <c r="G450">
        <v>0</v>
      </c>
      <c r="H450">
        <v>0</v>
      </c>
      <c r="I450">
        <v>77</v>
      </c>
      <c r="J450">
        <v>2015</v>
      </c>
      <c r="K450" t="s">
        <v>119</v>
      </c>
      <c r="L450">
        <v>2</v>
      </c>
      <c r="M450">
        <v>2</v>
      </c>
      <c r="N450">
        <v>2</v>
      </c>
      <c r="O450">
        <v>5</v>
      </c>
      <c r="P450" t="s">
        <v>256</v>
      </c>
      <c r="Q450" t="s">
        <v>421</v>
      </c>
      <c r="R450" t="s">
        <v>258</v>
      </c>
      <c r="S450">
        <v>19999</v>
      </c>
      <c r="T450" t="s">
        <v>341</v>
      </c>
      <c r="U450" t="s">
        <v>260</v>
      </c>
      <c r="V450" t="s">
        <v>422</v>
      </c>
      <c r="W450" t="s">
        <v>181</v>
      </c>
      <c r="X450" t="s">
        <v>57</v>
      </c>
      <c r="Y450" t="s">
        <v>423</v>
      </c>
      <c r="Z450" s="1">
        <v>42342</v>
      </c>
      <c r="AA450">
        <v>77</v>
      </c>
      <c r="AB450" t="s">
        <v>59</v>
      </c>
      <c r="AC450">
        <v>2018</v>
      </c>
      <c r="AD450">
        <v>58</v>
      </c>
      <c r="AE450" t="s">
        <v>263</v>
      </c>
      <c r="AF450" t="s">
        <v>247</v>
      </c>
      <c r="AG450" s="1">
        <v>34320</v>
      </c>
      <c r="AH450" t="s">
        <v>264</v>
      </c>
      <c r="AI450" t="s">
        <v>265</v>
      </c>
      <c r="AJ450" t="s">
        <v>162</v>
      </c>
      <c r="AK450">
        <v>176</v>
      </c>
      <c r="AL450">
        <v>700000</v>
      </c>
      <c r="AM450">
        <v>3500000</v>
      </c>
      <c r="AN450" s="1">
        <v>45473</v>
      </c>
      <c r="AO450" t="s">
        <v>266</v>
      </c>
      <c r="AP450" t="s">
        <v>164</v>
      </c>
      <c r="AQ450">
        <v>5</v>
      </c>
      <c r="AR450" t="s">
        <v>267</v>
      </c>
      <c r="AS450">
        <v>0</v>
      </c>
      <c r="AT450" t="s">
        <v>264</v>
      </c>
      <c r="AU450">
        <v>31</v>
      </c>
    </row>
    <row r="451" spans="1:47" x14ac:dyDescent="0.25">
      <c r="A451" t="s">
        <v>420</v>
      </c>
      <c r="B451">
        <v>2640904</v>
      </c>
      <c r="C451">
        <v>209019</v>
      </c>
      <c r="D451" t="s">
        <v>255</v>
      </c>
      <c r="E451">
        <v>0</v>
      </c>
      <c r="F451">
        <v>0</v>
      </c>
      <c r="G451">
        <v>0</v>
      </c>
      <c r="H451">
        <v>0</v>
      </c>
      <c r="I451">
        <v>77</v>
      </c>
      <c r="J451">
        <v>2015</v>
      </c>
      <c r="K451" t="s">
        <v>119</v>
      </c>
      <c r="L451">
        <v>2</v>
      </c>
      <c r="M451">
        <v>2</v>
      </c>
      <c r="N451">
        <v>2</v>
      </c>
      <c r="O451">
        <v>5</v>
      </c>
      <c r="P451" t="s">
        <v>256</v>
      </c>
      <c r="Q451" t="s">
        <v>421</v>
      </c>
      <c r="R451" t="s">
        <v>258</v>
      </c>
      <c r="S451">
        <v>19999</v>
      </c>
      <c r="T451" t="s">
        <v>341</v>
      </c>
      <c r="U451" t="s">
        <v>260</v>
      </c>
      <c r="V451" t="s">
        <v>422</v>
      </c>
      <c r="W451" t="s">
        <v>181</v>
      </c>
      <c r="X451" t="s">
        <v>57</v>
      </c>
      <c r="Y451" t="s">
        <v>423</v>
      </c>
      <c r="Z451" s="1">
        <v>42342</v>
      </c>
      <c r="AA451">
        <v>77</v>
      </c>
      <c r="AB451" t="s">
        <v>59</v>
      </c>
      <c r="AC451">
        <v>2018</v>
      </c>
      <c r="AD451">
        <v>58</v>
      </c>
      <c r="AE451" t="s">
        <v>263</v>
      </c>
      <c r="AF451" t="s">
        <v>247</v>
      </c>
      <c r="AG451" s="1">
        <v>34320</v>
      </c>
      <c r="AH451" t="s">
        <v>264</v>
      </c>
      <c r="AI451" t="s">
        <v>265</v>
      </c>
      <c r="AJ451" t="s">
        <v>162</v>
      </c>
      <c r="AK451">
        <v>176</v>
      </c>
      <c r="AL451">
        <v>700000</v>
      </c>
      <c r="AM451">
        <v>3500000</v>
      </c>
      <c r="AN451" s="1">
        <v>45473</v>
      </c>
      <c r="AO451" t="s">
        <v>268</v>
      </c>
      <c r="AP451" t="s">
        <v>164</v>
      </c>
      <c r="AQ451">
        <v>5</v>
      </c>
      <c r="AR451" t="s">
        <v>267</v>
      </c>
      <c r="AS451">
        <v>0</v>
      </c>
      <c r="AT451" t="s">
        <v>264</v>
      </c>
      <c r="AU451">
        <v>31</v>
      </c>
    </row>
    <row r="452" spans="1:47" x14ac:dyDescent="0.25">
      <c r="A452" t="s">
        <v>420</v>
      </c>
      <c r="B452">
        <v>2640904</v>
      </c>
      <c r="C452">
        <v>209019</v>
      </c>
      <c r="D452" t="s">
        <v>255</v>
      </c>
      <c r="E452">
        <v>0</v>
      </c>
      <c r="F452">
        <v>0</v>
      </c>
      <c r="G452">
        <v>0</v>
      </c>
      <c r="H452">
        <v>0</v>
      </c>
      <c r="I452">
        <v>77</v>
      </c>
      <c r="J452">
        <v>2015</v>
      </c>
      <c r="K452" t="s">
        <v>119</v>
      </c>
      <c r="L452">
        <v>2</v>
      </c>
      <c r="M452">
        <v>2</v>
      </c>
      <c r="N452">
        <v>2</v>
      </c>
      <c r="O452">
        <v>5</v>
      </c>
      <c r="P452" t="s">
        <v>256</v>
      </c>
      <c r="Q452" t="s">
        <v>421</v>
      </c>
      <c r="R452" t="s">
        <v>258</v>
      </c>
      <c r="S452">
        <v>19999</v>
      </c>
      <c r="T452" t="s">
        <v>341</v>
      </c>
      <c r="U452" t="s">
        <v>260</v>
      </c>
      <c r="V452" t="s">
        <v>422</v>
      </c>
      <c r="W452" t="s">
        <v>181</v>
      </c>
      <c r="X452" t="s">
        <v>57</v>
      </c>
      <c r="Y452" t="s">
        <v>423</v>
      </c>
      <c r="Z452" s="1">
        <v>42342</v>
      </c>
      <c r="AA452">
        <v>77</v>
      </c>
      <c r="AB452" t="s">
        <v>59</v>
      </c>
      <c r="AC452">
        <v>2018</v>
      </c>
      <c r="AD452">
        <v>58</v>
      </c>
      <c r="AE452" t="s">
        <v>263</v>
      </c>
      <c r="AF452" t="s">
        <v>247</v>
      </c>
      <c r="AG452" s="1">
        <v>34320</v>
      </c>
      <c r="AH452" t="s">
        <v>264</v>
      </c>
      <c r="AI452" t="s">
        <v>265</v>
      </c>
      <c r="AJ452" t="s">
        <v>162</v>
      </c>
      <c r="AK452">
        <v>176</v>
      </c>
      <c r="AL452">
        <v>700000</v>
      </c>
      <c r="AM452">
        <v>3500000</v>
      </c>
      <c r="AN452" s="1">
        <v>45473</v>
      </c>
      <c r="AO452" t="s">
        <v>269</v>
      </c>
      <c r="AP452" t="s">
        <v>164</v>
      </c>
      <c r="AQ452">
        <v>5</v>
      </c>
      <c r="AR452" t="s">
        <v>267</v>
      </c>
      <c r="AS452">
        <v>0</v>
      </c>
      <c r="AT452" t="s">
        <v>264</v>
      </c>
      <c r="AU452">
        <v>31</v>
      </c>
    </row>
    <row r="453" spans="1:47" x14ac:dyDescent="0.25">
      <c r="A453" t="s">
        <v>420</v>
      </c>
      <c r="B453">
        <v>2640904</v>
      </c>
      <c r="C453">
        <v>209019</v>
      </c>
      <c r="D453" t="s">
        <v>255</v>
      </c>
      <c r="E453">
        <v>0</v>
      </c>
      <c r="F453">
        <v>0</v>
      </c>
      <c r="G453">
        <v>0</v>
      </c>
      <c r="H453">
        <v>0</v>
      </c>
      <c r="I453">
        <v>77</v>
      </c>
      <c r="J453">
        <v>2015</v>
      </c>
      <c r="K453" t="s">
        <v>119</v>
      </c>
      <c r="L453">
        <v>2</v>
      </c>
      <c r="M453">
        <v>2</v>
      </c>
      <c r="N453">
        <v>2</v>
      </c>
      <c r="O453">
        <v>5</v>
      </c>
      <c r="P453" t="s">
        <v>256</v>
      </c>
      <c r="Q453" t="s">
        <v>421</v>
      </c>
      <c r="R453" t="s">
        <v>258</v>
      </c>
      <c r="S453">
        <v>19999</v>
      </c>
      <c r="T453" t="s">
        <v>341</v>
      </c>
      <c r="U453" t="s">
        <v>260</v>
      </c>
      <c r="V453" t="s">
        <v>422</v>
      </c>
      <c r="W453" t="s">
        <v>181</v>
      </c>
      <c r="X453" t="s">
        <v>57</v>
      </c>
      <c r="Y453" t="s">
        <v>423</v>
      </c>
      <c r="Z453" s="1">
        <v>42342</v>
      </c>
      <c r="AA453">
        <v>77</v>
      </c>
      <c r="AB453" t="s">
        <v>59</v>
      </c>
      <c r="AC453">
        <v>2018</v>
      </c>
      <c r="AD453">
        <v>58</v>
      </c>
      <c r="AE453" t="s">
        <v>263</v>
      </c>
      <c r="AF453" t="s">
        <v>247</v>
      </c>
      <c r="AG453" s="1">
        <v>34320</v>
      </c>
      <c r="AH453" t="s">
        <v>264</v>
      </c>
      <c r="AI453" t="s">
        <v>265</v>
      </c>
      <c r="AJ453" t="s">
        <v>162</v>
      </c>
      <c r="AK453">
        <v>176</v>
      </c>
      <c r="AL453">
        <v>700000</v>
      </c>
      <c r="AM453">
        <v>3500000</v>
      </c>
      <c r="AN453" s="1">
        <v>45473</v>
      </c>
      <c r="AO453" t="s">
        <v>270</v>
      </c>
      <c r="AP453" t="s">
        <v>164</v>
      </c>
      <c r="AQ453">
        <v>5</v>
      </c>
      <c r="AR453" t="s">
        <v>267</v>
      </c>
      <c r="AS453">
        <v>0</v>
      </c>
      <c r="AT453" t="s">
        <v>271</v>
      </c>
      <c r="AU453">
        <v>31</v>
      </c>
    </row>
    <row r="454" spans="1:47" x14ac:dyDescent="0.25">
      <c r="A454" t="s">
        <v>424</v>
      </c>
      <c r="B454">
        <v>2581760</v>
      </c>
      <c r="C454">
        <v>124732</v>
      </c>
      <c r="D454" t="s">
        <v>48</v>
      </c>
      <c r="E454">
        <v>0</v>
      </c>
      <c r="F454">
        <v>0</v>
      </c>
      <c r="G454">
        <v>1</v>
      </c>
      <c r="H454">
        <v>0</v>
      </c>
      <c r="I454">
        <v>90</v>
      </c>
      <c r="J454">
        <v>2015</v>
      </c>
      <c r="K454" t="s">
        <v>200</v>
      </c>
      <c r="L454">
        <v>2</v>
      </c>
      <c r="M454">
        <v>1</v>
      </c>
      <c r="N454">
        <v>4</v>
      </c>
      <c r="O454">
        <v>8</v>
      </c>
      <c r="P454" t="s">
        <v>330</v>
      </c>
      <c r="Q454" t="s">
        <v>425</v>
      </c>
      <c r="R454" t="s">
        <v>156</v>
      </c>
      <c r="S454">
        <v>41819</v>
      </c>
      <c r="T454" t="s">
        <v>238</v>
      </c>
      <c r="U454" t="s">
        <v>157</v>
      </c>
      <c r="V454" t="s">
        <v>426</v>
      </c>
      <c r="W454" t="s">
        <v>322</v>
      </c>
      <c r="X454" t="s">
        <v>57</v>
      </c>
      <c r="Y454" t="s">
        <v>427</v>
      </c>
      <c r="Z454" s="1">
        <v>42343</v>
      </c>
      <c r="AA454">
        <v>60</v>
      </c>
      <c r="AB454" t="s">
        <v>81</v>
      </c>
      <c r="AC454">
        <v>2023</v>
      </c>
      <c r="AD454">
        <v>533</v>
      </c>
      <c r="AE454" t="s">
        <v>160</v>
      </c>
      <c r="AF454" t="s">
        <v>61</v>
      </c>
      <c r="AG454" s="1">
        <v>33997</v>
      </c>
      <c r="AH454" t="s">
        <v>161</v>
      </c>
      <c r="AI454" t="s">
        <v>63</v>
      </c>
      <c r="AJ454" t="s">
        <v>162</v>
      </c>
      <c r="AK454">
        <v>194</v>
      </c>
      <c r="AL454">
        <v>2000000</v>
      </c>
      <c r="AM454">
        <v>15000000</v>
      </c>
      <c r="AN454" s="1">
        <v>45473</v>
      </c>
      <c r="AO454" t="s">
        <v>163</v>
      </c>
      <c r="AP454" t="s">
        <v>164</v>
      </c>
      <c r="AQ454">
        <v>23</v>
      </c>
      <c r="AR454" t="s">
        <v>165</v>
      </c>
      <c r="AS454">
        <v>0</v>
      </c>
      <c r="AT454" t="s">
        <v>161</v>
      </c>
      <c r="AU454">
        <v>31</v>
      </c>
    </row>
    <row r="455" spans="1:47" x14ac:dyDescent="0.25">
      <c r="A455" t="s">
        <v>424</v>
      </c>
      <c r="B455">
        <v>2581760</v>
      </c>
      <c r="C455">
        <v>124732</v>
      </c>
      <c r="D455" t="s">
        <v>48</v>
      </c>
      <c r="E455">
        <v>0</v>
      </c>
      <c r="F455">
        <v>0</v>
      </c>
      <c r="G455">
        <v>1</v>
      </c>
      <c r="H455">
        <v>0</v>
      </c>
      <c r="I455">
        <v>90</v>
      </c>
      <c r="J455">
        <v>2015</v>
      </c>
      <c r="K455" t="s">
        <v>200</v>
      </c>
      <c r="L455">
        <v>2</v>
      </c>
      <c r="M455">
        <v>1</v>
      </c>
      <c r="N455">
        <v>4</v>
      </c>
      <c r="O455">
        <v>8</v>
      </c>
      <c r="P455" t="s">
        <v>330</v>
      </c>
      <c r="Q455" t="s">
        <v>425</v>
      </c>
      <c r="R455" t="s">
        <v>156</v>
      </c>
      <c r="S455">
        <v>41819</v>
      </c>
      <c r="T455" t="s">
        <v>238</v>
      </c>
      <c r="U455" t="s">
        <v>157</v>
      </c>
      <c r="V455" t="s">
        <v>426</v>
      </c>
      <c r="W455" t="s">
        <v>322</v>
      </c>
      <c r="X455" t="s">
        <v>57</v>
      </c>
      <c r="Y455" t="s">
        <v>427</v>
      </c>
      <c r="Z455" s="1">
        <v>42343</v>
      </c>
      <c r="AA455">
        <v>60</v>
      </c>
      <c r="AB455" t="s">
        <v>81</v>
      </c>
      <c r="AC455">
        <v>2023</v>
      </c>
      <c r="AD455">
        <v>533</v>
      </c>
      <c r="AE455" t="s">
        <v>160</v>
      </c>
      <c r="AF455" t="s">
        <v>61</v>
      </c>
      <c r="AG455" s="1">
        <v>33997</v>
      </c>
      <c r="AH455" t="s">
        <v>161</v>
      </c>
      <c r="AI455" t="s">
        <v>63</v>
      </c>
      <c r="AJ455" t="s">
        <v>162</v>
      </c>
      <c r="AK455">
        <v>194</v>
      </c>
      <c r="AL455">
        <v>2000000</v>
      </c>
      <c r="AM455">
        <v>15000000</v>
      </c>
      <c r="AN455" s="1">
        <v>45473</v>
      </c>
      <c r="AO455" t="s">
        <v>166</v>
      </c>
      <c r="AP455" t="s">
        <v>164</v>
      </c>
      <c r="AQ455">
        <v>23</v>
      </c>
      <c r="AR455" t="s">
        <v>165</v>
      </c>
      <c r="AS455">
        <v>0</v>
      </c>
      <c r="AT455" t="s">
        <v>161</v>
      </c>
      <c r="AU455">
        <v>31</v>
      </c>
    </row>
    <row r="456" spans="1:47" x14ac:dyDescent="0.25">
      <c r="A456" t="s">
        <v>424</v>
      </c>
      <c r="B456">
        <v>2581760</v>
      </c>
      <c r="C456">
        <v>124732</v>
      </c>
      <c r="D456" t="s">
        <v>48</v>
      </c>
      <c r="E456">
        <v>0</v>
      </c>
      <c r="F456">
        <v>0</v>
      </c>
      <c r="G456">
        <v>1</v>
      </c>
      <c r="H456">
        <v>0</v>
      </c>
      <c r="I456">
        <v>90</v>
      </c>
      <c r="J456">
        <v>2015</v>
      </c>
      <c r="K456" t="s">
        <v>200</v>
      </c>
      <c r="L456">
        <v>2</v>
      </c>
      <c r="M456">
        <v>1</v>
      </c>
      <c r="N456">
        <v>4</v>
      </c>
      <c r="O456">
        <v>8</v>
      </c>
      <c r="P456" t="s">
        <v>330</v>
      </c>
      <c r="Q456" t="s">
        <v>425</v>
      </c>
      <c r="R456" t="s">
        <v>156</v>
      </c>
      <c r="S456">
        <v>41819</v>
      </c>
      <c r="T456" t="s">
        <v>238</v>
      </c>
      <c r="U456" t="s">
        <v>157</v>
      </c>
      <c r="V456" t="s">
        <v>426</v>
      </c>
      <c r="W456" t="s">
        <v>322</v>
      </c>
      <c r="X456" t="s">
        <v>57</v>
      </c>
      <c r="Y456" t="s">
        <v>427</v>
      </c>
      <c r="Z456" s="1">
        <v>42343</v>
      </c>
      <c r="AA456">
        <v>60</v>
      </c>
      <c r="AB456" t="s">
        <v>81</v>
      </c>
      <c r="AC456">
        <v>2023</v>
      </c>
      <c r="AD456">
        <v>533</v>
      </c>
      <c r="AE456" t="s">
        <v>160</v>
      </c>
      <c r="AF456" t="s">
        <v>61</v>
      </c>
      <c r="AG456" s="1">
        <v>33997</v>
      </c>
      <c r="AH456" t="s">
        <v>161</v>
      </c>
      <c r="AI456" t="s">
        <v>63</v>
      </c>
      <c r="AJ456" t="s">
        <v>162</v>
      </c>
      <c r="AK456">
        <v>194</v>
      </c>
      <c r="AL456">
        <v>2000000</v>
      </c>
      <c r="AM456">
        <v>15000000</v>
      </c>
      <c r="AN456" s="1">
        <v>45473</v>
      </c>
      <c r="AO456" t="s">
        <v>167</v>
      </c>
      <c r="AP456" t="s">
        <v>164</v>
      </c>
      <c r="AQ456">
        <v>23</v>
      </c>
      <c r="AR456" t="s">
        <v>165</v>
      </c>
      <c r="AS456">
        <v>0</v>
      </c>
      <c r="AT456" t="s">
        <v>161</v>
      </c>
      <c r="AU456">
        <v>31</v>
      </c>
    </row>
    <row r="457" spans="1:47" x14ac:dyDescent="0.25">
      <c r="A457" t="s">
        <v>424</v>
      </c>
      <c r="B457">
        <v>2581760</v>
      </c>
      <c r="C457">
        <v>124732</v>
      </c>
      <c r="D457" t="s">
        <v>48</v>
      </c>
      <c r="E457">
        <v>0</v>
      </c>
      <c r="F457">
        <v>0</v>
      </c>
      <c r="G457">
        <v>1</v>
      </c>
      <c r="H457">
        <v>0</v>
      </c>
      <c r="I457">
        <v>90</v>
      </c>
      <c r="J457">
        <v>2015</v>
      </c>
      <c r="K457" t="s">
        <v>200</v>
      </c>
      <c r="L457">
        <v>2</v>
      </c>
      <c r="M457">
        <v>1</v>
      </c>
      <c r="N457">
        <v>4</v>
      </c>
      <c r="O457">
        <v>8</v>
      </c>
      <c r="P457" t="s">
        <v>330</v>
      </c>
      <c r="Q457" t="s">
        <v>425</v>
      </c>
      <c r="R457" t="s">
        <v>156</v>
      </c>
      <c r="S457">
        <v>41819</v>
      </c>
      <c r="T457" t="s">
        <v>238</v>
      </c>
      <c r="U457" t="s">
        <v>157</v>
      </c>
      <c r="V457" t="s">
        <v>426</v>
      </c>
      <c r="W457" t="s">
        <v>322</v>
      </c>
      <c r="X457" t="s">
        <v>57</v>
      </c>
      <c r="Y457" t="s">
        <v>427</v>
      </c>
      <c r="Z457" s="1">
        <v>42343</v>
      </c>
      <c r="AA457">
        <v>60</v>
      </c>
      <c r="AB457" t="s">
        <v>81</v>
      </c>
      <c r="AC457">
        <v>2023</v>
      </c>
      <c r="AD457">
        <v>533</v>
      </c>
      <c r="AE457" t="s">
        <v>160</v>
      </c>
      <c r="AF457" t="s">
        <v>61</v>
      </c>
      <c r="AG457" s="1">
        <v>33997</v>
      </c>
      <c r="AH457" t="s">
        <v>161</v>
      </c>
      <c r="AI457" t="s">
        <v>63</v>
      </c>
      <c r="AJ457" t="s">
        <v>162</v>
      </c>
      <c r="AK457">
        <v>194</v>
      </c>
      <c r="AL457">
        <v>2000000</v>
      </c>
      <c r="AM457">
        <v>15000000</v>
      </c>
      <c r="AN457" s="1">
        <v>45473</v>
      </c>
      <c r="AO457" t="s">
        <v>168</v>
      </c>
      <c r="AP457" t="s">
        <v>164</v>
      </c>
      <c r="AQ457">
        <v>23</v>
      </c>
      <c r="AR457" t="s">
        <v>165</v>
      </c>
      <c r="AS457">
        <v>0</v>
      </c>
      <c r="AT457" t="s">
        <v>161</v>
      </c>
      <c r="AU457">
        <v>31</v>
      </c>
    </row>
    <row r="458" spans="1:47" x14ac:dyDescent="0.25">
      <c r="A458" t="s">
        <v>424</v>
      </c>
      <c r="B458">
        <v>2581760</v>
      </c>
      <c r="C458">
        <v>124732</v>
      </c>
      <c r="D458" t="s">
        <v>48</v>
      </c>
      <c r="E458">
        <v>0</v>
      </c>
      <c r="F458">
        <v>0</v>
      </c>
      <c r="G458">
        <v>1</v>
      </c>
      <c r="H458">
        <v>0</v>
      </c>
      <c r="I458">
        <v>90</v>
      </c>
      <c r="J458">
        <v>2015</v>
      </c>
      <c r="K458" t="s">
        <v>200</v>
      </c>
      <c r="L458">
        <v>2</v>
      </c>
      <c r="M458">
        <v>1</v>
      </c>
      <c r="N458">
        <v>4</v>
      </c>
      <c r="O458">
        <v>8</v>
      </c>
      <c r="P458" t="s">
        <v>330</v>
      </c>
      <c r="Q458" t="s">
        <v>425</v>
      </c>
      <c r="R458" t="s">
        <v>156</v>
      </c>
      <c r="S458">
        <v>41819</v>
      </c>
      <c r="T458" t="s">
        <v>238</v>
      </c>
      <c r="U458" t="s">
        <v>157</v>
      </c>
      <c r="V458" t="s">
        <v>426</v>
      </c>
      <c r="W458" t="s">
        <v>322</v>
      </c>
      <c r="X458" t="s">
        <v>57</v>
      </c>
      <c r="Y458" t="s">
        <v>427</v>
      </c>
      <c r="Z458" s="1">
        <v>42343</v>
      </c>
      <c r="AA458">
        <v>60</v>
      </c>
      <c r="AB458" t="s">
        <v>81</v>
      </c>
      <c r="AC458">
        <v>2023</v>
      </c>
      <c r="AD458">
        <v>533</v>
      </c>
      <c r="AE458" t="s">
        <v>160</v>
      </c>
      <c r="AF458" t="s">
        <v>61</v>
      </c>
      <c r="AG458" s="1">
        <v>33997</v>
      </c>
      <c r="AH458" t="s">
        <v>161</v>
      </c>
      <c r="AI458" t="s">
        <v>63</v>
      </c>
      <c r="AJ458" t="s">
        <v>162</v>
      </c>
      <c r="AK458">
        <v>194</v>
      </c>
      <c r="AL458">
        <v>2000000</v>
      </c>
      <c r="AM458">
        <v>15000000</v>
      </c>
      <c r="AN458" s="1">
        <v>45473</v>
      </c>
      <c r="AO458" t="s">
        <v>169</v>
      </c>
      <c r="AP458" t="s">
        <v>164</v>
      </c>
      <c r="AQ458">
        <v>23</v>
      </c>
      <c r="AR458" t="s">
        <v>165</v>
      </c>
      <c r="AS458">
        <v>0</v>
      </c>
      <c r="AT458" t="s">
        <v>161</v>
      </c>
      <c r="AU458">
        <v>31</v>
      </c>
    </row>
    <row r="459" spans="1:47" x14ac:dyDescent="0.25">
      <c r="A459" t="s">
        <v>424</v>
      </c>
      <c r="B459">
        <v>2581760</v>
      </c>
      <c r="C459">
        <v>124732</v>
      </c>
      <c r="D459" t="s">
        <v>48</v>
      </c>
      <c r="E459">
        <v>0</v>
      </c>
      <c r="F459">
        <v>0</v>
      </c>
      <c r="G459">
        <v>1</v>
      </c>
      <c r="H459">
        <v>0</v>
      </c>
      <c r="I459">
        <v>90</v>
      </c>
      <c r="J459">
        <v>2015</v>
      </c>
      <c r="K459" t="s">
        <v>200</v>
      </c>
      <c r="L459">
        <v>2</v>
      </c>
      <c r="M459">
        <v>1</v>
      </c>
      <c r="N459">
        <v>4</v>
      </c>
      <c r="O459">
        <v>8</v>
      </c>
      <c r="P459" t="s">
        <v>330</v>
      </c>
      <c r="Q459" t="s">
        <v>425</v>
      </c>
      <c r="R459" t="s">
        <v>156</v>
      </c>
      <c r="S459">
        <v>41819</v>
      </c>
      <c r="T459" t="s">
        <v>238</v>
      </c>
      <c r="U459" t="s">
        <v>157</v>
      </c>
      <c r="V459" t="s">
        <v>426</v>
      </c>
      <c r="W459" t="s">
        <v>322</v>
      </c>
      <c r="X459" t="s">
        <v>57</v>
      </c>
      <c r="Y459" t="s">
        <v>427</v>
      </c>
      <c r="Z459" s="1">
        <v>42343</v>
      </c>
      <c r="AA459">
        <v>60</v>
      </c>
      <c r="AB459" t="s">
        <v>81</v>
      </c>
      <c r="AC459">
        <v>2023</v>
      </c>
      <c r="AD459">
        <v>533</v>
      </c>
      <c r="AE459" t="s">
        <v>160</v>
      </c>
      <c r="AF459" t="s">
        <v>61</v>
      </c>
      <c r="AG459" s="1">
        <v>33997</v>
      </c>
      <c r="AH459" t="s">
        <v>161</v>
      </c>
      <c r="AI459" t="s">
        <v>63</v>
      </c>
      <c r="AJ459" t="s">
        <v>162</v>
      </c>
      <c r="AK459">
        <v>194</v>
      </c>
      <c r="AL459">
        <v>2000000</v>
      </c>
      <c r="AM459">
        <v>15000000</v>
      </c>
      <c r="AN459" s="1">
        <v>45473</v>
      </c>
      <c r="AO459" t="s">
        <v>170</v>
      </c>
      <c r="AP459" t="s">
        <v>164</v>
      </c>
      <c r="AQ459">
        <v>23</v>
      </c>
      <c r="AR459" t="s">
        <v>165</v>
      </c>
      <c r="AS459">
        <v>0</v>
      </c>
      <c r="AT459" t="s">
        <v>161</v>
      </c>
      <c r="AU459">
        <v>31</v>
      </c>
    </row>
    <row r="460" spans="1:47" x14ac:dyDescent="0.25">
      <c r="A460" t="s">
        <v>424</v>
      </c>
      <c r="B460">
        <v>2581760</v>
      </c>
      <c r="C460">
        <v>124732</v>
      </c>
      <c r="D460" t="s">
        <v>48</v>
      </c>
      <c r="E460">
        <v>0</v>
      </c>
      <c r="F460">
        <v>0</v>
      </c>
      <c r="G460">
        <v>1</v>
      </c>
      <c r="H460">
        <v>0</v>
      </c>
      <c r="I460">
        <v>90</v>
      </c>
      <c r="J460">
        <v>2015</v>
      </c>
      <c r="K460" t="s">
        <v>200</v>
      </c>
      <c r="L460">
        <v>2</v>
      </c>
      <c r="M460">
        <v>1</v>
      </c>
      <c r="N460">
        <v>4</v>
      </c>
      <c r="O460">
        <v>8</v>
      </c>
      <c r="P460" t="s">
        <v>330</v>
      </c>
      <c r="Q460" t="s">
        <v>425</v>
      </c>
      <c r="R460" t="s">
        <v>156</v>
      </c>
      <c r="S460">
        <v>41819</v>
      </c>
      <c r="T460" t="s">
        <v>238</v>
      </c>
      <c r="U460" t="s">
        <v>157</v>
      </c>
      <c r="V460" t="s">
        <v>426</v>
      </c>
      <c r="W460" t="s">
        <v>322</v>
      </c>
      <c r="X460" t="s">
        <v>57</v>
      </c>
      <c r="Y460" t="s">
        <v>427</v>
      </c>
      <c r="Z460" s="1">
        <v>42343</v>
      </c>
      <c r="AA460">
        <v>60</v>
      </c>
      <c r="AB460" t="s">
        <v>81</v>
      </c>
      <c r="AC460">
        <v>2023</v>
      </c>
      <c r="AD460">
        <v>533</v>
      </c>
      <c r="AE460" t="s">
        <v>160</v>
      </c>
      <c r="AF460" t="s">
        <v>61</v>
      </c>
      <c r="AG460" s="1">
        <v>33997</v>
      </c>
      <c r="AH460" t="s">
        <v>161</v>
      </c>
      <c r="AI460" t="s">
        <v>63</v>
      </c>
      <c r="AJ460" t="s">
        <v>162</v>
      </c>
      <c r="AK460">
        <v>194</v>
      </c>
      <c r="AL460">
        <v>2000000</v>
      </c>
      <c r="AM460">
        <v>15000000</v>
      </c>
      <c r="AN460" s="1">
        <v>45473</v>
      </c>
      <c r="AO460" t="s">
        <v>171</v>
      </c>
      <c r="AP460" t="s">
        <v>164</v>
      </c>
      <c r="AQ460">
        <v>23</v>
      </c>
      <c r="AR460" t="s">
        <v>165</v>
      </c>
      <c r="AS460">
        <v>0</v>
      </c>
      <c r="AT460" t="s">
        <v>161</v>
      </c>
      <c r="AU460">
        <v>31</v>
      </c>
    </row>
    <row r="461" spans="1:47" x14ac:dyDescent="0.25">
      <c r="A461" t="s">
        <v>424</v>
      </c>
      <c r="B461">
        <v>2581760</v>
      </c>
      <c r="C461">
        <v>124732</v>
      </c>
      <c r="D461" t="s">
        <v>48</v>
      </c>
      <c r="E461">
        <v>0</v>
      </c>
      <c r="F461">
        <v>0</v>
      </c>
      <c r="G461">
        <v>1</v>
      </c>
      <c r="H461">
        <v>0</v>
      </c>
      <c r="I461">
        <v>90</v>
      </c>
      <c r="J461">
        <v>2015</v>
      </c>
      <c r="K461" t="s">
        <v>200</v>
      </c>
      <c r="L461">
        <v>2</v>
      </c>
      <c r="M461">
        <v>1</v>
      </c>
      <c r="N461">
        <v>4</v>
      </c>
      <c r="O461">
        <v>8</v>
      </c>
      <c r="P461" t="s">
        <v>330</v>
      </c>
      <c r="Q461" t="s">
        <v>425</v>
      </c>
      <c r="R461" t="s">
        <v>156</v>
      </c>
      <c r="S461">
        <v>41819</v>
      </c>
      <c r="T461" t="s">
        <v>238</v>
      </c>
      <c r="U461" t="s">
        <v>157</v>
      </c>
      <c r="V461" t="s">
        <v>426</v>
      </c>
      <c r="W461" t="s">
        <v>322</v>
      </c>
      <c r="X461" t="s">
        <v>57</v>
      </c>
      <c r="Y461" t="s">
        <v>427</v>
      </c>
      <c r="Z461" s="1">
        <v>42343</v>
      </c>
      <c r="AA461">
        <v>60</v>
      </c>
      <c r="AB461" t="s">
        <v>81</v>
      </c>
      <c r="AC461">
        <v>2023</v>
      </c>
      <c r="AD461">
        <v>533</v>
      </c>
      <c r="AE461" t="s">
        <v>160</v>
      </c>
      <c r="AF461" t="s">
        <v>61</v>
      </c>
      <c r="AG461" s="1">
        <v>33997</v>
      </c>
      <c r="AH461" t="s">
        <v>161</v>
      </c>
      <c r="AI461" t="s">
        <v>63</v>
      </c>
      <c r="AJ461" t="s">
        <v>162</v>
      </c>
      <c r="AK461">
        <v>194</v>
      </c>
      <c r="AL461">
        <v>2000000</v>
      </c>
      <c r="AM461">
        <v>15000000</v>
      </c>
      <c r="AN461" s="1">
        <v>45473</v>
      </c>
      <c r="AO461" t="s">
        <v>172</v>
      </c>
      <c r="AP461" t="s">
        <v>164</v>
      </c>
      <c r="AQ461">
        <v>23</v>
      </c>
      <c r="AR461" t="s">
        <v>165</v>
      </c>
      <c r="AS461">
        <v>0</v>
      </c>
      <c r="AT461" t="s">
        <v>161</v>
      </c>
      <c r="AU461">
        <v>31</v>
      </c>
    </row>
    <row r="462" spans="1:47" x14ac:dyDescent="0.25">
      <c r="A462" t="s">
        <v>424</v>
      </c>
      <c r="B462">
        <v>2581760</v>
      </c>
      <c r="C462">
        <v>124732</v>
      </c>
      <c r="D462" t="s">
        <v>48</v>
      </c>
      <c r="E462">
        <v>0</v>
      </c>
      <c r="F462">
        <v>0</v>
      </c>
      <c r="G462">
        <v>1</v>
      </c>
      <c r="H462">
        <v>0</v>
      </c>
      <c r="I462">
        <v>90</v>
      </c>
      <c r="J462">
        <v>2015</v>
      </c>
      <c r="K462" t="s">
        <v>200</v>
      </c>
      <c r="L462">
        <v>2</v>
      </c>
      <c r="M462">
        <v>1</v>
      </c>
      <c r="N462">
        <v>4</v>
      </c>
      <c r="O462">
        <v>8</v>
      </c>
      <c r="P462" t="s">
        <v>330</v>
      </c>
      <c r="Q462" t="s">
        <v>425</v>
      </c>
      <c r="R462" t="s">
        <v>156</v>
      </c>
      <c r="S462">
        <v>41819</v>
      </c>
      <c r="T462" t="s">
        <v>238</v>
      </c>
      <c r="U462" t="s">
        <v>157</v>
      </c>
      <c r="V462" t="s">
        <v>426</v>
      </c>
      <c r="W462" t="s">
        <v>322</v>
      </c>
      <c r="X462" t="s">
        <v>57</v>
      </c>
      <c r="Y462" t="s">
        <v>427</v>
      </c>
      <c r="Z462" s="1">
        <v>42343</v>
      </c>
      <c r="AA462">
        <v>60</v>
      </c>
      <c r="AB462" t="s">
        <v>81</v>
      </c>
      <c r="AC462">
        <v>2023</v>
      </c>
      <c r="AD462">
        <v>533</v>
      </c>
      <c r="AE462" t="s">
        <v>160</v>
      </c>
      <c r="AF462" t="s">
        <v>61</v>
      </c>
      <c r="AG462" s="1">
        <v>33997</v>
      </c>
      <c r="AH462" t="s">
        <v>161</v>
      </c>
      <c r="AI462" t="s">
        <v>63</v>
      </c>
      <c r="AJ462" t="s">
        <v>162</v>
      </c>
      <c r="AK462">
        <v>194</v>
      </c>
      <c r="AL462">
        <v>2000000</v>
      </c>
      <c r="AM462">
        <v>15000000</v>
      </c>
      <c r="AN462" s="1">
        <v>45473</v>
      </c>
      <c r="AO462" t="s">
        <v>173</v>
      </c>
      <c r="AP462" t="s">
        <v>164</v>
      </c>
      <c r="AQ462">
        <v>23</v>
      </c>
      <c r="AR462" t="s">
        <v>165</v>
      </c>
      <c r="AS462">
        <v>0</v>
      </c>
      <c r="AT462" t="s">
        <v>161</v>
      </c>
      <c r="AU462">
        <v>31</v>
      </c>
    </row>
    <row r="463" spans="1:47" x14ac:dyDescent="0.25">
      <c r="A463" t="s">
        <v>424</v>
      </c>
      <c r="B463">
        <v>2581760</v>
      </c>
      <c r="C463">
        <v>124732</v>
      </c>
      <c r="D463" t="s">
        <v>48</v>
      </c>
      <c r="E463">
        <v>0</v>
      </c>
      <c r="F463">
        <v>0</v>
      </c>
      <c r="G463">
        <v>1</v>
      </c>
      <c r="H463">
        <v>0</v>
      </c>
      <c r="I463">
        <v>90</v>
      </c>
      <c r="J463">
        <v>2015</v>
      </c>
      <c r="K463" t="s">
        <v>200</v>
      </c>
      <c r="L463">
        <v>2</v>
      </c>
      <c r="M463">
        <v>1</v>
      </c>
      <c r="N463">
        <v>4</v>
      </c>
      <c r="O463">
        <v>8</v>
      </c>
      <c r="P463" t="s">
        <v>330</v>
      </c>
      <c r="Q463" t="s">
        <v>425</v>
      </c>
      <c r="R463" t="s">
        <v>156</v>
      </c>
      <c r="S463">
        <v>41819</v>
      </c>
      <c r="T463" t="s">
        <v>238</v>
      </c>
      <c r="U463" t="s">
        <v>157</v>
      </c>
      <c r="V463" t="s">
        <v>426</v>
      </c>
      <c r="W463" t="s">
        <v>322</v>
      </c>
      <c r="X463" t="s">
        <v>57</v>
      </c>
      <c r="Y463" t="s">
        <v>427</v>
      </c>
      <c r="Z463" s="1">
        <v>42343</v>
      </c>
      <c r="AA463">
        <v>60</v>
      </c>
      <c r="AB463" t="s">
        <v>81</v>
      </c>
      <c r="AC463">
        <v>2023</v>
      </c>
      <c r="AD463">
        <v>533</v>
      </c>
      <c r="AE463" t="s">
        <v>160</v>
      </c>
      <c r="AF463" t="s">
        <v>61</v>
      </c>
      <c r="AG463" s="1">
        <v>33997</v>
      </c>
      <c r="AH463" t="s">
        <v>161</v>
      </c>
      <c r="AI463" t="s">
        <v>63</v>
      </c>
      <c r="AJ463" t="s">
        <v>162</v>
      </c>
      <c r="AK463">
        <v>194</v>
      </c>
      <c r="AL463">
        <v>2000000</v>
      </c>
      <c r="AM463">
        <v>15000000</v>
      </c>
      <c r="AN463" s="1">
        <v>45473</v>
      </c>
      <c r="AO463" t="s">
        <v>174</v>
      </c>
      <c r="AP463" t="s">
        <v>164</v>
      </c>
      <c r="AQ463">
        <v>23</v>
      </c>
      <c r="AR463" t="s">
        <v>165</v>
      </c>
      <c r="AS463">
        <v>0</v>
      </c>
      <c r="AT463" t="s">
        <v>161</v>
      </c>
      <c r="AU463">
        <v>31</v>
      </c>
    </row>
    <row r="464" spans="1:47" x14ac:dyDescent="0.25">
      <c r="A464" t="s">
        <v>424</v>
      </c>
      <c r="B464">
        <v>2581760</v>
      </c>
      <c r="C464">
        <v>124732</v>
      </c>
      <c r="D464" t="s">
        <v>48</v>
      </c>
      <c r="E464">
        <v>0</v>
      </c>
      <c r="F464">
        <v>0</v>
      </c>
      <c r="G464">
        <v>1</v>
      </c>
      <c r="H464">
        <v>0</v>
      </c>
      <c r="I464">
        <v>90</v>
      </c>
      <c r="J464">
        <v>2015</v>
      </c>
      <c r="K464" t="s">
        <v>200</v>
      </c>
      <c r="L464">
        <v>2</v>
      </c>
      <c r="M464">
        <v>1</v>
      </c>
      <c r="N464">
        <v>4</v>
      </c>
      <c r="O464">
        <v>8</v>
      </c>
      <c r="P464" t="s">
        <v>330</v>
      </c>
      <c r="Q464" t="s">
        <v>425</v>
      </c>
      <c r="R464" t="s">
        <v>156</v>
      </c>
      <c r="S464">
        <v>41819</v>
      </c>
      <c r="T464" t="s">
        <v>238</v>
      </c>
      <c r="U464" t="s">
        <v>157</v>
      </c>
      <c r="V464" t="s">
        <v>426</v>
      </c>
      <c r="W464" t="s">
        <v>322</v>
      </c>
      <c r="X464" t="s">
        <v>57</v>
      </c>
      <c r="Y464" t="s">
        <v>427</v>
      </c>
      <c r="Z464" s="1">
        <v>42343</v>
      </c>
      <c r="AA464">
        <v>60</v>
      </c>
      <c r="AB464" t="s">
        <v>81</v>
      </c>
      <c r="AC464">
        <v>2023</v>
      </c>
      <c r="AD464">
        <v>533</v>
      </c>
      <c r="AE464" t="s">
        <v>160</v>
      </c>
      <c r="AF464" t="s">
        <v>61</v>
      </c>
      <c r="AG464" s="1">
        <v>33997</v>
      </c>
      <c r="AH464" t="s">
        <v>161</v>
      </c>
      <c r="AI464" t="s">
        <v>63</v>
      </c>
      <c r="AJ464" t="s">
        <v>162</v>
      </c>
      <c r="AK464">
        <v>194</v>
      </c>
      <c r="AL464">
        <v>2000000</v>
      </c>
      <c r="AM464">
        <v>15000000</v>
      </c>
      <c r="AN464" s="1">
        <v>45473</v>
      </c>
      <c r="AO464" t="s">
        <v>175</v>
      </c>
      <c r="AP464" t="s">
        <v>66</v>
      </c>
      <c r="AQ464">
        <v>23</v>
      </c>
      <c r="AR464" t="s">
        <v>165</v>
      </c>
      <c r="AS464">
        <v>0</v>
      </c>
      <c r="AT464" t="s">
        <v>161</v>
      </c>
      <c r="AU464">
        <v>31</v>
      </c>
    </row>
    <row r="465" spans="1:47" x14ac:dyDescent="0.25">
      <c r="A465" t="s">
        <v>424</v>
      </c>
      <c r="B465">
        <v>2581760</v>
      </c>
      <c r="C465">
        <v>124732</v>
      </c>
      <c r="D465" t="s">
        <v>48</v>
      </c>
      <c r="E465">
        <v>0</v>
      </c>
      <c r="F465">
        <v>0</v>
      </c>
      <c r="G465">
        <v>1</v>
      </c>
      <c r="H465">
        <v>0</v>
      </c>
      <c r="I465">
        <v>90</v>
      </c>
      <c r="J465">
        <v>2015</v>
      </c>
      <c r="K465" t="s">
        <v>200</v>
      </c>
      <c r="L465">
        <v>2</v>
      </c>
      <c r="M465">
        <v>1</v>
      </c>
      <c r="N465">
        <v>4</v>
      </c>
      <c r="O465">
        <v>8</v>
      </c>
      <c r="P465" t="s">
        <v>330</v>
      </c>
      <c r="Q465" t="s">
        <v>425</v>
      </c>
      <c r="R465" t="s">
        <v>156</v>
      </c>
      <c r="S465">
        <v>41819</v>
      </c>
      <c r="T465" t="s">
        <v>238</v>
      </c>
      <c r="U465" t="s">
        <v>157</v>
      </c>
      <c r="V465" t="s">
        <v>426</v>
      </c>
      <c r="W465" t="s">
        <v>322</v>
      </c>
      <c r="X465" t="s">
        <v>57</v>
      </c>
      <c r="Y465" t="s">
        <v>427</v>
      </c>
      <c r="Z465" s="1">
        <v>42343</v>
      </c>
      <c r="AA465">
        <v>60</v>
      </c>
      <c r="AB465" t="s">
        <v>81</v>
      </c>
      <c r="AC465">
        <v>2023</v>
      </c>
      <c r="AD465">
        <v>533</v>
      </c>
      <c r="AE465" t="s">
        <v>160</v>
      </c>
      <c r="AF465" t="s">
        <v>61</v>
      </c>
      <c r="AG465" s="1">
        <v>33997</v>
      </c>
      <c r="AH465" t="s">
        <v>161</v>
      </c>
      <c r="AI465" t="s">
        <v>63</v>
      </c>
      <c r="AJ465" t="s">
        <v>162</v>
      </c>
      <c r="AK465">
        <v>194</v>
      </c>
      <c r="AL465">
        <v>2000000</v>
      </c>
      <c r="AM465">
        <v>15000000</v>
      </c>
      <c r="AN465" s="1">
        <v>45473</v>
      </c>
      <c r="AO465" t="s">
        <v>176</v>
      </c>
      <c r="AP465" t="s">
        <v>66</v>
      </c>
      <c r="AQ465">
        <v>23</v>
      </c>
      <c r="AR465" t="s">
        <v>165</v>
      </c>
      <c r="AS465">
        <v>0</v>
      </c>
      <c r="AT465" t="s">
        <v>161</v>
      </c>
      <c r="AU465">
        <v>31</v>
      </c>
    </row>
    <row r="466" spans="1:47" x14ac:dyDescent="0.25">
      <c r="A466" t="s">
        <v>424</v>
      </c>
      <c r="B466">
        <v>2581760</v>
      </c>
      <c r="C466">
        <v>124732</v>
      </c>
      <c r="D466" t="s">
        <v>48</v>
      </c>
      <c r="E466">
        <v>0</v>
      </c>
      <c r="F466">
        <v>0</v>
      </c>
      <c r="G466">
        <v>1</v>
      </c>
      <c r="H466">
        <v>0</v>
      </c>
      <c r="I466">
        <v>90</v>
      </c>
      <c r="J466">
        <v>2015</v>
      </c>
      <c r="K466" t="s">
        <v>200</v>
      </c>
      <c r="L466">
        <v>2</v>
      </c>
      <c r="M466">
        <v>1</v>
      </c>
      <c r="N466">
        <v>4</v>
      </c>
      <c r="O466">
        <v>8</v>
      </c>
      <c r="P466" t="s">
        <v>330</v>
      </c>
      <c r="Q466" t="s">
        <v>425</v>
      </c>
      <c r="R466" t="s">
        <v>156</v>
      </c>
      <c r="S466">
        <v>41819</v>
      </c>
      <c r="T466" t="s">
        <v>238</v>
      </c>
      <c r="U466" t="s">
        <v>157</v>
      </c>
      <c r="V466" t="s">
        <v>426</v>
      </c>
      <c r="W466" t="s">
        <v>322</v>
      </c>
      <c r="X466" t="s">
        <v>57</v>
      </c>
      <c r="Y466" t="s">
        <v>427</v>
      </c>
      <c r="Z466" s="1">
        <v>42343</v>
      </c>
      <c r="AA466">
        <v>60</v>
      </c>
      <c r="AB466" t="s">
        <v>81</v>
      </c>
      <c r="AC466">
        <v>2023</v>
      </c>
      <c r="AD466">
        <v>533</v>
      </c>
      <c r="AE466" t="s">
        <v>160</v>
      </c>
      <c r="AF466" t="s">
        <v>61</v>
      </c>
      <c r="AG466" s="1">
        <v>33997</v>
      </c>
      <c r="AH466" t="s">
        <v>161</v>
      </c>
      <c r="AI466" t="s">
        <v>63</v>
      </c>
      <c r="AJ466" t="s">
        <v>162</v>
      </c>
      <c r="AK466">
        <v>194</v>
      </c>
      <c r="AL466">
        <v>2000000</v>
      </c>
      <c r="AM466">
        <v>15000000</v>
      </c>
      <c r="AN466" s="1">
        <v>45473</v>
      </c>
      <c r="AO466" t="s">
        <v>177</v>
      </c>
      <c r="AP466" t="s">
        <v>164</v>
      </c>
      <c r="AQ466">
        <v>23</v>
      </c>
      <c r="AR466" t="s">
        <v>165</v>
      </c>
      <c r="AS466">
        <v>0</v>
      </c>
      <c r="AT466" t="s">
        <v>161</v>
      </c>
      <c r="AU466">
        <v>31</v>
      </c>
    </row>
    <row r="467" spans="1:47" x14ac:dyDescent="0.25">
      <c r="A467" t="s">
        <v>428</v>
      </c>
      <c r="B467">
        <v>2618636</v>
      </c>
      <c r="C467">
        <v>161204</v>
      </c>
      <c r="D467" t="s">
        <v>398</v>
      </c>
      <c r="E467">
        <v>0</v>
      </c>
      <c r="F467">
        <v>0</v>
      </c>
      <c r="G467">
        <v>0</v>
      </c>
      <c r="H467">
        <v>0</v>
      </c>
      <c r="I467">
        <v>62</v>
      </c>
      <c r="J467">
        <v>2015</v>
      </c>
      <c r="K467" t="s">
        <v>429</v>
      </c>
      <c r="L467">
        <v>0</v>
      </c>
      <c r="M467">
        <v>2</v>
      </c>
      <c r="N467">
        <v>8.7201953461648944</v>
      </c>
      <c r="O467">
        <v>9.2028152829646661</v>
      </c>
      <c r="P467" t="s">
        <v>430</v>
      </c>
      <c r="Q467" t="s">
        <v>217</v>
      </c>
      <c r="R467" t="s">
        <v>431</v>
      </c>
      <c r="S467">
        <v>19681</v>
      </c>
      <c r="T467" t="s">
        <v>432</v>
      </c>
      <c r="U467" t="s">
        <v>149</v>
      </c>
      <c r="V467" t="s">
        <v>102</v>
      </c>
      <c r="W467" t="s">
        <v>218</v>
      </c>
      <c r="X467" t="s">
        <v>403</v>
      </c>
      <c r="Y467" t="s">
        <v>433</v>
      </c>
      <c r="Z467" s="1">
        <v>42347</v>
      </c>
      <c r="AA467">
        <v>62</v>
      </c>
      <c r="AB467" t="s">
        <v>59</v>
      </c>
      <c r="AC467">
        <v>2021</v>
      </c>
      <c r="AD467">
        <v>65</v>
      </c>
      <c r="AE467" t="s">
        <v>246</v>
      </c>
      <c r="AF467" t="s">
        <v>247</v>
      </c>
      <c r="AG467" s="1">
        <v>34856</v>
      </c>
      <c r="AH467" t="s">
        <v>248</v>
      </c>
      <c r="AI467" t="s">
        <v>249</v>
      </c>
      <c r="AJ467" t="s">
        <v>64</v>
      </c>
      <c r="AK467">
        <v>173</v>
      </c>
      <c r="AL467">
        <v>1000000</v>
      </c>
      <c r="AM467">
        <v>2000000</v>
      </c>
      <c r="AN467" s="1">
        <v>45473</v>
      </c>
      <c r="AO467" t="s">
        <v>250</v>
      </c>
      <c r="AP467" t="s">
        <v>164</v>
      </c>
      <c r="AQ467">
        <v>37</v>
      </c>
      <c r="AR467" t="s">
        <v>251</v>
      </c>
      <c r="AS467">
        <v>0</v>
      </c>
      <c r="AT467" t="s">
        <v>252</v>
      </c>
      <c r="AU467">
        <v>29</v>
      </c>
    </row>
    <row r="468" spans="1:47" x14ac:dyDescent="0.25">
      <c r="A468" t="s">
        <v>428</v>
      </c>
      <c r="B468">
        <v>2618636</v>
      </c>
      <c r="C468">
        <v>161204</v>
      </c>
      <c r="D468" t="s">
        <v>398</v>
      </c>
      <c r="E468">
        <v>0</v>
      </c>
      <c r="F468">
        <v>0</v>
      </c>
      <c r="G468">
        <v>0</v>
      </c>
      <c r="H468">
        <v>0</v>
      </c>
      <c r="I468">
        <v>62</v>
      </c>
      <c r="J468">
        <v>2015</v>
      </c>
      <c r="K468" t="s">
        <v>429</v>
      </c>
      <c r="L468">
        <v>0</v>
      </c>
      <c r="M468">
        <v>2</v>
      </c>
      <c r="N468">
        <v>8.7201953461648944</v>
      </c>
      <c r="O468">
        <v>9.2028152829646661</v>
      </c>
      <c r="P468" t="s">
        <v>430</v>
      </c>
      <c r="Q468" t="s">
        <v>217</v>
      </c>
      <c r="R468" t="s">
        <v>431</v>
      </c>
      <c r="S468">
        <v>19681</v>
      </c>
      <c r="T468" t="s">
        <v>432</v>
      </c>
      <c r="U468" t="s">
        <v>149</v>
      </c>
      <c r="V468" t="s">
        <v>102</v>
      </c>
      <c r="W468" t="s">
        <v>218</v>
      </c>
      <c r="X468" t="s">
        <v>403</v>
      </c>
      <c r="Y468" t="s">
        <v>433</v>
      </c>
      <c r="Z468" s="1">
        <v>42347</v>
      </c>
      <c r="AA468">
        <v>62</v>
      </c>
      <c r="AB468" t="s">
        <v>59</v>
      </c>
      <c r="AC468">
        <v>2021</v>
      </c>
      <c r="AD468">
        <v>65</v>
      </c>
      <c r="AE468" t="s">
        <v>246</v>
      </c>
      <c r="AF468" t="s">
        <v>247</v>
      </c>
      <c r="AG468" s="1">
        <v>34856</v>
      </c>
      <c r="AH468" t="s">
        <v>248</v>
      </c>
      <c r="AI468" t="s">
        <v>249</v>
      </c>
      <c r="AJ468" t="s">
        <v>64</v>
      </c>
      <c r="AK468">
        <v>173</v>
      </c>
      <c r="AL468">
        <v>1000000</v>
      </c>
      <c r="AM468">
        <v>2000000</v>
      </c>
      <c r="AN468" s="1">
        <v>45473</v>
      </c>
      <c r="AO468" t="s">
        <v>253</v>
      </c>
      <c r="AP468" t="s">
        <v>164</v>
      </c>
      <c r="AQ468">
        <v>37</v>
      </c>
      <c r="AR468" t="s">
        <v>251</v>
      </c>
      <c r="AS468">
        <v>0</v>
      </c>
      <c r="AT468" t="s">
        <v>252</v>
      </c>
      <c r="AU468">
        <v>29</v>
      </c>
    </row>
    <row r="469" spans="1:47" x14ac:dyDescent="0.25">
      <c r="A469" t="s">
        <v>434</v>
      </c>
      <c r="B469">
        <v>2636829</v>
      </c>
      <c r="C469">
        <v>124732</v>
      </c>
      <c r="D469" t="s">
        <v>144</v>
      </c>
      <c r="E469">
        <v>0</v>
      </c>
      <c r="F469">
        <v>0</v>
      </c>
      <c r="G469">
        <v>1</v>
      </c>
      <c r="H469">
        <v>0</v>
      </c>
      <c r="I469">
        <v>90</v>
      </c>
      <c r="J469">
        <v>2015</v>
      </c>
      <c r="K469" t="s">
        <v>435</v>
      </c>
      <c r="L469">
        <v>0</v>
      </c>
      <c r="M469">
        <v>2</v>
      </c>
      <c r="N469">
        <v>8.7201953461648944</v>
      </c>
      <c r="O469">
        <v>9.2028152829646661</v>
      </c>
      <c r="P469" t="s">
        <v>436</v>
      </c>
      <c r="Q469" t="s">
        <v>333</v>
      </c>
      <c r="R469" t="s">
        <v>52</v>
      </c>
      <c r="S469">
        <v>35204</v>
      </c>
      <c r="T469" t="s">
        <v>129</v>
      </c>
      <c r="U469" t="s">
        <v>54</v>
      </c>
      <c r="V469" t="s">
        <v>157</v>
      </c>
      <c r="W469" t="s">
        <v>218</v>
      </c>
      <c r="X469" t="s">
        <v>151</v>
      </c>
      <c r="Y469" t="s">
        <v>437</v>
      </c>
      <c r="Z469" s="1">
        <v>42354</v>
      </c>
      <c r="AA469">
        <v>65</v>
      </c>
      <c r="AB469" t="s">
        <v>81</v>
      </c>
      <c r="AC469">
        <v>2023</v>
      </c>
      <c r="AD469">
        <v>533</v>
      </c>
      <c r="AE469" t="s">
        <v>160</v>
      </c>
      <c r="AF469" t="s">
        <v>61</v>
      </c>
      <c r="AG469" s="1">
        <v>33997</v>
      </c>
      <c r="AH469" t="s">
        <v>161</v>
      </c>
      <c r="AI469" t="s">
        <v>63</v>
      </c>
      <c r="AJ469" t="s">
        <v>162</v>
      </c>
      <c r="AK469">
        <v>194</v>
      </c>
      <c r="AL469">
        <v>2000000</v>
      </c>
      <c r="AM469">
        <v>15000000</v>
      </c>
      <c r="AN469" s="1">
        <v>45473</v>
      </c>
      <c r="AO469" t="s">
        <v>163</v>
      </c>
      <c r="AP469" t="s">
        <v>164</v>
      </c>
      <c r="AQ469">
        <v>23</v>
      </c>
      <c r="AR469" t="s">
        <v>165</v>
      </c>
      <c r="AS469">
        <v>0</v>
      </c>
      <c r="AT469" t="s">
        <v>161</v>
      </c>
      <c r="AU469">
        <v>31</v>
      </c>
    </row>
    <row r="470" spans="1:47" x14ac:dyDescent="0.25">
      <c r="A470" t="s">
        <v>434</v>
      </c>
      <c r="B470">
        <v>2636829</v>
      </c>
      <c r="C470">
        <v>124732</v>
      </c>
      <c r="D470" t="s">
        <v>144</v>
      </c>
      <c r="E470">
        <v>0</v>
      </c>
      <c r="F470">
        <v>0</v>
      </c>
      <c r="G470">
        <v>1</v>
      </c>
      <c r="H470">
        <v>0</v>
      </c>
      <c r="I470">
        <v>90</v>
      </c>
      <c r="J470">
        <v>2015</v>
      </c>
      <c r="K470" t="s">
        <v>435</v>
      </c>
      <c r="L470">
        <v>0</v>
      </c>
      <c r="M470">
        <v>2</v>
      </c>
      <c r="N470">
        <v>8.7201953461648944</v>
      </c>
      <c r="O470">
        <v>9.2028152829646661</v>
      </c>
      <c r="P470" t="s">
        <v>436</v>
      </c>
      <c r="Q470" t="s">
        <v>333</v>
      </c>
      <c r="R470" t="s">
        <v>52</v>
      </c>
      <c r="S470">
        <v>35204</v>
      </c>
      <c r="T470" t="s">
        <v>129</v>
      </c>
      <c r="U470" t="s">
        <v>54</v>
      </c>
      <c r="V470" t="s">
        <v>157</v>
      </c>
      <c r="W470" t="s">
        <v>218</v>
      </c>
      <c r="X470" t="s">
        <v>151</v>
      </c>
      <c r="Y470" t="s">
        <v>437</v>
      </c>
      <c r="Z470" s="1">
        <v>42354</v>
      </c>
      <c r="AA470">
        <v>65</v>
      </c>
      <c r="AB470" t="s">
        <v>81</v>
      </c>
      <c r="AC470">
        <v>2023</v>
      </c>
      <c r="AD470">
        <v>533</v>
      </c>
      <c r="AE470" t="s">
        <v>160</v>
      </c>
      <c r="AF470" t="s">
        <v>61</v>
      </c>
      <c r="AG470" s="1">
        <v>33997</v>
      </c>
      <c r="AH470" t="s">
        <v>161</v>
      </c>
      <c r="AI470" t="s">
        <v>63</v>
      </c>
      <c r="AJ470" t="s">
        <v>162</v>
      </c>
      <c r="AK470">
        <v>194</v>
      </c>
      <c r="AL470">
        <v>2000000</v>
      </c>
      <c r="AM470">
        <v>15000000</v>
      </c>
      <c r="AN470" s="1">
        <v>45473</v>
      </c>
      <c r="AO470" t="s">
        <v>166</v>
      </c>
      <c r="AP470" t="s">
        <v>164</v>
      </c>
      <c r="AQ470">
        <v>23</v>
      </c>
      <c r="AR470" t="s">
        <v>165</v>
      </c>
      <c r="AS470">
        <v>0</v>
      </c>
      <c r="AT470" t="s">
        <v>161</v>
      </c>
      <c r="AU470">
        <v>31</v>
      </c>
    </row>
    <row r="471" spans="1:47" x14ac:dyDescent="0.25">
      <c r="A471" t="s">
        <v>434</v>
      </c>
      <c r="B471">
        <v>2636829</v>
      </c>
      <c r="C471">
        <v>124732</v>
      </c>
      <c r="D471" t="s">
        <v>144</v>
      </c>
      <c r="E471">
        <v>0</v>
      </c>
      <c r="F471">
        <v>0</v>
      </c>
      <c r="G471">
        <v>1</v>
      </c>
      <c r="H471">
        <v>0</v>
      </c>
      <c r="I471">
        <v>90</v>
      </c>
      <c r="J471">
        <v>2015</v>
      </c>
      <c r="K471" t="s">
        <v>435</v>
      </c>
      <c r="L471">
        <v>0</v>
      </c>
      <c r="M471">
        <v>2</v>
      </c>
      <c r="N471">
        <v>8.7201953461648944</v>
      </c>
      <c r="O471">
        <v>9.2028152829646661</v>
      </c>
      <c r="P471" t="s">
        <v>436</v>
      </c>
      <c r="Q471" t="s">
        <v>333</v>
      </c>
      <c r="R471" t="s">
        <v>52</v>
      </c>
      <c r="S471">
        <v>35204</v>
      </c>
      <c r="T471" t="s">
        <v>129</v>
      </c>
      <c r="U471" t="s">
        <v>54</v>
      </c>
      <c r="V471" t="s">
        <v>157</v>
      </c>
      <c r="W471" t="s">
        <v>218</v>
      </c>
      <c r="X471" t="s">
        <v>151</v>
      </c>
      <c r="Y471" t="s">
        <v>437</v>
      </c>
      <c r="Z471" s="1">
        <v>42354</v>
      </c>
      <c r="AA471">
        <v>65</v>
      </c>
      <c r="AB471" t="s">
        <v>81</v>
      </c>
      <c r="AC471">
        <v>2023</v>
      </c>
      <c r="AD471">
        <v>533</v>
      </c>
      <c r="AE471" t="s">
        <v>160</v>
      </c>
      <c r="AF471" t="s">
        <v>61</v>
      </c>
      <c r="AG471" s="1">
        <v>33997</v>
      </c>
      <c r="AH471" t="s">
        <v>161</v>
      </c>
      <c r="AI471" t="s">
        <v>63</v>
      </c>
      <c r="AJ471" t="s">
        <v>162</v>
      </c>
      <c r="AK471">
        <v>194</v>
      </c>
      <c r="AL471">
        <v>2000000</v>
      </c>
      <c r="AM471">
        <v>15000000</v>
      </c>
      <c r="AN471" s="1">
        <v>45473</v>
      </c>
      <c r="AO471" t="s">
        <v>167</v>
      </c>
      <c r="AP471" t="s">
        <v>164</v>
      </c>
      <c r="AQ471">
        <v>23</v>
      </c>
      <c r="AR471" t="s">
        <v>165</v>
      </c>
      <c r="AS471">
        <v>0</v>
      </c>
      <c r="AT471" t="s">
        <v>161</v>
      </c>
      <c r="AU471">
        <v>31</v>
      </c>
    </row>
    <row r="472" spans="1:47" x14ac:dyDescent="0.25">
      <c r="A472" t="s">
        <v>434</v>
      </c>
      <c r="B472">
        <v>2636829</v>
      </c>
      <c r="C472">
        <v>124732</v>
      </c>
      <c r="D472" t="s">
        <v>144</v>
      </c>
      <c r="E472">
        <v>0</v>
      </c>
      <c r="F472">
        <v>0</v>
      </c>
      <c r="G472">
        <v>1</v>
      </c>
      <c r="H472">
        <v>0</v>
      </c>
      <c r="I472">
        <v>90</v>
      </c>
      <c r="J472">
        <v>2015</v>
      </c>
      <c r="K472" t="s">
        <v>435</v>
      </c>
      <c r="L472">
        <v>0</v>
      </c>
      <c r="M472">
        <v>2</v>
      </c>
      <c r="N472">
        <v>8.7201953461648944</v>
      </c>
      <c r="O472">
        <v>9.2028152829646661</v>
      </c>
      <c r="P472" t="s">
        <v>436</v>
      </c>
      <c r="Q472" t="s">
        <v>333</v>
      </c>
      <c r="R472" t="s">
        <v>52</v>
      </c>
      <c r="S472">
        <v>35204</v>
      </c>
      <c r="T472" t="s">
        <v>129</v>
      </c>
      <c r="U472" t="s">
        <v>54</v>
      </c>
      <c r="V472" t="s">
        <v>157</v>
      </c>
      <c r="W472" t="s">
        <v>218</v>
      </c>
      <c r="X472" t="s">
        <v>151</v>
      </c>
      <c r="Y472" t="s">
        <v>437</v>
      </c>
      <c r="Z472" s="1">
        <v>42354</v>
      </c>
      <c r="AA472">
        <v>65</v>
      </c>
      <c r="AB472" t="s">
        <v>81</v>
      </c>
      <c r="AC472">
        <v>2023</v>
      </c>
      <c r="AD472">
        <v>533</v>
      </c>
      <c r="AE472" t="s">
        <v>160</v>
      </c>
      <c r="AF472" t="s">
        <v>61</v>
      </c>
      <c r="AG472" s="1">
        <v>33997</v>
      </c>
      <c r="AH472" t="s">
        <v>161</v>
      </c>
      <c r="AI472" t="s">
        <v>63</v>
      </c>
      <c r="AJ472" t="s">
        <v>162</v>
      </c>
      <c r="AK472">
        <v>194</v>
      </c>
      <c r="AL472">
        <v>2000000</v>
      </c>
      <c r="AM472">
        <v>15000000</v>
      </c>
      <c r="AN472" s="1">
        <v>45473</v>
      </c>
      <c r="AO472" t="s">
        <v>168</v>
      </c>
      <c r="AP472" t="s">
        <v>164</v>
      </c>
      <c r="AQ472">
        <v>23</v>
      </c>
      <c r="AR472" t="s">
        <v>165</v>
      </c>
      <c r="AS472">
        <v>0</v>
      </c>
      <c r="AT472" t="s">
        <v>161</v>
      </c>
      <c r="AU472">
        <v>31</v>
      </c>
    </row>
    <row r="473" spans="1:47" x14ac:dyDescent="0.25">
      <c r="A473" t="s">
        <v>434</v>
      </c>
      <c r="B473">
        <v>2636829</v>
      </c>
      <c r="C473">
        <v>124732</v>
      </c>
      <c r="D473" t="s">
        <v>144</v>
      </c>
      <c r="E473">
        <v>0</v>
      </c>
      <c r="F473">
        <v>0</v>
      </c>
      <c r="G473">
        <v>1</v>
      </c>
      <c r="H473">
        <v>0</v>
      </c>
      <c r="I473">
        <v>90</v>
      </c>
      <c r="J473">
        <v>2015</v>
      </c>
      <c r="K473" t="s">
        <v>435</v>
      </c>
      <c r="L473">
        <v>0</v>
      </c>
      <c r="M473">
        <v>2</v>
      </c>
      <c r="N473">
        <v>8.7201953461648944</v>
      </c>
      <c r="O473">
        <v>9.2028152829646661</v>
      </c>
      <c r="P473" t="s">
        <v>436</v>
      </c>
      <c r="Q473" t="s">
        <v>333</v>
      </c>
      <c r="R473" t="s">
        <v>52</v>
      </c>
      <c r="S473">
        <v>35204</v>
      </c>
      <c r="T473" t="s">
        <v>129</v>
      </c>
      <c r="U473" t="s">
        <v>54</v>
      </c>
      <c r="V473" t="s">
        <v>157</v>
      </c>
      <c r="W473" t="s">
        <v>218</v>
      </c>
      <c r="X473" t="s">
        <v>151</v>
      </c>
      <c r="Y473" t="s">
        <v>437</v>
      </c>
      <c r="Z473" s="1">
        <v>42354</v>
      </c>
      <c r="AA473">
        <v>65</v>
      </c>
      <c r="AB473" t="s">
        <v>81</v>
      </c>
      <c r="AC473">
        <v>2023</v>
      </c>
      <c r="AD473">
        <v>533</v>
      </c>
      <c r="AE473" t="s">
        <v>160</v>
      </c>
      <c r="AF473" t="s">
        <v>61</v>
      </c>
      <c r="AG473" s="1">
        <v>33997</v>
      </c>
      <c r="AH473" t="s">
        <v>161</v>
      </c>
      <c r="AI473" t="s">
        <v>63</v>
      </c>
      <c r="AJ473" t="s">
        <v>162</v>
      </c>
      <c r="AK473">
        <v>194</v>
      </c>
      <c r="AL473">
        <v>2000000</v>
      </c>
      <c r="AM473">
        <v>15000000</v>
      </c>
      <c r="AN473" s="1">
        <v>45473</v>
      </c>
      <c r="AO473" t="s">
        <v>169</v>
      </c>
      <c r="AP473" t="s">
        <v>164</v>
      </c>
      <c r="AQ473">
        <v>23</v>
      </c>
      <c r="AR473" t="s">
        <v>165</v>
      </c>
      <c r="AS473">
        <v>0</v>
      </c>
      <c r="AT473" t="s">
        <v>161</v>
      </c>
      <c r="AU473">
        <v>31</v>
      </c>
    </row>
    <row r="474" spans="1:47" x14ac:dyDescent="0.25">
      <c r="A474" t="s">
        <v>434</v>
      </c>
      <c r="B474">
        <v>2636829</v>
      </c>
      <c r="C474">
        <v>124732</v>
      </c>
      <c r="D474" t="s">
        <v>144</v>
      </c>
      <c r="E474">
        <v>0</v>
      </c>
      <c r="F474">
        <v>0</v>
      </c>
      <c r="G474">
        <v>1</v>
      </c>
      <c r="H474">
        <v>0</v>
      </c>
      <c r="I474">
        <v>90</v>
      </c>
      <c r="J474">
        <v>2015</v>
      </c>
      <c r="K474" t="s">
        <v>435</v>
      </c>
      <c r="L474">
        <v>0</v>
      </c>
      <c r="M474">
        <v>2</v>
      </c>
      <c r="N474">
        <v>8.7201953461648944</v>
      </c>
      <c r="O474">
        <v>9.2028152829646661</v>
      </c>
      <c r="P474" t="s">
        <v>436</v>
      </c>
      <c r="Q474" t="s">
        <v>333</v>
      </c>
      <c r="R474" t="s">
        <v>52</v>
      </c>
      <c r="S474">
        <v>35204</v>
      </c>
      <c r="T474" t="s">
        <v>129</v>
      </c>
      <c r="U474" t="s">
        <v>54</v>
      </c>
      <c r="V474" t="s">
        <v>157</v>
      </c>
      <c r="W474" t="s">
        <v>218</v>
      </c>
      <c r="X474" t="s">
        <v>151</v>
      </c>
      <c r="Y474" t="s">
        <v>437</v>
      </c>
      <c r="Z474" s="1">
        <v>42354</v>
      </c>
      <c r="AA474">
        <v>65</v>
      </c>
      <c r="AB474" t="s">
        <v>81</v>
      </c>
      <c r="AC474">
        <v>2023</v>
      </c>
      <c r="AD474">
        <v>533</v>
      </c>
      <c r="AE474" t="s">
        <v>160</v>
      </c>
      <c r="AF474" t="s">
        <v>61</v>
      </c>
      <c r="AG474" s="1">
        <v>33997</v>
      </c>
      <c r="AH474" t="s">
        <v>161</v>
      </c>
      <c r="AI474" t="s">
        <v>63</v>
      </c>
      <c r="AJ474" t="s">
        <v>162</v>
      </c>
      <c r="AK474">
        <v>194</v>
      </c>
      <c r="AL474">
        <v>2000000</v>
      </c>
      <c r="AM474">
        <v>15000000</v>
      </c>
      <c r="AN474" s="1">
        <v>45473</v>
      </c>
      <c r="AO474" t="s">
        <v>170</v>
      </c>
      <c r="AP474" t="s">
        <v>164</v>
      </c>
      <c r="AQ474">
        <v>23</v>
      </c>
      <c r="AR474" t="s">
        <v>165</v>
      </c>
      <c r="AS474">
        <v>0</v>
      </c>
      <c r="AT474" t="s">
        <v>161</v>
      </c>
      <c r="AU474">
        <v>31</v>
      </c>
    </row>
    <row r="475" spans="1:47" x14ac:dyDescent="0.25">
      <c r="A475" t="s">
        <v>434</v>
      </c>
      <c r="B475">
        <v>2636829</v>
      </c>
      <c r="C475">
        <v>124732</v>
      </c>
      <c r="D475" t="s">
        <v>144</v>
      </c>
      <c r="E475">
        <v>0</v>
      </c>
      <c r="F475">
        <v>0</v>
      </c>
      <c r="G475">
        <v>1</v>
      </c>
      <c r="H475">
        <v>0</v>
      </c>
      <c r="I475">
        <v>90</v>
      </c>
      <c r="J475">
        <v>2015</v>
      </c>
      <c r="K475" t="s">
        <v>435</v>
      </c>
      <c r="L475">
        <v>0</v>
      </c>
      <c r="M475">
        <v>2</v>
      </c>
      <c r="N475">
        <v>8.7201953461648944</v>
      </c>
      <c r="O475">
        <v>9.2028152829646661</v>
      </c>
      <c r="P475" t="s">
        <v>436</v>
      </c>
      <c r="Q475" t="s">
        <v>333</v>
      </c>
      <c r="R475" t="s">
        <v>52</v>
      </c>
      <c r="S475">
        <v>35204</v>
      </c>
      <c r="T475" t="s">
        <v>129</v>
      </c>
      <c r="U475" t="s">
        <v>54</v>
      </c>
      <c r="V475" t="s">
        <v>157</v>
      </c>
      <c r="W475" t="s">
        <v>218</v>
      </c>
      <c r="X475" t="s">
        <v>151</v>
      </c>
      <c r="Y475" t="s">
        <v>437</v>
      </c>
      <c r="Z475" s="1">
        <v>42354</v>
      </c>
      <c r="AA475">
        <v>65</v>
      </c>
      <c r="AB475" t="s">
        <v>81</v>
      </c>
      <c r="AC475">
        <v>2023</v>
      </c>
      <c r="AD475">
        <v>533</v>
      </c>
      <c r="AE475" t="s">
        <v>160</v>
      </c>
      <c r="AF475" t="s">
        <v>61</v>
      </c>
      <c r="AG475" s="1">
        <v>33997</v>
      </c>
      <c r="AH475" t="s">
        <v>161</v>
      </c>
      <c r="AI475" t="s">
        <v>63</v>
      </c>
      <c r="AJ475" t="s">
        <v>162</v>
      </c>
      <c r="AK475">
        <v>194</v>
      </c>
      <c r="AL475">
        <v>2000000</v>
      </c>
      <c r="AM475">
        <v>15000000</v>
      </c>
      <c r="AN475" s="1">
        <v>45473</v>
      </c>
      <c r="AO475" t="s">
        <v>171</v>
      </c>
      <c r="AP475" t="s">
        <v>164</v>
      </c>
      <c r="AQ475">
        <v>23</v>
      </c>
      <c r="AR475" t="s">
        <v>165</v>
      </c>
      <c r="AS475">
        <v>0</v>
      </c>
      <c r="AT475" t="s">
        <v>161</v>
      </c>
      <c r="AU475">
        <v>31</v>
      </c>
    </row>
    <row r="476" spans="1:47" x14ac:dyDescent="0.25">
      <c r="A476" t="s">
        <v>434</v>
      </c>
      <c r="B476">
        <v>2636829</v>
      </c>
      <c r="C476">
        <v>124732</v>
      </c>
      <c r="D476" t="s">
        <v>144</v>
      </c>
      <c r="E476">
        <v>0</v>
      </c>
      <c r="F476">
        <v>0</v>
      </c>
      <c r="G476">
        <v>1</v>
      </c>
      <c r="H476">
        <v>0</v>
      </c>
      <c r="I476">
        <v>90</v>
      </c>
      <c r="J476">
        <v>2015</v>
      </c>
      <c r="K476" t="s">
        <v>435</v>
      </c>
      <c r="L476">
        <v>0</v>
      </c>
      <c r="M476">
        <v>2</v>
      </c>
      <c r="N476">
        <v>8.7201953461648944</v>
      </c>
      <c r="O476">
        <v>9.2028152829646661</v>
      </c>
      <c r="P476" t="s">
        <v>436</v>
      </c>
      <c r="Q476" t="s">
        <v>333</v>
      </c>
      <c r="R476" t="s">
        <v>52</v>
      </c>
      <c r="S476">
        <v>35204</v>
      </c>
      <c r="T476" t="s">
        <v>129</v>
      </c>
      <c r="U476" t="s">
        <v>54</v>
      </c>
      <c r="V476" t="s">
        <v>157</v>
      </c>
      <c r="W476" t="s">
        <v>218</v>
      </c>
      <c r="X476" t="s">
        <v>151</v>
      </c>
      <c r="Y476" t="s">
        <v>437</v>
      </c>
      <c r="Z476" s="1">
        <v>42354</v>
      </c>
      <c r="AA476">
        <v>65</v>
      </c>
      <c r="AB476" t="s">
        <v>81</v>
      </c>
      <c r="AC476">
        <v>2023</v>
      </c>
      <c r="AD476">
        <v>533</v>
      </c>
      <c r="AE476" t="s">
        <v>160</v>
      </c>
      <c r="AF476" t="s">
        <v>61</v>
      </c>
      <c r="AG476" s="1">
        <v>33997</v>
      </c>
      <c r="AH476" t="s">
        <v>161</v>
      </c>
      <c r="AI476" t="s">
        <v>63</v>
      </c>
      <c r="AJ476" t="s">
        <v>162</v>
      </c>
      <c r="AK476">
        <v>194</v>
      </c>
      <c r="AL476">
        <v>2000000</v>
      </c>
      <c r="AM476">
        <v>15000000</v>
      </c>
      <c r="AN476" s="1">
        <v>45473</v>
      </c>
      <c r="AO476" t="s">
        <v>172</v>
      </c>
      <c r="AP476" t="s">
        <v>164</v>
      </c>
      <c r="AQ476">
        <v>23</v>
      </c>
      <c r="AR476" t="s">
        <v>165</v>
      </c>
      <c r="AS476">
        <v>0</v>
      </c>
      <c r="AT476" t="s">
        <v>161</v>
      </c>
      <c r="AU476">
        <v>31</v>
      </c>
    </row>
    <row r="477" spans="1:47" x14ac:dyDescent="0.25">
      <c r="A477" t="s">
        <v>434</v>
      </c>
      <c r="B477">
        <v>2636829</v>
      </c>
      <c r="C477">
        <v>124732</v>
      </c>
      <c r="D477" t="s">
        <v>144</v>
      </c>
      <c r="E477">
        <v>0</v>
      </c>
      <c r="F477">
        <v>0</v>
      </c>
      <c r="G477">
        <v>1</v>
      </c>
      <c r="H477">
        <v>0</v>
      </c>
      <c r="I477">
        <v>90</v>
      </c>
      <c r="J477">
        <v>2015</v>
      </c>
      <c r="K477" t="s">
        <v>435</v>
      </c>
      <c r="L477">
        <v>0</v>
      </c>
      <c r="M477">
        <v>2</v>
      </c>
      <c r="N477">
        <v>8.7201953461648944</v>
      </c>
      <c r="O477">
        <v>9.2028152829646661</v>
      </c>
      <c r="P477" t="s">
        <v>436</v>
      </c>
      <c r="Q477" t="s">
        <v>333</v>
      </c>
      <c r="R477" t="s">
        <v>52</v>
      </c>
      <c r="S477">
        <v>35204</v>
      </c>
      <c r="T477" t="s">
        <v>129</v>
      </c>
      <c r="U477" t="s">
        <v>54</v>
      </c>
      <c r="V477" t="s">
        <v>157</v>
      </c>
      <c r="W477" t="s">
        <v>218</v>
      </c>
      <c r="X477" t="s">
        <v>151</v>
      </c>
      <c r="Y477" t="s">
        <v>437</v>
      </c>
      <c r="Z477" s="1">
        <v>42354</v>
      </c>
      <c r="AA477">
        <v>65</v>
      </c>
      <c r="AB477" t="s">
        <v>81</v>
      </c>
      <c r="AC477">
        <v>2023</v>
      </c>
      <c r="AD477">
        <v>533</v>
      </c>
      <c r="AE477" t="s">
        <v>160</v>
      </c>
      <c r="AF477" t="s">
        <v>61</v>
      </c>
      <c r="AG477" s="1">
        <v>33997</v>
      </c>
      <c r="AH477" t="s">
        <v>161</v>
      </c>
      <c r="AI477" t="s">
        <v>63</v>
      </c>
      <c r="AJ477" t="s">
        <v>162</v>
      </c>
      <c r="AK477">
        <v>194</v>
      </c>
      <c r="AL477">
        <v>2000000</v>
      </c>
      <c r="AM477">
        <v>15000000</v>
      </c>
      <c r="AN477" s="1">
        <v>45473</v>
      </c>
      <c r="AO477" t="s">
        <v>173</v>
      </c>
      <c r="AP477" t="s">
        <v>164</v>
      </c>
      <c r="AQ477">
        <v>23</v>
      </c>
      <c r="AR477" t="s">
        <v>165</v>
      </c>
      <c r="AS477">
        <v>0</v>
      </c>
      <c r="AT477" t="s">
        <v>161</v>
      </c>
      <c r="AU477">
        <v>31</v>
      </c>
    </row>
    <row r="478" spans="1:47" x14ac:dyDescent="0.25">
      <c r="A478" t="s">
        <v>434</v>
      </c>
      <c r="B478">
        <v>2636829</v>
      </c>
      <c r="C478">
        <v>124732</v>
      </c>
      <c r="D478" t="s">
        <v>144</v>
      </c>
      <c r="E478">
        <v>0</v>
      </c>
      <c r="F478">
        <v>0</v>
      </c>
      <c r="G478">
        <v>1</v>
      </c>
      <c r="H478">
        <v>0</v>
      </c>
      <c r="I478">
        <v>90</v>
      </c>
      <c r="J478">
        <v>2015</v>
      </c>
      <c r="K478" t="s">
        <v>435</v>
      </c>
      <c r="L478">
        <v>0</v>
      </c>
      <c r="M478">
        <v>2</v>
      </c>
      <c r="N478">
        <v>8.7201953461648944</v>
      </c>
      <c r="O478">
        <v>9.2028152829646661</v>
      </c>
      <c r="P478" t="s">
        <v>436</v>
      </c>
      <c r="Q478" t="s">
        <v>333</v>
      </c>
      <c r="R478" t="s">
        <v>52</v>
      </c>
      <c r="S478">
        <v>35204</v>
      </c>
      <c r="T478" t="s">
        <v>129</v>
      </c>
      <c r="U478" t="s">
        <v>54</v>
      </c>
      <c r="V478" t="s">
        <v>157</v>
      </c>
      <c r="W478" t="s">
        <v>218</v>
      </c>
      <c r="X478" t="s">
        <v>151</v>
      </c>
      <c r="Y478" t="s">
        <v>437</v>
      </c>
      <c r="Z478" s="1">
        <v>42354</v>
      </c>
      <c r="AA478">
        <v>65</v>
      </c>
      <c r="AB478" t="s">
        <v>81</v>
      </c>
      <c r="AC478">
        <v>2023</v>
      </c>
      <c r="AD478">
        <v>533</v>
      </c>
      <c r="AE478" t="s">
        <v>160</v>
      </c>
      <c r="AF478" t="s">
        <v>61</v>
      </c>
      <c r="AG478" s="1">
        <v>33997</v>
      </c>
      <c r="AH478" t="s">
        <v>161</v>
      </c>
      <c r="AI478" t="s">
        <v>63</v>
      </c>
      <c r="AJ478" t="s">
        <v>162</v>
      </c>
      <c r="AK478">
        <v>194</v>
      </c>
      <c r="AL478">
        <v>2000000</v>
      </c>
      <c r="AM478">
        <v>15000000</v>
      </c>
      <c r="AN478" s="1">
        <v>45473</v>
      </c>
      <c r="AO478" t="s">
        <v>174</v>
      </c>
      <c r="AP478" t="s">
        <v>164</v>
      </c>
      <c r="AQ478">
        <v>23</v>
      </c>
      <c r="AR478" t="s">
        <v>165</v>
      </c>
      <c r="AS478">
        <v>0</v>
      </c>
      <c r="AT478" t="s">
        <v>161</v>
      </c>
      <c r="AU478">
        <v>31</v>
      </c>
    </row>
    <row r="479" spans="1:47" x14ac:dyDescent="0.25">
      <c r="A479" t="s">
        <v>434</v>
      </c>
      <c r="B479">
        <v>2636829</v>
      </c>
      <c r="C479">
        <v>124732</v>
      </c>
      <c r="D479" t="s">
        <v>144</v>
      </c>
      <c r="E479">
        <v>0</v>
      </c>
      <c r="F479">
        <v>0</v>
      </c>
      <c r="G479">
        <v>1</v>
      </c>
      <c r="H479">
        <v>0</v>
      </c>
      <c r="I479">
        <v>90</v>
      </c>
      <c r="J479">
        <v>2015</v>
      </c>
      <c r="K479" t="s">
        <v>435</v>
      </c>
      <c r="L479">
        <v>0</v>
      </c>
      <c r="M479">
        <v>2</v>
      </c>
      <c r="N479">
        <v>8.7201953461648944</v>
      </c>
      <c r="O479">
        <v>9.2028152829646661</v>
      </c>
      <c r="P479" t="s">
        <v>436</v>
      </c>
      <c r="Q479" t="s">
        <v>333</v>
      </c>
      <c r="R479" t="s">
        <v>52</v>
      </c>
      <c r="S479">
        <v>35204</v>
      </c>
      <c r="T479" t="s">
        <v>129</v>
      </c>
      <c r="U479" t="s">
        <v>54</v>
      </c>
      <c r="V479" t="s">
        <v>157</v>
      </c>
      <c r="W479" t="s">
        <v>218</v>
      </c>
      <c r="X479" t="s">
        <v>151</v>
      </c>
      <c r="Y479" t="s">
        <v>437</v>
      </c>
      <c r="Z479" s="1">
        <v>42354</v>
      </c>
      <c r="AA479">
        <v>65</v>
      </c>
      <c r="AB479" t="s">
        <v>81</v>
      </c>
      <c r="AC479">
        <v>2023</v>
      </c>
      <c r="AD479">
        <v>533</v>
      </c>
      <c r="AE479" t="s">
        <v>160</v>
      </c>
      <c r="AF479" t="s">
        <v>61</v>
      </c>
      <c r="AG479" s="1">
        <v>33997</v>
      </c>
      <c r="AH479" t="s">
        <v>161</v>
      </c>
      <c r="AI479" t="s">
        <v>63</v>
      </c>
      <c r="AJ479" t="s">
        <v>162</v>
      </c>
      <c r="AK479">
        <v>194</v>
      </c>
      <c r="AL479">
        <v>2000000</v>
      </c>
      <c r="AM479">
        <v>15000000</v>
      </c>
      <c r="AN479" s="1">
        <v>45473</v>
      </c>
      <c r="AO479" t="s">
        <v>175</v>
      </c>
      <c r="AP479" t="s">
        <v>66</v>
      </c>
      <c r="AQ479">
        <v>23</v>
      </c>
      <c r="AR479" t="s">
        <v>165</v>
      </c>
      <c r="AS479">
        <v>0</v>
      </c>
      <c r="AT479" t="s">
        <v>161</v>
      </c>
      <c r="AU479">
        <v>31</v>
      </c>
    </row>
    <row r="480" spans="1:47" x14ac:dyDescent="0.25">
      <c r="A480" t="s">
        <v>434</v>
      </c>
      <c r="B480">
        <v>2636829</v>
      </c>
      <c r="C480">
        <v>124732</v>
      </c>
      <c r="D480" t="s">
        <v>144</v>
      </c>
      <c r="E480">
        <v>0</v>
      </c>
      <c r="F480">
        <v>0</v>
      </c>
      <c r="G480">
        <v>1</v>
      </c>
      <c r="H480">
        <v>0</v>
      </c>
      <c r="I480">
        <v>90</v>
      </c>
      <c r="J480">
        <v>2015</v>
      </c>
      <c r="K480" t="s">
        <v>435</v>
      </c>
      <c r="L480">
        <v>0</v>
      </c>
      <c r="M480">
        <v>2</v>
      </c>
      <c r="N480">
        <v>8.7201953461648944</v>
      </c>
      <c r="O480">
        <v>9.2028152829646661</v>
      </c>
      <c r="P480" t="s">
        <v>436</v>
      </c>
      <c r="Q480" t="s">
        <v>333</v>
      </c>
      <c r="R480" t="s">
        <v>52</v>
      </c>
      <c r="S480">
        <v>35204</v>
      </c>
      <c r="T480" t="s">
        <v>129</v>
      </c>
      <c r="U480" t="s">
        <v>54</v>
      </c>
      <c r="V480" t="s">
        <v>157</v>
      </c>
      <c r="W480" t="s">
        <v>218</v>
      </c>
      <c r="X480" t="s">
        <v>151</v>
      </c>
      <c r="Y480" t="s">
        <v>437</v>
      </c>
      <c r="Z480" s="1">
        <v>42354</v>
      </c>
      <c r="AA480">
        <v>65</v>
      </c>
      <c r="AB480" t="s">
        <v>81</v>
      </c>
      <c r="AC480">
        <v>2023</v>
      </c>
      <c r="AD480">
        <v>533</v>
      </c>
      <c r="AE480" t="s">
        <v>160</v>
      </c>
      <c r="AF480" t="s">
        <v>61</v>
      </c>
      <c r="AG480" s="1">
        <v>33997</v>
      </c>
      <c r="AH480" t="s">
        <v>161</v>
      </c>
      <c r="AI480" t="s">
        <v>63</v>
      </c>
      <c r="AJ480" t="s">
        <v>162</v>
      </c>
      <c r="AK480">
        <v>194</v>
      </c>
      <c r="AL480">
        <v>2000000</v>
      </c>
      <c r="AM480">
        <v>15000000</v>
      </c>
      <c r="AN480" s="1">
        <v>45473</v>
      </c>
      <c r="AO480" t="s">
        <v>176</v>
      </c>
      <c r="AP480" t="s">
        <v>66</v>
      </c>
      <c r="AQ480">
        <v>23</v>
      </c>
      <c r="AR480" t="s">
        <v>165</v>
      </c>
      <c r="AS480">
        <v>0</v>
      </c>
      <c r="AT480" t="s">
        <v>161</v>
      </c>
      <c r="AU480">
        <v>31</v>
      </c>
    </row>
    <row r="481" spans="1:47" x14ac:dyDescent="0.25">
      <c r="A481" t="s">
        <v>434</v>
      </c>
      <c r="B481">
        <v>2636829</v>
      </c>
      <c r="C481">
        <v>124732</v>
      </c>
      <c r="D481" t="s">
        <v>144</v>
      </c>
      <c r="E481">
        <v>0</v>
      </c>
      <c r="F481">
        <v>0</v>
      </c>
      <c r="G481">
        <v>1</v>
      </c>
      <c r="H481">
        <v>0</v>
      </c>
      <c r="I481">
        <v>90</v>
      </c>
      <c r="J481">
        <v>2015</v>
      </c>
      <c r="K481" t="s">
        <v>435</v>
      </c>
      <c r="L481">
        <v>0</v>
      </c>
      <c r="M481">
        <v>2</v>
      </c>
      <c r="N481">
        <v>8.7201953461648944</v>
      </c>
      <c r="O481">
        <v>9.2028152829646661</v>
      </c>
      <c r="P481" t="s">
        <v>436</v>
      </c>
      <c r="Q481" t="s">
        <v>333</v>
      </c>
      <c r="R481" t="s">
        <v>52</v>
      </c>
      <c r="S481">
        <v>35204</v>
      </c>
      <c r="T481" t="s">
        <v>129</v>
      </c>
      <c r="U481" t="s">
        <v>54</v>
      </c>
      <c r="V481" t="s">
        <v>157</v>
      </c>
      <c r="W481" t="s">
        <v>218</v>
      </c>
      <c r="X481" t="s">
        <v>151</v>
      </c>
      <c r="Y481" t="s">
        <v>437</v>
      </c>
      <c r="Z481" s="1">
        <v>42354</v>
      </c>
      <c r="AA481">
        <v>65</v>
      </c>
      <c r="AB481" t="s">
        <v>81</v>
      </c>
      <c r="AC481">
        <v>2023</v>
      </c>
      <c r="AD481">
        <v>533</v>
      </c>
      <c r="AE481" t="s">
        <v>160</v>
      </c>
      <c r="AF481" t="s">
        <v>61</v>
      </c>
      <c r="AG481" s="1">
        <v>33997</v>
      </c>
      <c r="AH481" t="s">
        <v>161</v>
      </c>
      <c r="AI481" t="s">
        <v>63</v>
      </c>
      <c r="AJ481" t="s">
        <v>162</v>
      </c>
      <c r="AK481">
        <v>194</v>
      </c>
      <c r="AL481">
        <v>2000000</v>
      </c>
      <c r="AM481">
        <v>15000000</v>
      </c>
      <c r="AN481" s="1">
        <v>45473</v>
      </c>
      <c r="AO481" t="s">
        <v>177</v>
      </c>
      <c r="AP481" t="s">
        <v>164</v>
      </c>
      <c r="AQ481">
        <v>23</v>
      </c>
      <c r="AR481" t="s">
        <v>165</v>
      </c>
      <c r="AS481">
        <v>0</v>
      </c>
      <c r="AT481" t="s">
        <v>161</v>
      </c>
      <c r="AU481">
        <v>31</v>
      </c>
    </row>
    <row r="482" spans="1:47" x14ac:dyDescent="0.25">
      <c r="A482" t="s">
        <v>438</v>
      </c>
      <c r="B482">
        <v>2600641</v>
      </c>
      <c r="C482">
        <v>355369</v>
      </c>
      <c r="D482" t="s">
        <v>346</v>
      </c>
      <c r="E482">
        <v>0</v>
      </c>
      <c r="F482">
        <v>0</v>
      </c>
      <c r="G482">
        <v>0</v>
      </c>
      <c r="H482">
        <v>0</v>
      </c>
      <c r="I482">
        <v>58</v>
      </c>
      <c r="J482">
        <v>2015</v>
      </c>
      <c r="K482" t="s">
        <v>273</v>
      </c>
      <c r="L482">
        <v>2</v>
      </c>
      <c r="M482">
        <v>0</v>
      </c>
      <c r="N482">
        <v>16</v>
      </c>
      <c r="O482">
        <v>17</v>
      </c>
      <c r="P482" t="s">
        <v>439</v>
      </c>
      <c r="Q482" t="s">
        <v>348</v>
      </c>
      <c r="R482" t="s">
        <v>440</v>
      </c>
      <c r="S482">
        <v>10528</v>
      </c>
      <c r="T482" t="s">
        <v>441</v>
      </c>
      <c r="U482" t="s">
        <v>442</v>
      </c>
      <c r="V482" t="s">
        <v>352</v>
      </c>
      <c r="W482" t="s">
        <v>229</v>
      </c>
      <c r="X482" t="s">
        <v>57</v>
      </c>
      <c r="Y482" t="s">
        <v>443</v>
      </c>
      <c r="Z482" s="1">
        <v>42357</v>
      </c>
      <c r="AA482">
        <v>58</v>
      </c>
      <c r="AB482" t="s">
        <v>59</v>
      </c>
      <c r="AC482">
        <v>2023</v>
      </c>
      <c r="AD482">
        <v>18</v>
      </c>
      <c r="AE482" t="s">
        <v>354</v>
      </c>
      <c r="AF482" t="s">
        <v>247</v>
      </c>
      <c r="AG482" s="1">
        <v>35181</v>
      </c>
      <c r="AH482" t="s">
        <v>355</v>
      </c>
      <c r="AI482" t="s">
        <v>265</v>
      </c>
      <c r="AJ482" t="s">
        <v>64</v>
      </c>
      <c r="AK482">
        <v>191</v>
      </c>
      <c r="AL482">
        <v>7000000</v>
      </c>
      <c r="AM482">
        <v>10000000</v>
      </c>
      <c r="AN482" s="1">
        <v>45473</v>
      </c>
      <c r="AO482" t="s">
        <v>356</v>
      </c>
      <c r="AP482" t="s">
        <v>66</v>
      </c>
      <c r="AQ482">
        <v>45</v>
      </c>
      <c r="AR482" t="s">
        <v>357</v>
      </c>
      <c r="AS482">
        <v>0</v>
      </c>
      <c r="AT482" t="s">
        <v>355</v>
      </c>
      <c r="AU482">
        <v>28</v>
      </c>
    </row>
    <row r="483" spans="1:47" x14ac:dyDescent="0.25">
      <c r="A483" t="s">
        <v>438</v>
      </c>
      <c r="B483">
        <v>2600641</v>
      </c>
      <c r="C483">
        <v>355369</v>
      </c>
      <c r="D483" t="s">
        <v>346</v>
      </c>
      <c r="E483">
        <v>0</v>
      </c>
      <c r="F483">
        <v>0</v>
      </c>
      <c r="G483">
        <v>0</v>
      </c>
      <c r="H483">
        <v>0</v>
      </c>
      <c r="I483">
        <v>58</v>
      </c>
      <c r="J483">
        <v>2015</v>
      </c>
      <c r="K483" t="s">
        <v>273</v>
      </c>
      <c r="L483">
        <v>2</v>
      </c>
      <c r="M483">
        <v>0</v>
      </c>
      <c r="N483">
        <v>16</v>
      </c>
      <c r="O483">
        <v>17</v>
      </c>
      <c r="P483" t="s">
        <v>439</v>
      </c>
      <c r="Q483" t="s">
        <v>348</v>
      </c>
      <c r="R483" t="s">
        <v>440</v>
      </c>
      <c r="S483">
        <v>10528</v>
      </c>
      <c r="T483" t="s">
        <v>441</v>
      </c>
      <c r="U483" t="s">
        <v>442</v>
      </c>
      <c r="V483" t="s">
        <v>352</v>
      </c>
      <c r="W483" t="s">
        <v>229</v>
      </c>
      <c r="X483" t="s">
        <v>57</v>
      </c>
      <c r="Y483" t="s">
        <v>443</v>
      </c>
      <c r="Z483" s="1">
        <v>42357</v>
      </c>
      <c r="AA483">
        <v>58</v>
      </c>
      <c r="AB483" t="s">
        <v>59</v>
      </c>
      <c r="AC483">
        <v>2023</v>
      </c>
      <c r="AD483">
        <v>18</v>
      </c>
      <c r="AE483" t="s">
        <v>354</v>
      </c>
      <c r="AF483" t="s">
        <v>247</v>
      </c>
      <c r="AG483" s="1">
        <v>35181</v>
      </c>
      <c r="AH483" t="s">
        <v>355</v>
      </c>
      <c r="AI483" t="s">
        <v>265</v>
      </c>
      <c r="AJ483" t="s">
        <v>64</v>
      </c>
      <c r="AK483">
        <v>191</v>
      </c>
      <c r="AL483">
        <v>7000000</v>
      </c>
      <c r="AM483">
        <v>10000000</v>
      </c>
      <c r="AN483" s="1">
        <v>45473</v>
      </c>
      <c r="AO483" t="s">
        <v>358</v>
      </c>
      <c r="AP483" t="s">
        <v>66</v>
      </c>
      <c r="AQ483">
        <v>45</v>
      </c>
      <c r="AR483" t="s">
        <v>357</v>
      </c>
      <c r="AS483">
        <v>0</v>
      </c>
      <c r="AT483" t="s">
        <v>355</v>
      </c>
      <c r="AU483">
        <v>28</v>
      </c>
    </row>
    <row r="484" spans="1:47" x14ac:dyDescent="0.25">
      <c r="A484" t="s">
        <v>438</v>
      </c>
      <c r="B484">
        <v>2600641</v>
      </c>
      <c r="C484">
        <v>355369</v>
      </c>
      <c r="D484" t="s">
        <v>346</v>
      </c>
      <c r="E484">
        <v>0</v>
      </c>
      <c r="F484">
        <v>0</v>
      </c>
      <c r="G484">
        <v>0</v>
      </c>
      <c r="H484">
        <v>0</v>
      </c>
      <c r="I484">
        <v>58</v>
      </c>
      <c r="J484">
        <v>2015</v>
      </c>
      <c r="K484" t="s">
        <v>273</v>
      </c>
      <c r="L484">
        <v>2</v>
      </c>
      <c r="M484">
        <v>0</v>
      </c>
      <c r="N484">
        <v>16</v>
      </c>
      <c r="O484">
        <v>17</v>
      </c>
      <c r="P484" t="s">
        <v>439</v>
      </c>
      <c r="Q484" t="s">
        <v>348</v>
      </c>
      <c r="R484" t="s">
        <v>440</v>
      </c>
      <c r="S484">
        <v>10528</v>
      </c>
      <c r="T484" t="s">
        <v>441</v>
      </c>
      <c r="U484" t="s">
        <v>442</v>
      </c>
      <c r="V484" t="s">
        <v>352</v>
      </c>
      <c r="W484" t="s">
        <v>229</v>
      </c>
      <c r="X484" t="s">
        <v>57</v>
      </c>
      <c r="Y484" t="s">
        <v>443</v>
      </c>
      <c r="Z484" s="1">
        <v>42357</v>
      </c>
      <c r="AA484">
        <v>58</v>
      </c>
      <c r="AB484" t="s">
        <v>59</v>
      </c>
      <c r="AC484">
        <v>2023</v>
      </c>
      <c r="AD484">
        <v>18</v>
      </c>
      <c r="AE484" t="s">
        <v>354</v>
      </c>
      <c r="AF484" t="s">
        <v>247</v>
      </c>
      <c r="AG484" s="1">
        <v>35181</v>
      </c>
      <c r="AH484" t="s">
        <v>355</v>
      </c>
      <c r="AI484" t="s">
        <v>265</v>
      </c>
      <c r="AJ484" t="s">
        <v>64</v>
      </c>
      <c r="AK484">
        <v>191</v>
      </c>
      <c r="AL484">
        <v>7000000</v>
      </c>
      <c r="AM484">
        <v>10000000</v>
      </c>
      <c r="AN484" s="1">
        <v>45473</v>
      </c>
      <c r="AO484" t="s">
        <v>359</v>
      </c>
      <c r="AP484" t="s">
        <v>66</v>
      </c>
      <c r="AQ484">
        <v>45</v>
      </c>
      <c r="AR484" t="s">
        <v>357</v>
      </c>
      <c r="AS484">
        <v>0</v>
      </c>
      <c r="AT484" t="s">
        <v>355</v>
      </c>
      <c r="AU484">
        <v>28</v>
      </c>
    </row>
    <row r="485" spans="1:47" x14ac:dyDescent="0.25">
      <c r="A485" t="s">
        <v>438</v>
      </c>
      <c r="B485">
        <v>2600641</v>
      </c>
      <c r="C485">
        <v>355369</v>
      </c>
      <c r="D485" t="s">
        <v>346</v>
      </c>
      <c r="E485">
        <v>0</v>
      </c>
      <c r="F485">
        <v>0</v>
      </c>
      <c r="G485">
        <v>0</v>
      </c>
      <c r="H485">
        <v>0</v>
      </c>
      <c r="I485">
        <v>58</v>
      </c>
      <c r="J485">
        <v>2015</v>
      </c>
      <c r="K485" t="s">
        <v>273</v>
      </c>
      <c r="L485">
        <v>2</v>
      </c>
      <c r="M485">
        <v>0</v>
      </c>
      <c r="N485">
        <v>16</v>
      </c>
      <c r="O485">
        <v>17</v>
      </c>
      <c r="P485" t="s">
        <v>439</v>
      </c>
      <c r="Q485" t="s">
        <v>348</v>
      </c>
      <c r="R485" t="s">
        <v>440</v>
      </c>
      <c r="S485">
        <v>10528</v>
      </c>
      <c r="T485" t="s">
        <v>441</v>
      </c>
      <c r="U485" t="s">
        <v>442</v>
      </c>
      <c r="V485" t="s">
        <v>352</v>
      </c>
      <c r="W485" t="s">
        <v>229</v>
      </c>
      <c r="X485" t="s">
        <v>57</v>
      </c>
      <c r="Y485" t="s">
        <v>443</v>
      </c>
      <c r="Z485" s="1">
        <v>42357</v>
      </c>
      <c r="AA485">
        <v>58</v>
      </c>
      <c r="AB485" t="s">
        <v>59</v>
      </c>
      <c r="AC485">
        <v>2023</v>
      </c>
      <c r="AD485">
        <v>18</v>
      </c>
      <c r="AE485" t="s">
        <v>354</v>
      </c>
      <c r="AF485" t="s">
        <v>247</v>
      </c>
      <c r="AG485" s="1">
        <v>35181</v>
      </c>
      <c r="AH485" t="s">
        <v>355</v>
      </c>
      <c r="AI485" t="s">
        <v>265</v>
      </c>
      <c r="AJ485" t="s">
        <v>64</v>
      </c>
      <c r="AK485">
        <v>191</v>
      </c>
      <c r="AL485">
        <v>7000000</v>
      </c>
      <c r="AM485">
        <v>10000000</v>
      </c>
      <c r="AN485" s="1">
        <v>45473</v>
      </c>
      <c r="AO485" t="s">
        <v>360</v>
      </c>
      <c r="AP485" t="s">
        <v>66</v>
      </c>
      <c r="AQ485">
        <v>13</v>
      </c>
      <c r="AR485" t="s">
        <v>357</v>
      </c>
      <c r="AS485">
        <v>0</v>
      </c>
      <c r="AT485" t="s">
        <v>355</v>
      </c>
      <c r="AU485">
        <v>28</v>
      </c>
    </row>
    <row r="486" spans="1:47" x14ac:dyDescent="0.25">
      <c r="A486" t="s">
        <v>438</v>
      </c>
      <c r="B486">
        <v>2600641</v>
      </c>
      <c r="C486">
        <v>355369</v>
      </c>
      <c r="D486" t="s">
        <v>346</v>
      </c>
      <c r="E486">
        <v>0</v>
      </c>
      <c r="F486">
        <v>0</v>
      </c>
      <c r="G486">
        <v>0</v>
      </c>
      <c r="H486">
        <v>0</v>
      </c>
      <c r="I486">
        <v>58</v>
      </c>
      <c r="J486">
        <v>2015</v>
      </c>
      <c r="K486" t="s">
        <v>273</v>
      </c>
      <c r="L486">
        <v>2</v>
      </c>
      <c r="M486">
        <v>0</v>
      </c>
      <c r="N486">
        <v>16</v>
      </c>
      <c r="O486">
        <v>17</v>
      </c>
      <c r="P486" t="s">
        <v>439</v>
      </c>
      <c r="Q486" t="s">
        <v>348</v>
      </c>
      <c r="R486" t="s">
        <v>440</v>
      </c>
      <c r="S486">
        <v>10528</v>
      </c>
      <c r="T486" t="s">
        <v>441</v>
      </c>
      <c r="U486" t="s">
        <v>442</v>
      </c>
      <c r="V486" t="s">
        <v>352</v>
      </c>
      <c r="W486" t="s">
        <v>229</v>
      </c>
      <c r="X486" t="s">
        <v>57</v>
      </c>
      <c r="Y486" t="s">
        <v>443</v>
      </c>
      <c r="Z486" s="1">
        <v>42357</v>
      </c>
      <c r="AA486">
        <v>58</v>
      </c>
      <c r="AB486" t="s">
        <v>59</v>
      </c>
      <c r="AC486">
        <v>2023</v>
      </c>
      <c r="AD486">
        <v>18</v>
      </c>
      <c r="AE486" t="s">
        <v>354</v>
      </c>
      <c r="AF486" t="s">
        <v>247</v>
      </c>
      <c r="AG486" s="1">
        <v>35181</v>
      </c>
      <c r="AH486" t="s">
        <v>355</v>
      </c>
      <c r="AI486" t="s">
        <v>265</v>
      </c>
      <c r="AJ486" t="s">
        <v>64</v>
      </c>
      <c r="AK486">
        <v>191</v>
      </c>
      <c r="AL486">
        <v>7000000</v>
      </c>
      <c r="AM486">
        <v>10000000</v>
      </c>
      <c r="AN486" s="1">
        <v>45473</v>
      </c>
      <c r="AO486" t="s">
        <v>361</v>
      </c>
      <c r="AP486" t="s">
        <v>164</v>
      </c>
      <c r="AQ486">
        <v>13</v>
      </c>
      <c r="AR486" t="s">
        <v>357</v>
      </c>
      <c r="AS486">
        <v>0</v>
      </c>
      <c r="AT486" t="s">
        <v>355</v>
      </c>
      <c r="AU486">
        <v>28</v>
      </c>
    </row>
    <row r="487" spans="1:47" x14ac:dyDescent="0.25">
      <c r="A487" t="s">
        <v>438</v>
      </c>
      <c r="B487">
        <v>2600641</v>
      </c>
      <c r="C487">
        <v>355369</v>
      </c>
      <c r="D487" t="s">
        <v>346</v>
      </c>
      <c r="E487">
        <v>0</v>
      </c>
      <c r="F487">
        <v>0</v>
      </c>
      <c r="G487">
        <v>0</v>
      </c>
      <c r="H487">
        <v>0</v>
      </c>
      <c r="I487">
        <v>58</v>
      </c>
      <c r="J487">
        <v>2015</v>
      </c>
      <c r="K487" t="s">
        <v>273</v>
      </c>
      <c r="L487">
        <v>2</v>
      </c>
      <c r="M487">
        <v>0</v>
      </c>
      <c r="N487">
        <v>16</v>
      </c>
      <c r="O487">
        <v>17</v>
      </c>
      <c r="P487" t="s">
        <v>439</v>
      </c>
      <c r="Q487" t="s">
        <v>348</v>
      </c>
      <c r="R487" t="s">
        <v>440</v>
      </c>
      <c r="S487">
        <v>10528</v>
      </c>
      <c r="T487" t="s">
        <v>441</v>
      </c>
      <c r="U487" t="s">
        <v>442</v>
      </c>
      <c r="V487" t="s">
        <v>352</v>
      </c>
      <c r="W487" t="s">
        <v>229</v>
      </c>
      <c r="X487" t="s">
        <v>57</v>
      </c>
      <c r="Y487" t="s">
        <v>443</v>
      </c>
      <c r="Z487" s="1">
        <v>42357</v>
      </c>
      <c r="AA487">
        <v>58</v>
      </c>
      <c r="AB487" t="s">
        <v>59</v>
      </c>
      <c r="AC487">
        <v>2023</v>
      </c>
      <c r="AD487">
        <v>18</v>
      </c>
      <c r="AE487" t="s">
        <v>354</v>
      </c>
      <c r="AF487" t="s">
        <v>247</v>
      </c>
      <c r="AG487" s="1">
        <v>35181</v>
      </c>
      <c r="AH487" t="s">
        <v>355</v>
      </c>
      <c r="AI487" t="s">
        <v>265</v>
      </c>
      <c r="AJ487" t="s">
        <v>64</v>
      </c>
      <c r="AK487">
        <v>191</v>
      </c>
      <c r="AL487">
        <v>7000000</v>
      </c>
      <c r="AM487">
        <v>10000000</v>
      </c>
      <c r="AN487" s="1">
        <v>45473</v>
      </c>
      <c r="AO487" t="s">
        <v>362</v>
      </c>
      <c r="AP487" t="s">
        <v>164</v>
      </c>
      <c r="AQ487">
        <v>13</v>
      </c>
      <c r="AR487" t="s">
        <v>357</v>
      </c>
      <c r="AS487">
        <v>0</v>
      </c>
      <c r="AT487" t="s">
        <v>355</v>
      </c>
      <c r="AU487">
        <v>28</v>
      </c>
    </row>
    <row r="488" spans="1:47" x14ac:dyDescent="0.25">
      <c r="A488" t="s">
        <v>438</v>
      </c>
      <c r="B488">
        <v>2600641</v>
      </c>
      <c r="C488">
        <v>355369</v>
      </c>
      <c r="D488" t="s">
        <v>346</v>
      </c>
      <c r="E488">
        <v>0</v>
      </c>
      <c r="F488">
        <v>0</v>
      </c>
      <c r="G488">
        <v>0</v>
      </c>
      <c r="H488">
        <v>0</v>
      </c>
      <c r="I488">
        <v>58</v>
      </c>
      <c r="J488">
        <v>2015</v>
      </c>
      <c r="K488" t="s">
        <v>273</v>
      </c>
      <c r="L488">
        <v>2</v>
      </c>
      <c r="M488">
        <v>0</v>
      </c>
      <c r="N488">
        <v>16</v>
      </c>
      <c r="O488">
        <v>17</v>
      </c>
      <c r="P488" t="s">
        <v>439</v>
      </c>
      <c r="Q488" t="s">
        <v>348</v>
      </c>
      <c r="R488" t="s">
        <v>440</v>
      </c>
      <c r="S488">
        <v>10528</v>
      </c>
      <c r="T488" t="s">
        <v>441</v>
      </c>
      <c r="U488" t="s">
        <v>442</v>
      </c>
      <c r="V488" t="s">
        <v>352</v>
      </c>
      <c r="W488" t="s">
        <v>229</v>
      </c>
      <c r="X488" t="s">
        <v>57</v>
      </c>
      <c r="Y488" t="s">
        <v>443</v>
      </c>
      <c r="Z488" s="1">
        <v>42357</v>
      </c>
      <c r="AA488">
        <v>58</v>
      </c>
      <c r="AB488" t="s">
        <v>59</v>
      </c>
      <c r="AC488">
        <v>2023</v>
      </c>
      <c r="AD488">
        <v>18</v>
      </c>
      <c r="AE488" t="s">
        <v>354</v>
      </c>
      <c r="AF488" t="s">
        <v>247</v>
      </c>
      <c r="AG488" s="1">
        <v>35181</v>
      </c>
      <c r="AH488" t="s">
        <v>355</v>
      </c>
      <c r="AI488" t="s">
        <v>265</v>
      </c>
      <c r="AJ488" t="s">
        <v>64</v>
      </c>
      <c r="AK488">
        <v>191</v>
      </c>
      <c r="AL488">
        <v>7000000</v>
      </c>
      <c r="AM488">
        <v>10000000</v>
      </c>
      <c r="AN488" s="1">
        <v>45473</v>
      </c>
      <c r="AO488" t="s">
        <v>363</v>
      </c>
      <c r="AP488" t="s">
        <v>164</v>
      </c>
      <c r="AQ488">
        <v>13</v>
      </c>
      <c r="AR488" t="s">
        <v>357</v>
      </c>
      <c r="AS488">
        <v>0</v>
      </c>
      <c r="AT488" t="s">
        <v>355</v>
      </c>
      <c r="AU488">
        <v>28</v>
      </c>
    </row>
    <row r="489" spans="1:47" x14ac:dyDescent="0.25">
      <c r="A489" t="s">
        <v>438</v>
      </c>
      <c r="B489">
        <v>2600641</v>
      </c>
      <c r="C489">
        <v>355369</v>
      </c>
      <c r="D489" t="s">
        <v>346</v>
      </c>
      <c r="E489">
        <v>0</v>
      </c>
      <c r="F489">
        <v>0</v>
      </c>
      <c r="G489">
        <v>0</v>
      </c>
      <c r="H489">
        <v>0</v>
      </c>
      <c r="I489">
        <v>58</v>
      </c>
      <c r="J489">
        <v>2015</v>
      </c>
      <c r="K489" t="s">
        <v>273</v>
      </c>
      <c r="L489">
        <v>2</v>
      </c>
      <c r="M489">
        <v>0</v>
      </c>
      <c r="N489">
        <v>16</v>
      </c>
      <c r="O489">
        <v>17</v>
      </c>
      <c r="P489" t="s">
        <v>439</v>
      </c>
      <c r="Q489" t="s">
        <v>348</v>
      </c>
      <c r="R489" t="s">
        <v>440</v>
      </c>
      <c r="S489">
        <v>10528</v>
      </c>
      <c r="T489" t="s">
        <v>441</v>
      </c>
      <c r="U489" t="s">
        <v>442</v>
      </c>
      <c r="V489" t="s">
        <v>352</v>
      </c>
      <c r="W489" t="s">
        <v>229</v>
      </c>
      <c r="X489" t="s">
        <v>57</v>
      </c>
      <c r="Y489" t="s">
        <v>443</v>
      </c>
      <c r="Z489" s="1">
        <v>42357</v>
      </c>
      <c r="AA489">
        <v>58</v>
      </c>
      <c r="AB489" t="s">
        <v>59</v>
      </c>
      <c r="AC489">
        <v>2023</v>
      </c>
      <c r="AD489">
        <v>18</v>
      </c>
      <c r="AE489" t="s">
        <v>354</v>
      </c>
      <c r="AF489" t="s">
        <v>247</v>
      </c>
      <c r="AG489" s="1">
        <v>35181</v>
      </c>
      <c r="AH489" t="s">
        <v>355</v>
      </c>
      <c r="AI489" t="s">
        <v>265</v>
      </c>
      <c r="AJ489" t="s">
        <v>64</v>
      </c>
      <c r="AK489">
        <v>191</v>
      </c>
      <c r="AL489">
        <v>7000000</v>
      </c>
      <c r="AM489">
        <v>10000000</v>
      </c>
      <c r="AN489" s="1">
        <v>45473</v>
      </c>
      <c r="AO489" t="s">
        <v>364</v>
      </c>
      <c r="AP489" t="s">
        <v>164</v>
      </c>
      <c r="AQ489">
        <v>13</v>
      </c>
      <c r="AR489" t="s">
        <v>357</v>
      </c>
      <c r="AS489">
        <v>0</v>
      </c>
      <c r="AT489" t="s">
        <v>355</v>
      </c>
      <c r="AU489">
        <v>28</v>
      </c>
    </row>
    <row r="490" spans="1:47" x14ac:dyDescent="0.25">
      <c r="A490" t="s">
        <v>438</v>
      </c>
      <c r="B490">
        <v>2600641</v>
      </c>
      <c r="C490">
        <v>355369</v>
      </c>
      <c r="D490" t="s">
        <v>346</v>
      </c>
      <c r="E490">
        <v>0</v>
      </c>
      <c r="F490">
        <v>0</v>
      </c>
      <c r="G490">
        <v>0</v>
      </c>
      <c r="H490">
        <v>0</v>
      </c>
      <c r="I490">
        <v>58</v>
      </c>
      <c r="J490">
        <v>2015</v>
      </c>
      <c r="K490" t="s">
        <v>273</v>
      </c>
      <c r="L490">
        <v>2</v>
      </c>
      <c r="M490">
        <v>0</v>
      </c>
      <c r="N490">
        <v>16</v>
      </c>
      <c r="O490">
        <v>17</v>
      </c>
      <c r="P490" t="s">
        <v>439</v>
      </c>
      <c r="Q490" t="s">
        <v>348</v>
      </c>
      <c r="R490" t="s">
        <v>440</v>
      </c>
      <c r="S490">
        <v>10528</v>
      </c>
      <c r="T490" t="s">
        <v>441</v>
      </c>
      <c r="U490" t="s">
        <v>442</v>
      </c>
      <c r="V490" t="s">
        <v>352</v>
      </c>
      <c r="W490" t="s">
        <v>229</v>
      </c>
      <c r="X490" t="s">
        <v>57</v>
      </c>
      <c r="Y490" t="s">
        <v>443</v>
      </c>
      <c r="Z490" s="1">
        <v>42357</v>
      </c>
      <c r="AA490">
        <v>58</v>
      </c>
      <c r="AB490" t="s">
        <v>59</v>
      </c>
      <c r="AC490">
        <v>2023</v>
      </c>
      <c r="AD490">
        <v>18</v>
      </c>
      <c r="AE490" t="s">
        <v>354</v>
      </c>
      <c r="AF490" t="s">
        <v>247</v>
      </c>
      <c r="AG490" s="1">
        <v>35181</v>
      </c>
      <c r="AH490" t="s">
        <v>355</v>
      </c>
      <c r="AI490" t="s">
        <v>265</v>
      </c>
      <c r="AJ490" t="s">
        <v>64</v>
      </c>
      <c r="AK490">
        <v>191</v>
      </c>
      <c r="AL490">
        <v>7000000</v>
      </c>
      <c r="AM490">
        <v>10000000</v>
      </c>
      <c r="AN490" s="1">
        <v>45473</v>
      </c>
      <c r="AO490" t="s">
        <v>365</v>
      </c>
      <c r="AP490" t="s">
        <v>66</v>
      </c>
      <c r="AQ490">
        <v>13</v>
      </c>
      <c r="AR490" t="s">
        <v>357</v>
      </c>
      <c r="AS490">
        <v>0</v>
      </c>
      <c r="AT490" t="s">
        <v>355</v>
      </c>
      <c r="AU490">
        <v>28</v>
      </c>
    </row>
    <row r="491" spans="1:47" x14ac:dyDescent="0.25">
      <c r="A491" t="s">
        <v>438</v>
      </c>
      <c r="B491">
        <v>2600641</v>
      </c>
      <c r="C491">
        <v>355369</v>
      </c>
      <c r="D491" t="s">
        <v>346</v>
      </c>
      <c r="E491">
        <v>0</v>
      </c>
      <c r="F491">
        <v>0</v>
      </c>
      <c r="G491">
        <v>0</v>
      </c>
      <c r="H491">
        <v>0</v>
      </c>
      <c r="I491">
        <v>58</v>
      </c>
      <c r="J491">
        <v>2015</v>
      </c>
      <c r="K491" t="s">
        <v>273</v>
      </c>
      <c r="L491">
        <v>2</v>
      </c>
      <c r="M491">
        <v>0</v>
      </c>
      <c r="N491">
        <v>16</v>
      </c>
      <c r="O491">
        <v>17</v>
      </c>
      <c r="P491" t="s">
        <v>439</v>
      </c>
      <c r="Q491" t="s">
        <v>348</v>
      </c>
      <c r="R491" t="s">
        <v>440</v>
      </c>
      <c r="S491">
        <v>10528</v>
      </c>
      <c r="T491" t="s">
        <v>441</v>
      </c>
      <c r="U491" t="s">
        <v>442</v>
      </c>
      <c r="V491" t="s">
        <v>352</v>
      </c>
      <c r="W491" t="s">
        <v>229</v>
      </c>
      <c r="X491" t="s">
        <v>57</v>
      </c>
      <c r="Y491" t="s">
        <v>443</v>
      </c>
      <c r="Z491" s="1">
        <v>42357</v>
      </c>
      <c r="AA491">
        <v>58</v>
      </c>
      <c r="AB491" t="s">
        <v>59</v>
      </c>
      <c r="AC491">
        <v>2023</v>
      </c>
      <c r="AD491">
        <v>18</v>
      </c>
      <c r="AE491" t="s">
        <v>354</v>
      </c>
      <c r="AF491" t="s">
        <v>247</v>
      </c>
      <c r="AG491" s="1">
        <v>35181</v>
      </c>
      <c r="AH491" t="s">
        <v>355</v>
      </c>
      <c r="AI491" t="s">
        <v>265</v>
      </c>
      <c r="AJ491" t="s">
        <v>64</v>
      </c>
      <c r="AK491">
        <v>191</v>
      </c>
      <c r="AL491">
        <v>7000000</v>
      </c>
      <c r="AM491">
        <v>10000000</v>
      </c>
      <c r="AN491" s="1">
        <v>45473</v>
      </c>
      <c r="AO491" t="s">
        <v>366</v>
      </c>
      <c r="AP491" t="s">
        <v>164</v>
      </c>
      <c r="AQ491">
        <v>13</v>
      </c>
      <c r="AR491" t="s">
        <v>357</v>
      </c>
      <c r="AS491">
        <v>0</v>
      </c>
      <c r="AT491" t="s">
        <v>355</v>
      </c>
      <c r="AU491">
        <v>28</v>
      </c>
    </row>
    <row r="492" spans="1:47" x14ac:dyDescent="0.25">
      <c r="A492" t="s">
        <v>438</v>
      </c>
      <c r="B492">
        <v>2600641</v>
      </c>
      <c r="C492">
        <v>355369</v>
      </c>
      <c r="D492" t="s">
        <v>346</v>
      </c>
      <c r="E492">
        <v>0</v>
      </c>
      <c r="F492">
        <v>0</v>
      </c>
      <c r="G492">
        <v>0</v>
      </c>
      <c r="H492">
        <v>0</v>
      </c>
      <c r="I492">
        <v>58</v>
      </c>
      <c r="J492">
        <v>2015</v>
      </c>
      <c r="K492" t="s">
        <v>273</v>
      </c>
      <c r="L492">
        <v>2</v>
      </c>
      <c r="M492">
        <v>0</v>
      </c>
      <c r="N492">
        <v>16</v>
      </c>
      <c r="O492">
        <v>17</v>
      </c>
      <c r="P492" t="s">
        <v>439</v>
      </c>
      <c r="Q492" t="s">
        <v>348</v>
      </c>
      <c r="R492" t="s">
        <v>440</v>
      </c>
      <c r="S492">
        <v>10528</v>
      </c>
      <c r="T492" t="s">
        <v>441</v>
      </c>
      <c r="U492" t="s">
        <v>442</v>
      </c>
      <c r="V492" t="s">
        <v>352</v>
      </c>
      <c r="W492" t="s">
        <v>229</v>
      </c>
      <c r="X492" t="s">
        <v>57</v>
      </c>
      <c r="Y492" t="s">
        <v>443</v>
      </c>
      <c r="Z492" s="1">
        <v>42357</v>
      </c>
      <c r="AA492">
        <v>58</v>
      </c>
      <c r="AB492" t="s">
        <v>59</v>
      </c>
      <c r="AC492">
        <v>2023</v>
      </c>
      <c r="AD492">
        <v>18</v>
      </c>
      <c r="AE492" t="s">
        <v>354</v>
      </c>
      <c r="AF492" t="s">
        <v>247</v>
      </c>
      <c r="AG492" s="1">
        <v>35181</v>
      </c>
      <c r="AH492" t="s">
        <v>355</v>
      </c>
      <c r="AI492" t="s">
        <v>265</v>
      </c>
      <c r="AJ492" t="s">
        <v>64</v>
      </c>
      <c r="AK492">
        <v>191</v>
      </c>
      <c r="AL492">
        <v>7000000</v>
      </c>
      <c r="AM492">
        <v>10000000</v>
      </c>
      <c r="AN492" s="1">
        <v>45473</v>
      </c>
      <c r="AO492" t="s">
        <v>367</v>
      </c>
      <c r="AP492" t="s">
        <v>164</v>
      </c>
      <c r="AQ492">
        <v>13</v>
      </c>
      <c r="AR492" t="s">
        <v>357</v>
      </c>
      <c r="AS492">
        <v>0</v>
      </c>
      <c r="AT492" t="s">
        <v>355</v>
      </c>
      <c r="AU492">
        <v>28</v>
      </c>
    </row>
    <row r="493" spans="1:47" x14ac:dyDescent="0.25">
      <c r="A493" t="s">
        <v>438</v>
      </c>
      <c r="B493">
        <v>2600641</v>
      </c>
      <c r="C493">
        <v>355369</v>
      </c>
      <c r="D493" t="s">
        <v>346</v>
      </c>
      <c r="E493">
        <v>0</v>
      </c>
      <c r="F493">
        <v>0</v>
      </c>
      <c r="G493">
        <v>0</v>
      </c>
      <c r="H493">
        <v>0</v>
      </c>
      <c r="I493">
        <v>58</v>
      </c>
      <c r="J493">
        <v>2015</v>
      </c>
      <c r="K493" t="s">
        <v>273</v>
      </c>
      <c r="L493">
        <v>2</v>
      </c>
      <c r="M493">
        <v>0</v>
      </c>
      <c r="N493">
        <v>16</v>
      </c>
      <c r="O493">
        <v>17</v>
      </c>
      <c r="P493" t="s">
        <v>439</v>
      </c>
      <c r="Q493" t="s">
        <v>348</v>
      </c>
      <c r="R493" t="s">
        <v>440</v>
      </c>
      <c r="S493">
        <v>10528</v>
      </c>
      <c r="T493" t="s">
        <v>441</v>
      </c>
      <c r="U493" t="s">
        <v>442</v>
      </c>
      <c r="V493" t="s">
        <v>352</v>
      </c>
      <c r="W493" t="s">
        <v>229</v>
      </c>
      <c r="X493" t="s">
        <v>57</v>
      </c>
      <c r="Y493" t="s">
        <v>443</v>
      </c>
      <c r="Z493" s="1">
        <v>42357</v>
      </c>
      <c r="AA493">
        <v>58</v>
      </c>
      <c r="AB493" t="s">
        <v>59</v>
      </c>
      <c r="AC493">
        <v>2023</v>
      </c>
      <c r="AD493">
        <v>18</v>
      </c>
      <c r="AE493" t="s">
        <v>354</v>
      </c>
      <c r="AF493" t="s">
        <v>247</v>
      </c>
      <c r="AG493" s="1">
        <v>35181</v>
      </c>
      <c r="AH493" t="s">
        <v>355</v>
      </c>
      <c r="AI493" t="s">
        <v>265</v>
      </c>
      <c r="AJ493" t="s">
        <v>64</v>
      </c>
      <c r="AK493">
        <v>191</v>
      </c>
      <c r="AL493">
        <v>7000000</v>
      </c>
      <c r="AM493">
        <v>10000000</v>
      </c>
      <c r="AN493" s="1">
        <v>45473</v>
      </c>
      <c r="AO493" t="s">
        <v>368</v>
      </c>
      <c r="AP493" t="s">
        <v>164</v>
      </c>
      <c r="AQ493">
        <v>13</v>
      </c>
      <c r="AR493" t="s">
        <v>357</v>
      </c>
      <c r="AS493">
        <v>0</v>
      </c>
      <c r="AT493" t="s">
        <v>355</v>
      </c>
      <c r="AU493">
        <v>28</v>
      </c>
    </row>
    <row r="494" spans="1:47" x14ac:dyDescent="0.25">
      <c r="A494" t="s">
        <v>444</v>
      </c>
      <c r="B494">
        <v>2609675</v>
      </c>
      <c r="C494">
        <v>355369</v>
      </c>
      <c r="D494" t="s">
        <v>346</v>
      </c>
      <c r="E494">
        <v>0</v>
      </c>
      <c r="F494">
        <v>0</v>
      </c>
      <c r="G494">
        <v>0</v>
      </c>
      <c r="H494">
        <v>1</v>
      </c>
      <c r="I494">
        <v>84</v>
      </c>
      <c r="J494">
        <v>2015</v>
      </c>
      <c r="K494" t="s">
        <v>291</v>
      </c>
      <c r="L494">
        <v>2</v>
      </c>
      <c r="M494">
        <v>2</v>
      </c>
      <c r="N494">
        <v>13</v>
      </c>
      <c r="O494">
        <v>17</v>
      </c>
      <c r="P494" t="s">
        <v>445</v>
      </c>
      <c r="Q494" t="s">
        <v>348</v>
      </c>
      <c r="R494" t="s">
        <v>446</v>
      </c>
      <c r="S494">
        <v>3568</v>
      </c>
      <c r="T494" t="s">
        <v>447</v>
      </c>
      <c r="U494" t="s">
        <v>448</v>
      </c>
      <c r="V494" t="s">
        <v>352</v>
      </c>
      <c r="W494" t="s">
        <v>181</v>
      </c>
      <c r="X494" t="s">
        <v>57</v>
      </c>
      <c r="Y494" t="s">
        <v>449</v>
      </c>
      <c r="Z494" s="1">
        <v>42385</v>
      </c>
      <c r="AA494">
        <v>84</v>
      </c>
      <c r="AB494" t="s">
        <v>59</v>
      </c>
      <c r="AC494">
        <v>2023</v>
      </c>
      <c r="AD494">
        <v>18</v>
      </c>
      <c r="AE494" t="s">
        <v>354</v>
      </c>
      <c r="AF494" t="s">
        <v>247</v>
      </c>
      <c r="AG494" s="1">
        <v>35181</v>
      </c>
      <c r="AH494" t="s">
        <v>355</v>
      </c>
      <c r="AI494" t="s">
        <v>265</v>
      </c>
      <c r="AJ494" t="s">
        <v>64</v>
      </c>
      <c r="AK494">
        <v>191</v>
      </c>
      <c r="AL494">
        <v>7000000</v>
      </c>
      <c r="AM494">
        <v>10000000</v>
      </c>
      <c r="AN494" s="1">
        <v>45473</v>
      </c>
      <c r="AO494" t="s">
        <v>356</v>
      </c>
      <c r="AP494" t="s">
        <v>66</v>
      </c>
      <c r="AQ494">
        <v>45</v>
      </c>
      <c r="AR494" t="s">
        <v>357</v>
      </c>
      <c r="AS494">
        <v>0</v>
      </c>
      <c r="AT494" t="s">
        <v>355</v>
      </c>
      <c r="AU494">
        <v>28</v>
      </c>
    </row>
    <row r="495" spans="1:47" x14ac:dyDescent="0.25">
      <c r="A495" t="s">
        <v>444</v>
      </c>
      <c r="B495">
        <v>2609675</v>
      </c>
      <c r="C495">
        <v>355369</v>
      </c>
      <c r="D495" t="s">
        <v>346</v>
      </c>
      <c r="E495">
        <v>0</v>
      </c>
      <c r="F495">
        <v>0</v>
      </c>
      <c r="G495">
        <v>0</v>
      </c>
      <c r="H495">
        <v>1</v>
      </c>
      <c r="I495">
        <v>84</v>
      </c>
      <c r="J495">
        <v>2015</v>
      </c>
      <c r="K495" t="s">
        <v>291</v>
      </c>
      <c r="L495">
        <v>2</v>
      </c>
      <c r="M495">
        <v>2</v>
      </c>
      <c r="N495">
        <v>13</v>
      </c>
      <c r="O495">
        <v>17</v>
      </c>
      <c r="P495" t="s">
        <v>445</v>
      </c>
      <c r="Q495" t="s">
        <v>348</v>
      </c>
      <c r="R495" t="s">
        <v>446</v>
      </c>
      <c r="S495">
        <v>3568</v>
      </c>
      <c r="T495" t="s">
        <v>447</v>
      </c>
      <c r="U495" t="s">
        <v>448</v>
      </c>
      <c r="V495" t="s">
        <v>352</v>
      </c>
      <c r="W495" t="s">
        <v>181</v>
      </c>
      <c r="X495" t="s">
        <v>57</v>
      </c>
      <c r="Y495" t="s">
        <v>449</v>
      </c>
      <c r="Z495" s="1">
        <v>42385</v>
      </c>
      <c r="AA495">
        <v>84</v>
      </c>
      <c r="AB495" t="s">
        <v>59</v>
      </c>
      <c r="AC495">
        <v>2023</v>
      </c>
      <c r="AD495">
        <v>18</v>
      </c>
      <c r="AE495" t="s">
        <v>354</v>
      </c>
      <c r="AF495" t="s">
        <v>247</v>
      </c>
      <c r="AG495" s="1">
        <v>35181</v>
      </c>
      <c r="AH495" t="s">
        <v>355</v>
      </c>
      <c r="AI495" t="s">
        <v>265</v>
      </c>
      <c r="AJ495" t="s">
        <v>64</v>
      </c>
      <c r="AK495">
        <v>191</v>
      </c>
      <c r="AL495">
        <v>7000000</v>
      </c>
      <c r="AM495">
        <v>10000000</v>
      </c>
      <c r="AN495" s="1">
        <v>45473</v>
      </c>
      <c r="AO495" t="s">
        <v>358</v>
      </c>
      <c r="AP495" t="s">
        <v>66</v>
      </c>
      <c r="AQ495">
        <v>45</v>
      </c>
      <c r="AR495" t="s">
        <v>357</v>
      </c>
      <c r="AS495">
        <v>0</v>
      </c>
      <c r="AT495" t="s">
        <v>355</v>
      </c>
      <c r="AU495">
        <v>28</v>
      </c>
    </row>
    <row r="496" spans="1:47" x14ac:dyDescent="0.25">
      <c r="A496" t="s">
        <v>444</v>
      </c>
      <c r="B496">
        <v>2609675</v>
      </c>
      <c r="C496">
        <v>355369</v>
      </c>
      <c r="D496" t="s">
        <v>346</v>
      </c>
      <c r="E496">
        <v>0</v>
      </c>
      <c r="F496">
        <v>0</v>
      </c>
      <c r="G496">
        <v>0</v>
      </c>
      <c r="H496">
        <v>1</v>
      </c>
      <c r="I496">
        <v>84</v>
      </c>
      <c r="J496">
        <v>2015</v>
      </c>
      <c r="K496" t="s">
        <v>291</v>
      </c>
      <c r="L496">
        <v>2</v>
      </c>
      <c r="M496">
        <v>2</v>
      </c>
      <c r="N496">
        <v>13</v>
      </c>
      <c r="O496">
        <v>17</v>
      </c>
      <c r="P496" t="s">
        <v>445</v>
      </c>
      <c r="Q496" t="s">
        <v>348</v>
      </c>
      <c r="R496" t="s">
        <v>446</v>
      </c>
      <c r="S496">
        <v>3568</v>
      </c>
      <c r="T496" t="s">
        <v>447</v>
      </c>
      <c r="U496" t="s">
        <v>448</v>
      </c>
      <c r="V496" t="s">
        <v>352</v>
      </c>
      <c r="W496" t="s">
        <v>181</v>
      </c>
      <c r="X496" t="s">
        <v>57</v>
      </c>
      <c r="Y496" t="s">
        <v>449</v>
      </c>
      <c r="Z496" s="1">
        <v>42385</v>
      </c>
      <c r="AA496">
        <v>84</v>
      </c>
      <c r="AB496" t="s">
        <v>59</v>
      </c>
      <c r="AC496">
        <v>2023</v>
      </c>
      <c r="AD496">
        <v>18</v>
      </c>
      <c r="AE496" t="s">
        <v>354</v>
      </c>
      <c r="AF496" t="s">
        <v>247</v>
      </c>
      <c r="AG496" s="1">
        <v>35181</v>
      </c>
      <c r="AH496" t="s">
        <v>355</v>
      </c>
      <c r="AI496" t="s">
        <v>265</v>
      </c>
      <c r="AJ496" t="s">
        <v>64</v>
      </c>
      <c r="AK496">
        <v>191</v>
      </c>
      <c r="AL496">
        <v>7000000</v>
      </c>
      <c r="AM496">
        <v>10000000</v>
      </c>
      <c r="AN496" s="1">
        <v>45473</v>
      </c>
      <c r="AO496" t="s">
        <v>359</v>
      </c>
      <c r="AP496" t="s">
        <v>66</v>
      </c>
      <c r="AQ496">
        <v>45</v>
      </c>
      <c r="AR496" t="s">
        <v>357</v>
      </c>
      <c r="AS496">
        <v>0</v>
      </c>
      <c r="AT496" t="s">
        <v>355</v>
      </c>
      <c r="AU496">
        <v>28</v>
      </c>
    </row>
    <row r="497" spans="1:47" x14ac:dyDescent="0.25">
      <c r="A497" t="s">
        <v>444</v>
      </c>
      <c r="B497">
        <v>2609675</v>
      </c>
      <c r="C497">
        <v>355369</v>
      </c>
      <c r="D497" t="s">
        <v>346</v>
      </c>
      <c r="E497">
        <v>0</v>
      </c>
      <c r="F497">
        <v>0</v>
      </c>
      <c r="G497">
        <v>0</v>
      </c>
      <c r="H497">
        <v>1</v>
      </c>
      <c r="I497">
        <v>84</v>
      </c>
      <c r="J497">
        <v>2015</v>
      </c>
      <c r="K497" t="s">
        <v>291</v>
      </c>
      <c r="L497">
        <v>2</v>
      </c>
      <c r="M497">
        <v>2</v>
      </c>
      <c r="N497">
        <v>13</v>
      </c>
      <c r="O497">
        <v>17</v>
      </c>
      <c r="P497" t="s">
        <v>445</v>
      </c>
      <c r="Q497" t="s">
        <v>348</v>
      </c>
      <c r="R497" t="s">
        <v>446</v>
      </c>
      <c r="S497">
        <v>3568</v>
      </c>
      <c r="T497" t="s">
        <v>447</v>
      </c>
      <c r="U497" t="s">
        <v>448</v>
      </c>
      <c r="V497" t="s">
        <v>352</v>
      </c>
      <c r="W497" t="s">
        <v>181</v>
      </c>
      <c r="X497" t="s">
        <v>57</v>
      </c>
      <c r="Y497" t="s">
        <v>449</v>
      </c>
      <c r="Z497" s="1">
        <v>42385</v>
      </c>
      <c r="AA497">
        <v>84</v>
      </c>
      <c r="AB497" t="s">
        <v>59</v>
      </c>
      <c r="AC497">
        <v>2023</v>
      </c>
      <c r="AD497">
        <v>18</v>
      </c>
      <c r="AE497" t="s">
        <v>354</v>
      </c>
      <c r="AF497" t="s">
        <v>247</v>
      </c>
      <c r="AG497" s="1">
        <v>35181</v>
      </c>
      <c r="AH497" t="s">
        <v>355</v>
      </c>
      <c r="AI497" t="s">
        <v>265</v>
      </c>
      <c r="AJ497" t="s">
        <v>64</v>
      </c>
      <c r="AK497">
        <v>191</v>
      </c>
      <c r="AL497">
        <v>7000000</v>
      </c>
      <c r="AM497">
        <v>10000000</v>
      </c>
      <c r="AN497" s="1">
        <v>45473</v>
      </c>
      <c r="AO497" t="s">
        <v>360</v>
      </c>
      <c r="AP497" t="s">
        <v>66</v>
      </c>
      <c r="AQ497">
        <v>13</v>
      </c>
      <c r="AR497" t="s">
        <v>357</v>
      </c>
      <c r="AS497">
        <v>0</v>
      </c>
      <c r="AT497" t="s">
        <v>355</v>
      </c>
      <c r="AU497">
        <v>28</v>
      </c>
    </row>
    <row r="498" spans="1:47" x14ac:dyDescent="0.25">
      <c r="A498" t="s">
        <v>444</v>
      </c>
      <c r="B498">
        <v>2609675</v>
      </c>
      <c r="C498">
        <v>355369</v>
      </c>
      <c r="D498" t="s">
        <v>346</v>
      </c>
      <c r="E498">
        <v>0</v>
      </c>
      <c r="F498">
        <v>0</v>
      </c>
      <c r="G498">
        <v>0</v>
      </c>
      <c r="H498">
        <v>1</v>
      </c>
      <c r="I498">
        <v>84</v>
      </c>
      <c r="J498">
        <v>2015</v>
      </c>
      <c r="K498" t="s">
        <v>291</v>
      </c>
      <c r="L498">
        <v>2</v>
      </c>
      <c r="M498">
        <v>2</v>
      </c>
      <c r="N498">
        <v>13</v>
      </c>
      <c r="O498">
        <v>17</v>
      </c>
      <c r="P498" t="s">
        <v>445</v>
      </c>
      <c r="Q498" t="s">
        <v>348</v>
      </c>
      <c r="R498" t="s">
        <v>446</v>
      </c>
      <c r="S498">
        <v>3568</v>
      </c>
      <c r="T498" t="s">
        <v>447</v>
      </c>
      <c r="U498" t="s">
        <v>448</v>
      </c>
      <c r="V498" t="s">
        <v>352</v>
      </c>
      <c r="W498" t="s">
        <v>181</v>
      </c>
      <c r="X498" t="s">
        <v>57</v>
      </c>
      <c r="Y498" t="s">
        <v>449</v>
      </c>
      <c r="Z498" s="1">
        <v>42385</v>
      </c>
      <c r="AA498">
        <v>84</v>
      </c>
      <c r="AB498" t="s">
        <v>59</v>
      </c>
      <c r="AC498">
        <v>2023</v>
      </c>
      <c r="AD498">
        <v>18</v>
      </c>
      <c r="AE498" t="s">
        <v>354</v>
      </c>
      <c r="AF498" t="s">
        <v>247</v>
      </c>
      <c r="AG498" s="1">
        <v>35181</v>
      </c>
      <c r="AH498" t="s">
        <v>355</v>
      </c>
      <c r="AI498" t="s">
        <v>265</v>
      </c>
      <c r="AJ498" t="s">
        <v>64</v>
      </c>
      <c r="AK498">
        <v>191</v>
      </c>
      <c r="AL498">
        <v>7000000</v>
      </c>
      <c r="AM498">
        <v>10000000</v>
      </c>
      <c r="AN498" s="1">
        <v>45473</v>
      </c>
      <c r="AO498" t="s">
        <v>361</v>
      </c>
      <c r="AP498" t="s">
        <v>164</v>
      </c>
      <c r="AQ498">
        <v>13</v>
      </c>
      <c r="AR498" t="s">
        <v>357</v>
      </c>
      <c r="AS498">
        <v>0</v>
      </c>
      <c r="AT498" t="s">
        <v>355</v>
      </c>
      <c r="AU498">
        <v>28</v>
      </c>
    </row>
    <row r="499" spans="1:47" x14ac:dyDescent="0.25">
      <c r="A499" t="s">
        <v>444</v>
      </c>
      <c r="B499">
        <v>2609675</v>
      </c>
      <c r="C499">
        <v>355369</v>
      </c>
      <c r="D499" t="s">
        <v>346</v>
      </c>
      <c r="E499">
        <v>0</v>
      </c>
      <c r="F499">
        <v>0</v>
      </c>
      <c r="G499">
        <v>0</v>
      </c>
      <c r="H499">
        <v>1</v>
      </c>
      <c r="I499">
        <v>84</v>
      </c>
      <c r="J499">
        <v>2015</v>
      </c>
      <c r="K499" t="s">
        <v>291</v>
      </c>
      <c r="L499">
        <v>2</v>
      </c>
      <c r="M499">
        <v>2</v>
      </c>
      <c r="N499">
        <v>13</v>
      </c>
      <c r="O499">
        <v>17</v>
      </c>
      <c r="P499" t="s">
        <v>445</v>
      </c>
      <c r="Q499" t="s">
        <v>348</v>
      </c>
      <c r="R499" t="s">
        <v>446</v>
      </c>
      <c r="S499">
        <v>3568</v>
      </c>
      <c r="T499" t="s">
        <v>447</v>
      </c>
      <c r="U499" t="s">
        <v>448</v>
      </c>
      <c r="V499" t="s">
        <v>352</v>
      </c>
      <c r="W499" t="s">
        <v>181</v>
      </c>
      <c r="X499" t="s">
        <v>57</v>
      </c>
      <c r="Y499" t="s">
        <v>449</v>
      </c>
      <c r="Z499" s="1">
        <v>42385</v>
      </c>
      <c r="AA499">
        <v>84</v>
      </c>
      <c r="AB499" t="s">
        <v>59</v>
      </c>
      <c r="AC499">
        <v>2023</v>
      </c>
      <c r="AD499">
        <v>18</v>
      </c>
      <c r="AE499" t="s">
        <v>354</v>
      </c>
      <c r="AF499" t="s">
        <v>247</v>
      </c>
      <c r="AG499" s="1">
        <v>35181</v>
      </c>
      <c r="AH499" t="s">
        <v>355</v>
      </c>
      <c r="AI499" t="s">
        <v>265</v>
      </c>
      <c r="AJ499" t="s">
        <v>64</v>
      </c>
      <c r="AK499">
        <v>191</v>
      </c>
      <c r="AL499">
        <v>7000000</v>
      </c>
      <c r="AM499">
        <v>10000000</v>
      </c>
      <c r="AN499" s="1">
        <v>45473</v>
      </c>
      <c r="AO499" t="s">
        <v>362</v>
      </c>
      <c r="AP499" t="s">
        <v>164</v>
      </c>
      <c r="AQ499">
        <v>13</v>
      </c>
      <c r="AR499" t="s">
        <v>357</v>
      </c>
      <c r="AS499">
        <v>0</v>
      </c>
      <c r="AT499" t="s">
        <v>355</v>
      </c>
      <c r="AU499">
        <v>28</v>
      </c>
    </row>
    <row r="500" spans="1:47" x14ac:dyDescent="0.25">
      <c r="A500" t="s">
        <v>444</v>
      </c>
      <c r="B500">
        <v>2609675</v>
      </c>
      <c r="C500">
        <v>355369</v>
      </c>
      <c r="D500" t="s">
        <v>346</v>
      </c>
      <c r="E500">
        <v>0</v>
      </c>
      <c r="F500">
        <v>0</v>
      </c>
      <c r="G500">
        <v>0</v>
      </c>
      <c r="H500">
        <v>1</v>
      </c>
      <c r="I500">
        <v>84</v>
      </c>
      <c r="J500">
        <v>2015</v>
      </c>
      <c r="K500" t="s">
        <v>291</v>
      </c>
      <c r="L500">
        <v>2</v>
      </c>
      <c r="M500">
        <v>2</v>
      </c>
      <c r="N500">
        <v>13</v>
      </c>
      <c r="O500">
        <v>17</v>
      </c>
      <c r="P500" t="s">
        <v>445</v>
      </c>
      <c r="Q500" t="s">
        <v>348</v>
      </c>
      <c r="R500" t="s">
        <v>446</v>
      </c>
      <c r="S500">
        <v>3568</v>
      </c>
      <c r="T500" t="s">
        <v>447</v>
      </c>
      <c r="U500" t="s">
        <v>448</v>
      </c>
      <c r="V500" t="s">
        <v>352</v>
      </c>
      <c r="W500" t="s">
        <v>181</v>
      </c>
      <c r="X500" t="s">
        <v>57</v>
      </c>
      <c r="Y500" t="s">
        <v>449</v>
      </c>
      <c r="Z500" s="1">
        <v>42385</v>
      </c>
      <c r="AA500">
        <v>84</v>
      </c>
      <c r="AB500" t="s">
        <v>59</v>
      </c>
      <c r="AC500">
        <v>2023</v>
      </c>
      <c r="AD500">
        <v>18</v>
      </c>
      <c r="AE500" t="s">
        <v>354</v>
      </c>
      <c r="AF500" t="s">
        <v>247</v>
      </c>
      <c r="AG500" s="1">
        <v>35181</v>
      </c>
      <c r="AH500" t="s">
        <v>355</v>
      </c>
      <c r="AI500" t="s">
        <v>265</v>
      </c>
      <c r="AJ500" t="s">
        <v>64</v>
      </c>
      <c r="AK500">
        <v>191</v>
      </c>
      <c r="AL500">
        <v>7000000</v>
      </c>
      <c r="AM500">
        <v>10000000</v>
      </c>
      <c r="AN500" s="1">
        <v>45473</v>
      </c>
      <c r="AO500" t="s">
        <v>363</v>
      </c>
      <c r="AP500" t="s">
        <v>164</v>
      </c>
      <c r="AQ500">
        <v>13</v>
      </c>
      <c r="AR500" t="s">
        <v>357</v>
      </c>
      <c r="AS500">
        <v>0</v>
      </c>
      <c r="AT500" t="s">
        <v>355</v>
      </c>
      <c r="AU500">
        <v>28</v>
      </c>
    </row>
    <row r="501" spans="1:47" x14ac:dyDescent="0.25">
      <c r="A501" t="s">
        <v>444</v>
      </c>
      <c r="B501">
        <v>2609675</v>
      </c>
      <c r="C501">
        <v>355369</v>
      </c>
      <c r="D501" t="s">
        <v>346</v>
      </c>
      <c r="E501">
        <v>0</v>
      </c>
      <c r="F501">
        <v>0</v>
      </c>
      <c r="G501">
        <v>0</v>
      </c>
      <c r="H501">
        <v>1</v>
      </c>
      <c r="I501">
        <v>84</v>
      </c>
      <c r="J501">
        <v>2015</v>
      </c>
      <c r="K501" t="s">
        <v>291</v>
      </c>
      <c r="L501">
        <v>2</v>
      </c>
      <c r="M501">
        <v>2</v>
      </c>
      <c r="N501">
        <v>13</v>
      </c>
      <c r="O501">
        <v>17</v>
      </c>
      <c r="P501" t="s">
        <v>445</v>
      </c>
      <c r="Q501" t="s">
        <v>348</v>
      </c>
      <c r="R501" t="s">
        <v>446</v>
      </c>
      <c r="S501">
        <v>3568</v>
      </c>
      <c r="T501" t="s">
        <v>447</v>
      </c>
      <c r="U501" t="s">
        <v>448</v>
      </c>
      <c r="V501" t="s">
        <v>352</v>
      </c>
      <c r="W501" t="s">
        <v>181</v>
      </c>
      <c r="X501" t="s">
        <v>57</v>
      </c>
      <c r="Y501" t="s">
        <v>449</v>
      </c>
      <c r="Z501" s="1">
        <v>42385</v>
      </c>
      <c r="AA501">
        <v>84</v>
      </c>
      <c r="AB501" t="s">
        <v>59</v>
      </c>
      <c r="AC501">
        <v>2023</v>
      </c>
      <c r="AD501">
        <v>18</v>
      </c>
      <c r="AE501" t="s">
        <v>354</v>
      </c>
      <c r="AF501" t="s">
        <v>247</v>
      </c>
      <c r="AG501" s="1">
        <v>35181</v>
      </c>
      <c r="AH501" t="s">
        <v>355</v>
      </c>
      <c r="AI501" t="s">
        <v>265</v>
      </c>
      <c r="AJ501" t="s">
        <v>64</v>
      </c>
      <c r="AK501">
        <v>191</v>
      </c>
      <c r="AL501">
        <v>7000000</v>
      </c>
      <c r="AM501">
        <v>10000000</v>
      </c>
      <c r="AN501" s="1">
        <v>45473</v>
      </c>
      <c r="AO501" t="s">
        <v>364</v>
      </c>
      <c r="AP501" t="s">
        <v>164</v>
      </c>
      <c r="AQ501">
        <v>13</v>
      </c>
      <c r="AR501" t="s">
        <v>357</v>
      </c>
      <c r="AS501">
        <v>0</v>
      </c>
      <c r="AT501" t="s">
        <v>355</v>
      </c>
      <c r="AU501">
        <v>28</v>
      </c>
    </row>
    <row r="502" spans="1:47" x14ac:dyDescent="0.25">
      <c r="A502" t="s">
        <v>444</v>
      </c>
      <c r="B502">
        <v>2609675</v>
      </c>
      <c r="C502">
        <v>355369</v>
      </c>
      <c r="D502" t="s">
        <v>346</v>
      </c>
      <c r="E502">
        <v>0</v>
      </c>
      <c r="F502">
        <v>0</v>
      </c>
      <c r="G502">
        <v>0</v>
      </c>
      <c r="H502">
        <v>1</v>
      </c>
      <c r="I502">
        <v>84</v>
      </c>
      <c r="J502">
        <v>2015</v>
      </c>
      <c r="K502" t="s">
        <v>291</v>
      </c>
      <c r="L502">
        <v>2</v>
      </c>
      <c r="M502">
        <v>2</v>
      </c>
      <c r="N502">
        <v>13</v>
      </c>
      <c r="O502">
        <v>17</v>
      </c>
      <c r="P502" t="s">
        <v>445</v>
      </c>
      <c r="Q502" t="s">
        <v>348</v>
      </c>
      <c r="R502" t="s">
        <v>446</v>
      </c>
      <c r="S502">
        <v>3568</v>
      </c>
      <c r="T502" t="s">
        <v>447</v>
      </c>
      <c r="U502" t="s">
        <v>448</v>
      </c>
      <c r="V502" t="s">
        <v>352</v>
      </c>
      <c r="W502" t="s">
        <v>181</v>
      </c>
      <c r="X502" t="s">
        <v>57</v>
      </c>
      <c r="Y502" t="s">
        <v>449</v>
      </c>
      <c r="Z502" s="1">
        <v>42385</v>
      </c>
      <c r="AA502">
        <v>84</v>
      </c>
      <c r="AB502" t="s">
        <v>59</v>
      </c>
      <c r="AC502">
        <v>2023</v>
      </c>
      <c r="AD502">
        <v>18</v>
      </c>
      <c r="AE502" t="s">
        <v>354</v>
      </c>
      <c r="AF502" t="s">
        <v>247</v>
      </c>
      <c r="AG502" s="1">
        <v>35181</v>
      </c>
      <c r="AH502" t="s">
        <v>355</v>
      </c>
      <c r="AI502" t="s">
        <v>265</v>
      </c>
      <c r="AJ502" t="s">
        <v>64</v>
      </c>
      <c r="AK502">
        <v>191</v>
      </c>
      <c r="AL502">
        <v>7000000</v>
      </c>
      <c r="AM502">
        <v>10000000</v>
      </c>
      <c r="AN502" s="1">
        <v>45473</v>
      </c>
      <c r="AO502" t="s">
        <v>365</v>
      </c>
      <c r="AP502" t="s">
        <v>66</v>
      </c>
      <c r="AQ502">
        <v>13</v>
      </c>
      <c r="AR502" t="s">
        <v>357</v>
      </c>
      <c r="AS502">
        <v>0</v>
      </c>
      <c r="AT502" t="s">
        <v>355</v>
      </c>
      <c r="AU502">
        <v>28</v>
      </c>
    </row>
    <row r="503" spans="1:47" x14ac:dyDescent="0.25">
      <c r="A503" t="s">
        <v>444</v>
      </c>
      <c r="B503">
        <v>2609675</v>
      </c>
      <c r="C503">
        <v>355369</v>
      </c>
      <c r="D503" t="s">
        <v>346</v>
      </c>
      <c r="E503">
        <v>0</v>
      </c>
      <c r="F503">
        <v>0</v>
      </c>
      <c r="G503">
        <v>0</v>
      </c>
      <c r="H503">
        <v>1</v>
      </c>
      <c r="I503">
        <v>84</v>
      </c>
      <c r="J503">
        <v>2015</v>
      </c>
      <c r="K503" t="s">
        <v>291</v>
      </c>
      <c r="L503">
        <v>2</v>
      </c>
      <c r="M503">
        <v>2</v>
      </c>
      <c r="N503">
        <v>13</v>
      </c>
      <c r="O503">
        <v>17</v>
      </c>
      <c r="P503" t="s">
        <v>445</v>
      </c>
      <c r="Q503" t="s">
        <v>348</v>
      </c>
      <c r="R503" t="s">
        <v>446</v>
      </c>
      <c r="S503">
        <v>3568</v>
      </c>
      <c r="T503" t="s">
        <v>447</v>
      </c>
      <c r="U503" t="s">
        <v>448</v>
      </c>
      <c r="V503" t="s">
        <v>352</v>
      </c>
      <c r="W503" t="s">
        <v>181</v>
      </c>
      <c r="X503" t="s">
        <v>57</v>
      </c>
      <c r="Y503" t="s">
        <v>449</v>
      </c>
      <c r="Z503" s="1">
        <v>42385</v>
      </c>
      <c r="AA503">
        <v>84</v>
      </c>
      <c r="AB503" t="s">
        <v>59</v>
      </c>
      <c r="AC503">
        <v>2023</v>
      </c>
      <c r="AD503">
        <v>18</v>
      </c>
      <c r="AE503" t="s">
        <v>354</v>
      </c>
      <c r="AF503" t="s">
        <v>247</v>
      </c>
      <c r="AG503" s="1">
        <v>35181</v>
      </c>
      <c r="AH503" t="s">
        <v>355</v>
      </c>
      <c r="AI503" t="s">
        <v>265</v>
      </c>
      <c r="AJ503" t="s">
        <v>64</v>
      </c>
      <c r="AK503">
        <v>191</v>
      </c>
      <c r="AL503">
        <v>7000000</v>
      </c>
      <c r="AM503">
        <v>10000000</v>
      </c>
      <c r="AN503" s="1">
        <v>45473</v>
      </c>
      <c r="AO503" t="s">
        <v>366</v>
      </c>
      <c r="AP503" t="s">
        <v>164</v>
      </c>
      <c r="AQ503">
        <v>13</v>
      </c>
      <c r="AR503" t="s">
        <v>357</v>
      </c>
      <c r="AS503">
        <v>0</v>
      </c>
      <c r="AT503" t="s">
        <v>355</v>
      </c>
      <c r="AU503">
        <v>28</v>
      </c>
    </row>
    <row r="504" spans="1:47" x14ac:dyDescent="0.25">
      <c r="A504" t="s">
        <v>444</v>
      </c>
      <c r="B504">
        <v>2609675</v>
      </c>
      <c r="C504">
        <v>355369</v>
      </c>
      <c r="D504" t="s">
        <v>346</v>
      </c>
      <c r="E504">
        <v>0</v>
      </c>
      <c r="F504">
        <v>0</v>
      </c>
      <c r="G504">
        <v>0</v>
      </c>
      <c r="H504">
        <v>1</v>
      </c>
      <c r="I504">
        <v>84</v>
      </c>
      <c r="J504">
        <v>2015</v>
      </c>
      <c r="K504" t="s">
        <v>291</v>
      </c>
      <c r="L504">
        <v>2</v>
      </c>
      <c r="M504">
        <v>2</v>
      </c>
      <c r="N504">
        <v>13</v>
      </c>
      <c r="O504">
        <v>17</v>
      </c>
      <c r="P504" t="s">
        <v>445</v>
      </c>
      <c r="Q504" t="s">
        <v>348</v>
      </c>
      <c r="R504" t="s">
        <v>446</v>
      </c>
      <c r="S504">
        <v>3568</v>
      </c>
      <c r="T504" t="s">
        <v>447</v>
      </c>
      <c r="U504" t="s">
        <v>448</v>
      </c>
      <c r="V504" t="s">
        <v>352</v>
      </c>
      <c r="W504" t="s">
        <v>181</v>
      </c>
      <c r="X504" t="s">
        <v>57</v>
      </c>
      <c r="Y504" t="s">
        <v>449</v>
      </c>
      <c r="Z504" s="1">
        <v>42385</v>
      </c>
      <c r="AA504">
        <v>84</v>
      </c>
      <c r="AB504" t="s">
        <v>59</v>
      </c>
      <c r="AC504">
        <v>2023</v>
      </c>
      <c r="AD504">
        <v>18</v>
      </c>
      <c r="AE504" t="s">
        <v>354</v>
      </c>
      <c r="AF504" t="s">
        <v>247</v>
      </c>
      <c r="AG504" s="1">
        <v>35181</v>
      </c>
      <c r="AH504" t="s">
        <v>355</v>
      </c>
      <c r="AI504" t="s">
        <v>265</v>
      </c>
      <c r="AJ504" t="s">
        <v>64</v>
      </c>
      <c r="AK504">
        <v>191</v>
      </c>
      <c r="AL504">
        <v>7000000</v>
      </c>
      <c r="AM504">
        <v>10000000</v>
      </c>
      <c r="AN504" s="1">
        <v>45473</v>
      </c>
      <c r="AO504" t="s">
        <v>367</v>
      </c>
      <c r="AP504" t="s">
        <v>164</v>
      </c>
      <c r="AQ504">
        <v>13</v>
      </c>
      <c r="AR504" t="s">
        <v>357</v>
      </c>
      <c r="AS504">
        <v>0</v>
      </c>
      <c r="AT504" t="s">
        <v>355</v>
      </c>
      <c r="AU504">
        <v>28</v>
      </c>
    </row>
    <row r="505" spans="1:47" x14ac:dyDescent="0.25">
      <c r="A505" t="s">
        <v>444</v>
      </c>
      <c r="B505">
        <v>2609675</v>
      </c>
      <c r="C505">
        <v>355369</v>
      </c>
      <c r="D505" t="s">
        <v>346</v>
      </c>
      <c r="E505">
        <v>0</v>
      </c>
      <c r="F505">
        <v>0</v>
      </c>
      <c r="G505">
        <v>0</v>
      </c>
      <c r="H505">
        <v>1</v>
      </c>
      <c r="I505">
        <v>84</v>
      </c>
      <c r="J505">
        <v>2015</v>
      </c>
      <c r="K505" t="s">
        <v>291</v>
      </c>
      <c r="L505">
        <v>2</v>
      </c>
      <c r="M505">
        <v>2</v>
      </c>
      <c r="N505">
        <v>13</v>
      </c>
      <c r="O505">
        <v>17</v>
      </c>
      <c r="P505" t="s">
        <v>445</v>
      </c>
      <c r="Q505" t="s">
        <v>348</v>
      </c>
      <c r="R505" t="s">
        <v>446</v>
      </c>
      <c r="S505">
        <v>3568</v>
      </c>
      <c r="T505" t="s">
        <v>447</v>
      </c>
      <c r="U505" t="s">
        <v>448</v>
      </c>
      <c r="V505" t="s">
        <v>352</v>
      </c>
      <c r="W505" t="s">
        <v>181</v>
      </c>
      <c r="X505" t="s">
        <v>57</v>
      </c>
      <c r="Y505" t="s">
        <v>449</v>
      </c>
      <c r="Z505" s="1">
        <v>42385</v>
      </c>
      <c r="AA505">
        <v>84</v>
      </c>
      <c r="AB505" t="s">
        <v>59</v>
      </c>
      <c r="AC505">
        <v>2023</v>
      </c>
      <c r="AD505">
        <v>18</v>
      </c>
      <c r="AE505" t="s">
        <v>354</v>
      </c>
      <c r="AF505" t="s">
        <v>247</v>
      </c>
      <c r="AG505" s="1">
        <v>35181</v>
      </c>
      <c r="AH505" t="s">
        <v>355</v>
      </c>
      <c r="AI505" t="s">
        <v>265</v>
      </c>
      <c r="AJ505" t="s">
        <v>64</v>
      </c>
      <c r="AK505">
        <v>191</v>
      </c>
      <c r="AL505">
        <v>7000000</v>
      </c>
      <c r="AM505">
        <v>10000000</v>
      </c>
      <c r="AN505" s="1">
        <v>45473</v>
      </c>
      <c r="AO505" t="s">
        <v>368</v>
      </c>
      <c r="AP505" t="s">
        <v>164</v>
      </c>
      <c r="AQ505">
        <v>13</v>
      </c>
      <c r="AR505" t="s">
        <v>357</v>
      </c>
      <c r="AS505">
        <v>0</v>
      </c>
      <c r="AT505" t="s">
        <v>355</v>
      </c>
      <c r="AU505">
        <v>28</v>
      </c>
    </row>
    <row r="506" spans="1:47" x14ac:dyDescent="0.25">
      <c r="A506" t="s">
        <v>450</v>
      </c>
      <c r="B506">
        <v>2609688</v>
      </c>
      <c r="C506">
        <v>355369</v>
      </c>
      <c r="D506" t="s">
        <v>346</v>
      </c>
      <c r="E506">
        <v>0</v>
      </c>
      <c r="F506">
        <v>0</v>
      </c>
      <c r="G506">
        <v>0</v>
      </c>
      <c r="H506">
        <v>0</v>
      </c>
      <c r="I506">
        <v>31</v>
      </c>
      <c r="J506">
        <v>2015</v>
      </c>
      <c r="K506" t="s">
        <v>299</v>
      </c>
      <c r="L506">
        <v>1</v>
      </c>
      <c r="M506">
        <v>1</v>
      </c>
      <c r="N506">
        <v>17</v>
      </c>
      <c r="O506">
        <v>6</v>
      </c>
      <c r="P506" t="s">
        <v>348</v>
      </c>
      <c r="Q506" t="s">
        <v>392</v>
      </c>
      <c r="R506" t="s">
        <v>387</v>
      </c>
      <c r="S506">
        <v>13048</v>
      </c>
      <c r="T506" t="s">
        <v>350</v>
      </c>
      <c r="U506" t="s">
        <v>352</v>
      </c>
      <c r="V506" t="s">
        <v>451</v>
      </c>
      <c r="W506" t="s">
        <v>103</v>
      </c>
      <c r="X506" t="s">
        <v>57</v>
      </c>
      <c r="Y506" t="s">
        <v>452</v>
      </c>
      <c r="Z506" s="1">
        <v>42393</v>
      </c>
      <c r="AA506">
        <v>31</v>
      </c>
      <c r="AB506" t="s">
        <v>59</v>
      </c>
      <c r="AC506">
        <v>2023</v>
      </c>
      <c r="AD506">
        <v>18</v>
      </c>
      <c r="AE506" t="s">
        <v>354</v>
      </c>
      <c r="AF506" t="s">
        <v>247</v>
      </c>
      <c r="AG506" s="1">
        <v>35181</v>
      </c>
      <c r="AH506" t="s">
        <v>355</v>
      </c>
      <c r="AI506" t="s">
        <v>265</v>
      </c>
      <c r="AJ506" t="s">
        <v>64</v>
      </c>
      <c r="AK506">
        <v>191</v>
      </c>
      <c r="AL506">
        <v>7000000</v>
      </c>
      <c r="AM506">
        <v>10000000</v>
      </c>
      <c r="AN506" s="1">
        <v>45473</v>
      </c>
      <c r="AO506" t="s">
        <v>356</v>
      </c>
      <c r="AP506" t="s">
        <v>66</v>
      </c>
      <c r="AQ506">
        <v>45</v>
      </c>
      <c r="AR506" t="s">
        <v>357</v>
      </c>
      <c r="AS506">
        <v>0</v>
      </c>
      <c r="AT506" t="s">
        <v>355</v>
      </c>
      <c r="AU506">
        <v>28</v>
      </c>
    </row>
    <row r="507" spans="1:47" x14ac:dyDescent="0.25">
      <c r="A507" t="s">
        <v>450</v>
      </c>
      <c r="B507">
        <v>2609688</v>
      </c>
      <c r="C507">
        <v>355369</v>
      </c>
      <c r="D507" t="s">
        <v>346</v>
      </c>
      <c r="E507">
        <v>0</v>
      </c>
      <c r="F507">
        <v>0</v>
      </c>
      <c r="G507">
        <v>0</v>
      </c>
      <c r="H507">
        <v>0</v>
      </c>
      <c r="I507">
        <v>31</v>
      </c>
      <c r="J507">
        <v>2015</v>
      </c>
      <c r="K507" t="s">
        <v>299</v>
      </c>
      <c r="L507">
        <v>1</v>
      </c>
      <c r="M507">
        <v>1</v>
      </c>
      <c r="N507">
        <v>17</v>
      </c>
      <c r="O507">
        <v>6</v>
      </c>
      <c r="P507" t="s">
        <v>348</v>
      </c>
      <c r="Q507" t="s">
        <v>392</v>
      </c>
      <c r="R507" t="s">
        <v>387</v>
      </c>
      <c r="S507">
        <v>13048</v>
      </c>
      <c r="T507" t="s">
        <v>350</v>
      </c>
      <c r="U507" t="s">
        <v>352</v>
      </c>
      <c r="V507" t="s">
        <v>451</v>
      </c>
      <c r="W507" t="s">
        <v>103</v>
      </c>
      <c r="X507" t="s">
        <v>57</v>
      </c>
      <c r="Y507" t="s">
        <v>452</v>
      </c>
      <c r="Z507" s="1">
        <v>42393</v>
      </c>
      <c r="AA507">
        <v>31</v>
      </c>
      <c r="AB507" t="s">
        <v>59</v>
      </c>
      <c r="AC507">
        <v>2023</v>
      </c>
      <c r="AD507">
        <v>18</v>
      </c>
      <c r="AE507" t="s">
        <v>354</v>
      </c>
      <c r="AF507" t="s">
        <v>247</v>
      </c>
      <c r="AG507" s="1">
        <v>35181</v>
      </c>
      <c r="AH507" t="s">
        <v>355</v>
      </c>
      <c r="AI507" t="s">
        <v>265</v>
      </c>
      <c r="AJ507" t="s">
        <v>64</v>
      </c>
      <c r="AK507">
        <v>191</v>
      </c>
      <c r="AL507">
        <v>7000000</v>
      </c>
      <c r="AM507">
        <v>10000000</v>
      </c>
      <c r="AN507" s="1">
        <v>45473</v>
      </c>
      <c r="AO507" t="s">
        <v>358</v>
      </c>
      <c r="AP507" t="s">
        <v>66</v>
      </c>
      <c r="AQ507">
        <v>45</v>
      </c>
      <c r="AR507" t="s">
        <v>357</v>
      </c>
      <c r="AS507">
        <v>0</v>
      </c>
      <c r="AT507" t="s">
        <v>355</v>
      </c>
      <c r="AU507">
        <v>28</v>
      </c>
    </row>
    <row r="508" spans="1:47" x14ac:dyDescent="0.25">
      <c r="A508" t="s">
        <v>450</v>
      </c>
      <c r="B508">
        <v>2609688</v>
      </c>
      <c r="C508">
        <v>355369</v>
      </c>
      <c r="D508" t="s">
        <v>346</v>
      </c>
      <c r="E508">
        <v>0</v>
      </c>
      <c r="F508">
        <v>0</v>
      </c>
      <c r="G508">
        <v>0</v>
      </c>
      <c r="H508">
        <v>0</v>
      </c>
      <c r="I508">
        <v>31</v>
      </c>
      <c r="J508">
        <v>2015</v>
      </c>
      <c r="K508" t="s">
        <v>299</v>
      </c>
      <c r="L508">
        <v>1</v>
      </c>
      <c r="M508">
        <v>1</v>
      </c>
      <c r="N508">
        <v>17</v>
      </c>
      <c r="O508">
        <v>6</v>
      </c>
      <c r="P508" t="s">
        <v>348</v>
      </c>
      <c r="Q508" t="s">
        <v>392</v>
      </c>
      <c r="R508" t="s">
        <v>387</v>
      </c>
      <c r="S508">
        <v>13048</v>
      </c>
      <c r="T508" t="s">
        <v>350</v>
      </c>
      <c r="U508" t="s">
        <v>352</v>
      </c>
      <c r="V508" t="s">
        <v>451</v>
      </c>
      <c r="W508" t="s">
        <v>103</v>
      </c>
      <c r="X508" t="s">
        <v>57</v>
      </c>
      <c r="Y508" t="s">
        <v>452</v>
      </c>
      <c r="Z508" s="1">
        <v>42393</v>
      </c>
      <c r="AA508">
        <v>31</v>
      </c>
      <c r="AB508" t="s">
        <v>59</v>
      </c>
      <c r="AC508">
        <v>2023</v>
      </c>
      <c r="AD508">
        <v>18</v>
      </c>
      <c r="AE508" t="s">
        <v>354</v>
      </c>
      <c r="AF508" t="s">
        <v>247</v>
      </c>
      <c r="AG508" s="1">
        <v>35181</v>
      </c>
      <c r="AH508" t="s">
        <v>355</v>
      </c>
      <c r="AI508" t="s">
        <v>265</v>
      </c>
      <c r="AJ508" t="s">
        <v>64</v>
      </c>
      <c r="AK508">
        <v>191</v>
      </c>
      <c r="AL508">
        <v>7000000</v>
      </c>
      <c r="AM508">
        <v>10000000</v>
      </c>
      <c r="AN508" s="1">
        <v>45473</v>
      </c>
      <c r="AO508" t="s">
        <v>359</v>
      </c>
      <c r="AP508" t="s">
        <v>66</v>
      </c>
      <c r="AQ508">
        <v>45</v>
      </c>
      <c r="AR508" t="s">
        <v>357</v>
      </c>
      <c r="AS508">
        <v>0</v>
      </c>
      <c r="AT508" t="s">
        <v>355</v>
      </c>
      <c r="AU508">
        <v>28</v>
      </c>
    </row>
    <row r="509" spans="1:47" x14ac:dyDescent="0.25">
      <c r="A509" t="s">
        <v>450</v>
      </c>
      <c r="B509">
        <v>2609688</v>
      </c>
      <c r="C509">
        <v>355369</v>
      </c>
      <c r="D509" t="s">
        <v>346</v>
      </c>
      <c r="E509">
        <v>0</v>
      </c>
      <c r="F509">
        <v>0</v>
      </c>
      <c r="G509">
        <v>0</v>
      </c>
      <c r="H509">
        <v>0</v>
      </c>
      <c r="I509">
        <v>31</v>
      </c>
      <c r="J509">
        <v>2015</v>
      </c>
      <c r="K509" t="s">
        <v>299</v>
      </c>
      <c r="L509">
        <v>1</v>
      </c>
      <c r="M509">
        <v>1</v>
      </c>
      <c r="N509">
        <v>17</v>
      </c>
      <c r="O509">
        <v>6</v>
      </c>
      <c r="P509" t="s">
        <v>348</v>
      </c>
      <c r="Q509" t="s">
        <v>392</v>
      </c>
      <c r="R509" t="s">
        <v>387</v>
      </c>
      <c r="S509">
        <v>13048</v>
      </c>
      <c r="T509" t="s">
        <v>350</v>
      </c>
      <c r="U509" t="s">
        <v>352</v>
      </c>
      <c r="V509" t="s">
        <v>451</v>
      </c>
      <c r="W509" t="s">
        <v>103</v>
      </c>
      <c r="X509" t="s">
        <v>57</v>
      </c>
      <c r="Y509" t="s">
        <v>452</v>
      </c>
      <c r="Z509" s="1">
        <v>42393</v>
      </c>
      <c r="AA509">
        <v>31</v>
      </c>
      <c r="AB509" t="s">
        <v>59</v>
      </c>
      <c r="AC509">
        <v>2023</v>
      </c>
      <c r="AD509">
        <v>18</v>
      </c>
      <c r="AE509" t="s">
        <v>354</v>
      </c>
      <c r="AF509" t="s">
        <v>247</v>
      </c>
      <c r="AG509" s="1">
        <v>35181</v>
      </c>
      <c r="AH509" t="s">
        <v>355</v>
      </c>
      <c r="AI509" t="s">
        <v>265</v>
      </c>
      <c r="AJ509" t="s">
        <v>64</v>
      </c>
      <c r="AK509">
        <v>191</v>
      </c>
      <c r="AL509">
        <v>7000000</v>
      </c>
      <c r="AM509">
        <v>10000000</v>
      </c>
      <c r="AN509" s="1">
        <v>45473</v>
      </c>
      <c r="AO509" t="s">
        <v>360</v>
      </c>
      <c r="AP509" t="s">
        <v>66</v>
      </c>
      <c r="AQ509">
        <v>13</v>
      </c>
      <c r="AR509" t="s">
        <v>357</v>
      </c>
      <c r="AS509">
        <v>0</v>
      </c>
      <c r="AT509" t="s">
        <v>355</v>
      </c>
      <c r="AU509">
        <v>28</v>
      </c>
    </row>
    <row r="510" spans="1:47" x14ac:dyDescent="0.25">
      <c r="A510" t="s">
        <v>450</v>
      </c>
      <c r="B510">
        <v>2609688</v>
      </c>
      <c r="C510">
        <v>355369</v>
      </c>
      <c r="D510" t="s">
        <v>346</v>
      </c>
      <c r="E510">
        <v>0</v>
      </c>
      <c r="F510">
        <v>0</v>
      </c>
      <c r="G510">
        <v>0</v>
      </c>
      <c r="H510">
        <v>0</v>
      </c>
      <c r="I510">
        <v>31</v>
      </c>
      <c r="J510">
        <v>2015</v>
      </c>
      <c r="K510" t="s">
        <v>299</v>
      </c>
      <c r="L510">
        <v>1</v>
      </c>
      <c r="M510">
        <v>1</v>
      </c>
      <c r="N510">
        <v>17</v>
      </c>
      <c r="O510">
        <v>6</v>
      </c>
      <c r="P510" t="s">
        <v>348</v>
      </c>
      <c r="Q510" t="s">
        <v>392</v>
      </c>
      <c r="R510" t="s">
        <v>387</v>
      </c>
      <c r="S510">
        <v>13048</v>
      </c>
      <c r="T510" t="s">
        <v>350</v>
      </c>
      <c r="U510" t="s">
        <v>352</v>
      </c>
      <c r="V510" t="s">
        <v>451</v>
      </c>
      <c r="W510" t="s">
        <v>103</v>
      </c>
      <c r="X510" t="s">
        <v>57</v>
      </c>
      <c r="Y510" t="s">
        <v>452</v>
      </c>
      <c r="Z510" s="1">
        <v>42393</v>
      </c>
      <c r="AA510">
        <v>31</v>
      </c>
      <c r="AB510" t="s">
        <v>59</v>
      </c>
      <c r="AC510">
        <v>2023</v>
      </c>
      <c r="AD510">
        <v>18</v>
      </c>
      <c r="AE510" t="s">
        <v>354</v>
      </c>
      <c r="AF510" t="s">
        <v>247</v>
      </c>
      <c r="AG510" s="1">
        <v>35181</v>
      </c>
      <c r="AH510" t="s">
        <v>355</v>
      </c>
      <c r="AI510" t="s">
        <v>265</v>
      </c>
      <c r="AJ510" t="s">
        <v>64</v>
      </c>
      <c r="AK510">
        <v>191</v>
      </c>
      <c r="AL510">
        <v>7000000</v>
      </c>
      <c r="AM510">
        <v>10000000</v>
      </c>
      <c r="AN510" s="1">
        <v>45473</v>
      </c>
      <c r="AO510" t="s">
        <v>361</v>
      </c>
      <c r="AP510" t="s">
        <v>164</v>
      </c>
      <c r="AQ510">
        <v>13</v>
      </c>
      <c r="AR510" t="s">
        <v>357</v>
      </c>
      <c r="AS510">
        <v>0</v>
      </c>
      <c r="AT510" t="s">
        <v>355</v>
      </c>
      <c r="AU510">
        <v>28</v>
      </c>
    </row>
    <row r="511" spans="1:47" x14ac:dyDescent="0.25">
      <c r="A511" t="s">
        <v>450</v>
      </c>
      <c r="B511">
        <v>2609688</v>
      </c>
      <c r="C511">
        <v>355369</v>
      </c>
      <c r="D511" t="s">
        <v>346</v>
      </c>
      <c r="E511">
        <v>0</v>
      </c>
      <c r="F511">
        <v>0</v>
      </c>
      <c r="G511">
        <v>0</v>
      </c>
      <c r="H511">
        <v>0</v>
      </c>
      <c r="I511">
        <v>31</v>
      </c>
      <c r="J511">
        <v>2015</v>
      </c>
      <c r="K511" t="s">
        <v>299</v>
      </c>
      <c r="L511">
        <v>1</v>
      </c>
      <c r="M511">
        <v>1</v>
      </c>
      <c r="N511">
        <v>17</v>
      </c>
      <c r="O511">
        <v>6</v>
      </c>
      <c r="P511" t="s">
        <v>348</v>
      </c>
      <c r="Q511" t="s">
        <v>392</v>
      </c>
      <c r="R511" t="s">
        <v>387</v>
      </c>
      <c r="S511">
        <v>13048</v>
      </c>
      <c r="T511" t="s">
        <v>350</v>
      </c>
      <c r="U511" t="s">
        <v>352</v>
      </c>
      <c r="V511" t="s">
        <v>451</v>
      </c>
      <c r="W511" t="s">
        <v>103</v>
      </c>
      <c r="X511" t="s">
        <v>57</v>
      </c>
      <c r="Y511" t="s">
        <v>452</v>
      </c>
      <c r="Z511" s="1">
        <v>42393</v>
      </c>
      <c r="AA511">
        <v>31</v>
      </c>
      <c r="AB511" t="s">
        <v>59</v>
      </c>
      <c r="AC511">
        <v>2023</v>
      </c>
      <c r="AD511">
        <v>18</v>
      </c>
      <c r="AE511" t="s">
        <v>354</v>
      </c>
      <c r="AF511" t="s">
        <v>247</v>
      </c>
      <c r="AG511" s="1">
        <v>35181</v>
      </c>
      <c r="AH511" t="s">
        <v>355</v>
      </c>
      <c r="AI511" t="s">
        <v>265</v>
      </c>
      <c r="AJ511" t="s">
        <v>64</v>
      </c>
      <c r="AK511">
        <v>191</v>
      </c>
      <c r="AL511">
        <v>7000000</v>
      </c>
      <c r="AM511">
        <v>10000000</v>
      </c>
      <c r="AN511" s="1">
        <v>45473</v>
      </c>
      <c r="AO511" t="s">
        <v>362</v>
      </c>
      <c r="AP511" t="s">
        <v>164</v>
      </c>
      <c r="AQ511">
        <v>13</v>
      </c>
      <c r="AR511" t="s">
        <v>357</v>
      </c>
      <c r="AS511">
        <v>0</v>
      </c>
      <c r="AT511" t="s">
        <v>355</v>
      </c>
      <c r="AU511">
        <v>28</v>
      </c>
    </row>
    <row r="512" spans="1:47" x14ac:dyDescent="0.25">
      <c r="A512" t="s">
        <v>450</v>
      </c>
      <c r="B512">
        <v>2609688</v>
      </c>
      <c r="C512">
        <v>355369</v>
      </c>
      <c r="D512" t="s">
        <v>346</v>
      </c>
      <c r="E512">
        <v>0</v>
      </c>
      <c r="F512">
        <v>0</v>
      </c>
      <c r="G512">
        <v>0</v>
      </c>
      <c r="H512">
        <v>0</v>
      </c>
      <c r="I512">
        <v>31</v>
      </c>
      <c r="J512">
        <v>2015</v>
      </c>
      <c r="K512" t="s">
        <v>299</v>
      </c>
      <c r="L512">
        <v>1</v>
      </c>
      <c r="M512">
        <v>1</v>
      </c>
      <c r="N512">
        <v>17</v>
      </c>
      <c r="O512">
        <v>6</v>
      </c>
      <c r="P512" t="s">
        <v>348</v>
      </c>
      <c r="Q512" t="s">
        <v>392</v>
      </c>
      <c r="R512" t="s">
        <v>387</v>
      </c>
      <c r="S512">
        <v>13048</v>
      </c>
      <c r="T512" t="s">
        <v>350</v>
      </c>
      <c r="U512" t="s">
        <v>352</v>
      </c>
      <c r="V512" t="s">
        <v>451</v>
      </c>
      <c r="W512" t="s">
        <v>103</v>
      </c>
      <c r="X512" t="s">
        <v>57</v>
      </c>
      <c r="Y512" t="s">
        <v>452</v>
      </c>
      <c r="Z512" s="1">
        <v>42393</v>
      </c>
      <c r="AA512">
        <v>31</v>
      </c>
      <c r="AB512" t="s">
        <v>59</v>
      </c>
      <c r="AC512">
        <v>2023</v>
      </c>
      <c r="AD512">
        <v>18</v>
      </c>
      <c r="AE512" t="s">
        <v>354</v>
      </c>
      <c r="AF512" t="s">
        <v>247</v>
      </c>
      <c r="AG512" s="1">
        <v>35181</v>
      </c>
      <c r="AH512" t="s">
        <v>355</v>
      </c>
      <c r="AI512" t="s">
        <v>265</v>
      </c>
      <c r="AJ512" t="s">
        <v>64</v>
      </c>
      <c r="AK512">
        <v>191</v>
      </c>
      <c r="AL512">
        <v>7000000</v>
      </c>
      <c r="AM512">
        <v>10000000</v>
      </c>
      <c r="AN512" s="1">
        <v>45473</v>
      </c>
      <c r="AO512" t="s">
        <v>363</v>
      </c>
      <c r="AP512" t="s">
        <v>164</v>
      </c>
      <c r="AQ512">
        <v>13</v>
      </c>
      <c r="AR512" t="s">
        <v>357</v>
      </c>
      <c r="AS512">
        <v>0</v>
      </c>
      <c r="AT512" t="s">
        <v>355</v>
      </c>
      <c r="AU512">
        <v>28</v>
      </c>
    </row>
    <row r="513" spans="1:47" x14ac:dyDescent="0.25">
      <c r="A513" t="s">
        <v>450</v>
      </c>
      <c r="B513">
        <v>2609688</v>
      </c>
      <c r="C513">
        <v>355369</v>
      </c>
      <c r="D513" t="s">
        <v>346</v>
      </c>
      <c r="E513">
        <v>0</v>
      </c>
      <c r="F513">
        <v>0</v>
      </c>
      <c r="G513">
        <v>0</v>
      </c>
      <c r="H513">
        <v>0</v>
      </c>
      <c r="I513">
        <v>31</v>
      </c>
      <c r="J513">
        <v>2015</v>
      </c>
      <c r="K513" t="s">
        <v>299</v>
      </c>
      <c r="L513">
        <v>1</v>
      </c>
      <c r="M513">
        <v>1</v>
      </c>
      <c r="N513">
        <v>17</v>
      </c>
      <c r="O513">
        <v>6</v>
      </c>
      <c r="P513" t="s">
        <v>348</v>
      </c>
      <c r="Q513" t="s">
        <v>392</v>
      </c>
      <c r="R513" t="s">
        <v>387</v>
      </c>
      <c r="S513">
        <v>13048</v>
      </c>
      <c r="T513" t="s">
        <v>350</v>
      </c>
      <c r="U513" t="s">
        <v>352</v>
      </c>
      <c r="V513" t="s">
        <v>451</v>
      </c>
      <c r="W513" t="s">
        <v>103</v>
      </c>
      <c r="X513" t="s">
        <v>57</v>
      </c>
      <c r="Y513" t="s">
        <v>452</v>
      </c>
      <c r="Z513" s="1">
        <v>42393</v>
      </c>
      <c r="AA513">
        <v>31</v>
      </c>
      <c r="AB513" t="s">
        <v>59</v>
      </c>
      <c r="AC513">
        <v>2023</v>
      </c>
      <c r="AD513">
        <v>18</v>
      </c>
      <c r="AE513" t="s">
        <v>354</v>
      </c>
      <c r="AF513" t="s">
        <v>247</v>
      </c>
      <c r="AG513" s="1">
        <v>35181</v>
      </c>
      <c r="AH513" t="s">
        <v>355</v>
      </c>
      <c r="AI513" t="s">
        <v>265</v>
      </c>
      <c r="AJ513" t="s">
        <v>64</v>
      </c>
      <c r="AK513">
        <v>191</v>
      </c>
      <c r="AL513">
        <v>7000000</v>
      </c>
      <c r="AM513">
        <v>10000000</v>
      </c>
      <c r="AN513" s="1">
        <v>45473</v>
      </c>
      <c r="AO513" t="s">
        <v>364</v>
      </c>
      <c r="AP513" t="s">
        <v>164</v>
      </c>
      <c r="AQ513">
        <v>13</v>
      </c>
      <c r="AR513" t="s">
        <v>357</v>
      </c>
      <c r="AS513">
        <v>0</v>
      </c>
      <c r="AT513" t="s">
        <v>355</v>
      </c>
      <c r="AU513">
        <v>28</v>
      </c>
    </row>
    <row r="514" spans="1:47" x14ac:dyDescent="0.25">
      <c r="A514" t="s">
        <v>450</v>
      </c>
      <c r="B514">
        <v>2609688</v>
      </c>
      <c r="C514">
        <v>355369</v>
      </c>
      <c r="D514" t="s">
        <v>346</v>
      </c>
      <c r="E514">
        <v>0</v>
      </c>
      <c r="F514">
        <v>0</v>
      </c>
      <c r="G514">
        <v>0</v>
      </c>
      <c r="H514">
        <v>0</v>
      </c>
      <c r="I514">
        <v>31</v>
      </c>
      <c r="J514">
        <v>2015</v>
      </c>
      <c r="K514" t="s">
        <v>299</v>
      </c>
      <c r="L514">
        <v>1</v>
      </c>
      <c r="M514">
        <v>1</v>
      </c>
      <c r="N514">
        <v>17</v>
      </c>
      <c r="O514">
        <v>6</v>
      </c>
      <c r="P514" t="s">
        <v>348</v>
      </c>
      <c r="Q514" t="s">
        <v>392</v>
      </c>
      <c r="R514" t="s">
        <v>387</v>
      </c>
      <c r="S514">
        <v>13048</v>
      </c>
      <c r="T514" t="s">
        <v>350</v>
      </c>
      <c r="U514" t="s">
        <v>352</v>
      </c>
      <c r="V514" t="s">
        <v>451</v>
      </c>
      <c r="W514" t="s">
        <v>103</v>
      </c>
      <c r="X514" t="s">
        <v>57</v>
      </c>
      <c r="Y514" t="s">
        <v>452</v>
      </c>
      <c r="Z514" s="1">
        <v>42393</v>
      </c>
      <c r="AA514">
        <v>31</v>
      </c>
      <c r="AB514" t="s">
        <v>59</v>
      </c>
      <c r="AC514">
        <v>2023</v>
      </c>
      <c r="AD514">
        <v>18</v>
      </c>
      <c r="AE514" t="s">
        <v>354</v>
      </c>
      <c r="AF514" t="s">
        <v>247</v>
      </c>
      <c r="AG514" s="1">
        <v>35181</v>
      </c>
      <c r="AH514" t="s">
        <v>355</v>
      </c>
      <c r="AI514" t="s">
        <v>265</v>
      </c>
      <c r="AJ514" t="s">
        <v>64</v>
      </c>
      <c r="AK514">
        <v>191</v>
      </c>
      <c r="AL514">
        <v>7000000</v>
      </c>
      <c r="AM514">
        <v>10000000</v>
      </c>
      <c r="AN514" s="1">
        <v>45473</v>
      </c>
      <c r="AO514" t="s">
        <v>365</v>
      </c>
      <c r="AP514" t="s">
        <v>66</v>
      </c>
      <c r="AQ514">
        <v>13</v>
      </c>
      <c r="AR514" t="s">
        <v>357</v>
      </c>
      <c r="AS514">
        <v>0</v>
      </c>
      <c r="AT514" t="s">
        <v>355</v>
      </c>
      <c r="AU514">
        <v>28</v>
      </c>
    </row>
    <row r="515" spans="1:47" x14ac:dyDescent="0.25">
      <c r="A515" t="s">
        <v>450</v>
      </c>
      <c r="B515">
        <v>2609688</v>
      </c>
      <c r="C515">
        <v>355369</v>
      </c>
      <c r="D515" t="s">
        <v>346</v>
      </c>
      <c r="E515">
        <v>0</v>
      </c>
      <c r="F515">
        <v>0</v>
      </c>
      <c r="G515">
        <v>0</v>
      </c>
      <c r="H515">
        <v>0</v>
      </c>
      <c r="I515">
        <v>31</v>
      </c>
      <c r="J515">
        <v>2015</v>
      </c>
      <c r="K515" t="s">
        <v>299</v>
      </c>
      <c r="L515">
        <v>1</v>
      </c>
      <c r="M515">
        <v>1</v>
      </c>
      <c r="N515">
        <v>17</v>
      </c>
      <c r="O515">
        <v>6</v>
      </c>
      <c r="P515" t="s">
        <v>348</v>
      </c>
      <c r="Q515" t="s">
        <v>392</v>
      </c>
      <c r="R515" t="s">
        <v>387</v>
      </c>
      <c r="S515">
        <v>13048</v>
      </c>
      <c r="T515" t="s">
        <v>350</v>
      </c>
      <c r="U515" t="s">
        <v>352</v>
      </c>
      <c r="V515" t="s">
        <v>451</v>
      </c>
      <c r="W515" t="s">
        <v>103</v>
      </c>
      <c r="X515" t="s">
        <v>57</v>
      </c>
      <c r="Y515" t="s">
        <v>452</v>
      </c>
      <c r="Z515" s="1">
        <v>42393</v>
      </c>
      <c r="AA515">
        <v>31</v>
      </c>
      <c r="AB515" t="s">
        <v>59</v>
      </c>
      <c r="AC515">
        <v>2023</v>
      </c>
      <c r="AD515">
        <v>18</v>
      </c>
      <c r="AE515" t="s">
        <v>354</v>
      </c>
      <c r="AF515" t="s">
        <v>247</v>
      </c>
      <c r="AG515" s="1">
        <v>35181</v>
      </c>
      <c r="AH515" t="s">
        <v>355</v>
      </c>
      <c r="AI515" t="s">
        <v>265</v>
      </c>
      <c r="AJ515" t="s">
        <v>64</v>
      </c>
      <c r="AK515">
        <v>191</v>
      </c>
      <c r="AL515">
        <v>7000000</v>
      </c>
      <c r="AM515">
        <v>10000000</v>
      </c>
      <c r="AN515" s="1">
        <v>45473</v>
      </c>
      <c r="AO515" t="s">
        <v>366</v>
      </c>
      <c r="AP515" t="s">
        <v>164</v>
      </c>
      <c r="AQ515">
        <v>13</v>
      </c>
      <c r="AR515" t="s">
        <v>357</v>
      </c>
      <c r="AS515">
        <v>0</v>
      </c>
      <c r="AT515" t="s">
        <v>355</v>
      </c>
      <c r="AU515">
        <v>28</v>
      </c>
    </row>
    <row r="516" spans="1:47" x14ac:dyDescent="0.25">
      <c r="A516" t="s">
        <v>450</v>
      </c>
      <c r="B516">
        <v>2609688</v>
      </c>
      <c r="C516">
        <v>355369</v>
      </c>
      <c r="D516" t="s">
        <v>346</v>
      </c>
      <c r="E516">
        <v>0</v>
      </c>
      <c r="F516">
        <v>0</v>
      </c>
      <c r="G516">
        <v>0</v>
      </c>
      <c r="H516">
        <v>0</v>
      </c>
      <c r="I516">
        <v>31</v>
      </c>
      <c r="J516">
        <v>2015</v>
      </c>
      <c r="K516" t="s">
        <v>299</v>
      </c>
      <c r="L516">
        <v>1</v>
      </c>
      <c r="M516">
        <v>1</v>
      </c>
      <c r="N516">
        <v>17</v>
      </c>
      <c r="O516">
        <v>6</v>
      </c>
      <c r="P516" t="s">
        <v>348</v>
      </c>
      <c r="Q516" t="s">
        <v>392</v>
      </c>
      <c r="R516" t="s">
        <v>387</v>
      </c>
      <c r="S516">
        <v>13048</v>
      </c>
      <c r="T516" t="s">
        <v>350</v>
      </c>
      <c r="U516" t="s">
        <v>352</v>
      </c>
      <c r="V516" t="s">
        <v>451</v>
      </c>
      <c r="W516" t="s">
        <v>103</v>
      </c>
      <c r="X516" t="s">
        <v>57</v>
      </c>
      <c r="Y516" t="s">
        <v>452</v>
      </c>
      <c r="Z516" s="1">
        <v>42393</v>
      </c>
      <c r="AA516">
        <v>31</v>
      </c>
      <c r="AB516" t="s">
        <v>59</v>
      </c>
      <c r="AC516">
        <v>2023</v>
      </c>
      <c r="AD516">
        <v>18</v>
      </c>
      <c r="AE516" t="s">
        <v>354</v>
      </c>
      <c r="AF516" t="s">
        <v>247</v>
      </c>
      <c r="AG516" s="1">
        <v>35181</v>
      </c>
      <c r="AH516" t="s">
        <v>355</v>
      </c>
      <c r="AI516" t="s">
        <v>265</v>
      </c>
      <c r="AJ516" t="s">
        <v>64</v>
      </c>
      <c r="AK516">
        <v>191</v>
      </c>
      <c r="AL516">
        <v>7000000</v>
      </c>
      <c r="AM516">
        <v>10000000</v>
      </c>
      <c r="AN516" s="1">
        <v>45473</v>
      </c>
      <c r="AO516" t="s">
        <v>367</v>
      </c>
      <c r="AP516" t="s">
        <v>164</v>
      </c>
      <c r="AQ516">
        <v>13</v>
      </c>
      <c r="AR516" t="s">
        <v>357</v>
      </c>
      <c r="AS516">
        <v>0</v>
      </c>
      <c r="AT516" t="s">
        <v>355</v>
      </c>
      <c r="AU516">
        <v>28</v>
      </c>
    </row>
    <row r="517" spans="1:47" x14ac:dyDescent="0.25">
      <c r="A517" t="s">
        <v>450</v>
      </c>
      <c r="B517">
        <v>2609688</v>
      </c>
      <c r="C517">
        <v>355369</v>
      </c>
      <c r="D517" t="s">
        <v>346</v>
      </c>
      <c r="E517">
        <v>0</v>
      </c>
      <c r="F517">
        <v>0</v>
      </c>
      <c r="G517">
        <v>0</v>
      </c>
      <c r="H517">
        <v>0</v>
      </c>
      <c r="I517">
        <v>31</v>
      </c>
      <c r="J517">
        <v>2015</v>
      </c>
      <c r="K517" t="s">
        <v>299</v>
      </c>
      <c r="L517">
        <v>1</v>
      </c>
      <c r="M517">
        <v>1</v>
      </c>
      <c r="N517">
        <v>17</v>
      </c>
      <c r="O517">
        <v>6</v>
      </c>
      <c r="P517" t="s">
        <v>348</v>
      </c>
      <c r="Q517" t="s">
        <v>392</v>
      </c>
      <c r="R517" t="s">
        <v>387</v>
      </c>
      <c r="S517">
        <v>13048</v>
      </c>
      <c r="T517" t="s">
        <v>350</v>
      </c>
      <c r="U517" t="s">
        <v>352</v>
      </c>
      <c r="V517" t="s">
        <v>451</v>
      </c>
      <c r="W517" t="s">
        <v>103</v>
      </c>
      <c r="X517" t="s">
        <v>57</v>
      </c>
      <c r="Y517" t="s">
        <v>452</v>
      </c>
      <c r="Z517" s="1">
        <v>42393</v>
      </c>
      <c r="AA517">
        <v>31</v>
      </c>
      <c r="AB517" t="s">
        <v>59</v>
      </c>
      <c r="AC517">
        <v>2023</v>
      </c>
      <c r="AD517">
        <v>18</v>
      </c>
      <c r="AE517" t="s">
        <v>354</v>
      </c>
      <c r="AF517" t="s">
        <v>247</v>
      </c>
      <c r="AG517" s="1">
        <v>35181</v>
      </c>
      <c r="AH517" t="s">
        <v>355</v>
      </c>
      <c r="AI517" t="s">
        <v>265</v>
      </c>
      <c r="AJ517" t="s">
        <v>64</v>
      </c>
      <c r="AK517">
        <v>191</v>
      </c>
      <c r="AL517">
        <v>7000000</v>
      </c>
      <c r="AM517">
        <v>10000000</v>
      </c>
      <c r="AN517" s="1">
        <v>45473</v>
      </c>
      <c r="AO517" t="s">
        <v>368</v>
      </c>
      <c r="AP517" t="s">
        <v>164</v>
      </c>
      <c r="AQ517">
        <v>13</v>
      </c>
      <c r="AR517" t="s">
        <v>357</v>
      </c>
      <c r="AS517">
        <v>0</v>
      </c>
      <c r="AT517" t="s">
        <v>355</v>
      </c>
      <c r="AU517">
        <v>28</v>
      </c>
    </row>
    <row r="518" spans="1:47" x14ac:dyDescent="0.25">
      <c r="A518" t="s">
        <v>453</v>
      </c>
      <c r="B518">
        <v>2589087</v>
      </c>
      <c r="C518">
        <v>273570</v>
      </c>
      <c r="D518" t="s">
        <v>454</v>
      </c>
      <c r="E518">
        <v>0</v>
      </c>
      <c r="F518">
        <v>0</v>
      </c>
      <c r="G518">
        <v>0</v>
      </c>
      <c r="H518">
        <v>0</v>
      </c>
      <c r="I518">
        <v>75</v>
      </c>
      <c r="J518">
        <v>2015</v>
      </c>
      <c r="K518" t="s">
        <v>299</v>
      </c>
      <c r="L518">
        <v>2</v>
      </c>
      <c r="M518">
        <v>0</v>
      </c>
      <c r="N518">
        <v>7</v>
      </c>
      <c r="O518">
        <v>17</v>
      </c>
      <c r="P518" t="s">
        <v>455</v>
      </c>
      <c r="Q518" t="s">
        <v>456</v>
      </c>
      <c r="R518" t="s">
        <v>457</v>
      </c>
      <c r="S518">
        <v>20743</v>
      </c>
      <c r="T518" t="s">
        <v>458</v>
      </c>
      <c r="U518" t="s">
        <v>459</v>
      </c>
      <c r="V518" t="s">
        <v>460</v>
      </c>
      <c r="W518" t="s">
        <v>229</v>
      </c>
      <c r="X518" t="s">
        <v>57</v>
      </c>
      <c r="Y518" t="s">
        <v>461</v>
      </c>
      <c r="Z518" s="1">
        <v>42407</v>
      </c>
      <c r="AA518">
        <v>75</v>
      </c>
      <c r="AB518" t="s">
        <v>59</v>
      </c>
      <c r="AC518">
        <v>2020</v>
      </c>
      <c r="AD518">
        <v>1283</v>
      </c>
      <c r="AE518" t="s">
        <v>462</v>
      </c>
      <c r="AF518" t="s">
        <v>247</v>
      </c>
      <c r="AG518" s="1">
        <v>35033</v>
      </c>
      <c r="AH518" t="s">
        <v>62</v>
      </c>
      <c r="AI518" t="s">
        <v>63</v>
      </c>
      <c r="AJ518" t="s">
        <v>64</v>
      </c>
      <c r="AK518">
        <v>182</v>
      </c>
      <c r="AL518">
        <v>11342073.897497021</v>
      </c>
      <c r="AM518">
        <v>400000</v>
      </c>
      <c r="AN518" s="1">
        <v>46568</v>
      </c>
      <c r="AO518" t="s">
        <v>463</v>
      </c>
      <c r="AP518" t="s">
        <v>66</v>
      </c>
      <c r="AQ518">
        <v>95</v>
      </c>
      <c r="AR518" t="s">
        <v>464</v>
      </c>
      <c r="AS518">
        <v>0</v>
      </c>
      <c r="AT518" t="s">
        <v>465</v>
      </c>
      <c r="AU518">
        <v>29</v>
      </c>
    </row>
    <row r="519" spans="1:47" x14ac:dyDescent="0.25">
      <c r="A519" t="s">
        <v>466</v>
      </c>
      <c r="B519">
        <v>2589094</v>
      </c>
      <c r="C519">
        <v>273570</v>
      </c>
      <c r="D519" t="s">
        <v>454</v>
      </c>
      <c r="E519">
        <v>1</v>
      </c>
      <c r="F519">
        <v>0</v>
      </c>
      <c r="G519">
        <v>0</v>
      </c>
      <c r="H519">
        <v>0</v>
      </c>
      <c r="I519">
        <v>77</v>
      </c>
      <c r="J519">
        <v>2015</v>
      </c>
      <c r="K519" t="s">
        <v>126</v>
      </c>
      <c r="L519">
        <v>1</v>
      </c>
      <c r="M519">
        <v>2</v>
      </c>
      <c r="N519">
        <v>9</v>
      </c>
      <c r="O519">
        <v>2</v>
      </c>
      <c r="P519" t="s">
        <v>455</v>
      </c>
      <c r="Q519" t="s">
        <v>467</v>
      </c>
      <c r="R519" t="s">
        <v>457</v>
      </c>
      <c r="S519">
        <v>22550</v>
      </c>
      <c r="T519" t="s">
        <v>468</v>
      </c>
      <c r="U519" t="s">
        <v>459</v>
      </c>
      <c r="V519" t="s">
        <v>469</v>
      </c>
      <c r="W519" t="s">
        <v>56</v>
      </c>
      <c r="X519" t="s">
        <v>57</v>
      </c>
      <c r="Y519" t="s">
        <v>470</v>
      </c>
      <c r="Z519" s="1">
        <v>42414</v>
      </c>
      <c r="AA519">
        <v>77</v>
      </c>
      <c r="AB519" t="s">
        <v>59</v>
      </c>
      <c r="AC519">
        <v>2020</v>
      </c>
      <c r="AD519">
        <v>1283</v>
      </c>
      <c r="AE519" t="s">
        <v>462</v>
      </c>
      <c r="AF519" t="s">
        <v>247</v>
      </c>
      <c r="AG519" s="1">
        <v>35033</v>
      </c>
      <c r="AH519" t="s">
        <v>62</v>
      </c>
      <c r="AI519" t="s">
        <v>63</v>
      </c>
      <c r="AJ519" t="s">
        <v>64</v>
      </c>
      <c r="AK519">
        <v>182</v>
      </c>
      <c r="AL519">
        <v>11342073.897497021</v>
      </c>
      <c r="AM519">
        <v>400000</v>
      </c>
      <c r="AN519" s="1">
        <v>46568</v>
      </c>
      <c r="AO519" t="s">
        <v>463</v>
      </c>
      <c r="AP519" t="s">
        <v>66</v>
      </c>
      <c r="AQ519">
        <v>95</v>
      </c>
      <c r="AR519" t="s">
        <v>464</v>
      </c>
      <c r="AS519">
        <v>0</v>
      </c>
      <c r="AT519" t="s">
        <v>465</v>
      </c>
      <c r="AU519">
        <v>29</v>
      </c>
    </row>
    <row r="520" spans="1:47" x14ac:dyDescent="0.25">
      <c r="A520" t="s">
        <v>471</v>
      </c>
      <c r="B520">
        <v>2581854</v>
      </c>
      <c r="C520">
        <v>315779</v>
      </c>
      <c r="D520" t="s">
        <v>48</v>
      </c>
      <c r="E520">
        <v>0</v>
      </c>
      <c r="F520">
        <v>0</v>
      </c>
      <c r="G520">
        <v>0</v>
      </c>
      <c r="H520">
        <v>0</v>
      </c>
      <c r="I520">
        <v>45</v>
      </c>
      <c r="J520">
        <v>2015</v>
      </c>
      <c r="K520" t="s">
        <v>299</v>
      </c>
      <c r="L520">
        <v>0</v>
      </c>
      <c r="M520">
        <v>1</v>
      </c>
      <c r="N520">
        <v>4</v>
      </c>
      <c r="O520">
        <v>2</v>
      </c>
      <c r="P520" t="s">
        <v>425</v>
      </c>
      <c r="Q520" t="s">
        <v>202</v>
      </c>
      <c r="R520" t="s">
        <v>472</v>
      </c>
      <c r="S520">
        <v>30210</v>
      </c>
      <c r="T520" t="s">
        <v>53</v>
      </c>
      <c r="U520" t="s">
        <v>473</v>
      </c>
      <c r="V520" t="s">
        <v>149</v>
      </c>
      <c r="W520" t="s">
        <v>141</v>
      </c>
      <c r="X520" t="s">
        <v>57</v>
      </c>
      <c r="Y520" t="s">
        <v>474</v>
      </c>
      <c r="Z520" s="1">
        <v>42421</v>
      </c>
      <c r="AA520">
        <v>46</v>
      </c>
      <c r="AB520" t="s">
        <v>59</v>
      </c>
      <c r="AC520">
        <v>2023</v>
      </c>
      <c r="AD520">
        <v>5</v>
      </c>
      <c r="AE520" t="s">
        <v>475</v>
      </c>
      <c r="AF520" t="s">
        <v>247</v>
      </c>
      <c r="AG520" s="1">
        <v>36056</v>
      </c>
      <c r="AH520" t="s">
        <v>264</v>
      </c>
      <c r="AI520" t="s">
        <v>265</v>
      </c>
      <c r="AJ520" t="s">
        <v>64</v>
      </c>
      <c r="AK520">
        <v>177</v>
      </c>
      <c r="AL520">
        <v>25000000</v>
      </c>
      <c r="AM520">
        <v>60000000</v>
      </c>
      <c r="AN520" s="1">
        <v>46568</v>
      </c>
      <c r="AO520" t="s">
        <v>476</v>
      </c>
      <c r="AP520" t="s">
        <v>164</v>
      </c>
      <c r="AQ520">
        <v>11</v>
      </c>
      <c r="AR520" t="s">
        <v>477</v>
      </c>
      <c r="AS520">
        <v>0</v>
      </c>
      <c r="AT520" t="s">
        <v>264</v>
      </c>
      <c r="AU520">
        <v>26</v>
      </c>
    </row>
    <row r="521" spans="1:47" x14ac:dyDescent="0.25">
      <c r="A521" t="s">
        <v>471</v>
      </c>
      <c r="B521">
        <v>2581854</v>
      </c>
      <c r="C521">
        <v>315779</v>
      </c>
      <c r="D521" t="s">
        <v>48</v>
      </c>
      <c r="E521">
        <v>0</v>
      </c>
      <c r="F521">
        <v>0</v>
      </c>
      <c r="G521">
        <v>0</v>
      </c>
      <c r="H521">
        <v>0</v>
      </c>
      <c r="I521">
        <v>45</v>
      </c>
      <c r="J521">
        <v>2015</v>
      </c>
      <c r="K521" t="s">
        <v>299</v>
      </c>
      <c r="L521">
        <v>0</v>
      </c>
      <c r="M521">
        <v>1</v>
      </c>
      <c r="N521">
        <v>4</v>
      </c>
      <c r="O521">
        <v>2</v>
      </c>
      <c r="P521" t="s">
        <v>425</v>
      </c>
      <c r="Q521" t="s">
        <v>202</v>
      </c>
      <c r="R521" t="s">
        <v>472</v>
      </c>
      <c r="S521">
        <v>30210</v>
      </c>
      <c r="T521" t="s">
        <v>53</v>
      </c>
      <c r="U521" t="s">
        <v>473</v>
      </c>
      <c r="V521" t="s">
        <v>149</v>
      </c>
      <c r="W521" t="s">
        <v>141</v>
      </c>
      <c r="X521" t="s">
        <v>57</v>
      </c>
      <c r="Y521" t="s">
        <v>474</v>
      </c>
      <c r="Z521" s="1">
        <v>42421</v>
      </c>
      <c r="AA521">
        <v>46</v>
      </c>
      <c r="AB521" t="s">
        <v>59</v>
      </c>
      <c r="AC521">
        <v>2023</v>
      </c>
      <c r="AD521">
        <v>5</v>
      </c>
      <c r="AE521" t="s">
        <v>475</v>
      </c>
      <c r="AF521" t="s">
        <v>247</v>
      </c>
      <c r="AG521" s="1">
        <v>36056</v>
      </c>
      <c r="AH521" t="s">
        <v>264</v>
      </c>
      <c r="AI521" t="s">
        <v>265</v>
      </c>
      <c r="AJ521" t="s">
        <v>64</v>
      </c>
      <c r="AK521">
        <v>177</v>
      </c>
      <c r="AL521">
        <v>25000000</v>
      </c>
      <c r="AM521">
        <v>60000000</v>
      </c>
      <c r="AN521" s="1">
        <v>46568</v>
      </c>
      <c r="AO521" t="s">
        <v>478</v>
      </c>
      <c r="AP521" t="s">
        <v>164</v>
      </c>
      <c r="AQ521">
        <v>11</v>
      </c>
      <c r="AR521" t="s">
        <v>477</v>
      </c>
      <c r="AS521">
        <v>0</v>
      </c>
      <c r="AT521" t="s">
        <v>264</v>
      </c>
      <c r="AU521">
        <v>26</v>
      </c>
    </row>
    <row r="522" spans="1:47" x14ac:dyDescent="0.25">
      <c r="A522" t="s">
        <v>471</v>
      </c>
      <c r="B522">
        <v>2581854</v>
      </c>
      <c r="C522">
        <v>315779</v>
      </c>
      <c r="D522" t="s">
        <v>48</v>
      </c>
      <c r="E522">
        <v>0</v>
      </c>
      <c r="F522">
        <v>0</v>
      </c>
      <c r="G522">
        <v>0</v>
      </c>
      <c r="H522">
        <v>0</v>
      </c>
      <c r="I522">
        <v>45</v>
      </c>
      <c r="J522">
        <v>2015</v>
      </c>
      <c r="K522" t="s">
        <v>299</v>
      </c>
      <c r="L522">
        <v>0</v>
      </c>
      <c r="M522">
        <v>1</v>
      </c>
      <c r="N522">
        <v>4</v>
      </c>
      <c r="O522">
        <v>2</v>
      </c>
      <c r="P522" t="s">
        <v>425</v>
      </c>
      <c r="Q522" t="s">
        <v>202</v>
      </c>
      <c r="R522" t="s">
        <v>472</v>
      </c>
      <c r="S522">
        <v>30210</v>
      </c>
      <c r="T522" t="s">
        <v>53</v>
      </c>
      <c r="U522" t="s">
        <v>473</v>
      </c>
      <c r="V522" t="s">
        <v>149</v>
      </c>
      <c r="W522" t="s">
        <v>141</v>
      </c>
      <c r="X522" t="s">
        <v>57</v>
      </c>
      <c r="Y522" t="s">
        <v>474</v>
      </c>
      <c r="Z522" s="1">
        <v>42421</v>
      </c>
      <c r="AA522">
        <v>46</v>
      </c>
      <c r="AB522" t="s">
        <v>59</v>
      </c>
      <c r="AC522">
        <v>2023</v>
      </c>
      <c r="AD522">
        <v>5</v>
      </c>
      <c r="AE522" t="s">
        <v>475</v>
      </c>
      <c r="AF522" t="s">
        <v>247</v>
      </c>
      <c r="AG522" s="1">
        <v>36056</v>
      </c>
      <c r="AH522" t="s">
        <v>264</v>
      </c>
      <c r="AI522" t="s">
        <v>265</v>
      </c>
      <c r="AJ522" t="s">
        <v>64</v>
      </c>
      <c r="AK522">
        <v>177</v>
      </c>
      <c r="AL522">
        <v>25000000</v>
      </c>
      <c r="AM522">
        <v>60000000</v>
      </c>
      <c r="AN522" s="1">
        <v>46568</v>
      </c>
      <c r="AO522" t="s">
        <v>479</v>
      </c>
      <c r="AP522" t="s">
        <v>164</v>
      </c>
      <c r="AQ522">
        <v>11</v>
      </c>
      <c r="AR522" t="s">
        <v>477</v>
      </c>
      <c r="AS522">
        <v>0</v>
      </c>
      <c r="AT522" t="s">
        <v>264</v>
      </c>
      <c r="AU522">
        <v>26</v>
      </c>
    </row>
    <row r="523" spans="1:47" x14ac:dyDescent="0.25">
      <c r="A523" t="s">
        <v>471</v>
      </c>
      <c r="B523">
        <v>2581854</v>
      </c>
      <c r="C523">
        <v>315779</v>
      </c>
      <c r="D523" t="s">
        <v>48</v>
      </c>
      <c r="E523">
        <v>0</v>
      </c>
      <c r="F523">
        <v>0</v>
      </c>
      <c r="G523">
        <v>0</v>
      </c>
      <c r="H523">
        <v>0</v>
      </c>
      <c r="I523">
        <v>45</v>
      </c>
      <c r="J523">
        <v>2015</v>
      </c>
      <c r="K523" t="s">
        <v>299</v>
      </c>
      <c r="L523">
        <v>0</v>
      </c>
      <c r="M523">
        <v>1</v>
      </c>
      <c r="N523">
        <v>4</v>
      </c>
      <c r="O523">
        <v>2</v>
      </c>
      <c r="P523" t="s">
        <v>425</v>
      </c>
      <c r="Q523" t="s">
        <v>202</v>
      </c>
      <c r="R523" t="s">
        <v>472</v>
      </c>
      <c r="S523">
        <v>30210</v>
      </c>
      <c r="T523" t="s">
        <v>53</v>
      </c>
      <c r="U523" t="s">
        <v>473</v>
      </c>
      <c r="V523" t="s">
        <v>149</v>
      </c>
      <c r="W523" t="s">
        <v>141</v>
      </c>
      <c r="X523" t="s">
        <v>57</v>
      </c>
      <c r="Y523" t="s">
        <v>474</v>
      </c>
      <c r="Z523" s="1">
        <v>42421</v>
      </c>
      <c r="AA523">
        <v>46</v>
      </c>
      <c r="AB523" t="s">
        <v>59</v>
      </c>
      <c r="AC523">
        <v>2023</v>
      </c>
      <c r="AD523">
        <v>5</v>
      </c>
      <c r="AE523" t="s">
        <v>475</v>
      </c>
      <c r="AF523" t="s">
        <v>247</v>
      </c>
      <c r="AG523" s="1">
        <v>36056</v>
      </c>
      <c r="AH523" t="s">
        <v>264</v>
      </c>
      <c r="AI523" t="s">
        <v>265</v>
      </c>
      <c r="AJ523" t="s">
        <v>64</v>
      </c>
      <c r="AK523">
        <v>177</v>
      </c>
      <c r="AL523">
        <v>25000000</v>
      </c>
      <c r="AM523">
        <v>60000000</v>
      </c>
      <c r="AN523" s="1">
        <v>46568</v>
      </c>
      <c r="AO523" t="s">
        <v>480</v>
      </c>
      <c r="AP523" t="s">
        <v>164</v>
      </c>
      <c r="AQ523">
        <v>11</v>
      </c>
      <c r="AR523" t="s">
        <v>477</v>
      </c>
      <c r="AS523">
        <v>0</v>
      </c>
      <c r="AT523" t="s">
        <v>264</v>
      </c>
      <c r="AU523">
        <v>26</v>
      </c>
    </row>
    <row r="524" spans="1:47" x14ac:dyDescent="0.25">
      <c r="A524" t="s">
        <v>471</v>
      </c>
      <c r="B524">
        <v>2581854</v>
      </c>
      <c r="C524">
        <v>315779</v>
      </c>
      <c r="D524" t="s">
        <v>48</v>
      </c>
      <c r="E524">
        <v>0</v>
      </c>
      <c r="F524">
        <v>0</v>
      </c>
      <c r="G524">
        <v>0</v>
      </c>
      <c r="H524">
        <v>0</v>
      </c>
      <c r="I524">
        <v>45</v>
      </c>
      <c r="J524">
        <v>2015</v>
      </c>
      <c r="K524" t="s">
        <v>299</v>
      </c>
      <c r="L524">
        <v>0</v>
      </c>
      <c r="M524">
        <v>1</v>
      </c>
      <c r="N524">
        <v>4</v>
      </c>
      <c r="O524">
        <v>2</v>
      </c>
      <c r="P524" t="s">
        <v>425</v>
      </c>
      <c r="Q524" t="s">
        <v>202</v>
      </c>
      <c r="R524" t="s">
        <v>472</v>
      </c>
      <c r="S524">
        <v>30210</v>
      </c>
      <c r="T524" t="s">
        <v>53</v>
      </c>
      <c r="U524" t="s">
        <v>473</v>
      </c>
      <c r="V524" t="s">
        <v>149</v>
      </c>
      <c r="W524" t="s">
        <v>141</v>
      </c>
      <c r="X524" t="s">
        <v>57</v>
      </c>
      <c r="Y524" t="s">
        <v>474</v>
      </c>
      <c r="Z524" s="1">
        <v>42421</v>
      </c>
      <c r="AA524">
        <v>46</v>
      </c>
      <c r="AB524" t="s">
        <v>59</v>
      </c>
      <c r="AC524">
        <v>2023</v>
      </c>
      <c r="AD524">
        <v>5</v>
      </c>
      <c r="AE524" t="s">
        <v>475</v>
      </c>
      <c r="AF524" t="s">
        <v>247</v>
      </c>
      <c r="AG524" s="1">
        <v>36056</v>
      </c>
      <c r="AH524" t="s">
        <v>264</v>
      </c>
      <c r="AI524" t="s">
        <v>265</v>
      </c>
      <c r="AJ524" t="s">
        <v>64</v>
      </c>
      <c r="AK524">
        <v>177</v>
      </c>
      <c r="AL524">
        <v>25000000</v>
      </c>
      <c r="AM524">
        <v>60000000</v>
      </c>
      <c r="AN524" s="1">
        <v>46568</v>
      </c>
      <c r="AO524" t="s">
        <v>481</v>
      </c>
      <c r="AP524" t="s">
        <v>164</v>
      </c>
      <c r="AQ524">
        <v>11</v>
      </c>
      <c r="AR524" t="s">
        <v>477</v>
      </c>
      <c r="AS524">
        <v>0</v>
      </c>
      <c r="AT524" t="s">
        <v>264</v>
      </c>
      <c r="AU524">
        <v>26</v>
      </c>
    </row>
    <row r="525" spans="1:47" x14ac:dyDescent="0.25">
      <c r="A525" t="s">
        <v>471</v>
      </c>
      <c r="B525">
        <v>2581854</v>
      </c>
      <c r="C525">
        <v>315779</v>
      </c>
      <c r="D525" t="s">
        <v>48</v>
      </c>
      <c r="E525">
        <v>0</v>
      </c>
      <c r="F525">
        <v>0</v>
      </c>
      <c r="G525">
        <v>0</v>
      </c>
      <c r="H525">
        <v>0</v>
      </c>
      <c r="I525">
        <v>45</v>
      </c>
      <c r="J525">
        <v>2015</v>
      </c>
      <c r="K525" t="s">
        <v>299</v>
      </c>
      <c r="L525">
        <v>0</v>
      </c>
      <c r="M525">
        <v>1</v>
      </c>
      <c r="N525">
        <v>4</v>
      </c>
      <c r="O525">
        <v>2</v>
      </c>
      <c r="P525" t="s">
        <v>425</v>
      </c>
      <c r="Q525" t="s">
        <v>202</v>
      </c>
      <c r="R525" t="s">
        <v>472</v>
      </c>
      <c r="S525">
        <v>30210</v>
      </c>
      <c r="T525" t="s">
        <v>53</v>
      </c>
      <c r="U525" t="s">
        <v>473</v>
      </c>
      <c r="V525" t="s">
        <v>149</v>
      </c>
      <c r="W525" t="s">
        <v>141</v>
      </c>
      <c r="X525" t="s">
        <v>57</v>
      </c>
      <c r="Y525" t="s">
        <v>474</v>
      </c>
      <c r="Z525" s="1">
        <v>42421</v>
      </c>
      <c r="AA525">
        <v>46</v>
      </c>
      <c r="AB525" t="s">
        <v>59</v>
      </c>
      <c r="AC525">
        <v>2023</v>
      </c>
      <c r="AD525">
        <v>5</v>
      </c>
      <c r="AE525" t="s">
        <v>475</v>
      </c>
      <c r="AF525" t="s">
        <v>247</v>
      </c>
      <c r="AG525" s="1">
        <v>36056</v>
      </c>
      <c r="AH525" t="s">
        <v>264</v>
      </c>
      <c r="AI525" t="s">
        <v>265</v>
      </c>
      <c r="AJ525" t="s">
        <v>64</v>
      </c>
      <c r="AK525">
        <v>177</v>
      </c>
      <c r="AL525">
        <v>25000000</v>
      </c>
      <c r="AM525">
        <v>60000000</v>
      </c>
      <c r="AN525" s="1">
        <v>46568</v>
      </c>
      <c r="AO525" t="s">
        <v>482</v>
      </c>
      <c r="AP525" t="s">
        <v>164</v>
      </c>
      <c r="AQ525">
        <v>11</v>
      </c>
      <c r="AR525" t="s">
        <v>477</v>
      </c>
      <c r="AS525">
        <v>0</v>
      </c>
      <c r="AT525" t="s">
        <v>483</v>
      </c>
      <c r="AU525">
        <v>26</v>
      </c>
    </row>
    <row r="526" spans="1:47" x14ac:dyDescent="0.25">
      <c r="A526" t="s">
        <v>471</v>
      </c>
      <c r="B526">
        <v>2581854</v>
      </c>
      <c r="C526">
        <v>315779</v>
      </c>
      <c r="D526" t="s">
        <v>48</v>
      </c>
      <c r="E526">
        <v>0</v>
      </c>
      <c r="F526">
        <v>0</v>
      </c>
      <c r="G526">
        <v>0</v>
      </c>
      <c r="H526">
        <v>0</v>
      </c>
      <c r="I526">
        <v>45</v>
      </c>
      <c r="J526">
        <v>2015</v>
      </c>
      <c r="K526" t="s">
        <v>299</v>
      </c>
      <c r="L526">
        <v>0</v>
      </c>
      <c r="M526">
        <v>1</v>
      </c>
      <c r="N526">
        <v>4</v>
      </c>
      <c r="O526">
        <v>2</v>
      </c>
      <c r="P526" t="s">
        <v>425</v>
      </c>
      <c r="Q526" t="s">
        <v>202</v>
      </c>
      <c r="R526" t="s">
        <v>472</v>
      </c>
      <c r="S526">
        <v>30210</v>
      </c>
      <c r="T526" t="s">
        <v>53</v>
      </c>
      <c r="U526" t="s">
        <v>473</v>
      </c>
      <c r="V526" t="s">
        <v>149</v>
      </c>
      <c r="W526" t="s">
        <v>141</v>
      </c>
      <c r="X526" t="s">
        <v>57</v>
      </c>
      <c r="Y526" t="s">
        <v>474</v>
      </c>
      <c r="Z526" s="1">
        <v>42421</v>
      </c>
      <c r="AA526">
        <v>46</v>
      </c>
      <c r="AB526" t="s">
        <v>59</v>
      </c>
      <c r="AC526">
        <v>2023</v>
      </c>
      <c r="AD526">
        <v>5</v>
      </c>
      <c r="AE526" t="s">
        <v>475</v>
      </c>
      <c r="AF526" t="s">
        <v>247</v>
      </c>
      <c r="AG526" s="1">
        <v>36056</v>
      </c>
      <c r="AH526" t="s">
        <v>264</v>
      </c>
      <c r="AI526" t="s">
        <v>265</v>
      </c>
      <c r="AJ526" t="s">
        <v>64</v>
      </c>
      <c r="AK526">
        <v>177</v>
      </c>
      <c r="AL526">
        <v>25000000</v>
      </c>
      <c r="AM526">
        <v>60000000</v>
      </c>
      <c r="AN526" s="1">
        <v>46568</v>
      </c>
      <c r="AO526" t="s">
        <v>484</v>
      </c>
      <c r="AP526" t="s">
        <v>164</v>
      </c>
      <c r="AQ526">
        <v>11</v>
      </c>
      <c r="AR526" t="s">
        <v>477</v>
      </c>
      <c r="AS526">
        <v>0</v>
      </c>
      <c r="AT526" t="s">
        <v>264</v>
      </c>
      <c r="AU526">
        <v>26</v>
      </c>
    </row>
    <row r="527" spans="1:47" x14ac:dyDescent="0.25">
      <c r="A527" t="s">
        <v>471</v>
      </c>
      <c r="B527">
        <v>2581854</v>
      </c>
      <c r="C527">
        <v>315779</v>
      </c>
      <c r="D527" t="s">
        <v>48</v>
      </c>
      <c r="E527">
        <v>0</v>
      </c>
      <c r="F527">
        <v>0</v>
      </c>
      <c r="G527">
        <v>0</v>
      </c>
      <c r="H527">
        <v>0</v>
      </c>
      <c r="I527">
        <v>45</v>
      </c>
      <c r="J527">
        <v>2015</v>
      </c>
      <c r="K527" t="s">
        <v>299</v>
      </c>
      <c r="L527">
        <v>0</v>
      </c>
      <c r="M527">
        <v>1</v>
      </c>
      <c r="N527">
        <v>4</v>
      </c>
      <c r="O527">
        <v>2</v>
      </c>
      <c r="P527" t="s">
        <v>425</v>
      </c>
      <c r="Q527" t="s">
        <v>202</v>
      </c>
      <c r="R527" t="s">
        <v>472</v>
      </c>
      <c r="S527">
        <v>30210</v>
      </c>
      <c r="T527" t="s">
        <v>53</v>
      </c>
      <c r="U527" t="s">
        <v>473</v>
      </c>
      <c r="V527" t="s">
        <v>149</v>
      </c>
      <c r="W527" t="s">
        <v>141</v>
      </c>
      <c r="X527" t="s">
        <v>57</v>
      </c>
      <c r="Y527" t="s">
        <v>474</v>
      </c>
      <c r="Z527" s="1">
        <v>42421</v>
      </c>
      <c r="AA527">
        <v>46</v>
      </c>
      <c r="AB527" t="s">
        <v>59</v>
      </c>
      <c r="AC527">
        <v>2023</v>
      </c>
      <c r="AD527">
        <v>5</v>
      </c>
      <c r="AE527" t="s">
        <v>475</v>
      </c>
      <c r="AF527" t="s">
        <v>247</v>
      </c>
      <c r="AG527" s="1">
        <v>36056</v>
      </c>
      <c r="AH527" t="s">
        <v>264</v>
      </c>
      <c r="AI527" t="s">
        <v>265</v>
      </c>
      <c r="AJ527" t="s">
        <v>64</v>
      </c>
      <c r="AK527">
        <v>177</v>
      </c>
      <c r="AL527">
        <v>25000000</v>
      </c>
      <c r="AM527">
        <v>60000000</v>
      </c>
      <c r="AN527" s="1">
        <v>46568</v>
      </c>
      <c r="AO527" t="s">
        <v>485</v>
      </c>
      <c r="AP527" t="s">
        <v>66</v>
      </c>
      <c r="AQ527">
        <v>11</v>
      </c>
      <c r="AR527" t="s">
        <v>477</v>
      </c>
      <c r="AS527">
        <v>0</v>
      </c>
      <c r="AT527" t="s">
        <v>264</v>
      </c>
      <c r="AU527">
        <v>26</v>
      </c>
    </row>
    <row r="528" spans="1:47" x14ac:dyDescent="0.25">
      <c r="A528" t="s">
        <v>471</v>
      </c>
      <c r="B528">
        <v>2581854</v>
      </c>
      <c r="C528">
        <v>315779</v>
      </c>
      <c r="D528" t="s">
        <v>48</v>
      </c>
      <c r="E528">
        <v>0</v>
      </c>
      <c r="F528">
        <v>0</v>
      </c>
      <c r="G528">
        <v>0</v>
      </c>
      <c r="H528">
        <v>0</v>
      </c>
      <c r="I528">
        <v>45</v>
      </c>
      <c r="J528">
        <v>2015</v>
      </c>
      <c r="K528" t="s">
        <v>299</v>
      </c>
      <c r="L528">
        <v>0</v>
      </c>
      <c r="M528">
        <v>1</v>
      </c>
      <c r="N528">
        <v>4</v>
      </c>
      <c r="O528">
        <v>2</v>
      </c>
      <c r="P528" t="s">
        <v>425</v>
      </c>
      <c r="Q528" t="s">
        <v>202</v>
      </c>
      <c r="R528" t="s">
        <v>472</v>
      </c>
      <c r="S528">
        <v>30210</v>
      </c>
      <c r="T528" t="s">
        <v>53</v>
      </c>
      <c r="U528" t="s">
        <v>473</v>
      </c>
      <c r="V528" t="s">
        <v>149</v>
      </c>
      <c r="W528" t="s">
        <v>141</v>
      </c>
      <c r="X528" t="s">
        <v>57</v>
      </c>
      <c r="Y528" t="s">
        <v>474</v>
      </c>
      <c r="Z528" s="1">
        <v>42421</v>
      </c>
      <c r="AA528">
        <v>46</v>
      </c>
      <c r="AB528" t="s">
        <v>59</v>
      </c>
      <c r="AC528">
        <v>2023</v>
      </c>
      <c r="AD528">
        <v>5</v>
      </c>
      <c r="AE528" t="s">
        <v>475</v>
      </c>
      <c r="AF528" t="s">
        <v>247</v>
      </c>
      <c r="AG528" s="1">
        <v>36056</v>
      </c>
      <c r="AH528" t="s">
        <v>264</v>
      </c>
      <c r="AI528" t="s">
        <v>265</v>
      </c>
      <c r="AJ528" t="s">
        <v>64</v>
      </c>
      <c r="AK528">
        <v>177</v>
      </c>
      <c r="AL528">
        <v>25000000</v>
      </c>
      <c r="AM528">
        <v>60000000</v>
      </c>
      <c r="AN528" s="1">
        <v>46568</v>
      </c>
      <c r="AO528" t="s">
        <v>486</v>
      </c>
      <c r="AP528" t="s">
        <v>164</v>
      </c>
      <c r="AQ528">
        <v>11</v>
      </c>
      <c r="AR528" t="s">
        <v>477</v>
      </c>
      <c r="AS528">
        <v>0</v>
      </c>
      <c r="AT528" t="s">
        <v>264</v>
      </c>
      <c r="AU528">
        <v>26</v>
      </c>
    </row>
    <row r="529" spans="1:47" x14ac:dyDescent="0.25">
      <c r="A529" t="s">
        <v>471</v>
      </c>
      <c r="B529">
        <v>2581854</v>
      </c>
      <c r="C529">
        <v>315779</v>
      </c>
      <c r="D529" t="s">
        <v>48</v>
      </c>
      <c r="E529">
        <v>0</v>
      </c>
      <c r="F529">
        <v>0</v>
      </c>
      <c r="G529">
        <v>0</v>
      </c>
      <c r="H529">
        <v>0</v>
      </c>
      <c r="I529">
        <v>45</v>
      </c>
      <c r="J529">
        <v>2015</v>
      </c>
      <c r="K529" t="s">
        <v>299</v>
      </c>
      <c r="L529">
        <v>0</v>
      </c>
      <c r="M529">
        <v>1</v>
      </c>
      <c r="N529">
        <v>4</v>
      </c>
      <c r="O529">
        <v>2</v>
      </c>
      <c r="P529" t="s">
        <v>425</v>
      </c>
      <c r="Q529" t="s">
        <v>202</v>
      </c>
      <c r="R529" t="s">
        <v>472</v>
      </c>
      <c r="S529">
        <v>30210</v>
      </c>
      <c r="T529" t="s">
        <v>53</v>
      </c>
      <c r="U529" t="s">
        <v>473</v>
      </c>
      <c r="V529" t="s">
        <v>149</v>
      </c>
      <c r="W529" t="s">
        <v>141</v>
      </c>
      <c r="X529" t="s">
        <v>57</v>
      </c>
      <c r="Y529" t="s">
        <v>474</v>
      </c>
      <c r="Z529" s="1">
        <v>42421</v>
      </c>
      <c r="AA529">
        <v>46</v>
      </c>
      <c r="AB529" t="s">
        <v>59</v>
      </c>
      <c r="AC529">
        <v>2023</v>
      </c>
      <c r="AD529">
        <v>5</v>
      </c>
      <c r="AE529" t="s">
        <v>475</v>
      </c>
      <c r="AF529" t="s">
        <v>247</v>
      </c>
      <c r="AG529" s="1">
        <v>36056</v>
      </c>
      <c r="AH529" t="s">
        <v>264</v>
      </c>
      <c r="AI529" t="s">
        <v>265</v>
      </c>
      <c r="AJ529" t="s">
        <v>64</v>
      </c>
      <c r="AK529">
        <v>177</v>
      </c>
      <c r="AL529">
        <v>25000000</v>
      </c>
      <c r="AM529">
        <v>60000000</v>
      </c>
      <c r="AN529" s="1">
        <v>46568</v>
      </c>
      <c r="AO529" t="s">
        <v>487</v>
      </c>
      <c r="AP529" t="s">
        <v>164</v>
      </c>
      <c r="AQ529">
        <v>11</v>
      </c>
      <c r="AR529" t="s">
        <v>477</v>
      </c>
      <c r="AS529">
        <v>0</v>
      </c>
      <c r="AT529" t="s">
        <v>264</v>
      </c>
      <c r="AU529">
        <v>26</v>
      </c>
    </row>
    <row r="530" spans="1:47" x14ac:dyDescent="0.25">
      <c r="A530" t="s">
        <v>471</v>
      </c>
      <c r="B530">
        <v>2581854</v>
      </c>
      <c r="C530">
        <v>315779</v>
      </c>
      <c r="D530" t="s">
        <v>48</v>
      </c>
      <c r="E530">
        <v>0</v>
      </c>
      <c r="F530">
        <v>0</v>
      </c>
      <c r="G530">
        <v>0</v>
      </c>
      <c r="H530">
        <v>0</v>
      </c>
      <c r="I530">
        <v>45</v>
      </c>
      <c r="J530">
        <v>2015</v>
      </c>
      <c r="K530" t="s">
        <v>299</v>
      </c>
      <c r="L530">
        <v>0</v>
      </c>
      <c r="M530">
        <v>1</v>
      </c>
      <c r="N530">
        <v>4</v>
      </c>
      <c r="O530">
        <v>2</v>
      </c>
      <c r="P530" t="s">
        <v>425</v>
      </c>
      <c r="Q530" t="s">
        <v>202</v>
      </c>
      <c r="R530" t="s">
        <v>472</v>
      </c>
      <c r="S530">
        <v>30210</v>
      </c>
      <c r="T530" t="s">
        <v>53</v>
      </c>
      <c r="U530" t="s">
        <v>473</v>
      </c>
      <c r="V530" t="s">
        <v>149</v>
      </c>
      <c r="W530" t="s">
        <v>141</v>
      </c>
      <c r="X530" t="s">
        <v>57</v>
      </c>
      <c r="Y530" t="s">
        <v>474</v>
      </c>
      <c r="Z530" s="1">
        <v>42421</v>
      </c>
      <c r="AA530">
        <v>46</v>
      </c>
      <c r="AB530" t="s">
        <v>59</v>
      </c>
      <c r="AC530">
        <v>2023</v>
      </c>
      <c r="AD530">
        <v>5</v>
      </c>
      <c r="AE530" t="s">
        <v>475</v>
      </c>
      <c r="AF530" t="s">
        <v>247</v>
      </c>
      <c r="AG530" s="1">
        <v>36056</v>
      </c>
      <c r="AH530" t="s">
        <v>264</v>
      </c>
      <c r="AI530" t="s">
        <v>265</v>
      </c>
      <c r="AJ530" t="s">
        <v>64</v>
      </c>
      <c r="AK530">
        <v>177</v>
      </c>
      <c r="AL530">
        <v>25000000</v>
      </c>
      <c r="AM530">
        <v>60000000</v>
      </c>
      <c r="AN530" s="1">
        <v>46568</v>
      </c>
      <c r="AO530" t="s">
        <v>488</v>
      </c>
      <c r="AP530" t="s">
        <v>164</v>
      </c>
      <c r="AQ530">
        <v>11</v>
      </c>
      <c r="AR530" t="s">
        <v>477</v>
      </c>
      <c r="AS530">
        <v>0</v>
      </c>
      <c r="AT530" t="s">
        <v>264</v>
      </c>
      <c r="AU530">
        <v>26</v>
      </c>
    </row>
    <row r="531" spans="1:47" x14ac:dyDescent="0.25">
      <c r="A531" t="s">
        <v>471</v>
      </c>
      <c r="B531">
        <v>2581854</v>
      </c>
      <c r="C531">
        <v>315779</v>
      </c>
      <c r="D531" t="s">
        <v>48</v>
      </c>
      <c r="E531">
        <v>0</v>
      </c>
      <c r="F531">
        <v>0</v>
      </c>
      <c r="G531">
        <v>0</v>
      </c>
      <c r="H531">
        <v>0</v>
      </c>
      <c r="I531">
        <v>45</v>
      </c>
      <c r="J531">
        <v>2015</v>
      </c>
      <c r="K531" t="s">
        <v>299</v>
      </c>
      <c r="L531">
        <v>0</v>
      </c>
      <c r="M531">
        <v>1</v>
      </c>
      <c r="N531">
        <v>4</v>
      </c>
      <c r="O531">
        <v>2</v>
      </c>
      <c r="P531" t="s">
        <v>425</v>
      </c>
      <c r="Q531" t="s">
        <v>202</v>
      </c>
      <c r="R531" t="s">
        <v>472</v>
      </c>
      <c r="S531">
        <v>30210</v>
      </c>
      <c r="T531" t="s">
        <v>53</v>
      </c>
      <c r="U531" t="s">
        <v>473</v>
      </c>
      <c r="V531" t="s">
        <v>149</v>
      </c>
      <c r="W531" t="s">
        <v>141</v>
      </c>
      <c r="X531" t="s">
        <v>57</v>
      </c>
      <c r="Y531" t="s">
        <v>474</v>
      </c>
      <c r="Z531" s="1">
        <v>42421</v>
      </c>
      <c r="AA531">
        <v>46</v>
      </c>
      <c r="AB531" t="s">
        <v>59</v>
      </c>
      <c r="AC531">
        <v>2023</v>
      </c>
      <c r="AD531">
        <v>5</v>
      </c>
      <c r="AE531" t="s">
        <v>475</v>
      </c>
      <c r="AF531" t="s">
        <v>247</v>
      </c>
      <c r="AG531" s="1">
        <v>36056</v>
      </c>
      <c r="AH531" t="s">
        <v>264</v>
      </c>
      <c r="AI531" t="s">
        <v>265</v>
      </c>
      <c r="AJ531" t="s">
        <v>64</v>
      </c>
      <c r="AK531">
        <v>177</v>
      </c>
      <c r="AL531">
        <v>25000000</v>
      </c>
      <c r="AM531">
        <v>60000000</v>
      </c>
      <c r="AN531" s="1">
        <v>46568</v>
      </c>
      <c r="AO531" t="s">
        <v>489</v>
      </c>
      <c r="AP531" t="s">
        <v>164</v>
      </c>
      <c r="AQ531">
        <v>11</v>
      </c>
      <c r="AR531" t="s">
        <v>477</v>
      </c>
      <c r="AS531">
        <v>0</v>
      </c>
      <c r="AT531" t="s">
        <v>264</v>
      </c>
      <c r="AU531">
        <v>26</v>
      </c>
    </row>
    <row r="532" spans="1:47" x14ac:dyDescent="0.25">
      <c r="A532" t="s">
        <v>471</v>
      </c>
      <c r="B532">
        <v>2581854</v>
      </c>
      <c r="C532">
        <v>315779</v>
      </c>
      <c r="D532" t="s">
        <v>48</v>
      </c>
      <c r="E532">
        <v>0</v>
      </c>
      <c r="F532">
        <v>0</v>
      </c>
      <c r="G532">
        <v>0</v>
      </c>
      <c r="H532">
        <v>0</v>
      </c>
      <c r="I532">
        <v>45</v>
      </c>
      <c r="J532">
        <v>2015</v>
      </c>
      <c r="K532" t="s">
        <v>299</v>
      </c>
      <c r="L532">
        <v>0</v>
      </c>
      <c r="M532">
        <v>1</v>
      </c>
      <c r="N532">
        <v>4</v>
      </c>
      <c r="O532">
        <v>2</v>
      </c>
      <c r="P532" t="s">
        <v>425</v>
      </c>
      <c r="Q532" t="s">
        <v>202</v>
      </c>
      <c r="R532" t="s">
        <v>472</v>
      </c>
      <c r="S532">
        <v>30210</v>
      </c>
      <c r="T532" t="s">
        <v>53</v>
      </c>
      <c r="U532" t="s">
        <v>473</v>
      </c>
      <c r="V532" t="s">
        <v>149</v>
      </c>
      <c r="W532" t="s">
        <v>141</v>
      </c>
      <c r="X532" t="s">
        <v>57</v>
      </c>
      <c r="Y532" t="s">
        <v>474</v>
      </c>
      <c r="Z532" s="1">
        <v>42421</v>
      </c>
      <c r="AA532">
        <v>46</v>
      </c>
      <c r="AB532" t="s">
        <v>59</v>
      </c>
      <c r="AC532">
        <v>2023</v>
      </c>
      <c r="AD532">
        <v>5</v>
      </c>
      <c r="AE532" t="s">
        <v>475</v>
      </c>
      <c r="AF532" t="s">
        <v>247</v>
      </c>
      <c r="AG532" s="1">
        <v>36056</v>
      </c>
      <c r="AH532" t="s">
        <v>264</v>
      </c>
      <c r="AI532" t="s">
        <v>265</v>
      </c>
      <c r="AJ532" t="s">
        <v>64</v>
      </c>
      <c r="AK532">
        <v>177</v>
      </c>
      <c r="AL532">
        <v>25000000</v>
      </c>
      <c r="AM532">
        <v>60000000</v>
      </c>
      <c r="AN532" s="1">
        <v>46568</v>
      </c>
      <c r="AO532" t="s">
        <v>490</v>
      </c>
      <c r="AP532" t="s">
        <v>164</v>
      </c>
      <c r="AQ532">
        <v>11</v>
      </c>
      <c r="AR532" t="s">
        <v>477</v>
      </c>
      <c r="AS532">
        <v>0</v>
      </c>
      <c r="AT532" t="s">
        <v>264</v>
      </c>
      <c r="AU532">
        <v>26</v>
      </c>
    </row>
    <row r="533" spans="1:47" x14ac:dyDescent="0.25">
      <c r="A533" t="s">
        <v>471</v>
      </c>
      <c r="B533">
        <v>2581854</v>
      </c>
      <c r="C533">
        <v>315779</v>
      </c>
      <c r="D533" t="s">
        <v>48</v>
      </c>
      <c r="E533">
        <v>0</v>
      </c>
      <c r="F533">
        <v>0</v>
      </c>
      <c r="G533">
        <v>0</v>
      </c>
      <c r="H533">
        <v>0</v>
      </c>
      <c r="I533">
        <v>45</v>
      </c>
      <c r="J533">
        <v>2015</v>
      </c>
      <c r="K533" t="s">
        <v>299</v>
      </c>
      <c r="L533">
        <v>0</v>
      </c>
      <c r="M533">
        <v>1</v>
      </c>
      <c r="N533">
        <v>4</v>
      </c>
      <c r="O533">
        <v>2</v>
      </c>
      <c r="P533" t="s">
        <v>425</v>
      </c>
      <c r="Q533" t="s">
        <v>202</v>
      </c>
      <c r="R533" t="s">
        <v>472</v>
      </c>
      <c r="S533">
        <v>30210</v>
      </c>
      <c r="T533" t="s">
        <v>53</v>
      </c>
      <c r="U533" t="s">
        <v>473</v>
      </c>
      <c r="V533" t="s">
        <v>149</v>
      </c>
      <c r="W533" t="s">
        <v>141</v>
      </c>
      <c r="X533" t="s">
        <v>57</v>
      </c>
      <c r="Y533" t="s">
        <v>474</v>
      </c>
      <c r="Z533" s="1">
        <v>42421</v>
      </c>
      <c r="AA533">
        <v>46</v>
      </c>
      <c r="AB533" t="s">
        <v>59</v>
      </c>
      <c r="AC533">
        <v>2023</v>
      </c>
      <c r="AD533">
        <v>5</v>
      </c>
      <c r="AE533" t="s">
        <v>475</v>
      </c>
      <c r="AF533" t="s">
        <v>247</v>
      </c>
      <c r="AG533" s="1">
        <v>36056</v>
      </c>
      <c r="AH533" t="s">
        <v>264</v>
      </c>
      <c r="AI533" t="s">
        <v>265</v>
      </c>
      <c r="AJ533" t="s">
        <v>64</v>
      </c>
      <c r="AK533">
        <v>177</v>
      </c>
      <c r="AL533">
        <v>25000000</v>
      </c>
      <c r="AM533">
        <v>60000000</v>
      </c>
      <c r="AN533" s="1">
        <v>46568</v>
      </c>
      <c r="AO533" t="s">
        <v>491</v>
      </c>
      <c r="AP533" t="s">
        <v>66</v>
      </c>
      <c r="AQ533">
        <v>11</v>
      </c>
      <c r="AR533" t="s">
        <v>477</v>
      </c>
      <c r="AS533">
        <v>0</v>
      </c>
      <c r="AT533" t="s">
        <v>264</v>
      </c>
      <c r="AU533">
        <v>26</v>
      </c>
    </row>
    <row r="534" spans="1:47" x14ac:dyDescent="0.25">
      <c r="A534" t="s">
        <v>492</v>
      </c>
      <c r="B534">
        <v>2581951</v>
      </c>
      <c r="C534">
        <v>315779</v>
      </c>
      <c r="D534" t="s">
        <v>48</v>
      </c>
      <c r="E534">
        <v>0</v>
      </c>
      <c r="F534">
        <v>0</v>
      </c>
      <c r="G534">
        <v>0</v>
      </c>
      <c r="H534">
        <v>0</v>
      </c>
      <c r="I534">
        <v>73</v>
      </c>
      <c r="J534">
        <v>2015</v>
      </c>
      <c r="K534" t="s">
        <v>221</v>
      </c>
      <c r="L534">
        <v>2</v>
      </c>
      <c r="M534">
        <v>2</v>
      </c>
      <c r="N534">
        <v>7</v>
      </c>
      <c r="O534">
        <v>2</v>
      </c>
      <c r="P534" t="s">
        <v>493</v>
      </c>
      <c r="Q534" t="s">
        <v>202</v>
      </c>
      <c r="R534" t="s">
        <v>494</v>
      </c>
      <c r="S534">
        <v>61670</v>
      </c>
      <c r="T534" t="s">
        <v>53</v>
      </c>
      <c r="U534" t="s">
        <v>135</v>
      </c>
      <c r="V534" t="s">
        <v>149</v>
      </c>
      <c r="W534" t="s">
        <v>181</v>
      </c>
      <c r="X534" t="s">
        <v>57</v>
      </c>
      <c r="Y534" t="s">
        <v>495</v>
      </c>
      <c r="Z534" s="1">
        <v>42470</v>
      </c>
      <c r="AA534">
        <v>73</v>
      </c>
      <c r="AB534" t="s">
        <v>59</v>
      </c>
      <c r="AC534">
        <v>2023</v>
      </c>
      <c r="AD534">
        <v>5</v>
      </c>
      <c r="AE534" t="s">
        <v>475</v>
      </c>
      <c r="AF534" t="s">
        <v>247</v>
      </c>
      <c r="AG534" s="1">
        <v>36056</v>
      </c>
      <c r="AH534" t="s">
        <v>264</v>
      </c>
      <c r="AI534" t="s">
        <v>265</v>
      </c>
      <c r="AJ534" t="s">
        <v>64</v>
      </c>
      <c r="AK534">
        <v>177</v>
      </c>
      <c r="AL534">
        <v>25000000</v>
      </c>
      <c r="AM534">
        <v>60000000</v>
      </c>
      <c r="AN534" s="1">
        <v>46568</v>
      </c>
      <c r="AO534" t="s">
        <v>476</v>
      </c>
      <c r="AP534" t="s">
        <v>164</v>
      </c>
      <c r="AQ534">
        <v>11</v>
      </c>
      <c r="AR534" t="s">
        <v>477</v>
      </c>
      <c r="AS534">
        <v>0</v>
      </c>
      <c r="AT534" t="s">
        <v>264</v>
      </c>
      <c r="AU534">
        <v>26</v>
      </c>
    </row>
    <row r="535" spans="1:47" x14ac:dyDescent="0.25">
      <c r="A535" t="s">
        <v>492</v>
      </c>
      <c r="B535">
        <v>2581951</v>
      </c>
      <c r="C535">
        <v>315779</v>
      </c>
      <c r="D535" t="s">
        <v>48</v>
      </c>
      <c r="E535">
        <v>0</v>
      </c>
      <c r="F535">
        <v>0</v>
      </c>
      <c r="G535">
        <v>0</v>
      </c>
      <c r="H535">
        <v>0</v>
      </c>
      <c r="I535">
        <v>73</v>
      </c>
      <c r="J535">
        <v>2015</v>
      </c>
      <c r="K535" t="s">
        <v>221</v>
      </c>
      <c r="L535">
        <v>2</v>
      </c>
      <c r="M535">
        <v>2</v>
      </c>
      <c r="N535">
        <v>7</v>
      </c>
      <c r="O535">
        <v>2</v>
      </c>
      <c r="P535" t="s">
        <v>493</v>
      </c>
      <c r="Q535" t="s">
        <v>202</v>
      </c>
      <c r="R535" t="s">
        <v>494</v>
      </c>
      <c r="S535">
        <v>61670</v>
      </c>
      <c r="T535" t="s">
        <v>53</v>
      </c>
      <c r="U535" t="s">
        <v>135</v>
      </c>
      <c r="V535" t="s">
        <v>149</v>
      </c>
      <c r="W535" t="s">
        <v>181</v>
      </c>
      <c r="X535" t="s">
        <v>57</v>
      </c>
      <c r="Y535" t="s">
        <v>495</v>
      </c>
      <c r="Z535" s="1">
        <v>42470</v>
      </c>
      <c r="AA535">
        <v>73</v>
      </c>
      <c r="AB535" t="s">
        <v>59</v>
      </c>
      <c r="AC535">
        <v>2023</v>
      </c>
      <c r="AD535">
        <v>5</v>
      </c>
      <c r="AE535" t="s">
        <v>475</v>
      </c>
      <c r="AF535" t="s">
        <v>247</v>
      </c>
      <c r="AG535" s="1">
        <v>36056</v>
      </c>
      <c r="AH535" t="s">
        <v>264</v>
      </c>
      <c r="AI535" t="s">
        <v>265</v>
      </c>
      <c r="AJ535" t="s">
        <v>64</v>
      </c>
      <c r="AK535">
        <v>177</v>
      </c>
      <c r="AL535">
        <v>25000000</v>
      </c>
      <c r="AM535">
        <v>60000000</v>
      </c>
      <c r="AN535" s="1">
        <v>46568</v>
      </c>
      <c r="AO535" t="s">
        <v>478</v>
      </c>
      <c r="AP535" t="s">
        <v>164</v>
      </c>
      <c r="AQ535">
        <v>11</v>
      </c>
      <c r="AR535" t="s">
        <v>477</v>
      </c>
      <c r="AS535">
        <v>0</v>
      </c>
      <c r="AT535" t="s">
        <v>264</v>
      </c>
      <c r="AU535">
        <v>26</v>
      </c>
    </row>
    <row r="536" spans="1:47" x14ac:dyDescent="0.25">
      <c r="A536" t="s">
        <v>492</v>
      </c>
      <c r="B536">
        <v>2581951</v>
      </c>
      <c r="C536">
        <v>315779</v>
      </c>
      <c r="D536" t="s">
        <v>48</v>
      </c>
      <c r="E536">
        <v>0</v>
      </c>
      <c r="F536">
        <v>0</v>
      </c>
      <c r="G536">
        <v>0</v>
      </c>
      <c r="H536">
        <v>0</v>
      </c>
      <c r="I536">
        <v>73</v>
      </c>
      <c r="J536">
        <v>2015</v>
      </c>
      <c r="K536" t="s">
        <v>221</v>
      </c>
      <c r="L536">
        <v>2</v>
      </c>
      <c r="M536">
        <v>2</v>
      </c>
      <c r="N536">
        <v>7</v>
      </c>
      <c r="O536">
        <v>2</v>
      </c>
      <c r="P536" t="s">
        <v>493</v>
      </c>
      <c r="Q536" t="s">
        <v>202</v>
      </c>
      <c r="R536" t="s">
        <v>494</v>
      </c>
      <c r="S536">
        <v>61670</v>
      </c>
      <c r="T536" t="s">
        <v>53</v>
      </c>
      <c r="U536" t="s">
        <v>135</v>
      </c>
      <c r="V536" t="s">
        <v>149</v>
      </c>
      <c r="W536" t="s">
        <v>181</v>
      </c>
      <c r="X536" t="s">
        <v>57</v>
      </c>
      <c r="Y536" t="s">
        <v>495</v>
      </c>
      <c r="Z536" s="1">
        <v>42470</v>
      </c>
      <c r="AA536">
        <v>73</v>
      </c>
      <c r="AB536" t="s">
        <v>59</v>
      </c>
      <c r="AC536">
        <v>2023</v>
      </c>
      <c r="AD536">
        <v>5</v>
      </c>
      <c r="AE536" t="s">
        <v>475</v>
      </c>
      <c r="AF536" t="s">
        <v>247</v>
      </c>
      <c r="AG536" s="1">
        <v>36056</v>
      </c>
      <c r="AH536" t="s">
        <v>264</v>
      </c>
      <c r="AI536" t="s">
        <v>265</v>
      </c>
      <c r="AJ536" t="s">
        <v>64</v>
      </c>
      <c r="AK536">
        <v>177</v>
      </c>
      <c r="AL536">
        <v>25000000</v>
      </c>
      <c r="AM536">
        <v>60000000</v>
      </c>
      <c r="AN536" s="1">
        <v>46568</v>
      </c>
      <c r="AO536" t="s">
        <v>479</v>
      </c>
      <c r="AP536" t="s">
        <v>164</v>
      </c>
      <c r="AQ536">
        <v>11</v>
      </c>
      <c r="AR536" t="s">
        <v>477</v>
      </c>
      <c r="AS536">
        <v>0</v>
      </c>
      <c r="AT536" t="s">
        <v>264</v>
      </c>
      <c r="AU536">
        <v>26</v>
      </c>
    </row>
    <row r="537" spans="1:47" x14ac:dyDescent="0.25">
      <c r="A537" t="s">
        <v>492</v>
      </c>
      <c r="B537">
        <v>2581951</v>
      </c>
      <c r="C537">
        <v>315779</v>
      </c>
      <c r="D537" t="s">
        <v>48</v>
      </c>
      <c r="E537">
        <v>0</v>
      </c>
      <c r="F537">
        <v>0</v>
      </c>
      <c r="G537">
        <v>0</v>
      </c>
      <c r="H537">
        <v>0</v>
      </c>
      <c r="I537">
        <v>73</v>
      </c>
      <c r="J537">
        <v>2015</v>
      </c>
      <c r="K537" t="s">
        <v>221</v>
      </c>
      <c r="L537">
        <v>2</v>
      </c>
      <c r="M537">
        <v>2</v>
      </c>
      <c r="N537">
        <v>7</v>
      </c>
      <c r="O537">
        <v>2</v>
      </c>
      <c r="P537" t="s">
        <v>493</v>
      </c>
      <c r="Q537" t="s">
        <v>202</v>
      </c>
      <c r="R537" t="s">
        <v>494</v>
      </c>
      <c r="S537">
        <v>61670</v>
      </c>
      <c r="T537" t="s">
        <v>53</v>
      </c>
      <c r="U537" t="s">
        <v>135</v>
      </c>
      <c r="V537" t="s">
        <v>149</v>
      </c>
      <c r="W537" t="s">
        <v>181</v>
      </c>
      <c r="X537" t="s">
        <v>57</v>
      </c>
      <c r="Y537" t="s">
        <v>495</v>
      </c>
      <c r="Z537" s="1">
        <v>42470</v>
      </c>
      <c r="AA537">
        <v>73</v>
      </c>
      <c r="AB537" t="s">
        <v>59</v>
      </c>
      <c r="AC537">
        <v>2023</v>
      </c>
      <c r="AD537">
        <v>5</v>
      </c>
      <c r="AE537" t="s">
        <v>475</v>
      </c>
      <c r="AF537" t="s">
        <v>247</v>
      </c>
      <c r="AG537" s="1">
        <v>36056</v>
      </c>
      <c r="AH537" t="s">
        <v>264</v>
      </c>
      <c r="AI537" t="s">
        <v>265</v>
      </c>
      <c r="AJ537" t="s">
        <v>64</v>
      </c>
      <c r="AK537">
        <v>177</v>
      </c>
      <c r="AL537">
        <v>25000000</v>
      </c>
      <c r="AM537">
        <v>60000000</v>
      </c>
      <c r="AN537" s="1">
        <v>46568</v>
      </c>
      <c r="AO537" t="s">
        <v>480</v>
      </c>
      <c r="AP537" t="s">
        <v>164</v>
      </c>
      <c r="AQ537">
        <v>11</v>
      </c>
      <c r="AR537" t="s">
        <v>477</v>
      </c>
      <c r="AS537">
        <v>0</v>
      </c>
      <c r="AT537" t="s">
        <v>264</v>
      </c>
      <c r="AU537">
        <v>26</v>
      </c>
    </row>
    <row r="538" spans="1:47" x14ac:dyDescent="0.25">
      <c r="A538" t="s">
        <v>492</v>
      </c>
      <c r="B538">
        <v>2581951</v>
      </c>
      <c r="C538">
        <v>315779</v>
      </c>
      <c r="D538" t="s">
        <v>48</v>
      </c>
      <c r="E538">
        <v>0</v>
      </c>
      <c r="F538">
        <v>0</v>
      </c>
      <c r="G538">
        <v>0</v>
      </c>
      <c r="H538">
        <v>0</v>
      </c>
      <c r="I538">
        <v>73</v>
      </c>
      <c r="J538">
        <v>2015</v>
      </c>
      <c r="K538" t="s">
        <v>221</v>
      </c>
      <c r="L538">
        <v>2</v>
      </c>
      <c r="M538">
        <v>2</v>
      </c>
      <c r="N538">
        <v>7</v>
      </c>
      <c r="O538">
        <v>2</v>
      </c>
      <c r="P538" t="s">
        <v>493</v>
      </c>
      <c r="Q538" t="s">
        <v>202</v>
      </c>
      <c r="R538" t="s">
        <v>494</v>
      </c>
      <c r="S538">
        <v>61670</v>
      </c>
      <c r="T538" t="s">
        <v>53</v>
      </c>
      <c r="U538" t="s">
        <v>135</v>
      </c>
      <c r="V538" t="s">
        <v>149</v>
      </c>
      <c r="W538" t="s">
        <v>181</v>
      </c>
      <c r="X538" t="s">
        <v>57</v>
      </c>
      <c r="Y538" t="s">
        <v>495</v>
      </c>
      <c r="Z538" s="1">
        <v>42470</v>
      </c>
      <c r="AA538">
        <v>73</v>
      </c>
      <c r="AB538" t="s">
        <v>59</v>
      </c>
      <c r="AC538">
        <v>2023</v>
      </c>
      <c r="AD538">
        <v>5</v>
      </c>
      <c r="AE538" t="s">
        <v>475</v>
      </c>
      <c r="AF538" t="s">
        <v>247</v>
      </c>
      <c r="AG538" s="1">
        <v>36056</v>
      </c>
      <c r="AH538" t="s">
        <v>264</v>
      </c>
      <c r="AI538" t="s">
        <v>265</v>
      </c>
      <c r="AJ538" t="s">
        <v>64</v>
      </c>
      <c r="AK538">
        <v>177</v>
      </c>
      <c r="AL538">
        <v>25000000</v>
      </c>
      <c r="AM538">
        <v>60000000</v>
      </c>
      <c r="AN538" s="1">
        <v>46568</v>
      </c>
      <c r="AO538" t="s">
        <v>481</v>
      </c>
      <c r="AP538" t="s">
        <v>164</v>
      </c>
      <c r="AQ538">
        <v>11</v>
      </c>
      <c r="AR538" t="s">
        <v>477</v>
      </c>
      <c r="AS538">
        <v>0</v>
      </c>
      <c r="AT538" t="s">
        <v>264</v>
      </c>
      <c r="AU538">
        <v>26</v>
      </c>
    </row>
    <row r="539" spans="1:47" x14ac:dyDescent="0.25">
      <c r="A539" t="s">
        <v>492</v>
      </c>
      <c r="B539">
        <v>2581951</v>
      </c>
      <c r="C539">
        <v>315779</v>
      </c>
      <c r="D539" t="s">
        <v>48</v>
      </c>
      <c r="E539">
        <v>0</v>
      </c>
      <c r="F539">
        <v>0</v>
      </c>
      <c r="G539">
        <v>0</v>
      </c>
      <c r="H539">
        <v>0</v>
      </c>
      <c r="I539">
        <v>73</v>
      </c>
      <c r="J539">
        <v>2015</v>
      </c>
      <c r="K539" t="s">
        <v>221</v>
      </c>
      <c r="L539">
        <v>2</v>
      </c>
      <c r="M539">
        <v>2</v>
      </c>
      <c r="N539">
        <v>7</v>
      </c>
      <c r="O539">
        <v>2</v>
      </c>
      <c r="P539" t="s">
        <v>493</v>
      </c>
      <c r="Q539" t="s">
        <v>202</v>
      </c>
      <c r="R539" t="s">
        <v>494</v>
      </c>
      <c r="S539">
        <v>61670</v>
      </c>
      <c r="T539" t="s">
        <v>53</v>
      </c>
      <c r="U539" t="s">
        <v>135</v>
      </c>
      <c r="V539" t="s">
        <v>149</v>
      </c>
      <c r="W539" t="s">
        <v>181</v>
      </c>
      <c r="X539" t="s">
        <v>57</v>
      </c>
      <c r="Y539" t="s">
        <v>495</v>
      </c>
      <c r="Z539" s="1">
        <v>42470</v>
      </c>
      <c r="AA539">
        <v>73</v>
      </c>
      <c r="AB539" t="s">
        <v>59</v>
      </c>
      <c r="AC539">
        <v>2023</v>
      </c>
      <c r="AD539">
        <v>5</v>
      </c>
      <c r="AE539" t="s">
        <v>475</v>
      </c>
      <c r="AF539" t="s">
        <v>247</v>
      </c>
      <c r="AG539" s="1">
        <v>36056</v>
      </c>
      <c r="AH539" t="s">
        <v>264</v>
      </c>
      <c r="AI539" t="s">
        <v>265</v>
      </c>
      <c r="AJ539" t="s">
        <v>64</v>
      </c>
      <c r="AK539">
        <v>177</v>
      </c>
      <c r="AL539">
        <v>25000000</v>
      </c>
      <c r="AM539">
        <v>60000000</v>
      </c>
      <c r="AN539" s="1">
        <v>46568</v>
      </c>
      <c r="AO539" t="s">
        <v>482</v>
      </c>
      <c r="AP539" t="s">
        <v>164</v>
      </c>
      <c r="AQ539">
        <v>11</v>
      </c>
      <c r="AR539" t="s">
        <v>477</v>
      </c>
      <c r="AS539">
        <v>0</v>
      </c>
      <c r="AT539" t="s">
        <v>483</v>
      </c>
      <c r="AU539">
        <v>26</v>
      </c>
    </row>
    <row r="540" spans="1:47" x14ac:dyDescent="0.25">
      <c r="A540" t="s">
        <v>492</v>
      </c>
      <c r="B540">
        <v>2581951</v>
      </c>
      <c r="C540">
        <v>315779</v>
      </c>
      <c r="D540" t="s">
        <v>48</v>
      </c>
      <c r="E540">
        <v>0</v>
      </c>
      <c r="F540">
        <v>0</v>
      </c>
      <c r="G540">
        <v>0</v>
      </c>
      <c r="H540">
        <v>0</v>
      </c>
      <c r="I540">
        <v>73</v>
      </c>
      <c r="J540">
        <v>2015</v>
      </c>
      <c r="K540" t="s">
        <v>221</v>
      </c>
      <c r="L540">
        <v>2</v>
      </c>
      <c r="M540">
        <v>2</v>
      </c>
      <c r="N540">
        <v>7</v>
      </c>
      <c r="O540">
        <v>2</v>
      </c>
      <c r="P540" t="s">
        <v>493</v>
      </c>
      <c r="Q540" t="s">
        <v>202</v>
      </c>
      <c r="R540" t="s">
        <v>494</v>
      </c>
      <c r="S540">
        <v>61670</v>
      </c>
      <c r="T540" t="s">
        <v>53</v>
      </c>
      <c r="U540" t="s">
        <v>135</v>
      </c>
      <c r="V540" t="s">
        <v>149</v>
      </c>
      <c r="W540" t="s">
        <v>181</v>
      </c>
      <c r="X540" t="s">
        <v>57</v>
      </c>
      <c r="Y540" t="s">
        <v>495</v>
      </c>
      <c r="Z540" s="1">
        <v>42470</v>
      </c>
      <c r="AA540">
        <v>73</v>
      </c>
      <c r="AB540" t="s">
        <v>59</v>
      </c>
      <c r="AC540">
        <v>2023</v>
      </c>
      <c r="AD540">
        <v>5</v>
      </c>
      <c r="AE540" t="s">
        <v>475</v>
      </c>
      <c r="AF540" t="s">
        <v>247</v>
      </c>
      <c r="AG540" s="1">
        <v>36056</v>
      </c>
      <c r="AH540" t="s">
        <v>264</v>
      </c>
      <c r="AI540" t="s">
        <v>265</v>
      </c>
      <c r="AJ540" t="s">
        <v>64</v>
      </c>
      <c r="AK540">
        <v>177</v>
      </c>
      <c r="AL540">
        <v>25000000</v>
      </c>
      <c r="AM540">
        <v>60000000</v>
      </c>
      <c r="AN540" s="1">
        <v>46568</v>
      </c>
      <c r="AO540" t="s">
        <v>484</v>
      </c>
      <c r="AP540" t="s">
        <v>164</v>
      </c>
      <c r="AQ540">
        <v>11</v>
      </c>
      <c r="AR540" t="s">
        <v>477</v>
      </c>
      <c r="AS540">
        <v>0</v>
      </c>
      <c r="AT540" t="s">
        <v>264</v>
      </c>
      <c r="AU540">
        <v>26</v>
      </c>
    </row>
    <row r="541" spans="1:47" x14ac:dyDescent="0.25">
      <c r="A541" t="s">
        <v>492</v>
      </c>
      <c r="B541">
        <v>2581951</v>
      </c>
      <c r="C541">
        <v>315779</v>
      </c>
      <c r="D541" t="s">
        <v>48</v>
      </c>
      <c r="E541">
        <v>0</v>
      </c>
      <c r="F541">
        <v>0</v>
      </c>
      <c r="G541">
        <v>0</v>
      </c>
      <c r="H541">
        <v>0</v>
      </c>
      <c r="I541">
        <v>73</v>
      </c>
      <c r="J541">
        <v>2015</v>
      </c>
      <c r="K541" t="s">
        <v>221</v>
      </c>
      <c r="L541">
        <v>2</v>
      </c>
      <c r="M541">
        <v>2</v>
      </c>
      <c r="N541">
        <v>7</v>
      </c>
      <c r="O541">
        <v>2</v>
      </c>
      <c r="P541" t="s">
        <v>493</v>
      </c>
      <c r="Q541" t="s">
        <v>202</v>
      </c>
      <c r="R541" t="s">
        <v>494</v>
      </c>
      <c r="S541">
        <v>61670</v>
      </c>
      <c r="T541" t="s">
        <v>53</v>
      </c>
      <c r="U541" t="s">
        <v>135</v>
      </c>
      <c r="V541" t="s">
        <v>149</v>
      </c>
      <c r="W541" t="s">
        <v>181</v>
      </c>
      <c r="X541" t="s">
        <v>57</v>
      </c>
      <c r="Y541" t="s">
        <v>495</v>
      </c>
      <c r="Z541" s="1">
        <v>42470</v>
      </c>
      <c r="AA541">
        <v>73</v>
      </c>
      <c r="AB541" t="s">
        <v>59</v>
      </c>
      <c r="AC541">
        <v>2023</v>
      </c>
      <c r="AD541">
        <v>5</v>
      </c>
      <c r="AE541" t="s">
        <v>475</v>
      </c>
      <c r="AF541" t="s">
        <v>247</v>
      </c>
      <c r="AG541" s="1">
        <v>36056</v>
      </c>
      <c r="AH541" t="s">
        <v>264</v>
      </c>
      <c r="AI541" t="s">
        <v>265</v>
      </c>
      <c r="AJ541" t="s">
        <v>64</v>
      </c>
      <c r="AK541">
        <v>177</v>
      </c>
      <c r="AL541">
        <v>25000000</v>
      </c>
      <c r="AM541">
        <v>60000000</v>
      </c>
      <c r="AN541" s="1">
        <v>46568</v>
      </c>
      <c r="AO541" t="s">
        <v>485</v>
      </c>
      <c r="AP541" t="s">
        <v>66</v>
      </c>
      <c r="AQ541">
        <v>11</v>
      </c>
      <c r="AR541" t="s">
        <v>477</v>
      </c>
      <c r="AS541">
        <v>0</v>
      </c>
      <c r="AT541" t="s">
        <v>264</v>
      </c>
      <c r="AU541">
        <v>26</v>
      </c>
    </row>
    <row r="542" spans="1:47" x14ac:dyDescent="0.25">
      <c r="A542" t="s">
        <v>492</v>
      </c>
      <c r="B542">
        <v>2581951</v>
      </c>
      <c r="C542">
        <v>315779</v>
      </c>
      <c r="D542" t="s">
        <v>48</v>
      </c>
      <c r="E542">
        <v>0</v>
      </c>
      <c r="F542">
        <v>0</v>
      </c>
      <c r="G542">
        <v>0</v>
      </c>
      <c r="H542">
        <v>0</v>
      </c>
      <c r="I542">
        <v>73</v>
      </c>
      <c r="J542">
        <v>2015</v>
      </c>
      <c r="K542" t="s">
        <v>221</v>
      </c>
      <c r="L542">
        <v>2</v>
      </c>
      <c r="M542">
        <v>2</v>
      </c>
      <c r="N542">
        <v>7</v>
      </c>
      <c r="O542">
        <v>2</v>
      </c>
      <c r="P542" t="s">
        <v>493</v>
      </c>
      <c r="Q542" t="s">
        <v>202</v>
      </c>
      <c r="R542" t="s">
        <v>494</v>
      </c>
      <c r="S542">
        <v>61670</v>
      </c>
      <c r="T542" t="s">
        <v>53</v>
      </c>
      <c r="U542" t="s">
        <v>135</v>
      </c>
      <c r="V542" t="s">
        <v>149</v>
      </c>
      <c r="W542" t="s">
        <v>181</v>
      </c>
      <c r="X542" t="s">
        <v>57</v>
      </c>
      <c r="Y542" t="s">
        <v>495</v>
      </c>
      <c r="Z542" s="1">
        <v>42470</v>
      </c>
      <c r="AA542">
        <v>73</v>
      </c>
      <c r="AB542" t="s">
        <v>59</v>
      </c>
      <c r="AC542">
        <v>2023</v>
      </c>
      <c r="AD542">
        <v>5</v>
      </c>
      <c r="AE542" t="s">
        <v>475</v>
      </c>
      <c r="AF542" t="s">
        <v>247</v>
      </c>
      <c r="AG542" s="1">
        <v>36056</v>
      </c>
      <c r="AH542" t="s">
        <v>264</v>
      </c>
      <c r="AI542" t="s">
        <v>265</v>
      </c>
      <c r="AJ542" t="s">
        <v>64</v>
      </c>
      <c r="AK542">
        <v>177</v>
      </c>
      <c r="AL542">
        <v>25000000</v>
      </c>
      <c r="AM542">
        <v>60000000</v>
      </c>
      <c r="AN542" s="1">
        <v>46568</v>
      </c>
      <c r="AO542" t="s">
        <v>486</v>
      </c>
      <c r="AP542" t="s">
        <v>164</v>
      </c>
      <c r="AQ542">
        <v>11</v>
      </c>
      <c r="AR542" t="s">
        <v>477</v>
      </c>
      <c r="AS542">
        <v>0</v>
      </c>
      <c r="AT542" t="s">
        <v>264</v>
      </c>
      <c r="AU542">
        <v>26</v>
      </c>
    </row>
    <row r="543" spans="1:47" x14ac:dyDescent="0.25">
      <c r="A543" t="s">
        <v>492</v>
      </c>
      <c r="B543">
        <v>2581951</v>
      </c>
      <c r="C543">
        <v>315779</v>
      </c>
      <c r="D543" t="s">
        <v>48</v>
      </c>
      <c r="E543">
        <v>0</v>
      </c>
      <c r="F543">
        <v>0</v>
      </c>
      <c r="G543">
        <v>0</v>
      </c>
      <c r="H543">
        <v>0</v>
      </c>
      <c r="I543">
        <v>73</v>
      </c>
      <c r="J543">
        <v>2015</v>
      </c>
      <c r="K543" t="s">
        <v>221</v>
      </c>
      <c r="L543">
        <v>2</v>
      </c>
      <c r="M543">
        <v>2</v>
      </c>
      <c r="N543">
        <v>7</v>
      </c>
      <c r="O543">
        <v>2</v>
      </c>
      <c r="P543" t="s">
        <v>493</v>
      </c>
      <c r="Q543" t="s">
        <v>202</v>
      </c>
      <c r="R543" t="s">
        <v>494</v>
      </c>
      <c r="S543">
        <v>61670</v>
      </c>
      <c r="T543" t="s">
        <v>53</v>
      </c>
      <c r="U543" t="s">
        <v>135</v>
      </c>
      <c r="V543" t="s">
        <v>149</v>
      </c>
      <c r="W543" t="s">
        <v>181</v>
      </c>
      <c r="X543" t="s">
        <v>57</v>
      </c>
      <c r="Y543" t="s">
        <v>495</v>
      </c>
      <c r="Z543" s="1">
        <v>42470</v>
      </c>
      <c r="AA543">
        <v>73</v>
      </c>
      <c r="AB543" t="s">
        <v>59</v>
      </c>
      <c r="AC543">
        <v>2023</v>
      </c>
      <c r="AD543">
        <v>5</v>
      </c>
      <c r="AE543" t="s">
        <v>475</v>
      </c>
      <c r="AF543" t="s">
        <v>247</v>
      </c>
      <c r="AG543" s="1">
        <v>36056</v>
      </c>
      <c r="AH543" t="s">
        <v>264</v>
      </c>
      <c r="AI543" t="s">
        <v>265</v>
      </c>
      <c r="AJ543" t="s">
        <v>64</v>
      </c>
      <c r="AK543">
        <v>177</v>
      </c>
      <c r="AL543">
        <v>25000000</v>
      </c>
      <c r="AM543">
        <v>60000000</v>
      </c>
      <c r="AN543" s="1">
        <v>46568</v>
      </c>
      <c r="AO543" t="s">
        <v>487</v>
      </c>
      <c r="AP543" t="s">
        <v>164</v>
      </c>
      <c r="AQ543">
        <v>11</v>
      </c>
      <c r="AR543" t="s">
        <v>477</v>
      </c>
      <c r="AS543">
        <v>0</v>
      </c>
      <c r="AT543" t="s">
        <v>264</v>
      </c>
      <c r="AU543">
        <v>26</v>
      </c>
    </row>
    <row r="544" spans="1:47" x14ac:dyDescent="0.25">
      <c r="A544" t="s">
        <v>492</v>
      </c>
      <c r="B544">
        <v>2581951</v>
      </c>
      <c r="C544">
        <v>315779</v>
      </c>
      <c r="D544" t="s">
        <v>48</v>
      </c>
      <c r="E544">
        <v>0</v>
      </c>
      <c r="F544">
        <v>0</v>
      </c>
      <c r="G544">
        <v>0</v>
      </c>
      <c r="H544">
        <v>0</v>
      </c>
      <c r="I544">
        <v>73</v>
      </c>
      <c r="J544">
        <v>2015</v>
      </c>
      <c r="K544" t="s">
        <v>221</v>
      </c>
      <c r="L544">
        <v>2</v>
      </c>
      <c r="M544">
        <v>2</v>
      </c>
      <c r="N544">
        <v>7</v>
      </c>
      <c r="O544">
        <v>2</v>
      </c>
      <c r="P544" t="s">
        <v>493</v>
      </c>
      <c r="Q544" t="s">
        <v>202</v>
      </c>
      <c r="R544" t="s">
        <v>494</v>
      </c>
      <c r="S544">
        <v>61670</v>
      </c>
      <c r="T544" t="s">
        <v>53</v>
      </c>
      <c r="U544" t="s">
        <v>135</v>
      </c>
      <c r="V544" t="s">
        <v>149</v>
      </c>
      <c r="W544" t="s">
        <v>181</v>
      </c>
      <c r="X544" t="s">
        <v>57</v>
      </c>
      <c r="Y544" t="s">
        <v>495</v>
      </c>
      <c r="Z544" s="1">
        <v>42470</v>
      </c>
      <c r="AA544">
        <v>73</v>
      </c>
      <c r="AB544" t="s">
        <v>59</v>
      </c>
      <c r="AC544">
        <v>2023</v>
      </c>
      <c r="AD544">
        <v>5</v>
      </c>
      <c r="AE544" t="s">
        <v>475</v>
      </c>
      <c r="AF544" t="s">
        <v>247</v>
      </c>
      <c r="AG544" s="1">
        <v>36056</v>
      </c>
      <c r="AH544" t="s">
        <v>264</v>
      </c>
      <c r="AI544" t="s">
        <v>265</v>
      </c>
      <c r="AJ544" t="s">
        <v>64</v>
      </c>
      <c r="AK544">
        <v>177</v>
      </c>
      <c r="AL544">
        <v>25000000</v>
      </c>
      <c r="AM544">
        <v>60000000</v>
      </c>
      <c r="AN544" s="1">
        <v>46568</v>
      </c>
      <c r="AO544" t="s">
        <v>488</v>
      </c>
      <c r="AP544" t="s">
        <v>164</v>
      </c>
      <c r="AQ544">
        <v>11</v>
      </c>
      <c r="AR544" t="s">
        <v>477</v>
      </c>
      <c r="AS544">
        <v>0</v>
      </c>
      <c r="AT544" t="s">
        <v>264</v>
      </c>
      <c r="AU544">
        <v>26</v>
      </c>
    </row>
    <row r="545" spans="1:47" x14ac:dyDescent="0.25">
      <c r="A545" t="s">
        <v>492</v>
      </c>
      <c r="B545">
        <v>2581951</v>
      </c>
      <c r="C545">
        <v>315779</v>
      </c>
      <c r="D545" t="s">
        <v>48</v>
      </c>
      <c r="E545">
        <v>0</v>
      </c>
      <c r="F545">
        <v>0</v>
      </c>
      <c r="G545">
        <v>0</v>
      </c>
      <c r="H545">
        <v>0</v>
      </c>
      <c r="I545">
        <v>73</v>
      </c>
      <c r="J545">
        <v>2015</v>
      </c>
      <c r="K545" t="s">
        <v>221</v>
      </c>
      <c r="L545">
        <v>2</v>
      </c>
      <c r="M545">
        <v>2</v>
      </c>
      <c r="N545">
        <v>7</v>
      </c>
      <c r="O545">
        <v>2</v>
      </c>
      <c r="P545" t="s">
        <v>493</v>
      </c>
      <c r="Q545" t="s">
        <v>202</v>
      </c>
      <c r="R545" t="s">
        <v>494</v>
      </c>
      <c r="S545">
        <v>61670</v>
      </c>
      <c r="T545" t="s">
        <v>53</v>
      </c>
      <c r="U545" t="s">
        <v>135</v>
      </c>
      <c r="V545" t="s">
        <v>149</v>
      </c>
      <c r="W545" t="s">
        <v>181</v>
      </c>
      <c r="X545" t="s">
        <v>57</v>
      </c>
      <c r="Y545" t="s">
        <v>495</v>
      </c>
      <c r="Z545" s="1">
        <v>42470</v>
      </c>
      <c r="AA545">
        <v>73</v>
      </c>
      <c r="AB545" t="s">
        <v>59</v>
      </c>
      <c r="AC545">
        <v>2023</v>
      </c>
      <c r="AD545">
        <v>5</v>
      </c>
      <c r="AE545" t="s">
        <v>475</v>
      </c>
      <c r="AF545" t="s">
        <v>247</v>
      </c>
      <c r="AG545" s="1">
        <v>36056</v>
      </c>
      <c r="AH545" t="s">
        <v>264</v>
      </c>
      <c r="AI545" t="s">
        <v>265</v>
      </c>
      <c r="AJ545" t="s">
        <v>64</v>
      </c>
      <c r="AK545">
        <v>177</v>
      </c>
      <c r="AL545">
        <v>25000000</v>
      </c>
      <c r="AM545">
        <v>60000000</v>
      </c>
      <c r="AN545" s="1">
        <v>46568</v>
      </c>
      <c r="AO545" t="s">
        <v>489</v>
      </c>
      <c r="AP545" t="s">
        <v>164</v>
      </c>
      <c r="AQ545">
        <v>11</v>
      </c>
      <c r="AR545" t="s">
        <v>477</v>
      </c>
      <c r="AS545">
        <v>0</v>
      </c>
      <c r="AT545" t="s">
        <v>264</v>
      </c>
      <c r="AU545">
        <v>26</v>
      </c>
    </row>
    <row r="546" spans="1:47" x14ac:dyDescent="0.25">
      <c r="A546" t="s">
        <v>492</v>
      </c>
      <c r="B546">
        <v>2581951</v>
      </c>
      <c r="C546">
        <v>315779</v>
      </c>
      <c r="D546" t="s">
        <v>48</v>
      </c>
      <c r="E546">
        <v>0</v>
      </c>
      <c r="F546">
        <v>0</v>
      </c>
      <c r="G546">
        <v>0</v>
      </c>
      <c r="H546">
        <v>0</v>
      </c>
      <c r="I546">
        <v>73</v>
      </c>
      <c r="J546">
        <v>2015</v>
      </c>
      <c r="K546" t="s">
        <v>221</v>
      </c>
      <c r="L546">
        <v>2</v>
      </c>
      <c r="M546">
        <v>2</v>
      </c>
      <c r="N546">
        <v>7</v>
      </c>
      <c r="O546">
        <v>2</v>
      </c>
      <c r="P546" t="s">
        <v>493</v>
      </c>
      <c r="Q546" t="s">
        <v>202</v>
      </c>
      <c r="R546" t="s">
        <v>494</v>
      </c>
      <c r="S546">
        <v>61670</v>
      </c>
      <c r="T546" t="s">
        <v>53</v>
      </c>
      <c r="U546" t="s">
        <v>135</v>
      </c>
      <c r="V546" t="s">
        <v>149</v>
      </c>
      <c r="W546" t="s">
        <v>181</v>
      </c>
      <c r="X546" t="s">
        <v>57</v>
      </c>
      <c r="Y546" t="s">
        <v>495</v>
      </c>
      <c r="Z546" s="1">
        <v>42470</v>
      </c>
      <c r="AA546">
        <v>73</v>
      </c>
      <c r="AB546" t="s">
        <v>59</v>
      </c>
      <c r="AC546">
        <v>2023</v>
      </c>
      <c r="AD546">
        <v>5</v>
      </c>
      <c r="AE546" t="s">
        <v>475</v>
      </c>
      <c r="AF546" t="s">
        <v>247</v>
      </c>
      <c r="AG546" s="1">
        <v>36056</v>
      </c>
      <c r="AH546" t="s">
        <v>264</v>
      </c>
      <c r="AI546" t="s">
        <v>265</v>
      </c>
      <c r="AJ546" t="s">
        <v>64</v>
      </c>
      <c r="AK546">
        <v>177</v>
      </c>
      <c r="AL546">
        <v>25000000</v>
      </c>
      <c r="AM546">
        <v>60000000</v>
      </c>
      <c r="AN546" s="1">
        <v>46568</v>
      </c>
      <c r="AO546" t="s">
        <v>490</v>
      </c>
      <c r="AP546" t="s">
        <v>164</v>
      </c>
      <c r="AQ546">
        <v>11</v>
      </c>
      <c r="AR546" t="s">
        <v>477</v>
      </c>
      <c r="AS546">
        <v>0</v>
      </c>
      <c r="AT546" t="s">
        <v>264</v>
      </c>
      <c r="AU546">
        <v>26</v>
      </c>
    </row>
    <row r="547" spans="1:47" x14ac:dyDescent="0.25">
      <c r="A547" t="s">
        <v>492</v>
      </c>
      <c r="B547">
        <v>2581951</v>
      </c>
      <c r="C547">
        <v>315779</v>
      </c>
      <c r="D547" t="s">
        <v>48</v>
      </c>
      <c r="E547">
        <v>0</v>
      </c>
      <c r="F547">
        <v>0</v>
      </c>
      <c r="G547">
        <v>0</v>
      </c>
      <c r="H547">
        <v>0</v>
      </c>
      <c r="I547">
        <v>73</v>
      </c>
      <c r="J547">
        <v>2015</v>
      </c>
      <c r="K547" t="s">
        <v>221</v>
      </c>
      <c r="L547">
        <v>2</v>
      </c>
      <c r="M547">
        <v>2</v>
      </c>
      <c r="N547">
        <v>7</v>
      </c>
      <c r="O547">
        <v>2</v>
      </c>
      <c r="P547" t="s">
        <v>493</v>
      </c>
      <c r="Q547" t="s">
        <v>202</v>
      </c>
      <c r="R547" t="s">
        <v>494</v>
      </c>
      <c r="S547">
        <v>61670</v>
      </c>
      <c r="T547" t="s">
        <v>53</v>
      </c>
      <c r="U547" t="s">
        <v>135</v>
      </c>
      <c r="V547" t="s">
        <v>149</v>
      </c>
      <c r="W547" t="s">
        <v>181</v>
      </c>
      <c r="X547" t="s">
        <v>57</v>
      </c>
      <c r="Y547" t="s">
        <v>495</v>
      </c>
      <c r="Z547" s="1">
        <v>42470</v>
      </c>
      <c r="AA547">
        <v>73</v>
      </c>
      <c r="AB547" t="s">
        <v>59</v>
      </c>
      <c r="AC547">
        <v>2023</v>
      </c>
      <c r="AD547">
        <v>5</v>
      </c>
      <c r="AE547" t="s">
        <v>475</v>
      </c>
      <c r="AF547" t="s">
        <v>247</v>
      </c>
      <c r="AG547" s="1">
        <v>36056</v>
      </c>
      <c r="AH547" t="s">
        <v>264</v>
      </c>
      <c r="AI547" t="s">
        <v>265</v>
      </c>
      <c r="AJ547" t="s">
        <v>64</v>
      </c>
      <c r="AK547">
        <v>177</v>
      </c>
      <c r="AL547">
        <v>25000000</v>
      </c>
      <c r="AM547">
        <v>60000000</v>
      </c>
      <c r="AN547" s="1">
        <v>46568</v>
      </c>
      <c r="AO547" t="s">
        <v>491</v>
      </c>
      <c r="AP547" t="s">
        <v>66</v>
      </c>
      <c r="AQ547">
        <v>11</v>
      </c>
      <c r="AR547" t="s">
        <v>477</v>
      </c>
      <c r="AS547">
        <v>0</v>
      </c>
      <c r="AT547" t="s">
        <v>264</v>
      </c>
      <c r="AU547">
        <v>26</v>
      </c>
    </row>
    <row r="548" spans="1:47" x14ac:dyDescent="0.25">
      <c r="A548" t="s">
        <v>496</v>
      </c>
      <c r="B548">
        <v>2581961</v>
      </c>
      <c r="C548">
        <v>315779</v>
      </c>
      <c r="D548" t="s">
        <v>48</v>
      </c>
      <c r="E548">
        <v>0</v>
      </c>
      <c r="F548">
        <v>0</v>
      </c>
      <c r="G548">
        <v>1</v>
      </c>
      <c r="H548">
        <v>0</v>
      </c>
      <c r="I548">
        <v>90</v>
      </c>
      <c r="J548">
        <v>2015</v>
      </c>
      <c r="K548" t="s">
        <v>138</v>
      </c>
      <c r="L548">
        <v>3</v>
      </c>
      <c r="M548">
        <v>0</v>
      </c>
      <c r="N548">
        <v>2</v>
      </c>
      <c r="O548">
        <v>12</v>
      </c>
      <c r="P548" t="s">
        <v>202</v>
      </c>
      <c r="Q548" t="s">
        <v>127</v>
      </c>
      <c r="R548" t="s">
        <v>334</v>
      </c>
      <c r="S548">
        <v>81359</v>
      </c>
      <c r="T548" t="s">
        <v>186</v>
      </c>
      <c r="U548" t="s">
        <v>149</v>
      </c>
      <c r="V548" t="s">
        <v>123</v>
      </c>
      <c r="W548" t="s">
        <v>88</v>
      </c>
      <c r="X548" t="s">
        <v>57</v>
      </c>
      <c r="Y548" t="s">
        <v>497</v>
      </c>
      <c r="Z548" s="1">
        <v>42477</v>
      </c>
      <c r="AA548">
        <v>38</v>
      </c>
      <c r="AB548" t="s">
        <v>81</v>
      </c>
      <c r="AC548">
        <v>2023</v>
      </c>
      <c r="AD548">
        <v>5</v>
      </c>
      <c r="AE548" t="s">
        <v>475</v>
      </c>
      <c r="AF548" t="s">
        <v>247</v>
      </c>
      <c r="AG548" s="1">
        <v>36056</v>
      </c>
      <c r="AH548" t="s">
        <v>264</v>
      </c>
      <c r="AI548" t="s">
        <v>265</v>
      </c>
      <c r="AJ548" t="s">
        <v>64</v>
      </c>
      <c r="AK548">
        <v>177</v>
      </c>
      <c r="AL548">
        <v>25000000</v>
      </c>
      <c r="AM548">
        <v>60000000</v>
      </c>
      <c r="AN548" s="1">
        <v>46568</v>
      </c>
      <c r="AO548" t="s">
        <v>476</v>
      </c>
      <c r="AP548" t="s">
        <v>164</v>
      </c>
      <c r="AQ548">
        <v>11</v>
      </c>
      <c r="AR548" t="s">
        <v>477</v>
      </c>
      <c r="AS548">
        <v>0</v>
      </c>
      <c r="AT548" t="s">
        <v>264</v>
      </c>
      <c r="AU548">
        <v>26</v>
      </c>
    </row>
    <row r="549" spans="1:47" x14ac:dyDescent="0.25">
      <c r="A549" t="s">
        <v>496</v>
      </c>
      <c r="B549">
        <v>2581961</v>
      </c>
      <c r="C549">
        <v>315779</v>
      </c>
      <c r="D549" t="s">
        <v>48</v>
      </c>
      <c r="E549">
        <v>0</v>
      </c>
      <c r="F549">
        <v>0</v>
      </c>
      <c r="G549">
        <v>1</v>
      </c>
      <c r="H549">
        <v>0</v>
      </c>
      <c r="I549">
        <v>90</v>
      </c>
      <c r="J549">
        <v>2015</v>
      </c>
      <c r="K549" t="s">
        <v>138</v>
      </c>
      <c r="L549">
        <v>3</v>
      </c>
      <c r="M549">
        <v>0</v>
      </c>
      <c r="N549">
        <v>2</v>
      </c>
      <c r="O549">
        <v>12</v>
      </c>
      <c r="P549" t="s">
        <v>202</v>
      </c>
      <c r="Q549" t="s">
        <v>127</v>
      </c>
      <c r="R549" t="s">
        <v>334</v>
      </c>
      <c r="S549">
        <v>81359</v>
      </c>
      <c r="T549" t="s">
        <v>186</v>
      </c>
      <c r="U549" t="s">
        <v>149</v>
      </c>
      <c r="V549" t="s">
        <v>123</v>
      </c>
      <c r="W549" t="s">
        <v>88</v>
      </c>
      <c r="X549" t="s">
        <v>57</v>
      </c>
      <c r="Y549" t="s">
        <v>497</v>
      </c>
      <c r="Z549" s="1">
        <v>42477</v>
      </c>
      <c r="AA549">
        <v>38</v>
      </c>
      <c r="AB549" t="s">
        <v>81</v>
      </c>
      <c r="AC549">
        <v>2023</v>
      </c>
      <c r="AD549">
        <v>5</v>
      </c>
      <c r="AE549" t="s">
        <v>475</v>
      </c>
      <c r="AF549" t="s">
        <v>247</v>
      </c>
      <c r="AG549" s="1">
        <v>36056</v>
      </c>
      <c r="AH549" t="s">
        <v>264</v>
      </c>
      <c r="AI549" t="s">
        <v>265</v>
      </c>
      <c r="AJ549" t="s">
        <v>64</v>
      </c>
      <c r="AK549">
        <v>177</v>
      </c>
      <c r="AL549">
        <v>25000000</v>
      </c>
      <c r="AM549">
        <v>60000000</v>
      </c>
      <c r="AN549" s="1">
        <v>46568</v>
      </c>
      <c r="AO549" t="s">
        <v>478</v>
      </c>
      <c r="AP549" t="s">
        <v>164</v>
      </c>
      <c r="AQ549">
        <v>11</v>
      </c>
      <c r="AR549" t="s">
        <v>477</v>
      </c>
      <c r="AS549">
        <v>0</v>
      </c>
      <c r="AT549" t="s">
        <v>264</v>
      </c>
      <c r="AU549">
        <v>26</v>
      </c>
    </row>
    <row r="550" spans="1:47" x14ac:dyDescent="0.25">
      <c r="A550" t="s">
        <v>496</v>
      </c>
      <c r="B550">
        <v>2581961</v>
      </c>
      <c r="C550">
        <v>315779</v>
      </c>
      <c r="D550" t="s">
        <v>48</v>
      </c>
      <c r="E550">
        <v>0</v>
      </c>
      <c r="F550">
        <v>0</v>
      </c>
      <c r="G550">
        <v>1</v>
      </c>
      <c r="H550">
        <v>0</v>
      </c>
      <c r="I550">
        <v>90</v>
      </c>
      <c r="J550">
        <v>2015</v>
      </c>
      <c r="K550" t="s">
        <v>138</v>
      </c>
      <c r="L550">
        <v>3</v>
      </c>
      <c r="M550">
        <v>0</v>
      </c>
      <c r="N550">
        <v>2</v>
      </c>
      <c r="O550">
        <v>12</v>
      </c>
      <c r="P550" t="s">
        <v>202</v>
      </c>
      <c r="Q550" t="s">
        <v>127</v>
      </c>
      <c r="R550" t="s">
        <v>334</v>
      </c>
      <c r="S550">
        <v>81359</v>
      </c>
      <c r="T550" t="s">
        <v>186</v>
      </c>
      <c r="U550" t="s">
        <v>149</v>
      </c>
      <c r="V550" t="s">
        <v>123</v>
      </c>
      <c r="W550" t="s">
        <v>88</v>
      </c>
      <c r="X550" t="s">
        <v>57</v>
      </c>
      <c r="Y550" t="s">
        <v>497</v>
      </c>
      <c r="Z550" s="1">
        <v>42477</v>
      </c>
      <c r="AA550">
        <v>38</v>
      </c>
      <c r="AB550" t="s">
        <v>81</v>
      </c>
      <c r="AC550">
        <v>2023</v>
      </c>
      <c r="AD550">
        <v>5</v>
      </c>
      <c r="AE550" t="s">
        <v>475</v>
      </c>
      <c r="AF550" t="s">
        <v>247</v>
      </c>
      <c r="AG550" s="1">
        <v>36056</v>
      </c>
      <c r="AH550" t="s">
        <v>264</v>
      </c>
      <c r="AI550" t="s">
        <v>265</v>
      </c>
      <c r="AJ550" t="s">
        <v>64</v>
      </c>
      <c r="AK550">
        <v>177</v>
      </c>
      <c r="AL550">
        <v>25000000</v>
      </c>
      <c r="AM550">
        <v>60000000</v>
      </c>
      <c r="AN550" s="1">
        <v>46568</v>
      </c>
      <c r="AO550" t="s">
        <v>479</v>
      </c>
      <c r="AP550" t="s">
        <v>164</v>
      </c>
      <c r="AQ550">
        <v>11</v>
      </c>
      <c r="AR550" t="s">
        <v>477</v>
      </c>
      <c r="AS550">
        <v>0</v>
      </c>
      <c r="AT550" t="s">
        <v>264</v>
      </c>
      <c r="AU550">
        <v>26</v>
      </c>
    </row>
    <row r="551" spans="1:47" x14ac:dyDescent="0.25">
      <c r="A551" t="s">
        <v>496</v>
      </c>
      <c r="B551">
        <v>2581961</v>
      </c>
      <c r="C551">
        <v>315779</v>
      </c>
      <c r="D551" t="s">
        <v>48</v>
      </c>
      <c r="E551">
        <v>0</v>
      </c>
      <c r="F551">
        <v>0</v>
      </c>
      <c r="G551">
        <v>1</v>
      </c>
      <c r="H551">
        <v>0</v>
      </c>
      <c r="I551">
        <v>90</v>
      </c>
      <c r="J551">
        <v>2015</v>
      </c>
      <c r="K551" t="s">
        <v>138</v>
      </c>
      <c r="L551">
        <v>3</v>
      </c>
      <c r="M551">
        <v>0</v>
      </c>
      <c r="N551">
        <v>2</v>
      </c>
      <c r="O551">
        <v>12</v>
      </c>
      <c r="P551" t="s">
        <v>202</v>
      </c>
      <c r="Q551" t="s">
        <v>127</v>
      </c>
      <c r="R551" t="s">
        <v>334</v>
      </c>
      <c r="S551">
        <v>81359</v>
      </c>
      <c r="T551" t="s">
        <v>186</v>
      </c>
      <c r="U551" t="s">
        <v>149</v>
      </c>
      <c r="V551" t="s">
        <v>123</v>
      </c>
      <c r="W551" t="s">
        <v>88</v>
      </c>
      <c r="X551" t="s">
        <v>57</v>
      </c>
      <c r="Y551" t="s">
        <v>497</v>
      </c>
      <c r="Z551" s="1">
        <v>42477</v>
      </c>
      <c r="AA551">
        <v>38</v>
      </c>
      <c r="AB551" t="s">
        <v>81</v>
      </c>
      <c r="AC551">
        <v>2023</v>
      </c>
      <c r="AD551">
        <v>5</v>
      </c>
      <c r="AE551" t="s">
        <v>475</v>
      </c>
      <c r="AF551" t="s">
        <v>247</v>
      </c>
      <c r="AG551" s="1">
        <v>36056</v>
      </c>
      <c r="AH551" t="s">
        <v>264</v>
      </c>
      <c r="AI551" t="s">
        <v>265</v>
      </c>
      <c r="AJ551" t="s">
        <v>64</v>
      </c>
      <c r="AK551">
        <v>177</v>
      </c>
      <c r="AL551">
        <v>25000000</v>
      </c>
      <c r="AM551">
        <v>60000000</v>
      </c>
      <c r="AN551" s="1">
        <v>46568</v>
      </c>
      <c r="AO551" t="s">
        <v>480</v>
      </c>
      <c r="AP551" t="s">
        <v>164</v>
      </c>
      <c r="AQ551">
        <v>11</v>
      </c>
      <c r="AR551" t="s">
        <v>477</v>
      </c>
      <c r="AS551">
        <v>0</v>
      </c>
      <c r="AT551" t="s">
        <v>264</v>
      </c>
      <c r="AU551">
        <v>26</v>
      </c>
    </row>
    <row r="552" spans="1:47" x14ac:dyDescent="0.25">
      <c r="A552" t="s">
        <v>496</v>
      </c>
      <c r="B552">
        <v>2581961</v>
      </c>
      <c r="C552">
        <v>315779</v>
      </c>
      <c r="D552" t="s">
        <v>48</v>
      </c>
      <c r="E552">
        <v>0</v>
      </c>
      <c r="F552">
        <v>0</v>
      </c>
      <c r="G552">
        <v>1</v>
      </c>
      <c r="H552">
        <v>0</v>
      </c>
      <c r="I552">
        <v>90</v>
      </c>
      <c r="J552">
        <v>2015</v>
      </c>
      <c r="K552" t="s">
        <v>138</v>
      </c>
      <c r="L552">
        <v>3</v>
      </c>
      <c r="M552">
        <v>0</v>
      </c>
      <c r="N552">
        <v>2</v>
      </c>
      <c r="O552">
        <v>12</v>
      </c>
      <c r="P552" t="s">
        <v>202</v>
      </c>
      <c r="Q552" t="s">
        <v>127</v>
      </c>
      <c r="R552" t="s">
        <v>334</v>
      </c>
      <c r="S552">
        <v>81359</v>
      </c>
      <c r="T552" t="s">
        <v>186</v>
      </c>
      <c r="U552" t="s">
        <v>149</v>
      </c>
      <c r="V552" t="s">
        <v>123</v>
      </c>
      <c r="W552" t="s">
        <v>88</v>
      </c>
      <c r="X552" t="s">
        <v>57</v>
      </c>
      <c r="Y552" t="s">
        <v>497</v>
      </c>
      <c r="Z552" s="1">
        <v>42477</v>
      </c>
      <c r="AA552">
        <v>38</v>
      </c>
      <c r="AB552" t="s">
        <v>81</v>
      </c>
      <c r="AC552">
        <v>2023</v>
      </c>
      <c r="AD552">
        <v>5</v>
      </c>
      <c r="AE552" t="s">
        <v>475</v>
      </c>
      <c r="AF552" t="s">
        <v>247</v>
      </c>
      <c r="AG552" s="1">
        <v>36056</v>
      </c>
      <c r="AH552" t="s">
        <v>264</v>
      </c>
      <c r="AI552" t="s">
        <v>265</v>
      </c>
      <c r="AJ552" t="s">
        <v>64</v>
      </c>
      <c r="AK552">
        <v>177</v>
      </c>
      <c r="AL552">
        <v>25000000</v>
      </c>
      <c r="AM552">
        <v>60000000</v>
      </c>
      <c r="AN552" s="1">
        <v>46568</v>
      </c>
      <c r="AO552" t="s">
        <v>481</v>
      </c>
      <c r="AP552" t="s">
        <v>164</v>
      </c>
      <c r="AQ552">
        <v>11</v>
      </c>
      <c r="AR552" t="s">
        <v>477</v>
      </c>
      <c r="AS552">
        <v>0</v>
      </c>
      <c r="AT552" t="s">
        <v>264</v>
      </c>
      <c r="AU552">
        <v>26</v>
      </c>
    </row>
    <row r="553" spans="1:47" x14ac:dyDescent="0.25">
      <c r="A553" t="s">
        <v>496</v>
      </c>
      <c r="B553">
        <v>2581961</v>
      </c>
      <c r="C553">
        <v>315779</v>
      </c>
      <c r="D553" t="s">
        <v>48</v>
      </c>
      <c r="E553">
        <v>0</v>
      </c>
      <c r="F553">
        <v>0</v>
      </c>
      <c r="G553">
        <v>1</v>
      </c>
      <c r="H553">
        <v>0</v>
      </c>
      <c r="I553">
        <v>90</v>
      </c>
      <c r="J553">
        <v>2015</v>
      </c>
      <c r="K553" t="s">
        <v>138</v>
      </c>
      <c r="L553">
        <v>3</v>
      </c>
      <c r="M553">
        <v>0</v>
      </c>
      <c r="N553">
        <v>2</v>
      </c>
      <c r="O553">
        <v>12</v>
      </c>
      <c r="P553" t="s">
        <v>202</v>
      </c>
      <c r="Q553" t="s">
        <v>127</v>
      </c>
      <c r="R553" t="s">
        <v>334</v>
      </c>
      <c r="S553">
        <v>81359</v>
      </c>
      <c r="T553" t="s">
        <v>186</v>
      </c>
      <c r="U553" t="s">
        <v>149</v>
      </c>
      <c r="V553" t="s">
        <v>123</v>
      </c>
      <c r="W553" t="s">
        <v>88</v>
      </c>
      <c r="X553" t="s">
        <v>57</v>
      </c>
      <c r="Y553" t="s">
        <v>497</v>
      </c>
      <c r="Z553" s="1">
        <v>42477</v>
      </c>
      <c r="AA553">
        <v>38</v>
      </c>
      <c r="AB553" t="s">
        <v>81</v>
      </c>
      <c r="AC553">
        <v>2023</v>
      </c>
      <c r="AD553">
        <v>5</v>
      </c>
      <c r="AE553" t="s">
        <v>475</v>
      </c>
      <c r="AF553" t="s">
        <v>247</v>
      </c>
      <c r="AG553" s="1">
        <v>36056</v>
      </c>
      <c r="AH553" t="s">
        <v>264</v>
      </c>
      <c r="AI553" t="s">
        <v>265</v>
      </c>
      <c r="AJ553" t="s">
        <v>64</v>
      </c>
      <c r="AK553">
        <v>177</v>
      </c>
      <c r="AL553">
        <v>25000000</v>
      </c>
      <c r="AM553">
        <v>60000000</v>
      </c>
      <c r="AN553" s="1">
        <v>46568</v>
      </c>
      <c r="AO553" t="s">
        <v>482</v>
      </c>
      <c r="AP553" t="s">
        <v>164</v>
      </c>
      <c r="AQ553">
        <v>11</v>
      </c>
      <c r="AR553" t="s">
        <v>477</v>
      </c>
      <c r="AS553">
        <v>0</v>
      </c>
      <c r="AT553" t="s">
        <v>483</v>
      </c>
      <c r="AU553">
        <v>26</v>
      </c>
    </row>
    <row r="554" spans="1:47" x14ac:dyDescent="0.25">
      <c r="A554" t="s">
        <v>496</v>
      </c>
      <c r="B554">
        <v>2581961</v>
      </c>
      <c r="C554">
        <v>315779</v>
      </c>
      <c r="D554" t="s">
        <v>48</v>
      </c>
      <c r="E554">
        <v>0</v>
      </c>
      <c r="F554">
        <v>0</v>
      </c>
      <c r="G554">
        <v>1</v>
      </c>
      <c r="H554">
        <v>0</v>
      </c>
      <c r="I554">
        <v>90</v>
      </c>
      <c r="J554">
        <v>2015</v>
      </c>
      <c r="K554" t="s">
        <v>138</v>
      </c>
      <c r="L554">
        <v>3</v>
      </c>
      <c r="M554">
        <v>0</v>
      </c>
      <c r="N554">
        <v>2</v>
      </c>
      <c r="O554">
        <v>12</v>
      </c>
      <c r="P554" t="s">
        <v>202</v>
      </c>
      <c r="Q554" t="s">
        <v>127</v>
      </c>
      <c r="R554" t="s">
        <v>334</v>
      </c>
      <c r="S554">
        <v>81359</v>
      </c>
      <c r="T554" t="s">
        <v>186</v>
      </c>
      <c r="U554" t="s">
        <v>149</v>
      </c>
      <c r="V554" t="s">
        <v>123</v>
      </c>
      <c r="W554" t="s">
        <v>88</v>
      </c>
      <c r="X554" t="s">
        <v>57</v>
      </c>
      <c r="Y554" t="s">
        <v>497</v>
      </c>
      <c r="Z554" s="1">
        <v>42477</v>
      </c>
      <c r="AA554">
        <v>38</v>
      </c>
      <c r="AB554" t="s">
        <v>81</v>
      </c>
      <c r="AC554">
        <v>2023</v>
      </c>
      <c r="AD554">
        <v>5</v>
      </c>
      <c r="AE554" t="s">
        <v>475</v>
      </c>
      <c r="AF554" t="s">
        <v>247</v>
      </c>
      <c r="AG554" s="1">
        <v>36056</v>
      </c>
      <c r="AH554" t="s">
        <v>264</v>
      </c>
      <c r="AI554" t="s">
        <v>265</v>
      </c>
      <c r="AJ554" t="s">
        <v>64</v>
      </c>
      <c r="AK554">
        <v>177</v>
      </c>
      <c r="AL554">
        <v>25000000</v>
      </c>
      <c r="AM554">
        <v>60000000</v>
      </c>
      <c r="AN554" s="1">
        <v>46568</v>
      </c>
      <c r="AO554" t="s">
        <v>484</v>
      </c>
      <c r="AP554" t="s">
        <v>164</v>
      </c>
      <c r="AQ554">
        <v>11</v>
      </c>
      <c r="AR554" t="s">
        <v>477</v>
      </c>
      <c r="AS554">
        <v>0</v>
      </c>
      <c r="AT554" t="s">
        <v>264</v>
      </c>
      <c r="AU554">
        <v>26</v>
      </c>
    </row>
    <row r="555" spans="1:47" x14ac:dyDescent="0.25">
      <c r="A555" t="s">
        <v>496</v>
      </c>
      <c r="B555">
        <v>2581961</v>
      </c>
      <c r="C555">
        <v>315779</v>
      </c>
      <c r="D555" t="s">
        <v>48</v>
      </c>
      <c r="E555">
        <v>0</v>
      </c>
      <c r="F555">
        <v>0</v>
      </c>
      <c r="G555">
        <v>1</v>
      </c>
      <c r="H555">
        <v>0</v>
      </c>
      <c r="I555">
        <v>90</v>
      </c>
      <c r="J555">
        <v>2015</v>
      </c>
      <c r="K555" t="s">
        <v>138</v>
      </c>
      <c r="L555">
        <v>3</v>
      </c>
      <c r="M555">
        <v>0</v>
      </c>
      <c r="N555">
        <v>2</v>
      </c>
      <c r="O555">
        <v>12</v>
      </c>
      <c r="P555" t="s">
        <v>202</v>
      </c>
      <c r="Q555" t="s">
        <v>127</v>
      </c>
      <c r="R555" t="s">
        <v>334</v>
      </c>
      <c r="S555">
        <v>81359</v>
      </c>
      <c r="T555" t="s">
        <v>186</v>
      </c>
      <c r="U555" t="s">
        <v>149</v>
      </c>
      <c r="V555" t="s">
        <v>123</v>
      </c>
      <c r="W555" t="s">
        <v>88</v>
      </c>
      <c r="X555" t="s">
        <v>57</v>
      </c>
      <c r="Y555" t="s">
        <v>497</v>
      </c>
      <c r="Z555" s="1">
        <v>42477</v>
      </c>
      <c r="AA555">
        <v>38</v>
      </c>
      <c r="AB555" t="s">
        <v>81</v>
      </c>
      <c r="AC555">
        <v>2023</v>
      </c>
      <c r="AD555">
        <v>5</v>
      </c>
      <c r="AE555" t="s">
        <v>475</v>
      </c>
      <c r="AF555" t="s">
        <v>247</v>
      </c>
      <c r="AG555" s="1">
        <v>36056</v>
      </c>
      <c r="AH555" t="s">
        <v>264</v>
      </c>
      <c r="AI555" t="s">
        <v>265</v>
      </c>
      <c r="AJ555" t="s">
        <v>64</v>
      </c>
      <c r="AK555">
        <v>177</v>
      </c>
      <c r="AL555">
        <v>25000000</v>
      </c>
      <c r="AM555">
        <v>60000000</v>
      </c>
      <c r="AN555" s="1">
        <v>46568</v>
      </c>
      <c r="AO555" t="s">
        <v>485</v>
      </c>
      <c r="AP555" t="s">
        <v>66</v>
      </c>
      <c r="AQ555">
        <v>11</v>
      </c>
      <c r="AR555" t="s">
        <v>477</v>
      </c>
      <c r="AS555">
        <v>0</v>
      </c>
      <c r="AT555" t="s">
        <v>264</v>
      </c>
      <c r="AU555">
        <v>26</v>
      </c>
    </row>
    <row r="556" spans="1:47" x14ac:dyDescent="0.25">
      <c r="A556" t="s">
        <v>496</v>
      </c>
      <c r="B556">
        <v>2581961</v>
      </c>
      <c r="C556">
        <v>315779</v>
      </c>
      <c r="D556" t="s">
        <v>48</v>
      </c>
      <c r="E556">
        <v>0</v>
      </c>
      <c r="F556">
        <v>0</v>
      </c>
      <c r="G556">
        <v>1</v>
      </c>
      <c r="H556">
        <v>0</v>
      </c>
      <c r="I556">
        <v>90</v>
      </c>
      <c r="J556">
        <v>2015</v>
      </c>
      <c r="K556" t="s">
        <v>138</v>
      </c>
      <c r="L556">
        <v>3</v>
      </c>
      <c r="M556">
        <v>0</v>
      </c>
      <c r="N556">
        <v>2</v>
      </c>
      <c r="O556">
        <v>12</v>
      </c>
      <c r="P556" t="s">
        <v>202</v>
      </c>
      <c r="Q556" t="s">
        <v>127</v>
      </c>
      <c r="R556" t="s">
        <v>334</v>
      </c>
      <c r="S556">
        <v>81359</v>
      </c>
      <c r="T556" t="s">
        <v>186</v>
      </c>
      <c r="U556" t="s">
        <v>149</v>
      </c>
      <c r="V556" t="s">
        <v>123</v>
      </c>
      <c r="W556" t="s">
        <v>88</v>
      </c>
      <c r="X556" t="s">
        <v>57</v>
      </c>
      <c r="Y556" t="s">
        <v>497</v>
      </c>
      <c r="Z556" s="1">
        <v>42477</v>
      </c>
      <c r="AA556">
        <v>38</v>
      </c>
      <c r="AB556" t="s">
        <v>81</v>
      </c>
      <c r="AC556">
        <v>2023</v>
      </c>
      <c r="AD556">
        <v>5</v>
      </c>
      <c r="AE556" t="s">
        <v>475</v>
      </c>
      <c r="AF556" t="s">
        <v>247</v>
      </c>
      <c r="AG556" s="1">
        <v>36056</v>
      </c>
      <c r="AH556" t="s">
        <v>264</v>
      </c>
      <c r="AI556" t="s">
        <v>265</v>
      </c>
      <c r="AJ556" t="s">
        <v>64</v>
      </c>
      <c r="AK556">
        <v>177</v>
      </c>
      <c r="AL556">
        <v>25000000</v>
      </c>
      <c r="AM556">
        <v>60000000</v>
      </c>
      <c r="AN556" s="1">
        <v>46568</v>
      </c>
      <c r="AO556" t="s">
        <v>486</v>
      </c>
      <c r="AP556" t="s">
        <v>164</v>
      </c>
      <c r="AQ556">
        <v>11</v>
      </c>
      <c r="AR556" t="s">
        <v>477</v>
      </c>
      <c r="AS556">
        <v>0</v>
      </c>
      <c r="AT556" t="s">
        <v>264</v>
      </c>
      <c r="AU556">
        <v>26</v>
      </c>
    </row>
    <row r="557" spans="1:47" x14ac:dyDescent="0.25">
      <c r="A557" t="s">
        <v>496</v>
      </c>
      <c r="B557">
        <v>2581961</v>
      </c>
      <c r="C557">
        <v>315779</v>
      </c>
      <c r="D557" t="s">
        <v>48</v>
      </c>
      <c r="E557">
        <v>0</v>
      </c>
      <c r="F557">
        <v>0</v>
      </c>
      <c r="G557">
        <v>1</v>
      </c>
      <c r="H557">
        <v>0</v>
      </c>
      <c r="I557">
        <v>90</v>
      </c>
      <c r="J557">
        <v>2015</v>
      </c>
      <c r="K557" t="s">
        <v>138</v>
      </c>
      <c r="L557">
        <v>3</v>
      </c>
      <c r="M557">
        <v>0</v>
      </c>
      <c r="N557">
        <v>2</v>
      </c>
      <c r="O557">
        <v>12</v>
      </c>
      <c r="P557" t="s">
        <v>202</v>
      </c>
      <c r="Q557" t="s">
        <v>127</v>
      </c>
      <c r="R557" t="s">
        <v>334</v>
      </c>
      <c r="S557">
        <v>81359</v>
      </c>
      <c r="T557" t="s">
        <v>186</v>
      </c>
      <c r="U557" t="s">
        <v>149</v>
      </c>
      <c r="V557" t="s">
        <v>123</v>
      </c>
      <c r="W557" t="s">
        <v>88</v>
      </c>
      <c r="X557" t="s">
        <v>57</v>
      </c>
      <c r="Y557" t="s">
        <v>497</v>
      </c>
      <c r="Z557" s="1">
        <v>42477</v>
      </c>
      <c r="AA557">
        <v>38</v>
      </c>
      <c r="AB557" t="s">
        <v>81</v>
      </c>
      <c r="AC557">
        <v>2023</v>
      </c>
      <c r="AD557">
        <v>5</v>
      </c>
      <c r="AE557" t="s">
        <v>475</v>
      </c>
      <c r="AF557" t="s">
        <v>247</v>
      </c>
      <c r="AG557" s="1">
        <v>36056</v>
      </c>
      <c r="AH557" t="s">
        <v>264</v>
      </c>
      <c r="AI557" t="s">
        <v>265</v>
      </c>
      <c r="AJ557" t="s">
        <v>64</v>
      </c>
      <c r="AK557">
        <v>177</v>
      </c>
      <c r="AL557">
        <v>25000000</v>
      </c>
      <c r="AM557">
        <v>60000000</v>
      </c>
      <c r="AN557" s="1">
        <v>46568</v>
      </c>
      <c r="AO557" t="s">
        <v>487</v>
      </c>
      <c r="AP557" t="s">
        <v>164</v>
      </c>
      <c r="AQ557">
        <v>11</v>
      </c>
      <c r="AR557" t="s">
        <v>477</v>
      </c>
      <c r="AS557">
        <v>0</v>
      </c>
      <c r="AT557" t="s">
        <v>264</v>
      </c>
      <c r="AU557">
        <v>26</v>
      </c>
    </row>
    <row r="558" spans="1:47" x14ac:dyDescent="0.25">
      <c r="A558" t="s">
        <v>496</v>
      </c>
      <c r="B558">
        <v>2581961</v>
      </c>
      <c r="C558">
        <v>315779</v>
      </c>
      <c r="D558" t="s">
        <v>48</v>
      </c>
      <c r="E558">
        <v>0</v>
      </c>
      <c r="F558">
        <v>0</v>
      </c>
      <c r="G558">
        <v>1</v>
      </c>
      <c r="H558">
        <v>0</v>
      </c>
      <c r="I558">
        <v>90</v>
      </c>
      <c r="J558">
        <v>2015</v>
      </c>
      <c r="K558" t="s">
        <v>138</v>
      </c>
      <c r="L558">
        <v>3</v>
      </c>
      <c r="M558">
        <v>0</v>
      </c>
      <c r="N558">
        <v>2</v>
      </c>
      <c r="O558">
        <v>12</v>
      </c>
      <c r="P558" t="s">
        <v>202</v>
      </c>
      <c r="Q558" t="s">
        <v>127</v>
      </c>
      <c r="R558" t="s">
        <v>334</v>
      </c>
      <c r="S558">
        <v>81359</v>
      </c>
      <c r="T558" t="s">
        <v>186</v>
      </c>
      <c r="U558" t="s">
        <v>149</v>
      </c>
      <c r="V558" t="s">
        <v>123</v>
      </c>
      <c r="W558" t="s">
        <v>88</v>
      </c>
      <c r="X558" t="s">
        <v>57</v>
      </c>
      <c r="Y558" t="s">
        <v>497</v>
      </c>
      <c r="Z558" s="1">
        <v>42477</v>
      </c>
      <c r="AA558">
        <v>38</v>
      </c>
      <c r="AB558" t="s">
        <v>81</v>
      </c>
      <c r="AC558">
        <v>2023</v>
      </c>
      <c r="AD558">
        <v>5</v>
      </c>
      <c r="AE558" t="s">
        <v>475</v>
      </c>
      <c r="AF558" t="s">
        <v>247</v>
      </c>
      <c r="AG558" s="1">
        <v>36056</v>
      </c>
      <c r="AH558" t="s">
        <v>264</v>
      </c>
      <c r="AI558" t="s">
        <v>265</v>
      </c>
      <c r="AJ558" t="s">
        <v>64</v>
      </c>
      <c r="AK558">
        <v>177</v>
      </c>
      <c r="AL558">
        <v>25000000</v>
      </c>
      <c r="AM558">
        <v>60000000</v>
      </c>
      <c r="AN558" s="1">
        <v>46568</v>
      </c>
      <c r="AO558" t="s">
        <v>488</v>
      </c>
      <c r="AP558" t="s">
        <v>164</v>
      </c>
      <c r="AQ558">
        <v>11</v>
      </c>
      <c r="AR558" t="s">
        <v>477</v>
      </c>
      <c r="AS558">
        <v>0</v>
      </c>
      <c r="AT558" t="s">
        <v>264</v>
      </c>
      <c r="AU558">
        <v>26</v>
      </c>
    </row>
    <row r="559" spans="1:47" x14ac:dyDescent="0.25">
      <c r="A559" t="s">
        <v>496</v>
      </c>
      <c r="B559">
        <v>2581961</v>
      </c>
      <c r="C559">
        <v>315779</v>
      </c>
      <c r="D559" t="s">
        <v>48</v>
      </c>
      <c r="E559">
        <v>0</v>
      </c>
      <c r="F559">
        <v>0</v>
      </c>
      <c r="G559">
        <v>1</v>
      </c>
      <c r="H559">
        <v>0</v>
      </c>
      <c r="I559">
        <v>90</v>
      </c>
      <c r="J559">
        <v>2015</v>
      </c>
      <c r="K559" t="s">
        <v>138</v>
      </c>
      <c r="L559">
        <v>3</v>
      </c>
      <c r="M559">
        <v>0</v>
      </c>
      <c r="N559">
        <v>2</v>
      </c>
      <c r="O559">
        <v>12</v>
      </c>
      <c r="P559" t="s">
        <v>202</v>
      </c>
      <c r="Q559" t="s">
        <v>127</v>
      </c>
      <c r="R559" t="s">
        <v>334</v>
      </c>
      <c r="S559">
        <v>81359</v>
      </c>
      <c r="T559" t="s">
        <v>186</v>
      </c>
      <c r="U559" t="s">
        <v>149</v>
      </c>
      <c r="V559" t="s">
        <v>123</v>
      </c>
      <c r="W559" t="s">
        <v>88</v>
      </c>
      <c r="X559" t="s">
        <v>57</v>
      </c>
      <c r="Y559" t="s">
        <v>497</v>
      </c>
      <c r="Z559" s="1">
        <v>42477</v>
      </c>
      <c r="AA559">
        <v>38</v>
      </c>
      <c r="AB559" t="s">
        <v>81</v>
      </c>
      <c r="AC559">
        <v>2023</v>
      </c>
      <c r="AD559">
        <v>5</v>
      </c>
      <c r="AE559" t="s">
        <v>475</v>
      </c>
      <c r="AF559" t="s">
        <v>247</v>
      </c>
      <c r="AG559" s="1">
        <v>36056</v>
      </c>
      <c r="AH559" t="s">
        <v>264</v>
      </c>
      <c r="AI559" t="s">
        <v>265</v>
      </c>
      <c r="AJ559" t="s">
        <v>64</v>
      </c>
      <c r="AK559">
        <v>177</v>
      </c>
      <c r="AL559">
        <v>25000000</v>
      </c>
      <c r="AM559">
        <v>60000000</v>
      </c>
      <c r="AN559" s="1">
        <v>46568</v>
      </c>
      <c r="AO559" t="s">
        <v>489</v>
      </c>
      <c r="AP559" t="s">
        <v>164</v>
      </c>
      <c r="AQ559">
        <v>11</v>
      </c>
      <c r="AR559" t="s">
        <v>477</v>
      </c>
      <c r="AS559">
        <v>0</v>
      </c>
      <c r="AT559" t="s">
        <v>264</v>
      </c>
      <c r="AU559">
        <v>26</v>
      </c>
    </row>
    <row r="560" spans="1:47" x14ac:dyDescent="0.25">
      <c r="A560" t="s">
        <v>496</v>
      </c>
      <c r="B560">
        <v>2581961</v>
      </c>
      <c r="C560">
        <v>315779</v>
      </c>
      <c r="D560" t="s">
        <v>48</v>
      </c>
      <c r="E560">
        <v>0</v>
      </c>
      <c r="F560">
        <v>0</v>
      </c>
      <c r="G560">
        <v>1</v>
      </c>
      <c r="H560">
        <v>0</v>
      </c>
      <c r="I560">
        <v>90</v>
      </c>
      <c r="J560">
        <v>2015</v>
      </c>
      <c r="K560" t="s">
        <v>138</v>
      </c>
      <c r="L560">
        <v>3</v>
      </c>
      <c r="M560">
        <v>0</v>
      </c>
      <c r="N560">
        <v>2</v>
      </c>
      <c r="O560">
        <v>12</v>
      </c>
      <c r="P560" t="s">
        <v>202</v>
      </c>
      <c r="Q560" t="s">
        <v>127</v>
      </c>
      <c r="R560" t="s">
        <v>334</v>
      </c>
      <c r="S560">
        <v>81359</v>
      </c>
      <c r="T560" t="s">
        <v>186</v>
      </c>
      <c r="U560" t="s">
        <v>149</v>
      </c>
      <c r="V560" t="s">
        <v>123</v>
      </c>
      <c r="W560" t="s">
        <v>88</v>
      </c>
      <c r="X560" t="s">
        <v>57</v>
      </c>
      <c r="Y560" t="s">
        <v>497</v>
      </c>
      <c r="Z560" s="1">
        <v>42477</v>
      </c>
      <c r="AA560">
        <v>38</v>
      </c>
      <c r="AB560" t="s">
        <v>81</v>
      </c>
      <c r="AC560">
        <v>2023</v>
      </c>
      <c r="AD560">
        <v>5</v>
      </c>
      <c r="AE560" t="s">
        <v>475</v>
      </c>
      <c r="AF560" t="s">
        <v>247</v>
      </c>
      <c r="AG560" s="1">
        <v>36056</v>
      </c>
      <c r="AH560" t="s">
        <v>264</v>
      </c>
      <c r="AI560" t="s">
        <v>265</v>
      </c>
      <c r="AJ560" t="s">
        <v>64</v>
      </c>
      <c r="AK560">
        <v>177</v>
      </c>
      <c r="AL560">
        <v>25000000</v>
      </c>
      <c r="AM560">
        <v>60000000</v>
      </c>
      <c r="AN560" s="1">
        <v>46568</v>
      </c>
      <c r="AO560" t="s">
        <v>490</v>
      </c>
      <c r="AP560" t="s">
        <v>164</v>
      </c>
      <c r="AQ560">
        <v>11</v>
      </c>
      <c r="AR560" t="s">
        <v>477</v>
      </c>
      <c r="AS560">
        <v>0</v>
      </c>
      <c r="AT560" t="s">
        <v>264</v>
      </c>
      <c r="AU560">
        <v>26</v>
      </c>
    </row>
    <row r="561" spans="1:47" x14ac:dyDescent="0.25">
      <c r="A561" t="s">
        <v>496</v>
      </c>
      <c r="B561">
        <v>2581961</v>
      </c>
      <c r="C561">
        <v>315779</v>
      </c>
      <c r="D561" t="s">
        <v>48</v>
      </c>
      <c r="E561">
        <v>0</v>
      </c>
      <c r="F561">
        <v>0</v>
      </c>
      <c r="G561">
        <v>1</v>
      </c>
      <c r="H561">
        <v>0</v>
      </c>
      <c r="I561">
        <v>90</v>
      </c>
      <c r="J561">
        <v>2015</v>
      </c>
      <c r="K561" t="s">
        <v>138</v>
      </c>
      <c r="L561">
        <v>3</v>
      </c>
      <c r="M561">
        <v>0</v>
      </c>
      <c r="N561">
        <v>2</v>
      </c>
      <c r="O561">
        <v>12</v>
      </c>
      <c r="P561" t="s">
        <v>202</v>
      </c>
      <c r="Q561" t="s">
        <v>127</v>
      </c>
      <c r="R561" t="s">
        <v>334</v>
      </c>
      <c r="S561">
        <v>81359</v>
      </c>
      <c r="T561" t="s">
        <v>186</v>
      </c>
      <c r="U561" t="s">
        <v>149</v>
      </c>
      <c r="V561" t="s">
        <v>123</v>
      </c>
      <c r="W561" t="s">
        <v>88</v>
      </c>
      <c r="X561" t="s">
        <v>57</v>
      </c>
      <c r="Y561" t="s">
        <v>497</v>
      </c>
      <c r="Z561" s="1">
        <v>42477</v>
      </c>
      <c r="AA561">
        <v>38</v>
      </c>
      <c r="AB561" t="s">
        <v>81</v>
      </c>
      <c r="AC561">
        <v>2023</v>
      </c>
      <c r="AD561">
        <v>5</v>
      </c>
      <c r="AE561" t="s">
        <v>475</v>
      </c>
      <c r="AF561" t="s">
        <v>247</v>
      </c>
      <c r="AG561" s="1">
        <v>36056</v>
      </c>
      <c r="AH561" t="s">
        <v>264</v>
      </c>
      <c r="AI561" t="s">
        <v>265</v>
      </c>
      <c r="AJ561" t="s">
        <v>64</v>
      </c>
      <c r="AK561">
        <v>177</v>
      </c>
      <c r="AL561">
        <v>25000000</v>
      </c>
      <c r="AM561">
        <v>60000000</v>
      </c>
      <c r="AN561" s="1">
        <v>46568</v>
      </c>
      <c r="AO561" t="s">
        <v>491</v>
      </c>
      <c r="AP561" t="s">
        <v>66</v>
      </c>
      <c r="AQ561">
        <v>11</v>
      </c>
      <c r="AR561" t="s">
        <v>477</v>
      </c>
      <c r="AS561">
        <v>0</v>
      </c>
      <c r="AT561" t="s">
        <v>264</v>
      </c>
      <c r="AU561">
        <v>26</v>
      </c>
    </row>
    <row r="562" spans="1:47" x14ac:dyDescent="0.25">
      <c r="A562" t="s">
        <v>498</v>
      </c>
      <c r="B562">
        <v>2581973</v>
      </c>
      <c r="C562">
        <v>315779</v>
      </c>
      <c r="D562" t="s">
        <v>48</v>
      </c>
      <c r="E562">
        <v>1</v>
      </c>
      <c r="F562">
        <v>0</v>
      </c>
      <c r="G562">
        <v>1</v>
      </c>
      <c r="H562">
        <v>0</v>
      </c>
      <c r="I562">
        <v>76</v>
      </c>
      <c r="J562">
        <v>2015</v>
      </c>
      <c r="K562" t="s">
        <v>329</v>
      </c>
      <c r="L562">
        <v>0</v>
      </c>
      <c r="M562">
        <v>3</v>
      </c>
      <c r="N562">
        <v>15</v>
      </c>
      <c r="O562">
        <v>2</v>
      </c>
      <c r="P562" t="s">
        <v>499</v>
      </c>
      <c r="Q562" t="s">
        <v>202</v>
      </c>
      <c r="R562" t="s">
        <v>375</v>
      </c>
      <c r="S562">
        <v>60449</v>
      </c>
      <c r="T562" t="s">
        <v>77</v>
      </c>
      <c r="U562" t="s">
        <v>130</v>
      </c>
      <c r="V562" t="s">
        <v>149</v>
      </c>
      <c r="W562" t="s">
        <v>500</v>
      </c>
      <c r="X562" t="s">
        <v>57</v>
      </c>
      <c r="Y562" t="s">
        <v>501</v>
      </c>
      <c r="Z562" s="1">
        <v>42483</v>
      </c>
      <c r="AA562">
        <v>45</v>
      </c>
      <c r="AB562" t="s">
        <v>81</v>
      </c>
      <c r="AC562">
        <v>2023</v>
      </c>
      <c r="AD562">
        <v>5</v>
      </c>
      <c r="AE562" t="s">
        <v>475</v>
      </c>
      <c r="AF562" t="s">
        <v>247</v>
      </c>
      <c r="AG562" s="1">
        <v>36056</v>
      </c>
      <c r="AH562" t="s">
        <v>264</v>
      </c>
      <c r="AI562" t="s">
        <v>265</v>
      </c>
      <c r="AJ562" t="s">
        <v>64</v>
      </c>
      <c r="AK562">
        <v>177</v>
      </c>
      <c r="AL562">
        <v>25000000</v>
      </c>
      <c r="AM562">
        <v>60000000</v>
      </c>
      <c r="AN562" s="1">
        <v>46568</v>
      </c>
      <c r="AO562" t="s">
        <v>476</v>
      </c>
      <c r="AP562" t="s">
        <v>164</v>
      </c>
      <c r="AQ562">
        <v>11</v>
      </c>
      <c r="AR562" t="s">
        <v>477</v>
      </c>
      <c r="AS562">
        <v>0</v>
      </c>
      <c r="AT562" t="s">
        <v>264</v>
      </c>
      <c r="AU562">
        <v>26</v>
      </c>
    </row>
    <row r="563" spans="1:47" x14ac:dyDescent="0.25">
      <c r="A563" t="s">
        <v>498</v>
      </c>
      <c r="B563">
        <v>2581973</v>
      </c>
      <c r="C563">
        <v>315779</v>
      </c>
      <c r="D563" t="s">
        <v>48</v>
      </c>
      <c r="E563">
        <v>1</v>
      </c>
      <c r="F563">
        <v>0</v>
      </c>
      <c r="G563">
        <v>1</v>
      </c>
      <c r="H563">
        <v>0</v>
      </c>
      <c r="I563">
        <v>76</v>
      </c>
      <c r="J563">
        <v>2015</v>
      </c>
      <c r="K563" t="s">
        <v>329</v>
      </c>
      <c r="L563">
        <v>0</v>
      </c>
      <c r="M563">
        <v>3</v>
      </c>
      <c r="N563">
        <v>15</v>
      </c>
      <c r="O563">
        <v>2</v>
      </c>
      <c r="P563" t="s">
        <v>499</v>
      </c>
      <c r="Q563" t="s">
        <v>202</v>
      </c>
      <c r="R563" t="s">
        <v>375</v>
      </c>
      <c r="S563">
        <v>60449</v>
      </c>
      <c r="T563" t="s">
        <v>77</v>
      </c>
      <c r="U563" t="s">
        <v>130</v>
      </c>
      <c r="V563" t="s">
        <v>149</v>
      </c>
      <c r="W563" t="s">
        <v>500</v>
      </c>
      <c r="X563" t="s">
        <v>57</v>
      </c>
      <c r="Y563" t="s">
        <v>501</v>
      </c>
      <c r="Z563" s="1">
        <v>42483</v>
      </c>
      <c r="AA563">
        <v>45</v>
      </c>
      <c r="AB563" t="s">
        <v>81</v>
      </c>
      <c r="AC563">
        <v>2023</v>
      </c>
      <c r="AD563">
        <v>5</v>
      </c>
      <c r="AE563" t="s">
        <v>475</v>
      </c>
      <c r="AF563" t="s">
        <v>247</v>
      </c>
      <c r="AG563" s="1">
        <v>36056</v>
      </c>
      <c r="AH563" t="s">
        <v>264</v>
      </c>
      <c r="AI563" t="s">
        <v>265</v>
      </c>
      <c r="AJ563" t="s">
        <v>64</v>
      </c>
      <c r="AK563">
        <v>177</v>
      </c>
      <c r="AL563">
        <v>25000000</v>
      </c>
      <c r="AM563">
        <v>60000000</v>
      </c>
      <c r="AN563" s="1">
        <v>46568</v>
      </c>
      <c r="AO563" t="s">
        <v>478</v>
      </c>
      <c r="AP563" t="s">
        <v>164</v>
      </c>
      <c r="AQ563">
        <v>11</v>
      </c>
      <c r="AR563" t="s">
        <v>477</v>
      </c>
      <c r="AS563">
        <v>0</v>
      </c>
      <c r="AT563" t="s">
        <v>264</v>
      </c>
      <c r="AU563">
        <v>26</v>
      </c>
    </row>
    <row r="564" spans="1:47" x14ac:dyDescent="0.25">
      <c r="A564" t="s">
        <v>498</v>
      </c>
      <c r="B564">
        <v>2581973</v>
      </c>
      <c r="C564">
        <v>315779</v>
      </c>
      <c r="D564" t="s">
        <v>48</v>
      </c>
      <c r="E564">
        <v>1</v>
      </c>
      <c r="F564">
        <v>0</v>
      </c>
      <c r="G564">
        <v>1</v>
      </c>
      <c r="H564">
        <v>0</v>
      </c>
      <c r="I564">
        <v>76</v>
      </c>
      <c r="J564">
        <v>2015</v>
      </c>
      <c r="K564" t="s">
        <v>329</v>
      </c>
      <c r="L564">
        <v>0</v>
      </c>
      <c r="M564">
        <v>3</v>
      </c>
      <c r="N564">
        <v>15</v>
      </c>
      <c r="O564">
        <v>2</v>
      </c>
      <c r="P564" t="s">
        <v>499</v>
      </c>
      <c r="Q564" t="s">
        <v>202</v>
      </c>
      <c r="R564" t="s">
        <v>375</v>
      </c>
      <c r="S564">
        <v>60449</v>
      </c>
      <c r="T564" t="s">
        <v>77</v>
      </c>
      <c r="U564" t="s">
        <v>130</v>
      </c>
      <c r="V564" t="s">
        <v>149</v>
      </c>
      <c r="W564" t="s">
        <v>500</v>
      </c>
      <c r="X564" t="s">
        <v>57</v>
      </c>
      <c r="Y564" t="s">
        <v>501</v>
      </c>
      <c r="Z564" s="1">
        <v>42483</v>
      </c>
      <c r="AA564">
        <v>45</v>
      </c>
      <c r="AB564" t="s">
        <v>81</v>
      </c>
      <c r="AC564">
        <v>2023</v>
      </c>
      <c r="AD564">
        <v>5</v>
      </c>
      <c r="AE564" t="s">
        <v>475</v>
      </c>
      <c r="AF564" t="s">
        <v>247</v>
      </c>
      <c r="AG564" s="1">
        <v>36056</v>
      </c>
      <c r="AH564" t="s">
        <v>264</v>
      </c>
      <c r="AI564" t="s">
        <v>265</v>
      </c>
      <c r="AJ564" t="s">
        <v>64</v>
      </c>
      <c r="AK564">
        <v>177</v>
      </c>
      <c r="AL564">
        <v>25000000</v>
      </c>
      <c r="AM564">
        <v>60000000</v>
      </c>
      <c r="AN564" s="1">
        <v>46568</v>
      </c>
      <c r="AO564" t="s">
        <v>479</v>
      </c>
      <c r="AP564" t="s">
        <v>164</v>
      </c>
      <c r="AQ564">
        <v>11</v>
      </c>
      <c r="AR564" t="s">
        <v>477</v>
      </c>
      <c r="AS564">
        <v>0</v>
      </c>
      <c r="AT564" t="s">
        <v>264</v>
      </c>
      <c r="AU564">
        <v>26</v>
      </c>
    </row>
    <row r="565" spans="1:47" x14ac:dyDescent="0.25">
      <c r="A565" t="s">
        <v>498</v>
      </c>
      <c r="B565">
        <v>2581973</v>
      </c>
      <c r="C565">
        <v>315779</v>
      </c>
      <c r="D565" t="s">
        <v>48</v>
      </c>
      <c r="E565">
        <v>1</v>
      </c>
      <c r="F565">
        <v>0</v>
      </c>
      <c r="G565">
        <v>1</v>
      </c>
      <c r="H565">
        <v>0</v>
      </c>
      <c r="I565">
        <v>76</v>
      </c>
      <c r="J565">
        <v>2015</v>
      </c>
      <c r="K565" t="s">
        <v>329</v>
      </c>
      <c r="L565">
        <v>0</v>
      </c>
      <c r="M565">
        <v>3</v>
      </c>
      <c r="N565">
        <v>15</v>
      </c>
      <c r="O565">
        <v>2</v>
      </c>
      <c r="P565" t="s">
        <v>499</v>
      </c>
      <c r="Q565" t="s">
        <v>202</v>
      </c>
      <c r="R565" t="s">
        <v>375</v>
      </c>
      <c r="S565">
        <v>60449</v>
      </c>
      <c r="T565" t="s">
        <v>77</v>
      </c>
      <c r="U565" t="s">
        <v>130</v>
      </c>
      <c r="V565" t="s">
        <v>149</v>
      </c>
      <c r="W565" t="s">
        <v>500</v>
      </c>
      <c r="X565" t="s">
        <v>57</v>
      </c>
      <c r="Y565" t="s">
        <v>501</v>
      </c>
      <c r="Z565" s="1">
        <v>42483</v>
      </c>
      <c r="AA565">
        <v>45</v>
      </c>
      <c r="AB565" t="s">
        <v>81</v>
      </c>
      <c r="AC565">
        <v>2023</v>
      </c>
      <c r="AD565">
        <v>5</v>
      </c>
      <c r="AE565" t="s">
        <v>475</v>
      </c>
      <c r="AF565" t="s">
        <v>247</v>
      </c>
      <c r="AG565" s="1">
        <v>36056</v>
      </c>
      <c r="AH565" t="s">
        <v>264</v>
      </c>
      <c r="AI565" t="s">
        <v>265</v>
      </c>
      <c r="AJ565" t="s">
        <v>64</v>
      </c>
      <c r="AK565">
        <v>177</v>
      </c>
      <c r="AL565">
        <v>25000000</v>
      </c>
      <c r="AM565">
        <v>60000000</v>
      </c>
      <c r="AN565" s="1">
        <v>46568</v>
      </c>
      <c r="AO565" t="s">
        <v>480</v>
      </c>
      <c r="AP565" t="s">
        <v>164</v>
      </c>
      <c r="AQ565">
        <v>11</v>
      </c>
      <c r="AR565" t="s">
        <v>477</v>
      </c>
      <c r="AS565">
        <v>0</v>
      </c>
      <c r="AT565" t="s">
        <v>264</v>
      </c>
      <c r="AU565">
        <v>26</v>
      </c>
    </row>
    <row r="566" spans="1:47" x14ac:dyDescent="0.25">
      <c r="A566" t="s">
        <v>498</v>
      </c>
      <c r="B566">
        <v>2581973</v>
      </c>
      <c r="C566">
        <v>315779</v>
      </c>
      <c r="D566" t="s">
        <v>48</v>
      </c>
      <c r="E566">
        <v>1</v>
      </c>
      <c r="F566">
        <v>0</v>
      </c>
      <c r="G566">
        <v>1</v>
      </c>
      <c r="H566">
        <v>0</v>
      </c>
      <c r="I566">
        <v>76</v>
      </c>
      <c r="J566">
        <v>2015</v>
      </c>
      <c r="K566" t="s">
        <v>329</v>
      </c>
      <c r="L566">
        <v>0</v>
      </c>
      <c r="M566">
        <v>3</v>
      </c>
      <c r="N566">
        <v>15</v>
      </c>
      <c r="O566">
        <v>2</v>
      </c>
      <c r="P566" t="s">
        <v>499</v>
      </c>
      <c r="Q566" t="s">
        <v>202</v>
      </c>
      <c r="R566" t="s">
        <v>375</v>
      </c>
      <c r="S566">
        <v>60449</v>
      </c>
      <c r="T566" t="s">
        <v>77</v>
      </c>
      <c r="U566" t="s">
        <v>130</v>
      </c>
      <c r="V566" t="s">
        <v>149</v>
      </c>
      <c r="W566" t="s">
        <v>500</v>
      </c>
      <c r="X566" t="s">
        <v>57</v>
      </c>
      <c r="Y566" t="s">
        <v>501</v>
      </c>
      <c r="Z566" s="1">
        <v>42483</v>
      </c>
      <c r="AA566">
        <v>45</v>
      </c>
      <c r="AB566" t="s">
        <v>81</v>
      </c>
      <c r="AC566">
        <v>2023</v>
      </c>
      <c r="AD566">
        <v>5</v>
      </c>
      <c r="AE566" t="s">
        <v>475</v>
      </c>
      <c r="AF566" t="s">
        <v>247</v>
      </c>
      <c r="AG566" s="1">
        <v>36056</v>
      </c>
      <c r="AH566" t="s">
        <v>264</v>
      </c>
      <c r="AI566" t="s">
        <v>265</v>
      </c>
      <c r="AJ566" t="s">
        <v>64</v>
      </c>
      <c r="AK566">
        <v>177</v>
      </c>
      <c r="AL566">
        <v>25000000</v>
      </c>
      <c r="AM566">
        <v>60000000</v>
      </c>
      <c r="AN566" s="1">
        <v>46568</v>
      </c>
      <c r="AO566" t="s">
        <v>481</v>
      </c>
      <c r="AP566" t="s">
        <v>164</v>
      </c>
      <c r="AQ566">
        <v>11</v>
      </c>
      <c r="AR566" t="s">
        <v>477</v>
      </c>
      <c r="AS566">
        <v>0</v>
      </c>
      <c r="AT566" t="s">
        <v>264</v>
      </c>
      <c r="AU566">
        <v>26</v>
      </c>
    </row>
    <row r="567" spans="1:47" x14ac:dyDescent="0.25">
      <c r="A567" t="s">
        <v>498</v>
      </c>
      <c r="B567">
        <v>2581973</v>
      </c>
      <c r="C567">
        <v>315779</v>
      </c>
      <c r="D567" t="s">
        <v>48</v>
      </c>
      <c r="E567">
        <v>1</v>
      </c>
      <c r="F567">
        <v>0</v>
      </c>
      <c r="G567">
        <v>1</v>
      </c>
      <c r="H567">
        <v>0</v>
      </c>
      <c r="I567">
        <v>76</v>
      </c>
      <c r="J567">
        <v>2015</v>
      </c>
      <c r="K567" t="s">
        <v>329</v>
      </c>
      <c r="L567">
        <v>0</v>
      </c>
      <c r="M567">
        <v>3</v>
      </c>
      <c r="N567">
        <v>15</v>
      </c>
      <c r="O567">
        <v>2</v>
      </c>
      <c r="P567" t="s">
        <v>499</v>
      </c>
      <c r="Q567" t="s">
        <v>202</v>
      </c>
      <c r="R567" t="s">
        <v>375</v>
      </c>
      <c r="S567">
        <v>60449</v>
      </c>
      <c r="T567" t="s">
        <v>77</v>
      </c>
      <c r="U567" t="s">
        <v>130</v>
      </c>
      <c r="V567" t="s">
        <v>149</v>
      </c>
      <c r="W567" t="s">
        <v>500</v>
      </c>
      <c r="X567" t="s">
        <v>57</v>
      </c>
      <c r="Y567" t="s">
        <v>501</v>
      </c>
      <c r="Z567" s="1">
        <v>42483</v>
      </c>
      <c r="AA567">
        <v>45</v>
      </c>
      <c r="AB567" t="s">
        <v>81</v>
      </c>
      <c r="AC567">
        <v>2023</v>
      </c>
      <c r="AD567">
        <v>5</v>
      </c>
      <c r="AE567" t="s">
        <v>475</v>
      </c>
      <c r="AF567" t="s">
        <v>247</v>
      </c>
      <c r="AG567" s="1">
        <v>36056</v>
      </c>
      <c r="AH567" t="s">
        <v>264</v>
      </c>
      <c r="AI567" t="s">
        <v>265</v>
      </c>
      <c r="AJ567" t="s">
        <v>64</v>
      </c>
      <c r="AK567">
        <v>177</v>
      </c>
      <c r="AL567">
        <v>25000000</v>
      </c>
      <c r="AM567">
        <v>60000000</v>
      </c>
      <c r="AN567" s="1">
        <v>46568</v>
      </c>
      <c r="AO567" t="s">
        <v>482</v>
      </c>
      <c r="AP567" t="s">
        <v>164</v>
      </c>
      <c r="AQ567">
        <v>11</v>
      </c>
      <c r="AR567" t="s">
        <v>477</v>
      </c>
      <c r="AS567">
        <v>0</v>
      </c>
      <c r="AT567" t="s">
        <v>483</v>
      </c>
      <c r="AU567">
        <v>26</v>
      </c>
    </row>
    <row r="568" spans="1:47" x14ac:dyDescent="0.25">
      <c r="A568" t="s">
        <v>498</v>
      </c>
      <c r="B568">
        <v>2581973</v>
      </c>
      <c r="C568">
        <v>315779</v>
      </c>
      <c r="D568" t="s">
        <v>48</v>
      </c>
      <c r="E568">
        <v>1</v>
      </c>
      <c r="F568">
        <v>0</v>
      </c>
      <c r="G568">
        <v>1</v>
      </c>
      <c r="H568">
        <v>0</v>
      </c>
      <c r="I568">
        <v>76</v>
      </c>
      <c r="J568">
        <v>2015</v>
      </c>
      <c r="K568" t="s">
        <v>329</v>
      </c>
      <c r="L568">
        <v>0</v>
      </c>
      <c r="M568">
        <v>3</v>
      </c>
      <c r="N568">
        <v>15</v>
      </c>
      <c r="O568">
        <v>2</v>
      </c>
      <c r="P568" t="s">
        <v>499</v>
      </c>
      <c r="Q568" t="s">
        <v>202</v>
      </c>
      <c r="R568" t="s">
        <v>375</v>
      </c>
      <c r="S568">
        <v>60449</v>
      </c>
      <c r="T568" t="s">
        <v>77</v>
      </c>
      <c r="U568" t="s">
        <v>130</v>
      </c>
      <c r="V568" t="s">
        <v>149</v>
      </c>
      <c r="W568" t="s">
        <v>500</v>
      </c>
      <c r="X568" t="s">
        <v>57</v>
      </c>
      <c r="Y568" t="s">
        <v>501</v>
      </c>
      <c r="Z568" s="1">
        <v>42483</v>
      </c>
      <c r="AA568">
        <v>45</v>
      </c>
      <c r="AB568" t="s">
        <v>81</v>
      </c>
      <c r="AC568">
        <v>2023</v>
      </c>
      <c r="AD568">
        <v>5</v>
      </c>
      <c r="AE568" t="s">
        <v>475</v>
      </c>
      <c r="AF568" t="s">
        <v>247</v>
      </c>
      <c r="AG568" s="1">
        <v>36056</v>
      </c>
      <c r="AH568" t="s">
        <v>264</v>
      </c>
      <c r="AI568" t="s">
        <v>265</v>
      </c>
      <c r="AJ568" t="s">
        <v>64</v>
      </c>
      <c r="AK568">
        <v>177</v>
      </c>
      <c r="AL568">
        <v>25000000</v>
      </c>
      <c r="AM568">
        <v>60000000</v>
      </c>
      <c r="AN568" s="1">
        <v>46568</v>
      </c>
      <c r="AO568" t="s">
        <v>484</v>
      </c>
      <c r="AP568" t="s">
        <v>164</v>
      </c>
      <c r="AQ568">
        <v>11</v>
      </c>
      <c r="AR568" t="s">
        <v>477</v>
      </c>
      <c r="AS568">
        <v>0</v>
      </c>
      <c r="AT568" t="s">
        <v>264</v>
      </c>
      <c r="AU568">
        <v>26</v>
      </c>
    </row>
    <row r="569" spans="1:47" x14ac:dyDescent="0.25">
      <c r="A569" t="s">
        <v>498</v>
      </c>
      <c r="B569">
        <v>2581973</v>
      </c>
      <c r="C569">
        <v>315779</v>
      </c>
      <c r="D569" t="s">
        <v>48</v>
      </c>
      <c r="E569">
        <v>1</v>
      </c>
      <c r="F569">
        <v>0</v>
      </c>
      <c r="G569">
        <v>1</v>
      </c>
      <c r="H569">
        <v>0</v>
      </c>
      <c r="I569">
        <v>76</v>
      </c>
      <c r="J569">
        <v>2015</v>
      </c>
      <c r="K569" t="s">
        <v>329</v>
      </c>
      <c r="L569">
        <v>0</v>
      </c>
      <c r="M569">
        <v>3</v>
      </c>
      <c r="N569">
        <v>15</v>
      </c>
      <c r="O569">
        <v>2</v>
      </c>
      <c r="P569" t="s">
        <v>499</v>
      </c>
      <c r="Q569" t="s">
        <v>202</v>
      </c>
      <c r="R569" t="s">
        <v>375</v>
      </c>
      <c r="S569">
        <v>60449</v>
      </c>
      <c r="T569" t="s">
        <v>77</v>
      </c>
      <c r="U569" t="s">
        <v>130</v>
      </c>
      <c r="V569" t="s">
        <v>149</v>
      </c>
      <c r="W569" t="s">
        <v>500</v>
      </c>
      <c r="X569" t="s">
        <v>57</v>
      </c>
      <c r="Y569" t="s">
        <v>501</v>
      </c>
      <c r="Z569" s="1">
        <v>42483</v>
      </c>
      <c r="AA569">
        <v>45</v>
      </c>
      <c r="AB569" t="s">
        <v>81</v>
      </c>
      <c r="AC569">
        <v>2023</v>
      </c>
      <c r="AD569">
        <v>5</v>
      </c>
      <c r="AE569" t="s">
        <v>475</v>
      </c>
      <c r="AF569" t="s">
        <v>247</v>
      </c>
      <c r="AG569" s="1">
        <v>36056</v>
      </c>
      <c r="AH569" t="s">
        <v>264</v>
      </c>
      <c r="AI569" t="s">
        <v>265</v>
      </c>
      <c r="AJ569" t="s">
        <v>64</v>
      </c>
      <c r="AK569">
        <v>177</v>
      </c>
      <c r="AL569">
        <v>25000000</v>
      </c>
      <c r="AM569">
        <v>60000000</v>
      </c>
      <c r="AN569" s="1">
        <v>46568</v>
      </c>
      <c r="AO569" t="s">
        <v>485</v>
      </c>
      <c r="AP569" t="s">
        <v>66</v>
      </c>
      <c r="AQ569">
        <v>11</v>
      </c>
      <c r="AR569" t="s">
        <v>477</v>
      </c>
      <c r="AS569">
        <v>0</v>
      </c>
      <c r="AT569" t="s">
        <v>264</v>
      </c>
      <c r="AU569">
        <v>26</v>
      </c>
    </row>
    <row r="570" spans="1:47" x14ac:dyDescent="0.25">
      <c r="A570" t="s">
        <v>498</v>
      </c>
      <c r="B570">
        <v>2581973</v>
      </c>
      <c r="C570">
        <v>315779</v>
      </c>
      <c r="D570" t="s">
        <v>48</v>
      </c>
      <c r="E570">
        <v>1</v>
      </c>
      <c r="F570">
        <v>0</v>
      </c>
      <c r="G570">
        <v>1</v>
      </c>
      <c r="H570">
        <v>0</v>
      </c>
      <c r="I570">
        <v>76</v>
      </c>
      <c r="J570">
        <v>2015</v>
      </c>
      <c r="K570" t="s">
        <v>329</v>
      </c>
      <c r="L570">
        <v>0</v>
      </c>
      <c r="M570">
        <v>3</v>
      </c>
      <c r="N570">
        <v>15</v>
      </c>
      <c r="O570">
        <v>2</v>
      </c>
      <c r="P570" t="s">
        <v>499</v>
      </c>
      <c r="Q570" t="s">
        <v>202</v>
      </c>
      <c r="R570" t="s">
        <v>375</v>
      </c>
      <c r="S570">
        <v>60449</v>
      </c>
      <c r="T570" t="s">
        <v>77</v>
      </c>
      <c r="U570" t="s">
        <v>130</v>
      </c>
      <c r="V570" t="s">
        <v>149</v>
      </c>
      <c r="W570" t="s">
        <v>500</v>
      </c>
      <c r="X570" t="s">
        <v>57</v>
      </c>
      <c r="Y570" t="s">
        <v>501</v>
      </c>
      <c r="Z570" s="1">
        <v>42483</v>
      </c>
      <c r="AA570">
        <v>45</v>
      </c>
      <c r="AB570" t="s">
        <v>81</v>
      </c>
      <c r="AC570">
        <v>2023</v>
      </c>
      <c r="AD570">
        <v>5</v>
      </c>
      <c r="AE570" t="s">
        <v>475</v>
      </c>
      <c r="AF570" t="s">
        <v>247</v>
      </c>
      <c r="AG570" s="1">
        <v>36056</v>
      </c>
      <c r="AH570" t="s">
        <v>264</v>
      </c>
      <c r="AI570" t="s">
        <v>265</v>
      </c>
      <c r="AJ570" t="s">
        <v>64</v>
      </c>
      <c r="AK570">
        <v>177</v>
      </c>
      <c r="AL570">
        <v>25000000</v>
      </c>
      <c r="AM570">
        <v>60000000</v>
      </c>
      <c r="AN570" s="1">
        <v>46568</v>
      </c>
      <c r="AO570" t="s">
        <v>486</v>
      </c>
      <c r="AP570" t="s">
        <v>164</v>
      </c>
      <c r="AQ570">
        <v>11</v>
      </c>
      <c r="AR570" t="s">
        <v>477</v>
      </c>
      <c r="AS570">
        <v>0</v>
      </c>
      <c r="AT570" t="s">
        <v>264</v>
      </c>
      <c r="AU570">
        <v>26</v>
      </c>
    </row>
    <row r="571" spans="1:47" x14ac:dyDescent="0.25">
      <c r="A571" t="s">
        <v>498</v>
      </c>
      <c r="B571">
        <v>2581973</v>
      </c>
      <c r="C571">
        <v>315779</v>
      </c>
      <c r="D571" t="s">
        <v>48</v>
      </c>
      <c r="E571">
        <v>1</v>
      </c>
      <c r="F571">
        <v>0</v>
      </c>
      <c r="G571">
        <v>1</v>
      </c>
      <c r="H571">
        <v>0</v>
      </c>
      <c r="I571">
        <v>76</v>
      </c>
      <c r="J571">
        <v>2015</v>
      </c>
      <c r="K571" t="s">
        <v>329</v>
      </c>
      <c r="L571">
        <v>0</v>
      </c>
      <c r="M571">
        <v>3</v>
      </c>
      <c r="N571">
        <v>15</v>
      </c>
      <c r="O571">
        <v>2</v>
      </c>
      <c r="P571" t="s">
        <v>499</v>
      </c>
      <c r="Q571" t="s">
        <v>202</v>
      </c>
      <c r="R571" t="s">
        <v>375</v>
      </c>
      <c r="S571">
        <v>60449</v>
      </c>
      <c r="T571" t="s">
        <v>77</v>
      </c>
      <c r="U571" t="s">
        <v>130</v>
      </c>
      <c r="V571" t="s">
        <v>149</v>
      </c>
      <c r="W571" t="s">
        <v>500</v>
      </c>
      <c r="X571" t="s">
        <v>57</v>
      </c>
      <c r="Y571" t="s">
        <v>501</v>
      </c>
      <c r="Z571" s="1">
        <v>42483</v>
      </c>
      <c r="AA571">
        <v>45</v>
      </c>
      <c r="AB571" t="s">
        <v>81</v>
      </c>
      <c r="AC571">
        <v>2023</v>
      </c>
      <c r="AD571">
        <v>5</v>
      </c>
      <c r="AE571" t="s">
        <v>475</v>
      </c>
      <c r="AF571" t="s">
        <v>247</v>
      </c>
      <c r="AG571" s="1">
        <v>36056</v>
      </c>
      <c r="AH571" t="s">
        <v>264</v>
      </c>
      <c r="AI571" t="s">
        <v>265</v>
      </c>
      <c r="AJ571" t="s">
        <v>64</v>
      </c>
      <c r="AK571">
        <v>177</v>
      </c>
      <c r="AL571">
        <v>25000000</v>
      </c>
      <c r="AM571">
        <v>60000000</v>
      </c>
      <c r="AN571" s="1">
        <v>46568</v>
      </c>
      <c r="AO571" t="s">
        <v>487</v>
      </c>
      <c r="AP571" t="s">
        <v>164</v>
      </c>
      <c r="AQ571">
        <v>11</v>
      </c>
      <c r="AR571" t="s">
        <v>477</v>
      </c>
      <c r="AS571">
        <v>0</v>
      </c>
      <c r="AT571" t="s">
        <v>264</v>
      </c>
      <c r="AU571">
        <v>26</v>
      </c>
    </row>
    <row r="572" spans="1:47" x14ac:dyDescent="0.25">
      <c r="A572" t="s">
        <v>498</v>
      </c>
      <c r="B572">
        <v>2581973</v>
      </c>
      <c r="C572">
        <v>315779</v>
      </c>
      <c r="D572" t="s">
        <v>48</v>
      </c>
      <c r="E572">
        <v>1</v>
      </c>
      <c r="F572">
        <v>0</v>
      </c>
      <c r="G572">
        <v>1</v>
      </c>
      <c r="H572">
        <v>0</v>
      </c>
      <c r="I572">
        <v>76</v>
      </c>
      <c r="J572">
        <v>2015</v>
      </c>
      <c r="K572" t="s">
        <v>329</v>
      </c>
      <c r="L572">
        <v>0</v>
      </c>
      <c r="M572">
        <v>3</v>
      </c>
      <c r="N572">
        <v>15</v>
      </c>
      <c r="O572">
        <v>2</v>
      </c>
      <c r="P572" t="s">
        <v>499</v>
      </c>
      <c r="Q572" t="s">
        <v>202</v>
      </c>
      <c r="R572" t="s">
        <v>375</v>
      </c>
      <c r="S572">
        <v>60449</v>
      </c>
      <c r="T572" t="s">
        <v>77</v>
      </c>
      <c r="U572" t="s">
        <v>130</v>
      </c>
      <c r="V572" t="s">
        <v>149</v>
      </c>
      <c r="W572" t="s">
        <v>500</v>
      </c>
      <c r="X572" t="s">
        <v>57</v>
      </c>
      <c r="Y572" t="s">
        <v>501</v>
      </c>
      <c r="Z572" s="1">
        <v>42483</v>
      </c>
      <c r="AA572">
        <v>45</v>
      </c>
      <c r="AB572" t="s">
        <v>81</v>
      </c>
      <c r="AC572">
        <v>2023</v>
      </c>
      <c r="AD572">
        <v>5</v>
      </c>
      <c r="AE572" t="s">
        <v>475</v>
      </c>
      <c r="AF572" t="s">
        <v>247</v>
      </c>
      <c r="AG572" s="1">
        <v>36056</v>
      </c>
      <c r="AH572" t="s">
        <v>264</v>
      </c>
      <c r="AI572" t="s">
        <v>265</v>
      </c>
      <c r="AJ572" t="s">
        <v>64</v>
      </c>
      <c r="AK572">
        <v>177</v>
      </c>
      <c r="AL572">
        <v>25000000</v>
      </c>
      <c r="AM572">
        <v>60000000</v>
      </c>
      <c r="AN572" s="1">
        <v>46568</v>
      </c>
      <c r="AO572" t="s">
        <v>488</v>
      </c>
      <c r="AP572" t="s">
        <v>164</v>
      </c>
      <c r="AQ572">
        <v>11</v>
      </c>
      <c r="AR572" t="s">
        <v>477</v>
      </c>
      <c r="AS572">
        <v>0</v>
      </c>
      <c r="AT572" t="s">
        <v>264</v>
      </c>
      <c r="AU572">
        <v>26</v>
      </c>
    </row>
    <row r="573" spans="1:47" x14ac:dyDescent="0.25">
      <c r="A573" t="s">
        <v>498</v>
      </c>
      <c r="B573">
        <v>2581973</v>
      </c>
      <c r="C573">
        <v>315779</v>
      </c>
      <c r="D573" t="s">
        <v>48</v>
      </c>
      <c r="E573">
        <v>1</v>
      </c>
      <c r="F573">
        <v>0</v>
      </c>
      <c r="G573">
        <v>1</v>
      </c>
      <c r="H573">
        <v>0</v>
      </c>
      <c r="I573">
        <v>76</v>
      </c>
      <c r="J573">
        <v>2015</v>
      </c>
      <c r="K573" t="s">
        <v>329</v>
      </c>
      <c r="L573">
        <v>0</v>
      </c>
      <c r="M573">
        <v>3</v>
      </c>
      <c r="N573">
        <v>15</v>
      </c>
      <c r="O573">
        <v>2</v>
      </c>
      <c r="P573" t="s">
        <v>499</v>
      </c>
      <c r="Q573" t="s">
        <v>202</v>
      </c>
      <c r="R573" t="s">
        <v>375</v>
      </c>
      <c r="S573">
        <v>60449</v>
      </c>
      <c r="T573" t="s">
        <v>77</v>
      </c>
      <c r="U573" t="s">
        <v>130</v>
      </c>
      <c r="V573" t="s">
        <v>149</v>
      </c>
      <c r="W573" t="s">
        <v>500</v>
      </c>
      <c r="X573" t="s">
        <v>57</v>
      </c>
      <c r="Y573" t="s">
        <v>501</v>
      </c>
      <c r="Z573" s="1">
        <v>42483</v>
      </c>
      <c r="AA573">
        <v>45</v>
      </c>
      <c r="AB573" t="s">
        <v>81</v>
      </c>
      <c r="AC573">
        <v>2023</v>
      </c>
      <c r="AD573">
        <v>5</v>
      </c>
      <c r="AE573" t="s">
        <v>475</v>
      </c>
      <c r="AF573" t="s">
        <v>247</v>
      </c>
      <c r="AG573" s="1">
        <v>36056</v>
      </c>
      <c r="AH573" t="s">
        <v>264</v>
      </c>
      <c r="AI573" t="s">
        <v>265</v>
      </c>
      <c r="AJ573" t="s">
        <v>64</v>
      </c>
      <c r="AK573">
        <v>177</v>
      </c>
      <c r="AL573">
        <v>25000000</v>
      </c>
      <c r="AM573">
        <v>60000000</v>
      </c>
      <c r="AN573" s="1">
        <v>46568</v>
      </c>
      <c r="AO573" t="s">
        <v>489</v>
      </c>
      <c r="AP573" t="s">
        <v>164</v>
      </c>
      <c r="AQ573">
        <v>11</v>
      </c>
      <c r="AR573" t="s">
        <v>477</v>
      </c>
      <c r="AS573">
        <v>0</v>
      </c>
      <c r="AT573" t="s">
        <v>264</v>
      </c>
      <c r="AU573">
        <v>26</v>
      </c>
    </row>
    <row r="574" spans="1:47" x14ac:dyDescent="0.25">
      <c r="A574" t="s">
        <v>498</v>
      </c>
      <c r="B574">
        <v>2581973</v>
      </c>
      <c r="C574">
        <v>315779</v>
      </c>
      <c r="D574" t="s">
        <v>48</v>
      </c>
      <c r="E574">
        <v>1</v>
      </c>
      <c r="F574">
        <v>0</v>
      </c>
      <c r="G574">
        <v>1</v>
      </c>
      <c r="H574">
        <v>0</v>
      </c>
      <c r="I574">
        <v>76</v>
      </c>
      <c r="J574">
        <v>2015</v>
      </c>
      <c r="K574" t="s">
        <v>329</v>
      </c>
      <c r="L574">
        <v>0</v>
      </c>
      <c r="M574">
        <v>3</v>
      </c>
      <c r="N574">
        <v>15</v>
      </c>
      <c r="O574">
        <v>2</v>
      </c>
      <c r="P574" t="s">
        <v>499</v>
      </c>
      <c r="Q574" t="s">
        <v>202</v>
      </c>
      <c r="R574" t="s">
        <v>375</v>
      </c>
      <c r="S574">
        <v>60449</v>
      </c>
      <c r="T574" t="s">
        <v>77</v>
      </c>
      <c r="U574" t="s">
        <v>130</v>
      </c>
      <c r="V574" t="s">
        <v>149</v>
      </c>
      <c r="W574" t="s">
        <v>500</v>
      </c>
      <c r="X574" t="s">
        <v>57</v>
      </c>
      <c r="Y574" t="s">
        <v>501</v>
      </c>
      <c r="Z574" s="1">
        <v>42483</v>
      </c>
      <c r="AA574">
        <v>45</v>
      </c>
      <c r="AB574" t="s">
        <v>81</v>
      </c>
      <c r="AC574">
        <v>2023</v>
      </c>
      <c r="AD574">
        <v>5</v>
      </c>
      <c r="AE574" t="s">
        <v>475</v>
      </c>
      <c r="AF574" t="s">
        <v>247</v>
      </c>
      <c r="AG574" s="1">
        <v>36056</v>
      </c>
      <c r="AH574" t="s">
        <v>264</v>
      </c>
      <c r="AI574" t="s">
        <v>265</v>
      </c>
      <c r="AJ574" t="s">
        <v>64</v>
      </c>
      <c r="AK574">
        <v>177</v>
      </c>
      <c r="AL574">
        <v>25000000</v>
      </c>
      <c r="AM574">
        <v>60000000</v>
      </c>
      <c r="AN574" s="1">
        <v>46568</v>
      </c>
      <c r="AO574" t="s">
        <v>490</v>
      </c>
      <c r="AP574" t="s">
        <v>164</v>
      </c>
      <c r="AQ574">
        <v>11</v>
      </c>
      <c r="AR574" t="s">
        <v>477</v>
      </c>
      <c r="AS574">
        <v>0</v>
      </c>
      <c r="AT574" t="s">
        <v>264</v>
      </c>
      <c r="AU574">
        <v>26</v>
      </c>
    </row>
    <row r="575" spans="1:47" x14ac:dyDescent="0.25">
      <c r="A575" t="s">
        <v>498</v>
      </c>
      <c r="B575">
        <v>2581973</v>
      </c>
      <c r="C575">
        <v>315779</v>
      </c>
      <c r="D575" t="s">
        <v>48</v>
      </c>
      <c r="E575">
        <v>1</v>
      </c>
      <c r="F575">
        <v>0</v>
      </c>
      <c r="G575">
        <v>1</v>
      </c>
      <c r="H575">
        <v>0</v>
      </c>
      <c r="I575">
        <v>76</v>
      </c>
      <c r="J575">
        <v>2015</v>
      </c>
      <c r="K575" t="s">
        <v>329</v>
      </c>
      <c r="L575">
        <v>0</v>
      </c>
      <c r="M575">
        <v>3</v>
      </c>
      <c r="N575">
        <v>15</v>
      </c>
      <c r="O575">
        <v>2</v>
      </c>
      <c r="P575" t="s">
        <v>499</v>
      </c>
      <c r="Q575" t="s">
        <v>202</v>
      </c>
      <c r="R575" t="s">
        <v>375</v>
      </c>
      <c r="S575">
        <v>60449</v>
      </c>
      <c r="T575" t="s">
        <v>77</v>
      </c>
      <c r="U575" t="s">
        <v>130</v>
      </c>
      <c r="V575" t="s">
        <v>149</v>
      </c>
      <c r="W575" t="s">
        <v>500</v>
      </c>
      <c r="X575" t="s">
        <v>57</v>
      </c>
      <c r="Y575" t="s">
        <v>501</v>
      </c>
      <c r="Z575" s="1">
        <v>42483</v>
      </c>
      <c r="AA575">
        <v>45</v>
      </c>
      <c r="AB575" t="s">
        <v>81</v>
      </c>
      <c r="AC575">
        <v>2023</v>
      </c>
      <c r="AD575">
        <v>5</v>
      </c>
      <c r="AE575" t="s">
        <v>475</v>
      </c>
      <c r="AF575" t="s">
        <v>247</v>
      </c>
      <c r="AG575" s="1">
        <v>36056</v>
      </c>
      <c r="AH575" t="s">
        <v>264</v>
      </c>
      <c r="AI575" t="s">
        <v>265</v>
      </c>
      <c r="AJ575" t="s">
        <v>64</v>
      </c>
      <c r="AK575">
        <v>177</v>
      </c>
      <c r="AL575">
        <v>25000000</v>
      </c>
      <c r="AM575">
        <v>60000000</v>
      </c>
      <c r="AN575" s="1">
        <v>46568</v>
      </c>
      <c r="AO575" t="s">
        <v>491</v>
      </c>
      <c r="AP575" t="s">
        <v>66</v>
      </c>
      <c r="AQ575">
        <v>11</v>
      </c>
      <c r="AR575" t="s">
        <v>477</v>
      </c>
      <c r="AS575">
        <v>0</v>
      </c>
      <c r="AT575" t="s">
        <v>264</v>
      </c>
      <c r="AU575">
        <v>26</v>
      </c>
    </row>
    <row r="576" spans="1:47" x14ac:dyDescent="0.25">
      <c r="A576" t="s">
        <v>498</v>
      </c>
      <c r="B576">
        <v>2581973</v>
      </c>
      <c r="C576">
        <v>315779</v>
      </c>
      <c r="D576" t="s">
        <v>48</v>
      </c>
      <c r="E576">
        <v>1</v>
      </c>
      <c r="F576">
        <v>0</v>
      </c>
      <c r="G576">
        <v>1</v>
      </c>
      <c r="H576">
        <v>0</v>
      </c>
      <c r="I576">
        <v>76</v>
      </c>
      <c r="J576">
        <v>2015</v>
      </c>
      <c r="K576" t="s">
        <v>329</v>
      </c>
      <c r="L576">
        <v>0</v>
      </c>
      <c r="M576">
        <v>3</v>
      </c>
      <c r="N576">
        <v>15</v>
      </c>
      <c r="O576">
        <v>2</v>
      </c>
      <c r="P576" t="s">
        <v>499</v>
      </c>
      <c r="Q576" t="s">
        <v>202</v>
      </c>
      <c r="R576" t="s">
        <v>375</v>
      </c>
      <c r="S576">
        <v>60449</v>
      </c>
      <c r="T576" t="s">
        <v>77</v>
      </c>
      <c r="U576" t="s">
        <v>130</v>
      </c>
      <c r="V576" t="s">
        <v>149</v>
      </c>
      <c r="W576" t="s">
        <v>500</v>
      </c>
      <c r="X576" t="s">
        <v>57</v>
      </c>
      <c r="Y576" t="s">
        <v>502</v>
      </c>
      <c r="Z576" s="1">
        <v>42483</v>
      </c>
      <c r="AA576">
        <v>76</v>
      </c>
      <c r="AB576" t="s">
        <v>59</v>
      </c>
      <c r="AC576">
        <v>2023</v>
      </c>
      <c r="AD576">
        <v>5</v>
      </c>
      <c r="AE576" t="s">
        <v>475</v>
      </c>
      <c r="AF576" t="s">
        <v>247</v>
      </c>
      <c r="AG576" s="1">
        <v>36056</v>
      </c>
      <c r="AH576" t="s">
        <v>264</v>
      </c>
      <c r="AI576" t="s">
        <v>265</v>
      </c>
      <c r="AJ576" t="s">
        <v>64</v>
      </c>
      <c r="AK576">
        <v>177</v>
      </c>
      <c r="AL576">
        <v>25000000</v>
      </c>
      <c r="AM576">
        <v>60000000</v>
      </c>
      <c r="AN576" s="1">
        <v>46568</v>
      </c>
      <c r="AO576" t="s">
        <v>476</v>
      </c>
      <c r="AP576" t="s">
        <v>164</v>
      </c>
      <c r="AQ576">
        <v>11</v>
      </c>
      <c r="AR576" t="s">
        <v>477</v>
      </c>
      <c r="AS576">
        <v>0</v>
      </c>
      <c r="AT576" t="s">
        <v>264</v>
      </c>
      <c r="AU576">
        <v>26</v>
      </c>
    </row>
    <row r="577" spans="1:47" x14ac:dyDescent="0.25">
      <c r="A577" t="s">
        <v>498</v>
      </c>
      <c r="B577">
        <v>2581973</v>
      </c>
      <c r="C577">
        <v>315779</v>
      </c>
      <c r="D577" t="s">
        <v>48</v>
      </c>
      <c r="E577">
        <v>1</v>
      </c>
      <c r="F577">
        <v>0</v>
      </c>
      <c r="G577">
        <v>1</v>
      </c>
      <c r="H577">
        <v>0</v>
      </c>
      <c r="I577">
        <v>76</v>
      </c>
      <c r="J577">
        <v>2015</v>
      </c>
      <c r="K577" t="s">
        <v>329</v>
      </c>
      <c r="L577">
        <v>0</v>
      </c>
      <c r="M577">
        <v>3</v>
      </c>
      <c r="N577">
        <v>15</v>
      </c>
      <c r="O577">
        <v>2</v>
      </c>
      <c r="P577" t="s">
        <v>499</v>
      </c>
      <c r="Q577" t="s">
        <v>202</v>
      </c>
      <c r="R577" t="s">
        <v>375</v>
      </c>
      <c r="S577">
        <v>60449</v>
      </c>
      <c r="T577" t="s">
        <v>77</v>
      </c>
      <c r="U577" t="s">
        <v>130</v>
      </c>
      <c r="V577" t="s">
        <v>149</v>
      </c>
      <c r="W577" t="s">
        <v>500</v>
      </c>
      <c r="X577" t="s">
        <v>57</v>
      </c>
      <c r="Y577" t="s">
        <v>502</v>
      </c>
      <c r="Z577" s="1">
        <v>42483</v>
      </c>
      <c r="AA577">
        <v>76</v>
      </c>
      <c r="AB577" t="s">
        <v>59</v>
      </c>
      <c r="AC577">
        <v>2023</v>
      </c>
      <c r="AD577">
        <v>5</v>
      </c>
      <c r="AE577" t="s">
        <v>475</v>
      </c>
      <c r="AF577" t="s">
        <v>247</v>
      </c>
      <c r="AG577" s="1">
        <v>36056</v>
      </c>
      <c r="AH577" t="s">
        <v>264</v>
      </c>
      <c r="AI577" t="s">
        <v>265</v>
      </c>
      <c r="AJ577" t="s">
        <v>64</v>
      </c>
      <c r="AK577">
        <v>177</v>
      </c>
      <c r="AL577">
        <v>25000000</v>
      </c>
      <c r="AM577">
        <v>60000000</v>
      </c>
      <c r="AN577" s="1">
        <v>46568</v>
      </c>
      <c r="AO577" t="s">
        <v>478</v>
      </c>
      <c r="AP577" t="s">
        <v>164</v>
      </c>
      <c r="AQ577">
        <v>11</v>
      </c>
      <c r="AR577" t="s">
        <v>477</v>
      </c>
      <c r="AS577">
        <v>0</v>
      </c>
      <c r="AT577" t="s">
        <v>264</v>
      </c>
      <c r="AU577">
        <v>26</v>
      </c>
    </row>
    <row r="578" spans="1:47" x14ac:dyDescent="0.25">
      <c r="A578" t="s">
        <v>498</v>
      </c>
      <c r="B578">
        <v>2581973</v>
      </c>
      <c r="C578">
        <v>315779</v>
      </c>
      <c r="D578" t="s">
        <v>48</v>
      </c>
      <c r="E578">
        <v>1</v>
      </c>
      <c r="F578">
        <v>0</v>
      </c>
      <c r="G578">
        <v>1</v>
      </c>
      <c r="H578">
        <v>0</v>
      </c>
      <c r="I578">
        <v>76</v>
      </c>
      <c r="J578">
        <v>2015</v>
      </c>
      <c r="K578" t="s">
        <v>329</v>
      </c>
      <c r="L578">
        <v>0</v>
      </c>
      <c r="M578">
        <v>3</v>
      </c>
      <c r="N578">
        <v>15</v>
      </c>
      <c r="O578">
        <v>2</v>
      </c>
      <c r="P578" t="s">
        <v>499</v>
      </c>
      <c r="Q578" t="s">
        <v>202</v>
      </c>
      <c r="R578" t="s">
        <v>375</v>
      </c>
      <c r="S578">
        <v>60449</v>
      </c>
      <c r="T578" t="s">
        <v>77</v>
      </c>
      <c r="U578" t="s">
        <v>130</v>
      </c>
      <c r="V578" t="s">
        <v>149</v>
      </c>
      <c r="W578" t="s">
        <v>500</v>
      </c>
      <c r="X578" t="s">
        <v>57</v>
      </c>
      <c r="Y578" t="s">
        <v>502</v>
      </c>
      <c r="Z578" s="1">
        <v>42483</v>
      </c>
      <c r="AA578">
        <v>76</v>
      </c>
      <c r="AB578" t="s">
        <v>59</v>
      </c>
      <c r="AC578">
        <v>2023</v>
      </c>
      <c r="AD578">
        <v>5</v>
      </c>
      <c r="AE578" t="s">
        <v>475</v>
      </c>
      <c r="AF578" t="s">
        <v>247</v>
      </c>
      <c r="AG578" s="1">
        <v>36056</v>
      </c>
      <c r="AH578" t="s">
        <v>264</v>
      </c>
      <c r="AI578" t="s">
        <v>265</v>
      </c>
      <c r="AJ578" t="s">
        <v>64</v>
      </c>
      <c r="AK578">
        <v>177</v>
      </c>
      <c r="AL578">
        <v>25000000</v>
      </c>
      <c r="AM578">
        <v>60000000</v>
      </c>
      <c r="AN578" s="1">
        <v>46568</v>
      </c>
      <c r="AO578" t="s">
        <v>479</v>
      </c>
      <c r="AP578" t="s">
        <v>164</v>
      </c>
      <c r="AQ578">
        <v>11</v>
      </c>
      <c r="AR578" t="s">
        <v>477</v>
      </c>
      <c r="AS578">
        <v>0</v>
      </c>
      <c r="AT578" t="s">
        <v>264</v>
      </c>
      <c r="AU578">
        <v>26</v>
      </c>
    </row>
    <row r="579" spans="1:47" x14ac:dyDescent="0.25">
      <c r="A579" t="s">
        <v>498</v>
      </c>
      <c r="B579">
        <v>2581973</v>
      </c>
      <c r="C579">
        <v>315779</v>
      </c>
      <c r="D579" t="s">
        <v>48</v>
      </c>
      <c r="E579">
        <v>1</v>
      </c>
      <c r="F579">
        <v>0</v>
      </c>
      <c r="G579">
        <v>1</v>
      </c>
      <c r="H579">
        <v>0</v>
      </c>
      <c r="I579">
        <v>76</v>
      </c>
      <c r="J579">
        <v>2015</v>
      </c>
      <c r="K579" t="s">
        <v>329</v>
      </c>
      <c r="L579">
        <v>0</v>
      </c>
      <c r="M579">
        <v>3</v>
      </c>
      <c r="N579">
        <v>15</v>
      </c>
      <c r="O579">
        <v>2</v>
      </c>
      <c r="P579" t="s">
        <v>499</v>
      </c>
      <c r="Q579" t="s">
        <v>202</v>
      </c>
      <c r="R579" t="s">
        <v>375</v>
      </c>
      <c r="S579">
        <v>60449</v>
      </c>
      <c r="T579" t="s">
        <v>77</v>
      </c>
      <c r="U579" t="s">
        <v>130</v>
      </c>
      <c r="V579" t="s">
        <v>149</v>
      </c>
      <c r="W579" t="s">
        <v>500</v>
      </c>
      <c r="X579" t="s">
        <v>57</v>
      </c>
      <c r="Y579" t="s">
        <v>502</v>
      </c>
      <c r="Z579" s="1">
        <v>42483</v>
      </c>
      <c r="AA579">
        <v>76</v>
      </c>
      <c r="AB579" t="s">
        <v>59</v>
      </c>
      <c r="AC579">
        <v>2023</v>
      </c>
      <c r="AD579">
        <v>5</v>
      </c>
      <c r="AE579" t="s">
        <v>475</v>
      </c>
      <c r="AF579" t="s">
        <v>247</v>
      </c>
      <c r="AG579" s="1">
        <v>36056</v>
      </c>
      <c r="AH579" t="s">
        <v>264</v>
      </c>
      <c r="AI579" t="s">
        <v>265</v>
      </c>
      <c r="AJ579" t="s">
        <v>64</v>
      </c>
      <c r="AK579">
        <v>177</v>
      </c>
      <c r="AL579">
        <v>25000000</v>
      </c>
      <c r="AM579">
        <v>60000000</v>
      </c>
      <c r="AN579" s="1">
        <v>46568</v>
      </c>
      <c r="AO579" t="s">
        <v>480</v>
      </c>
      <c r="AP579" t="s">
        <v>164</v>
      </c>
      <c r="AQ579">
        <v>11</v>
      </c>
      <c r="AR579" t="s">
        <v>477</v>
      </c>
      <c r="AS579">
        <v>0</v>
      </c>
      <c r="AT579" t="s">
        <v>264</v>
      </c>
      <c r="AU579">
        <v>26</v>
      </c>
    </row>
    <row r="580" spans="1:47" x14ac:dyDescent="0.25">
      <c r="A580" t="s">
        <v>498</v>
      </c>
      <c r="B580">
        <v>2581973</v>
      </c>
      <c r="C580">
        <v>315779</v>
      </c>
      <c r="D580" t="s">
        <v>48</v>
      </c>
      <c r="E580">
        <v>1</v>
      </c>
      <c r="F580">
        <v>0</v>
      </c>
      <c r="G580">
        <v>1</v>
      </c>
      <c r="H580">
        <v>0</v>
      </c>
      <c r="I580">
        <v>76</v>
      </c>
      <c r="J580">
        <v>2015</v>
      </c>
      <c r="K580" t="s">
        <v>329</v>
      </c>
      <c r="L580">
        <v>0</v>
      </c>
      <c r="M580">
        <v>3</v>
      </c>
      <c r="N580">
        <v>15</v>
      </c>
      <c r="O580">
        <v>2</v>
      </c>
      <c r="P580" t="s">
        <v>499</v>
      </c>
      <c r="Q580" t="s">
        <v>202</v>
      </c>
      <c r="R580" t="s">
        <v>375</v>
      </c>
      <c r="S580">
        <v>60449</v>
      </c>
      <c r="T580" t="s">
        <v>77</v>
      </c>
      <c r="U580" t="s">
        <v>130</v>
      </c>
      <c r="V580" t="s">
        <v>149</v>
      </c>
      <c r="W580" t="s">
        <v>500</v>
      </c>
      <c r="X580" t="s">
        <v>57</v>
      </c>
      <c r="Y580" t="s">
        <v>502</v>
      </c>
      <c r="Z580" s="1">
        <v>42483</v>
      </c>
      <c r="AA580">
        <v>76</v>
      </c>
      <c r="AB580" t="s">
        <v>59</v>
      </c>
      <c r="AC580">
        <v>2023</v>
      </c>
      <c r="AD580">
        <v>5</v>
      </c>
      <c r="AE580" t="s">
        <v>475</v>
      </c>
      <c r="AF580" t="s">
        <v>247</v>
      </c>
      <c r="AG580" s="1">
        <v>36056</v>
      </c>
      <c r="AH580" t="s">
        <v>264</v>
      </c>
      <c r="AI580" t="s">
        <v>265</v>
      </c>
      <c r="AJ580" t="s">
        <v>64</v>
      </c>
      <c r="AK580">
        <v>177</v>
      </c>
      <c r="AL580">
        <v>25000000</v>
      </c>
      <c r="AM580">
        <v>60000000</v>
      </c>
      <c r="AN580" s="1">
        <v>46568</v>
      </c>
      <c r="AO580" t="s">
        <v>481</v>
      </c>
      <c r="AP580" t="s">
        <v>164</v>
      </c>
      <c r="AQ580">
        <v>11</v>
      </c>
      <c r="AR580" t="s">
        <v>477</v>
      </c>
      <c r="AS580">
        <v>0</v>
      </c>
      <c r="AT580" t="s">
        <v>264</v>
      </c>
      <c r="AU580">
        <v>26</v>
      </c>
    </row>
    <row r="581" spans="1:47" x14ac:dyDescent="0.25">
      <c r="A581" t="s">
        <v>498</v>
      </c>
      <c r="B581">
        <v>2581973</v>
      </c>
      <c r="C581">
        <v>315779</v>
      </c>
      <c r="D581" t="s">
        <v>48</v>
      </c>
      <c r="E581">
        <v>1</v>
      </c>
      <c r="F581">
        <v>0</v>
      </c>
      <c r="G581">
        <v>1</v>
      </c>
      <c r="H581">
        <v>0</v>
      </c>
      <c r="I581">
        <v>76</v>
      </c>
      <c r="J581">
        <v>2015</v>
      </c>
      <c r="K581" t="s">
        <v>329</v>
      </c>
      <c r="L581">
        <v>0</v>
      </c>
      <c r="M581">
        <v>3</v>
      </c>
      <c r="N581">
        <v>15</v>
      </c>
      <c r="O581">
        <v>2</v>
      </c>
      <c r="P581" t="s">
        <v>499</v>
      </c>
      <c r="Q581" t="s">
        <v>202</v>
      </c>
      <c r="R581" t="s">
        <v>375</v>
      </c>
      <c r="S581">
        <v>60449</v>
      </c>
      <c r="T581" t="s">
        <v>77</v>
      </c>
      <c r="U581" t="s">
        <v>130</v>
      </c>
      <c r="V581" t="s">
        <v>149</v>
      </c>
      <c r="W581" t="s">
        <v>500</v>
      </c>
      <c r="X581" t="s">
        <v>57</v>
      </c>
      <c r="Y581" t="s">
        <v>502</v>
      </c>
      <c r="Z581" s="1">
        <v>42483</v>
      </c>
      <c r="AA581">
        <v>76</v>
      </c>
      <c r="AB581" t="s">
        <v>59</v>
      </c>
      <c r="AC581">
        <v>2023</v>
      </c>
      <c r="AD581">
        <v>5</v>
      </c>
      <c r="AE581" t="s">
        <v>475</v>
      </c>
      <c r="AF581" t="s">
        <v>247</v>
      </c>
      <c r="AG581" s="1">
        <v>36056</v>
      </c>
      <c r="AH581" t="s">
        <v>264</v>
      </c>
      <c r="AI581" t="s">
        <v>265</v>
      </c>
      <c r="AJ581" t="s">
        <v>64</v>
      </c>
      <c r="AK581">
        <v>177</v>
      </c>
      <c r="AL581">
        <v>25000000</v>
      </c>
      <c r="AM581">
        <v>60000000</v>
      </c>
      <c r="AN581" s="1">
        <v>46568</v>
      </c>
      <c r="AO581" t="s">
        <v>482</v>
      </c>
      <c r="AP581" t="s">
        <v>164</v>
      </c>
      <c r="AQ581">
        <v>11</v>
      </c>
      <c r="AR581" t="s">
        <v>477</v>
      </c>
      <c r="AS581">
        <v>0</v>
      </c>
      <c r="AT581" t="s">
        <v>483</v>
      </c>
      <c r="AU581">
        <v>26</v>
      </c>
    </row>
    <row r="582" spans="1:47" x14ac:dyDescent="0.25">
      <c r="A582" t="s">
        <v>498</v>
      </c>
      <c r="B582">
        <v>2581973</v>
      </c>
      <c r="C582">
        <v>315779</v>
      </c>
      <c r="D582" t="s">
        <v>48</v>
      </c>
      <c r="E582">
        <v>1</v>
      </c>
      <c r="F582">
        <v>0</v>
      </c>
      <c r="G582">
        <v>1</v>
      </c>
      <c r="H582">
        <v>0</v>
      </c>
      <c r="I582">
        <v>76</v>
      </c>
      <c r="J582">
        <v>2015</v>
      </c>
      <c r="K582" t="s">
        <v>329</v>
      </c>
      <c r="L582">
        <v>0</v>
      </c>
      <c r="M582">
        <v>3</v>
      </c>
      <c r="N582">
        <v>15</v>
      </c>
      <c r="O582">
        <v>2</v>
      </c>
      <c r="P582" t="s">
        <v>499</v>
      </c>
      <c r="Q582" t="s">
        <v>202</v>
      </c>
      <c r="R582" t="s">
        <v>375</v>
      </c>
      <c r="S582">
        <v>60449</v>
      </c>
      <c r="T582" t="s">
        <v>77</v>
      </c>
      <c r="U582" t="s">
        <v>130</v>
      </c>
      <c r="V582" t="s">
        <v>149</v>
      </c>
      <c r="W582" t="s">
        <v>500</v>
      </c>
      <c r="X582" t="s">
        <v>57</v>
      </c>
      <c r="Y582" t="s">
        <v>502</v>
      </c>
      <c r="Z582" s="1">
        <v>42483</v>
      </c>
      <c r="AA582">
        <v>76</v>
      </c>
      <c r="AB582" t="s">
        <v>59</v>
      </c>
      <c r="AC582">
        <v>2023</v>
      </c>
      <c r="AD582">
        <v>5</v>
      </c>
      <c r="AE582" t="s">
        <v>475</v>
      </c>
      <c r="AF582" t="s">
        <v>247</v>
      </c>
      <c r="AG582" s="1">
        <v>36056</v>
      </c>
      <c r="AH582" t="s">
        <v>264</v>
      </c>
      <c r="AI582" t="s">
        <v>265</v>
      </c>
      <c r="AJ582" t="s">
        <v>64</v>
      </c>
      <c r="AK582">
        <v>177</v>
      </c>
      <c r="AL582">
        <v>25000000</v>
      </c>
      <c r="AM582">
        <v>60000000</v>
      </c>
      <c r="AN582" s="1">
        <v>46568</v>
      </c>
      <c r="AO582" t="s">
        <v>484</v>
      </c>
      <c r="AP582" t="s">
        <v>164</v>
      </c>
      <c r="AQ582">
        <v>11</v>
      </c>
      <c r="AR582" t="s">
        <v>477</v>
      </c>
      <c r="AS582">
        <v>0</v>
      </c>
      <c r="AT582" t="s">
        <v>264</v>
      </c>
      <c r="AU582">
        <v>26</v>
      </c>
    </row>
    <row r="583" spans="1:47" x14ac:dyDescent="0.25">
      <c r="A583" t="s">
        <v>498</v>
      </c>
      <c r="B583">
        <v>2581973</v>
      </c>
      <c r="C583">
        <v>315779</v>
      </c>
      <c r="D583" t="s">
        <v>48</v>
      </c>
      <c r="E583">
        <v>1</v>
      </c>
      <c r="F583">
        <v>0</v>
      </c>
      <c r="G583">
        <v>1</v>
      </c>
      <c r="H583">
        <v>0</v>
      </c>
      <c r="I583">
        <v>76</v>
      </c>
      <c r="J583">
        <v>2015</v>
      </c>
      <c r="K583" t="s">
        <v>329</v>
      </c>
      <c r="L583">
        <v>0</v>
      </c>
      <c r="M583">
        <v>3</v>
      </c>
      <c r="N583">
        <v>15</v>
      </c>
      <c r="O583">
        <v>2</v>
      </c>
      <c r="P583" t="s">
        <v>499</v>
      </c>
      <c r="Q583" t="s">
        <v>202</v>
      </c>
      <c r="R583" t="s">
        <v>375</v>
      </c>
      <c r="S583">
        <v>60449</v>
      </c>
      <c r="T583" t="s">
        <v>77</v>
      </c>
      <c r="U583" t="s">
        <v>130</v>
      </c>
      <c r="V583" t="s">
        <v>149</v>
      </c>
      <c r="W583" t="s">
        <v>500</v>
      </c>
      <c r="X583" t="s">
        <v>57</v>
      </c>
      <c r="Y583" t="s">
        <v>502</v>
      </c>
      <c r="Z583" s="1">
        <v>42483</v>
      </c>
      <c r="AA583">
        <v>76</v>
      </c>
      <c r="AB583" t="s">
        <v>59</v>
      </c>
      <c r="AC583">
        <v>2023</v>
      </c>
      <c r="AD583">
        <v>5</v>
      </c>
      <c r="AE583" t="s">
        <v>475</v>
      </c>
      <c r="AF583" t="s">
        <v>247</v>
      </c>
      <c r="AG583" s="1">
        <v>36056</v>
      </c>
      <c r="AH583" t="s">
        <v>264</v>
      </c>
      <c r="AI583" t="s">
        <v>265</v>
      </c>
      <c r="AJ583" t="s">
        <v>64</v>
      </c>
      <c r="AK583">
        <v>177</v>
      </c>
      <c r="AL583">
        <v>25000000</v>
      </c>
      <c r="AM583">
        <v>60000000</v>
      </c>
      <c r="AN583" s="1">
        <v>46568</v>
      </c>
      <c r="AO583" t="s">
        <v>485</v>
      </c>
      <c r="AP583" t="s">
        <v>66</v>
      </c>
      <c r="AQ583">
        <v>11</v>
      </c>
      <c r="AR583" t="s">
        <v>477</v>
      </c>
      <c r="AS583">
        <v>0</v>
      </c>
      <c r="AT583" t="s">
        <v>264</v>
      </c>
      <c r="AU583">
        <v>26</v>
      </c>
    </row>
    <row r="584" spans="1:47" x14ac:dyDescent="0.25">
      <c r="A584" t="s">
        <v>498</v>
      </c>
      <c r="B584">
        <v>2581973</v>
      </c>
      <c r="C584">
        <v>315779</v>
      </c>
      <c r="D584" t="s">
        <v>48</v>
      </c>
      <c r="E584">
        <v>1</v>
      </c>
      <c r="F584">
        <v>0</v>
      </c>
      <c r="G584">
        <v>1</v>
      </c>
      <c r="H584">
        <v>0</v>
      </c>
      <c r="I584">
        <v>76</v>
      </c>
      <c r="J584">
        <v>2015</v>
      </c>
      <c r="K584" t="s">
        <v>329</v>
      </c>
      <c r="L584">
        <v>0</v>
      </c>
      <c r="M584">
        <v>3</v>
      </c>
      <c r="N584">
        <v>15</v>
      </c>
      <c r="O584">
        <v>2</v>
      </c>
      <c r="P584" t="s">
        <v>499</v>
      </c>
      <c r="Q584" t="s">
        <v>202</v>
      </c>
      <c r="R584" t="s">
        <v>375</v>
      </c>
      <c r="S584">
        <v>60449</v>
      </c>
      <c r="T584" t="s">
        <v>77</v>
      </c>
      <c r="U584" t="s">
        <v>130</v>
      </c>
      <c r="V584" t="s">
        <v>149</v>
      </c>
      <c r="W584" t="s">
        <v>500</v>
      </c>
      <c r="X584" t="s">
        <v>57</v>
      </c>
      <c r="Y584" t="s">
        <v>502</v>
      </c>
      <c r="Z584" s="1">
        <v>42483</v>
      </c>
      <c r="AA584">
        <v>76</v>
      </c>
      <c r="AB584" t="s">
        <v>59</v>
      </c>
      <c r="AC584">
        <v>2023</v>
      </c>
      <c r="AD584">
        <v>5</v>
      </c>
      <c r="AE584" t="s">
        <v>475</v>
      </c>
      <c r="AF584" t="s">
        <v>247</v>
      </c>
      <c r="AG584" s="1">
        <v>36056</v>
      </c>
      <c r="AH584" t="s">
        <v>264</v>
      </c>
      <c r="AI584" t="s">
        <v>265</v>
      </c>
      <c r="AJ584" t="s">
        <v>64</v>
      </c>
      <c r="AK584">
        <v>177</v>
      </c>
      <c r="AL584">
        <v>25000000</v>
      </c>
      <c r="AM584">
        <v>60000000</v>
      </c>
      <c r="AN584" s="1">
        <v>46568</v>
      </c>
      <c r="AO584" t="s">
        <v>486</v>
      </c>
      <c r="AP584" t="s">
        <v>164</v>
      </c>
      <c r="AQ584">
        <v>11</v>
      </c>
      <c r="AR584" t="s">
        <v>477</v>
      </c>
      <c r="AS584">
        <v>0</v>
      </c>
      <c r="AT584" t="s">
        <v>264</v>
      </c>
      <c r="AU584">
        <v>26</v>
      </c>
    </row>
    <row r="585" spans="1:47" x14ac:dyDescent="0.25">
      <c r="A585" t="s">
        <v>498</v>
      </c>
      <c r="B585">
        <v>2581973</v>
      </c>
      <c r="C585">
        <v>315779</v>
      </c>
      <c r="D585" t="s">
        <v>48</v>
      </c>
      <c r="E585">
        <v>1</v>
      </c>
      <c r="F585">
        <v>0</v>
      </c>
      <c r="G585">
        <v>1</v>
      </c>
      <c r="H585">
        <v>0</v>
      </c>
      <c r="I585">
        <v>76</v>
      </c>
      <c r="J585">
        <v>2015</v>
      </c>
      <c r="K585" t="s">
        <v>329</v>
      </c>
      <c r="L585">
        <v>0</v>
      </c>
      <c r="M585">
        <v>3</v>
      </c>
      <c r="N585">
        <v>15</v>
      </c>
      <c r="O585">
        <v>2</v>
      </c>
      <c r="P585" t="s">
        <v>499</v>
      </c>
      <c r="Q585" t="s">
        <v>202</v>
      </c>
      <c r="R585" t="s">
        <v>375</v>
      </c>
      <c r="S585">
        <v>60449</v>
      </c>
      <c r="T585" t="s">
        <v>77</v>
      </c>
      <c r="U585" t="s">
        <v>130</v>
      </c>
      <c r="V585" t="s">
        <v>149</v>
      </c>
      <c r="W585" t="s">
        <v>500</v>
      </c>
      <c r="X585" t="s">
        <v>57</v>
      </c>
      <c r="Y585" t="s">
        <v>502</v>
      </c>
      <c r="Z585" s="1">
        <v>42483</v>
      </c>
      <c r="AA585">
        <v>76</v>
      </c>
      <c r="AB585" t="s">
        <v>59</v>
      </c>
      <c r="AC585">
        <v>2023</v>
      </c>
      <c r="AD585">
        <v>5</v>
      </c>
      <c r="AE585" t="s">
        <v>475</v>
      </c>
      <c r="AF585" t="s">
        <v>247</v>
      </c>
      <c r="AG585" s="1">
        <v>36056</v>
      </c>
      <c r="AH585" t="s">
        <v>264</v>
      </c>
      <c r="AI585" t="s">
        <v>265</v>
      </c>
      <c r="AJ585" t="s">
        <v>64</v>
      </c>
      <c r="AK585">
        <v>177</v>
      </c>
      <c r="AL585">
        <v>25000000</v>
      </c>
      <c r="AM585">
        <v>60000000</v>
      </c>
      <c r="AN585" s="1">
        <v>46568</v>
      </c>
      <c r="AO585" t="s">
        <v>487</v>
      </c>
      <c r="AP585" t="s">
        <v>164</v>
      </c>
      <c r="AQ585">
        <v>11</v>
      </c>
      <c r="AR585" t="s">
        <v>477</v>
      </c>
      <c r="AS585">
        <v>0</v>
      </c>
      <c r="AT585" t="s">
        <v>264</v>
      </c>
      <c r="AU585">
        <v>26</v>
      </c>
    </row>
    <row r="586" spans="1:47" x14ac:dyDescent="0.25">
      <c r="A586" t="s">
        <v>498</v>
      </c>
      <c r="B586">
        <v>2581973</v>
      </c>
      <c r="C586">
        <v>315779</v>
      </c>
      <c r="D586" t="s">
        <v>48</v>
      </c>
      <c r="E586">
        <v>1</v>
      </c>
      <c r="F586">
        <v>0</v>
      </c>
      <c r="G586">
        <v>1</v>
      </c>
      <c r="H586">
        <v>0</v>
      </c>
      <c r="I586">
        <v>76</v>
      </c>
      <c r="J586">
        <v>2015</v>
      </c>
      <c r="K586" t="s">
        <v>329</v>
      </c>
      <c r="L586">
        <v>0</v>
      </c>
      <c r="M586">
        <v>3</v>
      </c>
      <c r="N586">
        <v>15</v>
      </c>
      <c r="O586">
        <v>2</v>
      </c>
      <c r="P586" t="s">
        <v>499</v>
      </c>
      <c r="Q586" t="s">
        <v>202</v>
      </c>
      <c r="R586" t="s">
        <v>375</v>
      </c>
      <c r="S586">
        <v>60449</v>
      </c>
      <c r="T586" t="s">
        <v>77</v>
      </c>
      <c r="U586" t="s">
        <v>130</v>
      </c>
      <c r="V586" t="s">
        <v>149</v>
      </c>
      <c r="W586" t="s">
        <v>500</v>
      </c>
      <c r="X586" t="s">
        <v>57</v>
      </c>
      <c r="Y586" t="s">
        <v>502</v>
      </c>
      <c r="Z586" s="1">
        <v>42483</v>
      </c>
      <c r="AA586">
        <v>76</v>
      </c>
      <c r="AB586" t="s">
        <v>59</v>
      </c>
      <c r="AC586">
        <v>2023</v>
      </c>
      <c r="AD586">
        <v>5</v>
      </c>
      <c r="AE586" t="s">
        <v>475</v>
      </c>
      <c r="AF586" t="s">
        <v>247</v>
      </c>
      <c r="AG586" s="1">
        <v>36056</v>
      </c>
      <c r="AH586" t="s">
        <v>264</v>
      </c>
      <c r="AI586" t="s">
        <v>265</v>
      </c>
      <c r="AJ586" t="s">
        <v>64</v>
      </c>
      <c r="AK586">
        <v>177</v>
      </c>
      <c r="AL586">
        <v>25000000</v>
      </c>
      <c r="AM586">
        <v>60000000</v>
      </c>
      <c r="AN586" s="1">
        <v>46568</v>
      </c>
      <c r="AO586" t="s">
        <v>488</v>
      </c>
      <c r="AP586" t="s">
        <v>164</v>
      </c>
      <c r="AQ586">
        <v>11</v>
      </c>
      <c r="AR586" t="s">
        <v>477</v>
      </c>
      <c r="AS586">
        <v>0</v>
      </c>
      <c r="AT586" t="s">
        <v>264</v>
      </c>
      <c r="AU586">
        <v>26</v>
      </c>
    </row>
    <row r="587" spans="1:47" x14ac:dyDescent="0.25">
      <c r="A587" t="s">
        <v>498</v>
      </c>
      <c r="B587">
        <v>2581973</v>
      </c>
      <c r="C587">
        <v>315779</v>
      </c>
      <c r="D587" t="s">
        <v>48</v>
      </c>
      <c r="E587">
        <v>1</v>
      </c>
      <c r="F587">
        <v>0</v>
      </c>
      <c r="G587">
        <v>1</v>
      </c>
      <c r="H587">
        <v>0</v>
      </c>
      <c r="I587">
        <v>76</v>
      </c>
      <c r="J587">
        <v>2015</v>
      </c>
      <c r="K587" t="s">
        <v>329</v>
      </c>
      <c r="L587">
        <v>0</v>
      </c>
      <c r="M587">
        <v>3</v>
      </c>
      <c r="N587">
        <v>15</v>
      </c>
      <c r="O587">
        <v>2</v>
      </c>
      <c r="P587" t="s">
        <v>499</v>
      </c>
      <c r="Q587" t="s">
        <v>202</v>
      </c>
      <c r="R587" t="s">
        <v>375</v>
      </c>
      <c r="S587">
        <v>60449</v>
      </c>
      <c r="T587" t="s">
        <v>77</v>
      </c>
      <c r="U587" t="s">
        <v>130</v>
      </c>
      <c r="V587" t="s">
        <v>149</v>
      </c>
      <c r="W587" t="s">
        <v>500</v>
      </c>
      <c r="X587" t="s">
        <v>57</v>
      </c>
      <c r="Y587" t="s">
        <v>502</v>
      </c>
      <c r="Z587" s="1">
        <v>42483</v>
      </c>
      <c r="AA587">
        <v>76</v>
      </c>
      <c r="AB587" t="s">
        <v>59</v>
      </c>
      <c r="AC587">
        <v>2023</v>
      </c>
      <c r="AD587">
        <v>5</v>
      </c>
      <c r="AE587" t="s">
        <v>475</v>
      </c>
      <c r="AF587" t="s">
        <v>247</v>
      </c>
      <c r="AG587" s="1">
        <v>36056</v>
      </c>
      <c r="AH587" t="s">
        <v>264</v>
      </c>
      <c r="AI587" t="s">
        <v>265</v>
      </c>
      <c r="AJ587" t="s">
        <v>64</v>
      </c>
      <c r="AK587">
        <v>177</v>
      </c>
      <c r="AL587">
        <v>25000000</v>
      </c>
      <c r="AM587">
        <v>60000000</v>
      </c>
      <c r="AN587" s="1">
        <v>46568</v>
      </c>
      <c r="AO587" t="s">
        <v>489</v>
      </c>
      <c r="AP587" t="s">
        <v>164</v>
      </c>
      <c r="AQ587">
        <v>11</v>
      </c>
      <c r="AR587" t="s">
        <v>477</v>
      </c>
      <c r="AS587">
        <v>0</v>
      </c>
      <c r="AT587" t="s">
        <v>264</v>
      </c>
      <c r="AU587">
        <v>26</v>
      </c>
    </row>
    <row r="588" spans="1:47" x14ac:dyDescent="0.25">
      <c r="A588" t="s">
        <v>498</v>
      </c>
      <c r="B588">
        <v>2581973</v>
      </c>
      <c r="C588">
        <v>315779</v>
      </c>
      <c r="D588" t="s">
        <v>48</v>
      </c>
      <c r="E588">
        <v>1</v>
      </c>
      <c r="F588">
        <v>0</v>
      </c>
      <c r="G588">
        <v>1</v>
      </c>
      <c r="H588">
        <v>0</v>
      </c>
      <c r="I588">
        <v>76</v>
      </c>
      <c r="J588">
        <v>2015</v>
      </c>
      <c r="K588" t="s">
        <v>329</v>
      </c>
      <c r="L588">
        <v>0</v>
      </c>
      <c r="M588">
        <v>3</v>
      </c>
      <c r="N588">
        <v>15</v>
      </c>
      <c r="O588">
        <v>2</v>
      </c>
      <c r="P588" t="s">
        <v>499</v>
      </c>
      <c r="Q588" t="s">
        <v>202</v>
      </c>
      <c r="R588" t="s">
        <v>375</v>
      </c>
      <c r="S588">
        <v>60449</v>
      </c>
      <c r="T588" t="s">
        <v>77</v>
      </c>
      <c r="U588" t="s">
        <v>130</v>
      </c>
      <c r="V588" t="s">
        <v>149</v>
      </c>
      <c r="W588" t="s">
        <v>500</v>
      </c>
      <c r="X588" t="s">
        <v>57</v>
      </c>
      <c r="Y588" t="s">
        <v>502</v>
      </c>
      <c r="Z588" s="1">
        <v>42483</v>
      </c>
      <c r="AA588">
        <v>76</v>
      </c>
      <c r="AB588" t="s">
        <v>59</v>
      </c>
      <c r="AC588">
        <v>2023</v>
      </c>
      <c r="AD588">
        <v>5</v>
      </c>
      <c r="AE588" t="s">
        <v>475</v>
      </c>
      <c r="AF588" t="s">
        <v>247</v>
      </c>
      <c r="AG588" s="1">
        <v>36056</v>
      </c>
      <c r="AH588" t="s">
        <v>264</v>
      </c>
      <c r="AI588" t="s">
        <v>265</v>
      </c>
      <c r="AJ588" t="s">
        <v>64</v>
      </c>
      <c r="AK588">
        <v>177</v>
      </c>
      <c r="AL588">
        <v>25000000</v>
      </c>
      <c r="AM588">
        <v>60000000</v>
      </c>
      <c r="AN588" s="1">
        <v>46568</v>
      </c>
      <c r="AO588" t="s">
        <v>490</v>
      </c>
      <c r="AP588" t="s">
        <v>164</v>
      </c>
      <c r="AQ588">
        <v>11</v>
      </c>
      <c r="AR588" t="s">
        <v>477</v>
      </c>
      <c r="AS588">
        <v>0</v>
      </c>
      <c r="AT588" t="s">
        <v>264</v>
      </c>
      <c r="AU588">
        <v>26</v>
      </c>
    </row>
    <row r="589" spans="1:47" x14ac:dyDescent="0.25">
      <c r="A589" t="s">
        <v>498</v>
      </c>
      <c r="B589">
        <v>2581973</v>
      </c>
      <c r="C589">
        <v>315779</v>
      </c>
      <c r="D589" t="s">
        <v>48</v>
      </c>
      <c r="E589">
        <v>1</v>
      </c>
      <c r="F589">
        <v>0</v>
      </c>
      <c r="G589">
        <v>1</v>
      </c>
      <c r="H589">
        <v>0</v>
      </c>
      <c r="I589">
        <v>76</v>
      </c>
      <c r="J589">
        <v>2015</v>
      </c>
      <c r="K589" t="s">
        <v>329</v>
      </c>
      <c r="L589">
        <v>0</v>
      </c>
      <c r="M589">
        <v>3</v>
      </c>
      <c r="N589">
        <v>15</v>
      </c>
      <c r="O589">
        <v>2</v>
      </c>
      <c r="P589" t="s">
        <v>499</v>
      </c>
      <c r="Q589" t="s">
        <v>202</v>
      </c>
      <c r="R589" t="s">
        <v>375</v>
      </c>
      <c r="S589">
        <v>60449</v>
      </c>
      <c r="T589" t="s">
        <v>77</v>
      </c>
      <c r="U589" t="s">
        <v>130</v>
      </c>
      <c r="V589" t="s">
        <v>149</v>
      </c>
      <c r="W589" t="s">
        <v>500</v>
      </c>
      <c r="X589" t="s">
        <v>57</v>
      </c>
      <c r="Y589" t="s">
        <v>502</v>
      </c>
      <c r="Z589" s="1">
        <v>42483</v>
      </c>
      <c r="AA589">
        <v>76</v>
      </c>
      <c r="AB589" t="s">
        <v>59</v>
      </c>
      <c r="AC589">
        <v>2023</v>
      </c>
      <c r="AD589">
        <v>5</v>
      </c>
      <c r="AE589" t="s">
        <v>475</v>
      </c>
      <c r="AF589" t="s">
        <v>247</v>
      </c>
      <c r="AG589" s="1">
        <v>36056</v>
      </c>
      <c r="AH589" t="s">
        <v>264</v>
      </c>
      <c r="AI589" t="s">
        <v>265</v>
      </c>
      <c r="AJ589" t="s">
        <v>64</v>
      </c>
      <c r="AK589">
        <v>177</v>
      </c>
      <c r="AL589">
        <v>25000000</v>
      </c>
      <c r="AM589">
        <v>60000000</v>
      </c>
      <c r="AN589" s="1">
        <v>46568</v>
      </c>
      <c r="AO589" t="s">
        <v>491</v>
      </c>
      <c r="AP589" t="s">
        <v>66</v>
      </c>
      <c r="AQ589">
        <v>11</v>
      </c>
      <c r="AR589" t="s">
        <v>477</v>
      </c>
      <c r="AS589">
        <v>0</v>
      </c>
      <c r="AT589" t="s">
        <v>264</v>
      </c>
      <c r="AU589">
        <v>26</v>
      </c>
    </row>
    <row r="590" spans="1:47" x14ac:dyDescent="0.25">
      <c r="A590" t="s">
        <v>503</v>
      </c>
      <c r="B590">
        <v>2697993</v>
      </c>
      <c r="C590">
        <v>307781</v>
      </c>
      <c r="D590" t="s">
        <v>504</v>
      </c>
      <c r="E590">
        <v>1</v>
      </c>
      <c r="F590">
        <v>0</v>
      </c>
      <c r="G590">
        <v>0</v>
      </c>
      <c r="H590">
        <v>0</v>
      </c>
      <c r="I590">
        <v>65</v>
      </c>
      <c r="J590">
        <v>2016</v>
      </c>
      <c r="K590" t="s">
        <v>154</v>
      </c>
      <c r="L590">
        <v>2</v>
      </c>
      <c r="M590">
        <v>1</v>
      </c>
      <c r="N590">
        <v>3</v>
      </c>
      <c r="O590">
        <v>15</v>
      </c>
      <c r="P590" t="s">
        <v>217</v>
      </c>
      <c r="Q590" t="s">
        <v>505</v>
      </c>
      <c r="R590" t="s">
        <v>506</v>
      </c>
      <c r="S590">
        <v>54362</v>
      </c>
      <c r="T590" t="s">
        <v>507</v>
      </c>
      <c r="U590" t="s">
        <v>508</v>
      </c>
      <c r="V590" t="s">
        <v>509</v>
      </c>
      <c r="W590" t="s">
        <v>322</v>
      </c>
      <c r="X590" t="s">
        <v>57</v>
      </c>
      <c r="Y590" t="s">
        <v>510</v>
      </c>
      <c r="Z590" s="1">
        <v>42595</v>
      </c>
      <c r="AA590">
        <v>65</v>
      </c>
      <c r="AB590" t="s">
        <v>59</v>
      </c>
      <c r="AC590">
        <v>2016</v>
      </c>
      <c r="AD590">
        <v>289</v>
      </c>
      <c r="AE590" t="s">
        <v>511</v>
      </c>
      <c r="AF590" t="s">
        <v>247</v>
      </c>
      <c r="AG590" s="1">
        <v>35057</v>
      </c>
      <c r="AH590" t="s">
        <v>264</v>
      </c>
      <c r="AI590" t="s">
        <v>265</v>
      </c>
      <c r="AJ590" t="s">
        <v>64</v>
      </c>
      <c r="AK590">
        <v>173</v>
      </c>
      <c r="AL590">
        <v>1000000</v>
      </c>
      <c r="AM590">
        <v>1000000</v>
      </c>
      <c r="AN590" s="1">
        <v>45473</v>
      </c>
      <c r="AO590" t="s">
        <v>512</v>
      </c>
      <c r="AP590" t="s">
        <v>164</v>
      </c>
      <c r="AQ590">
        <v>2</v>
      </c>
      <c r="AR590" t="s">
        <v>513</v>
      </c>
      <c r="AS590">
        <v>0</v>
      </c>
      <c r="AT590" t="s">
        <v>271</v>
      </c>
      <c r="AU590">
        <v>28</v>
      </c>
    </row>
    <row r="591" spans="1:47" x14ac:dyDescent="0.25">
      <c r="A591" t="s">
        <v>514</v>
      </c>
      <c r="B591">
        <v>2705364</v>
      </c>
      <c r="C591">
        <v>209019</v>
      </c>
      <c r="D591" t="s">
        <v>255</v>
      </c>
      <c r="E591">
        <v>0</v>
      </c>
      <c r="F591">
        <v>0</v>
      </c>
      <c r="G591">
        <v>0</v>
      </c>
      <c r="H591">
        <v>1</v>
      </c>
      <c r="I591">
        <v>71</v>
      </c>
      <c r="J591">
        <v>2016</v>
      </c>
      <c r="K591" t="s">
        <v>185</v>
      </c>
      <c r="L591">
        <v>1</v>
      </c>
      <c r="M591">
        <v>1</v>
      </c>
      <c r="N591">
        <v>3</v>
      </c>
      <c r="O591">
        <v>6</v>
      </c>
      <c r="P591" t="s">
        <v>515</v>
      </c>
      <c r="Q591" t="s">
        <v>256</v>
      </c>
      <c r="R591" t="s">
        <v>516</v>
      </c>
      <c r="S591">
        <v>7832</v>
      </c>
      <c r="T591" t="s">
        <v>517</v>
      </c>
      <c r="U591" t="s">
        <v>407</v>
      </c>
      <c r="V591" t="s">
        <v>260</v>
      </c>
      <c r="W591" t="s">
        <v>103</v>
      </c>
      <c r="X591" t="s">
        <v>57</v>
      </c>
      <c r="Y591" t="s">
        <v>518</v>
      </c>
      <c r="Z591" s="1">
        <v>42595</v>
      </c>
      <c r="AA591">
        <v>71</v>
      </c>
      <c r="AB591" t="s">
        <v>59</v>
      </c>
      <c r="AC591">
        <v>2018</v>
      </c>
      <c r="AD591">
        <v>58</v>
      </c>
      <c r="AE591" t="s">
        <v>263</v>
      </c>
      <c r="AF591" t="s">
        <v>247</v>
      </c>
      <c r="AG591" s="1">
        <v>34320</v>
      </c>
      <c r="AH591" t="s">
        <v>264</v>
      </c>
      <c r="AI591" t="s">
        <v>265</v>
      </c>
      <c r="AJ591" t="s">
        <v>162</v>
      </c>
      <c r="AK591">
        <v>176</v>
      </c>
      <c r="AL591">
        <v>700000</v>
      </c>
      <c r="AM591">
        <v>3500000</v>
      </c>
      <c r="AN591" s="1">
        <v>45473</v>
      </c>
      <c r="AO591" t="s">
        <v>266</v>
      </c>
      <c r="AP591" t="s">
        <v>164</v>
      </c>
      <c r="AQ591">
        <v>5</v>
      </c>
      <c r="AR591" t="s">
        <v>267</v>
      </c>
      <c r="AS591">
        <v>0</v>
      </c>
      <c r="AT591" t="s">
        <v>264</v>
      </c>
      <c r="AU591">
        <v>31</v>
      </c>
    </row>
    <row r="592" spans="1:47" x14ac:dyDescent="0.25">
      <c r="A592" t="s">
        <v>514</v>
      </c>
      <c r="B592">
        <v>2705364</v>
      </c>
      <c r="C592">
        <v>209019</v>
      </c>
      <c r="D592" t="s">
        <v>255</v>
      </c>
      <c r="E592">
        <v>0</v>
      </c>
      <c r="F592">
        <v>0</v>
      </c>
      <c r="G592">
        <v>0</v>
      </c>
      <c r="H592">
        <v>1</v>
      </c>
      <c r="I592">
        <v>71</v>
      </c>
      <c r="J592">
        <v>2016</v>
      </c>
      <c r="K592" t="s">
        <v>185</v>
      </c>
      <c r="L592">
        <v>1</v>
      </c>
      <c r="M592">
        <v>1</v>
      </c>
      <c r="N592">
        <v>3</v>
      </c>
      <c r="O592">
        <v>6</v>
      </c>
      <c r="P592" t="s">
        <v>515</v>
      </c>
      <c r="Q592" t="s">
        <v>256</v>
      </c>
      <c r="R592" t="s">
        <v>516</v>
      </c>
      <c r="S592">
        <v>7832</v>
      </c>
      <c r="T592" t="s">
        <v>517</v>
      </c>
      <c r="U592" t="s">
        <v>407</v>
      </c>
      <c r="V592" t="s">
        <v>260</v>
      </c>
      <c r="W592" t="s">
        <v>103</v>
      </c>
      <c r="X592" t="s">
        <v>57</v>
      </c>
      <c r="Y592" t="s">
        <v>518</v>
      </c>
      <c r="Z592" s="1">
        <v>42595</v>
      </c>
      <c r="AA592">
        <v>71</v>
      </c>
      <c r="AB592" t="s">
        <v>59</v>
      </c>
      <c r="AC592">
        <v>2018</v>
      </c>
      <c r="AD592">
        <v>58</v>
      </c>
      <c r="AE592" t="s">
        <v>263</v>
      </c>
      <c r="AF592" t="s">
        <v>247</v>
      </c>
      <c r="AG592" s="1">
        <v>34320</v>
      </c>
      <c r="AH592" t="s">
        <v>264</v>
      </c>
      <c r="AI592" t="s">
        <v>265</v>
      </c>
      <c r="AJ592" t="s">
        <v>162</v>
      </c>
      <c r="AK592">
        <v>176</v>
      </c>
      <c r="AL592">
        <v>700000</v>
      </c>
      <c r="AM592">
        <v>3500000</v>
      </c>
      <c r="AN592" s="1">
        <v>45473</v>
      </c>
      <c r="AO592" t="s">
        <v>268</v>
      </c>
      <c r="AP592" t="s">
        <v>164</v>
      </c>
      <c r="AQ592">
        <v>5</v>
      </c>
      <c r="AR592" t="s">
        <v>267</v>
      </c>
      <c r="AS592">
        <v>0</v>
      </c>
      <c r="AT592" t="s">
        <v>264</v>
      </c>
      <c r="AU592">
        <v>31</v>
      </c>
    </row>
    <row r="593" spans="1:47" x14ac:dyDescent="0.25">
      <c r="A593" t="s">
        <v>514</v>
      </c>
      <c r="B593">
        <v>2705364</v>
      </c>
      <c r="C593">
        <v>209019</v>
      </c>
      <c r="D593" t="s">
        <v>255</v>
      </c>
      <c r="E593">
        <v>0</v>
      </c>
      <c r="F593">
        <v>0</v>
      </c>
      <c r="G593">
        <v>0</v>
      </c>
      <c r="H593">
        <v>1</v>
      </c>
      <c r="I593">
        <v>71</v>
      </c>
      <c r="J593">
        <v>2016</v>
      </c>
      <c r="K593" t="s">
        <v>185</v>
      </c>
      <c r="L593">
        <v>1</v>
      </c>
      <c r="M593">
        <v>1</v>
      </c>
      <c r="N593">
        <v>3</v>
      </c>
      <c r="O593">
        <v>6</v>
      </c>
      <c r="P593" t="s">
        <v>515</v>
      </c>
      <c r="Q593" t="s">
        <v>256</v>
      </c>
      <c r="R593" t="s">
        <v>516</v>
      </c>
      <c r="S593">
        <v>7832</v>
      </c>
      <c r="T593" t="s">
        <v>517</v>
      </c>
      <c r="U593" t="s">
        <v>407</v>
      </c>
      <c r="V593" t="s">
        <v>260</v>
      </c>
      <c r="W593" t="s">
        <v>103</v>
      </c>
      <c r="X593" t="s">
        <v>57</v>
      </c>
      <c r="Y593" t="s">
        <v>518</v>
      </c>
      <c r="Z593" s="1">
        <v>42595</v>
      </c>
      <c r="AA593">
        <v>71</v>
      </c>
      <c r="AB593" t="s">
        <v>59</v>
      </c>
      <c r="AC593">
        <v>2018</v>
      </c>
      <c r="AD593">
        <v>58</v>
      </c>
      <c r="AE593" t="s">
        <v>263</v>
      </c>
      <c r="AF593" t="s">
        <v>247</v>
      </c>
      <c r="AG593" s="1">
        <v>34320</v>
      </c>
      <c r="AH593" t="s">
        <v>264</v>
      </c>
      <c r="AI593" t="s">
        <v>265</v>
      </c>
      <c r="AJ593" t="s">
        <v>162</v>
      </c>
      <c r="AK593">
        <v>176</v>
      </c>
      <c r="AL593">
        <v>700000</v>
      </c>
      <c r="AM593">
        <v>3500000</v>
      </c>
      <c r="AN593" s="1">
        <v>45473</v>
      </c>
      <c r="AO593" t="s">
        <v>269</v>
      </c>
      <c r="AP593" t="s">
        <v>164</v>
      </c>
      <c r="AQ593">
        <v>5</v>
      </c>
      <c r="AR593" t="s">
        <v>267</v>
      </c>
      <c r="AS593">
        <v>0</v>
      </c>
      <c r="AT593" t="s">
        <v>264</v>
      </c>
      <c r="AU593">
        <v>31</v>
      </c>
    </row>
    <row r="594" spans="1:47" x14ac:dyDescent="0.25">
      <c r="A594" t="s">
        <v>514</v>
      </c>
      <c r="B594">
        <v>2705364</v>
      </c>
      <c r="C594">
        <v>209019</v>
      </c>
      <c r="D594" t="s">
        <v>255</v>
      </c>
      <c r="E594">
        <v>0</v>
      </c>
      <c r="F594">
        <v>0</v>
      </c>
      <c r="G594">
        <v>0</v>
      </c>
      <c r="H594">
        <v>1</v>
      </c>
      <c r="I594">
        <v>71</v>
      </c>
      <c r="J594">
        <v>2016</v>
      </c>
      <c r="K594" t="s">
        <v>185</v>
      </c>
      <c r="L594">
        <v>1</v>
      </c>
      <c r="M594">
        <v>1</v>
      </c>
      <c r="N594">
        <v>3</v>
      </c>
      <c r="O594">
        <v>6</v>
      </c>
      <c r="P594" t="s">
        <v>515</v>
      </c>
      <c r="Q594" t="s">
        <v>256</v>
      </c>
      <c r="R594" t="s">
        <v>516</v>
      </c>
      <c r="S594">
        <v>7832</v>
      </c>
      <c r="T594" t="s">
        <v>517</v>
      </c>
      <c r="U594" t="s">
        <v>407</v>
      </c>
      <c r="V594" t="s">
        <v>260</v>
      </c>
      <c r="W594" t="s">
        <v>103</v>
      </c>
      <c r="X594" t="s">
        <v>57</v>
      </c>
      <c r="Y594" t="s">
        <v>518</v>
      </c>
      <c r="Z594" s="1">
        <v>42595</v>
      </c>
      <c r="AA594">
        <v>71</v>
      </c>
      <c r="AB594" t="s">
        <v>59</v>
      </c>
      <c r="AC594">
        <v>2018</v>
      </c>
      <c r="AD594">
        <v>58</v>
      </c>
      <c r="AE594" t="s">
        <v>263</v>
      </c>
      <c r="AF594" t="s">
        <v>247</v>
      </c>
      <c r="AG594" s="1">
        <v>34320</v>
      </c>
      <c r="AH594" t="s">
        <v>264</v>
      </c>
      <c r="AI594" t="s">
        <v>265</v>
      </c>
      <c r="AJ594" t="s">
        <v>162</v>
      </c>
      <c r="AK594">
        <v>176</v>
      </c>
      <c r="AL594">
        <v>700000</v>
      </c>
      <c r="AM594">
        <v>3500000</v>
      </c>
      <c r="AN594" s="1">
        <v>45473</v>
      </c>
      <c r="AO594" t="s">
        <v>270</v>
      </c>
      <c r="AP594" t="s">
        <v>164</v>
      </c>
      <c r="AQ594">
        <v>5</v>
      </c>
      <c r="AR594" t="s">
        <v>267</v>
      </c>
      <c r="AS594">
        <v>0</v>
      </c>
      <c r="AT594" t="s">
        <v>271</v>
      </c>
      <c r="AU594">
        <v>31</v>
      </c>
    </row>
    <row r="595" spans="1:47" x14ac:dyDescent="0.25">
      <c r="A595" t="s">
        <v>519</v>
      </c>
      <c r="B595">
        <v>2699230</v>
      </c>
      <c r="C595">
        <v>124732</v>
      </c>
      <c r="D595" t="s">
        <v>144</v>
      </c>
      <c r="E595">
        <v>1</v>
      </c>
      <c r="F595">
        <v>0</v>
      </c>
      <c r="G595">
        <v>0</v>
      </c>
      <c r="H595">
        <v>0</v>
      </c>
      <c r="I595">
        <v>46</v>
      </c>
      <c r="J595">
        <v>2016</v>
      </c>
      <c r="K595" t="s">
        <v>145</v>
      </c>
      <c r="L595">
        <v>4</v>
      </c>
      <c r="M595">
        <v>6</v>
      </c>
      <c r="N595">
        <v>8.7201953461648944</v>
      </c>
      <c r="O595">
        <v>9.2028152829646661</v>
      </c>
      <c r="P595" t="s">
        <v>520</v>
      </c>
      <c r="Q595" t="s">
        <v>333</v>
      </c>
      <c r="R595" t="s">
        <v>521</v>
      </c>
      <c r="S595">
        <v>12526</v>
      </c>
      <c r="T595" t="s">
        <v>522</v>
      </c>
      <c r="U595" t="s">
        <v>149</v>
      </c>
      <c r="V595" t="s">
        <v>157</v>
      </c>
      <c r="W595" t="s">
        <v>523</v>
      </c>
      <c r="X595" t="s">
        <v>151</v>
      </c>
      <c r="Y595" t="s">
        <v>524</v>
      </c>
      <c r="Z595" s="1">
        <v>42603</v>
      </c>
      <c r="AA595">
        <v>46</v>
      </c>
      <c r="AB595" t="s">
        <v>59</v>
      </c>
      <c r="AC595">
        <v>2023</v>
      </c>
      <c r="AD595">
        <v>533</v>
      </c>
      <c r="AE595" t="s">
        <v>160</v>
      </c>
      <c r="AF595" t="s">
        <v>61</v>
      </c>
      <c r="AG595" s="1">
        <v>33997</v>
      </c>
      <c r="AH595" t="s">
        <v>161</v>
      </c>
      <c r="AI595" t="s">
        <v>63</v>
      </c>
      <c r="AJ595" t="s">
        <v>162</v>
      </c>
      <c r="AK595">
        <v>194</v>
      </c>
      <c r="AL595">
        <v>2000000</v>
      </c>
      <c r="AM595">
        <v>15000000</v>
      </c>
      <c r="AN595" s="1">
        <v>45473</v>
      </c>
      <c r="AO595" t="s">
        <v>163</v>
      </c>
      <c r="AP595" t="s">
        <v>164</v>
      </c>
      <c r="AQ595">
        <v>23</v>
      </c>
      <c r="AR595" t="s">
        <v>165</v>
      </c>
      <c r="AS595">
        <v>0</v>
      </c>
      <c r="AT595" t="s">
        <v>161</v>
      </c>
      <c r="AU595">
        <v>31</v>
      </c>
    </row>
    <row r="596" spans="1:47" x14ac:dyDescent="0.25">
      <c r="A596" t="s">
        <v>519</v>
      </c>
      <c r="B596">
        <v>2699230</v>
      </c>
      <c r="C596">
        <v>124732</v>
      </c>
      <c r="D596" t="s">
        <v>144</v>
      </c>
      <c r="E596">
        <v>1</v>
      </c>
      <c r="F596">
        <v>0</v>
      </c>
      <c r="G596">
        <v>0</v>
      </c>
      <c r="H596">
        <v>0</v>
      </c>
      <c r="I596">
        <v>46</v>
      </c>
      <c r="J596">
        <v>2016</v>
      </c>
      <c r="K596" t="s">
        <v>145</v>
      </c>
      <c r="L596">
        <v>4</v>
      </c>
      <c r="M596">
        <v>6</v>
      </c>
      <c r="N596">
        <v>8.7201953461648944</v>
      </c>
      <c r="O596">
        <v>9.2028152829646661</v>
      </c>
      <c r="P596" t="s">
        <v>520</v>
      </c>
      <c r="Q596" t="s">
        <v>333</v>
      </c>
      <c r="R596" t="s">
        <v>521</v>
      </c>
      <c r="S596">
        <v>12526</v>
      </c>
      <c r="T596" t="s">
        <v>522</v>
      </c>
      <c r="U596" t="s">
        <v>149</v>
      </c>
      <c r="V596" t="s">
        <v>157</v>
      </c>
      <c r="W596" t="s">
        <v>523</v>
      </c>
      <c r="X596" t="s">
        <v>151</v>
      </c>
      <c r="Y596" t="s">
        <v>524</v>
      </c>
      <c r="Z596" s="1">
        <v>42603</v>
      </c>
      <c r="AA596">
        <v>46</v>
      </c>
      <c r="AB596" t="s">
        <v>59</v>
      </c>
      <c r="AC596">
        <v>2023</v>
      </c>
      <c r="AD596">
        <v>533</v>
      </c>
      <c r="AE596" t="s">
        <v>160</v>
      </c>
      <c r="AF596" t="s">
        <v>61</v>
      </c>
      <c r="AG596" s="1">
        <v>33997</v>
      </c>
      <c r="AH596" t="s">
        <v>161</v>
      </c>
      <c r="AI596" t="s">
        <v>63</v>
      </c>
      <c r="AJ596" t="s">
        <v>162</v>
      </c>
      <c r="AK596">
        <v>194</v>
      </c>
      <c r="AL596">
        <v>2000000</v>
      </c>
      <c r="AM596">
        <v>15000000</v>
      </c>
      <c r="AN596" s="1">
        <v>45473</v>
      </c>
      <c r="AO596" t="s">
        <v>166</v>
      </c>
      <c r="AP596" t="s">
        <v>164</v>
      </c>
      <c r="AQ596">
        <v>23</v>
      </c>
      <c r="AR596" t="s">
        <v>165</v>
      </c>
      <c r="AS596">
        <v>0</v>
      </c>
      <c r="AT596" t="s">
        <v>161</v>
      </c>
      <c r="AU596">
        <v>31</v>
      </c>
    </row>
    <row r="597" spans="1:47" x14ac:dyDescent="0.25">
      <c r="A597" t="s">
        <v>519</v>
      </c>
      <c r="B597">
        <v>2699230</v>
      </c>
      <c r="C597">
        <v>124732</v>
      </c>
      <c r="D597" t="s">
        <v>144</v>
      </c>
      <c r="E597">
        <v>1</v>
      </c>
      <c r="F597">
        <v>0</v>
      </c>
      <c r="G597">
        <v>0</v>
      </c>
      <c r="H597">
        <v>0</v>
      </c>
      <c r="I597">
        <v>46</v>
      </c>
      <c r="J597">
        <v>2016</v>
      </c>
      <c r="K597" t="s">
        <v>145</v>
      </c>
      <c r="L597">
        <v>4</v>
      </c>
      <c r="M597">
        <v>6</v>
      </c>
      <c r="N597">
        <v>8.7201953461648944</v>
      </c>
      <c r="O597">
        <v>9.2028152829646661</v>
      </c>
      <c r="P597" t="s">
        <v>520</v>
      </c>
      <c r="Q597" t="s">
        <v>333</v>
      </c>
      <c r="R597" t="s">
        <v>521</v>
      </c>
      <c r="S597">
        <v>12526</v>
      </c>
      <c r="T597" t="s">
        <v>522</v>
      </c>
      <c r="U597" t="s">
        <v>149</v>
      </c>
      <c r="V597" t="s">
        <v>157</v>
      </c>
      <c r="W597" t="s">
        <v>523</v>
      </c>
      <c r="X597" t="s">
        <v>151</v>
      </c>
      <c r="Y597" t="s">
        <v>524</v>
      </c>
      <c r="Z597" s="1">
        <v>42603</v>
      </c>
      <c r="AA597">
        <v>46</v>
      </c>
      <c r="AB597" t="s">
        <v>59</v>
      </c>
      <c r="AC597">
        <v>2023</v>
      </c>
      <c r="AD597">
        <v>533</v>
      </c>
      <c r="AE597" t="s">
        <v>160</v>
      </c>
      <c r="AF597" t="s">
        <v>61</v>
      </c>
      <c r="AG597" s="1">
        <v>33997</v>
      </c>
      <c r="AH597" t="s">
        <v>161</v>
      </c>
      <c r="AI597" t="s">
        <v>63</v>
      </c>
      <c r="AJ597" t="s">
        <v>162</v>
      </c>
      <c r="AK597">
        <v>194</v>
      </c>
      <c r="AL597">
        <v>2000000</v>
      </c>
      <c r="AM597">
        <v>15000000</v>
      </c>
      <c r="AN597" s="1">
        <v>45473</v>
      </c>
      <c r="AO597" t="s">
        <v>167</v>
      </c>
      <c r="AP597" t="s">
        <v>164</v>
      </c>
      <c r="AQ597">
        <v>23</v>
      </c>
      <c r="AR597" t="s">
        <v>165</v>
      </c>
      <c r="AS597">
        <v>0</v>
      </c>
      <c r="AT597" t="s">
        <v>161</v>
      </c>
      <c r="AU597">
        <v>31</v>
      </c>
    </row>
    <row r="598" spans="1:47" x14ac:dyDescent="0.25">
      <c r="A598" t="s">
        <v>519</v>
      </c>
      <c r="B598">
        <v>2699230</v>
      </c>
      <c r="C598">
        <v>124732</v>
      </c>
      <c r="D598" t="s">
        <v>144</v>
      </c>
      <c r="E598">
        <v>1</v>
      </c>
      <c r="F598">
        <v>0</v>
      </c>
      <c r="G598">
        <v>0</v>
      </c>
      <c r="H598">
        <v>0</v>
      </c>
      <c r="I598">
        <v>46</v>
      </c>
      <c r="J598">
        <v>2016</v>
      </c>
      <c r="K598" t="s">
        <v>145</v>
      </c>
      <c r="L598">
        <v>4</v>
      </c>
      <c r="M598">
        <v>6</v>
      </c>
      <c r="N598">
        <v>8.7201953461648944</v>
      </c>
      <c r="O598">
        <v>9.2028152829646661</v>
      </c>
      <c r="P598" t="s">
        <v>520</v>
      </c>
      <c r="Q598" t="s">
        <v>333</v>
      </c>
      <c r="R598" t="s">
        <v>521</v>
      </c>
      <c r="S598">
        <v>12526</v>
      </c>
      <c r="T598" t="s">
        <v>522</v>
      </c>
      <c r="U598" t="s">
        <v>149</v>
      </c>
      <c r="V598" t="s">
        <v>157</v>
      </c>
      <c r="W598" t="s">
        <v>523</v>
      </c>
      <c r="X598" t="s">
        <v>151</v>
      </c>
      <c r="Y598" t="s">
        <v>524</v>
      </c>
      <c r="Z598" s="1">
        <v>42603</v>
      </c>
      <c r="AA598">
        <v>46</v>
      </c>
      <c r="AB598" t="s">
        <v>59</v>
      </c>
      <c r="AC598">
        <v>2023</v>
      </c>
      <c r="AD598">
        <v>533</v>
      </c>
      <c r="AE598" t="s">
        <v>160</v>
      </c>
      <c r="AF598" t="s">
        <v>61</v>
      </c>
      <c r="AG598" s="1">
        <v>33997</v>
      </c>
      <c r="AH598" t="s">
        <v>161</v>
      </c>
      <c r="AI598" t="s">
        <v>63</v>
      </c>
      <c r="AJ598" t="s">
        <v>162</v>
      </c>
      <c r="AK598">
        <v>194</v>
      </c>
      <c r="AL598">
        <v>2000000</v>
      </c>
      <c r="AM598">
        <v>15000000</v>
      </c>
      <c r="AN598" s="1">
        <v>45473</v>
      </c>
      <c r="AO598" t="s">
        <v>168</v>
      </c>
      <c r="AP598" t="s">
        <v>164</v>
      </c>
      <c r="AQ598">
        <v>23</v>
      </c>
      <c r="AR598" t="s">
        <v>165</v>
      </c>
      <c r="AS598">
        <v>0</v>
      </c>
      <c r="AT598" t="s">
        <v>161</v>
      </c>
      <c r="AU598">
        <v>31</v>
      </c>
    </row>
    <row r="599" spans="1:47" x14ac:dyDescent="0.25">
      <c r="A599" t="s">
        <v>519</v>
      </c>
      <c r="B599">
        <v>2699230</v>
      </c>
      <c r="C599">
        <v>124732</v>
      </c>
      <c r="D599" t="s">
        <v>144</v>
      </c>
      <c r="E599">
        <v>1</v>
      </c>
      <c r="F599">
        <v>0</v>
      </c>
      <c r="G599">
        <v>0</v>
      </c>
      <c r="H599">
        <v>0</v>
      </c>
      <c r="I599">
        <v>46</v>
      </c>
      <c r="J599">
        <v>2016</v>
      </c>
      <c r="K599" t="s">
        <v>145</v>
      </c>
      <c r="L599">
        <v>4</v>
      </c>
      <c r="M599">
        <v>6</v>
      </c>
      <c r="N599">
        <v>8.7201953461648944</v>
      </c>
      <c r="O599">
        <v>9.2028152829646661</v>
      </c>
      <c r="P599" t="s">
        <v>520</v>
      </c>
      <c r="Q599" t="s">
        <v>333</v>
      </c>
      <c r="R599" t="s">
        <v>521</v>
      </c>
      <c r="S599">
        <v>12526</v>
      </c>
      <c r="T599" t="s">
        <v>522</v>
      </c>
      <c r="U599" t="s">
        <v>149</v>
      </c>
      <c r="V599" t="s">
        <v>157</v>
      </c>
      <c r="W599" t="s">
        <v>523</v>
      </c>
      <c r="X599" t="s">
        <v>151</v>
      </c>
      <c r="Y599" t="s">
        <v>524</v>
      </c>
      <c r="Z599" s="1">
        <v>42603</v>
      </c>
      <c r="AA599">
        <v>46</v>
      </c>
      <c r="AB599" t="s">
        <v>59</v>
      </c>
      <c r="AC599">
        <v>2023</v>
      </c>
      <c r="AD599">
        <v>533</v>
      </c>
      <c r="AE599" t="s">
        <v>160</v>
      </c>
      <c r="AF599" t="s">
        <v>61</v>
      </c>
      <c r="AG599" s="1">
        <v>33997</v>
      </c>
      <c r="AH599" t="s">
        <v>161</v>
      </c>
      <c r="AI599" t="s">
        <v>63</v>
      </c>
      <c r="AJ599" t="s">
        <v>162</v>
      </c>
      <c r="AK599">
        <v>194</v>
      </c>
      <c r="AL599">
        <v>2000000</v>
      </c>
      <c r="AM599">
        <v>15000000</v>
      </c>
      <c r="AN599" s="1">
        <v>45473</v>
      </c>
      <c r="AO599" t="s">
        <v>169</v>
      </c>
      <c r="AP599" t="s">
        <v>164</v>
      </c>
      <c r="AQ599">
        <v>23</v>
      </c>
      <c r="AR599" t="s">
        <v>165</v>
      </c>
      <c r="AS599">
        <v>0</v>
      </c>
      <c r="AT599" t="s">
        <v>161</v>
      </c>
      <c r="AU599">
        <v>31</v>
      </c>
    </row>
    <row r="600" spans="1:47" x14ac:dyDescent="0.25">
      <c r="A600" t="s">
        <v>519</v>
      </c>
      <c r="B600">
        <v>2699230</v>
      </c>
      <c r="C600">
        <v>124732</v>
      </c>
      <c r="D600" t="s">
        <v>144</v>
      </c>
      <c r="E600">
        <v>1</v>
      </c>
      <c r="F600">
        <v>0</v>
      </c>
      <c r="G600">
        <v>0</v>
      </c>
      <c r="H600">
        <v>0</v>
      </c>
      <c r="I600">
        <v>46</v>
      </c>
      <c r="J600">
        <v>2016</v>
      </c>
      <c r="K600" t="s">
        <v>145</v>
      </c>
      <c r="L600">
        <v>4</v>
      </c>
      <c r="M600">
        <v>6</v>
      </c>
      <c r="N600">
        <v>8.7201953461648944</v>
      </c>
      <c r="O600">
        <v>9.2028152829646661</v>
      </c>
      <c r="P600" t="s">
        <v>520</v>
      </c>
      <c r="Q600" t="s">
        <v>333</v>
      </c>
      <c r="R600" t="s">
        <v>521</v>
      </c>
      <c r="S600">
        <v>12526</v>
      </c>
      <c r="T600" t="s">
        <v>522</v>
      </c>
      <c r="U600" t="s">
        <v>149</v>
      </c>
      <c r="V600" t="s">
        <v>157</v>
      </c>
      <c r="W600" t="s">
        <v>523</v>
      </c>
      <c r="X600" t="s">
        <v>151</v>
      </c>
      <c r="Y600" t="s">
        <v>524</v>
      </c>
      <c r="Z600" s="1">
        <v>42603</v>
      </c>
      <c r="AA600">
        <v>46</v>
      </c>
      <c r="AB600" t="s">
        <v>59</v>
      </c>
      <c r="AC600">
        <v>2023</v>
      </c>
      <c r="AD600">
        <v>533</v>
      </c>
      <c r="AE600" t="s">
        <v>160</v>
      </c>
      <c r="AF600" t="s">
        <v>61</v>
      </c>
      <c r="AG600" s="1">
        <v>33997</v>
      </c>
      <c r="AH600" t="s">
        <v>161</v>
      </c>
      <c r="AI600" t="s">
        <v>63</v>
      </c>
      <c r="AJ600" t="s">
        <v>162</v>
      </c>
      <c r="AK600">
        <v>194</v>
      </c>
      <c r="AL600">
        <v>2000000</v>
      </c>
      <c r="AM600">
        <v>15000000</v>
      </c>
      <c r="AN600" s="1">
        <v>45473</v>
      </c>
      <c r="AO600" t="s">
        <v>170</v>
      </c>
      <c r="AP600" t="s">
        <v>164</v>
      </c>
      <c r="AQ600">
        <v>23</v>
      </c>
      <c r="AR600" t="s">
        <v>165</v>
      </c>
      <c r="AS600">
        <v>0</v>
      </c>
      <c r="AT600" t="s">
        <v>161</v>
      </c>
      <c r="AU600">
        <v>31</v>
      </c>
    </row>
    <row r="601" spans="1:47" x14ac:dyDescent="0.25">
      <c r="A601" t="s">
        <v>519</v>
      </c>
      <c r="B601">
        <v>2699230</v>
      </c>
      <c r="C601">
        <v>124732</v>
      </c>
      <c r="D601" t="s">
        <v>144</v>
      </c>
      <c r="E601">
        <v>1</v>
      </c>
      <c r="F601">
        <v>0</v>
      </c>
      <c r="G601">
        <v>0</v>
      </c>
      <c r="H601">
        <v>0</v>
      </c>
      <c r="I601">
        <v>46</v>
      </c>
      <c r="J601">
        <v>2016</v>
      </c>
      <c r="K601" t="s">
        <v>145</v>
      </c>
      <c r="L601">
        <v>4</v>
      </c>
      <c r="M601">
        <v>6</v>
      </c>
      <c r="N601">
        <v>8.7201953461648944</v>
      </c>
      <c r="O601">
        <v>9.2028152829646661</v>
      </c>
      <c r="P601" t="s">
        <v>520</v>
      </c>
      <c r="Q601" t="s">
        <v>333</v>
      </c>
      <c r="R601" t="s">
        <v>521</v>
      </c>
      <c r="S601">
        <v>12526</v>
      </c>
      <c r="T601" t="s">
        <v>522</v>
      </c>
      <c r="U601" t="s">
        <v>149</v>
      </c>
      <c r="V601" t="s">
        <v>157</v>
      </c>
      <c r="W601" t="s">
        <v>523</v>
      </c>
      <c r="X601" t="s">
        <v>151</v>
      </c>
      <c r="Y601" t="s">
        <v>524</v>
      </c>
      <c r="Z601" s="1">
        <v>42603</v>
      </c>
      <c r="AA601">
        <v>46</v>
      </c>
      <c r="AB601" t="s">
        <v>59</v>
      </c>
      <c r="AC601">
        <v>2023</v>
      </c>
      <c r="AD601">
        <v>533</v>
      </c>
      <c r="AE601" t="s">
        <v>160</v>
      </c>
      <c r="AF601" t="s">
        <v>61</v>
      </c>
      <c r="AG601" s="1">
        <v>33997</v>
      </c>
      <c r="AH601" t="s">
        <v>161</v>
      </c>
      <c r="AI601" t="s">
        <v>63</v>
      </c>
      <c r="AJ601" t="s">
        <v>162</v>
      </c>
      <c r="AK601">
        <v>194</v>
      </c>
      <c r="AL601">
        <v>2000000</v>
      </c>
      <c r="AM601">
        <v>15000000</v>
      </c>
      <c r="AN601" s="1">
        <v>45473</v>
      </c>
      <c r="AO601" t="s">
        <v>171</v>
      </c>
      <c r="AP601" t="s">
        <v>164</v>
      </c>
      <c r="AQ601">
        <v>23</v>
      </c>
      <c r="AR601" t="s">
        <v>165</v>
      </c>
      <c r="AS601">
        <v>0</v>
      </c>
      <c r="AT601" t="s">
        <v>161</v>
      </c>
      <c r="AU601">
        <v>31</v>
      </c>
    </row>
    <row r="602" spans="1:47" x14ac:dyDescent="0.25">
      <c r="A602" t="s">
        <v>519</v>
      </c>
      <c r="B602">
        <v>2699230</v>
      </c>
      <c r="C602">
        <v>124732</v>
      </c>
      <c r="D602" t="s">
        <v>144</v>
      </c>
      <c r="E602">
        <v>1</v>
      </c>
      <c r="F602">
        <v>0</v>
      </c>
      <c r="G602">
        <v>0</v>
      </c>
      <c r="H602">
        <v>0</v>
      </c>
      <c r="I602">
        <v>46</v>
      </c>
      <c r="J602">
        <v>2016</v>
      </c>
      <c r="K602" t="s">
        <v>145</v>
      </c>
      <c r="L602">
        <v>4</v>
      </c>
      <c r="M602">
        <v>6</v>
      </c>
      <c r="N602">
        <v>8.7201953461648944</v>
      </c>
      <c r="O602">
        <v>9.2028152829646661</v>
      </c>
      <c r="P602" t="s">
        <v>520</v>
      </c>
      <c r="Q602" t="s">
        <v>333</v>
      </c>
      <c r="R602" t="s">
        <v>521</v>
      </c>
      <c r="S602">
        <v>12526</v>
      </c>
      <c r="T602" t="s">
        <v>522</v>
      </c>
      <c r="U602" t="s">
        <v>149</v>
      </c>
      <c r="V602" t="s">
        <v>157</v>
      </c>
      <c r="W602" t="s">
        <v>523</v>
      </c>
      <c r="X602" t="s">
        <v>151</v>
      </c>
      <c r="Y602" t="s">
        <v>524</v>
      </c>
      <c r="Z602" s="1">
        <v>42603</v>
      </c>
      <c r="AA602">
        <v>46</v>
      </c>
      <c r="AB602" t="s">
        <v>59</v>
      </c>
      <c r="AC602">
        <v>2023</v>
      </c>
      <c r="AD602">
        <v>533</v>
      </c>
      <c r="AE602" t="s">
        <v>160</v>
      </c>
      <c r="AF602" t="s">
        <v>61</v>
      </c>
      <c r="AG602" s="1">
        <v>33997</v>
      </c>
      <c r="AH602" t="s">
        <v>161</v>
      </c>
      <c r="AI602" t="s">
        <v>63</v>
      </c>
      <c r="AJ602" t="s">
        <v>162</v>
      </c>
      <c r="AK602">
        <v>194</v>
      </c>
      <c r="AL602">
        <v>2000000</v>
      </c>
      <c r="AM602">
        <v>15000000</v>
      </c>
      <c r="AN602" s="1">
        <v>45473</v>
      </c>
      <c r="AO602" t="s">
        <v>172</v>
      </c>
      <c r="AP602" t="s">
        <v>164</v>
      </c>
      <c r="AQ602">
        <v>23</v>
      </c>
      <c r="AR602" t="s">
        <v>165</v>
      </c>
      <c r="AS602">
        <v>0</v>
      </c>
      <c r="AT602" t="s">
        <v>161</v>
      </c>
      <c r="AU602">
        <v>31</v>
      </c>
    </row>
    <row r="603" spans="1:47" x14ac:dyDescent="0.25">
      <c r="A603" t="s">
        <v>519</v>
      </c>
      <c r="B603">
        <v>2699230</v>
      </c>
      <c r="C603">
        <v>124732</v>
      </c>
      <c r="D603" t="s">
        <v>144</v>
      </c>
      <c r="E603">
        <v>1</v>
      </c>
      <c r="F603">
        <v>0</v>
      </c>
      <c r="G603">
        <v>0</v>
      </c>
      <c r="H603">
        <v>0</v>
      </c>
      <c r="I603">
        <v>46</v>
      </c>
      <c r="J603">
        <v>2016</v>
      </c>
      <c r="K603" t="s">
        <v>145</v>
      </c>
      <c r="L603">
        <v>4</v>
      </c>
      <c r="M603">
        <v>6</v>
      </c>
      <c r="N603">
        <v>8.7201953461648944</v>
      </c>
      <c r="O603">
        <v>9.2028152829646661</v>
      </c>
      <c r="P603" t="s">
        <v>520</v>
      </c>
      <c r="Q603" t="s">
        <v>333</v>
      </c>
      <c r="R603" t="s">
        <v>521</v>
      </c>
      <c r="S603">
        <v>12526</v>
      </c>
      <c r="T603" t="s">
        <v>522</v>
      </c>
      <c r="U603" t="s">
        <v>149</v>
      </c>
      <c r="V603" t="s">
        <v>157</v>
      </c>
      <c r="W603" t="s">
        <v>523</v>
      </c>
      <c r="X603" t="s">
        <v>151</v>
      </c>
      <c r="Y603" t="s">
        <v>524</v>
      </c>
      <c r="Z603" s="1">
        <v>42603</v>
      </c>
      <c r="AA603">
        <v>46</v>
      </c>
      <c r="AB603" t="s">
        <v>59</v>
      </c>
      <c r="AC603">
        <v>2023</v>
      </c>
      <c r="AD603">
        <v>533</v>
      </c>
      <c r="AE603" t="s">
        <v>160</v>
      </c>
      <c r="AF603" t="s">
        <v>61</v>
      </c>
      <c r="AG603" s="1">
        <v>33997</v>
      </c>
      <c r="AH603" t="s">
        <v>161</v>
      </c>
      <c r="AI603" t="s">
        <v>63</v>
      </c>
      <c r="AJ603" t="s">
        <v>162</v>
      </c>
      <c r="AK603">
        <v>194</v>
      </c>
      <c r="AL603">
        <v>2000000</v>
      </c>
      <c r="AM603">
        <v>15000000</v>
      </c>
      <c r="AN603" s="1">
        <v>45473</v>
      </c>
      <c r="AO603" t="s">
        <v>173</v>
      </c>
      <c r="AP603" t="s">
        <v>164</v>
      </c>
      <c r="AQ603">
        <v>23</v>
      </c>
      <c r="AR603" t="s">
        <v>165</v>
      </c>
      <c r="AS603">
        <v>0</v>
      </c>
      <c r="AT603" t="s">
        <v>161</v>
      </c>
      <c r="AU603">
        <v>31</v>
      </c>
    </row>
    <row r="604" spans="1:47" x14ac:dyDescent="0.25">
      <c r="A604" t="s">
        <v>519</v>
      </c>
      <c r="B604">
        <v>2699230</v>
      </c>
      <c r="C604">
        <v>124732</v>
      </c>
      <c r="D604" t="s">
        <v>144</v>
      </c>
      <c r="E604">
        <v>1</v>
      </c>
      <c r="F604">
        <v>0</v>
      </c>
      <c r="G604">
        <v>0</v>
      </c>
      <c r="H604">
        <v>0</v>
      </c>
      <c r="I604">
        <v>46</v>
      </c>
      <c r="J604">
        <v>2016</v>
      </c>
      <c r="K604" t="s">
        <v>145</v>
      </c>
      <c r="L604">
        <v>4</v>
      </c>
      <c r="M604">
        <v>6</v>
      </c>
      <c r="N604">
        <v>8.7201953461648944</v>
      </c>
      <c r="O604">
        <v>9.2028152829646661</v>
      </c>
      <c r="P604" t="s">
        <v>520</v>
      </c>
      <c r="Q604" t="s">
        <v>333</v>
      </c>
      <c r="R604" t="s">
        <v>521</v>
      </c>
      <c r="S604">
        <v>12526</v>
      </c>
      <c r="T604" t="s">
        <v>522</v>
      </c>
      <c r="U604" t="s">
        <v>149</v>
      </c>
      <c r="V604" t="s">
        <v>157</v>
      </c>
      <c r="W604" t="s">
        <v>523</v>
      </c>
      <c r="X604" t="s">
        <v>151</v>
      </c>
      <c r="Y604" t="s">
        <v>524</v>
      </c>
      <c r="Z604" s="1">
        <v>42603</v>
      </c>
      <c r="AA604">
        <v>46</v>
      </c>
      <c r="AB604" t="s">
        <v>59</v>
      </c>
      <c r="AC604">
        <v>2023</v>
      </c>
      <c r="AD604">
        <v>533</v>
      </c>
      <c r="AE604" t="s">
        <v>160</v>
      </c>
      <c r="AF604" t="s">
        <v>61</v>
      </c>
      <c r="AG604" s="1">
        <v>33997</v>
      </c>
      <c r="AH604" t="s">
        <v>161</v>
      </c>
      <c r="AI604" t="s">
        <v>63</v>
      </c>
      <c r="AJ604" t="s">
        <v>162</v>
      </c>
      <c r="AK604">
        <v>194</v>
      </c>
      <c r="AL604">
        <v>2000000</v>
      </c>
      <c r="AM604">
        <v>15000000</v>
      </c>
      <c r="AN604" s="1">
        <v>45473</v>
      </c>
      <c r="AO604" t="s">
        <v>174</v>
      </c>
      <c r="AP604" t="s">
        <v>164</v>
      </c>
      <c r="AQ604">
        <v>23</v>
      </c>
      <c r="AR604" t="s">
        <v>165</v>
      </c>
      <c r="AS604">
        <v>0</v>
      </c>
      <c r="AT604" t="s">
        <v>161</v>
      </c>
      <c r="AU604">
        <v>31</v>
      </c>
    </row>
    <row r="605" spans="1:47" x14ac:dyDescent="0.25">
      <c r="A605" t="s">
        <v>519</v>
      </c>
      <c r="B605">
        <v>2699230</v>
      </c>
      <c r="C605">
        <v>124732</v>
      </c>
      <c r="D605" t="s">
        <v>144</v>
      </c>
      <c r="E605">
        <v>1</v>
      </c>
      <c r="F605">
        <v>0</v>
      </c>
      <c r="G605">
        <v>0</v>
      </c>
      <c r="H605">
        <v>0</v>
      </c>
      <c r="I605">
        <v>46</v>
      </c>
      <c r="J605">
        <v>2016</v>
      </c>
      <c r="K605" t="s">
        <v>145</v>
      </c>
      <c r="L605">
        <v>4</v>
      </c>
      <c r="M605">
        <v>6</v>
      </c>
      <c r="N605">
        <v>8.7201953461648944</v>
      </c>
      <c r="O605">
        <v>9.2028152829646661</v>
      </c>
      <c r="P605" t="s">
        <v>520</v>
      </c>
      <c r="Q605" t="s">
        <v>333</v>
      </c>
      <c r="R605" t="s">
        <v>521</v>
      </c>
      <c r="S605">
        <v>12526</v>
      </c>
      <c r="T605" t="s">
        <v>522</v>
      </c>
      <c r="U605" t="s">
        <v>149</v>
      </c>
      <c r="V605" t="s">
        <v>157</v>
      </c>
      <c r="W605" t="s">
        <v>523</v>
      </c>
      <c r="X605" t="s">
        <v>151</v>
      </c>
      <c r="Y605" t="s">
        <v>524</v>
      </c>
      <c r="Z605" s="1">
        <v>42603</v>
      </c>
      <c r="AA605">
        <v>46</v>
      </c>
      <c r="AB605" t="s">
        <v>59</v>
      </c>
      <c r="AC605">
        <v>2023</v>
      </c>
      <c r="AD605">
        <v>533</v>
      </c>
      <c r="AE605" t="s">
        <v>160</v>
      </c>
      <c r="AF605" t="s">
        <v>61</v>
      </c>
      <c r="AG605" s="1">
        <v>33997</v>
      </c>
      <c r="AH605" t="s">
        <v>161</v>
      </c>
      <c r="AI605" t="s">
        <v>63</v>
      </c>
      <c r="AJ605" t="s">
        <v>162</v>
      </c>
      <c r="AK605">
        <v>194</v>
      </c>
      <c r="AL605">
        <v>2000000</v>
      </c>
      <c r="AM605">
        <v>15000000</v>
      </c>
      <c r="AN605" s="1">
        <v>45473</v>
      </c>
      <c r="AO605" t="s">
        <v>175</v>
      </c>
      <c r="AP605" t="s">
        <v>66</v>
      </c>
      <c r="AQ605">
        <v>23</v>
      </c>
      <c r="AR605" t="s">
        <v>165</v>
      </c>
      <c r="AS605">
        <v>0</v>
      </c>
      <c r="AT605" t="s">
        <v>161</v>
      </c>
      <c r="AU605">
        <v>31</v>
      </c>
    </row>
    <row r="606" spans="1:47" x14ac:dyDescent="0.25">
      <c r="A606" t="s">
        <v>519</v>
      </c>
      <c r="B606">
        <v>2699230</v>
      </c>
      <c r="C606">
        <v>124732</v>
      </c>
      <c r="D606" t="s">
        <v>144</v>
      </c>
      <c r="E606">
        <v>1</v>
      </c>
      <c r="F606">
        <v>0</v>
      </c>
      <c r="G606">
        <v>0</v>
      </c>
      <c r="H606">
        <v>0</v>
      </c>
      <c r="I606">
        <v>46</v>
      </c>
      <c r="J606">
        <v>2016</v>
      </c>
      <c r="K606" t="s">
        <v>145</v>
      </c>
      <c r="L606">
        <v>4</v>
      </c>
      <c r="M606">
        <v>6</v>
      </c>
      <c r="N606">
        <v>8.7201953461648944</v>
      </c>
      <c r="O606">
        <v>9.2028152829646661</v>
      </c>
      <c r="P606" t="s">
        <v>520</v>
      </c>
      <c r="Q606" t="s">
        <v>333</v>
      </c>
      <c r="R606" t="s">
        <v>521</v>
      </c>
      <c r="S606">
        <v>12526</v>
      </c>
      <c r="T606" t="s">
        <v>522</v>
      </c>
      <c r="U606" t="s">
        <v>149</v>
      </c>
      <c r="V606" t="s">
        <v>157</v>
      </c>
      <c r="W606" t="s">
        <v>523</v>
      </c>
      <c r="X606" t="s">
        <v>151</v>
      </c>
      <c r="Y606" t="s">
        <v>524</v>
      </c>
      <c r="Z606" s="1">
        <v>42603</v>
      </c>
      <c r="AA606">
        <v>46</v>
      </c>
      <c r="AB606" t="s">
        <v>59</v>
      </c>
      <c r="AC606">
        <v>2023</v>
      </c>
      <c r="AD606">
        <v>533</v>
      </c>
      <c r="AE606" t="s">
        <v>160</v>
      </c>
      <c r="AF606" t="s">
        <v>61</v>
      </c>
      <c r="AG606" s="1">
        <v>33997</v>
      </c>
      <c r="AH606" t="s">
        <v>161</v>
      </c>
      <c r="AI606" t="s">
        <v>63</v>
      </c>
      <c r="AJ606" t="s">
        <v>162</v>
      </c>
      <c r="AK606">
        <v>194</v>
      </c>
      <c r="AL606">
        <v>2000000</v>
      </c>
      <c r="AM606">
        <v>15000000</v>
      </c>
      <c r="AN606" s="1">
        <v>45473</v>
      </c>
      <c r="AO606" t="s">
        <v>176</v>
      </c>
      <c r="AP606" t="s">
        <v>66</v>
      </c>
      <c r="AQ606">
        <v>23</v>
      </c>
      <c r="AR606" t="s">
        <v>165</v>
      </c>
      <c r="AS606">
        <v>0</v>
      </c>
      <c r="AT606" t="s">
        <v>161</v>
      </c>
      <c r="AU606">
        <v>31</v>
      </c>
    </row>
    <row r="607" spans="1:47" x14ac:dyDescent="0.25">
      <c r="A607" t="s">
        <v>519</v>
      </c>
      <c r="B607">
        <v>2699230</v>
      </c>
      <c r="C607">
        <v>124732</v>
      </c>
      <c r="D607" t="s">
        <v>144</v>
      </c>
      <c r="E607">
        <v>1</v>
      </c>
      <c r="F607">
        <v>0</v>
      </c>
      <c r="G607">
        <v>0</v>
      </c>
      <c r="H607">
        <v>0</v>
      </c>
      <c r="I607">
        <v>46</v>
      </c>
      <c r="J607">
        <v>2016</v>
      </c>
      <c r="K607" t="s">
        <v>145</v>
      </c>
      <c r="L607">
        <v>4</v>
      </c>
      <c r="M607">
        <v>6</v>
      </c>
      <c r="N607">
        <v>8.7201953461648944</v>
      </c>
      <c r="O607">
        <v>9.2028152829646661</v>
      </c>
      <c r="P607" t="s">
        <v>520</v>
      </c>
      <c r="Q607" t="s">
        <v>333</v>
      </c>
      <c r="R607" t="s">
        <v>521</v>
      </c>
      <c r="S607">
        <v>12526</v>
      </c>
      <c r="T607" t="s">
        <v>522</v>
      </c>
      <c r="U607" t="s">
        <v>149</v>
      </c>
      <c r="V607" t="s">
        <v>157</v>
      </c>
      <c r="W607" t="s">
        <v>523</v>
      </c>
      <c r="X607" t="s">
        <v>151</v>
      </c>
      <c r="Y607" t="s">
        <v>524</v>
      </c>
      <c r="Z607" s="1">
        <v>42603</v>
      </c>
      <c r="AA607">
        <v>46</v>
      </c>
      <c r="AB607" t="s">
        <v>59</v>
      </c>
      <c r="AC607">
        <v>2023</v>
      </c>
      <c r="AD607">
        <v>533</v>
      </c>
      <c r="AE607" t="s">
        <v>160</v>
      </c>
      <c r="AF607" t="s">
        <v>61</v>
      </c>
      <c r="AG607" s="1">
        <v>33997</v>
      </c>
      <c r="AH607" t="s">
        <v>161</v>
      </c>
      <c r="AI607" t="s">
        <v>63</v>
      </c>
      <c r="AJ607" t="s">
        <v>162</v>
      </c>
      <c r="AK607">
        <v>194</v>
      </c>
      <c r="AL607">
        <v>2000000</v>
      </c>
      <c r="AM607">
        <v>15000000</v>
      </c>
      <c r="AN607" s="1">
        <v>45473</v>
      </c>
      <c r="AO607" t="s">
        <v>177</v>
      </c>
      <c r="AP607" t="s">
        <v>164</v>
      </c>
      <c r="AQ607">
        <v>23</v>
      </c>
      <c r="AR607" t="s">
        <v>165</v>
      </c>
      <c r="AS607">
        <v>0</v>
      </c>
      <c r="AT607" t="s">
        <v>161</v>
      </c>
      <c r="AU607">
        <v>31</v>
      </c>
    </row>
    <row r="608" spans="1:47" x14ac:dyDescent="0.25">
      <c r="A608" t="s">
        <v>525</v>
      </c>
      <c r="B608">
        <v>2732072</v>
      </c>
      <c r="C608">
        <v>209019</v>
      </c>
      <c r="D608" t="s">
        <v>255</v>
      </c>
      <c r="E608">
        <v>0</v>
      </c>
      <c r="F608">
        <v>0</v>
      </c>
      <c r="G608">
        <v>1</v>
      </c>
      <c r="H608">
        <v>1</v>
      </c>
      <c r="I608">
        <v>90</v>
      </c>
      <c r="J608">
        <v>2016</v>
      </c>
      <c r="K608" t="s">
        <v>49</v>
      </c>
      <c r="L608">
        <v>4</v>
      </c>
      <c r="M608">
        <v>2</v>
      </c>
      <c r="N608">
        <v>3</v>
      </c>
      <c r="O608">
        <v>16</v>
      </c>
      <c r="P608" t="s">
        <v>256</v>
      </c>
      <c r="Q608" t="s">
        <v>526</v>
      </c>
      <c r="R608" t="s">
        <v>258</v>
      </c>
      <c r="S608">
        <v>19265</v>
      </c>
      <c r="T608" t="s">
        <v>306</v>
      </c>
      <c r="U608" t="s">
        <v>260</v>
      </c>
      <c r="V608" t="s">
        <v>342</v>
      </c>
      <c r="W608" t="s">
        <v>110</v>
      </c>
      <c r="X608" t="s">
        <v>57</v>
      </c>
      <c r="Y608" t="s">
        <v>527</v>
      </c>
      <c r="Z608" s="1">
        <v>42603</v>
      </c>
      <c r="AA608">
        <v>87</v>
      </c>
      <c r="AB608" t="s">
        <v>81</v>
      </c>
      <c r="AC608">
        <v>2018</v>
      </c>
      <c r="AD608">
        <v>58</v>
      </c>
      <c r="AE608" t="s">
        <v>263</v>
      </c>
      <c r="AF608" t="s">
        <v>247</v>
      </c>
      <c r="AG608" s="1">
        <v>34320</v>
      </c>
      <c r="AH608" t="s">
        <v>264</v>
      </c>
      <c r="AI608" t="s">
        <v>265</v>
      </c>
      <c r="AJ608" t="s">
        <v>162</v>
      </c>
      <c r="AK608">
        <v>176</v>
      </c>
      <c r="AL608">
        <v>700000</v>
      </c>
      <c r="AM608">
        <v>3500000</v>
      </c>
      <c r="AN608" s="1">
        <v>45473</v>
      </c>
      <c r="AO608" t="s">
        <v>266</v>
      </c>
      <c r="AP608" t="s">
        <v>164</v>
      </c>
      <c r="AQ608">
        <v>5</v>
      </c>
      <c r="AR608" t="s">
        <v>267</v>
      </c>
      <c r="AS608">
        <v>0</v>
      </c>
      <c r="AT608" t="s">
        <v>264</v>
      </c>
      <c r="AU608">
        <v>31</v>
      </c>
    </row>
    <row r="609" spans="1:47" x14ac:dyDescent="0.25">
      <c r="A609" t="s">
        <v>525</v>
      </c>
      <c r="B609">
        <v>2732072</v>
      </c>
      <c r="C609">
        <v>209019</v>
      </c>
      <c r="D609" t="s">
        <v>255</v>
      </c>
      <c r="E609">
        <v>0</v>
      </c>
      <c r="F609">
        <v>0</v>
      </c>
      <c r="G609">
        <v>1</v>
      </c>
      <c r="H609">
        <v>1</v>
      </c>
      <c r="I609">
        <v>90</v>
      </c>
      <c r="J609">
        <v>2016</v>
      </c>
      <c r="K609" t="s">
        <v>49</v>
      </c>
      <c r="L609">
        <v>4</v>
      </c>
      <c r="M609">
        <v>2</v>
      </c>
      <c r="N609">
        <v>3</v>
      </c>
      <c r="O609">
        <v>16</v>
      </c>
      <c r="P609" t="s">
        <v>256</v>
      </c>
      <c r="Q609" t="s">
        <v>526</v>
      </c>
      <c r="R609" t="s">
        <v>258</v>
      </c>
      <c r="S609">
        <v>19265</v>
      </c>
      <c r="T609" t="s">
        <v>306</v>
      </c>
      <c r="U609" t="s">
        <v>260</v>
      </c>
      <c r="V609" t="s">
        <v>342</v>
      </c>
      <c r="W609" t="s">
        <v>110</v>
      </c>
      <c r="X609" t="s">
        <v>57</v>
      </c>
      <c r="Y609" t="s">
        <v>527</v>
      </c>
      <c r="Z609" s="1">
        <v>42603</v>
      </c>
      <c r="AA609">
        <v>87</v>
      </c>
      <c r="AB609" t="s">
        <v>81</v>
      </c>
      <c r="AC609">
        <v>2018</v>
      </c>
      <c r="AD609">
        <v>58</v>
      </c>
      <c r="AE609" t="s">
        <v>263</v>
      </c>
      <c r="AF609" t="s">
        <v>247</v>
      </c>
      <c r="AG609" s="1">
        <v>34320</v>
      </c>
      <c r="AH609" t="s">
        <v>264</v>
      </c>
      <c r="AI609" t="s">
        <v>265</v>
      </c>
      <c r="AJ609" t="s">
        <v>162</v>
      </c>
      <c r="AK609">
        <v>176</v>
      </c>
      <c r="AL609">
        <v>700000</v>
      </c>
      <c r="AM609">
        <v>3500000</v>
      </c>
      <c r="AN609" s="1">
        <v>45473</v>
      </c>
      <c r="AO609" t="s">
        <v>268</v>
      </c>
      <c r="AP609" t="s">
        <v>164</v>
      </c>
      <c r="AQ609">
        <v>5</v>
      </c>
      <c r="AR609" t="s">
        <v>267</v>
      </c>
      <c r="AS609">
        <v>0</v>
      </c>
      <c r="AT609" t="s">
        <v>264</v>
      </c>
      <c r="AU609">
        <v>31</v>
      </c>
    </row>
    <row r="610" spans="1:47" x14ac:dyDescent="0.25">
      <c r="A610" t="s">
        <v>525</v>
      </c>
      <c r="B610">
        <v>2732072</v>
      </c>
      <c r="C610">
        <v>209019</v>
      </c>
      <c r="D610" t="s">
        <v>255</v>
      </c>
      <c r="E610">
        <v>0</v>
      </c>
      <c r="F610">
        <v>0</v>
      </c>
      <c r="G610">
        <v>1</v>
      </c>
      <c r="H610">
        <v>1</v>
      </c>
      <c r="I610">
        <v>90</v>
      </c>
      <c r="J610">
        <v>2016</v>
      </c>
      <c r="K610" t="s">
        <v>49</v>
      </c>
      <c r="L610">
        <v>4</v>
      </c>
      <c r="M610">
        <v>2</v>
      </c>
      <c r="N610">
        <v>3</v>
      </c>
      <c r="O610">
        <v>16</v>
      </c>
      <c r="P610" t="s">
        <v>256</v>
      </c>
      <c r="Q610" t="s">
        <v>526</v>
      </c>
      <c r="R610" t="s">
        <v>258</v>
      </c>
      <c r="S610">
        <v>19265</v>
      </c>
      <c r="T610" t="s">
        <v>306</v>
      </c>
      <c r="U610" t="s">
        <v>260</v>
      </c>
      <c r="V610" t="s">
        <v>342</v>
      </c>
      <c r="W610" t="s">
        <v>110</v>
      </c>
      <c r="X610" t="s">
        <v>57</v>
      </c>
      <c r="Y610" t="s">
        <v>527</v>
      </c>
      <c r="Z610" s="1">
        <v>42603</v>
      </c>
      <c r="AA610">
        <v>87</v>
      </c>
      <c r="AB610" t="s">
        <v>81</v>
      </c>
      <c r="AC610">
        <v>2018</v>
      </c>
      <c r="AD610">
        <v>58</v>
      </c>
      <c r="AE610" t="s">
        <v>263</v>
      </c>
      <c r="AF610" t="s">
        <v>247</v>
      </c>
      <c r="AG610" s="1">
        <v>34320</v>
      </c>
      <c r="AH610" t="s">
        <v>264</v>
      </c>
      <c r="AI610" t="s">
        <v>265</v>
      </c>
      <c r="AJ610" t="s">
        <v>162</v>
      </c>
      <c r="AK610">
        <v>176</v>
      </c>
      <c r="AL610">
        <v>700000</v>
      </c>
      <c r="AM610">
        <v>3500000</v>
      </c>
      <c r="AN610" s="1">
        <v>45473</v>
      </c>
      <c r="AO610" t="s">
        <v>269</v>
      </c>
      <c r="AP610" t="s">
        <v>164</v>
      </c>
      <c r="AQ610">
        <v>5</v>
      </c>
      <c r="AR610" t="s">
        <v>267</v>
      </c>
      <c r="AS610">
        <v>0</v>
      </c>
      <c r="AT610" t="s">
        <v>264</v>
      </c>
      <c r="AU610">
        <v>31</v>
      </c>
    </row>
    <row r="611" spans="1:47" x14ac:dyDescent="0.25">
      <c r="A611" t="s">
        <v>525</v>
      </c>
      <c r="B611">
        <v>2732072</v>
      </c>
      <c r="C611">
        <v>209019</v>
      </c>
      <c r="D611" t="s">
        <v>255</v>
      </c>
      <c r="E611">
        <v>0</v>
      </c>
      <c r="F611">
        <v>0</v>
      </c>
      <c r="G611">
        <v>1</v>
      </c>
      <c r="H611">
        <v>1</v>
      </c>
      <c r="I611">
        <v>90</v>
      </c>
      <c r="J611">
        <v>2016</v>
      </c>
      <c r="K611" t="s">
        <v>49</v>
      </c>
      <c r="L611">
        <v>4</v>
      </c>
      <c r="M611">
        <v>2</v>
      </c>
      <c r="N611">
        <v>3</v>
      </c>
      <c r="O611">
        <v>16</v>
      </c>
      <c r="P611" t="s">
        <v>256</v>
      </c>
      <c r="Q611" t="s">
        <v>526</v>
      </c>
      <c r="R611" t="s">
        <v>258</v>
      </c>
      <c r="S611">
        <v>19265</v>
      </c>
      <c r="T611" t="s">
        <v>306</v>
      </c>
      <c r="U611" t="s">
        <v>260</v>
      </c>
      <c r="V611" t="s">
        <v>342</v>
      </c>
      <c r="W611" t="s">
        <v>110</v>
      </c>
      <c r="X611" t="s">
        <v>57</v>
      </c>
      <c r="Y611" t="s">
        <v>527</v>
      </c>
      <c r="Z611" s="1">
        <v>42603</v>
      </c>
      <c r="AA611">
        <v>87</v>
      </c>
      <c r="AB611" t="s">
        <v>81</v>
      </c>
      <c r="AC611">
        <v>2018</v>
      </c>
      <c r="AD611">
        <v>58</v>
      </c>
      <c r="AE611" t="s">
        <v>263</v>
      </c>
      <c r="AF611" t="s">
        <v>247</v>
      </c>
      <c r="AG611" s="1">
        <v>34320</v>
      </c>
      <c r="AH611" t="s">
        <v>264</v>
      </c>
      <c r="AI611" t="s">
        <v>265</v>
      </c>
      <c r="AJ611" t="s">
        <v>162</v>
      </c>
      <c r="AK611">
        <v>176</v>
      </c>
      <c r="AL611">
        <v>700000</v>
      </c>
      <c r="AM611">
        <v>3500000</v>
      </c>
      <c r="AN611" s="1">
        <v>45473</v>
      </c>
      <c r="AO611" t="s">
        <v>270</v>
      </c>
      <c r="AP611" t="s">
        <v>164</v>
      </c>
      <c r="AQ611">
        <v>5</v>
      </c>
      <c r="AR611" t="s">
        <v>267</v>
      </c>
      <c r="AS611">
        <v>0</v>
      </c>
      <c r="AT611" t="s">
        <v>271</v>
      </c>
      <c r="AU611">
        <v>31</v>
      </c>
    </row>
    <row r="612" spans="1:47" x14ac:dyDescent="0.25">
      <c r="A612" t="s">
        <v>528</v>
      </c>
      <c r="B612">
        <v>2698012</v>
      </c>
      <c r="C612">
        <v>307781</v>
      </c>
      <c r="D612" t="s">
        <v>504</v>
      </c>
      <c r="E612">
        <v>0</v>
      </c>
      <c r="F612">
        <v>0</v>
      </c>
      <c r="G612">
        <v>0</v>
      </c>
      <c r="H612">
        <v>0</v>
      </c>
      <c r="I612">
        <v>77</v>
      </c>
      <c r="J612">
        <v>2016</v>
      </c>
      <c r="K612" t="s">
        <v>185</v>
      </c>
      <c r="L612">
        <v>1</v>
      </c>
      <c r="M612">
        <v>1</v>
      </c>
      <c r="N612">
        <v>15</v>
      </c>
      <c r="O612">
        <v>16</v>
      </c>
      <c r="P612" t="s">
        <v>529</v>
      </c>
      <c r="Q612" t="s">
        <v>505</v>
      </c>
      <c r="R612" t="s">
        <v>530</v>
      </c>
      <c r="S612">
        <v>30152</v>
      </c>
      <c r="T612" t="s">
        <v>531</v>
      </c>
      <c r="U612" t="s">
        <v>532</v>
      </c>
      <c r="V612" t="s">
        <v>509</v>
      </c>
      <c r="W612" t="s">
        <v>103</v>
      </c>
      <c r="X612" t="s">
        <v>57</v>
      </c>
      <c r="Y612" t="s">
        <v>533</v>
      </c>
      <c r="Z612" s="1">
        <v>42609</v>
      </c>
      <c r="AA612">
        <v>77</v>
      </c>
      <c r="AB612" t="s">
        <v>59</v>
      </c>
      <c r="AC612">
        <v>2016</v>
      </c>
      <c r="AD612">
        <v>289</v>
      </c>
      <c r="AE612" t="s">
        <v>511</v>
      </c>
      <c r="AF612" t="s">
        <v>247</v>
      </c>
      <c r="AG612" s="1">
        <v>35057</v>
      </c>
      <c r="AH612" t="s">
        <v>264</v>
      </c>
      <c r="AI612" t="s">
        <v>265</v>
      </c>
      <c r="AJ612" t="s">
        <v>64</v>
      </c>
      <c r="AK612">
        <v>173</v>
      </c>
      <c r="AL612">
        <v>1000000</v>
      </c>
      <c r="AM612">
        <v>1000000</v>
      </c>
      <c r="AN612" s="1">
        <v>45473</v>
      </c>
      <c r="AO612" t="s">
        <v>512</v>
      </c>
      <c r="AP612" t="s">
        <v>164</v>
      </c>
      <c r="AQ612">
        <v>2</v>
      </c>
      <c r="AR612" t="s">
        <v>513</v>
      </c>
      <c r="AS612">
        <v>0</v>
      </c>
      <c r="AT612" t="s">
        <v>271</v>
      </c>
      <c r="AU612">
        <v>28</v>
      </c>
    </row>
    <row r="613" spans="1:47" x14ac:dyDescent="0.25">
      <c r="A613" t="s">
        <v>534</v>
      </c>
      <c r="B613">
        <v>2704226</v>
      </c>
      <c r="C613">
        <v>124732</v>
      </c>
      <c r="D613" t="s">
        <v>48</v>
      </c>
      <c r="E613">
        <v>0</v>
      </c>
      <c r="F613">
        <v>0</v>
      </c>
      <c r="G613">
        <v>0</v>
      </c>
      <c r="H613">
        <v>0</v>
      </c>
      <c r="I613">
        <v>90</v>
      </c>
      <c r="J613">
        <v>2016</v>
      </c>
      <c r="K613" t="s">
        <v>179</v>
      </c>
      <c r="L613">
        <v>0</v>
      </c>
      <c r="M613">
        <v>2</v>
      </c>
      <c r="N613">
        <v>16</v>
      </c>
      <c r="O613">
        <v>2</v>
      </c>
      <c r="P613" t="s">
        <v>535</v>
      </c>
      <c r="Q613" t="s">
        <v>333</v>
      </c>
      <c r="R613" t="s">
        <v>536</v>
      </c>
      <c r="S613">
        <v>14100</v>
      </c>
      <c r="T613" t="s">
        <v>108</v>
      </c>
      <c r="U613" t="s">
        <v>537</v>
      </c>
      <c r="V613" t="s">
        <v>157</v>
      </c>
      <c r="W613" t="s">
        <v>218</v>
      </c>
      <c r="X613" t="s">
        <v>57</v>
      </c>
      <c r="Y613" t="s">
        <v>538</v>
      </c>
      <c r="Z613" s="1">
        <v>42623</v>
      </c>
      <c r="AA613">
        <v>58</v>
      </c>
      <c r="AB613" t="s">
        <v>59</v>
      </c>
      <c r="AC613">
        <v>2023</v>
      </c>
      <c r="AD613">
        <v>533</v>
      </c>
      <c r="AE613" t="s">
        <v>160</v>
      </c>
      <c r="AF613" t="s">
        <v>61</v>
      </c>
      <c r="AG613" s="1">
        <v>33997</v>
      </c>
      <c r="AH613" t="s">
        <v>161</v>
      </c>
      <c r="AI613" t="s">
        <v>63</v>
      </c>
      <c r="AJ613" t="s">
        <v>162</v>
      </c>
      <c r="AK613">
        <v>194</v>
      </c>
      <c r="AL613">
        <v>2000000</v>
      </c>
      <c r="AM613">
        <v>15000000</v>
      </c>
      <c r="AN613" s="1">
        <v>45473</v>
      </c>
      <c r="AO613" t="s">
        <v>163</v>
      </c>
      <c r="AP613" t="s">
        <v>164</v>
      </c>
      <c r="AQ613">
        <v>23</v>
      </c>
      <c r="AR613" t="s">
        <v>165</v>
      </c>
      <c r="AS613">
        <v>0</v>
      </c>
      <c r="AT613" t="s">
        <v>161</v>
      </c>
      <c r="AU613">
        <v>31</v>
      </c>
    </row>
    <row r="614" spans="1:47" x14ac:dyDescent="0.25">
      <c r="A614" t="s">
        <v>534</v>
      </c>
      <c r="B614">
        <v>2704226</v>
      </c>
      <c r="C614">
        <v>124732</v>
      </c>
      <c r="D614" t="s">
        <v>48</v>
      </c>
      <c r="E614">
        <v>0</v>
      </c>
      <c r="F614">
        <v>0</v>
      </c>
      <c r="G614">
        <v>0</v>
      </c>
      <c r="H614">
        <v>0</v>
      </c>
      <c r="I614">
        <v>90</v>
      </c>
      <c r="J614">
        <v>2016</v>
      </c>
      <c r="K614" t="s">
        <v>179</v>
      </c>
      <c r="L614">
        <v>0</v>
      </c>
      <c r="M614">
        <v>2</v>
      </c>
      <c r="N614">
        <v>16</v>
      </c>
      <c r="O614">
        <v>2</v>
      </c>
      <c r="P614" t="s">
        <v>535</v>
      </c>
      <c r="Q614" t="s">
        <v>333</v>
      </c>
      <c r="R614" t="s">
        <v>536</v>
      </c>
      <c r="S614">
        <v>14100</v>
      </c>
      <c r="T614" t="s">
        <v>108</v>
      </c>
      <c r="U614" t="s">
        <v>537</v>
      </c>
      <c r="V614" t="s">
        <v>157</v>
      </c>
      <c r="W614" t="s">
        <v>218</v>
      </c>
      <c r="X614" t="s">
        <v>57</v>
      </c>
      <c r="Y614" t="s">
        <v>538</v>
      </c>
      <c r="Z614" s="1">
        <v>42623</v>
      </c>
      <c r="AA614">
        <v>58</v>
      </c>
      <c r="AB614" t="s">
        <v>59</v>
      </c>
      <c r="AC614">
        <v>2023</v>
      </c>
      <c r="AD614">
        <v>533</v>
      </c>
      <c r="AE614" t="s">
        <v>160</v>
      </c>
      <c r="AF614" t="s">
        <v>61</v>
      </c>
      <c r="AG614" s="1">
        <v>33997</v>
      </c>
      <c r="AH614" t="s">
        <v>161</v>
      </c>
      <c r="AI614" t="s">
        <v>63</v>
      </c>
      <c r="AJ614" t="s">
        <v>162</v>
      </c>
      <c r="AK614">
        <v>194</v>
      </c>
      <c r="AL614">
        <v>2000000</v>
      </c>
      <c r="AM614">
        <v>15000000</v>
      </c>
      <c r="AN614" s="1">
        <v>45473</v>
      </c>
      <c r="AO614" t="s">
        <v>166</v>
      </c>
      <c r="AP614" t="s">
        <v>164</v>
      </c>
      <c r="AQ614">
        <v>23</v>
      </c>
      <c r="AR614" t="s">
        <v>165</v>
      </c>
      <c r="AS614">
        <v>0</v>
      </c>
      <c r="AT614" t="s">
        <v>161</v>
      </c>
      <c r="AU614">
        <v>31</v>
      </c>
    </row>
    <row r="615" spans="1:47" x14ac:dyDescent="0.25">
      <c r="A615" t="s">
        <v>534</v>
      </c>
      <c r="B615">
        <v>2704226</v>
      </c>
      <c r="C615">
        <v>124732</v>
      </c>
      <c r="D615" t="s">
        <v>48</v>
      </c>
      <c r="E615">
        <v>0</v>
      </c>
      <c r="F615">
        <v>0</v>
      </c>
      <c r="G615">
        <v>0</v>
      </c>
      <c r="H615">
        <v>0</v>
      </c>
      <c r="I615">
        <v>90</v>
      </c>
      <c r="J615">
        <v>2016</v>
      </c>
      <c r="K615" t="s">
        <v>179</v>
      </c>
      <c r="L615">
        <v>0</v>
      </c>
      <c r="M615">
        <v>2</v>
      </c>
      <c r="N615">
        <v>16</v>
      </c>
      <c r="O615">
        <v>2</v>
      </c>
      <c r="P615" t="s">
        <v>535</v>
      </c>
      <c r="Q615" t="s">
        <v>333</v>
      </c>
      <c r="R615" t="s">
        <v>536</v>
      </c>
      <c r="S615">
        <v>14100</v>
      </c>
      <c r="T615" t="s">
        <v>108</v>
      </c>
      <c r="U615" t="s">
        <v>537</v>
      </c>
      <c r="V615" t="s">
        <v>157</v>
      </c>
      <c r="W615" t="s">
        <v>218</v>
      </c>
      <c r="X615" t="s">
        <v>57</v>
      </c>
      <c r="Y615" t="s">
        <v>538</v>
      </c>
      <c r="Z615" s="1">
        <v>42623</v>
      </c>
      <c r="AA615">
        <v>58</v>
      </c>
      <c r="AB615" t="s">
        <v>59</v>
      </c>
      <c r="AC615">
        <v>2023</v>
      </c>
      <c r="AD615">
        <v>533</v>
      </c>
      <c r="AE615" t="s">
        <v>160</v>
      </c>
      <c r="AF615" t="s">
        <v>61</v>
      </c>
      <c r="AG615" s="1">
        <v>33997</v>
      </c>
      <c r="AH615" t="s">
        <v>161</v>
      </c>
      <c r="AI615" t="s">
        <v>63</v>
      </c>
      <c r="AJ615" t="s">
        <v>162</v>
      </c>
      <c r="AK615">
        <v>194</v>
      </c>
      <c r="AL615">
        <v>2000000</v>
      </c>
      <c r="AM615">
        <v>15000000</v>
      </c>
      <c r="AN615" s="1">
        <v>45473</v>
      </c>
      <c r="AO615" t="s">
        <v>167</v>
      </c>
      <c r="AP615" t="s">
        <v>164</v>
      </c>
      <c r="AQ615">
        <v>23</v>
      </c>
      <c r="AR615" t="s">
        <v>165</v>
      </c>
      <c r="AS615">
        <v>0</v>
      </c>
      <c r="AT615" t="s">
        <v>161</v>
      </c>
      <c r="AU615">
        <v>31</v>
      </c>
    </row>
    <row r="616" spans="1:47" x14ac:dyDescent="0.25">
      <c r="A616" t="s">
        <v>534</v>
      </c>
      <c r="B616">
        <v>2704226</v>
      </c>
      <c r="C616">
        <v>124732</v>
      </c>
      <c r="D616" t="s">
        <v>48</v>
      </c>
      <c r="E616">
        <v>0</v>
      </c>
      <c r="F616">
        <v>0</v>
      </c>
      <c r="G616">
        <v>0</v>
      </c>
      <c r="H616">
        <v>0</v>
      </c>
      <c r="I616">
        <v>90</v>
      </c>
      <c r="J616">
        <v>2016</v>
      </c>
      <c r="K616" t="s">
        <v>179</v>
      </c>
      <c r="L616">
        <v>0</v>
      </c>
      <c r="M616">
        <v>2</v>
      </c>
      <c r="N616">
        <v>16</v>
      </c>
      <c r="O616">
        <v>2</v>
      </c>
      <c r="P616" t="s">
        <v>535</v>
      </c>
      <c r="Q616" t="s">
        <v>333</v>
      </c>
      <c r="R616" t="s">
        <v>536</v>
      </c>
      <c r="S616">
        <v>14100</v>
      </c>
      <c r="T616" t="s">
        <v>108</v>
      </c>
      <c r="U616" t="s">
        <v>537</v>
      </c>
      <c r="V616" t="s">
        <v>157</v>
      </c>
      <c r="W616" t="s">
        <v>218</v>
      </c>
      <c r="X616" t="s">
        <v>57</v>
      </c>
      <c r="Y616" t="s">
        <v>538</v>
      </c>
      <c r="Z616" s="1">
        <v>42623</v>
      </c>
      <c r="AA616">
        <v>58</v>
      </c>
      <c r="AB616" t="s">
        <v>59</v>
      </c>
      <c r="AC616">
        <v>2023</v>
      </c>
      <c r="AD616">
        <v>533</v>
      </c>
      <c r="AE616" t="s">
        <v>160</v>
      </c>
      <c r="AF616" t="s">
        <v>61</v>
      </c>
      <c r="AG616" s="1">
        <v>33997</v>
      </c>
      <c r="AH616" t="s">
        <v>161</v>
      </c>
      <c r="AI616" t="s">
        <v>63</v>
      </c>
      <c r="AJ616" t="s">
        <v>162</v>
      </c>
      <c r="AK616">
        <v>194</v>
      </c>
      <c r="AL616">
        <v>2000000</v>
      </c>
      <c r="AM616">
        <v>15000000</v>
      </c>
      <c r="AN616" s="1">
        <v>45473</v>
      </c>
      <c r="AO616" t="s">
        <v>168</v>
      </c>
      <c r="AP616" t="s">
        <v>164</v>
      </c>
      <c r="AQ616">
        <v>23</v>
      </c>
      <c r="AR616" t="s">
        <v>165</v>
      </c>
      <c r="AS616">
        <v>0</v>
      </c>
      <c r="AT616" t="s">
        <v>161</v>
      </c>
      <c r="AU616">
        <v>31</v>
      </c>
    </row>
    <row r="617" spans="1:47" x14ac:dyDescent="0.25">
      <c r="A617" t="s">
        <v>534</v>
      </c>
      <c r="B617">
        <v>2704226</v>
      </c>
      <c r="C617">
        <v>124732</v>
      </c>
      <c r="D617" t="s">
        <v>48</v>
      </c>
      <c r="E617">
        <v>0</v>
      </c>
      <c r="F617">
        <v>0</v>
      </c>
      <c r="G617">
        <v>0</v>
      </c>
      <c r="H617">
        <v>0</v>
      </c>
      <c r="I617">
        <v>90</v>
      </c>
      <c r="J617">
        <v>2016</v>
      </c>
      <c r="K617" t="s">
        <v>179</v>
      </c>
      <c r="L617">
        <v>0</v>
      </c>
      <c r="M617">
        <v>2</v>
      </c>
      <c r="N617">
        <v>16</v>
      </c>
      <c r="O617">
        <v>2</v>
      </c>
      <c r="P617" t="s">
        <v>535</v>
      </c>
      <c r="Q617" t="s">
        <v>333</v>
      </c>
      <c r="R617" t="s">
        <v>536</v>
      </c>
      <c r="S617">
        <v>14100</v>
      </c>
      <c r="T617" t="s">
        <v>108</v>
      </c>
      <c r="U617" t="s">
        <v>537</v>
      </c>
      <c r="V617" t="s">
        <v>157</v>
      </c>
      <c r="W617" t="s">
        <v>218</v>
      </c>
      <c r="X617" t="s">
        <v>57</v>
      </c>
      <c r="Y617" t="s">
        <v>538</v>
      </c>
      <c r="Z617" s="1">
        <v>42623</v>
      </c>
      <c r="AA617">
        <v>58</v>
      </c>
      <c r="AB617" t="s">
        <v>59</v>
      </c>
      <c r="AC617">
        <v>2023</v>
      </c>
      <c r="AD617">
        <v>533</v>
      </c>
      <c r="AE617" t="s">
        <v>160</v>
      </c>
      <c r="AF617" t="s">
        <v>61</v>
      </c>
      <c r="AG617" s="1">
        <v>33997</v>
      </c>
      <c r="AH617" t="s">
        <v>161</v>
      </c>
      <c r="AI617" t="s">
        <v>63</v>
      </c>
      <c r="AJ617" t="s">
        <v>162</v>
      </c>
      <c r="AK617">
        <v>194</v>
      </c>
      <c r="AL617">
        <v>2000000</v>
      </c>
      <c r="AM617">
        <v>15000000</v>
      </c>
      <c r="AN617" s="1">
        <v>45473</v>
      </c>
      <c r="AO617" t="s">
        <v>169</v>
      </c>
      <c r="AP617" t="s">
        <v>164</v>
      </c>
      <c r="AQ617">
        <v>23</v>
      </c>
      <c r="AR617" t="s">
        <v>165</v>
      </c>
      <c r="AS617">
        <v>0</v>
      </c>
      <c r="AT617" t="s">
        <v>161</v>
      </c>
      <c r="AU617">
        <v>31</v>
      </c>
    </row>
    <row r="618" spans="1:47" x14ac:dyDescent="0.25">
      <c r="A618" t="s">
        <v>534</v>
      </c>
      <c r="B618">
        <v>2704226</v>
      </c>
      <c r="C618">
        <v>124732</v>
      </c>
      <c r="D618" t="s">
        <v>48</v>
      </c>
      <c r="E618">
        <v>0</v>
      </c>
      <c r="F618">
        <v>0</v>
      </c>
      <c r="G618">
        <v>0</v>
      </c>
      <c r="H618">
        <v>0</v>
      </c>
      <c r="I618">
        <v>90</v>
      </c>
      <c r="J618">
        <v>2016</v>
      </c>
      <c r="K618" t="s">
        <v>179</v>
      </c>
      <c r="L618">
        <v>0</v>
      </c>
      <c r="M618">
        <v>2</v>
      </c>
      <c r="N618">
        <v>16</v>
      </c>
      <c r="O618">
        <v>2</v>
      </c>
      <c r="P618" t="s">
        <v>535</v>
      </c>
      <c r="Q618" t="s">
        <v>333</v>
      </c>
      <c r="R618" t="s">
        <v>536</v>
      </c>
      <c r="S618">
        <v>14100</v>
      </c>
      <c r="T618" t="s">
        <v>108</v>
      </c>
      <c r="U618" t="s">
        <v>537</v>
      </c>
      <c r="V618" t="s">
        <v>157</v>
      </c>
      <c r="W618" t="s">
        <v>218</v>
      </c>
      <c r="X618" t="s">
        <v>57</v>
      </c>
      <c r="Y618" t="s">
        <v>538</v>
      </c>
      <c r="Z618" s="1">
        <v>42623</v>
      </c>
      <c r="AA618">
        <v>58</v>
      </c>
      <c r="AB618" t="s">
        <v>59</v>
      </c>
      <c r="AC618">
        <v>2023</v>
      </c>
      <c r="AD618">
        <v>533</v>
      </c>
      <c r="AE618" t="s">
        <v>160</v>
      </c>
      <c r="AF618" t="s">
        <v>61</v>
      </c>
      <c r="AG618" s="1">
        <v>33997</v>
      </c>
      <c r="AH618" t="s">
        <v>161</v>
      </c>
      <c r="AI618" t="s">
        <v>63</v>
      </c>
      <c r="AJ618" t="s">
        <v>162</v>
      </c>
      <c r="AK618">
        <v>194</v>
      </c>
      <c r="AL618">
        <v>2000000</v>
      </c>
      <c r="AM618">
        <v>15000000</v>
      </c>
      <c r="AN618" s="1">
        <v>45473</v>
      </c>
      <c r="AO618" t="s">
        <v>170</v>
      </c>
      <c r="AP618" t="s">
        <v>164</v>
      </c>
      <c r="AQ618">
        <v>23</v>
      </c>
      <c r="AR618" t="s">
        <v>165</v>
      </c>
      <c r="AS618">
        <v>0</v>
      </c>
      <c r="AT618" t="s">
        <v>161</v>
      </c>
      <c r="AU618">
        <v>31</v>
      </c>
    </row>
    <row r="619" spans="1:47" x14ac:dyDescent="0.25">
      <c r="A619" t="s">
        <v>534</v>
      </c>
      <c r="B619">
        <v>2704226</v>
      </c>
      <c r="C619">
        <v>124732</v>
      </c>
      <c r="D619" t="s">
        <v>48</v>
      </c>
      <c r="E619">
        <v>0</v>
      </c>
      <c r="F619">
        <v>0</v>
      </c>
      <c r="G619">
        <v>0</v>
      </c>
      <c r="H619">
        <v>0</v>
      </c>
      <c r="I619">
        <v>90</v>
      </c>
      <c r="J619">
        <v>2016</v>
      </c>
      <c r="K619" t="s">
        <v>179</v>
      </c>
      <c r="L619">
        <v>0</v>
      </c>
      <c r="M619">
        <v>2</v>
      </c>
      <c r="N619">
        <v>16</v>
      </c>
      <c r="O619">
        <v>2</v>
      </c>
      <c r="P619" t="s">
        <v>535</v>
      </c>
      <c r="Q619" t="s">
        <v>333</v>
      </c>
      <c r="R619" t="s">
        <v>536</v>
      </c>
      <c r="S619">
        <v>14100</v>
      </c>
      <c r="T619" t="s">
        <v>108</v>
      </c>
      <c r="U619" t="s">
        <v>537</v>
      </c>
      <c r="V619" t="s">
        <v>157</v>
      </c>
      <c r="W619" t="s">
        <v>218</v>
      </c>
      <c r="X619" t="s">
        <v>57</v>
      </c>
      <c r="Y619" t="s">
        <v>538</v>
      </c>
      <c r="Z619" s="1">
        <v>42623</v>
      </c>
      <c r="AA619">
        <v>58</v>
      </c>
      <c r="AB619" t="s">
        <v>59</v>
      </c>
      <c r="AC619">
        <v>2023</v>
      </c>
      <c r="AD619">
        <v>533</v>
      </c>
      <c r="AE619" t="s">
        <v>160</v>
      </c>
      <c r="AF619" t="s">
        <v>61</v>
      </c>
      <c r="AG619" s="1">
        <v>33997</v>
      </c>
      <c r="AH619" t="s">
        <v>161</v>
      </c>
      <c r="AI619" t="s">
        <v>63</v>
      </c>
      <c r="AJ619" t="s">
        <v>162</v>
      </c>
      <c r="AK619">
        <v>194</v>
      </c>
      <c r="AL619">
        <v>2000000</v>
      </c>
      <c r="AM619">
        <v>15000000</v>
      </c>
      <c r="AN619" s="1">
        <v>45473</v>
      </c>
      <c r="AO619" t="s">
        <v>171</v>
      </c>
      <c r="AP619" t="s">
        <v>164</v>
      </c>
      <c r="AQ619">
        <v>23</v>
      </c>
      <c r="AR619" t="s">
        <v>165</v>
      </c>
      <c r="AS619">
        <v>0</v>
      </c>
      <c r="AT619" t="s">
        <v>161</v>
      </c>
      <c r="AU619">
        <v>31</v>
      </c>
    </row>
    <row r="620" spans="1:47" x14ac:dyDescent="0.25">
      <c r="A620" t="s">
        <v>534</v>
      </c>
      <c r="B620">
        <v>2704226</v>
      </c>
      <c r="C620">
        <v>124732</v>
      </c>
      <c r="D620" t="s">
        <v>48</v>
      </c>
      <c r="E620">
        <v>0</v>
      </c>
      <c r="F620">
        <v>0</v>
      </c>
      <c r="G620">
        <v>0</v>
      </c>
      <c r="H620">
        <v>0</v>
      </c>
      <c r="I620">
        <v>90</v>
      </c>
      <c r="J620">
        <v>2016</v>
      </c>
      <c r="K620" t="s">
        <v>179</v>
      </c>
      <c r="L620">
        <v>0</v>
      </c>
      <c r="M620">
        <v>2</v>
      </c>
      <c r="N620">
        <v>16</v>
      </c>
      <c r="O620">
        <v>2</v>
      </c>
      <c r="P620" t="s">
        <v>535</v>
      </c>
      <c r="Q620" t="s">
        <v>333</v>
      </c>
      <c r="R620" t="s">
        <v>536</v>
      </c>
      <c r="S620">
        <v>14100</v>
      </c>
      <c r="T620" t="s">
        <v>108</v>
      </c>
      <c r="U620" t="s">
        <v>537</v>
      </c>
      <c r="V620" t="s">
        <v>157</v>
      </c>
      <c r="W620" t="s">
        <v>218</v>
      </c>
      <c r="X620" t="s">
        <v>57</v>
      </c>
      <c r="Y620" t="s">
        <v>538</v>
      </c>
      <c r="Z620" s="1">
        <v>42623</v>
      </c>
      <c r="AA620">
        <v>58</v>
      </c>
      <c r="AB620" t="s">
        <v>59</v>
      </c>
      <c r="AC620">
        <v>2023</v>
      </c>
      <c r="AD620">
        <v>533</v>
      </c>
      <c r="AE620" t="s">
        <v>160</v>
      </c>
      <c r="AF620" t="s">
        <v>61</v>
      </c>
      <c r="AG620" s="1">
        <v>33997</v>
      </c>
      <c r="AH620" t="s">
        <v>161</v>
      </c>
      <c r="AI620" t="s">
        <v>63</v>
      </c>
      <c r="AJ620" t="s">
        <v>162</v>
      </c>
      <c r="AK620">
        <v>194</v>
      </c>
      <c r="AL620">
        <v>2000000</v>
      </c>
      <c r="AM620">
        <v>15000000</v>
      </c>
      <c r="AN620" s="1">
        <v>45473</v>
      </c>
      <c r="AO620" t="s">
        <v>172</v>
      </c>
      <c r="AP620" t="s">
        <v>164</v>
      </c>
      <c r="AQ620">
        <v>23</v>
      </c>
      <c r="AR620" t="s">
        <v>165</v>
      </c>
      <c r="AS620">
        <v>0</v>
      </c>
      <c r="AT620" t="s">
        <v>161</v>
      </c>
      <c r="AU620">
        <v>31</v>
      </c>
    </row>
    <row r="621" spans="1:47" x14ac:dyDescent="0.25">
      <c r="A621" t="s">
        <v>534</v>
      </c>
      <c r="B621">
        <v>2704226</v>
      </c>
      <c r="C621">
        <v>124732</v>
      </c>
      <c r="D621" t="s">
        <v>48</v>
      </c>
      <c r="E621">
        <v>0</v>
      </c>
      <c r="F621">
        <v>0</v>
      </c>
      <c r="G621">
        <v>0</v>
      </c>
      <c r="H621">
        <v>0</v>
      </c>
      <c r="I621">
        <v>90</v>
      </c>
      <c r="J621">
        <v>2016</v>
      </c>
      <c r="K621" t="s">
        <v>179</v>
      </c>
      <c r="L621">
        <v>0</v>
      </c>
      <c r="M621">
        <v>2</v>
      </c>
      <c r="N621">
        <v>16</v>
      </c>
      <c r="O621">
        <v>2</v>
      </c>
      <c r="P621" t="s">
        <v>535</v>
      </c>
      <c r="Q621" t="s">
        <v>333</v>
      </c>
      <c r="R621" t="s">
        <v>536</v>
      </c>
      <c r="S621">
        <v>14100</v>
      </c>
      <c r="T621" t="s">
        <v>108</v>
      </c>
      <c r="U621" t="s">
        <v>537</v>
      </c>
      <c r="V621" t="s">
        <v>157</v>
      </c>
      <c r="W621" t="s">
        <v>218</v>
      </c>
      <c r="X621" t="s">
        <v>57</v>
      </c>
      <c r="Y621" t="s">
        <v>538</v>
      </c>
      <c r="Z621" s="1">
        <v>42623</v>
      </c>
      <c r="AA621">
        <v>58</v>
      </c>
      <c r="AB621" t="s">
        <v>59</v>
      </c>
      <c r="AC621">
        <v>2023</v>
      </c>
      <c r="AD621">
        <v>533</v>
      </c>
      <c r="AE621" t="s">
        <v>160</v>
      </c>
      <c r="AF621" t="s">
        <v>61</v>
      </c>
      <c r="AG621" s="1">
        <v>33997</v>
      </c>
      <c r="AH621" t="s">
        <v>161</v>
      </c>
      <c r="AI621" t="s">
        <v>63</v>
      </c>
      <c r="AJ621" t="s">
        <v>162</v>
      </c>
      <c r="AK621">
        <v>194</v>
      </c>
      <c r="AL621">
        <v>2000000</v>
      </c>
      <c r="AM621">
        <v>15000000</v>
      </c>
      <c r="AN621" s="1">
        <v>45473</v>
      </c>
      <c r="AO621" t="s">
        <v>173</v>
      </c>
      <c r="AP621" t="s">
        <v>164</v>
      </c>
      <c r="AQ621">
        <v>23</v>
      </c>
      <c r="AR621" t="s">
        <v>165</v>
      </c>
      <c r="AS621">
        <v>0</v>
      </c>
      <c r="AT621" t="s">
        <v>161</v>
      </c>
      <c r="AU621">
        <v>31</v>
      </c>
    </row>
    <row r="622" spans="1:47" x14ac:dyDescent="0.25">
      <c r="A622" t="s">
        <v>534</v>
      </c>
      <c r="B622">
        <v>2704226</v>
      </c>
      <c r="C622">
        <v>124732</v>
      </c>
      <c r="D622" t="s">
        <v>48</v>
      </c>
      <c r="E622">
        <v>0</v>
      </c>
      <c r="F622">
        <v>0</v>
      </c>
      <c r="G622">
        <v>0</v>
      </c>
      <c r="H622">
        <v>0</v>
      </c>
      <c r="I622">
        <v>90</v>
      </c>
      <c r="J622">
        <v>2016</v>
      </c>
      <c r="K622" t="s">
        <v>179</v>
      </c>
      <c r="L622">
        <v>0</v>
      </c>
      <c r="M622">
        <v>2</v>
      </c>
      <c r="N622">
        <v>16</v>
      </c>
      <c r="O622">
        <v>2</v>
      </c>
      <c r="P622" t="s">
        <v>535</v>
      </c>
      <c r="Q622" t="s">
        <v>333</v>
      </c>
      <c r="R622" t="s">
        <v>536</v>
      </c>
      <c r="S622">
        <v>14100</v>
      </c>
      <c r="T622" t="s">
        <v>108</v>
      </c>
      <c r="U622" t="s">
        <v>537</v>
      </c>
      <c r="V622" t="s">
        <v>157</v>
      </c>
      <c r="W622" t="s">
        <v>218</v>
      </c>
      <c r="X622" t="s">
        <v>57</v>
      </c>
      <c r="Y622" t="s">
        <v>538</v>
      </c>
      <c r="Z622" s="1">
        <v>42623</v>
      </c>
      <c r="AA622">
        <v>58</v>
      </c>
      <c r="AB622" t="s">
        <v>59</v>
      </c>
      <c r="AC622">
        <v>2023</v>
      </c>
      <c r="AD622">
        <v>533</v>
      </c>
      <c r="AE622" t="s">
        <v>160</v>
      </c>
      <c r="AF622" t="s">
        <v>61</v>
      </c>
      <c r="AG622" s="1">
        <v>33997</v>
      </c>
      <c r="AH622" t="s">
        <v>161</v>
      </c>
      <c r="AI622" t="s">
        <v>63</v>
      </c>
      <c r="AJ622" t="s">
        <v>162</v>
      </c>
      <c r="AK622">
        <v>194</v>
      </c>
      <c r="AL622">
        <v>2000000</v>
      </c>
      <c r="AM622">
        <v>15000000</v>
      </c>
      <c r="AN622" s="1">
        <v>45473</v>
      </c>
      <c r="AO622" t="s">
        <v>174</v>
      </c>
      <c r="AP622" t="s">
        <v>164</v>
      </c>
      <c r="AQ622">
        <v>23</v>
      </c>
      <c r="AR622" t="s">
        <v>165</v>
      </c>
      <c r="AS622">
        <v>0</v>
      </c>
      <c r="AT622" t="s">
        <v>161</v>
      </c>
      <c r="AU622">
        <v>31</v>
      </c>
    </row>
    <row r="623" spans="1:47" x14ac:dyDescent="0.25">
      <c r="A623" t="s">
        <v>534</v>
      </c>
      <c r="B623">
        <v>2704226</v>
      </c>
      <c r="C623">
        <v>124732</v>
      </c>
      <c r="D623" t="s">
        <v>48</v>
      </c>
      <c r="E623">
        <v>0</v>
      </c>
      <c r="F623">
        <v>0</v>
      </c>
      <c r="G623">
        <v>0</v>
      </c>
      <c r="H623">
        <v>0</v>
      </c>
      <c r="I623">
        <v>90</v>
      </c>
      <c r="J623">
        <v>2016</v>
      </c>
      <c r="K623" t="s">
        <v>179</v>
      </c>
      <c r="L623">
        <v>0</v>
      </c>
      <c r="M623">
        <v>2</v>
      </c>
      <c r="N623">
        <v>16</v>
      </c>
      <c r="O623">
        <v>2</v>
      </c>
      <c r="P623" t="s">
        <v>535</v>
      </c>
      <c r="Q623" t="s">
        <v>333</v>
      </c>
      <c r="R623" t="s">
        <v>536</v>
      </c>
      <c r="S623">
        <v>14100</v>
      </c>
      <c r="T623" t="s">
        <v>108</v>
      </c>
      <c r="U623" t="s">
        <v>537</v>
      </c>
      <c r="V623" t="s">
        <v>157</v>
      </c>
      <c r="W623" t="s">
        <v>218</v>
      </c>
      <c r="X623" t="s">
        <v>57</v>
      </c>
      <c r="Y623" t="s">
        <v>538</v>
      </c>
      <c r="Z623" s="1">
        <v>42623</v>
      </c>
      <c r="AA623">
        <v>58</v>
      </c>
      <c r="AB623" t="s">
        <v>59</v>
      </c>
      <c r="AC623">
        <v>2023</v>
      </c>
      <c r="AD623">
        <v>533</v>
      </c>
      <c r="AE623" t="s">
        <v>160</v>
      </c>
      <c r="AF623" t="s">
        <v>61</v>
      </c>
      <c r="AG623" s="1">
        <v>33997</v>
      </c>
      <c r="AH623" t="s">
        <v>161</v>
      </c>
      <c r="AI623" t="s">
        <v>63</v>
      </c>
      <c r="AJ623" t="s">
        <v>162</v>
      </c>
      <c r="AK623">
        <v>194</v>
      </c>
      <c r="AL623">
        <v>2000000</v>
      </c>
      <c r="AM623">
        <v>15000000</v>
      </c>
      <c r="AN623" s="1">
        <v>45473</v>
      </c>
      <c r="AO623" t="s">
        <v>175</v>
      </c>
      <c r="AP623" t="s">
        <v>66</v>
      </c>
      <c r="AQ623">
        <v>23</v>
      </c>
      <c r="AR623" t="s">
        <v>165</v>
      </c>
      <c r="AS623">
        <v>0</v>
      </c>
      <c r="AT623" t="s">
        <v>161</v>
      </c>
      <c r="AU623">
        <v>31</v>
      </c>
    </row>
    <row r="624" spans="1:47" x14ac:dyDescent="0.25">
      <c r="A624" t="s">
        <v>534</v>
      </c>
      <c r="B624">
        <v>2704226</v>
      </c>
      <c r="C624">
        <v>124732</v>
      </c>
      <c r="D624" t="s">
        <v>48</v>
      </c>
      <c r="E624">
        <v>0</v>
      </c>
      <c r="F624">
        <v>0</v>
      </c>
      <c r="G624">
        <v>0</v>
      </c>
      <c r="H624">
        <v>0</v>
      </c>
      <c r="I624">
        <v>90</v>
      </c>
      <c r="J624">
        <v>2016</v>
      </c>
      <c r="K624" t="s">
        <v>179</v>
      </c>
      <c r="L624">
        <v>0</v>
      </c>
      <c r="M624">
        <v>2</v>
      </c>
      <c r="N624">
        <v>16</v>
      </c>
      <c r="O624">
        <v>2</v>
      </c>
      <c r="P624" t="s">
        <v>535</v>
      </c>
      <c r="Q624" t="s">
        <v>333</v>
      </c>
      <c r="R624" t="s">
        <v>536</v>
      </c>
      <c r="S624">
        <v>14100</v>
      </c>
      <c r="T624" t="s">
        <v>108</v>
      </c>
      <c r="U624" t="s">
        <v>537</v>
      </c>
      <c r="V624" t="s">
        <v>157</v>
      </c>
      <c r="W624" t="s">
        <v>218</v>
      </c>
      <c r="X624" t="s">
        <v>57</v>
      </c>
      <c r="Y624" t="s">
        <v>538</v>
      </c>
      <c r="Z624" s="1">
        <v>42623</v>
      </c>
      <c r="AA624">
        <v>58</v>
      </c>
      <c r="AB624" t="s">
        <v>59</v>
      </c>
      <c r="AC624">
        <v>2023</v>
      </c>
      <c r="AD624">
        <v>533</v>
      </c>
      <c r="AE624" t="s">
        <v>160</v>
      </c>
      <c r="AF624" t="s">
        <v>61</v>
      </c>
      <c r="AG624" s="1">
        <v>33997</v>
      </c>
      <c r="AH624" t="s">
        <v>161</v>
      </c>
      <c r="AI624" t="s">
        <v>63</v>
      </c>
      <c r="AJ624" t="s">
        <v>162</v>
      </c>
      <c r="AK624">
        <v>194</v>
      </c>
      <c r="AL624">
        <v>2000000</v>
      </c>
      <c r="AM624">
        <v>15000000</v>
      </c>
      <c r="AN624" s="1">
        <v>45473</v>
      </c>
      <c r="AO624" t="s">
        <v>176</v>
      </c>
      <c r="AP624" t="s">
        <v>66</v>
      </c>
      <c r="AQ624">
        <v>23</v>
      </c>
      <c r="AR624" t="s">
        <v>165</v>
      </c>
      <c r="AS624">
        <v>0</v>
      </c>
      <c r="AT624" t="s">
        <v>161</v>
      </c>
      <c r="AU624">
        <v>31</v>
      </c>
    </row>
    <row r="625" spans="1:47" x14ac:dyDescent="0.25">
      <c r="A625" t="s">
        <v>534</v>
      </c>
      <c r="B625">
        <v>2704226</v>
      </c>
      <c r="C625">
        <v>124732</v>
      </c>
      <c r="D625" t="s">
        <v>48</v>
      </c>
      <c r="E625">
        <v>0</v>
      </c>
      <c r="F625">
        <v>0</v>
      </c>
      <c r="G625">
        <v>0</v>
      </c>
      <c r="H625">
        <v>0</v>
      </c>
      <c r="I625">
        <v>90</v>
      </c>
      <c r="J625">
        <v>2016</v>
      </c>
      <c r="K625" t="s">
        <v>179</v>
      </c>
      <c r="L625">
        <v>0</v>
      </c>
      <c r="M625">
        <v>2</v>
      </c>
      <c r="N625">
        <v>16</v>
      </c>
      <c r="O625">
        <v>2</v>
      </c>
      <c r="P625" t="s">
        <v>535</v>
      </c>
      <c r="Q625" t="s">
        <v>333</v>
      </c>
      <c r="R625" t="s">
        <v>536</v>
      </c>
      <c r="S625">
        <v>14100</v>
      </c>
      <c r="T625" t="s">
        <v>108</v>
      </c>
      <c r="U625" t="s">
        <v>537</v>
      </c>
      <c r="V625" t="s">
        <v>157</v>
      </c>
      <c r="W625" t="s">
        <v>218</v>
      </c>
      <c r="X625" t="s">
        <v>57</v>
      </c>
      <c r="Y625" t="s">
        <v>538</v>
      </c>
      <c r="Z625" s="1">
        <v>42623</v>
      </c>
      <c r="AA625">
        <v>58</v>
      </c>
      <c r="AB625" t="s">
        <v>59</v>
      </c>
      <c r="AC625">
        <v>2023</v>
      </c>
      <c r="AD625">
        <v>533</v>
      </c>
      <c r="AE625" t="s">
        <v>160</v>
      </c>
      <c r="AF625" t="s">
        <v>61</v>
      </c>
      <c r="AG625" s="1">
        <v>33997</v>
      </c>
      <c r="AH625" t="s">
        <v>161</v>
      </c>
      <c r="AI625" t="s">
        <v>63</v>
      </c>
      <c r="AJ625" t="s">
        <v>162</v>
      </c>
      <c r="AK625">
        <v>194</v>
      </c>
      <c r="AL625">
        <v>2000000</v>
      </c>
      <c r="AM625">
        <v>15000000</v>
      </c>
      <c r="AN625" s="1">
        <v>45473</v>
      </c>
      <c r="AO625" t="s">
        <v>177</v>
      </c>
      <c r="AP625" t="s">
        <v>164</v>
      </c>
      <c r="AQ625">
        <v>23</v>
      </c>
      <c r="AR625" t="s">
        <v>165</v>
      </c>
      <c r="AS625">
        <v>0</v>
      </c>
      <c r="AT625" t="s">
        <v>161</v>
      </c>
      <c r="AU625">
        <v>31</v>
      </c>
    </row>
    <row r="626" spans="1:47" x14ac:dyDescent="0.25">
      <c r="A626" t="s">
        <v>539</v>
      </c>
      <c r="B626">
        <v>2732086</v>
      </c>
      <c r="C626">
        <v>209019</v>
      </c>
      <c r="D626" t="s">
        <v>255</v>
      </c>
      <c r="E626">
        <v>0</v>
      </c>
      <c r="F626">
        <v>0</v>
      </c>
      <c r="G626">
        <v>0</v>
      </c>
      <c r="H626">
        <v>0</v>
      </c>
      <c r="I626">
        <v>78</v>
      </c>
      <c r="J626">
        <v>2016</v>
      </c>
      <c r="K626" t="s">
        <v>189</v>
      </c>
      <c r="L626">
        <v>3</v>
      </c>
      <c r="M626">
        <v>0</v>
      </c>
      <c r="N626">
        <v>3</v>
      </c>
      <c r="O626">
        <v>12</v>
      </c>
      <c r="P626" t="s">
        <v>256</v>
      </c>
      <c r="Q626" t="s">
        <v>540</v>
      </c>
      <c r="R626" t="s">
        <v>258</v>
      </c>
      <c r="S626">
        <v>19936</v>
      </c>
      <c r="T626" t="s">
        <v>541</v>
      </c>
      <c r="U626" t="s">
        <v>260</v>
      </c>
      <c r="V626" t="s">
        <v>316</v>
      </c>
      <c r="W626" t="s">
        <v>88</v>
      </c>
      <c r="X626" t="s">
        <v>57</v>
      </c>
      <c r="Y626" t="s">
        <v>542</v>
      </c>
      <c r="Z626" s="1">
        <v>42624</v>
      </c>
      <c r="AA626">
        <v>78</v>
      </c>
      <c r="AB626" t="s">
        <v>59</v>
      </c>
      <c r="AC626">
        <v>2018</v>
      </c>
      <c r="AD626">
        <v>58</v>
      </c>
      <c r="AE626" t="s">
        <v>263</v>
      </c>
      <c r="AF626" t="s">
        <v>247</v>
      </c>
      <c r="AG626" s="1">
        <v>34320</v>
      </c>
      <c r="AH626" t="s">
        <v>264</v>
      </c>
      <c r="AI626" t="s">
        <v>265</v>
      </c>
      <c r="AJ626" t="s">
        <v>162</v>
      </c>
      <c r="AK626">
        <v>176</v>
      </c>
      <c r="AL626">
        <v>700000</v>
      </c>
      <c r="AM626">
        <v>3500000</v>
      </c>
      <c r="AN626" s="1">
        <v>45473</v>
      </c>
      <c r="AO626" t="s">
        <v>266</v>
      </c>
      <c r="AP626" t="s">
        <v>164</v>
      </c>
      <c r="AQ626">
        <v>5</v>
      </c>
      <c r="AR626" t="s">
        <v>267</v>
      </c>
      <c r="AS626">
        <v>0</v>
      </c>
      <c r="AT626" t="s">
        <v>264</v>
      </c>
      <c r="AU626">
        <v>31</v>
      </c>
    </row>
    <row r="627" spans="1:47" x14ac:dyDescent="0.25">
      <c r="A627" t="s">
        <v>539</v>
      </c>
      <c r="B627">
        <v>2732086</v>
      </c>
      <c r="C627">
        <v>209019</v>
      </c>
      <c r="D627" t="s">
        <v>255</v>
      </c>
      <c r="E627">
        <v>0</v>
      </c>
      <c r="F627">
        <v>0</v>
      </c>
      <c r="G627">
        <v>0</v>
      </c>
      <c r="H627">
        <v>0</v>
      </c>
      <c r="I627">
        <v>78</v>
      </c>
      <c r="J627">
        <v>2016</v>
      </c>
      <c r="K627" t="s">
        <v>189</v>
      </c>
      <c r="L627">
        <v>3</v>
      </c>
      <c r="M627">
        <v>0</v>
      </c>
      <c r="N627">
        <v>3</v>
      </c>
      <c r="O627">
        <v>12</v>
      </c>
      <c r="P627" t="s">
        <v>256</v>
      </c>
      <c r="Q627" t="s">
        <v>540</v>
      </c>
      <c r="R627" t="s">
        <v>258</v>
      </c>
      <c r="S627">
        <v>19936</v>
      </c>
      <c r="T627" t="s">
        <v>541</v>
      </c>
      <c r="U627" t="s">
        <v>260</v>
      </c>
      <c r="V627" t="s">
        <v>316</v>
      </c>
      <c r="W627" t="s">
        <v>88</v>
      </c>
      <c r="X627" t="s">
        <v>57</v>
      </c>
      <c r="Y627" t="s">
        <v>542</v>
      </c>
      <c r="Z627" s="1">
        <v>42624</v>
      </c>
      <c r="AA627">
        <v>78</v>
      </c>
      <c r="AB627" t="s">
        <v>59</v>
      </c>
      <c r="AC627">
        <v>2018</v>
      </c>
      <c r="AD627">
        <v>58</v>
      </c>
      <c r="AE627" t="s">
        <v>263</v>
      </c>
      <c r="AF627" t="s">
        <v>247</v>
      </c>
      <c r="AG627" s="1">
        <v>34320</v>
      </c>
      <c r="AH627" t="s">
        <v>264</v>
      </c>
      <c r="AI627" t="s">
        <v>265</v>
      </c>
      <c r="AJ627" t="s">
        <v>162</v>
      </c>
      <c r="AK627">
        <v>176</v>
      </c>
      <c r="AL627">
        <v>700000</v>
      </c>
      <c r="AM627">
        <v>3500000</v>
      </c>
      <c r="AN627" s="1">
        <v>45473</v>
      </c>
      <c r="AO627" t="s">
        <v>268</v>
      </c>
      <c r="AP627" t="s">
        <v>164</v>
      </c>
      <c r="AQ627">
        <v>5</v>
      </c>
      <c r="AR627" t="s">
        <v>267</v>
      </c>
      <c r="AS627">
        <v>0</v>
      </c>
      <c r="AT627" t="s">
        <v>264</v>
      </c>
      <c r="AU627">
        <v>31</v>
      </c>
    </row>
    <row r="628" spans="1:47" x14ac:dyDescent="0.25">
      <c r="A628" t="s">
        <v>539</v>
      </c>
      <c r="B628">
        <v>2732086</v>
      </c>
      <c r="C628">
        <v>209019</v>
      </c>
      <c r="D628" t="s">
        <v>255</v>
      </c>
      <c r="E628">
        <v>0</v>
      </c>
      <c r="F628">
        <v>0</v>
      </c>
      <c r="G628">
        <v>0</v>
      </c>
      <c r="H628">
        <v>0</v>
      </c>
      <c r="I628">
        <v>78</v>
      </c>
      <c r="J628">
        <v>2016</v>
      </c>
      <c r="K628" t="s">
        <v>189</v>
      </c>
      <c r="L628">
        <v>3</v>
      </c>
      <c r="M628">
        <v>0</v>
      </c>
      <c r="N628">
        <v>3</v>
      </c>
      <c r="O628">
        <v>12</v>
      </c>
      <c r="P628" t="s">
        <v>256</v>
      </c>
      <c r="Q628" t="s">
        <v>540</v>
      </c>
      <c r="R628" t="s">
        <v>258</v>
      </c>
      <c r="S628">
        <v>19936</v>
      </c>
      <c r="T628" t="s">
        <v>541</v>
      </c>
      <c r="U628" t="s">
        <v>260</v>
      </c>
      <c r="V628" t="s">
        <v>316</v>
      </c>
      <c r="W628" t="s">
        <v>88</v>
      </c>
      <c r="X628" t="s">
        <v>57</v>
      </c>
      <c r="Y628" t="s">
        <v>542</v>
      </c>
      <c r="Z628" s="1">
        <v>42624</v>
      </c>
      <c r="AA628">
        <v>78</v>
      </c>
      <c r="AB628" t="s">
        <v>59</v>
      </c>
      <c r="AC628">
        <v>2018</v>
      </c>
      <c r="AD628">
        <v>58</v>
      </c>
      <c r="AE628" t="s">
        <v>263</v>
      </c>
      <c r="AF628" t="s">
        <v>247</v>
      </c>
      <c r="AG628" s="1">
        <v>34320</v>
      </c>
      <c r="AH628" t="s">
        <v>264</v>
      </c>
      <c r="AI628" t="s">
        <v>265</v>
      </c>
      <c r="AJ628" t="s">
        <v>162</v>
      </c>
      <c r="AK628">
        <v>176</v>
      </c>
      <c r="AL628">
        <v>700000</v>
      </c>
      <c r="AM628">
        <v>3500000</v>
      </c>
      <c r="AN628" s="1">
        <v>45473</v>
      </c>
      <c r="AO628" t="s">
        <v>269</v>
      </c>
      <c r="AP628" t="s">
        <v>164</v>
      </c>
      <c r="AQ628">
        <v>5</v>
      </c>
      <c r="AR628" t="s">
        <v>267</v>
      </c>
      <c r="AS628">
        <v>0</v>
      </c>
      <c r="AT628" t="s">
        <v>264</v>
      </c>
      <c r="AU628">
        <v>31</v>
      </c>
    </row>
    <row r="629" spans="1:47" x14ac:dyDescent="0.25">
      <c r="A629" t="s">
        <v>539</v>
      </c>
      <c r="B629">
        <v>2732086</v>
      </c>
      <c r="C629">
        <v>209019</v>
      </c>
      <c r="D629" t="s">
        <v>255</v>
      </c>
      <c r="E629">
        <v>0</v>
      </c>
      <c r="F629">
        <v>0</v>
      </c>
      <c r="G629">
        <v>0</v>
      </c>
      <c r="H629">
        <v>0</v>
      </c>
      <c r="I629">
        <v>78</v>
      </c>
      <c r="J629">
        <v>2016</v>
      </c>
      <c r="K629" t="s">
        <v>189</v>
      </c>
      <c r="L629">
        <v>3</v>
      </c>
      <c r="M629">
        <v>0</v>
      </c>
      <c r="N629">
        <v>3</v>
      </c>
      <c r="O629">
        <v>12</v>
      </c>
      <c r="P629" t="s">
        <v>256</v>
      </c>
      <c r="Q629" t="s">
        <v>540</v>
      </c>
      <c r="R629" t="s">
        <v>258</v>
      </c>
      <c r="S629">
        <v>19936</v>
      </c>
      <c r="T629" t="s">
        <v>541</v>
      </c>
      <c r="U629" t="s">
        <v>260</v>
      </c>
      <c r="V629" t="s">
        <v>316</v>
      </c>
      <c r="W629" t="s">
        <v>88</v>
      </c>
      <c r="X629" t="s">
        <v>57</v>
      </c>
      <c r="Y629" t="s">
        <v>542</v>
      </c>
      <c r="Z629" s="1">
        <v>42624</v>
      </c>
      <c r="AA629">
        <v>78</v>
      </c>
      <c r="AB629" t="s">
        <v>59</v>
      </c>
      <c r="AC629">
        <v>2018</v>
      </c>
      <c r="AD629">
        <v>58</v>
      </c>
      <c r="AE629" t="s">
        <v>263</v>
      </c>
      <c r="AF629" t="s">
        <v>247</v>
      </c>
      <c r="AG629" s="1">
        <v>34320</v>
      </c>
      <c r="AH629" t="s">
        <v>264</v>
      </c>
      <c r="AI629" t="s">
        <v>265</v>
      </c>
      <c r="AJ629" t="s">
        <v>162</v>
      </c>
      <c r="AK629">
        <v>176</v>
      </c>
      <c r="AL629">
        <v>700000</v>
      </c>
      <c r="AM629">
        <v>3500000</v>
      </c>
      <c r="AN629" s="1">
        <v>45473</v>
      </c>
      <c r="AO629" t="s">
        <v>270</v>
      </c>
      <c r="AP629" t="s">
        <v>164</v>
      </c>
      <c r="AQ629">
        <v>5</v>
      </c>
      <c r="AR629" t="s">
        <v>267</v>
      </c>
      <c r="AS629">
        <v>0</v>
      </c>
      <c r="AT629" t="s">
        <v>271</v>
      </c>
      <c r="AU629">
        <v>31</v>
      </c>
    </row>
    <row r="630" spans="1:47" x14ac:dyDescent="0.25">
      <c r="A630" t="s">
        <v>543</v>
      </c>
      <c r="B630">
        <v>2698090</v>
      </c>
      <c r="C630">
        <v>307781</v>
      </c>
      <c r="D630" t="s">
        <v>504</v>
      </c>
      <c r="E630">
        <v>0</v>
      </c>
      <c r="F630">
        <v>0</v>
      </c>
      <c r="G630">
        <v>0</v>
      </c>
      <c r="H630">
        <v>0</v>
      </c>
      <c r="I630">
        <v>57</v>
      </c>
      <c r="J630">
        <v>2016</v>
      </c>
      <c r="K630" t="s">
        <v>49</v>
      </c>
      <c r="L630">
        <v>0</v>
      </c>
      <c r="M630">
        <v>3</v>
      </c>
      <c r="N630">
        <v>19</v>
      </c>
      <c r="O630">
        <v>3</v>
      </c>
      <c r="P630" t="s">
        <v>505</v>
      </c>
      <c r="Q630" t="s">
        <v>544</v>
      </c>
      <c r="R630" t="s">
        <v>545</v>
      </c>
      <c r="S630">
        <v>42406</v>
      </c>
      <c r="T630" t="s">
        <v>546</v>
      </c>
      <c r="U630" t="s">
        <v>509</v>
      </c>
      <c r="V630" t="s">
        <v>547</v>
      </c>
      <c r="W630" t="s">
        <v>500</v>
      </c>
      <c r="X630" t="s">
        <v>57</v>
      </c>
      <c r="Y630" t="s">
        <v>548</v>
      </c>
      <c r="Z630" s="1">
        <v>42625</v>
      </c>
      <c r="AA630">
        <v>57</v>
      </c>
      <c r="AB630" t="s">
        <v>59</v>
      </c>
      <c r="AC630">
        <v>2016</v>
      </c>
      <c r="AD630">
        <v>289</v>
      </c>
      <c r="AE630" t="s">
        <v>511</v>
      </c>
      <c r="AF630" t="s">
        <v>247</v>
      </c>
      <c r="AG630" s="1">
        <v>35057</v>
      </c>
      <c r="AH630" t="s">
        <v>264</v>
      </c>
      <c r="AI630" t="s">
        <v>265</v>
      </c>
      <c r="AJ630" t="s">
        <v>64</v>
      </c>
      <c r="AK630">
        <v>173</v>
      </c>
      <c r="AL630">
        <v>1000000</v>
      </c>
      <c r="AM630">
        <v>1000000</v>
      </c>
      <c r="AN630" s="1">
        <v>45473</v>
      </c>
      <c r="AO630" t="s">
        <v>512</v>
      </c>
      <c r="AP630" t="s">
        <v>164</v>
      </c>
      <c r="AQ630">
        <v>2</v>
      </c>
      <c r="AR630" t="s">
        <v>513</v>
      </c>
      <c r="AS630">
        <v>0</v>
      </c>
      <c r="AT630" t="s">
        <v>271</v>
      </c>
      <c r="AU630">
        <v>28</v>
      </c>
    </row>
    <row r="631" spans="1:47" x14ac:dyDescent="0.25">
      <c r="A631" t="s">
        <v>549</v>
      </c>
      <c r="B631">
        <v>2704232</v>
      </c>
      <c r="C631">
        <v>315779</v>
      </c>
      <c r="D631" t="s">
        <v>48</v>
      </c>
      <c r="E631">
        <v>0</v>
      </c>
      <c r="F631">
        <v>0</v>
      </c>
      <c r="G631">
        <v>1</v>
      </c>
      <c r="H631">
        <v>2</v>
      </c>
      <c r="I631">
        <v>90</v>
      </c>
      <c r="J631">
        <v>2016</v>
      </c>
      <c r="K631" t="s">
        <v>185</v>
      </c>
      <c r="L631">
        <v>6</v>
      </c>
      <c r="M631">
        <v>0</v>
      </c>
      <c r="N631">
        <v>5</v>
      </c>
      <c r="O631">
        <v>14</v>
      </c>
      <c r="P631" t="s">
        <v>202</v>
      </c>
      <c r="Q631" t="s">
        <v>550</v>
      </c>
      <c r="R631" t="s">
        <v>334</v>
      </c>
      <c r="S631">
        <v>81360</v>
      </c>
      <c r="T631" t="s">
        <v>551</v>
      </c>
      <c r="U631" t="s">
        <v>149</v>
      </c>
      <c r="V631" t="s">
        <v>552</v>
      </c>
      <c r="W631" t="s">
        <v>553</v>
      </c>
      <c r="X631" t="s">
        <v>57</v>
      </c>
      <c r="Y631" t="s">
        <v>554</v>
      </c>
      <c r="Z631" s="1">
        <v>42630</v>
      </c>
      <c r="AA631">
        <v>54</v>
      </c>
      <c r="AB631" t="s">
        <v>81</v>
      </c>
      <c r="AC631">
        <v>2023</v>
      </c>
      <c r="AD631">
        <v>5</v>
      </c>
      <c r="AE631" t="s">
        <v>475</v>
      </c>
      <c r="AF631" t="s">
        <v>247</v>
      </c>
      <c r="AG631" s="1">
        <v>36056</v>
      </c>
      <c r="AH631" t="s">
        <v>264</v>
      </c>
      <c r="AI631" t="s">
        <v>265</v>
      </c>
      <c r="AJ631" t="s">
        <v>64</v>
      </c>
      <c r="AK631">
        <v>177</v>
      </c>
      <c r="AL631">
        <v>25000000</v>
      </c>
      <c r="AM631">
        <v>60000000</v>
      </c>
      <c r="AN631" s="1">
        <v>46568</v>
      </c>
      <c r="AO631" t="s">
        <v>476</v>
      </c>
      <c r="AP631" t="s">
        <v>164</v>
      </c>
      <c r="AQ631">
        <v>11</v>
      </c>
      <c r="AR631" t="s">
        <v>477</v>
      </c>
      <c r="AS631">
        <v>0</v>
      </c>
      <c r="AT631" t="s">
        <v>264</v>
      </c>
      <c r="AU631">
        <v>26</v>
      </c>
    </row>
    <row r="632" spans="1:47" x14ac:dyDescent="0.25">
      <c r="A632" t="s">
        <v>549</v>
      </c>
      <c r="B632">
        <v>2704232</v>
      </c>
      <c r="C632">
        <v>315779</v>
      </c>
      <c r="D632" t="s">
        <v>48</v>
      </c>
      <c r="E632">
        <v>0</v>
      </c>
      <c r="F632">
        <v>0</v>
      </c>
      <c r="G632">
        <v>1</v>
      </c>
      <c r="H632">
        <v>2</v>
      </c>
      <c r="I632">
        <v>90</v>
      </c>
      <c r="J632">
        <v>2016</v>
      </c>
      <c r="K632" t="s">
        <v>185</v>
      </c>
      <c r="L632">
        <v>6</v>
      </c>
      <c r="M632">
        <v>0</v>
      </c>
      <c r="N632">
        <v>5</v>
      </c>
      <c r="O632">
        <v>14</v>
      </c>
      <c r="P632" t="s">
        <v>202</v>
      </c>
      <c r="Q632" t="s">
        <v>550</v>
      </c>
      <c r="R632" t="s">
        <v>334</v>
      </c>
      <c r="S632">
        <v>81360</v>
      </c>
      <c r="T632" t="s">
        <v>551</v>
      </c>
      <c r="U632" t="s">
        <v>149</v>
      </c>
      <c r="V632" t="s">
        <v>552</v>
      </c>
      <c r="W632" t="s">
        <v>553</v>
      </c>
      <c r="X632" t="s">
        <v>57</v>
      </c>
      <c r="Y632" t="s">
        <v>554</v>
      </c>
      <c r="Z632" s="1">
        <v>42630</v>
      </c>
      <c r="AA632">
        <v>54</v>
      </c>
      <c r="AB632" t="s">
        <v>81</v>
      </c>
      <c r="AC632">
        <v>2023</v>
      </c>
      <c r="AD632">
        <v>5</v>
      </c>
      <c r="AE632" t="s">
        <v>475</v>
      </c>
      <c r="AF632" t="s">
        <v>247</v>
      </c>
      <c r="AG632" s="1">
        <v>36056</v>
      </c>
      <c r="AH632" t="s">
        <v>264</v>
      </c>
      <c r="AI632" t="s">
        <v>265</v>
      </c>
      <c r="AJ632" t="s">
        <v>64</v>
      </c>
      <c r="AK632">
        <v>177</v>
      </c>
      <c r="AL632">
        <v>25000000</v>
      </c>
      <c r="AM632">
        <v>60000000</v>
      </c>
      <c r="AN632" s="1">
        <v>46568</v>
      </c>
      <c r="AO632" t="s">
        <v>478</v>
      </c>
      <c r="AP632" t="s">
        <v>164</v>
      </c>
      <c r="AQ632">
        <v>11</v>
      </c>
      <c r="AR632" t="s">
        <v>477</v>
      </c>
      <c r="AS632">
        <v>0</v>
      </c>
      <c r="AT632" t="s">
        <v>264</v>
      </c>
      <c r="AU632">
        <v>26</v>
      </c>
    </row>
    <row r="633" spans="1:47" x14ac:dyDescent="0.25">
      <c r="A633" t="s">
        <v>549</v>
      </c>
      <c r="B633">
        <v>2704232</v>
      </c>
      <c r="C633">
        <v>315779</v>
      </c>
      <c r="D633" t="s">
        <v>48</v>
      </c>
      <c r="E633">
        <v>0</v>
      </c>
      <c r="F633">
        <v>0</v>
      </c>
      <c r="G633">
        <v>1</v>
      </c>
      <c r="H633">
        <v>2</v>
      </c>
      <c r="I633">
        <v>90</v>
      </c>
      <c r="J633">
        <v>2016</v>
      </c>
      <c r="K633" t="s">
        <v>185</v>
      </c>
      <c r="L633">
        <v>6</v>
      </c>
      <c r="M633">
        <v>0</v>
      </c>
      <c r="N633">
        <v>5</v>
      </c>
      <c r="O633">
        <v>14</v>
      </c>
      <c r="P633" t="s">
        <v>202</v>
      </c>
      <c r="Q633" t="s">
        <v>550</v>
      </c>
      <c r="R633" t="s">
        <v>334</v>
      </c>
      <c r="S633">
        <v>81360</v>
      </c>
      <c r="T633" t="s">
        <v>551</v>
      </c>
      <c r="U633" t="s">
        <v>149</v>
      </c>
      <c r="V633" t="s">
        <v>552</v>
      </c>
      <c r="W633" t="s">
        <v>553</v>
      </c>
      <c r="X633" t="s">
        <v>57</v>
      </c>
      <c r="Y633" t="s">
        <v>554</v>
      </c>
      <c r="Z633" s="1">
        <v>42630</v>
      </c>
      <c r="AA633">
        <v>54</v>
      </c>
      <c r="AB633" t="s">
        <v>81</v>
      </c>
      <c r="AC633">
        <v>2023</v>
      </c>
      <c r="AD633">
        <v>5</v>
      </c>
      <c r="AE633" t="s">
        <v>475</v>
      </c>
      <c r="AF633" t="s">
        <v>247</v>
      </c>
      <c r="AG633" s="1">
        <v>36056</v>
      </c>
      <c r="AH633" t="s">
        <v>264</v>
      </c>
      <c r="AI633" t="s">
        <v>265</v>
      </c>
      <c r="AJ633" t="s">
        <v>64</v>
      </c>
      <c r="AK633">
        <v>177</v>
      </c>
      <c r="AL633">
        <v>25000000</v>
      </c>
      <c r="AM633">
        <v>60000000</v>
      </c>
      <c r="AN633" s="1">
        <v>46568</v>
      </c>
      <c r="AO633" t="s">
        <v>479</v>
      </c>
      <c r="AP633" t="s">
        <v>164</v>
      </c>
      <c r="AQ633">
        <v>11</v>
      </c>
      <c r="AR633" t="s">
        <v>477</v>
      </c>
      <c r="AS633">
        <v>0</v>
      </c>
      <c r="AT633" t="s">
        <v>264</v>
      </c>
      <c r="AU633">
        <v>26</v>
      </c>
    </row>
    <row r="634" spans="1:47" x14ac:dyDescent="0.25">
      <c r="A634" t="s">
        <v>549</v>
      </c>
      <c r="B634">
        <v>2704232</v>
      </c>
      <c r="C634">
        <v>315779</v>
      </c>
      <c r="D634" t="s">
        <v>48</v>
      </c>
      <c r="E634">
        <v>0</v>
      </c>
      <c r="F634">
        <v>0</v>
      </c>
      <c r="G634">
        <v>1</v>
      </c>
      <c r="H634">
        <v>2</v>
      </c>
      <c r="I634">
        <v>90</v>
      </c>
      <c r="J634">
        <v>2016</v>
      </c>
      <c r="K634" t="s">
        <v>185</v>
      </c>
      <c r="L634">
        <v>6</v>
      </c>
      <c r="M634">
        <v>0</v>
      </c>
      <c r="N634">
        <v>5</v>
      </c>
      <c r="O634">
        <v>14</v>
      </c>
      <c r="P634" t="s">
        <v>202</v>
      </c>
      <c r="Q634" t="s">
        <v>550</v>
      </c>
      <c r="R634" t="s">
        <v>334</v>
      </c>
      <c r="S634">
        <v>81360</v>
      </c>
      <c r="T634" t="s">
        <v>551</v>
      </c>
      <c r="U634" t="s">
        <v>149</v>
      </c>
      <c r="V634" t="s">
        <v>552</v>
      </c>
      <c r="W634" t="s">
        <v>553</v>
      </c>
      <c r="X634" t="s">
        <v>57</v>
      </c>
      <c r="Y634" t="s">
        <v>554</v>
      </c>
      <c r="Z634" s="1">
        <v>42630</v>
      </c>
      <c r="AA634">
        <v>54</v>
      </c>
      <c r="AB634" t="s">
        <v>81</v>
      </c>
      <c r="AC634">
        <v>2023</v>
      </c>
      <c r="AD634">
        <v>5</v>
      </c>
      <c r="AE634" t="s">
        <v>475</v>
      </c>
      <c r="AF634" t="s">
        <v>247</v>
      </c>
      <c r="AG634" s="1">
        <v>36056</v>
      </c>
      <c r="AH634" t="s">
        <v>264</v>
      </c>
      <c r="AI634" t="s">
        <v>265</v>
      </c>
      <c r="AJ634" t="s">
        <v>64</v>
      </c>
      <c r="AK634">
        <v>177</v>
      </c>
      <c r="AL634">
        <v>25000000</v>
      </c>
      <c r="AM634">
        <v>60000000</v>
      </c>
      <c r="AN634" s="1">
        <v>46568</v>
      </c>
      <c r="AO634" t="s">
        <v>480</v>
      </c>
      <c r="AP634" t="s">
        <v>164</v>
      </c>
      <c r="AQ634">
        <v>11</v>
      </c>
      <c r="AR634" t="s">
        <v>477</v>
      </c>
      <c r="AS634">
        <v>0</v>
      </c>
      <c r="AT634" t="s">
        <v>264</v>
      </c>
      <c r="AU634">
        <v>26</v>
      </c>
    </row>
    <row r="635" spans="1:47" x14ac:dyDescent="0.25">
      <c r="A635" t="s">
        <v>549</v>
      </c>
      <c r="B635">
        <v>2704232</v>
      </c>
      <c r="C635">
        <v>315779</v>
      </c>
      <c r="D635" t="s">
        <v>48</v>
      </c>
      <c r="E635">
        <v>0</v>
      </c>
      <c r="F635">
        <v>0</v>
      </c>
      <c r="G635">
        <v>1</v>
      </c>
      <c r="H635">
        <v>2</v>
      </c>
      <c r="I635">
        <v>90</v>
      </c>
      <c r="J635">
        <v>2016</v>
      </c>
      <c r="K635" t="s">
        <v>185</v>
      </c>
      <c r="L635">
        <v>6</v>
      </c>
      <c r="M635">
        <v>0</v>
      </c>
      <c r="N635">
        <v>5</v>
      </c>
      <c r="O635">
        <v>14</v>
      </c>
      <c r="P635" t="s">
        <v>202</v>
      </c>
      <c r="Q635" t="s">
        <v>550</v>
      </c>
      <c r="R635" t="s">
        <v>334</v>
      </c>
      <c r="S635">
        <v>81360</v>
      </c>
      <c r="T635" t="s">
        <v>551</v>
      </c>
      <c r="U635" t="s">
        <v>149</v>
      </c>
      <c r="V635" t="s">
        <v>552</v>
      </c>
      <c r="W635" t="s">
        <v>553</v>
      </c>
      <c r="X635" t="s">
        <v>57</v>
      </c>
      <c r="Y635" t="s">
        <v>554</v>
      </c>
      <c r="Z635" s="1">
        <v>42630</v>
      </c>
      <c r="AA635">
        <v>54</v>
      </c>
      <c r="AB635" t="s">
        <v>81</v>
      </c>
      <c r="AC635">
        <v>2023</v>
      </c>
      <c r="AD635">
        <v>5</v>
      </c>
      <c r="AE635" t="s">
        <v>475</v>
      </c>
      <c r="AF635" t="s">
        <v>247</v>
      </c>
      <c r="AG635" s="1">
        <v>36056</v>
      </c>
      <c r="AH635" t="s">
        <v>264</v>
      </c>
      <c r="AI635" t="s">
        <v>265</v>
      </c>
      <c r="AJ635" t="s">
        <v>64</v>
      </c>
      <c r="AK635">
        <v>177</v>
      </c>
      <c r="AL635">
        <v>25000000</v>
      </c>
      <c r="AM635">
        <v>60000000</v>
      </c>
      <c r="AN635" s="1">
        <v>46568</v>
      </c>
      <c r="AO635" t="s">
        <v>481</v>
      </c>
      <c r="AP635" t="s">
        <v>164</v>
      </c>
      <c r="AQ635">
        <v>11</v>
      </c>
      <c r="AR635" t="s">
        <v>477</v>
      </c>
      <c r="AS635">
        <v>0</v>
      </c>
      <c r="AT635" t="s">
        <v>264</v>
      </c>
      <c r="AU635">
        <v>26</v>
      </c>
    </row>
    <row r="636" spans="1:47" x14ac:dyDescent="0.25">
      <c r="A636" t="s">
        <v>549</v>
      </c>
      <c r="B636">
        <v>2704232</v>
      </c>
      <c r="C636">
        <v>315779</v>
      </c>
      <c r="D636" t="s">
        <v>48</v>
      </c>
      <c r="E636">
        <v>0</v>
      </c>
      <c r="F636">
        <v>0</v>
      </c>
      <c r="G636">
        <v>1</v>
      </c>
      <c r="H636">
        <v>2</v>
      </c>
      <c r="I636">
        <v>90</v>
      </c>
      <c r="J636">
        <v>2016</v>
      </c>
      <c r="K636" t="s">
        <v>185</v>
      </c>
      <c r="L636">
        <v>6</v>
      </c>
      <c r="M636">
        <v>0</v>
      </c>
      <c r="N636">
        <v>5</v>
      </c>
      <c r="O636">
        <v>14</v>
      </c>
      <c r="P636" t="s">
        <v>202</v>
      </c>
      <c r="Q636" t="s">
        <v>550</v>
      </c>
      <c r="R636" t="s">
        <v>334</v>
      </c>
      <c r="S636">
        <v>81360</v>
      </c>
      <c r="T636" t="s">
        <v>551</v>
      </c>
      <c r="U636" t="s">
        <v>149</v>
      </c>
      <c r="V636" t="s">
        <v>552</v>
      </c>
      <c r="W636" t="s">
        <v>553</v>
      </c>
      <c r="X636" t="s">
        <v>57</v>
      </c>
      <c r="Y636" t="s">
        <v>554</v>
      </c>
      <c r="Z636" s="1">
        <v>42630</v>
      </c>
      <c r="AA636">
        <v>54</v>
      </c>
      <c r="AB636" t="s">
        <v>81</v>
      </c>
      <c r="AC636">
        <v>2023</v>
      </c>
      <c r="AD636">
        <v>5</v>
      </c>
      <c r="AE636" t="s">
        <v>475</v>
      </c>
      <c r="AF636" t="s">
        <v>247</v>
      </c>
      <c r="AG636" s="1">
        <v>36056</v>
      </c>
      <c r="AH636" t="s">
        <v>264</v>
      </c>
      <c r="AI636" t="s">
        <v>265</v>
      </c>
      <c r="AJ636" t="s">
        <v>64</v>
      </c>
      <c r="AK636">
        <v>177</v>
      </c>
      <c r="AL636">
        <v>25000000</v>
      </c>
      <c r="AM636">
        <v>60000000</v>
      </c>
      <c r="AN636" s="1">
        <v>46568</v>
      </c>
      <c r="AO636" t="s">
        <v>482</v>
      </c>
      <c r="AP636" t="s">
        <v>164</v>
      </c>
      <c r="AQ636">
        <v>11</v>
      </c>
      <c r="AR636" t="s">
        <v>477</v>
      </c>
      <c r="AS636">
        <v>0</v>
      </c>
      <c r="AT636" t="s">
        <v>483</v>
      </c>
      <c r="AU636">
        <v>26</v>
      </c>
    </row>
    <row r="637" spans="1:47" x14ac:dyDescent="0.25">
      <c r="A637" t="s">
        <v>549</v>
      </c>
      <c r="B637">
        <v>2704232</v>
      </c>
      <c r="C637">
        <v>315779</v>
      </c>
      <c r="D637" t="s">
        <v>48</v>
      </c>
      <c r="E637">
        <v>0</v>
      </c>
      <c r="F637">
        <v>0</v>
      </c>
      <c r="G637">
        <v>1</v>
      </c>
      <c r="H637">
        <v>2</v>
      </c>
      <c r="I637">
        <v>90</v>
      </c>
      <c r="J637">
        <v>2016</v>
      </c>
      <c r="K637" t="s">
        <v>185</v>
      </c>
      <c r="L637">
        <v>6</v>
      </c>
      <c r="M637">
        <v>0</v>
      </c>
      <c r="N637">
        <v>5</v>
      </c>
      <c r="O637">
        <v>14</v>
      </c>
      <c r="P637" t="s">
        <v>202</v>
      </c>
      <c r="Q637" t="s">
        <v>550</v>
      </c>
      <c r="R637" t="s">
        <v>334</v>
      </c>
      <c r="S637">
        <v>81360</v>
      </c>
      <c r="T637" t="s">
        <v>551</v>
      </c>
      <c r="U637" t="s">
        <v>149</v>
      </c>
      <c r="V637" t="s">
        <v>552</v>
      </c>
      <c r="W637" t="s">
        <v>553</v>
      </c>
      <c r="X637" t="s">
        <v>57</v>
      </c>
      <c r="Y637" t="s">
        <v>554</v>
      </c>
      <c r="Z637" s="1">
        <v>42630</v>
      </c>
      <c r="AA637">
        <v>54</v>
      </c>
      <c r="AB637" t="s">
        <v>81</v>
      </c>
      <c r="AC637">
        <v>2023</v>
      </c>
      <c r="AD637">
        <v>5</v>
      </c>
      <c r="AE637" t="s">
        <v>475</v>
      </c>
      <c r="AF637" t="s">
        <v>247</v>
      </c>
      <c r="AG637" s="1">
        <v>36056</v>
      </c>
      <c r="AH637" t="s">
        <v>264</v>
      </c>
      <c r="AI637" t="s">
        <v>265</v>
      </c>
      <c r="AJ637" t="s">
        <v>64</v>
      </c>
      <c r="AK637">
        <v>177</v>
      </c>
      <c r="AL637">
        <v>25000000</v>
      </c>
      <c r="AM637">
        <v>60000000</v>
      </c>
      <c r="AN637" s="1">
        <v>46568</v>
      </c>
      <c r="AO637" t="s">
        <v>484</v>
      </c>
      <c r="AP637" t="s">
        <v>164</v>
      </c>
      <c r="AQ637">
        <v>11</v>
      </c>
      <c r="AR637" t="s">
        <v>477</v>
      </c>
      <c r="AS637">
        <v>0</v>
      </c>
      <c r="AT637" t="s">
        <v>264</v>
      </c>
      <c r="AU637">
        <v>26</v>
      </c>
    </row>
    <row r="638" spans="1:47" x14ac:dyDescent="0.25">
      <c r="A638" t="s">
        <v>549</v>
      </c>
      <c r="B638">
        <v>2704232</v>
      </c>
      <c r="C638">
        <v>315779</v>
      </c>
      <c r="D638" t="s">
        <v>48</v>
      </c>
      <c r="E638">
        <v>0</v>
      </c>
      <c r="F638">
        <v>0</v>
      </c>
      <c r="G638">
        <v>1</v>
      </c>
      <c r="H638">
        <v>2</v>
      </c>
      <c r="I638">
        <v>90</v>
      </c>
      <c r="J638">
        <v>2016</v>
      </c>
      <c r="K638" t="s">
        <v>185</v>
      </c>
      <c r="L638">
        <v>6</v>
      </c>
      <c r="M638">
        <v>0</v>
      </c>
      <c r="N638">
        <v>5</v>
      </c>
      <c r="O638">
        <v>14</v>
      </c>
      <c r="P638" t="s">
        <v>202</v>
      </c>
      <c r="Q638" t="s">
        <v>550</v>
      </c>
      <c r="R638" t="s">
        <v>334</v>
      </c>
      <c r="S638">
        <v>81360</v>
      </c>
      <c r="T638" t="s">
        <v>551</v>
      </c>
      <c r="U638" t="s">
        <v>149</v>
      </c>
      <c r="V638" t="s">
        <v>552</v>
      </c>
      <c r="W638" t="s">
        <v>553</v>
      </c>
      <c r="X638" t="s">
        <v>57</v>
      </c>
      <c r="Y638" t="s">
        <v>554</v>
      </c>
      <c r="Z638" s="1">
        <v>42630</v>
      </c>
      <c r="AA638">
        <v>54</v>
      </c>
      <c r="AB638" t="s">
        <v>81</v>
      </c>
      <c r="AC638">
        <v>2023</v>
      </c>
      <c r="AD638">
        <v>5</v>
      </c>
      <c r="AE638" t="s">
        <v>475</v>
      </c>
      <c r="AF638" t="s">
        <v>247</v>
      </c>
      <c r="AG638" s="1">
        <v>36056</v>
      </c>
      <c r="AH638" t="s">
        <v>264</v>
      </c>
      <c r="AI638" t="s">
        <v>265</v>
      </c>
      <c r="AJ638" t="s">
        <v>64</v>
      </c>
      <c r="AK638">
        <v>177</v>
      </c>
      <c r="AL638">
        <v>25000000</v>
      </c>
      <c r="AM638">
        <v>60000000</v>
      </c>
      <c r="AN638" s="1">
        <v>46568</v>
      </c>
      <c r="AO638" t="s">
        <v>485</v>
      </c>
      <c r="AP638" t="s">
        <v>66</v>
      </c>
      <c r="AQ638">
        <v>11</v>
      </c>
      <c r="AR638" t="s">
        <v>477</v>
      </c>
      <c r="AS638">
        <v>0</v>
      </c>
      <c r="AT638" t="s">
        <v>264</v>
      </c>
      <c r="AU638">
        <v>26</v>
      </c>
    </row>
    <row r="639" spans="1:47" x14ac:dyDescent="0.25">
      <c r="A639" t="s">
        <v>549</v>
      </c>
      <c r="B639">
        <v>2704232</v>
      </c>
      <c r="C639">
        <v>315779</v>
      </c>
      <c r="D639" t="s">
        <v>48</v>
      </c>
      <c r="E639">
        <v>0</v>
      </c>
      <c r="F639">
        <v>0</v>
      </c>
      <c r="G639">
        <v>1</v>
      </c>
      <c r="H639">
        <v>2</v>
      </c>
      <c r="I639">
        <v>90</v>
      </c>
      <c r="J639">
        <v>2016</v>
      </c>
      <c r="K639" t="s">
        <v>185</v>
      </c>
      <c r="L639">
        <v>6</v>
      </c>
      <c r="M639">
        <v>0</v>
      </c>
      <c r="N639">
        <v>5</v>
      </c>
      <c r="O639">
        <v>14</v>
      </c>
      <c r="P639" t="s">
        <v>202</v>
      </c>
      <c r="Q639" t="s">
        <v>550</v>
      </c>
      <c r="R639" t="s">
        <v>334</v>
      </c>
      <c r="S639">
        <v>81360</v>
      </c>
      <c r="T639" t="s">
        <v>551</v>
      </c>
      <c r="U639" t="s">
        <v>149</v>
      </c>
      <c r="V639" t="s">
        <v>552</v>
      </c>
      <c r="W639" t="s">
        <v>553</v>
      </c>
      <c r="X639" t="s">
        <v>57</v>
      </c>
      <c r="Y639" t="s">
        <v>554</v>
      </c>
      <c r="Z639" s="1">
        <v>42630</v>
      </c>
      <c r="AA639">
        <v>54</v>
      </c>
      <c r="AB639" t="s">
        <v>81</v>
      </c>
      <c r="AC639">
        <v>2023</v>
      </c>
      <c r="AD639">
        <v>5</v>
      </c>
      <c r="AE639" t="s">
        <v>475</v>
      </c>
      <c r="AF639" t="s">
        <v>247</v>
      </c>
      <c r="AG639" s="1">
        <v>36056</v>
      </c>
      <c r="AH639" t="s">
        <v>264</v>
      </c>
      <c r="AI639" t="s">
        <v>265</v>
      </c>
      <c r="AJ639" t="s">
        <v>64</v>
      </c>
      <c r="AK639">
        <v>177</v>
      </c>
      <c r="AL639">
        <v>25000000</v>
      </c>
      <c r="AM639">
        <v>60000000</v>
      </c>
      <c r="AN639" s="1">
        <v>46568</v>
      </c>
      <c r="AO639" t="s">
        <v>486</v>
      </c>
      <c r="AP639" t="s">
        <v>164</v>
      </c>
      <c r="AQ639">
        <v>11</v>
      </c>
      <c r="AR639" t="s">
        <v>477</v>
      </c>
      <c r="AS639">
        <v>0</v>
      </c>
      <c r="AT639" t="s">
        <v>264</v>
      </c>
      <c r="AU639">
        <v>26</v>
      </c>
    </row>
    <row r="640" spans="1:47" x14ac:dyDescent="0.25">
      <c r="A640" t="s">
        <v>549</v>
      </c>
      <c r="B640">
        <v>2704232</v>
      </c>
      <c r="C640">
        <v>315779</v>
      </c>
      <c r="D640" t="s">
        <v>48</v>
      </c>
      <c r="E640">
        <v>0</v>
      </c>
      <c r="F640">
        <v>0</v>
      </c>
      <c r="G640">
        <v>1</v>
      </c>
      <c r="H640">
        <v>2</v>
      </c>
      <c r="I640">
        <v>90</v>
      </c>
      <c r="J640">
        <v>2016</v>
      </c>
      <c r="K640" t="s">
        <v>185</v>
      </c>
      <c r="L640">
        <v>6</v>
      </c>
      <c r="M640">
        <v>0</v>
      </c>
      <c r="N640">
        <v>5</v>
      </c>
      <c r="O640">
        <v>14</v>
      </c>
      <c r="P640" t="s">
        <v>202</v>
      </c>
      <c r="Q640" t="s">
        <v>550</v>
      </c>
      <c r="R640" t="s">
        <v>334</v>
      </c>
      <c r="S640">
        <v>81360</v>
      </c>
      <c r="T640" t="s">
        <v>551</v>
      </c>
      <c r="U640" t="s">
        <v>149</v>
      </c>
      <c r="V640" t="s">
        <v>552</v>
      </c>
      <c r="W640" t="s">
        <v>553</v>
      </c>
      <c r="X640" t="s">
        <v>57</v>
      </c>
      <c r="Y640" t="s">
        <v>554</v>
      </c>
      <c r="Z640" s="1">
        <v>42630</v>
      </c>
      <c r="AA640">
        <v>54</v>
      </c>
      <c r="AB640" t="s">
        <v>81</v>
      </c>
      <c r="AC640">
        <v>2023</v>
      </c>
      <c r="AD640">
        <v>5</v>
      </c>
      <c r="AE640" t="s">
        <v>475</v>
      </c>
      <c r="AF640" t="s">
        <v>247</v>
      </c>
      <c r="AG640" s="1">
        <v>36056</v>
      </c>
      <c r="AH640" t="s">
        <v>264</v>
      </c>
      <c r="AI640" t="s">
        <v>265</v>
      </c>
      <c r="AJ640" t="s">
        <v>64</v>
      </c>
      <c r="AK640">
        <v>177</v>
      </c>
      <c r="AL640">
        <v>25000000</v>
      </c>
      <c r="AM640">
        <v>60000000</v>
      </c>
      <c r="AN640" s="1">
        <v>46568</v>
      </c>
      <c r="AO640" t="s">
        <v>487</v>
      </c>
      <c r="AP640" t="s">
        <v>164</v>
      </c>
      <c r="AQ640">
        <v>11</v>
      </c>
      <c r="AR640" t="s">
        <v>477</v>
      </c>
      <c r="AS640">
        <v>0</v>
      </c>
      <c r="AT640" t="s">
        <v>264</v>
      </c>
      <c r="AU640">
        <v>26</v>
      </c>
    </row>
    <row r="641" spans="1:47" x14ac:dyDescent="0.25">
      <c r="A641" t="s">
        <v>549</v>
      </c>
      <c r="B641">
        <v>2704232</v>
      </c>
      <c r="C641">
        <v>315779</v>
      </c>
      <c r="D641" t="s">
        <v>48</v>
      </c>
      <c r="E641">
        <v>0</v>
      </c>
      <c r="F641">
        <v>0</v>
      </c>
      <c r="G641">
        <v>1</v>
      </c>
      <c r="H641">
        <v>2</v>
      </c>
      <c r="I641">
        <v>90</v>
      </c>
      <c r="J641">
        <v>2016</v>
      </c>
      <c r="K641" t="s">
        <v>185</v>
      </c>
      <c r="L641">
        <v>6</v>
      </c>
      <c r="M641">
        <v>0</v>
      </c>
      <c r="N641">
        <v>5</v>
      </c>
      <c r="O641">
        <v>14</v>
      </c>
      <c r="P641" t="s">
        <v>202</v>
      </c>
      <c r="Q641" t="s">
        <v>550</v>
      </c>
      <c r="R641" t="s">
        <v>334</v>
      </c>
      <c r="S641">
        <v>81360</v>
      </c>
      <c r="T641" t="s">
        <v>551</v>
      </c>
      <c r="U641" t="s">
        <v>149</v>
      </c>
      <c r="V641" t="s">
        <v>552</v>
      </c>
      <c r="W641" t="s">
        <v>553</v>
      </c>
      <c r="X641" t="s">
        <v>57</v>
      </c>
      <c r="Y641" t="s">
        <v>554</v>
      </c>
      <c r="Z641" s="1">
        <v>42630</v>
      </c>
      <c r="AA641">
        <v>54</v>
      </c>
      <c r="AB641" t="s">
        <v>81</v>
      </c>
      <c r="AC641">
        <v>2023</v>
      </c>
      <c r="AD641">
        <v>5</v>
      </c>
      <c r="AE641" t="s">
        <v>475</v>
      </c>
      <c r="AF641" t="s">
        <v>247</v>
      </c>
      <c r="AG641" s="1">
        <v>36056</v>
      </c>
      <c r="AH641" t="s">
        <v>264</v>
      </c>
      <c r="AI641" t="s">
        <v>265</v>
      </c>
      <c r="AJ641" t="s">
        <v>64</v>
      </c>
      <c r="AK641">
        <v>177</v>
      </c>
      <c r="AL641">
        <v>25000000</v>
      </c>
      <c r="AM641">
        <v>60000000</v>
      </c>
      <c r="AN641" s="1">
        <v>46568</v>
      </c>
      <c r="AO641" t="s">
        <v>488</v>
      </c>
      <c r="AP641" t="s">
        <v>164</v>
      </c>
      <c r="AQ641">
        <v>11</v>
      </c>
      <c r="AR641" t="s">
        <v>477</v>
      </c>
      <c r="AS641">
        <v>0</v>
      </c>
      <c r="AT641" t="s">
        <v>264</v>
      </c>
      <c r="AU641">
        <v>26</v>
      </c>
    </row>
    <row r="642" spans="1:47" x14ac:dyDescent="0.25">
      <c r="A642" t="s">
        <v>549</v>
      </c>
      <c r="B642">
        <v>2704232</v>
      </c>
      <c r="C642">
        <v>315779</v>
      </c>
      <c r="D642" t="s">
        <v>48</v>
      </c>
      <c r="E642">
        <v>0</v>
      </c>
      <c r="F642">
        <v>0</v>
      </c>
      <c r="G642">
        <v>1</v>
      </c>
      <c r="H642">
        <v>2</v>
      </c>
      <c r="I642">
        <v>90</v>
      </c>
      <c r="J642">
        <v>2016</v>
      </c>
      <c r="K642" t="s">
        <v>185</v>
      </c>
      <c r="L642">
        <v>6</v>
      </c>
      <c r="M642">
        <v>0</v>
      </c>
      <c r="N642">
        <v>5</v>
      </c>
      <c r="O642">
        <v>14</v>
      </c>
      <c r="P642" t="s">
        <v>202</v>
      </c>
      <c r="Q642" t="s">
        <v>550</v>
      </c>
      <c r="R642" t="s">
        <v>334</v>
      </c>
      <c r="S642">
        <v>81360</v>
      </c>
      <c r="T642" t="s">
        <v>551</v>
      </c>
      <c r="U642" t="s">
        <v>149</v>
      </c>
      <c r="V642" t="s">
        <v>552</v>
      </c>
      <c r="W642" t="s">
        <v>553</v>
      </c>
      <c r="X642" t="s">
        <v>57</v>
      </c>
      <c r="Y642" t="s">
        <v>554</v>
      </c>
      <c r="Z642" s="1">
        <v>42630</v>
      </c>
      <c r="AA642">
        <v>54</v>
      </c>
      <c r="AB642" t="s">
        <v>81</v>
      </c>
      <c r="AC642">
        <v>2023</v>
      </c>
      <c r="AD642">
        <v>5</v>
      </c>
      <c r="AE642" t="s">
        <v>475</v>
      </c>
      <c r="AF642" t="s">
        <v>247</v>
      </c>
      <c r="AG642" s="1">
        <v>36056</v>
      </c>
      <c r="AH642" t="s">
        <v>264</v>
      </c>
      <c r="AI642" t="s">
        <v>265</v>
      </c>
      <c r="AJ642" t="s">
        <v>64</v>
      </c>
      <c r="AK642">
        <v>177</v>
      </c>
      <c r="AL642">
        <v>25000000</v>
      </c>
      <c r="AM642">
        <v>60000000</v>
      </c>
      <c r="AN642" s="1">
        <v>46568</v>
      </c>
      <c r="AO642" t="s">
        <v>489</v>
      </c>
      <c r="AP642" t="s">
        <v>164</v>
      </c>
      <c r="AQ642">
        <v>11</v>
      </c>
      <c r="AR642" t="s">
        <v>477</v>
      </c>
      <c r="AS642">
        <v>0</v>
      </c>
      <c r="AT642" t="s">
        <v>264</v>
      </c>
      <c r="AU642">
        <v>26</v>
      </c>
    </row>
    <row r="643" spans="1:47" x14ac:dyDescent="0.25">
      <c r="A643" t="s">
        <v>549</v>
      </c>
      <c r="B643">
        <v>2704232</v>
      </c>
      <c r="C643">
        <v>315779</v>
      </c>
      <c r="D643" t="s">
        <v>48</v>
      </c>
      <c r="E643">
        <v>0</v>
      </c>
      <c r="F643">
        <v>0</v>
      </c>
      <c r="G643">
        <v>1</v>
      </c>
      <c r="H643">
        <v>2</v>
      </c>
      <c r="I643">
        <v>90</v>
      </c>
      <c r="J643">
        <v>2016</v>
      </c>
      <c r="K643" t="s">
        <v>185</v>
      </c>
      <c r="L643">
        <v>6</v>
      </c>
      <c r="M643">
        <v>0</v>
      </c>
      <c r="N643">
        <v>5</v>
      </c>
      <c r="O643">
        <v>14</v>
      </c>
      <c r="P643" t="s">
        <v>202</v>
      </c>
      <c r="Q643" t="s">
        <v>550</v>
      </c>
      <c r="R643" t="s">
        <v>334</v>
      </c>
      <c r="S643">
        <v>81360</v>
      </c>
      <c r="T643" t="s">
        <v>551</v>
      </c>
      <c r="U643" t="s">
        <v>149</v>
      </c>
      <c r="V643" t="s">
        <v>552</v>
      </c>
      <c r="W643" t="s">
        <v>553</v>
      </c>
      <c r="X643" t="s">
        <v>57</v>
      </c>
      <c r="Y643" t="s">
        <v>554</v>
      </c>
      <c r="Z643" s="1">
        <v>42630</v>
      </c>
      <c r="AA643">
        <v>54</v>
      </c>
      <c r="AB643" t="s">
        <v>81</v>
      </c>
      <c r="AC643">
        <v>2023</v>
      </c>
      <c r="AD643">
        <v>5</v>
      </c>
      <c r="AE643" t="s">
        <v>475</v>
      </c>
      <c r="AF643" t="s">
        <v>247</v>
      </c>
      <c r="AG643" s="1">
        <v>36056</v>
      </c>
      <c r="AH643" t="s">
        <v>264</v>
      </c>
      <c r="AI643" t="s">
        <v>265</v>
      </c>
      <c r="AJ643" t="s">
        <v>64</v>
      </c>
      <c r="AK643">
        <v>177</v>
      </c>
      <c r="AL643">
        <v>25000000</v>
      </c>
      <c r="AM643">
        <v>60000000</v>
      </c>
      <c r="AN643" s="1">
        <v>46568</v>
      </c>
      <c r="AO643" t="s">
        <v>490</v>
      </c>
      <c r="AP643" t="s">
        <v>164</v>
      </c>
      <c r="AQ643">
        <v>11</v>
      </c>
      <c r="AR643" t="s">
        <v>477</v>
      </c>
      <c r="AS643">
        <v>0</v>
      </c>
      <c r="AT643" t="s">
        <v>264</v>
      </c>
      <c r="AU643">
        <v>26</v>
      </c>
    </row>
    <row r="644" spans="1:47" x14ac:dyDescent="0.25">
      <c r="A644" t="s">
        <v>549</v>
      </c>
      <c r="B644">
        <v>2704232</v>
      </c>
      <c r="C644">
        <v>315779</v>
      </c>
      <c r="D644" t="s">
        <v>48</v>
      </c>
      <c r="E644">
        <v>0</v>
      </c>
      <c r="F644">
        <v>0</v>
      </c>
      <c r="G644">
        <v>1</v>
      </c>
      <c r="H644">
        <v>2</v>
      </c>
      <c r="I644">
        <v>90</v>
      </c>
      <c r="J644">
        <v>2016</v>
      </c>
      <c r="K644" t="s">
        <v>185</v>
      </c>
      <c r="L644">
        <v>6</v>
      </c>
      <c r="M644">
        <v>0</v>
      </c>
      <c r="N644">
        <v>5</v>
      </c>
      <c r="O644">
        <v>14</v>
      </c>
      <c r="P644" t="s">
        <v>202</v>
      </c>
      <c r="Q644" t="s">
        <v>550</v>
      </c>
      <c r="R644" t="s">
        <v>334</v>
      </c>
      <c r="S644">
        <v>81360</v>
      </c>
      <c r="T644" t="s">
        <v>551</v>
      </c>
      <c r="U644" t="s">
        <v>149</v>
      </c>
      <c r="V644" t="s">
        <v>552</v>
      </c>
      <c r="W644" t="s">
        <v>553</v>
      </c>
      <c r="X644" t="s">
        <v>57</v>
      </c>
      <c r="Y644" t="s">
        <v>554</v>
      </c>
      <c r="Z644" s="1">
        <v>42630</v>
      </c>
      <c r="AA644">
        <v>54</v>
      </c>
      <c r="AB644" t="s">
        <v>81</v>
      </c>
      <c r="AC644">
        <v>2023</v>
      </c>
      <c r="AD644">
        <v>5</v>
      </c>
      <c r="AE644" t="s">
        <v>475</v>
      </c>
      <c r="AF644" t="s">
        <v>247</v>
      </c>
      <c r="AG644" s="1">
        <v>36056</v>
      </c>
      <c r="AH644" t="s">
        <v>264</v>
      </c>
      <c r="AI644" t="s">
        <v>265</v>
      </c>
      <c r="AJ644" t="s">
        <v>64</v>
      </c>
      <c r="AK644">
        <v>177</v>
      </c>
      <c r="AL644">
        <v>25000000</v>
      </c>
      <c r="AM644">
        <v>60000000</v>
      </c>
      <c r="AN644" s="1">
        <v>46568</v>
      </c>
      <c r="AO644" t="s">
        <v>491</v>
      </c>
      <c r="AP644" t="s">
        <v>66</v>
      </c>
      <c r="AQ644">
        <v>11</v>
      </c>
      <c r="AR644" t="s">
        <v>477</v>
      </c>
      <c r="AS644">
        <v>0</v>
      </c>
      <c r="AT644" t="s">
        <v>264</v>
      </c>
      <c r="AU644">
        <v>26</v>
      </c>
    </row>
    <row r="645" spans="1:47" x14ac:dyDescent="0.25">
      <c r="A645" t="s">
        <v>555</v>
      </c>
      <c r="B645">
        <v>2732113</v>
      </c>
      <c r="C645">
        <v>209019</v>
      </c>
      <c r="D645" t="s">
        <v>255</v>
      </c>
      <c r="E645">
        <v>0</v>
      </c>
      <c r="F645">
        <v>0</v>
      </c>
      <c r="G645">
        <v>0</v>
      </c>
      <c r="H645">
        <v>0</v>
      </c>
      <c r="I645">
        <v>69</v>
      </c>
      <c r="J645">
        <v>2016</v>
      </c>
      <c r="K645" t="s">
        <v>83</v>
      </c>
      <c r="L645">
        <v>1</v>
      </c>
      <c r="M645">
        <v>0</v>
      </c>
      <c r="N645">
        <v>3</v>
      </c>
      <c r="O645">
        <v>4</v>
      </c>
      <c r="P645" t="s">
        <v>292</v>
      </c>
      <c r="Q645" t="s">
        <v>256</v>
      </c>
      <c r="R645" t="s">
        <v>556</v>
      </c>
      <c r="S645">
        <v>7694</v>
      </c>
      <c r="T645" t="s">
        <v>411</v>
      </c>
      <c r="U645" t="s">
        <v>307</v>
      </c>
      <c r="V645" t="s">
        <v>260</v>
      </c>
      <c r="W645" t="s">
        <v>96</v>
      </c>
      <c r="X645" t="s">
        <v>57</v>
      </c>
      <c r="Y645" t="s">
        <v>557</v>
      </c>
      <c r="Z645" s="1">
        <v>42631</v>
      </c>
      <c r="AA645">
        <v>69</v>
      </c>
      <c r="AB645" t="s">
        <v>59</v>
      </c>
      <c r="AC645">
        <v>2018</v>
      </c>
      <c r="AD645">
        <v>58</v>
      </c>
      <c r="AE645" t="s">
        <v>263</v>
      </c>
      <c r="AF645" t="s">
        <v>247</v>
      </c>
      <c r="AG645" s="1">
        <v>34320</v>
      </c>
      <c r="AH645" t="s">
        <v>264</v>
      </c>
      <c r="AI645" t="s">
        <v>265</v>
      </c>
      <c r="AJ645" t="s">
        <v>162</v>
      </c>
      <c r="AK645">
        <v>176</v>
      </c>
      <c r="AL645">
        <v>700000</v>
      </c>
      <c r="AM645">
        <v>3500000</v>
      </c>
      <c r="AN645" s="1">
        <v>45473</v>
      </c>
      <c r="AO645" t="s">
        <v>266</v>
      </c>
      <c r="AP645" t="s">
        <v>164</v>
      </c>
      <c r="AQ645">
        <v>5</v>
      </c>
      <c r="AR645" t="s">
        <v>267</v>
      </c>
      <c r="AS645">
        <v>0</v>
      </c>
      <c r="AT645" t="s">
        <v>264</v>
      </c>
      <c r="AU645">
        <v>31</v>
      </c>
    </row>
    <row r="646" spans="1:47" x14ac:dyDescent="0.25">
      <c r="A646" t="s">
        <v>555</v>
      </c>
      <c r="B646">
        <v>2732113</v>
      </c>
      <c r="C646">
        <v>209019</v>
      </c>
      <c r="D646" t="s">
        <v>255</v>
      </c>
      <c r="E646">
        <v>0</v>
      </c>
      <c r="F646">
        <v>0</v>
      </c>
      <c r="G646">
        <v>0</v>
      </c>
      <c r="H646">
        <v>0</v>
      </c>
      <c r="I646">
        <v>69</v>
      </c>
      <c r="J646">
        <v>2016</v>
      </c>
      <c r="K646" t="s">
        <v>83</v>
      </c>
      <c r="L646">
        <v>1</v>
      </c>
      <c r="M646">
        <v>0</v>
      </c>
      <c r="N646">
        <v>3</v>
      </c>
      <c r="O646">
        <v>4</v>
      </c>
      <c r="P646" t="s">
        <v>292</v>
      </c>
      <c r="Q646" t="s">
        <v>256</v>
      </c>
      <c r="R646" t="s">
        <v>556</v>
      </c>
      <c r="S646">
        <v>7694</v>
      </c>
      <c r="T646" t="s">
        <v>411</v>
      </c>
      <c r="U646" t="s">
        <v>307</v>
      </c>
      <c r="V646" t="s">
        <v>260</v>
      </c>
      <c r="W646" t="s">
        <v>96</v>
      </c>
      <c r="X646" t="s">
        <v>57</v>
      </c>
      <c r="Y646" t="s">
        <v>557</v>
      </c>
      <c r="Z646" s="1">
        <v>42631</v>
      </c>
      <c r="AA646">
        <v>69</v>
      </c>
      <c r="AB646" t="s">
        <v>59</v>
      </c>
      <c r="AC646">
        <v>2018</v>
      </c>
      <c r="AD646">
        <v>58</v>
      </c>
      <c r="AE646" t="s">
        <v>263</v>
      </c>
      <c r="AF646" t="s">
        <v>247</v>
      </c>
      <c r="AG646" s="1">
        <v>34320</v>
      </c>
      <c r="AH646" t="s">
        <v>264</v>
      </c>
      <c r="AI646" t="s">
        <v>265</v>
      </c>
      <c r="AJ646" t="s">
        <v>162</v>
      </c>
      <c r="AK646">
        <v>176</v>
      </c>
      <c r="AL646">
        <v>700000</v>
      </c>
      <c r="AM646">
        <v>3500000</v>
      </c>
      <c r="AN646" s="1">
        <v>45473</v>
      </c>
      <c r="AO646" t="s">
        <v>268</v>
      </c>
      <c r="AP646" t="s">
        <v>164</v>
      </c>
      <c r="AQ646">
        <v>5</v>
      </c>
      <c r="AR646" t="s">
        <v>267</v>
      </c>
      <c r="AS646">
        <v>0</v>
      </c>
      <c r="AT646" t="s">
        <v>264</v>
      </c>
      <c r="AU646">
        <v>31</v>
      </c>
    </row>
    <row r="647" spans="1:47" x14ac:dyDescent="0.25">
      <c r="A647" t="s">
        <v>555</v>
      </c>
      <c r="B647">
        <v>2732113</v>
      </c>
      <c r="C647">
        <v>209019</v>
      </c>
      <c r="D647" t="s">
        <v>255</v>
      </c>
      <c r="E647">
        <v>0</v>
      </c>
      <c r="F647">
        <v>0</v>
      </c>
      <c r="G647">
        <v>0</v>
      </c>
      <c r="H647">
        <v>0</v>
      </c>
      <c r="I647">
        <v>69</v>
      </c>
      <c r="J647">
        <v>2016</v>
      </c>
      <c r="K647" t="s">
        <v>83</v>
      </c>
      <c r="L647">
        <v>1</v>
      </c>
      <c r="M647">
        <v>0</v>
      </c>
      <c r="N647">
        <v>3</v>
      </c>
      <c r="O647">
        <v>4</v>
      </c>
      <c r="P647" t="s">
        <v>292</v>
      </c>
      <c r="Q647" t="s">
        <v>256</v>
      </c>
      <c r="R647" t="s">
        <v>556</v>
      </c>
      <c r="S647">
        <v>7694</v>
      </c>
      <c r="T647" t="s">
        <v>411</v>
      </c>
      <c r="U647" t="s">
        <v>307</v>
      </c>
      <c r="V647" t="s">
        <v>260</v>
      </c>
      <c r="W647" t="s">
        <v>96</v>
      </c>
      <c r="X647" t="s">
        <v>57</v>
      </c>
      <c r="Y647" t="s">
        <v>557</v>
      </c>
      <c r="Z647" s="1">
        <v>42631</v>
      </c>
      <c r="AA647">
        <v>69</v>
      </c>
      <c r="AB647" t="s">
        <v>59</v>
      </c>
      <c r="AC647">
        <v>2018</v>
      </c>
      <c r="AD647">
        <v>58</v>
      </c>
      <c r="AE647" t="s">
        <v>263</v>
      </c>
      <c r="AF647" t="s">
        <v>247</v>
      </c>
      <c r="AG647" s="1">
        <v>34320</v>
      </c>
      <c r="AH647" t="s">
        <v>264</v>
      </c>
      <c r="AI647" t="s">
        <v>265</v>
      </c>
      <c r="AJ647" t="s">
        <v>162</v>
      </c>
      <c r="AK647">
        <v>176</v>
      </c>
      <c r="AL647">
        <v>700000</v>
      </c>
      <c r="AM647">
        <v>3500000</v>
      </c>
      <c r="AN647" s="1">
        <v>45473</v>
      </c>
      <c r="AO647" t="s">
        <v>269</v>
      </c>
      <c r="AP647" t="s">
        <v>164</v>
      </c>
      <c r="AQ647">
        <v>5</v>
      </c>
      <c r="AR647" t="s">
        <v>267</v>
      </c>
      <c r="AS647">
        <v>0</v>
      </c>
      <c r="AT647" t="s">
        <v>264</v>
      </c>
      <c r="AU647">
        <v>31</v>
      </c>
    </row>
    <row r="648" spans="1:47" x14ac:dyDescent="0.25">
      <c r="A648" t="s">
        <v>555</v>
      </c>
      <c r="B648">
        <v>2732113</v>
      </c>
      <c r="C648">
        <v>209019</v>
      </c>
      <c r="D648" t="s">
        <v>255</v>
      </c>
      <c r="E648">
        <v>0</v>
      </c>
      <c r="F648">
        <v>0</v>
      </c>
      <c r="G648">
        <v>0</v>
      </c>
      <c r="H648">
        <v>0</v>
      </c>
      <c r="I648">
        <v>69</v>
      </c>
      <c r="J648">
        <v>2016</v>
      </c>
      <c r="K648" t="s">
        <v>83</v>
      </c>
      <c r="L648">
        <v>1</v>
      </c>
      <c r="M648">
        <v>0</v>
      </c>
      <c r="N648">
        <v>3</v>
      </c>
      <c r="O648">
        <v>4</v>
      </c>
      <c r="P648" t="s">
        <v>292</v>
      </c>
      <c r="Q648" t="s">
        <v>256</v>
      </c>
      <c r="R648" t="s">
        <v>556</v>
      </c>
      <c r="S648">
        <v>7694</v>
      </c>
      <c r="T648" t="s">
        <v>411</v>
      </c>
      <c r="U648" t="s">
        <v>307</v>
      </c>
      <c r="V648" t="s">
        <v>260</v>
      </c>
      <c r="W648" t="s">
        <v>96</v>
      </c>
      <c r="X648" t="s">
        <v>57</v>
      </c>
      <c r="Y648" t="s">
        <v>557</v>
      </c>
      <c r="Z648" s="1">
        <v>42631</v>
      </c>
      <c r="AA648">
        <v>69</v>
      </c>
      <c r="AB648" t="s">
        <v>59</v>
      </c>
      <c r="AC648">
        <v>2018</v>
      </c>
      <c r="AD648">
        <v>58</v>
      </c>
      <c r="AE648" t="s">
        <v>263</v>
      </c>
      <c r="AF648" t="s">
        <v>247</v>
      </c>
      <c r="AG648" s="1">
        <v>34320</v>
      </c>
      <c r="AH648" t="s">
        <v>264</v>
      </c>
      <c r="AI648" t="s">
        <v>265</v>
      </c>
      <c r="AJ648" t="s">
        <v>162</v>
      </c>
      <c r="AK648">
        <v>176</v>
      </c>
      <c r="AL648">
        <v>700000</v>
      </c>
      <c r="AM648">
        <v>3500000</v>
      </c>
      <c r="AN648" s="1">
        <v>45473</v>
      </c>
      <c r="AO648" t="s">
        <v>270</v>
      </c>
      <c r="AP648" t="s">
        <v>164</v>
      </c>
      <c r="AQ648">
        <v>5</v>
      </c>
      <c r="AR648" t="s">
        <v>267</v>
      </c>
      <c r="AS648">
        <v>0</v>
      </c>
      <c r="AT648" t="s">
        <v>271</v>
      </c>
      <c r="AU648">
        <v>31</v>
      </c>
    </row>
    <row r="649" spans="1:47" x14ac:dyDescent="0.25">
      <c r="A649" t="s">
        <v>558</v>
      </c>
      <c r="B649">
        <v>2704243</v>
      </c>
      <c r="C649">
        <v>315779</v>
      </c>
      <c r="D649" t="s">
        <v>48</v>
      </c>
      <c r="E649">
        <v>0</v>
      </c>
      <c r="F649">
        <v>0</v>
      </c>
      <c r="G649">
        <v>0</v>
      </c>
      <c r="H649">
        <v>0</v>
      </c>
      <c r="I649">
        <v>45</v>
      </c>
      <c r="J649">
        <v>2016</v>
      </c>
      <c r="K649" t="s">
        <v>49</v>
      </c>
      <c r="L649">
        <v>1</v>
      </c>
      <c r="M649">
        <v>5</v>
      </c>
      <c r="N649">
        <v>10</v>
      </c>
      <c r="O649">
        <v>3</v>
      </c>
      <c r="P649" t="s">
        <v>50</v>
      </c>
      <c r="Q649" t="s">
        <v>202</v>
      </c>
      <c r="R649" t="s">
        <v>559</v>
      </c>
      <c r="S649">
        <v>30000</v>
      </c>
      <c r="T649" t="s">
        <v>77</v>
      </c>
      <c r="U649" t="s">
        <v>560</v>
      </c>
      <c r="V649" t="s">
        <v>149</v>
      </c>
      <c r="W649" t="s">
        <v>561</v>
      </c>
      <c r="X649" t="s">
        <v>57</v>
      </c>
      <c r="Y649" t="s">
        <v>562</v>
      </c>
      <c r="Z649" s="1">
        <v>42633</v>
      </c>
      <c r="AA649">
        <v>46</v>
      </c>
      <c r="AB649" t="s">
        <v>59</v>
      </c>
      <c r="AC649">
        <v>2023</v>
      </c>
      <c r="AD649">
        <v>5</v>
      </c>
      <c r="AE649" t="s">
        <v>475</v>
      </c>
      <c r="AF649" t="s">
        <v>247</v>
      </c>
      <c r="AG649" s="1">
        <v>36056</v>
      </c>
      <c r="AH649" t="s">
        <v>264</v>
      </c>
      <c r="AI649" t="s">
        <v>265</v>
      </c>
      <c r="AJ649" t="s">
        <v>64</v>
      </c>
      <c r="AK649">
        <v>177</v>
      </c>
      <c r="AL649">
        <v>25000000</v>
      </c>
      <c r="AM649">
        <v>60000000</v>
      </c>
      <c r="AN649" s="1">
        <v>46568</v>
      </c>
      <c r="AO649" t="s">
        <v>476</v>
      </c>
      <c r="AP649" t="s">
        <v>164</v>
      </c>
      <c r="AQ649">
        <v>11</v>
      </c>
      <c r="AR649" t="s">
        <v>477</v>
      </c>
      <c r="AS649">
        <v>0</v>
      </c>
      <c r="AT649" t="s">
        <v>264</v>
      </c>
      <c r="AU649">
        <v>26</v>
      </c>
    </row>
    <row r="650" spans="1:47" x14ac:dyDescent="0.25">
      <c r="A650" t="s">
        <v>558</v>
      </c>
      <c r="B650">
        <v>2704243</v>
      </c>
      <c r="C650">
        <v>315779</v>
      </c>
      <c r="D650" t="s">
        <v>48</v>
      </c>
      <c r="E650">
        <v>0</v>
      </c>
      <c r="F650">
        <v>0</v>
      </c>
      <c r="G650">
        <v>0</v>
      </c>
      <c r="H650">
        <v>0</v>
      </c>
      <c r="I650">
        <v>45</v>
      </c>
      <c r="J650">
        <v>2016</v>
      </c>
      <c r="K650" t="s">
        <v>49</v>
      </c>
      <c r="L650">
        <v>1</v>
      </c>
      <c r="M650">
        <v>5</v>
      </c>
      <c r="N650">
        <v>10</v>
      </c>
      <c r="O650">
        <v>3</v>
      </c>
      <c r="P650" t="s">
        <v>50</v>
      </c>
      <c r="Q650" t="s">
        <v>202</v>
      </c>
      <c r="R650" t="s">
        <v>559</v>
      </c>
      <c r="S650">
        <v>30000</v>
      </c>
      <c r="T650" t="s">
        <v>77</v>
      </c>
      <c r="U650" t="s">
        <v>560</v>
      </c>
      <c r="V650" t="s">
        <v>149</v>
      </c>
      <c r="W650" t="s">
        <v>561</v>
      </c>
      <c r="X650" t="s">
        <v>57</v>
      </c>
      <c r="Y650" t="s">
        <v>562</v>
      </c>
      <c r="Z650" s="1">
        <v>42633</v>
      </c>
      <c r="AA650">
        <v>46</v>
      </c>
      <c r="AB650" t="s">
        <v>59</v>
      </c>
      <c r="AC650">
        <v>2023</v>
      </c>
      <c r="AD650">
        <v>5</v>
      </c>
      <c r="AE650" t="s">
        <v>475</v>
      </c>
      <c r="AF650" t="s">
        <v>247</v>
      </c>
      <c r="AG650" s="1">
        <v>36056</v>
      </c>
      <c r="AH650" t="s">
        <v>264</v>
      </c>
      <c r="AI650" t="s">
        <v>265</v>
      </c>
      <c r="AJ650" t="s">
        <v>64</v>
      </c>
      <c r="AK650">
        <v>177</v>
      </c>
      <c r="AL650">
        <v>25000000</v>
      </c>
      <c r="AM650">
        <v>60000000</v>
      </c>
      <c r="AN650" s="1">
        <v>46568</v>
      </c>
      <c r="AO650" t="s">
        <v>478</v>
      </c>
      <c r="AP650" t="s">
        <v>164</v>
      </c>
      <c r="AQ650">
        <v>11</v>
      </c>
      <c r="AR650" t="s">
        <v>477</v>
      </c>
      <c r="AS650">
        <v>0</v>
      </c>
      <c r="AT650" t="s">
        <v>264</v>
      </c>
      <c r="AU650">
        <v>26</v>
      </c>
    </row>
    <row r="651" spans="1:47" x14ac:dyDescent="0.25">
      <c r="A651" t="s">
        <v>558</v>
      </c>
      <c r="B651">
        <v>2704243</v>
      </c>
      <c r="C651">
        <v>315779</v>
      </c>
      <c r="D651" t="s">
        <v>48</v>
      </c>
      <c r="E651">
        <v>0</v>
      </c>
      <c r="F651">
        <v>0</v>
      </c>
      <c r="G651">
        <v>0</v>
      </c>
      <c r="H651">
        <v>0</v>
      </c>
      <c r="I651">
        <v>45</v>
      </c>
      <c r="J651">
        <v>2016</v>
      </c>
      <c r="K651" t="s">
        <v>49</v>
      </c>
      <c r="L651">
        <v>1</v>
      </c>
      <c r="M651">
        <v>5</v>
      </c>
      <c r="N651">
        <v>10</v>
      </c>
      <c r="O651">
        <v>3</v>
      </c>
      <c r="P651" t="s">
        <v>50</v>
      </c>
      <c r="Q651" t="s">
        <v>202</v>
      </c>
      <c r="R651" t="s">
        <v>559</v>
      </c>
      <c r="S651">
        <v>30000</v>
      </c>
      <c r="T651" t="s">
        <v>77</v>
      </c>
      <c r="U651" t="s">
        <v>560</v>
      </c>
      <c r="V651" t="s">
        <v>149</v>
      </c>
      <c r="W651" t="s">
        <v>561</v>
      </c>
      <c r="X651" t="s">
        <v>57</v>
      </c>
      <c r="Y651" t="s">
        <v>562</v>
      </c>
      <c r="Z651" s="1">
        <v>42633</v>
      </c>
      <c r="AA651">
        <v>46</v>
      </c>
      <c r="AB651" t="s">
        <v>59</v>
      </c>
      <c r="AC651">
        <v>2023</v>
      </c>
      <c r="AD651">
        <v>5</v>
      </c>
      <c r="AE651" t="s">
        <v>475</v>
      </c>
      <c r="AF651" t="s">
        <v>247</v>
      </c>
      <c r="AG651" s="1">
        <v>36056</v>
      </c>
      <c r="AH651" t="s">
        <v>264</v>
      </c>
      <c r="AI651" t="s">
        <v>265</v>
      </c>
      <c r="AJ651" t="s">
        <v>64</v>
      </c>
      <c r="AK651">
        <v>177</v>
      </c>
      <c r="AL651">
        <v>25000000</v>
      </c>
      <c r="AM651">
        <v>60000000</v>
      </c>
      <c r="AN651" s="1">
        <v>46568</v>
      </c>
      <c r="AO651" t="s">
        <v>479</v>
      </c>
      <c r="AP651" t="s">
        <v>164</v>
      </c>
      <c r="AQ651">
        <v>11</v>
      </c>
      <c r="AR651" t="s">
        <v>477</v>
      </c>
      <c r="AS651">
        <v>0</v>
      </c>
      <c r="AT651" t="s">
        <v>264</v>
      </c>
      <c r="AU651">
        <v>26</v>
      </c>
    </row>
    <row r="652" spans="1:47" x14ac:dyDescent="0.25">
      <c r="A652" t="s">
        <v>558</v>
      </c>
      <c r="B652">
        <v>2704243</v>
      </c>
      <c r="C652">
        <v>315779</v>
      </c>
      <c r="D652" t="s">
        <v>48</v>
      </c>
      <c r="E652">
        <v>0</v>
      </c>
      <c r="F652">
        <v>0</v>
      </c>
      <c r="G652">
        <v>0</v>
      </c>
      <c r="H652">
        <v>0</v>
      </c>
      <c r="I652">
        <v>45</v>
      </c>
      <c r="J652">
        <v>2016</v>
      </c>
      <c r="K652" t="s">
        <v>49</v>
      </c>
      <c r="L652">
        <v>1</v>
      </c>
      <c r="M652">
        <v>5</v>
      </c>
      <c r="N652">
        <v>10</v>
      </c>
      <c r="O652">
        <v>3</v>
      </c>
      <c r="P652" t="s">
        <v>50</v>
      </c>
      <c r="Q652" t="s">
        <v>202</v>
      </c>
      <c r="R652" t="s">
        <v>559</v>
      </c>
      <c r="S652">
        <v>30000</v>
      </c>
      <c r="T652" t="s">
        <v>77</v>
      </c>
      <c r="U652" t="s">
        <v>560</v>
      </c>
      <c r="V652" t="s">
        <v>149</v>
      </c>
      <c r="W652" t="s">
        <v>561</v>
      </c>
      <c r="X652" t="s">
        <v>57</v>
      </c>
      <c r="Y652" t="s">
        <v>562</v>
      </c>
      <c r="Z652" s="1">
        <v>42633</v>
      </c>
      <c r="AA652">
        <v>46</v>
      </c>
      <c r="AB652" t="s">
        <v>59</v>
      </c>
      <c r="AC652">
        <v>2023</v>
      </c>
      <c r="AD652">
        <v>5</v>
      </c>
      <c r="AE652" t="s">
        <v>475</v>
      </c>
      <c r="AF652" t="s">
        <v>247</v>
      </c>
      <c r="AG652" s="1">
        <v>36056</v>
      </c>
      <c r="AH652" t="s">
        <v>264</v>
      </c>
      <c r="AI652" t="s">
        <v>265</v>
      </c>
      <c r="AJ652" t="s">
        <v>64</v>
      </c>
      <c r="AK652">
        <v>177</v>
      </c>
      <c r="AL652">
        <v>25000000</v>
      </c>
      <c r="AM652">
        <v>60000000</v>
      </c>
      <c r="AN652" s="1">
        <v>46568</v>
      </c>
      <c r="AO652" t="s">
        <v>480</v>
      </c>
      <c r="AP652" t="s">
        <v>164</v>
      </c>
      <c r="AQ652">
        <v>11</v>
      </c>
      <c r="AR652" t="s">
        <v>477</v>
      </c>
      <c r="AS652">
        <v>0</v>
      </c>
      <c r="AT652" t="s">
        <v>264</v>
      </c>
      <c r="AU652">
        <v>26</v>
      </c>
    </row>
    <row r="653" spans="1:47" x14ac:dyDescent="0.25">
      <c r="A653" t="s">
        <v>558</v>
      </c>
      <c r="B653">
        <v>2704243</v>
      </c>
      <c r="C653">
        <v>315779</v>
      </c>
      <c r="D653" t="s">
        <v>48</v>
      </c>
      <c r="E653">
        <v>0</v>
      </c>
      <c r="F653">
        <v>0</v>
      </c>
      <c r="G653">
        <v>0</v>
      </c>
      <c r="H653">
        <v>0</v>
      </c>
      <c r="I653">
        <v>45</v>
      </c>
      <c r="J653">
        <v>2016</v>
      </c>
      <c r="K653" t="s">
        <v>49</v>
      </c>
      <c r="L653">
        <v>1</v>
      </c>
      <c r="M653">
        <v>5</v>
      </c>
      <c r="N653">
        <v>10</v>
      </c>
      <c r="O653">
        <v>3</v>
      </c>
      <c r="P653" t="s">
        <v>50</v>
      </c>
      <c r="Q653" t="s">
        <v>202</v>
      </c>
      <c r="R653" t="s">
        <v>559</v>
      </c>
      <c r="S653">
        <v>30000</v>
      </c>
      <c r="T653" t="s">
        <v>77</v>
      </c>
      <c r="U653" t="s">
        <v>560</v>
      </c>
      <c r="V653" t="s">
        <v>149</v>
      </c>
      <c r="W653" t="s">
        <v>561</v>
      </c>
      <c r="X653" t="s">
        <v>57</v>
      </c>
      <c r="Y653" t="s">
        <v>562</v>
      </c>
      <c r="Z653" s="1">
        <v>42633</v>
      </c>
      <c r="AA653">
        <v>46</v>
      </c>
      <c r="AB653" t="s">
        <v>59</v>
      </c>
      <c r="AC653">
        <v>2023</v>
      </c>
      <c r="AD653">
        <v>5</v>
      </c>
      <c r="AE653" t="s">
        <v>475</v>
      </c>
      <c r="AF653" t="s">
        <v>247</v>
      </c>
      <c r="AG653" s="1">
        <v>36056</v>
      </c>
      <c r="AH653" t="s">
        <v>264</v>
      </c>
      <c r="AI653" t="s">
        <v>265</v>
      </c>
      <c r="AJ653" t="s">
        <v>64</v>
      </c>
      <c r="AK653">
        <v>177</v>
      </c>
      <c r="AL653">
        <v>25000000</v>
      </c>
      <c r="AM653">
        <v>60000000</v>
      </c>
      <c r="AN653" s="1">
        <v>46568</v>
      </c>
      <c r="AO653" t="s">
        <v>481</v>
      </c>
      <c r="AP653" t="s">
        <v>164</v>
      </c>
      <c r="AQ653">
        <v>11</v>
      </c>
      <c r="AR653" t="s">
        <v>477</v>
      </c>
      <c r="AS653">
        <v>0</v>
      </c>
      <c r="AT653" t="s">
        <v>264</v>
      </c>
      <c r="AU653">
        <v>26</v>
      </c>
    </row>
    <row r="654" spans="1:47" x14ac:dyDescent="0.25">
      <c r="A654" t="s">
        <v>558</v>
      </c>
      <c r="B654">
        <v>2704243</v>
      </c>
      <c r="C654">
        <v>315779</v>
      </c>
      <c r="D654" t="s">
        <v>48</v>
      </c>
      <c r="E654">
        <v>0</v>
      </c>
      <c r="F654">
        <v>0</v>
      </c>
      <c r="G654">
        <v>0</v>
      </c>
      <c r="H654">
        <v>0</v>
      </c>
      <c r="I654">
        <v>45</v>
      </c>
      <c r="J654">
        <v>2016</v>
      </c>
      <c r="K654" t="s">
        <v>49</v>
      </c>
      <c r="L654">
        <v>1</v>
      </c>
      <c r="M654">
        <v>5</v>
      </c>
      <c r="N654">
        <v>10</v>
      </c>
      <c r="O654">
        <v>3</v>
      </c>
      <c r="P654" t="s">
        <v>50</v>
      </c>
      <c r="Q654" t="s">
        <v>202</v>
      </c>
      <c r="R654" t="s">
        <v>559</v>
      </c>
      <c r="S654">
        <v>30000</v>
      </c>
      <c r="T654" t="s">
        <v>77</v>
      </c>
      <c r="U654" t="s">
        <v>560</v>
      </c>
      <c r="V654" t="s">
        <v>149</v>
      </c>
      <c r="W654" t="s">
        <v>561</v>
      </c>
      <c r="X654" t="s">
        <v>57</v>
      </c>
      <c r="Y654" t="s">
        <v>562</v>
      </c>
      <c r="Z654" s="1">
        <v>42633</v>
      </c>
      <c r="AA654">
        <v>46</v>
      </c>
      <c r="AB654" t="s">
        <v>59</v>
      </c>
      <c r="AC654">
        <v>2023</v>
      </c>
      <c r="AD654">
        <v>5</v>
      </c>
      <c r="AE654" t="s">
        <v>475</v>
      </c>
      <c r="AF654" t="s">
        <v>247</v>
      </c>
      <c r="AG654" s="1">
        <v>36056</v>
      </c>
      <c r="AH654" t="s">
        <v>264</v>
      </c>
      <c r="AI654" t="s">
        <v>265</v>
      </c>
      <c r="AJ654" t="s">
        <v>64</v>
      </c>
      <c r="AK654">
        <v>177</v>
      </c>
      <c r="AL654">
        <v>25000000</v>
      </c>
      <c r="AM654">
        <v>60000000</v>
      </c>
      <c r="AN654" s="1">
        <v>46568</v>
      </c>
      <c r="AO654" t="s">
        <v>482</v>
      </c>
      <c r="AP654" t="s">
        <v>164</v>
      </c>
      <c r="AQ654">
        <v>11</v>
      </c>
      <c r="AR654" t="s">
        <v>477</v>
      </c>
      <c r="AS654">
        <v>0</v>
      </c>
      <c r="AT654" t="s">
        <v>483</v>
      </c>
      <c r="AU654">
        <v>26</v>
      </c>
    </row>
    <row r="655" spans="1:47" x14ac:dyDescent="0.25">
      <c r="A655" t="s">
        <v>558</v>
      </c>
      <c r="B655">
        <v>2704243</v>
      </c>
      <c r="C655">
        <v>315779</v>
      </c>
      <c r="D655" t="s">
        <v>48</v>
      </c>
      <c r="E655">
        <v>0</v>
      </c>
      <c r="F655">
        <v>0</v>
      </c>
      <c r="G655">
        <v>0</v>
      </c>
      <c r="H655">
        <v>0</v>
      </c>
      <c r="I655">
        <v>45</v>
      </c>
      <c r="J655">
        <v>2016</v>
      </c>
      <c r="K655" t="s">
        <v>49</v>
      </c>
      <c r="L655">
        <v>1</v>
      </c>
      <c r="M655">
        <v>5</v>
      </c>
      <c r="N655">
        <v>10</v>
      </c>
      <c r="O655">
        <v>3</v>
      </c>
      <c r="P655" t="s">
        <v>50</v>
      </c>
      <c r="Q655" t="s">
        <v>202</v>
      </c>
      <c r="R655" t="s">
        <v>559</v>
      </c>
      <c r="S655">
        <v>30000</v>
      </c>
      <c r="T655" t="s">
        <v>77</v>
      </c>
      <c r="U655" t="s">
        <v>560</v>
      </c>
      <c r="V655" t="s">
        <v>149</v>
      </c>
      <c r="W655" t="s">
        <v>561</v>
      </c>
      <c r="X655" t="s">
        <v>57</v>
      </c>
      <c r="Y655" t="s">
        <v>562</v>
      </c>
      <c r="Z655" s="1">
        <v>42633</v>
      </c>
      <c r="AA655">
        <v>46</v>
      </c>
      <c r="AB655" t="s">
        <v>59</v>
      </c>
      <c r="AC655">
        <v>2023</v>
      </c>
      <c r="AD655">
        <v>5</v>
      </c>
      <c r="AE655" t="s">
        <v>475</v>
      </c>
      <c r="AF655" t="s">
        <v>247</v>
      </c>
      <c r="AG655" s="1">
        <v>36056</v>
      </c>
      <c r="AH655" t="s">
        <v>264</v>
      </c>
      <c r="AI655" t="s">
        <v>265</v>
      </c>
      <c r="AJ655" t="s">
        <v>64</v>
      </c>
      <c r="AK655">
        <v>177</v>
      </c>
      <c r="AL655">
        <v>25000000</v>
      </c>
      <c r="AM655">
        <v>60000000</v>
      </c>
      <c r="AN655" s="1">
        <v>46568</v>
      </c>
      <c r="AO655" t="s">
        <v>484</v>
      </c>
      <c r="AP655" t="s">
        <v>164</v>
      </c>
      <c r="AQ655">
        <v>11</v>
      </c>
      <c r="AR655" t="s">
        <v>477</v>
      </c>
      <c r="AS655">
        <v>0</v>
      </c>
      <c r="AT655" t="s">
        <v>264</v>
      </c>
      <c r="AU655">
        <v>26</v>
      </c>
    </row>
    <row r="656" spans="1:47" x14ac:dyDescent="0.25">
      <c r="A656" t="s">
        <v>558</v>
      </c>
      <c r="B656">
        <v>2704243</v>
      </c>
      <c r="C656">
        <v>315779</v>
      </c>
      <c r="D656" t="s">
        <v>48</v>
      </c>
      <c r="E656">
        <v>0</v>
      </c>
      <c r="F656">
        <v>0</v>
      </c>
      <c r="G656">
        <v>0</v>
      </c>
      <c r="H656">
        <v>0</v>
      </c>
      <c r="I656">
        <v>45</v>
      </c>
      <c r="J656">
        <v>2016</v>
      </c>
      <c r="K656" t="s">
        <v>49</v>
      </c>
      <c r="L656">
        <v>1</v>
      </c>
      <c r="M656">
        <v>5</v>
      </c>
      <c r="N656">
        <v>10</v>
      </c>
      <c r="O656">
        <v>3</v>
      </c>
      <c r="P656" t="s">
        <v>50</v>
      </c>
      <c r="Q656" t="s">
        <v>202</v>
      </c>
      <c r="R656" t="s">
        <v>559</v>
      </c>
      <c r="S656">
        <v>30000</v>
      </c>
      <c r="T656" t="s">
        <v>77</v>
      </c>
      <c r="U656" t="s">
        <v>560</v>
      </c>
      <c r="V656" t="s">
        <v>149</v>
      </c>
      <c r="W656" t="s">
        <v>561</v>
      </c>
      <c r="X656" t="s">
        <v>57</v>
      </c>
      <c r="Y656" t="s">
        <v>562</v>
      </c>
      <c r="Z656" s="1">
        <v>42633</v>
      </c>
      <c r="AA656">
        <v>46</v>
      </c>
      <c r="AB656" t="s">
        <v>59</v>
      </c>
      <c r="AC656">
        <v>2023</v>
      </c>
      <c r="AD656">
        <v>5</v>
      </c>
      <c r="AE656" t="s">
        <v>475</v>
      </c>
      <c r="AF656" t="s">
        <v>247</v>
      </c>
      <c r="AG656" s="1">
        <v>36056</v>
      </c>
      <c r="AH656" t="s">
        <v>264</v>
      </c>
      <c r="AI656" t="s">
        <v>265</v>
      </c>
      <c r="AJ656" t="s">
        <v>64</v>
      </c>
      <c r="AK656">
        <v>177</v>
      </c>
      <c r="AL656">
        <v>25000000</v>
      </c>
      <c r="AM656">
        <v>60000000</v>
      </c>
      <c r="AN656" s="1">
        <v>46568</v>
      </c>
      <c r="AO656" t="s">
        <v>485</v>
      </c>
      <c r="AP656" t="s">
        <v>66</v>
      </c>
      <c r="AQ656">
        <v>11</v>
      </c>
      <c r="AR656" t="s">
        <v>477</v>
      </c>
      <c r="AS656">
        <v>0</v>
      </c>
      <c r="AT656" t="s">
        <v>264</v>
      </c>
      <c r="AU656">
        <v>26</v>
      </c>
    </row>
    <row r="657" spans="1:47" x14ac:dyDescent="0.25">
      <c r="A657" t="s">
        <v>558</v>
      </c>
      <c r="B657">
        <v>2704243</v>
      </c>
      <c r="C657">
        <v>315779</v>
      </c>
      <c r="D657" t="s">
        <v>48</v>
      </c>
      <c r="E657">
        <v>0</v>
      </c>
      <c r="F657">
        <v>0</v>
      </c>
      <c r="G657">
        <v>0</v>
      </c>
      <c r="H657">
        <v>0</v>
      </c>
      <c r="I657">
        <v>45</v>
      </c>
      <c r="J657">
        <v>2016</v>
      </c>
      <c r="K657" t="s">
        <v>49</v>
      </c>
      <c r="L657">
        <v>1</v>
      </c>
      <c r="M657">
        <v>5</v>
      </c>
      <c r="N657">
        <v>10</v>
      </c>
      <c r="O657">
        <v>3</v>
      </c>
      <c r="P657" t="s">
        <v>50</v>
      </c>
      <c r="Q657" t="s">
        <v>202</v>
      </c>
      <c r="R657" t="s">
        <v>559</v>
      </c>
      <c r="S657">
        <v>30000</v>
      </c>
      <c r="T657" t="s">
        <v>77</v>
      </c>
      <c r="U657" t="s">
        <v>560</v>
      </c>
      <c r="V657" t="s">
        <v>149</v>
      </c>
      <c r="W657" t="s">
        <v>561</v>
      </c>
      <c r="X657" t="s">
        <v>57</v>
      </c>
      <c r="Y657" t="s">
        <v>562</v>
      </c>
      <c r="Z657" s="1">
        <v>42633</v>
      </c>
      <c r="AA657">
        <v>46</v>
      </c>
      <c r="AB657" t="s">
        <v>59</v>
      </c>
      <c r="AC657">
        <v>2023</v>
      </c>
      <c r="AD657">
        <v>5</v>
      </c>
      <c r="AE657" t="s">
        <v>475</v>
      </c>
      <c r="AF657" t="s">
        <v>247</v>
      </c>
      <c r="AG657" s="1">
        <v>36056</v>
      </c>
      <c r="AH657" t="s">
        <v>264</v>
      </c>
      <c r="AI657" t="s">
        <v>265</v>
      </c>
      <c r="AJ657" t="s">
        <v>64</v>
      </c>
      <c r="AK657">
        <v>177</v>
      </c>
      <c r="AL657">
        <v>25000000</v>
      </c>
      <c r="AM657">
        <v>60000000</v>
      </c>
      <c r="AN657" s="1">
        <v>46568</v>
      </c>
      <c r="AO657" t="s">
        <v>486</v>
      </c>
      <c r="AP657" t="s">
        <v>164</v>
      </c>
      <c r="AQ657">
        <v>11</v>
      </c>
      <c r="AR657" t="s">
        <v>477</v>
      </c>
      <c r="AS657">
        <v>0</v>
      </c>
      <c r="AT657" t="s">
        <v>264</v>
      </c>
      <c r="AU657">
        <v>26</v>
      </c>
    </row>
    <row r="658" spans="1:47" x14ac:dyDescent="0.25">
      <c r="A658" t="s">
        <v>558</v>
      </c>
      <c r="B658">
        <v>2704243</v>
      </c>
      <c r="C658">
        <v>315779</v>
      </c>
      <c r="D658" t="s">
        <v>48</v>
      </c>
      <c r="E658">
        <v>0</v>
      </c>
      <c r="F658">
        <v>0</v>
      </c>
      <c r="G658">
        <v>0</v>
      </c>
      <c r="H658">
        <v>0</v>
      </c>
      <c r="I658">
        <v>45</v>
      </c>
      <c r="J658">
        <v>2016</v>
      </c>
      <c r="K658" t="s">
        <v>49</v>
      </c>
      <c r="L658">
        <v>1</v>
      </c>
      <c r="M658">
        <v>5</v>
      </c>
      <c r="N658">
        <v>10</v>
      </c>
      <c r="O658">
        <v>3</v>
      </c>
      <c r="P658" t="s">
        <v>50</v>
      </c>
      <c r="Q658" t="s">
        <v>202</v>
      </c>
      <c r="R658" t="s">
        <v>559</v>
      </c>
      <c r="S658">
        <v>30000</v>
      </c>
      <c r="T658" t="s">
        <v>77</v>
      </c>
      <c r="U658" t="s">
        <v>560</v>
      </c>
      <c r="V658" t="s">
        <v>149</v>
      </c>
      <c r="W658" t="s">
        <v>561</v>
      </c>
      <c r="X658" t="s">
        <v>57</v>
      </c>
      <c r="Y658" t="s">
        <v>562</v>
      </c>
      <c r="Z658" s="1">
        <v>42633</v>
      </c>
      <c r="AA658">
        <v>46</v>
      </c>
      <c r="AB658" t="s">
        <v>59</v>
      </c>
      <c r="AC658">
        <v>2023</v>
      </c>
      <c r="AD658">
        <v>5</v>
      </c>
      <c r="AE658" t="s">
        <v>475</v>
      </c>
      <c r="AF658" t="s">
        <v>247</v>
      </c>
      <c r="AG658" s="1">
        <v>36056</v>
      </c>
      <c r="AH658" t="s">
        <v>264</v>
      </c>
      <c r="AI658" t="s">
        <v>265</v>
      </c>
      <c r="AJ658" t="s">
        <v>64</v>
      </c>
      <c r="AK658">
        <v>177</v>
      </c>
      <c r="AL658">
        <v>25000000</v>
      </c>
      <c r="AM658">
        <v>60000000</v>
      </c>
      <c r="AN658" s="1">
        <v>46568</v>
      </c>
      <c r="AO658" t="s">
        <v>487</v>
      </c>
      <c r="AP658" t="s">
        <v>164</v>
      </c>
      <c r="AQ658">
        <v>11</v>
      </c>
      <c r="AR658" t="s">
        <v>477</v>
      </c>
      <c r="AS658">
        <v>0</v>
      </c>
      <c r="AT658" t="s">
        <v>264</v>
      </c>
      <c r="AU658">
        <v>26</v>
      </c>
    </row>
    <row r="659" spans="1:47" x14ac:dyDescent="0.25">
      <c r="A659" t="s">
        <v>558</v>
      </c>
      <c r="B659">
        <v>2704243</v>
      </c>
      <c r="C659">
        <v>315779</v>
      </c>
      <c r="D659" t="s">
        <v>48</v>
      </c>
      <c r="E659">
        <v>0</v>
      </c>
      <c r="F659">
        <v>0</v>
      </c>
      <c r="G659">
        <v>0</v>
      </c>
      <c r="H659">
        <v>0</v>
      </c>
      <c r="I659">
        <v>45</v>
      </c>
      <c r="J659">
        <v>2016</v>
      </c>
      <c r="K659" t="s">
        <v>49</v>
      </c>
      <c r="L659">
        <v>1</v>
      </c>
      <c r="M659">
        <v>5</v>
      </c>
      <c r="N659">
        <v>10</v>
      </c>
      <c r="O659">
        <v>3</v>
      </c>
      <c r="P659" t="s">
        <v>50</v>
      </c>
      <c r="Q659" t="s">
        <v>202</v>
      </c>
      <c r="R659" t="s">
        <v>559</v>
      </c>
      <c r="S659">
        <v>30000</v>
      </c>
      <c r="T659" t="s">
        <v>77</v>
      </c>
      <c r="U659" t="s">
        <v>560</v>
      </c>
      <c r="V659" t="s">
        <v>149</v>
      </c>
      <c r="W659" t="s">
        <v>561</v>
      </c>
      <c r="X659" t="s">
        <v>57</v>
      </c>
      <c r="Y659" t="s">
        <v>562</v>
      </c>
      <c r="Z659" s="1">
        <v>42633</v>
      </c>
      <c r="AA659">
        <v>46</v>
      </c>
      <c r="AB659" t="s">
        <v>59</v>
      </c>
      <c r="AC659">
        <v>2023</v>
      </c>
      <c r="AD659">
        <v>5</v>
      </c>
      <c r="AE659" t="s">
        <v>475</v>
      </c>
      <c r="AF659" t="s">
        <v>247</v>
      </c>
      <c r="AG659" s="1">
        <v>36056</v>
      </c>
      <c r="AH659" t="s">
        <v>264</v>
      </c>
      <c r="AI659" t="s">
        <v>265</v>
      </c>
      <c r="AJ659" t="s">
        <v>64</v>
      </c>
      <c r="AK659">
        <v>177</v>
      </c>
      <c r="AL659">
        <v>25000000</v>
      </c>
      <c r="AM659">
        <v>60000000</v>
      </c>
      <c r="AN659" s="1">
        <v>46568</v>
      </c>
      <c r="AO659" t="s">
        <v>488</v>
      </c>
      <c r="AP659" t="s">
        <v>164</v>
      </c>
      <c r="AQ659">
        <v>11</v>
      </c>
      <c r="AR659" t="s">
        <v>477</v>
      </c>
      <c r="AS659">
        <v>0</v>
      </c>
      <c r="AT659" t="s">
        <v>264</v>
      </c>
      <c r="AU659">
        <v>26</v>
      </c>
    </row>
    <row r="660" spans="1:47" x14ac:dyDescent="0.25">
      <c r="A660" t="s">
        <v>558</v>
      </c>
      <c r="B660">
        <v>2704243</v>
      </c>
      <c r="C660">
        <v>315779</v>
      </c>
      <c r="D660" t="s">
        <v>48</v>
      </c>
      <c r="E660">
        <v>0</v>
      </c>
      <c r="F660">
        <v>0</v>
      </c>
      <c r="G660">
        <v>0</v>
      </c>
      <c r="H660">
        <v>0</v>
      </c>
      <c r="I660">
        <v>45</v>
      </c>
      <c r="J660">
        <v>2016</v>
      </c>
      <c r="K660" t="s">
        <v>49</v>
      </c>
      <c r="L660">
        <v>1</v>
      </c>
      <c r="M660">
        <v>5</v>
      </c>
      <c r="N660">
        <v>10</v>
      </c>
      <c r="O660">
        <v>3</v>
      </c>
      <c r="P660" t="s">
        <v>50</v>
      </c>
      <c r="Q660" t="s">
        <v>202</v>
      </c>
      <c r="R660" t="s">
        <v>559</v>
      </c>
      <c r="S660">
        <v>30000</v>
      </c>
      <c r="T660" t="s">
        <v>77</v>
      </c>
      <c r="U660" t="s">
        <v>560</v>
      </c>
      <c r="V660" t="s">
        <v>149</v>
      </c>
      <c r="W660" t="s">
        <v>561</v>
      </c>
      <c r="X660" t="s">
        <v>57</v>
      </c>
      <c r="Y660" t="s">
        <v>562</v>
      </c>
      <c r="Z660" s="1">
        <v>42633</v>
      </c>
      <c r="AA660">
        <v>46</v>
      </c>
      <c r="AB660" t="s">
        <v>59</v>
      </c>
      <c r="AC660">
        <v>2023</v>
      </c>
      <c r="AD660">
        <v>5</v>
      </c>
      <c r="AE660" t="s">
        <v>475</v>
      </c>
      <c r="AF660" t="s">
        <v>247</v>
      </c>
      <c r="AG660" s="1">
        <v>36056</v>
      </c>
      <c r="AH660" t="s">
        <v>264</v>
      </c>
      <c r="AI660" t="s">
        <v>265</v>
      </c>
      <c r="AJ660" t="s">
        <v>64</v>
      </c>
      <c r="AK660">
        <v>177</v>
      </c>
      <c r="AL660">
        <v>25000000</v>
      </c>
      <c r="AM660">
        <v>60000000</v>
      </c>
      <c r="AN660" s="1">
        <v>46568</v>
      </c>
      <c r="AO660" t="s">
        <v>489</v>
      </c>
      <c r="AP660" t="s">
        <v>164</v>
      </c>
      <c r="AQ660">
        <v>11</v>
      </c>
      <c r="AR660" t="s">
        <v>477</v>
      </c>
      <c r="AS660">
        <v>0</v>
      </c>
      <c r="AT660" t="s">
        <v>264</v>
      </c>
      <c r="AU660">
        <v>26</v>
      </c>
    </row>
    <row r="661" spans="1:47" x14ac:dyDescent="0.25">
      <c r="A661" t="s">
        <v>558</v>
      </c>
      <c r="B661">
        <v>2704243</v>
      </c>
      <c r="C661">
        <v>315779</v>
      </c>
      <c r="D661" t="s">
        <v>48</v>
      </c>
      <c r="E661">
        <v>0</v>
      </c>
      <c r="F661">
        <v>0</v>
      </c>
      <c r="G661">
        <v>0</v>
      </c>
      <c r="H661">
        <v>0</v>
      </c>
      <c r="I661">
        <v>45</v>
      </c>
      <c r="J661">
        <v>2016</v>
      </c>
      <c r="K661" t="s">
        <v>49</v>
      </c>
      <c r="L661">
        <v>1</v>
      </c>
      <c r="M661">
        <v>5</v>
      </c>
      <c r="N661">
        <v>10</v>
      </c>
      <c r="O661">
        <v>3</v>
      </c>
      <c r="P661" t="s">
        <v>50</v>
      </c>
      <c r="Q661" t="s">
        <v>202</v>
      </c>
      <c r="R661" t="s">
        <v>559</v>
      </c>
      <c r="S661">
        <v>30000</v>
      </c>
      <c r="T661" t="s">
        <v>77</v>
      </c>
      <c r="U661" t="s">
        <v>560</v>
      </c>
      <c r="V661" t="s">
        <v>149</v>
      </c>
      <c r="W661" t="s">
        <v>561</v>
      </c>
      <c r="X661" t="s">
        <v>57</v>
      </c>
      <c r="Y661" t="s">
        <v>562</v>
      </c>
      <c r="Z661" s="1">
        <v>42633</v>
      </c>
      <c r="AA661">
        <v>46</v>
      </c>
      <c r="AB661" t="s">
        <v>59</v>
      </c>
      <c r="AC661">
        <v>2023</v>
      </c>
      <c r="AD661">
        <v>5</v>
      </c>
      <c r="AE661" t="s">
        <v>475</v>
      </c>
      <c r="AF661" t="s">
        <v>247</v>
      </c>
      <c r="AG661" s="1">
        <v>36056</v>
      </c>
      <c r="AH661" t="s">
        <v>264</v>
      </c>
      <c r="AI661" t="s">
        <v>265</v>
      </c>
      <c r="AJ661" t="s">
        <v>64</v>
      </c>
      <c r="AK661">
        <v>177</v>
      </c>
      <c r="AL661">
        <v>25000000</v>
      </c>
      <c r="AM661">
        <v>60000000</v>
      </c>
      <c r="AN661" s="1">
        <v>46568</v>
      </c>
      <c r="AO661" t="s">
        <v>490</v>
      </c>
      <c r="AP661" t="s">
        <v>164</v>
      </c>
      <c r="AQ661">
        <v>11</v>
      </c>
      <c r="AR661" t="s">
        <v>477</v>
      </c>
      <c r="AS661">
        <v>0</v>
      </c>
      <c r="AT661" t="s">
        <v>264</v>
      </c>
      <c r="AU661">
        <v>26</v>
      </c>
    </row>
    <row r="662" spans="1:47" x14ac:dyDescent="0.25">
      <c r="A662" t="s">
        <v>558</v>
      </c>
      <c r="B662">
        <v>2704243</v>
      </c>
      <c r="C662">
        <v>315779</v>
      </c>
      <c r="D662" t="s">
        <v>48</v>
      </c>
      <c r="E662">
        <v>0</v>
      </c>
      <c r="F662">
        <v>0</v>
      </c>
      <c r="G662">
        <v>0</v>
      </c>
      <c r="H662">
        <v>0</v>
      </c>
      <c r="I662">
        <v>45</v>
      </c>
      <c r="J662">
        <v>2016</v>
      </c>
      <c r="K662" t="s">
        <v>49</v>
      </c>
      <c r="L662">
        <v>1</v>
      </c>
      <c r="M662">
        <v>5</v>
      </c>
      <c r="N662">
        <v>10</v>
      </c>
      <c r="O662">
        <v>3</v>
      </c>
      <c r="P662" t="s">
        <v>50</v>
      </c>
      <c r="Q662" t="s">
        <v>202</v>
      </c>
      <c r="R662" t="s">
        <v>559</v>
      </c>
      <c r="S662">
        <v>30000</v>
      </c>
      <c r="T662" t="s">
        <v>77</v>
      </c>
      <c r="U662" t="s">
        <v>560</v>
      </c>
      <c r="V662" t="s">
        <v>149</v>
      </c>
      <c r="W662" t="s">
        <v>561</v>
      </c>
      <c r="X662" t="s">
        <v>57</v>
      </c>
      <c r="Y662" t="s">
        <v>562</v>
      </c>
      <c r="Z662" s="1">
        <v>42633</v>
      </c>
      <c r="AA662">
        <v>46</v>
      </c>
      <c r="AB662" t="s">
        <v>59</v>
      </c>
      <c r="AC662">
        <v>2023</v>
      </c>
      <c r="AD662">
        <v>5</v>
      </c>
      <c r="AE662" t="s">
        <v>475</v>
      </c>
      <c r="AF662" t="s">
        <v>247</v>
      </c>
      <c r="AG662" s="1">
        <v>36056</v>
      </c>
      <c r="AH662" t="s">
        <v>264</v>
      </c>
      <c r="AI662" t="s">
        <v>265</v>
      </c>
      <c r="AJ662" t="s">
        <v>64</v>
      </c>
      <c r="AK662">
        <v>177</v>
      </c>
      <c r="AL662">
        <v>25000000</v>
      </c>
      <c r="AM662">
        <v>60000000</v>
      </c>
      <c r="AN662" s="1">
        <v>46568</v>
      </c>
      <c r="AO662" t="s">
        <v>491</v>
      </c>
      <c r="AP662" t="s">
        <v>66</v>
      </c>
      <c r="AQ662">
        <v>11</v>
      </c>
      <c r="AR662" t="s">
        <v>477</v>
      </c>
      <c r="AS662">
        <v>0</v>
      </c>
      <c r="AT662" t="s">
        <v>264</v>
      </c>
      <c r="AU662">
        <v>26</v>
      </c>
    </row>
    <row r="663" spans="1:47" x14ac:dyDescent="0.25">
      <c r="A663" t="s">
        <v>563</v>
      </c>
      <c r="B663">
        <v>2754321</v>
      </c>
      <c r="C663">
        <v>209019</v>
      </c>
      <c r="D663" t="s">
        <v>564</v>
      </c>
      <c r="E663">
        <v>0</v>
      </c>
      <c r="F663">
        <v>0</v>
      </c>
      <c r="G663">
        <v>1</v>
      </c>
      <c r="H663">
        <v>0</v>
      </c>
      <c r="I663">
        <v>89</v>
      </c>
      <c r="J663">
        <v>2016</v>
      </c>
      <c r="K663" t="s">
        <v>399</v>
      </c>
      <c r="L663">
        <v>2</v>
      </c>
      <c r="M663">
        <v>0</v>
      </c>
      <c r="N663">
        <v>8.7201953461648944</v>
      </c>
      <c r="O663">
        <v>9.2028152829646661</v>
      </c>
      <c r="P663" t="s">
        <v>256</v>
      </c>
      <c r="Q663" t="s">
        <v>565</v>
      </c>
      <c r="R663" t="s">
        <v>258</v>
      </c>
      <c r="S663">
        <v>15870</v>
      </c>
      <c r="T663" t="s">
        <v>566</v>
      </c>
      <c r="U663" t="s">
        <v>260</v>
      </c>
      <c r="V663" t="s">
        <v>567</v>
      </c>
      <c r="W663" t="s">
        <v>229</v>
      </c>
      <c r="X663" t="s">
        <v>403</v>
      </c>
      <c r="Y663" t="s">
        <v>568</v>
      </c>
      <c r="Z663" s="1">
        <v>42642</v>
      </c>
      <c r="AA663">
        <v>17</v>
      </c>
      <c r="AB663" t="s">
        <v>81</v>
      </c>
      <c r="AC663">
        <v>2018</v>
      </c>
      <c r="AD663">
        <v>58</v>
      </c>
      <c r="AE663" t="s">
        <v>263</v>
      </c>
      <c r="AF663" t="s">
        <v>247</v>
      </c>
      <c r="AG663" s="1">
        <v>34320</v>
      </c>
      <c r="AH663" t="s">
        <v>264</v>
      </c>
      <c r="AI663" t="s">
        <v>265</v>
      </c>
      <c r="AJ663" t="s">
        <v>162</v>
      </c>
      <c r="AK663">
        <v>176</v>
      </c>
      <c r="AL663">
        <v>700000</v>
      </c>
      <c r="AM663">
        <v>3500000</v>
      </c>
      <c r="AN663" s="1">
        <v>45473</v>
      </c>
      <c r="AO663" t="s">
        <v>266</v>
      </c>
      <c r="AP663" t="s">
        <v>164</v>
      </c>
      <c r="AQ663">
        <v>5</v>
      </c>
      <c r="AR663" t="s">
        <v>267</v>
      </c>
      <c r="AS663">
        <v>0</v>
      </c>
      <c r="AT663" t="s">
        <v>264</v>
      </c>
      <c r="AU663">
        <v>31</v>
      </c>
    </row>
    <row r="664" spans="1:47" x14ac:dyDescent="0.25">
      <c r="A664" t="s">
        <v>563</v>
      </c>
      <c r="B664">
        <v>2754321</v>
      </c>
      <c r="C664">
        <v>209019</v>
      </c>
      <c r="D664" t="s">
        <v>564</v>
      </c>
      <c r="E664">
        <v>0</v>
      </c>
      <c r="F664">
        <v>0</v>
      </c>
      <c r="G664">
        <v>1</v>
      </c>
      <c r="H664">
        <v>0</v>
      </c>
      <c r="I664">
        <v>89</v>
      </c>
      <c r="J664">
        <v>2016</v>
      </c>
      <c r="K664" t="s">
        <v>399</v>
      </c>
      <c r="L664">
        <v>2</v>
      </c>
      <c r="M664">
        <v>0</v>
      </c>
      <c r="N664">
        <v>8.7201953461648944</v>
      </c>
      <c r="O664">
        <v>9.2028152829646661</v>
      </c>
      <c r="P664" t="s">
        <v>256</v>
      </c>
      <c r="Q664" t="s">
        <v>565</v>
      </c>
      <c r="R664" t="s">
        <v>258</v>
      </c>
      <c r="S664">
        <v>15870</v>
      </c>
      <c r="T664" t="s">
        <v>566</v>
      </c>
      <c r="U664" t="s">
        <v>260</v>
      </c>
      <c r="V664" t="s">
        <v>567</v>
      </c>
      <c r="W664" t="s">
        <v>229</v>
      </c>
      <c r="X664" t="s">
        <v>403</v>
      </c>
      <c r="Y664" t="s">
        <v>568</v>
      </c>
      <c r="Z664" s="1">
        <v>42642</v>
      </c>
      <c r="AA664">
        <v>17</v>
      </c>
      <c r="AB664" t="s">
        <v>81</v>
      </c>
      <c r="AC664">
        <v>2018</v>
      </c>
      <c r="AD664">
        <v>58</v>
      </c>
      <c r="AE664" t="s">
        <v>263</v>
      </c>
      <c r="AF664" t="s">
        <v>247</v>
      </c>
      <c r="AG664" s="1">
        <v>34320</v>
      </c>
      <c r="AH664" t="s">
        <v>264</v>
      </c>
      <c r="AI664" t="s">
        <v>265</v>
      </c>
      <c r="AJ664" t="s">
        <v>162</v>
      </c>
      <c r="AK664">
        <v>176</v>
      </c>
      <c r="AL664">
        <v>700000</v>
      </c>
      <c r="AM664">
        <v>3500000</v>
      </c>
      <c r="AN664" s="1">
        <v>45473</v>
      </c>
      <c r="AO664" t="s">
        <v>268</v>
      </c>
      <c r="AP664" t="s">
        <v>164</v>
      </c>
      <c r="AQ664">
        <v>5</v>
      </c>
      <c r="AR664" t="s">
        <v>267</v>
      </c>
      <c r="AS664">
        <v>0</v>
      </c>
      <c r="AT664" t="s">
        <v>264</v>
      </c>
      <c r="AU664">
        <v>31</v>
      </c>
    </row>
    <row r="665" spans="1:47" x14ac:dyDescent="0.25">
      <c r="A665" t="s">
        <v>563</v>
      </c>
      <c r="B665">
        <v>2754321</v>
      </c>
      <c r="C665">
        <v>209019</v>
      </c>
      <c r="D665" t="s">
        <v>564</v>
      </c>
      <c r="E665">
        <v>0</v>
      </c>
      <c r="F665">
        <v>0</v>
      </c>
      <c r="G665">
        <v>1</v>
      </c>
      <c r="H665">
        <v>0</v>
      </c>
      <c r="I665">
        <v>89</v>
      </c>
      <c r="J665">
        <v>2016</v>
      </c>
      <c r="K665" t="s">
        <v>399</v>
      </c>
      <c r="L665">
        <v>2</v>
      </c>
      <c r="M665">
        <v>0</v>
      </c>
      <c r="N665">
        <v>8.7201953461648944</v>
      </c>
      <c r="O665">
        <v>9.2028152829646661</v>
      </c>
      <c r="P665" t="s">
        <v>256</v>
      </c>
      <c r="Q665" t="s">
        <v>565</v>
      </c>
      <c r="R665" t="s">
        <v>258</v>
      </c>
      <c r="S665">
        <v>15870</v>
      </c>
      <c r="T665" t="s">
        <v>566</v>
      </c>
      <c r="U665" t="s">
        <v>260</v>
      </c>
      <c r="V665" t="s">
        <v>567</v>
      </c>
      <c r="W665" t="s">
        <v>229</v>
      </c>
      <c r="X665" t="s">
        <v>403</v>
      </c>
      <c r="Y665" t="s">
        <v>568</v>
      </c>
      <c r="Z665" s="1">
        <v>42642</v>
      </c>
      <c r="AA665">
        <v>17</v>
      </c>
      <c r="AB665" t="s">
        <v>81</v>
      </c>
      <c r="AC665">
        <v>2018</v>
      </c>
      <c r="AD665">
        <v>58</v>
      </c>
      <c r="AE665" t="s">
        <v>263</v>
      </c>
      <c r="AF665" t="s">
        <v>247</v>
      </c>
      <c r="AG665" s="1">
        <v>34320</v>
      </c>
      <c r="AH665" t="s">
        <v>264</v>
      </c>
      <c r="AI665" t="s">
        <v>265</v>
      </c>
      <c r="AJ665" t="s">
        <v>162</v>
      </c>
      <c r="AK665">
        <v>176</v>
      </c>
      <c r="AL665">
        <v>700000</v>
      </c>
      <c r="AM665">
        <v>3500000</v>
      </c>
      <c r="AN665" s="1">
        <v>45473</v>
      </c>
      <c r="AO665" t="s">
        <v>269</v>
      </c>
      <c r="AP665" t="s">
        <v>164</v>
      </c>
      <c r="AQ665">
        <v>5</v>
      </c>
      <c r="AR665" t="s">
        <v>267</v>
      </c>
      <c r="AS665">
        <v>0</v>
      </c>
      <c r="AT665" t="s">
        <v>264</v>
      </c>
      <c r="AU665">
        <v>31</v>
      </c>
    </row>
    <row r="666" spans="1:47" x14ac:dyDescent="0.25">
      <c r="A666" t="s">
        <v>563</v>
      </c>
      <c r="B666">
        <v>2754321</v>
      </c>
      <c r="C666">
        <v>209019</v>
      </c>
      <c r="D666" t="s">
        <v>564</v>
      </c>
      <c r="E666">
        <v>0</v>
      </c>
      <c r="F666">
        <v>0</v>
      </c>
      <c r="G666">
        <v>1</v>
      </c>
      <c r="H666">
        <v>0</v>
      </c>
      <c r="I666">
        <v>89</v>
      </c>
      <c r="J666">
        <v>2016</v>
      </c>
      <c r="K666" t="s">
        <v>399</v>
      </c>
      <c r="L666">
        <v>2</v>
      </c>
      <c r="M666">
        <v>0</v>
      </c>
      <c r="N666">
        <v>8.7201953461648944</v>
      </c>
      <c r="O666">
        <v>9.2028152829646661</v>
      </c>
      <c r="P666" t="s">
        <v>256</v>
      </c>
      <c r="Q666" t="s">
        <v>565</v>
      </c>
      <c r="R666" t="s">
        <v>258</v>
      </c>
      <c r="S666">
        <v>15870</v>
      </c>
      <c r="T666" t="s">
        <v>566</v>
      </c>
      <c r="U666" t="s">
        <v>260</v>
      </c>
      <c r="V666" t="s">
        <v>567</v>
      </c>
      <c r="W666" t="s">
        <v>229</v>
      </c>
      <c r="X666" t="s">
        <v>403</v>
      </c>
      <c r="Y666" t="s">
        <v>568</v>
      </c>
      <c r="Z666" s="1">
        <v>42642</v>
      </c>
      <c r="AA666">
        <v>17</v>
      </c>
      <c r="AB666" t="s">
        <v>81</v>
      </c>
      <c r="AC666">
        <v>2018</v>
      </c>
      <c r="AD666">
        <v>58</v>
      </c>
      <c r="AE666" t="s">
        <v>263</v>
      </c>
      <c r="AF666" t="s">
        <v>247</v>
      </c>
      <c r="AG666" s="1">
        <v>34320</v>
      </c>
      <c r="AH666" t="s">
        <v>264</v>
      </c>
      <c r="AI666" t="s">
        <v>265</v>
      </c>
      <c r="AJ666" t="s">
        <v>162</v>
      </c>
      <c r="AK666">
        <v>176</v>
      </c>
      <c r="AL666">
        <v>700000</v>
      </c>
      <c r="AM666">
        <v>3500000</v>
      </c>
      <c r="AN666" s="1">
        <v>45473</v>
      </c>
      <c r="AO666" t="s">
        <v>270</v>
      </c>
      <c r="AP666" t="s">
        <v>164</v>
      </c>
      <c r="AQ666">
        <v>5</v>
      </c>
      <c r="AR666" t="s">
        <v>267</v>
      </c>
      <c r="AS666">
        <v>0</v>
      </c>
      <c r="AT666" t="s">
        <v>271</v>
      </c>
      <c r="AU666">
        <v>31</v>
      </c>
    </row>
    <row r="667" spans="1:47" x14ac:dyDescent="0.25">
      <c r="A667" t="s">
        <v>563</v>
      </c>
      <c r="B667">
        <v>2754321</v>
      </c>
      <c r="C667">
        <v>209019</v>
      </c>
      <c r="D667" t="s">
        <v>564</v>
      </c>
      <c r="E667">
        <v>0</v>
      </c>
      <c r="F667">
        <v>0</v>
      </c>
      <c r="G667">
        <v>1</v>
      </c>
      <c r="H667">
        <v>0</v>
      </c>
      <c r="I667">
        <v>89</v>
      </c>
      <c r="J667">
        <v>2016</v>
      </c>
      <c r="K667" t="s">
        <v>399</v>
      </c>
      <c r="L667">
        <v>2</v>
      </c>
      <c r="M667">
        <v>0</v>
      </c>
      <c r="N667">
        <v>8.7201953461648944</v>
      </c>
      <c r="O667">
        <v>9.2028152829646661</v>
      </c>
      <c r="P667" t="s">
        <v>256</v>
      </c>
      <c r="Q667" t="s">
        <v>565</v>
      </c>
      <c r="R667" t="s">
        <v>258</v>
      </c>
      <c r="S667">
        <v>15870</v>
      </c>
      <c r="T667" t="s">
        <v>566</v>
      </c>
      <c r="U667" t="s">
        <v>260</v>
      </c>
      <c r="V667" t="s">
        <v>567</v>
      </c>
      <c r="W667" t="s">
        <v>229</v>
      </c>
      <c r="X667" t="s">
        <v>403</v>
      </c>
      <c r="Y667" t="s">
        <v>569</v>
      </c>
      <c r="Z667" s="1">
        <v>42642</v>
      </c>
      <c r="AA667">
        <v>89</v>
      </c>
      <c r="AB667" t="s">
        <v>59</v>
      </c>
      <c r="AC667">
        <v>2018</v>
      </c>
      <c r="AD667">
        <v>58</v>
      </c>
      <c r="AE667" t="s">
        <v>263</v>
      </c>
      <c r="AF667" t="s">
        <v>247</v>
      </c>
      <c r="AG667" s="1">
        <v>34320</v>
      </c>
      <c r="AH667" t="s">
        <v>264</v>
      </c>
      <c r="AI667" t="s">
        <v>265</v>
      </c>
      <c r="AJ667" t="s">
        <v>162</v>
      </c>
      <c r="AK667">
        <v>176</v>
      </c>
      <c r="AL667">
        <v>700000</v>
      </c>
      <c r="AM667">
        <v>3500000</v>
      </c>
      <c r="AN667" s="1">
        <v>45473</v>
      </c>
      <c r="AO667" t="s">
        <v>266</v>
      </c>
      <c r="AP667" t="s">
        <v>164</v>
      </c>
      <c r="AQ667">
        <v>5</v>
      </c>
      <c r="AR667" t="s">
        <v>267</v>
      </c>
      <c r="AS667">
        <v>0</v>
      </c>
      <c r="AT667" t="s">
        <v>264</v>
      </c>
      <c r="AU667">
        <v>31</v>
      </c>
    </row>
    <row r="668" spans="1:47" x14ac:dyDescent="0.25">
      <c r="A668" t="s">
        <v>563</v>
      </c>
      <c r="B668">
        <v>2754321</v>
      </c>
      <c r="C668">
        <v>209019</v>
      </c>
      <c r="D668" t="s">
        <v>564</v>
      </c>
      <c r="E668">
        <v>0</v>
      </c>
      <c r="F668">
        <v>0</v>
      </c>
      <c r="G668">
        <v>1</v>
      </c>
      <c r="H668">
        <v>0</v>
      </c>
      <c r="I668">
        <v>89</v>
      </c>
      <c r="J668">
        <v>2016</v>
      </c>
      <c r="K668" t="s">
        <v>399</v>
      </c>
      <c r="L668">
        <v>2</v>
      </c>
      <c r="M668">
        <v>0</v>
      </c>
      <c r="N668">
        <v>8.7201953461648944</v>
      </c>
      <c r="O668">
        <v>9.2028152829646661</v>
      </c>
      <c r="P668" t="s">
        <v>256</v>
      </c>
      <c r="Q668" t="s">
        <v>565</v>
      </c>
      <c r="R668" t="s">
        <v>258</v>
      </c>
      <c r="S668">
        <v>15870</v>
      </c>
      <c r="T668" t="s">
        <v>566</v>
      </c>
      <c r="U668" t="s">
        <v>260</v>
      </c>
      <c r="V668" t="s">
        <v>567</v>
      </c>
      <c r="W668" t="s">
        <v>229</v>
      </c>
      <c r="X668" t="s">
        <v>403</v>
      </c>
      <c r="Y668" t="s">
        <v>569</v>
      </c>
      <c r="Z668" s="1">
        <v>42642</v>
      </c>
      <c r="AA668">
        <v>89</v>
      </c>
      <c r="AB668" t="s">
        <v>59</v>
      </c>
      <c r="AC668">
        <v>2018</v>
      </c>
      <c r="AD668">
        <v>58</v>
      </c>
      <c r="AE668" t="s">
        <v>263</v>
      </c>
      <c r="AF668" t="s">
        <v>247</v>
      </c>
      <c r="AG668" s="1">
        <v>34320</v>
      </c>
      <c r="AH668" t="s">
        <v>264</v>
      </c>
      <c r="AI668" t="s">
        <v>265</v>
      </c>
      <c r="AJ668" t="s">
        <v>162</v>
      </c>
      <c r="AK668">
        <v>176</v>
      </c>
      <c r="AL668">
        <v>700000</v>
      </c>
      <c r="AM668">
        <v>3500000</v>
      </c>
      <c r="AN668" s="1">
        <v>45473</v>
      </c>
      <c r="AO668" t="s">
        <v>268</v>
      </c>
      <c r="AP668" t="s">
        <v>164</v>
      </c>
      <c r="AQ668">
        <v>5</v>
      </c>
      <c r="AR668" t="s">
        <v>267</v>
      </c>
      <c r="AS668">
        <v>0</v>
      </c>
      <c r="AT668" t="s">
        <v>264</v>
      </c>
      <c r="AU668">
        <v>31</v>
      </c>
    </row>
    <row r="669" spans="1:47" x14ac:dyDescent="0.25">
      <c r="A669" t="s">
        <v>563</v>
      </c>
      <c r="B669">
        <v>2754321</v>
      </c>
      <c r="C669">
        <v>209019</v>
      </c>
      <c r="D669" t="s">
        <v>564</v>
      </c>
      <c r="E669">
        <v>0</v>
      </c>
      <c r="F669">
        <v>0</v>
      </c>
      <c r="G669">
        <v>1</v>
      </c>
      <c r="H669">
        <v>0</v>
      </c>
      <c r="I669">
        <v>89</v>
      </c>
      <c r="J669">
        <v>2016</v>
      </c>
      <c r="K669" t="s">
        <v>399</v>
      </c>
      <c r="L669">
        <v>2</v>
      </c>
      <c r="M669">
        <v>0</v>
      </c>
      <c r="N669">
        <v>8.7201953461648944</v>
      </c>
      <c r="O669">
        <v>9.2028152829646661</v>
      </c>
      <c r="P669" t="s">
        <v>256</v>
      </c>
      <c r="Q669" t="s">
        <v>565</v>
      </c>
      <c r="R669" t="s">
        <v>258</v>
      </c>
      <c r="S669">
        <v>15870</v>
      </c>
      <c r="T669" t="s">
        <v>566</v>
      </c>
      <c r="U669" t="s">
        <v>260</v>
      </c>
      <c r="V669" t="s">
        <v>567</v>
      </c>
      <c r="W669" t="s">
        <v>229</v>
      </c>
      <c r="X669" t="s">
        <v>403</v>
      </c>
      <c r="Y669" t="s">
        <v>569</v>
      </c>
      <c r="Z669" s="1">
        <v>42642</v>
      </c>
      <c r="AA669">
        <v>89</v>
      </c>
      <c r="AB669" t="s">
        <v>59</v>
      </c>
      <c r="AC669">
        <v>2018</v>
      </c>
      <c r="AD669">
        <v>58</v>
      </c>
      <c r="AE669" t="s">
        <v>263</v>
      </c>
      <c r="AF669" t="s">
        <v>247</v>
      </c>
      <c r="AG669" s="1">
        <v>34320</v>
      </c>
      <c r="AH669" t="s">
        <v>264</v>
      </c>
      <c r="AI669" t="s">
        <v>265</v>
      </c>
      <c r="AJ669" t="s">
        <v>162</v>
      </c>
      <c r="AK669">
        <v>176</v>
      </c>
      <c r="AL669">
        <v>700000</v>
      </c>
      <c r="AM669">
        <v>3500000</v>
      </c>
      <c r="AN669" s="1">
        <v>45473</v>
      </c>
      <c r="AO669" t="s">
        <v>269</v>
      </c>
      <c r="AP669" t="s">
        <v>164</v>
      </c>
      <c r="AQ669">
        <v>5</v>
      </c>
      <c r="AR669" t="s">
        <v>267</v>
      </c>
      <c r="AS669">
        <v>0</v>
      </c>
      <c r="AT669" t="s">
        <v>264</v>
      </c>
      <c r="AU669">
        <v>31</v>
      </c>
    </row>
    <row r="670" spans="1:47" x14ac:dyDescent="0.25">
      <c r="A670" t="s">
        <v>563</v>
      </c>
      <c r="B670">
        <v>2754321</v>
      </c>
      <c r="C670">
        <v>209019</v>
      </c>
      <c r="D670" t="s">
        <v>564</v>
      </c>
      <c r="E670">
        <v>0</v>
      </c>
      <c r="F670">
        <v>0</v>
      </c>
      <c r="G670">
        <v>1</v>
      </c>
      <c r="H670">
        <v>0</v>
      </c>
      <c r="I670">
        <v>89</v>
      </c>
      <c r="J670">
        <v>2016</v>
      </c>
      <c r="K670" t="s">
        <v>399</v>
      </c>
      <c r="L670">
        <v>2</v>
      </c>
      <c r="M670">
        <v>0</v>
      </c>
      <c r="N670">
        <v>8.7201953461648944</v>
      </c>
      <c r="O670">
        <v>9.2028152829646661</v>
      </c>
      <c r="P670" t="s">
        <v>256</v>
      </c>
      <c r="Q670" t="s">
        <v>565</v>
      </c>
      <c r="R670" t="s">
        <v>258</v>
      </c>
      <c r="S670">
        <v>15870</v>
      </c>
      <c r="T670" t="s">
        <v>566</v>
      </c>
      <c r="U670" t="s">
        <v>260</v>
      </c>
      <c r="V670" t="s">
        <v>567</v>
      </c>
      <c r="W670" t="s">
        <v>229</v>
      </c>
      <c r="X670" t="s">
        <v>403</v>
      </c>
      <c r="Y670" t="s">
        <v>569</v>
      </c>
      <c r="Z670" s="1">
        <v>42642</v>
      </c>
      <c r="AA670">
        <v>89</v>
      </c>
      <c r="AB670" t="s">
        <v>59</v>
      </c>
      <c r="AC670">
        <v>2018</v>
      </c>
      <c r="AD670">
        <v>58</v>
      </c>
      <c r="AE670" t="s">
        <v>263</v>
      </c>
      <c r="AF670" t="s">
        <v>247</v>
      </c>
      <c r="AG670" s="1">
        <v>34320</v>
      </c>
      <c r="AH670" t="s">
        <v>264</v>
      </c>
      <c r="AI670" t="s">
        <v>265</v>
      </c>
      <c r="AJ670" t="s">
        <v>162</v>
      </c>
      <c r="AK670">
        <v>176</v>
      </c>
      <c r="AL670">
        <v>700000</v>
      </c>
      <c r="AM670">
        <v>3500000</v>
      </c>
      <c r="AN670" s="1">
        <v>45473</v>
      </c>
      <c r="AO670" t="s">
        <v>270</v>
      </c>
      <c r="AP670" t="s">
        <v>164</v>
      </c>
      <c r="AQ670">
        <v>5</v>
      </c>
      <c r="AR670" t="s">
        <v>267</v>
      </c>
      <c r="AS670">
        <v>0</v>
      </c>
      <c r="AT670" t="s">
        <v>271</v>
      </c>
      <c r="AU670">
        <v>31</v>
      </c>
    </row>
    <row r="671" spans="1:47" x14ac:dyDescent="0.25">
      <c r="A671" t="s">
        <v>570</v>
      </c>
      <c r="B671">
        <v>2704261</v>
      </c>
      <c r="C671">
        <v>315779</v>
      </c>
      <c r="D671" t="s">
        <v>48</v>
      </c>
      <c r="E671">
        <v>0</v>
      </c>
      <c r="F671">
        <v>0</v>
      </c>
      <c r="G671">
        <v>0</v>
      </c>
      <c r="H671">
        <v>0</v>
      </c>
      <c r="I671">
        <v>45</v>
      </c>
      <c r="J671">
        <v>2016</v>
      </c>
      <c r="K671" t="s">
        <v>189</v>
      </c>
      <c r="L671">
        <v>2</v>
      </c>
      <c r="M671">
        <v>0</v>
      </c>
      <c r="N671">
        <v>6</v>
      </c>
      <c r="O671">
        <v>3</v>
      </c>
      <c r="P671" t="s">
        <v>425</v>
      </c>
      <c r="Q671" t="s">
        <v>202</v>
      </c>
      <c r="R671" t="s">
        <v>472</v>
      </c>
      <c r="S671">
        <v>30210</v>
      </c>
      <c r="T671" t="s">
        <v>101</v>
      </c>
      <c r="U671" t="s">
        <v>473</v>
      </c>
      <c r="V671" t="s">
        <v>149</v>
      </c>
      <c r="W671" t="s">
        <v>229</v>
      </c>
      <c r="X671" t="s">
        <v>57</v>
      </c>
      <c r="Y671" t="s">
        <v>571</v>
      </c>
      <c r="Z671" s="1">
        <v>42644</v>
      </c>
      <c r="AA671">
        <v>46</v>
      </c>
      <c r="AB671" t="s">
        <v>59</v>
      </c>
      <c r="AC671">
        <v>2023</v>
      </c>
      <c r="AD671">
        <v>5</v>
      </c>
      <c r="AE671" t="s">
        <v>475</v>
      </c>
      <c r="AF671" t="s">
        <v>247</v>
      </c>
      <c r="AG671" s="1">
        <v>36056</v>
      </c>
      <c r="AH671" t="s">
        <v>264</v>
      </c>
      <c r="AI671" t="s">
        <v>265</v>
      </c>
      <c r="AJ671" t="s">
        <v>64</v>
      </c>
      <c r="AK671">
        <v>177</v>
      </c>
      <c r="AL671">
        <v>25000000</v>
      </c>
      <c r="AM671">
        <v>60000000</v>
      </c>
      <c r="AN671" s="1">
        <v>46568</v>
      </c>
      <c r="AO671" t="s">
        <v>476</v>
      </c>
      <c r="AP671" t="s">
        <v>164</v>
      </c>
      <c r="AQ671">
        <v>11</v>
      </c>
      <c r="AR671" t="s">
        <v>477</v>
      </c>
      <c r="AS671">
        <v>0</v>
      </c>
      <c r="AT671" t="s">
        <v>264</v>
      </c>
      <c r="AU671">
        <v>26</v>
      </c>
    </row>
    <row r="672" spans="1:47" x14ac:dyDescent="0.25">
      <c r="A672" t="s">
        <v>570</v>
      </c>
      <c r="B672">
        <v>2704261</v>
      </c>
      <c r="C672">
        <v>315779</v>
      </c>
      <c r="D672" t="s">
        <v>48</v>
      </c>
      <c r="E672">
        <v>0</v>
      </c>
      <c r="F672">
        <v>0</v>
      </c>
      <c r="G672">
        <v>0</v>
      </c>
      <c r="H672">
        <v>0</v>
      </c>
      <c r="I672">
        <v>45</v>
      </c>
      <c r="J672">
        <v>2016</v>
      </c>
      <c r="K672" t="s">
        <v>189</v>
      </c>
      <c r="L672">
        <v>2</v>
      </c>
      <c r="M672">
        <v>0</v>
      </c>
      <c r="N672">
        <v>6</v>
      </c>
      <c r="O672">
        <v>3</v>
      </c>
      <c r="P672" t="s">
        <v>425</v>
      </c>
      <c r="Q672" t="s">
        <v>202</v>
      </c>
      <c r="R672" t="s">
        <v>472</v>
      </c>
      <c r="S672">
        <v>30210</v>
      </c>
      <c r="T672" t="s">
        <v>101</v>
      </c>
      <c r="U672" t="s">
        <v>473</v>
      </c>
      <c r="V672" t="s">
        <v>149</v>
      </c>
      <c r="W672" t="s">
        <v>229</v>
      </c>
      <c r="X672" t="s">
        <v>57</v>
      </c>
      <c r="Y672" t="s">
        <v>571</v>
      </c>
      <c r="Z672" s="1">
        <v>42644</v>
      </c>
      <c r="AA672">
        <v>46</v>
      </c>
      <c r="AB672" t="s">
        <v>59</v>
      </c>
      <c r="AC672">
        <v>2023</v>
      </c>
      <c r="AD672">
        <v>5</v>
      </c>
      <c r="AE672" t="s">
        <v>475</v>
      </c>
      <c r="AF672" t="s">
        <v>247</v>
      </c>
      <c r="AG672" s="1">
        <v>36056</v>
      </c>
      <c r="AH672" t="s">
        <v>264</v>
      </c>
      <c r="AI672" t="s">
        <v>265</v>
      </c>
      <c r="AJ672" t="s">
        <v>64</v>
      </c>
      <c r="AK672">
        <v>177</v>
      </c>
      <c r="AL672">
        <v>25000000</v>
      </c>
      <c r="AM672">
        <v>60000000</v>
      </c>
      <c r="AN672" s="1">
        <v>46568</v>
      </c>
      <c r="AO672" t="s">
        <v>478</v>
      </c>
      <c r="AP672" t="s">
        <v>164</v>
      </c>
      <c r="AQ672">
        <v>11</v>
      </c>
      <c r="AR672" t="s">
        <v>477</v>
      </c>
      <c r="AS672">
        <v>0</v>
      </c>
      <c r="AT672" t="s">
        <v>264</v>
      </c>
      <c r="AU672">
        <v>26</v>
      </c>
    </row>
    <row r="673" spans="1:47" x14ac:dyDescent="0.25">
      <c r="A673" t="s">
        <v>570</v>
      </c>
      <c r="B673">
        <v>2704261</v>
      </c>
      <c r="C673">
        <v>315779</v>
      </c>
      <c r="D673" t="s">
        <v>48</v>
      </c>
      <c r="E673">
        <v>0</v>
      </c>
      <c r="F673">
        <v>0</v>
      </c>
      <c r="G673">
        <v>0</v>
      </c>
      <c r="H673">
        <v>0</v>
      </c>
      <c r="I673">
        <v>45</v>
      </c>
      <c r="J673">
        <v>2016</v>
      </c>
      <c r="K673" t="s">
        <v>189</v>
      </c>
      <c r="L673">
        <v>2</v>
      </c>
      <c r="M673">
        <v>0</v>
      </c>
      <c r="N673">
        <v>6</v>
      </c>
      <c r="O673">
        <v>3</v>
      </c>
      <c r="P673" t="s">
        <v>425</v>
      </c>
      <c r="Q673" t="s">
        <v>202</v>
      </c>
      <c r="R673" t="s">
        <v>472</v>
      </c>
      <c r="S673">
        <v>30210</v>
      </c>
      <c r="T673" t="s">
        <v>101</v>
      </c>
      <c r="U673" t="s">
        <v>473</v>
      </c>
      <c r="V673" t="s">
        <v>149</v>
      </c>
      <c r="W673" t="s">
        <v>229</v>
      </c>
      <c r="X673" t="s">
        <v>57</v>
      </c>
      <c r="Y673" t="s">
        <v>571</v>
      </c>
      <c r="Z673" s="1">
        <v>42644</v>
      </c>
      <c r="AA673">
        <v>46</v>
      </c>
      <c r="AB673" t="s">
        <v>59</v>
      </c>
      <c r="AC673">
        <v>2023</v>
      </c>
      <c r="AD673">
        <v>5</v>
      </c>
      <c r="AE673" t="s">
        <v>475</v>
      </c>
      <c r="AF673" t="s">
        <v>247</v>
      </c>
      <c r="AG673" s="1">
        <v>36056</v>
      </c>
      <c r="AH673" t="s">
        <v>264</v>
      </c>
      <c r="AI673" t="s">
        <v>265</v>
      </c>
      <c r="AJ673" t="s">
        <v>64</v>
      </c>
      <c r="AK673">
        <v>177</v>
      </c>
      <c r="AL673">
        <v>25000000</v>
      </c>
      <c r="AM673">
        <v>60000000</v>
      </c>
      <c r="AN673" s="1">
        <v>46568</v>
      </c>
      <c r="AO673" t="s">
        <v>479</v>
      </c>
      <c r="AP673" t="s">
        <v>164</v>
      </c>
      <c r="AQ673">
        <v>11</v>
      </c>
      <c r="AR673" t="s">
        <v>477</v>
      </c>
      <c r="AS673">
        <v>0</v>
      </c>
      <c r="AT673" t="s">
        <v>264</v>
      </c>
      <c r="AU673">
        <v>26</v>
      </c>
    </row>
    <row r="674" spans="1:47" x14ac:dyDescent="0.25">
      <c r="A674" t="s">
        <v>570</v>
      </c>
      <c r="B674">
        <v>2704261</v>
      </c>
      <c r="C674">
        <v>315779</v>
      </c>
      <c r="D674" t="s">
        <v>48</v>
      </c>
      <c r="E674">
        <v>0</v>
      </c>
      <c r="F674">
        <v>0</v>
      </c>
      <c r="G674">
        <v>0</v>
      </c>
      <c r="H674">
        <v>0</v>
      </c>
      <c r="I674">
        <v>45</v>
      </c>
      <c r="J674">
        <v>2016</v>
      </c>
      <c r="K674" t="s">
        <v>189</v>
      </c>
      <c r="L674">
        <v>2</v>
      </c>
      <c r="M674">
        <v>0</v>
      </c>
      <c r="N674">
        <v>6</v>
      </c>
      <c r="O674">
        <v>3</v>
      </c>
      <c r="P674" t="s">
        <v>425</v>
      </c>
      <c r="Q674" t="s">
        <v>202</v>
      </c>
      <c r="R674" t="s">
        <v>472</v>
      </c>
      <c r="S674">
        <v>30210</v>
      </c>
      <c r="T674" t="s">
        <v>101</v>
      </c>
      <c r="U674" t="s">
        <v>473</v>
      </c>
      <c r="V674" t="s">
        <v>149</v>
      </c>
      <c r="W674" t="s">
        <v>229</v>
      </c>
      <c r="X674" t="s">
        <v>57</v>
      </c>
      <c r="Y674" t="s">
        <v>571</v>
      </c>
      <c r="Z674" s="1">
        <v>42644</v>
      </c>
      <c r="AA674">
        <v>46</v>
      </c>
      <c r="AB674" t="s">
        <v>59</v>
      </c>
      <c r="AC674">
        <v>2023</v>
      </c>
      <c r="AD674">
        <v>5</v>
      </c>
      <c r="AE674" t="s">
        <v>475</v>
      </c>
      <c r="AF674" t="s">
        <v>247</v>
      </c>
      <c r="AG674" s="1">
        <v>36056</v>
      </c>
      <c r="AH674" t="s">
        <v>264</v>
      </c>
      <c r="AI674" t="s">
        <v>265</v>
      </c>
      <c r="AJ674" t="s">
        <v>64</v>
      </c>
      <c r="AK674">
        <v>177</v>
      </c>
      <c r="AL674">
        <v>25000000</v>
      </c>
      <c r="AM674">
        <v>60000000</v>
      </c>
      <c r="AN674" s="1">
        <v>46568</v>
      </c>
      <c r="AO674" t="s">
        <v>480</v>
      </c>
      <c r="AP674" t="s">
        <v>164</v>
      </c>
      <c r="AQ674">
        <v>11</v>
      </c>
      <c r="AR674" t="s">
        <v>477</v>
      </c>
      <c r="AS674">
        <v>0</v>
      </c>
      <c r="AT674" t="s">
        <v>264</v>
      </c>
      <c r="AU674">
        <v>26</v>
      </c>
    </row>
    <row r="675" spans="1:47" x14ac:dyDescent="0.25">
      <c r="A675" t="s">
        <v>570</v>
      </c>
      <c r="B675">
        <v>2704261</v>
      </c>
      <c r="C675">
        <v>315779</v>
      </c>
      <c r="D675" t="s">
        <v>48</v>
      </c>
      <c r="E675">
        <v>0</v>
      </c>
      <c r="F675">
        <v>0</v>
      </c>
      <c r="G675">
        <v>0</v>
      </c>
      <c r="H675">
        <v>0</v>
      </c>
      <c r="I675">
        <v>45</v>
      </c>
      <c r="J675">
        <v>2016</v>
      </c>
      <c r="K675" t="s">
        <v>189</v>
      </c>
      <c r="L675">
        <v>2</v>
      </c>
      <c r="M675">
        <v>0</v>
      </c>
      <c r="N675">
        <v>6</v>
      </c>
      <c r="O675">
        <v>3</v>
      </c>
      <c r="P675" t="s">
        <v>425</v>
      </c>
      <c r="Q675" t="s">
        <v>202</v>
      </c>
      <c r="R675" t="s">
        <v>472</v>
      </c>
      <c r="S675">
        <v>30210</v>
      </c>
      <c r="T675" t="s">
        <v>101</v>
      </c>
      <c r="U675" t="s">
        <v>473</v>
      </c>
      <c r="V675" t="s">
        <v>149</v>
      </c>
      <c r="W675" t="s">
        <v>229</v>
      </c>
      <c r="X675" t="s">
        <v>57</v>
      </c>
      <c r="Y675" t="s">
        <v>571</v>
      </c>
      <c r="Z675" s="1">
        <v>42644</v>
      </c>
      <c r="AA675">
        <v>46</v>
      </c>
      <c r="AB675" t="s">
        <v>59</v>
      </c>
      <c r="AC675">
        <v>2023</v>
      </c>
      <c r="AD675">
        <v>5</v>
      </c>
      <c r="AE675" t="s">
        <v>475</v>
      </c>
      <c r="AF675" t="s">
        <v>247</v>
      </c>
      <c r="AG675" s="1">
        <v>36056</v>
      </c>
      <c r="AH675" t="s">
        <v>264</v>
      </c>
      <c r="AI675" t="s">
        <v>265</v>
      </c>
      <c r="AJ675" t="s">
        <v>64</v>
      </c>
      <c r="AK675">
        <v>177</v>
      </c>
      <c r="AL675">
        <v>25000000</v>
      </c>
      <c r="AM675">
        <v>60000000</v>
      </c>
      <c r="AN675" s="1">
        <v>46568</v>
      </c>
      <c r="AO675" t="s">
        <v>481</v>
      </c>
      <c r="AP675" t="s">
        <v>164</v>
      </c>
      <c r="AQ675">
        <v>11</v>
      </c>
      <c r="AR675" t="s">
        <v>477</v>
      </c>
      <c r="AS675">
        <v>0</v>
      </c>
      <c r="AT675" t="s">
        <v>264</v>
      </c>
      <c r="AU675">
        <v>26</v>
      </c>
    </row>
    <row r="676" spans="1:47" x14ac:dyDescent="0.25">
      <c r="A676" t="s">
        <v>570</v>
      </c>
      <c r="B676">
        <v>2704261</v>
      </c>
      <c r="C676">
        <v>315779</v>
      </c>
      <c r="D676" t="s">
        <v>48</v>
      </c>
      <c r="E676">
        <v>0</v>
      </c>
      <c r="F676">
        <v>0</v>
      </c>
      <c r="G676">
        <v>0</v>
      </c>
      <c r="H676">
        <v>0</v>
      </c>
      <c r="I676">
        <v>45</v>
      </c>
      <c r="J676">
        <v>2016</v>
      </c>
      <c r="K676" t="s">
        <v>189</v>
      </c>
      <c r="L676">
        <v>2</v>
      </c>
      <c r="M676">
        <v>0</v>
      </c>
      <c r="N676">
        <v>6</v>
      </c>
      <c r="O676">
        <v>3</v>
      </c>
      <c r="P676" t="s">
        <v>425</v>
      </c>
      <c r="Q676" t="s">
        <v>202</v>
      </c>
      <c r="R676" t="s">
        <v>472</v>
      </c>
      <c r="S676">
        <v>30210</v>
      </c>
      <c r="T676" t="s">
        <v>101</v>
      </c>
      <c r="U676" t="s">
        <v>473</v>
      </c>
      <c r="V676" t="s">
        <v>149</v>
      </c>
      <c r="W676" t="s">
        <v>229</v>
      </c>
      <c r="X676" t="s">
        <v>57</v>
      </c>
      <c r="Y676" t="s">
        <v>571</v>
      </c>
      <c r="Z676" s="1">
        <v>42644</v>
      </c>
      <c r="AA676">
        <v>46</v>
      </c>
      <c r="AB676" t="s">
        <v>59</v>
      </c>
      <c r="AC676">
        <v>2023</v>
      </c>
      <c r="AD676">
        <v>5</v>
      </c>
      <c r="AE676" t="s">
        <v>475</v>
      </c>
      <c r="AF676" t="s">
        <v>247</v>
      </c>
      <c r="AG676" s="1">
        <v>36056</v>
      </c>
      <c r="AH676" t="s">
        <v>264</v>
      </c>
      <c r="AI676" t="s">
        <v>265</v>
      </c>
      <c r="AJ676" t="s">
        <v>64</v>
      </c>
      <c r="AK676">
        <v>177</v>
      </c>
      <c r="AL676">
        <v>25000000</v>
      </c>
      <c r="AM676">
        <v>60000000</v>
      </c>
      <c r="AN676" s="1">
        <v>46568</v>
      </c>
      <c r="AO676" t="s">
        <v>482</v>
      </c>
      <c r="AP676" t="s">
        <v>164</v>
      </c>
      <c r="AQ676">
        <v>11</v>
      </c>
      <c r="AR676" t="s">
        <v>477</v>
      </c>
      <c r="AS676">
        <v>0</v>
      </c>
      <c r="AT676" t="s">
        <v>483</v>
      </c>
      <c r="AU676">
        <v>26</v>
      </c>
    </row>
    <row r="677" spans="1:47" x14ac:dyDescent="0.25">
      <c r="A677" t="s">
        <v>570</v>
      </c>
      <c r="B677">
        <v>2704261</v>
      </c>
      <c r="C677">
        <v>315779</v>
      </c>
      <c r="D677" t="s">
        <v>48</v>
      </c>
      <c r="E677">
        <v>0</v>
      </c>
      <c r="F677">
        <v>0</v>
      </c>
      <c r="G677">
        <v>0</v>
      </c>
      <c r="H677">
        <v>0</v>
      </c>
      <c r="I677">
        <v>45</v>
      </c>
      <c r="J677">
        <v>2016</v>
      </c>
      <c r="K677" t="s">
        <v>189</v>
      </c>
      <c r="L677">
        <v>2</v>
      </c>
      <c r="M677">
        <v>0</v>
      </c>
      <c r="N677">
        <v>6</v>
      </c>
      <c r="O677">
        <v>3</v>
      </c>
      <c r="P677" t="s">
        <v>425</v>
      </c>
      <c r="Q677" t="s">
        <v>202</v>
      </c>
      <c r="R677" t="s">
        <v>472</v>
      </c>
      <c r="S677">
        <v>30210</v>
      </c>
      <c r="T677" t="s">
        <v>101</v>
      </c>
      <c r="U677" t="s">
        <v>473</v>
      </c>
      <c r="V677" t="s">
        <v>149</v>
      </c>
      <c r="W677" t="s">
        <v>229</v>
      </c>
      <c r="X677" t="s">
        <v>57</v>
      </c>
      <c r="Y677" t="s">
        <v>571</v>
      </c>
      <c r="Z677" s="1">
        <v>42644</v>
      </c>
      <c r="AA677">
        <v>46</v>
      </c>
      <c r="AB677" t="s">
        <v>59</v>
      </c>
      <c r="AC677">
        <v>2023</v>
      </c>
      <c r="AD677">
        <v>5</v>
      </c>
      <c r="AE677" t="s">
        <v>475</v>
      </c>
      <c r="AF677" t="s">
        <v>247</v>
      </c>
      <c r="AG677" s="1">
        <v>36056</v>
      </c>
      <c r="AH677" t="s">
        <v>264</v>
      </c>
      <c r="AI677" t="s">
        <v>265</v>
      </c>
      <c r="AJ677" t="s">
        <v>64</v>
      </c>
      <c r="AK677">
        <v>177</v>
      </c>
      <c r="AL677">
        <v>25000000</v>
      </c>
      <c r="AM677">
        <v>60000000</v>
      </c>
      <c r="AN677" s="1">
        <v>46568</v>
      </c>
      <c r="AO677" t="s">
        <v>484</v>
      </c>
      <c r="AP677" t="s">
        <v>164</v>
      </c>
      <c r="AQ677">
        <v>11</v>
      </c>
      <c r="AR677" t="s">
        <v>477</v>
      </c>
      <c r="AS677">
        <v>0</v>
      </c>
      <c r="AT677" t="s">
        <v>264</v>
      </c>
      <c r="AU677">
        <v>26</v>
      </c>
    </row>
    <row r="678" spans="1:47" x14ac:dyDescent="0.25">
      <c r="A678" t="s">
        <v>570</v>
      </c>
      <c r="B678">
        <v>2704261</v>
      </c>
      <c r="C678">
        <v>315779</v>
      </c>
      <c r="D678" t="s">
        <v>48</v>
      </c>
      <c r="E678">
        <v>0</v>
      </c>
      <c r="F678">
        <v>0</v>
      </c>
      <c r="G678">
        <v>0</v>
      </c>
      <c r="H678">
        <v>0</v>
      </c>
      <c r="I678">
        <v>45</v>
      </c>
      <c r="J678">
        <v>2016</v>
      </c>
      <c r="K678" t="s">
        <v>189</v>
      </c>
      <c r="L678">
        <v>2</v>
      </c>
      <c r="M678">
        <v>0</v>
      </c>
      <c r="N678">
        <v>6</v>
      </c>
      <c r="O678">
        <v>3</v>
      </c>
      <c r="P678" t="s">
        <v>425</v>
      </c>
      <c r="Q678" t="s">
        <v>202</v>
      </c>
      <c r="R678" t="s">
        <v>472</v>
      </c>
      <c r="S678">
        <v>30210</v>
      </c>
      <c r="T678" t="s">
        <v>101</v>
      </c>
      <c r="U678" t="s">
        <v>473</v>
      </c>
      <c r="V678" t="s">
        <v>149</v>
      </c>
      <c r="W678" t="s">
        <v>229</v>
      </c>
      <c r="X678" t="s">
        <v>57</v>
      </c>
      <c r="Y678" t="s">
        <v>571</v>
      </c>
      <c r="Z678" s="1">
        <v>42644</v>
      </c>
      <c r="AA678">
        <v>46</v>
      </c>
      <c r="AB678" t="s">
        <v>59</v>
      </c>
      <c r="AC678">
        <v>2023</v>
      </c>
      <c r="AD678">
        <v>5</v>
      </c>
      <c r="AE678" t="s">
        <v>475</v>
      </c>
      <c r="AF678" t="s">
        <v>247</v>
      </c>
      <c r="AG678" s="1">
        <v>36056</v>
      </c>
      <c r="AH678" t="s">
        <v>264</v>
      </c>
      <c r="AI678" t="s">
        <v>265</v>
      </c>
      <c r="AJ678" t="s">
        <v>64</v>
      </c>
      <c r="AK678">
        <v>177</v>
      </c>
      <c r="AL678">
        <v>25000000</v>
      </c>
      <c r="AM678">
        <v>60000000</v>
      </c>
      <c r="AN678" s="1">
        <v>46568</v>
      </c>
      <c r="AO678" t="s">
        <v>485</v>
      </c>
      <c r="AP678" t="s">
        <v>66</v>
      </c>
      <c r="AQ678">
        <v>11</v>
      </c>
      <c r="AR678" t="s">
        <v>477</v>
      </c>
      <c r="AS678">
        <v>0</v>
      </c>
      <c r="AT678" t="s">
        <v>264</v>
      </c>
      <c r="AU678">
        <v>26</v>
      </c>
    </row>
    <row r="679" spans="1:47" x14ac:dyDescent="0.25">
      <c r="A679" t="s">
        <v>570</v>
      </c>
      <c r="B679">
        <v>2704261</v>
      </c>
      <c r="C679">
        <v>315779</v>
      </c>
      <c r="D679" t="s">
        <v>48</v>
      </c>
      <c r="E679">
        <v>0</v>
      </c>
      <c r="F679">
        <v>0</v>
      </c>
      <c r="G679">
        <v>0</v>
      </c>
      <c r="H679">
        <v>0</v>
      </c>
      <c r="I679">
        <v>45</v>
      </c>
      <c r="J679">
        <v>2016</v>
      </c>
      <c r="K679" t="s">
        <v>189</v>
      </c>
      <c r="L679">
        <v>2</v>
      </c>
      <c r="M679">
        <v>0</v>
      </c>
      <c r="N679">
        <v>6</v>
      </c>
      <c r="O679">
        <v>3</v>
      </c>
      <c r="P679" t="s">
        <v>425</v>
      </c>
      <c r="Q679" t="s">
        <v>202</v>
      </c>
      <c r="R679" t="s">
        <v>472</v>
      </c>
      <c r="S679">
        <v>30210</v>
      </c>
      <c r="T679" t="s">
        <v>101</v>
      </c>
      <c r="U679" t="s">
        <v>473</v>
      </c>
      <c r="V679" t="s">
        <v>149</v>
      </c>
      <c r="W679" t="s">
        <v>229</v>
      </c>
      <c r="X679" t="s">
        <v>57</v>
      </c>
      <c r="Y679" t="s">
        <v>571</v>
      </c>
      <c r="Z679" s="1">
        <v>42644</v>
      </c>
      <c r="AA679">
        <v>46</v>
      </c>
      <c r="AB679" t="s">
        <v>59</v>
      </c>
      <c r="AC679">
        <v>2023</v>
      </c>
      <c r="AD679">
        <v>5</v>
      </c>
      <c r="AE679" t="s">
        <v>475</v>
      </c>
      <c r="AF679" t="s">
        <v>247</v>
      </c>
      <c r="AG679" s="1">
        <v>36056</v>
      </c>
      <c r="AH679" t="s">
        <v>264</v>
      </c>
      <c r="AI679" t="s">
        <v>265</v>
      </c>
      <c r="AJ679" t="s">
        <v>64</v>
      </c>
      <c r="AK679">
        <v>177</v>
      </c>
      <c r="AL679">
        <v>25000000</v>
      </c>
      <c r="AM679">
        <v>60000000</v>
      </c>
      <c r="AN679" s="1">
        <v>46568</v>
      </c>
      <c r="AO679" t="s">
        <v>486</v>
      </c>
      <c r="AP679" t="s">
        <v>164</v>
      </c>
      <c r="AQ679">
        <v>11</v>
      </c>
      <c r="AR679" t="s">
        <v>477</v>
      </c>
      <c r="AS679">
        <v>0</v>
      </c>
      <c r="AT679" t="s">
        <v>264</v>
      </c>
      <c r="AU679">
        <v>26</v>
      </c>
    </row>
    <row r="680" spans="1:47" x14ac:dyDescent="0.25">
      <c r="A680" t="s">
        <v>570</v>
      </c>
      <c r="B680">
        <v>2704261</v>
      </c>
      <c r="C680">
        <v>315779</v>
      </c>
      <c r="D680" t="s">
        <v>48</v>
      </c>
      <c r="E680">
        <v>0</v>
      </c>
      <c r="F680">
        <v>0</v>
      </c>
      <c r="G680">
        <v>0</v>
      </c>
      <c r="H680">
        <v>0</v>
      </c>
      <c r="I680">
        <v>45</v>
      </c>
      <c r="J680">
        <v>2016</v>
      </c>
      <c r="K680" t="s">
        <v>189</v>
      </c>
      <c r="L680">
        <v>2</v>
      </c>
      <c r="M680">
        <v>0</v>
      </c>
      <c r="N680">
        <v>6</v>
      </c>
      <c r="O680">
        <v>3</v>
      </c>
      <c r="P680" t="s">
        <v>425</v>
      </c>
      <c r="Q680" t="s">
        <v>202</v>
      </c>
      <c r="R680" t="s">
        <v>472</v>
      </c>
      <c r="S680">
        <v>30210</v>
      </c>
      <c r="T680" t="s">
        <v>101</v>
      </c>
      <c r="U680" t="s">
        <v>473</v>
      </c>
      <c r="V680" t="s">
        <v>149</v>
      </c>
      <c r="W680" t="s">
        <v>229</v>
      </c>
      <c r="X680" t="s">
        <v>57</v>
      </c>
      <c r="Y680" t="s">
        <v>571</v>
      </c>
      <c r="Z680" s="1">
        <v>42644</v>
      </c>
      <c r="AA680">
        <v>46</v>
      </c>
      <c r="AB680" t="s">
        <v>59</v>
      </c>
      <c r="AC680">
        <v>2023</v>
      </c>
      <c r="AD680">
        <v>5</v>
      </c>
      <c r="AE680" t="s">
        <v>475</v>
      </c>
      <c r="AF680" t="s">
        <v>247</v>
      </c>
      <c r="AG680" s="1">
        <v>36056</v>
      </c>
      <c r="AH680" t="s">
        <v>264</v>
      </c>
      <c r="AI680" t="s">
        <v>265</v>
      </c>
      <c r="AJ680" t="s">
        <v>64</v>
      </c>
      <c r="AK680">
        <v>177</v>
      </c>
      <c r="AL680">
        <v>25000000</v>
      </c>
      <c r="AM680">
        <v>60000000</v>
      </c>
      <c r="AN680" s="1">
        <v>46568</v>
      </c>
      <c r="AO680" t="s">
        <v>487</v>
      </c>
      <c r="AP680" t="s">
        <v>164</v>
      </c>
      <c r="AQ680">
        <v>11</v>
      </c>
      <c r="AR680" t="s">
        <v>477</v>
      </c>
      <c r="AS680">
        <v>0</v>
      </c>
      <c r="AT680" t="s">
        <v>264</v>
      </c>
      <c r="AU680">
        <v>26</v>
      </c>
    </row>
    <row r="681" spans="1:47" x14ac:dyDescent="0.25">
      <c r="A681" t="s">
        <v>570</v>
      </c>
      <c r="B681">
        <v>2704261</v>
      </c>
      <c r="C681">
        <v>315779</v>
      </c>
      <c r="D681" t="s">
        <v>48</v>
      </c>
      <c r="E681">
        <v>0</v>
      </c>
      <c r="F681">
        <v>0</v>
      </c>
      <c r="G681">
        <v>0</v>
      </c>
      <c r="H681">
        <v>0</v>
      </c>
      <c r="I681">
        <v>45</v>
      </c>
      <c r="J681">
        <v>2016</v>
      </c>
      <c r="K681" t="s">
        <v>189</v>
      </c>
      <c r="L681">
        <v>2</v>
      </c>
      <c r="M681">
        <v>0</v>
      </c>
      <c r="N681">
        <v>6</v>
      </c>
      <c r="O681">
        <v>3</v>
      </c>
      <c r="P681" t="s">
        <v>425</v>
      </c>
      <c r="Q681" t="s">
        <v>202</v>
      </c>
      <c r="R681" t="s">
        <v>472</v>
      </c>
      <c r="S681">
        <v>30210</v>
      </c>
      <c r="T681" t="s">
        <v>101</v>
      </c>
      <c r="U681" t="s">
        <v>473</v>
      </c>
      <c r="V681" t="s">
        <v>149</v>
      </c>
      <c r="W681" t="s">
        <v>229</v>
      </c>
      <c r="X681" t="s">
        <v>57</v>
      </c>
      <c r="Y681" t="s">
        <v>571</v>
      </c>
      <c r="Z681" s="1">
        <v>42644</v>
      </c>
      <c r="AA681">
        <v>46</v>
      </c>
      <c r="AB681" t="s">
        <v>59</v>
      </c>
      <c r="AC681">
        <v>2023</v>
      </c>
      <c r="AD681">
        <v>5</v>
      </c>
      <c r="AE681" t="s">
        <v>475</v>
      </c>
      <c r="AF681" t="s">
        <v>247</v>
      </c>
      <c r="AG681" s="1">
        <v>36056</v>
      </c>
      <c r="AH681" t="s">
        <v>264</v>
      </c>
      <c r="AI681" t="s">
        <v>265</v>
      </c>
      <c r="AJ681" t="s">
        <v>64</v>
      </c>
      <c r="AK681">
        <v>177</v>
      </c>
      <c r="AL681">
        <v>25000000</v>
      </c>
      <c r="AM681">
        <v>60000000</v>
      </c>
      <c r="AN681" s="1">
        <v>46568</v>
      </c>
      <c r="AO681" t="s">
        <v>488</v>
      </c>
      <c r="AP681" t="s">
        <v>164</v>
      </c>
      <c r="AQ681">
        <v>11</v>
      </c>
      <c r="AR681" t="s">
        <v>477</v>
      </c>
      <c r="AS681">
        <v>0</v>
      </c>
      <c r="AT681" t="s">
        <v>264</v>
      </c>
      <c r="AU681">
        <v>26</v>
      </c>
    </row>
    <row r="682" spans="1:47" x14ac:dyDescent="0.25">
      <c r="A682" t="s">
        <v>570</v>
      </c>
      <c r="B682">
        <v>2704261</v>
      </c>
      <c r="C682">
        <v>315779</v>
      </c>
      <c r="D682" t="s">
        <v>48</v>
      </c>
      <c r="E682">
        <v>0</v>
      </c>
      <c r="F682">
        <v>0</v>
      </c>
      <c r="G682">
        <v>0</v>
      </c>
      <c r="H682">
        <v>0</v>
      </c>
      <c r="I682">
        <v>45</v>
      </c>
      <c r="J682">
        <v>2016</v>
      </c>
      <c r="K682" t="s">
        <v>189</v>
      </c>
      <c r="L682">
        <v>2</v>
      </c>
      <c r="M682">
        <v>0</v>
      </c>
      <c r="N682">
        <v>6</v>
      </c>
      <c r="O682">
        <v>3</v>
      </c>
      <c r="P682" t="s">
        <v>425</v>
      </c>
      <c r="Q682" t="s">
        <v>202</v>
      </c>
      <c r="R682" t="s">
        <v>472</v>
      </c>
      <c r="S682">
        <v>30210</v>
      </c>
      <c r="T682" t="s">
        <v>101</v>
      </c>
      <c r="U682" t="s">
        <v>473</v>
      </c>
      <c r="V682" t="s">
        <v>149</v>
      </c>
      <c r="W682" t="s">
        <v>229</v>
      </c>
      <c r="X682" t="s">
        <v>57</v>
      </c>
      <c r="Y682" t="s">
        <v>571</v>
      </c>
      <c r="Z682" s="1">
        <v>42644</v>
      </c>
      <c r="AA682">
        <v>46</v>
      </c>
      <c r="AB682" t="s">
        <v>59</v>
      </c>
      <c r="AC682">
        <v>2023</v>
      </c>
      <c r="AD682">
        <v>5</v>
      </c>
      <c r="AE682" t="s">
        <v>475</v>
      </c>
      <c r="AF682" t="s">
        <v>247</v>
      </c>
      <c r="AG682" s="1">
        <v>36056</v>
      </c>
      <c r="AH682" t="s">
        <v>264</v>
      </c>
      <c r="AI682" t="s">
        <v>265</v>
      </c>
      <c r="AJ682" t="s">
        <v>64</v>
      </c>
      <c r="AK682">
        <v>177</v>
      </c>
      <c r="AL682">
        <v>25000000</v>
      </c>
      <c r="AM682">
        <v>60000000</v>
      </c>
      <c r="AN682" s="1">
        <v>46568</v>
      </c>
      <c r="AO682" t="s">
        <v>489</v>
      </c>
      <c r="AP682" t="s">
        <v>164</v>
      </c>
      <c r="AQ682">
        <v>11</v>
      </c>
      <c r="AR682" t="s">
        <v>477</v>
      </c>
      <c r="AS682">
        <v>0</v>
      </c>
      <c r="AT682" t="s">
        <v>264</v>
      </c>
      <c r="AU682">
        <v>26</v>
      </c>
    </row>
    <row r="683" spans="1:47" x14ac:dyDescent="0.25">
      <c r="A683" t="s">
        <v>570</v>
      </c>
      <c r="B683">
        <v>2704261</v>
      </c>
      <c r="C683">
        <v>315779</v>
      </c>
      <c r="D683" t="s">
        <v>48</v>
      </c>
      <c r="E683">
        <v>0</v>
      </c>
      <c r="F683">
        <v>0</v>
      </c>
      <c r="G683">
        <v>0</v>
      </c>
      <c r="H683">
        <v>0</v>
      </c>
      <c r="I683">
        <v>45</v>
      </c>
      <c r="J683">
        <v>2016</v>
      </c>
      <c r="K683" t="s">
        <v>189</v>
      </c>
      <c r="L683">
        <v>2</v>
      </c>
      <c r="M683">
        <v>0</v>
      </c>
      <c r="N683">
        <v>6</v>
      </c>
      <c r="O683">
        <v>3</v>
      </c>
      <c r="P683" t="s">
        <v>425</v>
      </c>
      <c r="Q683" t="s">
        <v>202</v>
      </c>
      <c r="R683" t="s">
        <v>472</v>
      </c>
      <c r="S683">
        <v>30210</v>
      </c>
      <c r="T683" t="s">
        <v>101</v>
      </c>
      <c r="U683" t="s">
        <v>473</v>
      </c>
      <c r="V683" t="s">
        <v>149</v>
      </c>
      <c r="W683" t="s">
        <v>229</v>
      </c>
      <c r="X683" t="s">
        <v>57</v>
      </c>
      <c r="Y683" t="s">
        <v>571</v>
      </c>
      <c r="Z683" s="1">
        <v>42644</v>
      </c>
      <c r="AA683">
        <v>46</v>
      </c>
      <c r="AB683" t="s">
        <v>59</v>
      </c>
      <c r="AC683">
        <v>2023</v>
      </c>
      <c r="AD683">
        <v>5</v>
      </c>
      <c r="AE683" t="s">
        <v>475</v>
      </c>
      <c r="AF683" t="s">
        <v>247</v>
      </c>
      <c r="AG683" s="1">
        <v>36056</v>
      </c>
      <c r="AH683" t="s">
        <v>264</v>
      </c>
      <c r="AI683" t="s">
        <v>265</v>
      </c>
      <c r="AJ683" t="s">
        <v>64</v>
      </c>
      <c r="AK683">
        <v>177</v>
      </c>
      <c r="AL683">
        <v>25000000</v>
      </c>
      <c r="AM683">
        <v>60000000</v>
      </c>
      <c r="AN683" s="1">
        <v>46568</v>
      </c>
      <c r="AO683" t="s">
        <v>490</v>
      </c>
      <c r="AP683" t="s">
        <v>164</v>
      </c>
      <c r="AQ683">
        <v>11</v>
      </c>
      <c r="AR683" t="s">
        <v>477</v>
      </c>
      <c r="AS683">
        <v>0</v>
      </c>
      <c r="AT683" t="s">
        <v>264</v>
      </c>
      <c r="AU683">
        <v>26</v>
      </c>
    </row>
    <row r="684" spans="1:47" x14ac:dyDescent="0.25">
      <c r="A684" t="s">
        <v>570</v>
      </c>
      <c r="B684">
        <v>2704261</v>
      </c>
      <c r="C684">
        <v>315779</v>
      </c>
      <c r="D684" t="s">
        <v>48</v>
      </c>
      <c r="E684">
        <v>0</v>
      </c>
      <c r="F684">
        <v>0</v>
      </c>
      <c r="G684">
        <v>0</v>
      </c>
      <c r="H684">
        <v>0</v>
      </c>
      <c r="I684">
        <v>45</v>
      </c>
      <c r="J684">
        <v>2016</v>
      </c>
      <c r="K684" t="s">
        <v>189</v>
      </c>
      <c r="L684">
        <v>2</v>
      </c>
      <c r="M684">
        <v>0</v>
      </c>
      <c r="N684">
        <v>6</v>
      </c>
      <c r="O684">
        <v>3</v>
      </c>
      <c r="P684" t="s">
        <v>425</v>
      </c>
      <c r="Q684" t="s">
        <v>202</v>
      </c>
      <c r="R684" t="s">
        <v>472</v>
      </c>
      <c r="S684">
        <v>30210</v>
      </c>
      <c r="T684" t="s">
        <v>101</v>
      </c>
      <c r="U684" t="s">
        <v>473</v>
      </c>
      <c r="V684" t="s">
        <v>149</v>
      </c>
      <c r="W684" t="s">
        <v>229</v>
      </c>
      <c r="X684" t="s">
        <v>57</v>
      </c>
      <c r="Y684" t="s">
        <v>571</v>
      </c>
      <c r="Z684" s="1">
        <v>42644</v>
      </c>
      <c r="AA684">
        <v>46</v>
      </c>
      <c r="AB684" t="s">
        <v>59</v>
      </c>
      <c r="AC684">
        <v>2023</v>
      </c>
      <c r="AD684">
        <v>5</v>
      </c>
      <c r="AE684" t="s">
        <v>475</v>
      </c>
      <c r="AF684" t="s">
        <v>247</v>
      </c>
      <c r="AG684" s="1">
        <v>36056</v>
      </c>
      <c r="AH684" t="s">
        <v>264</v>
      </c>
      <c r="AI684" t="s">
        <v>265</v>
      </c>
      <c r="AJ684" t="s">
        <v>64</v>
      </c>
      <c r="AK684">
        <v>177</v>
      </c>
      <c r="AL684">
        <v>25000000</v>
      </c>
      <c r="AM684">
        <v>60000000</v>
      </c>
      <c r="AN684" s="1">
        <v>46568</v>
      </c>
      <c r="AO684" t="s">
        <v>491</v>
      </c>
      <c r="AP684" t="s">
        <v>66</v>
      </c>
      <c r="AQ684">
        <v>11</v>
      </c>
      <c r="AR684" t="s">
        <v>477</v>
      </c>
      <c r="AS684">
        <v>0</v>
      </c>
      <c r="AT684" t="s">
        <v>264</v>
      </c>
      <c r="AU684">
        <v>26</v>
      </c>
    </row>
    <row r="685" spans="1:47" x14ac:dyDescent="0.25">
      <c r="A685" t="s">
        <v>572</v>
      </c>
      <c r="B685">
        <v>2704283</v>
      </c>
      <c r="C685">
        <v>315779</v>
      </c>
      <c r="D685" t="s">
        <v>48</v>
      </c>
      <c r="E685">
        <v>0</v>
      </c>
      <c r="F685">
        <v>0</v>
      </c>
      <c r="G685">
        <v>1</v>
      </c>
      <c r="H685">
        <v>1</v>
      </c>
      <c r="I685">
        <v>45</v>
      </c>
      <c r="J685">
        <v>2016</v>
      </c>
      <c r="K685" t="s">
        <v>573</v>
      </c>
      <c r="L685">
        <v>3</v>
      </c>
      <c r="M685">
        <v>3</v>
      </c>
      <c r="N685">
        <v>17</v>
      </c>
      <c r="O685">
        <v>6</v>
      </c>
      <c r="P685" t="s">
        <v>535</v>
      </c>
      <c r="Q685" t="s">
        <v>202</v>
      </c>
      <c r="R685" t="s">
        <v>536</v>
      </c>
      <c r="S685">
        <v>15200</v>
      </c>
      <c r="T685" t="s">
        <v>53</v>
      </c>
      <c r="U685" t="s">
        <v>537</v>
      </c>
      <c r="V685" t="s">
        <v>149</v>
      </c>
      <c r="W685" t="s">
        <v>197</v>
      </c>
      <c r="X685" t="s">
        <v>57</v>
      </c>
      <c r="Y685" t="s">
        <v>574</v>
      </c>
      <c r="Z685" s="1">
        <v>42665</v>
      </c>
      <c r="AA685">
        <v>90</v>
      </c>
      <c r="AB685" t="s">
        <v>81</v>
      </c>
      <c r="AC685">
        <v>2023</v>
      </c>
      <c r="AD685">
        <v>5</v>
      </c>
      <c r="AE685" t="s">
        <v>475</v>
      </c>
      <c r="AF685" t="s">
        <v>247</v>
      </c>
      <c r="AG685" s="1">
        <v>36056</v>
      </c>
      <c r="AH685" t="s">
        <v>264</v>
      </c>
      <c r="AI685" t="s">
        <v>265</v>
      </c>
      <c r="AJ685" t="s">
        <v>64</v>
      </c>
      <c r="AK685">
        <v>177</v>
      </c>
      <c r="AL685">
        <v>25000000</v>
      </c>
      <c r="AM685">
        <v>60000000</v>
      </c>
      <c r="AN685" s="1">
        <v>46568</v>
      </c>
      <c r="AO685" t="s">
        <v>476</v>
      </c>
      <c r="AP685" t="s">
        <v>164</v>
      </c>
      <c r="AQ685">
        <v>11</v>
      </c>
      <c r="AR685" t="s">
        <v>477</v>
      </c>
      <c r="AS685">
        <v>0</v>
      </c>
      <c r="AT685" t="s">
        <v>264</v>
      </c>
      <c r="AU685">
        <v>26</v>
      </c>
    </row>
    <row r="686" spans="1:47" x14ac:dyDescent="0.25">
      <c r="A686" t="s">
        <v>572</v>
      </c>
      <c r="B686">
        <v>2704283</v>
      </c>
      <c r="C686">
        <v>315779</v>
      </c>
      <c r="D686" t="s">
        <v>48</v>
      </c>
      <c r="E686">
        <v>0</v>
      </c>
      <c r="F686">
        <v>0</v>
      </c>
      <c r="G686">
        <v>1</v>
      </c>
      <c r="H686">
        <v>1</v>
      </c>
      <c r="I686">
        <v>45</v>
      </c>
      <c r="J686">
        <v>2016</v>
      </c>
      <c r="K686" t="s">
        <v>573</v>
      </c>
      <c r="L686">
        <v>3</v>
      </c>
      <c r="M686">
        <v>3</v>
      </c>
      <c r="N686">
        <v>17</v>
      </c>
      <c r="O686">
        <v>6</v>
      </c>
      <c r="P686" t="s">
        <v>535</v>
      </c>
      <c r="Q686" t="s">
        <v>202</v>
      </c>
      <c r="R686" t="s">
        <v>536</v>
      </c>
      <c r="S686">
        <v>15200</v>
      </c>
      <c r="T686" t="s">
        <v>53</v>
      </c>
      <c r="U686" t="s">
        <v>537</v>
      </c>
      <c r="V686" t="s">
        <v>149</v>
      </c>
      <c r="W686" t="s">
        <v>197</v>
      </c>
      <c r="X686" t="s">
        <v>57</v>
      </c>
      <c r="Y686" t="s">
        <v>574</v>
      </c>
      <c r="Z686" s="1">
        <v>42665</v>
      </c>
      <c r="AA686">
        <v>90</v>
      </c>
      <c r="AB686" t="s">
        <v>81</v>
      </c>
      <c r="AC686">
        <v>2023</v>
      </c>
      <c r="AD686">
        <v>5</v>
      </c>
      <c r="AE686" t="s">
        <v>475</v>
      </c>
      <c r="AF686" t="s">
        <v>247</v>
      </c>
      <c r="AG686" s="1">
        <v>36056</v>
      </c>
      <c r="AH686" t="s">
        <v>264</v>
      </c>
      <c r="AI686" t="s">
        <v>265</v>
      </c>
      <c r="AJ686" t="s">
        <v>64</v>
      </c>
      <c r="AK686">
        <v>177</v>
      </c>
      <c r="AL686">
        <v>25000000</v>
      </c>
      <c r="AM686">
        <v>60000000</v>
      </c>
      <c r="AN686" s="1">
        <v>46568</v>
      </c>
      <c r="AO686" t="s">
        <v>478</v>
      </c>
      <c r="AP686" t="s">
        <v>164</v>
      </c>
      <c r="AQ686">
        <v>11</v>
      </c>
      <c r="AR686" t="s">
        <v>477</v>
      </c>
      <c r="AS686">
        <v>0</v>
      </c>
      <c r="AT686" t="s">
        <v>264</v>
      </c>
      <c r="AU686">
        <v>26</v>
      </c>
    </row>
    <row r="687" spans="1:47" x14ac:dyDescent="0.25">
      <c r="A687" t="s">
        <v>572</v>
      </c>
      <c r="B687">
        <v>2704283</v>
      </c>
      <c r="C687">
        <v>315779</v>
      </c>
      <c r="D687" t="s">
        <v>48</v>
      </c>
      <c r="E687">
        <v>0</v>
      </c>
      <c r="F687">
        <v>0</v>
      </c>
      <c r="G687">
        <v>1</v>
      </c>
      <c r="H687">
        <v>1</v>
      </c>
      <c r="I687">
        <v>45</v>
      </c>
      <c r="J687">
        <v>2016</v>
      </c>
      <c r="K687" t="s">
        <v>573</v>
      </c>
      <c r="L687">
        <v>3</v>
      </c>
      <c r="M687">
        <v>3</v>
      </c>
      <c r="N687">
        <v>17</v>
      </c>
      <c r="O687">
        <v>6</v>
      </c>
      <c r="P687" t="s">
        <v>535</v>
      </c>
      <c r="Q687" t="s">
        <v>202</v>
      </c>
      <c r="R687" t="s">
        <v>536</v>
      </c>
      <c r="S687">
        <v>15200</v>
      </c>
      <c r="T687" t="s">
        <v>53</v>
      </c>
      <c r="U687" t="s">
        <v>537</v>
      </c>
      <c r="V687" t="s">
        <v>149</v>
      </c>
      <c r="W687" t="s">
        <v>197</v>
      </c>
      <c r="X687" t="s">
        <v>57</v>
      </c>
      <c r="Y687" t="s">
        <v>574</v>
      </c>
      <c r="Z687" s="1">
        <v>42665</v>
      </c>
      <c r="AA687">
        <v>90</v>
      </c>
      <c r="AB687" t="s">
        <v>81</v>
      </c>
      <c r="AC687">
        <v>2023</v>
      </c>
      <c r="AD687">
        <v>5</v>
      </c>
      <c r="AE687" t="s">
        <v>475</v>
      </c>
      <c r="AF687" t="s">
        <v>247</v>
      </c>
      <c r="AG687" s="1">
        <v>36056</v>
      </c>
      <c r="AH687" t="s">
        <v>264</v>
      </c>
      <c r="AI687" t="s">
        <v>265</v>
      </c>
      <c r="AJ687" t="s">
        <v>64</v>
      </c>
      <c r="AK687">
        <v>177</v>
      </c>
      <c r="AL687">
        <v>25000000</v>
      </c>
      <c r="AM687">
        <v>60000000</v>
      </c>
      <c r="AN687" s="1">
        <v>46568</v>
      </c>
      <c r="AO687" t="s">
        <v>479</v>
      </c>
      <c r="AP687" t="s">
        <v>164</v>
      </c>
      <c r="AQ687">
        <v>11</v>
      </c>
      <c r="AR687" t="s">
        <v>477</v>
      </c>
      <c r="AS687">
        <v>0</v>
      </c>
      <c r="AT687" t="s">
        <v>264</v>
      </c>
      <c r="AU687">
        <v>26</v>
      </c>
    </row>
    <row r="688" spans="1:47" x14ac:dyDescent="0.25">
      <c r="A688" t="s">
        <v>572</v>
      </c>
      <c r="B688">
        <v>2704283</v>
      </c>
      <c r="C688">
        <v>315779</v>
      </c>
      <c r="D688" t="s">
        <v>48</v>
      </c>
      <c r="E688">
        <v>0</v>
      </c>
      <c r="F688">
        <v>0</v>
      </c>
      <c r="G688">
        <v>1</v>
      </c>
      <c r="H688">
        <v>1</v>
      </c>
      <c r="I688">
        <v>45</v>
      </c>
      <c r="J688">
        <v>2016</v>
      </c>
      <c r="K688" t="s">
        <v>573</v>
      </c>
      <c r="L688">
        <v>3</v>
      </c>
      <c r="M688">
        <v>3</v>
      </c>
      <c r="N688">
        <v>17</v>
      </c>
      <c r="O688">
        <v>6</v>
      </c>
      <c r="P688" t="s">
        <v>535</v>
      </c>
      <c r="Q688" t="s">
        <v>202</v>
      </c>
      <c r="R688" t="s">
        <v>536</v>
      </c>
      <c r="S688">
        <v>15200</v>
      </c>
      <c r="T688" t="s">
        <v>53</v>
      </c>
      <c r="U688" t="s">
        <v>537</v>
      </c>
      <c r="V688" t="s">
        <v>149</v>
      </c>
      <c r="W688" t="s">
        <v>197</v>
      </c>
      <c r="X688" t="s">
        <v>57</v>
      </c>
      <c r="Y688" t="s">
        <v>574</v>
      </c>
      <c r="Z688" s="1">
        <v>42665</v>
      </c>
      <c r="AA688">
        <v>90</v>
      </c>
      <c r="AB688" t="s">
        <v>81</v>
      </c>
      <c r="AC688">
        <v>2023</v>
      </c>
      <c r="AD688">
        <v>5</v>
      </c>
      <c r="AE688" t="s">
        <v>475</v>
      </c>
      <c r="AF688" t="s">
        <v>247</v>
      </c>
      <c r="AG688" s="1">
        <v>36056</v>
      </c>
      <c r="AH688" t="s">
        <v>264</v>
      </c>
      <c r="AI688" t="s">
        <v>265</v>
      </c>
      <c r="AJ688" t="s">
        <v>64</v>
      </c>
      <c r="AK688">
        <v>177</v>
      </c>
      <c r="AL688">
        <v>25000000</v>
      </c>
      <c r="AM688">
        <v>60000000</v>
      </c>
      <c r="AN688" s="1">
        <v>46568</v>
      </c>
      <c r="AO688" t="s">
        <v>480</v>
      </c>
      <c r="AP688" t="s">
        <v>164</v>
      </c>
      <c r="AQ688">
        <v>11</v>
      </c>
      <c r="AR688" t="s">
        <v>477</v>
      </c>
      <c r="AS688">
        <v>0</v>
      </c>
      <c r="AT688" t="s">
        <v>264</v>
      </c>
      <c r="AU688">
        <v>26</v>
      </c>
    </row>
    <row r="689" spans="1:47" x14ac:dyDescent="0.25">
      <c r="A689" t="s">
        <v>572</v>
      </c>
      <c r="B689">
        <v>2704283</v>
      </c>
      <c r="C689">
        <v>315779</v>
      </c>
      <c r="D689" t="s">
        <v>48</v>
      </c>
      <c r="E689">
        <v>0</v>
      </c>
      <c r="F689">
        <v>0</v>
      </c>
      <c r="G689">
        <v>1</v>
      </c>
      <c r="H689">
        <v>1</v>
      </c>
      <c r="I689">
        <v>45</v>
      </c>
      <c r="J689">
        <v>2016</v>
      </c>
      <c r="K689" t="s">
        <v>573</v>
      </c>
      <c r="L689">
        <v>3</v>
      </c>
      <c r="M689">
        <v>3</v>
      </c>
      <c r="N689">
        <v>17</v>
      </c>
      <c r="O689">
        <v>6</v>
      </c>
      <c r="P689" t="s">
        <v>535</v>
      </c>
      <c r="Q689" t="s">
        <v>202</v>
      </c>
      <c r="R689" t="s">
        <v>536</v>
      </c>
      <c r="S689">
        <v>15200</v>
      </c>
      <c r="T689" t="s">
        <v>53</v>
      </c>
      <c r="U689" t="s">
        <v>537</v>
      </c>
      <c r="V689" t="s">
        <v>149</v>
      </c>
      <c r="W689" t="s">
        <v>197</v>
      </c>
      <c r="X689" t="s">
        <v>57</v>
      </c>
      <c r="Y689" t="s">
        <v>574</v>
      </c>
      <c r="Z689" s="1">
        <v>42665</v>
      </c>
      <c r="AA689">
        <v>90</v>
      </c>
      <c r="AB689" t="s">
        <v>81</v>
      </c>
      <c r="AC689">
        <v>2023</v>
      </c>
      <c r="AD689">
        <v>5</v>
      </c>
      <c r="AE689" t="s">
        <v>475</v>
      </c>
      <c r="AF689" t="s">
        <v>247</v>
      </c>
      <c r="AG689" s="1">
        <v>36056</v>
      </c>
      <c r="AH689" t="s">
        <v>264</v>
      </c>
      <c r="AI689" t="s">
        <v>265</v>
      </c>
      <c r="AJ689" t="s">
        <v>64</v>
      </c>
      <c r="AK689">
        <v>177</v>
      </c>
      <c r="AL689">
        <v>25000000</v>
      </c>
      <c r="AM689">
        <v>60000000</v>
      </c>
      <c r="AN689" s="1">
        <v>46568</v>
      </c>
      <c r="AO689" t="s">
        <v>481</v>
      </c>
      <c r="AP689" t="s">
        <v>164</v>
      </c>
      <c r="AQ689">
        <v>11</v>
      </c>
      <c r="AR689" t="s">
        <v>477</v>
      </c>
      <c r="AS689">
        <v>0</v>
      </c>
      <c r="AT689" t="s">
        <v>264</v>
      </c>
      <c r="AU689">
        <v>26</v>
      </c>
    </row>
    <row r="690" spans="1:47" x14ac:dyDescent="0.25">
      <c r="A690" t="s">
        <v>572</v>
      </c>
      <c r="B690">
        <v>2704283</v>
      </c>
      <c r="C690">
        <v>315779</v>
      </c>
      <c r="D690" t="s">
        <v>48</v>
      </c>
      <c r="E690">
        <v>0</v>
      </c>
      <c r="F690">
        <v>0</v>
      </c>
      <c r="G690">
        <v>1</v>
      </c>
      <c r="H690">
        <v>1</v>
      </c>
      <c r="I690">
        <v>45</v>
      </c>
      <c r="J690">
        <v>2016</v>
      </c>
      <c r="K690" t="s">
        <v>573</v>
      </c>
      <c r="L690">
        <v>3</v>
      </c>
      <c r="M690">
        <v>3</v>
      </c>
      <c r="N690">
        <v>17</v>
      </c>
      <c r="O690">
        <v>6</v>
      </c>
      <c r="P690" t="s">
        <v>535</v>
      </c>
      <c r="Q690" t="s">
        <v>202</v>
      </c>
      <c r="R690" t="s">
        <v>536</v>
      </c>
      <c r="S690">
        <v>15200</v>
      </c>
      <c r="T690" t="s">
        <v>53</v>
      </c>
      <c r="U690" t="s">
        <v>537</v>
      </c>
      <c r="V690" t="s">
        <v>149</v>
      </c>
      <c r="W690" t="s">
        <v>197</v>
      </c>
      <c r="X690" t="s">
        <v>57</v>
      </c>
      <c r="Y690" t="s">
        <v>574</v>
      </c>
      <c r="Z690" s="1">
        <v>42665</v>
      </c>
      <c r="AA690">
        <v>90</v>
      </c>
      <c r="AB690" t="s">
        <v>81</v>
      </c>
      <c r="AC690">
        <v>2023</v>
      </c>
      <c r="AD690">
        <v>5</v>
      </c>
      <c r="AE690" t="s">
        <v>475</v>
      </c>
      <c r="AF690" t="s">
        <v>247</v>
      </c>
      <c r="AG690" s="1">
        <v>36056</v>
      </c>
      <c r="AH690" t="s">
        <v>264</v>
      </c>
      <c r="AI690" t="s">
        <v>265</v>
      </c>
      <c r="AJ690" t="s">
        <v>64</v>
      </c>
      <c r="AK690">
        <v>177</v>
      </c>
      <c r="AL690">
        <v>25000000</v>
      </c>
      <c r="AM690">
        <v>60000000</v>
      </c>
      <c r="AN690" s="1">
        <v>46568</v>
      </c>
      <c r="AO690" t="s">
        <v>482</v>
      </c>
      <c r="AP690" t="s">
        <v>164</v>
      </c>
      <c r="AQ690">
        <v>11</v>
      </c>
      <c r="AR690" t="s">
        <v>477</v>
      </c>
      <c r="AS690">
        <v>0</v>
      </c>
      <c r="AT690" t="s">
        <v>483</v>
      </c>
      <c r="AU690">
        <v>26</v>
      </c>
    </row>
    <row r="691" spans="1:47" x14ac:dyDescent="0.25">
      <c r="A691" t="s">
        <v>572</v>
      </c>
      <c r="B691">
        <v>2704283</v>
      </c>
      <c r="C691">
        <v>315779</v>
      </c>
      <c r="D691" t="s">
        <v>48</v>
      </c>
      <c r="E691">
        <v>0</v>
      </c>
      <c r="F691">
        <v>0</v>
      </c>
      <c r="G691">
        <v>1</v>
      </c>
      <c r="H691">
        <v>1</v>
      </c>
      <c r="I691">
        <v>45</v>
      </c>
      <c r="J691">
        <v>2016</v>
      </c>
      <c r="K691" t="s">
        <v>573</v>
      </c>
      <c r="L691">
        <v>3</v>
      </c>
      <c r="M691">
        <v>3</v>
      </c>
      <c r="N691">
        <v>17</v>
      </c>
      <c r="O691">
        <v>6</v>
      </c>
      <c r="P691" t="s">
        <v>535</v>
      </c>
      <c r="Q691" t="s">
        <v>202</v>
      </c>
      <c r="R691" t="s">
        <v>536</v>
      </c>
      <c r="S691">
        <v>15200</v>
      </c>
      <c r="T691" t="s">
        <v>53</v>
      </c>
      <c r="U691" t="s">
        <v>537</v>
      </c>
      <c r="V691" t="s">
        <v>149</v>
      </c>
      <c r="W691" t="s">
        <v>197</v>
      </c>
      <c r="X691" t="s">
        <v>57</v>
      </c>
      <c r="Y691" t="s">
        <v>574</v>
      </c>
      <c r="Z691" s="1">
        <v>42665</v>
      </c>
      <c r="AA691">
        <v>90</v>
      </c>
      <c r="AB691" t="s">
        <v>81</v>
      </c>
      <c r="AC691">
        <v>2023</v>
      </c>
      <c r="AD691">
        <v>5</v>
      </c>
      <c r="AE691" t="s">
        <v>475</v>
      </c>
      <c r="AF691" t="s">
        <v>247</v>
      </c>
      <c r="AG691" s="1">
        <v>36056</v>
      </c>
      <c r="AH691" t="s">
        <v>264</v>
      </c>
      <c r="AI691" t="s">
        <v>265</v>
      </c>
      <c r="AJ691" t="s">
        <v>64</v>
      </c>
      <c r="AK691">
        <v>177</v>
      </c>
      <c r="AL691">
        <v>25000000</v>
      </c>
      <c r="AM691">
        <v>60000000</v>
      </c>
      <c r="AN691" s="1">
        <v>46568</v>
      </c>
      <c r="AO691" t="s">
        <v>484</v>
      </c>
      <c r="AP691" t="s">
        <v>164</v>
      </c>
      <c r="AQ691">
        <v>11</v>
      </c>
      <c r="AR691" t="s">
        <v>477</v>
      </c>
      <c r="AS691">
        <v>0</v>
      </c>
      <c r="AT691" t="s">
        <v>264</v>
      </c>
      <c r="AU691">
        <v>26</v>
      </c>
    </row>
    <row r="692" spans="1:47" x14ac:dyDescent="0.25">
      <c r="A692" t="s">
        <v>572</v>
      </c>
      <c r="B692">
        <v>2704283</v>
      </c>
      <c r="C692">
        <v>315779</v>
      </c>
      <c r="D692" t="s">
        <v>48</v>
      </c>
      <c r="E692">
        <v>0</v>
      </c>
      <c r="F692">
        <v>0</v>
      </c>
      <c r="G692">
        <v>1</v>
      </c>
      <c r="H692">
        <v>1</v>
      </c>
      <c r="I692">
        <v>45</v>
      </c>
      <c r="J692">
        <v>2016</v>
      </c>
      <c r="K692" t="s">
        <v>573</v>
      </c>
      <c r="L692">
        <v>3</v>
      </c>
      <c r="M692">
        <v>3</v>
      </c>
      <c r="N692">
        <v>17</v>
      </c>
      <c r="O692">
        <v>6</v>
      </c>
      <c r="P692" t="s">
        <v>535</v>
      </c>
      <c r="Q692" t="s">
        <v>202</v>
      </c>
      <c r="R692" t="s">
        <v>536</v>
      </c>
      <c r="S692">
        <v>15200</v>
      </c>
      <c r="T692" t="s">
        <v>53</v>
      </c>
      <c r="U692" t="s">
        <v>537</v>
      </c>
      <c r="V692" t="s">
        <v>149</v>
      </c>
      <c r="W692" t="s">
        <v>197</v>
      </c>
      <c r="X692" t="s">
        <v>57</v>
      </c>
      <c r="Y692" t="s">
        <v>574</v>
      </c>
      <c r="Z692" s="1">
        <v>42665</v>
      </c>
      <c r="AA692">
        <v>90</v>
      </c>
      <c r="AB692" t="s">
        <v>81</v>
      </c>
      <c r="AC692">
        <v>2023</v>
      </c>
      <c r="AD692">
        <v>5</v>
      </c>
      <c r="AE692" t="s">
        <v>475</v>
      </c>
      <c r="AF692" t="s">
        <v>247</v>
      </c>
      <c r="AG692" s="1">
        <v>36056</v>
      </c>
      <c r="AH692" t="s">
        <v>264</v>
      </c>
      <c r="AI692" t="s">
        <v>265</v>
      </c>
      <c r="AJ692" t="s">
        <v>64</v>
      </c>
      <c r="AK692">
        <v>177</v>
      </c>
      <c r="AL692">
        <v>25000000</v>
      </c>
      <c r="AM692">
        <v>60000000</v>
      </c>
      <c r="AN692" s="1">
        <v>46568</v>
      </c>
      <c r="AO692" t="s">
        <v>485</v>
      </c>
      <c r="AP692" t="s">
        <v>66</v>
      </c>
      <c r="AQ692">
        <v>11</v>
      </c>
      <c r="AR692" t="s">
        <v>477</v>
      </c>
      <c r="AS692">
        <v>0</v>
      </c>
      <c r="AT692" t="s">
        <v>264</v>
      </c>
      <c r="AU692">
        <v>26</v>
      </c>
    </row>
    <row r="693" spans="1:47" x14ac:dyDescent="0.25">
      <c r="A693" t="s">
        <v>572</v>
      </c>
      <c r="B693">
        <v>2704283</v>
      </c>
      <c r="C693">
        <v>315779</v>
      </c>
      <c r="D693" t="s">
        <v>48</v>
      </c>
      <c r="E693">
        <v>0</v>
      </c>
      <c r="F693">
        <v>0</v>
      </c>
      <c r="G693">
        <v>1</v>
      </c>
      <c r="H693">
        <v>1</v>
      </c>
      <c r="I693">
        <v>45</v>
      </c>
      <c r="J693">
        <v>2016</v>
      </c>
      <c r="K693" t="s">
        <v>573</v>
      </c>
      <c r="L693">
        <v>3</v>
      </c>
      <c r="M693">
        <v>3</v>
      </c>
      <c r="N693">
        <v>17</v>
      </c>
      <c r="O693">
        <v>6</v>
      </c>
      <c r="P693" t="s">
        <v>535</v>
      </c>
      <c r="Q693" t="s">
        <v>202</v>
      </c>
      <c r="R693" t="s">
        <v>536</v>
      </c>
      <c r="S693">
        <v>15200</v>
      </c>
      <c r="T693" t="s">
        <v>53</v>
      </c>
      <c r="U693" t="s">
        <v>537</v>
      </c>
      <c r="V693" t="s">
        <v>149</v>
      </c>
      <c r="W693" t="s">
        <v>197</v>
      </c>
      <c r="X693" t="s">
        <v>57</v>
      </c>
      <c r="Y693" t="s">
        <v>574</v>
      </c>
      <c r="Z693" s="1">
        <v>42665</v>
      </c>
      <c r="AA693">
        <v>90</v>
      </c>
      <c r="AB693" t="s">
        <v>81</v>
      </c>
      <c r="AC693">
        <v>2023</v>
      </c>
      <c r="AD693">
        <v>5</v>
      </c>
      <c r="AE693" t="s">
        <v>475</v>
      </c>
      <c r="AF693" t="s">
        <v>247</v>
      </c>
      <c r="AG693" s="1">
        <v>36056</v>
      </c>
      <c r="AH693" t="s">
        <v>264</v>
      </c>
      <c r="AI693" t="s">
        <v>265</v>
      </c>
      <c r="AJ693" t="s">
        <v>64</v>
      </c>
      <c r="AK693">
        <v>177</v>
      </c>
      <c r="AL693">
        <v>25000000</v>
      </c>
      <c r="AM693">
        <v>60000000</v>
      </c>
      <c r="AN693" s="1">
        <v>46568</v>
      </c>
      <c r="AO693" t="s">
        <v>486</v>
      </c>
      <c r="AP693" t="s">
        <v>164</v>
      </c>
      <c r="AQ693">
        <v>11</v>
      </c>
      <c r="AR693" t="s">
        <v>477</v>
      </c>
      <c r="AS693">
        <v>0</v>
      </c>
      <c r="AT693" t="s">
        <v>264</v>
      </c>
      <c r="AU693">
        <v>26</v>
      </c>
    </row>
    <row r="694" spans="1:47" x14ac:dyDescent="0.25">
      <c r="A694" t="s">
        <v>572</v>
      </c>
      <c r="B694">
        <v>2704283</v>
      </c>
      <c r="C694">
        <v>315779</v>
      </c>
      <c r="D694" t="s">
        <v>48</v>
      </c>
      <c r="E694">
        <v>0</v>
      </c>
      <c r="F694">
        <v>0</v>
      </c>
      <c r="G694">
        <v>1</v>
      </c>
      <c r="H694">
        <v>1</v>
      </c>
      <c r="I694">
        <v>45</v>
      </c>
      <c r="J694">
        <v>2016</v>
      </c>
      <c r="K694" t="s">
        <v>573</v>
      </c>
      <c r="L694">
        <v>3</v>
      </c>
      <c r="M694">
        <v>3</v>
      </c>
      <c r="N694">
        <v>17</v>
      </c>
      <c r="O694">
        <v>6</v>
      </c>
      <c r="P694" t="s">
        <v>535</v>
      </c>
      <c r="Q694" t="s">
        <v>202</v>
      </c>
      <c r="R694" t="s">
        <v>536</v>
      </c>
      <c r="S694">
        <v>15200</v>
      </c>
      <c r="T694" t="s">
        <v>53</v>
      </c>
      <c r="U694" t="s">
        <v>537</v>
      </c>
      <c r="V694" t="s">
        <v>149</v>
      </c>
      <c r="W694" t="s">
        <v>197</v>
      </c>
      <c r="X694" t="s">
        <v>57</v>
      </c>
      <c r="Y694" t="s">
        <v>574</v>
      </c>
      <c r="Z694" s="1">
        <v>42665</v>
      </c>
      <c r="AA694">
        <v>90</v>
      </c>
      <c r="AB694" t="s">
        <v>81</v>
      </c>
      <c r="AC694">
        <v>2023</v>
      </c>
      <c r="AD694">
        <v>5</v>
      </c>
      <c r="AE694" t="s">
        <v>475</v>
      </c>
      <c r="AF694" t="s">
        <v>247</v>
      </c>
      <c r="AG694" s="1">
        <v>36056</v>
      </c>
      <c r="AH694" t="s">
        <v>264</v>
      </c>
      <c r="AI694" t="s">
        <v>265</v>
      </c>
      <c r="AJ694" t="s">
        <v>64</v>
      </c>
      <c r="AK694">
        <v>177</v>
      </c>
      <c r="AL694">
        <v>25000000</v>
      </c>
      <c r="AM694">
        <v>60000000</v>
      </c>
      <c r="AN694" s="1">
        <v>46568</v>
      </c>
      <c r="AO694" t="s">
        <v>487</v>
      </c>
      <c r="AP694" t="s">
        <v>164</v>
      </c>
      <c r="AQ694">
        <v>11</v>
      </c>
      <c r="AR694" t="s">
        <v>477</v>
      </c>
      <c r="AS694">
        <v>0</v>
      </c>
      <c r="AT694" t="s">
        <v>264</v>
      </c>
      <c r="AU694">
        <v>26</v>
      </c>
    </row>
    <row r="695" spans="1:47" x14ac:dyDescent="0.25">
      <c r="A695" t="s">
        <v>572</v>
      </c>
      <c r="B695">
        <v>2704283</v>
      </c>
      <c r="C695">
        <v>315779</v>
      </c>
      <c r="D695" t="s">
        <v>48</v>
      </c>
      <c r="E695">
        <v>0</v>
      </c>
      <c r="F695">
        <v>0</v>
      </c>
      <c r="G695">
        <v>1</v>
      </c>
      <c r="H695">
        <v>1</v>
      </c>
      <c r="I695">
        <v>45</v>
      </c>
      <c r="J695">
        <v>2016</v>
      </c>
      <c r="K695" t="s">
        <v>573</v>
      </c>
      <c r="L695">
        <v>3</v>
      </c>
      <c r="M695">
        <v>3</v>
      </c>
      <c r="N695">
        <v>17</v>
      </c>
      <c r="O695">
        <v>6</v>
      </c>
      <c r="P695" t="s">
        <v>535</v>
      </c>
      <c r="Q695" t="s">
        <v>202</v>
      </c>
      <c r="R695" t="s">
        <v>536</v>
      </c>
      <c r="S695">
        <v>15200</v>
      </c>
      <c r="T695" t="s">
        <v>53</v>
      </c>
      <c r="U695" t="s">
        <v>537</v>
      </c>
      <c r="V695" t="s">
        <v>149</v>
      </c>
      <c r="W695" t="s">
        <v>197</v>
      </c>
      <c r="X695" t="s">
        <v>57</v>
      </c>
      <c r="Y695" t="s">
        <v>574</v>
      </c>
      <c r="Z695" s="1">
        <v>42665</v>
      </c>
      <c r="AA695">
        <v>90</v>
      </c>
      <c r="AB695" t="s">
        <v>81</v>
      </c>
      <c r="AC695">
        <v>2023</v>
      </c>
      <c r="AD695">
        <v>5</v>
      </c>
      <c r="AE695" t="s">
        <v>475</v>
      </c>
      <c r="AF695" t="s">
        <v>247</v>
      </c>
      <c r="AG695" s="1">
        <v>36056</v>
      </c>
      <c r="AH695" t="s">
        <v>264</v>
      </c>
      <c r="AI695" t="s">
        <v>265</v>
      </c>
      <c r="AJ695" t="s">
        <v>64</v>
      </c>
      <c r="AK695">
        <v>177</v>
      </c>
      <c r="AL695">
        <v>25000000</v>
      </c>
      <c r="AM695">
        <v>60000000</v>
      </c>
      <c r="AN695" s="1">
        <v>46568</v>
      </c>
      <c r="AO695" t="s">
        <v>488</v>
      </c>
      <c r="AP695" t="s">
        <v>164</v>
      </c>
      <c r="AQ695">
        <v>11</v>
      </c>
      <c r="AR695" t="s">
        <v>477</v>
      </c>
      <c r="AS695">
        <v>0</v>
      </c>
      <c r="AT695" t="s">
        <v>264</v>
      </c>
      <c r="AU695">
        <v>26</v>
      </c>
    </row>
    <row r="696" spans="1:47" x14ac:dyDescent="0.25">
      <c r="A696" t="s">
        <v>572</v>
      </c>
      <c r="B696">
        <v>2704283</v>
      </c>
      <c r="C696">
        <v>315779</v>
      </c>
      <c r="D696" t="s">
        <v>48</v>
      </c>
      <c r="E696">
        <v>0</v>
      </c>
      <c r="F696">
        <v>0</v>
      </c>
      <c r="G696">
        <v>1</v>
      </c>
      <c r="H696">
        <v>1</v>
      </c>
      <c r="I696">
        <v>45</v>
      </c>
      <c r="J696">
        <v>2016</v>
      </c>
      <c r="K696" t="s">
        <v>573</v>
      </c>
      <c r="L696">
        <v>3</v>
      </c>
      <c r="M696">
        <v>3</v>
      </c>
      <c r="N696">
        <v>17</v>
      </c>
      <c r="O696">
        <v>6</v>
      </c>
      <c r="P696" t="s">
        <v>535</v>
      </c>
      <c r="Q696" t="s">
        <v>202</v>
      </c>
      <c r="R696" t="s">
        <v>536</v>
      </c>
      <c r="S696">
        <v>15200</v>
      </c>
      <c r="T696" t="s">
        <v>53</v>
      </c>
      <c r="U696" t="s">
        <v>537</v>
      </c>
      <c r="V696" t="s">
        <v>149</v>
      </c>
      <c r="W696" t="s">
        <v>197</v>
      </c>
      <c r="X696" t="s">
        <v>57</v>
      </c>
      <c r="Y696" t="s">
        <v>574</v>
      </c>
      <c r="Z696" s="1">
        <v>42665</v>
      </c>
      <c r="AA696">
        <v>90</v>
      </c>
      <c r="AB696" t="s">
        <v>81</v>
      </c>
      <c r="AC696">
        <v>2023</v>
      </c>
      <c r="AD696">
        <v>5</v>
      </c>
      <c r="AE696" t="s">
        <v>475</v>
      </c>
      <c r="AF696" t="s">
        <v>247</v>
      </c>
      <c r="AG696" s="1">
        <v>36056</v>
      </c>
      <c r="AH696" t="s">
        <v>264</v>
      </c>
      <c r="AI696" t="s">
        <v>265</v>
      </c>
      <c r="AJ696" t="s">
        <v>64</v>
      </c>
      <c r="AK696">
        <v>177</v>
      </c>
      <c r="AL696">
        <v>25000000</v>
      </c>
      <c r="AM696">
        <v>60000000</v>
      </c>
      <c r="AN696" s="1">
        <v>46568</v>
      </c>
      <c r="AO696" t="s">
        <v>489</v>
      </c>
      <c r="AP696" t="s">
        <v>164</v>
      </c>
      <c r="AQ696">
        <v>11</v>
      </c>
      <c r="AR696" t="s">
        <v>477</v>
      </c>
      <c r="AS696">
        <v>0</v>
      </c>
      <c r="AT696" t="s">
        <v>264</v>
      </c>
      <c r="AU696">
        <v>26</v>
      </c>
    </row>
    <row r="697" spans="1:47" x14ac:dyDescent="0.25">
      <c r="A697" t="s">
        <v>572</v>
      </c>
      <c r="B697">
        <v>2704283</v>
      </c>
      <c r="C697">
        <v>315779</v>
      </c>
      <c r="D697" t="s">
        <v>48</v>
      </c>
      <c r="E697">
        <v>0</v>
      </c>
      <c r="F697">
        <v>0</v>
      </c>
      <c r="G697">
        <v>1</v>
      </c>
      <c r="H697">
        <v>1</v>
      </c>
      <c r="I697">
        <v>45</v>
      </c>
      <c r="J697">
        <v>2016</v>
      </c>
      <c r="K697" t="s">
        <v>573</v>
      </c>
      <c r="L697">
        <v>3</v>
      </c>
      <c r="M697">
        <v>3</v>
      </c>
      <c r="N697">
        <v>17</v>
      </c>
      <c r="O697">
        <v>6</v>
      </c>
      <c r="P697" t="s">
        <v>535</v>
      </c>
      <c r="Q697" t="s">
        <v>202</v>
      </c>
      <c r="R697" t="s">
        <v>536</v>
      </c>
      <c r="S697">
        <v>15200</v>
      </c>
      <c r="T697" t="s">
        <v>53</v>
      </c>
      <c r="U697" t="s">
        <v>537</v>
      </c>
      <c r="V697" t="s">
        <v>149</v>
      </c>
      <c r="W697" t="s">
        <v>197</v>
      </c>
      <c r="X697" t="s">
        <v>57</v>
      </c>
      <c r="Y697" t="s">
        <v>574</v>
      </c>
      <c r="Z697" s="1">
        <v>42665</v>
      </c>
      <c r="AA697">
        <v>90</v>
      </c>
      <c r="AB697" t="s">
        <v>81</v>
      </c>
      <c r="AC697">
        <v>2023</v>
      </c>
      <c r="AD697">
        <v>5</v>
      </c>
      <c r="AE697" t="s">
        <v>475</v>
      </c>
      <c r="AF697" t="s">
        <v>247</v>
      </c>
      <c r="AG697" s="1">
        <v>36056</v>
      </c>
      <c r="AH697" t="s">
        <v>264</v>
      </c>
      <c r="AI697" t="s">
        <v>265</v>
      </c>
      <c r="AJ697" t="s">
        <v>64</v>
      </c>
      <c r="AK697">
        <v>177</v>
      </c>
      <c r="AL697">
        <v>25000000</v>
      </c>
      <c r="AM697">
        <v>60000000</v>
      </c>
      <c r="AN697" s="1">
        <v>46568</v>
      </c>
      <c r="AO697" t="s">
        <v>490</v>
      </c>
      <c r="AP697" t="s">
        <v>164</v>
      </c>
      <c r="AQ697">
        <v>11</v>
      </c>
      <c r="AR697" t="s">
        <v>477</v>
      </c>
      <c r="AS697">
        <v>0</v>
      </c>
      <c r="AT697" t="s">
        <v>264</v>
      </c>
      <c r="AU697">
        <v>26</v>
      </c>
    </row>
    <row r="698" spans="1:47" x14ac:dyDescent="0.25">
      <c r="A698" t="s">
        <v>572</v>
      </c>
      <c r="B698">
        <v>2704283</v>
      </c>
      <c r="C698">
        <v>315779</v>
      </c>
      <c r="D698" t="s">
        <v>48</v>
      </c>
      <c r="E698">
        <v>0</v>
      </c>
      <c r="F698">
        <v>0</v>
      </c>
      <c r="G698">
        <v>1</v>
      </c>
      <c r="H698">
        <v>1</v>
      </c>
      <c r="I698">
        <v>45</v>
      </c>
      <c r="J698">
        <v>2016</v>
      </c>
      <c r="K698" t="s">
        <v>573</v>
      </c>
      <c r="L698">
        <v>3</v>
      </c>
      <c r="M698">
        <v>3</v>
      </c>
      <c r="N698">
        <v>17</v>
      </c>
      <c r="O698">
        <v>6</v>
      </c>
      <c r="P698" t="s">
        <v>535</v>
      </c>
      <c r="Q698" t="s">
        <v>202</v>
      </c>
      <c r="R698" t="s">
        <v>536</v>
      </c>
      <c r="S698">
        <v>15200</v>
      </c>
      <c r="T698" t="s">
        <v>53</v>
      </c>
      <c r="U698" t="s">
        <v>537</v>
      </c>
      <c r="V698" t="s">
        <v>149</v>
      </c>
      <c r="W698" t="s">
        <v>197</v>
      </c>
      <c r="X698" t="s">
        <v>57</v>
      </c>
      <c r="Y698" t="s">
        <v>574</v>
      </c>
      <c r="Z698" s="1">
        <v>42665</v>
      </c>
      <c r="AA698">
        <v>90</v>
      </c>
      <c r="AB698" t="s">
        <v>81</v>
      </c>
      <c r="AC698">
        <v>2023</v>
      </c>
      <c r="AD698">
        <v>5</v>
      </c>
      <c r="AE698" t="s">
        <v>475</v>
      </c>
      <c r="AF698" t="s">
        <v>247</v>
      </c>
      <c r="AG698" s="1">
        <v>36056</v>
      </c>
      <c r="AH698" t="s">
        <v>264</v>
      </c>
      <c r="AI698" t="s">
        <v>265</v>
      </c>
      <c r="AJ698" t="s">
        <v>64</v>
      </c>
      <c r="AK698">
        <v>177</v>
      </c>
      <c r="AL698">
        <v>25000000</v>
      </c>
      <c r="AM698">
        <v>60000000</v>
      </c>
      <c r="AN698" s="1">
        <v>46568</v>
      </c>
      <c r="AO698" t="s">
        <v>491</v>
      </c>
      <c r="AP698" t="s">
        <v>66</v>
      </c>
      <c r="AQ698">
        <v>11</v>
      </c>
      <c r="AR698" t="s">
        <v>477</v>
      </c>
      <c r="AS698">
        <v>0</v>
      </c>
      <c r="AT698" t="s">
        <v>264</v>
      </c>
      <c r="AU698">
        <v>26</v>
      </c>
    </row>
    <row r="699" spans="1:47" x14ac:dyDescent="0.25">
      <c r="A699" t="s">
        <v>575</v>
      </c>
      <c r="B699">
        <v>2754880</v>
      </c>
      <c r="C699">
        <v>161204</v>
      </c>
      <c r="D699" t="s">
        <v>144</v>
      </c>
      <c r="E699">
        <v>0</v>
      </c>
      <c r="F699">
        <v>0</v>
      </c>
      <c r="G699">
        <v>1</v>
      </c>
      <c r="H699">
        <v>0</v>
      </c>
      <c r="I699">
        <v>89</v>
      </c>
      <c r="J699">
        <v>2016</v>
      </c>
      <c r="K699" t="s">
        <v>576</v>
      </c>
      <c r="L699">
        <v>3</v>
      </c>
      <c r="M699">
        <v>1</v>
      </c>
      <c r="N699">
        <v>8.7201953461648944</v>
      </c>
      <c r="O699">
        <v>9.2028152829646661</v>
      </c>
      <c r="P699" t="s">
        <v>577</v>
      </c>
      <c r="Q699" t="s">
        <v>578</v>
      </c>
      <c r="R699" t="s">
        <v>579</v>
      </c>
      <c r="S699">
        <v>73500</v>
      </c>
      <c r="T699" t="s">
        <v>371</v>
      </c>
      <c r="U699" t="s">
        <v>102</v>
      </c>
      <c r="V699" t="s">
        <v>580</v>
      </c>
      <c r="W699" t="s">
        <v>308</v>
      </c>
      <c r="X699" t="s">
        <v>151</v>
      </c>
      <c r="Y699" t="s">
        <v>581</v>
      </c>
      <c r="Z699" s="1">
        <v>42669</v>
      </c>
      <c r="AA699">
        <v>41</v>
      </c>
      <c r="AB699" t="s">
        <v>81</v>
      </c>
      <c r="AC699">
        <v>2021</v>
      </c>
      <c r="AD699">
        <v>65</v>
      </c>
      <c r="AE699" t="s">
        <v>246</v>
      </c>
      <c r="AF699" t="s">
        <v>247</v>
      </c>
      <c r="AG699" s="1">
        <v>34856</v>
      </c>
      <c r="AH699" t="s">
        <v>248</v>
      </c>
      <c r="AI699" t="s">
        <v>249</v>
      </c>
      <c r="AJ699" t="s">
        <v>64</v>
      </c>
      <c r="AK699">
        <v>173</v>
      </c>
      <c r="AL699">
        <v>1000000</v>
      </c>
      <c r="AM699">
        <v>2000000</v>
      </c>
      <c r="AN699" s="1">
        <v>45473</v>
      </c>
      <c r="AO699" t="s">
        <v>250</v>
      </c>
      <c r="AP699" t="s">
        <v>164</v>
      </c>
      <c r="AQ699">
        <v>37</v>
      </c>
      <c r="AR699" t="s">
        <v>251</v>
      </c>
      <c r="AS699">
        <v>0</v>
      </c>
      <c r="AT699" t="s">
        <v>252</v>
      </c>
      <c r="AU699">
        <v>29</v>
      </c>
    </row>
    <row r="700" spans="1:47" x14ac:dyDescent="0.25">
      <c r="A700" t="s">
        <v>575</v>
      </c>
      <c r="B700">
        <v>2754880</v>
      </c>
      <c r="C700">
        <v>161204</v>
      </c>
      <c r="D700" t="s">
        <v>144</v>
      </c>
      <c r="E700">
        <v>0</v>
      </c>
      <c r="F700">
        <v>0</v>
      </c>
      <c r="G700">
        <v>1</v>
      </c>
      <c r="H700">
        <v>0</v>
      </c>
      <c r="I700">
        <v>89</v>
      </c>
      <c r="J700">
        <v>2016</v>
      </c>
      <c r="K700" t="s">
        <v>576</v>
      </c>
      <c r="L700">
        <v>3</v>
      </c>
      <c r="M700">
        <v>1</v>
      </c>
      <c r="N700">
        <v>8.7201953461648944</v>
      </c>
      <c r="O700">
        <v>9.2028152829646661</v>
      </c>
      <c r="P700" t="s">
        <v>577</v>
      </c>
      <c r="Q700" t="s">
        <v>578</v>
      </c>
      <c r="R700" t="s">
        <v>579</v>
      </c>
      <c r="S700">
        <v>73500</v>
      </c>
      <c r="T700" t="s">
        <v>371</v>
      </c>
      <c r="U700" t="s">
        <v>102</v>
      </c>
      <c r="V700" t="s">
        <v>580</v>
      </c>
      <c r="W700" t="s">
        <v>308</v>
      </c>
      <c r="X700" t="s">
        <v>151</v>
      </c>
      <c r="Y700" t="s">
        <v>581</v>
      </c>
      <c r="Z700" s="1">
        <v>42669</v>
      </c>
      <c r="AA700">
        <v>41</v>
      </c>
      <c r="AB700" t="s">
        <v>81</v>
      </c>
      <c r="AC700">
        <v>2021</v>
      </c>
      <c r="AD700">
        <v>65</v>
      </c>
      <c r="AE700" t="s">
        <v>246</v>
      </c>
      <c r="AF700" t="s">
        <v>247</v>
      </c>
      <c r="AG700" s="1">
        <v>34856</v>
      </c>
      <c r="AH700" t="s">
        <v>248</v>
      </c>
      <c r="AI700" t="s">
        <v>249</v>
      </c>
      <c r="AJ700" t="s">
        <v>64</v>
      </c>
      <c r="AK700">
        <v>173</v>
      </c>
      <c r="AL700">
        <v>1000000</v>
      </c>
      <c r="AM700">
        <v>2000000</v>
      </c>
      <c r="AN700" s="1">
        <v>45473</v>
      </c>
      <c r="AO700" t="s">
        <v>253</v>
      </c>
      <c r="AP700" t="s">
        <v>164</v>
      </c>
      <c r="AQ700">
        <v>37</v>
      </c>
      <c r="AR700" t="s">
        <v>251</v>
      </c>
      <c r="AS700">
        <v>0</v>
      </c>
      <c r="AT700" t="s">
        <v>252</v>
      </c>
      <c r="AU700">
        <v>29</v>
      </c>
    </row>
    <row r="701" spans="1:47" x14ac:dyDescent="0.25">
      <c r="A701" t="s">
        <v>575</v>
      </c>
      <c r="B701">
        <v>2754880</v>
      </c>
      <c r="C701">
        <v>161204</v>
      </c>
      <c r="D701" t="s">
        <v>144</v>
      </c>
      <c r="E701">
        <v>0</v>
      </c>
      <c r="F701">
        <v>0</v>
      </c>
      <c r="G701">
        <v>1</v>
      </c>
      <c r="H701">
        <v>0</v>
      </c>
      <c r="I701">
        <v>89</v>
      </c>
      <c r="J701">
        <v>2016</v>
      </c>
      <c r="K701" t="s">
        <v>576</v>
      </c>
      <c r="L701">
        <v>3</v>
      </c>
      <c r="M701">
        <v>1</v>
      </c>
      <c r="N701">
        <v>8.7201953461648944</v>
      </c>
      <c r="O701">
        <v>9.2028152829646661</v>
      </c>
      <c r="P701" t="s">
        <v>577</v>
      </c>
      <c r="Q701" t="s">
        <v>578</v>
      </c>
      <c r="R701" t="s">
        <v>579</v>
      </c>
      <c r="S701">
        <v>73500</v>
      </c>
      <c r="T701" t="s">
        <v>371</v>
      </c>
      <c r="U701" t="s">
        <v>102</v>
      </c>
      <c r="V701" t="s">
        <v>580</v>
      </c>
      <c r="W701" t="s">
        <v>308</v>
      </c>
      <c r="X701" t="s">
        <v>151</v>
      </c>
      <c r="Y701" t="s">
        <v>582</v>
      </c>
      <c r="Z701" s="1">
        <v>42669</v>
      </c>
      <c r="AA701">
        <v>89</v>
      </c>
      <c r="AB701" t="s">
        <v>59</v>
      </c>
      <c r="AC701">
        <v>2021</v>
      </c>
      <c r="AD701">
        <v>65</v>
      </c>
      <c r="AE701" t="s">
        <v>246</v>
      </c>
      <c r="AF701" t="s">
        <v>247</v>
      </c>
      <c r="AG701" s="1">
        <v>34856</v>
      </c>
      <c r="AH701" t="s">
        <v>248</v>
      </c>
      <c r="AI701" t="s">
        <v>249</v>
      </c>
      <c r="AJ701" t="s">
        <v>64</v>
      </c>
      <c r="AK701">
        <v>173</v>
      </c>
      <c r="AL701">
        <v>1000000</v>
      </c>
      <c r="AM701">
        <v>2000000</v>
      </c>
      <c r="AN701" s="1">
        <v>45473</v>
      </c>
      <c r="AO701" t="s">
        <v>250</v>
      </c>
      <c r="AP701" t="s">
        <v>164</v>
      </c>
      <c r="AQ701">
        <v>37</v>
      </c>
      <c r="AR701" t="s">
        <v>251</v>
      </c>
      <c r="AS701">
        <v>0</v>
      </c>
      <c r="AT701" t="s">
        <v>252</v>
      </c>
      <c r="AU701">
        <v>29</v>
      </c>
    </row>
    <row r="702" spans="1:47" x14ac:dyDescent="0.25">
      <c r="A702" t="s">
        <v>575</v>
      </c>
      <c r="B702">
        <v>2754880</v>
      </c>
      <c r="C702">
        <v>161204</v>
      </c>
      <c r="D702" t="s">
        <v>144</v>
      </c>
      <c r="E702">
        <v>0</v>
      </c>
      <c r="F702">
        <v>0</v>
      </c>
      <c r="G702">
        <v>1</v>
      </c>
      <c r="H702">
        <v>0</v>
      </c>
      <c r="I702">
        <v>89</v>
      </c>
      <c r="J702">
        <v>2016</v>
      </c>
      <c r="K702" t="s">
        <v>576</v>
      </c>
      <c r="L702">
        <v>3</v>
      </c>
      <c r="M702">
        <v>1</v>
      </c>
      <c r="N702">
        <v>8.7201953461648944</v>
      </c>
      <c r="O702">
        <v>9.2028152829646661</v>
      </c>
      <c r="P702" t="s">
        <v>577</v>
      </c>
      <c r="Q702" t="s">
        <v>578</v>
      </c>
      <c r="R702" t="s">
        <v>579</v>
      </c>
      <c r="S702">
        <v>73500</v>
      </c>
      <c r="T702" t="s">
        <v>371</v>
      </c>
      <c r="U702" t="s">
        <v>102</v>
      </c>
      <c r="V702" t="s">
        <v>580</v>
      </c>
      <c r="W702" t="s">
        <v>308</v>
      </c>
      <c r="X702" t="s">
        <v>151</v>
      </c>
      <c r="Y702" t="s">
        <v>582</v>
      </c>
      <c r="Z702" s="1">
        <v>42669</v>
      </c>
      <c r="AA702">
        <v>89</v>
      </c>
      <c r="AB702" t="s">
        <v>59</v>
      </c>
      <c r="AC702">
        <v>2021</v>
      </c>
      <c r="AD702">
        <v>65</v>
      </c>
      <c r="AE702" t="s">
        <v>246</v>
      </c>
      <c r="AF702" t="s">
        <v>247</v>
      </c>
      <c r="AG702" s="1">
        <v>34856</v>
      </c>
      <c r="AH702" t="s">
        <v>248</v>
      </c>
      <c r="AI702" t="s">
        <v>249</v>
      </c>
      <c r="AJ702" t="s">
        <v>64</v>
      </c>
      <c r="AK702">
        <v>173</v>
      </c>
      <c r="AL702">
        <v>1000000</v>
      </c>
      <c r="AM702">
        <v>2000000</v>
      </c>
      <c r="AN702" s="1">
        <v>45473</v>
      </c>
      <c r="AO702" t="s">
        <v>253</v>
      </c>
      <c r="AP702" t="s">
        <v>164</v>
      </c>
      <c r="AQ702">
        <v>37</v>
      </c>
      <c r="AR702" t="s">
        <v>251</v>
      </c>
      <c r="AS702">
        <v>0</v>
      </c>
      <c r="AT702" t="s">
        <v>252</v>
      </c>
      <c r="AU702">
        <v>29</v>
      </c>
    </row>
    <row r="703" spans="1:47" x14ac:dyDescent="0.25">
      <c r="A703" t="s">
        <v>583</v>
      </c>
      <c r="B703">
        <v>2704305</v>
      </c>
      <c r="C703">
        <v>49723</v>
      </c>
      <c r="D703" t="s">
        <v>48</v>
      </c>
      <c r="E703">
        <v>0</v>
      </c>
      <c r="F703">
        <v>0</v>
      </c>
      <c r="G703">
        <v>0</v>
      </c>
      <c r="H703">
        <v>0</v>
      </c>
      <c r="I703">
        <v>90</v>
      </c>
      <c r="J703">
        <v>2016</v>
      </c>
      <c r="K703" t="s">
        <v>584</v>
      </c>
      <c r="L703">
        <v>0</v>
      </c>
      <c r="M703">
        <v>0</v>
      </c>
      <c r="N703">
        <v>11</v>
      </c>
      <c r="O703">
        <v>7</v>
      </c>
      <c r="P703" t="s">
        <v>585</v>
      </c>
      <c r="Q703" t="s">
        <v>586</v>
      </c>
      <c r="R703" t="s">
        <v>587</v>
      </c>
      <c r="S703">
        <v>54014</v>
      </c>
      <c r="T703" t="s">
        <v>53</v>
      </c>
      <c r="U703" t="s">
        <v>588</v>
      </c>
      <c r="V703" t="s">
        <v>55</v>
      </c>
      <c r="W703" t="s">
        <v>278</v>
      </c>
      <c r="X703" t="s">
        <v>57</v>
      </c>
      <c r="Y703" t="s">
        <v>589</v>
      </c>
      <c r="Z703" s="1">
        <v>42671</v>
      </c>
      <c r="AA703">
        <v>87</v>
      </c>
      <c r="AB703" t="s">
        <v>59</v>
      </c>
      <c r="AC703">
        <v>2023</v>
      </c>
      <c r="AD703">
        <v>24</v>
      </c>
      <c r="AE703" t="s">
        <v>60</v>
      </c>
      <c r="AF703" t="s">
        <v>61</v>
      </c>
      <c r="AG703" s="1">
        <v>32961</v>
      </c>
      <c r="AH703" t="s">
        <v>62</v>
      </c>
      <c r="AI703" t="s">
        <v>63</v>
      </c>
      <c r="AJ703" t="s">
        <v>64</v>
      </c>
      <c r="AK703">
        <v>186</v>
      </c>
      <c r="AL703">
        <v>700000</v>
      </c>
      <c r="AM703">
        <v>5000000</v>
      </c>
      <c r="AN703" s="1">
        <v>45838</v>
      </c>
      <c r="AO703" t="s">
        <v>65</v>
      </c>
      <c r="AP703" t="s">
        <v>66</v>
      </c>
      <c r="AQ703">
        <v>22</v>
      </c>
      <c r="AR703" t="s">
        <v>67</v>
      </c>
      <c r="AS703">
        <v>0</v>
      </c>
      <c r="AT703" t="s">
        <v>62</v>
      </c>
      <c r="AU703">
        <v>34</v>
      </c>
    </row>
    <row r="704" spans="1:47" x14ac:dyDescent="0.25">
      <c r="A704" t="s">
        <v>583</v>
      </c>
      <c r="B704">
        <v>2704305</v>
      </c>
      <c r="C704">
        <v>49723</v>
      </c>
      <c r="D704" t="s">
        <v>48</v>
      </c>
      <c r="E704">
        <v>0</v>
      </c>
      <c r="F704">
        <v>0</v>
      </c>
      <c r="G704">
        <v>0</v>
      </c>
      <c r="H704">
        <v>0</v>
      </c>
      <c r="I704">
        <v>90</v>
      </c>
      <c r="J704">
        <v>2016</v>
      </c>
      <c r="K704" t="s">
        <v>584</v>
      </c>
      <c r="L704">
        <v>0</v>
      </c>
      <c r="M704">
        <v>0</v>
      </c>
      <c r="N704">
        <v>11</v>
      </c>
      <c r="O704">
        <v>7</v>
      </c>
      <c r="P704" t="s">
        <v>585</v>
      </c>
      <c r="Q704" t="s">
        <v>586</v>
      </c>
      <c r="R704" t="s">
        <v>587</v>
      </c>
      <c r="S704">
        <v>54014</v>
      </c>
      <c r="T704" t="s">
        <v>53</v>
      </c>
      <c r="U704" t="s">
        <v>588</v>
      </c>
      <c r="V704" t="s">
        <v>55</v>
      </c>
      <c r="W704" t="s">
        <v>278</v>
      </c>
      <c r="X704" t="s">
        <v>57</v>
      </c>
      <c r="Y704" t="s">
        <v>589</v>
      </c>
      <c r="Z704" s="1">
        <v>42671</v>
      </c>
      <c r="AA704">
        <v>87</v>
      </c>
      <c r="AB704" t="s">
        <v>59</v>
      </c>
      <c r="AC704">
        <v>2023</v>
      </c>
      <c r="AD704">
        <v>24</v>
      </c>
      <c r="AE704" t="s">
        <v>60</v>
      </c>
      <c r="AF704" t="s">
        <v>61</v>
      </c>
      <c r="AG704" s="1">
        <v>32961</v>
      </c>
      <c r="AH704" t="s">
        <v>62</v>
      </c>
      <c r="AI704" t="s">
        <v>63</v>
      </c>
      <c r="AJ704" t="s">
        <v>64</v>
      </c>
      <c r="AK704">
        <v>186</v>
      </c>
      <c r="AL704">
        <v>700000</v>
      </c>
      <c r="AM704">
        <v>5000000</v>
      </c>
      <c r="AN704" s="1">
        <v>45838</v>
      </c>
      <c r="AO704" t="s">
        <v>68</v>
      </c>
      <c r="AP704" t="s">
        <v>66</v>
      </c>
      <c r="AQ704">
        <v>22</v>
      </c>
      <c r="AR704" t="s">
        <v>67</v>
      </c>
      <c r="AS704">
        <v>0</v>
      </c>
      <c r="AT704" t="s">
        <v>62</v>
      </c>
      <c r="AU704">
        <v>34</v>
      </c>
    </row>
    <row r="705" spans="1:47" x14ac:dyDescent="0.25">
      <c r="A705" t="s">
        <v>583</v>
      </c>
      <c r="B705">
        <v>2704305</v>
      </c>
      <c r="C705">
        <v>49723</v>
      </c>
      <c r="D705" t="s">
        <v>48</v>
      </c>
      <c r="E705">
        <v>0</v>
      </c>
      <c r="F705">
        <v>0</v>
      </c>
      <c r="G705">
        <v>0</v>
      </c>
      <c r="H705">
        <v>0</v>
      </c>
      <c r="I705">
        <v>90</v>
      </c>
      <c r="J705">
        <v>2016</v>
      </c>
      <c r="K705" t="s">
        <v>584</v>
      </c>
      <c r="L705">
        <v>0</v>
      </c>
      <c r="M705">
        <v>0</v>
      </c>
      <c r="N705">
        <v>11</v>
      </c>
      <c r="O705">
        <v>7</v>
      </c>
      <c r="P705" t="s">
        <v>585</v>
      </c>
      <c r="Q705" t="s">
        <v>586</v>
      </c>
      <c r="R705" t="s">
        <v>587</v>
      </c>
      <c r="S705">
        <v>54014</v>
      </c>
      <c r="T705" t="s">
        <v>53</v>
      </c>
      <c r="U705" t="s">
        <v>588</v>
      </c>
      <c r="V705" t="s">
        <v>55</v>
      </c>
      <c r="W705" t="s">
        <v>278</v>
      </c>
      <c r="X705" t="s">
        <v>57</v>
      </c>
      <c r="Y705" t="s">
        <v>589</v>
      </c>
      <c r="Z705" s="1">
        <v>42671</v>
      </c>
      <c r="AA705">
        <v>87</v>
      </c>
      <c r="AB705" t="s">
        <v>59</v>
      </c>
      <c r="AC705">
        <v>2023</v>
      </c>
      <c r="AD705">
        <v>24</v>
      </c>
      <c r="AE705" t="s">
        <v>60</v>
      </c>
      <c r="AF705" t="s">
        <v>61</v>
      </c>
      <c r="AG705" s="1">
        <v>32961</v>
      </c>
      <c r="AH705" t="s">
        <v>62</v>
      </c>
      <c r="AI705" t="s">
        <v>63</v>
      </c>
      <c r="AJ705" t="s">
        <v>64</v>
      </c>
      <c r="AK705">
        <v>186</v>
      </c>
      <c r="AL705">
        <v>700000</v>
      </c>
      <c r="AM705">
        <v>5000000</v>
      </c>
      <c r="AN705" s="1">
        <v>45838</v>
      </c>
      <c r="AO705" t="s">
        <v>69</v>
      </c>
      <c r="AP705" t="s">
        <v>66</v>
      </c>
      <c r="AQ705">
        <v>22</v>
      </c>
      <c r="AR705" t="s">
        <v>67</v>
      </c>
      <c r="AS705">
        <v>0</v>
      </c>
      <c r="AT705" t="s">
        <v>62</v>
      </c>
      <c r="AU705">
        <v>34</v>
      </c>
    </row>
    <row r="706" spans="1:47" x14ac:dyDescent="0.25">
      <c r="A706" t="s">
        <v>583</v>
      </c>
      <c r="B706">
        <v>2704305</v>
      </c>
      <c r="C706">
        <v>49723</v>
      </c>
      <c r="D706" t="s">
        <v>48</v>
      </c>
      <c r="E706">
        <v>0</v>
      </c>
      <c r="F706">
        <v>0</v>
      </c>
      <c r="G706">
        <v>0</v>
      </c>
      <c r="H706">
        <v>0</v>
      </c>
      <c r="I706">
        <v>90</v>
      </c>
      <c r="J706">
        <v>2016</v>
      </c>
      <c r="K706" t="s">
        <v>584</v>
      </c>
      <c r="L706">
        <v>0</v>
      </c>
      <c r="M706">
        <v>0</v>
      </c>
      <c r="N706">
        <v>11</v>
      </c>
      <c r="O706">
        <v>7</v>
      </c>
      <c r="P706" t="s">
        <v>585</v>
      </c>
      <c r="Q706" t="s">
        <v>586</v>
      </c>
      <c r="R706" t="s">
        <v>587</v>
      </c>
      <c r="S706">
        <v>54014</v>
      </c>
      <c r="T706" t="s">
        <v>53</v>
      </c>
      <c r="U706" t="s">
        <v>588</v>
      </c>
      <c r="V706" t="s">
        <v>55</v>
      </c>
      <c r="W706" t="s">
        <v>278</v>
      </c>
      <c r="X706" t="s">
        <v>57</v>
      </c>
      <c r="Y706" t="s">
        <v>589</v>
      </c>
      <c r="Z706" s="1">
        <v>42671</v>
      </c>
      <c r="AA706">
        <v>87</v>
      </c>
      <c r="AB706" t="s">
        <v>59</v>
      </c>
      <c r="AC706">
        <v>2023</v>
      </c>
      <c r="AD706">
        <v>24</v>
      </c>
      <c r="AE706" t="s">
        <v>60</v>
      </c>
      <c r="AF706" t="s">
        <v>61</v>
      </c>
      <c r="AG706" s="1">
        <v>32961</v>
      </c>
      <c r="AH706" t="s">
        <v>62</v>
      </c>
      <c r="AI706" t="s">
        <v>63</v>
      </c>
      <c r="AJ706" t="s">
        <v>64</v>
      </c>
      <c r="AK706">
        <v>186</v>
      </c>
      <c r="AL706">
        <v>700000</v>
      </c>
      <c r="AM706">
        <v>5000000</v>
      </c>
      <c r="AN706" s="1">
        <v>45838</v>
      </c>
      <c r="AO706" t="s">
        <v>70</v>
      </c>
      <c r="AP706" t="s">
        <v>66</v>
      </c>
      <c r="AQ706">
        <v>22</v>
      </c>
      <c r="AR706" t="s">
        <v>67</v>
      </c>
      <c r="AS706">
        <v>0</v>
      </c>
      <c r="AT706" t="s">
        <v>62</v>
      </c>
      <c r="AU706">
        <v>34</v>
      </c>
    </row>
    <row r="707" spans="1:47" x14ac:dyDescent="0.25">
      <c r="A707" t="s">
        <v>583</v>
      </c>
      <c r="B707">
        <v>2704305</v>
      </c>
      <c r="C707">
        <v>49723</v>
      </c>
      <c r="D707" t="s">
        <v>48</v>
      </c>
      <c r="E707">
        <v>0</v>
      </c>
      <c r="F707">
        <v>0</v>
      </c>
      <c r="G707">
        <v>0</v>
      </c>
      <c r="H707">
        <v>0</v>
      </c>
      <c r="I707">
        <v>90</v>
      </c>
      <c r="J707">
        <v>2016</v>
      </c>
      <c r="K707" t="s">
        <v>584</v>
      </c>
      <c r="L707">
        <v>0</v>
      </c>
      <c r="M707">
        <v>0</v>
      </c>
      <c r="N707">
        <v>11</v>
      </c>
      <c r="O707">
        <v>7</v>
      </c>
      <c r="P707" t="s">
        <v>585</v>
      </c>
      <c r="Q707" t="s">
        <v>586</v>
      </c>
      <c r="R707" t="s">
        <v>587</v>
      </c>
      <c r="S707">
        <v>54014</v>
      </c>
      <c r="T707" t="s">
        <v>53</v>
      </c>
      <c r="U707" t="s">
        <v>588</v>
      </c>
      <c r="V707" t="s">
        <v>55</v>
      </c>
      <c r="W707" t="s">
        <v>278</v>
      </c>
      <c r="X707" t="s">
        <v>57</v>
      </c>
      <c r="Y707" t="s">
        <v>589</v>
      </c>
      <c r="Z707" s="1">
        <v>42671</v>
      </c>
      <c r="AA707">
        <v>87</v>
      </c>
      <c r="AB707" t="s">
        <v>59</v>
      </c>
      <c r="AC707">
        <v>2023</v>
      </c>
      <c r="AD707">
        <v>24</v>
      </c>
      <c r="AE707" t="s">
        <v>60</v>
      </c>
      <c r="AF707" t="s">
        <v>61</v>
      </c>
      <c r="AG707" s="1">
        <v>32961</v>
      </c>
      <c r="AH707" t="s">
        <v>62</v>
      </c>
      <c r="AI707" t="s">
        <v>63</v>
      </c>
      <c r="AJ707" t="s">
        <v>64</v>
      </c>
      <c r="AK707">
        <v>186</v>
      </c>
      <c r="AL707">
        <v>700000</v>
      </c>
      <c r="AM707">
        <v>5000000</v>
      </c>
      <c r="AN707" s="1">
        <v>45838</v>
      </c>
      <c r="AO707" t="s">
        <v>71</v>
      </c>
      <c r="AP707" t="s">
        <v>66</v>
      </c>
      <c r="AQ707">
        <v>22</v>
      </c>
      <c r="AR707" t="s">
        <v>67</v>
      </c>
      <c r="AS707">
        <v>0</v>
      </c>
      <c r="AT707" t="s">
        <v>62</v>
      </c>
      <c r="AU707">
        <v>34</v>
      </c>
    </row>
    <row r="708" spans="1:47" x14ac:dyDescent="0.25">
      <c r="A708" t="s">
        <v>583</v>
      </c>
      <c r="B708">
        <v>2704305</v>
      </c>
      <c r="C708">
        <v>49723</v>
      </c>
      <c r="D708" t="s">
        <v>48</v>
      </c>
      <c r="E708">
        <v>0</v>
      </c>
      <c r="F708">
        <v>0</v>
      </c>
      <c r="G708">
        <v>0</v>
      </c>
      <c r="H708">
        <v>0</v>
      </c>
      <c r="I708">
        <v>90</v>
      </c>
      <c r="J708">
        <v>2016</v>
      </c>
      <c r="K708" t="s">
        <v>584</v>
      </c>
      <c r="L708">
        <v>0</v>
      </c>
      <c r="M708">
        <v>0</v>
      </c>
      <c r="N708">
        <v>11</v>
      </c>
      <c r="O708">
        <v>7</v>
      </c>
      <c r="P708" t="s">
        <v>585</v>
      </c>
      <c r="Q708" t="s">
        <v>586</v>
      </c>
      <c r="R708" t="s">
        <v>587</v>
      </c>
      <c r="S708">
        <v>54014</v>
      </c>
      <c r="T708" t="s">
        <v>53</v>
      </c>
      <c r="U708" t="s">
        <v>588</v>
      </c>
      <c r="V708" t="s">
        <v>55</v>
      </c>
      <c r="W708" t="s">
        <v>278</v>
      </c>
      <c r="X708" t="s">
        <v>57</v>
      </c>
      <c r="Y708" t="s">
        <v>589</v>
      </c>
      <c r="Z708" s="1">
        <v>42671</v>
      </c>
      <c r="AA708">
        <v>87</v>
      </c>
      <c r="AB708" t="s">
        <v>59</v>
      </c>
      <c r="AC708">
        <v>2023</v>
      </c>
      <c r="AD708">
        <v>24</v>
      </c>
      <c r="AE708" t="s">
        <v>60</v>
      </c>
      <c r="AF708" t="s">
        <v>61</v>
      </c>
      <c r="AG708" s="1">
        <v>32961</v>
      </c>
      <c r="AH708" t="s">
        <v>62</v>
      </c>
      <c r="AI708" t="s">
        <v>63</v>
      </c>
      <c r="AJ708" t="s">
        <v>64</v>
      </c>
      <c r="AK708">
        <v>186</v>
      </c>
      <c r="AL708">
        <v>700000</v>
      </c>
      <c r="AM708">
        <v>5000000</v>
      </c>
      <c r="AN708" s="1">
        <v>45838</v>
      </c>
      <c r="AO708" t="s">
        <v>72</v>
      </c>
      <c r="AP708" t="s">
        <v>66</v>
      </c>
      <c r="AQ708">
        <v>22</v>
      </c>
      <c r="AR708" t="s">
        <v>67</v>
      </c>
      <c r="AS708">
        <v>0</v>
      </c>
      <c r="AT708" t="s">
        <v>62</v>
      </c>
      <c r="AU708">
        <v>34</v>
      </c>
    </row>
    <row r="709" spans="1:47" x14ac:dyDescent="0.25">
      <c r="A709" t="s">
        <v>590</v>
      </c>
      <c r="B709">
        <v>2732197</v>
      </c>
      <c r="C709">
        <v>209019</v>
      </c>
      <c r="D709" t="s">
        <v>255</v>
      </c>
      <c r="E709">
        <v>0</v>
      </c>
      <c r="F709">
        <v>0</v>
      </c>
      <c r="G709">
        <v>0</v>
      </c>
      <c r="H709">
        <v>0</v>
      </c>
      <c r="I709">
        <v>45</v>
      </c>
      <c r="J709">
        <v>2016</v>
      </c>
      <c r="K709" t="s">
        <v>591</v>
      </c>
      <c r="L709">
        <v>2</v>
      </c>
      <c r="M709">
        <v>0</v>
      </c>
      <c r="N709">
        <v>10</v>
      </c>
      <c r="O709">
        <v>6</v>
      </c>
      <c r="P709" t="s">
        <v>592</v>
      </c>
      <c r="Q709" t="s">
        <v>256</v>
      </c>
      <c r="R709" t="s">
        <v>275</v>
      </c>
      <c r="S709">
        <v>13265</v>
      </c>
      <c r="T709" t="s">
        <v>541</v>
      </c>
      <c r="U709" t="s">
        <v>277</v>
      </c>
      <c r="V709" t="s">
        <v>260</v>
      </c>
      <c r="W709" t="s">
        <v>229</v>
      </c>
      <c r="X709" t="s">
        <v>57</v>
      </c>
      <c r="Y709" t="s">
        <v>593</v>
      </c>
      <c r="Z709" s="1">
        <v>42673</v>
      </c>
      <c r="AA709">
        <v>46</v>
      </c>
      <c r="AB709" t="s">
        <v>59</v>
      </c>
      <c r="AC709">
        <v>2018</v>
      </c>
      <c r="AD709">
        <v>58</v>
      </c>
      <c r="AE709" t="s">
        <v>263</v>
      </c>
      <c r="AF709" t="s">
        <v>247</v>
      </c>
      <c r="AG709" s="1">
        <v>34320</v>
      </c>
      <c r="AH709" t="s">
        <v>264</v>
      </c>
      <c r="AI709" t="s">
        <v>265</v>
      </c>
      <c r="AJ709" t="s">
        <v>162</v>
      </c>
      <c r="AK709">
        <v>176</v>
      </c>
      <c r="AL709">
        <v>700000</v>
      </c>
      <c r="AM709">
        <v>3500000</v>
      </c>
      <c r="AN709" s="1">
        <v>45473</v>
      </c>
      <c r="AO709" t="s">
        <v>266</v>
      </c>
      <c r="AP709" t="s">
        <v>164</v>
      </c>
      <c r="AQ709">
        <v>5</v>
      </c>
      <c r="AR709" t="s">
        <v>267</v>
      </c>
      <c r="AS709">
        <v>0</v>
      </c>
      <c r="AT709" t="s">
        <v>264</v>
      </c>
      <c r="AU709">
        <v>31</v>
      </c>
    </row>
    <row r="710" spans="1:47" x14ac:dyDescent="0.25">
      <c r="A710" t="s">
        <v>590</v>
      </c>
      <c r="B710">
        <v>2732197</v>
      </c>
      <c r="C710">
        <v>209019</v>
      </c>
      <c r="D710" t="s">
        <v>255</v>
      </c>
      <c r="E710">
        <v>0</v>
      </c>
      <c r="F710">
        <v>0</v>
      </c>
      <c r="G710">
        <v>0</v>
      </c>
      <c r="H710">
        <v>0</v>
      </c>
      <c r="I710">
        <v>45</v>
      </c>
      <c r="J710">
        <v>2016</v>
      </c>
      <c r="K710" t="s">
        <v>591</v>
      </c>
      <c r="L710">
        <v>2</v>
      </c>
      <c r="M710">
        <v>0</v>
      </c>
      <c r="N710">
        <v>10</v>
      </c>
      <c r="O710">
        <v>6</v>
      </c>
      <c r="P710" t="s">
        <v>592</v>
      </c>
      <c r="Q710" t="s">
        <v>256</v>
      </c>
      <c r="R710" t="s">
        <v>275</v>
      </c>
      <c r="S710">
        <v>13265</v>
      </c>
      <c r="T710" t="s">
        <v>541</v>
      </c>
      <c r="U710" t="s">
        <v>277</v>
      </c>
      <c r="V710" t="s">
        <v>260</v>
      </c>
      <c r="W710" t="s">
        <v>229</v>
      </c>
      <c r="X710" t="s">
        <v>57</v>
      </c>
      <c r="Y710" t="s">
        <v>593</v>
      </c>
      <c r="Z710" s="1">
        <v>42673</v>
      </c>
      <c r="AA710">
        <v>46</v>
      </c>
      <c r="AB710" t="s">
        <v>59</v>
      </c>
      <c r="AC710">
        <v>2018</v>
      </c>
      <c r="AD710">
        <v>58</v>
      </c>
      <c r="AE710" t="s">
        <v>263</v>
      </c>
      <c r="AF710" t="s">
        <v>247</v>
      </c>
      <c r="AG710" s="1">
        <v>34320</v>
      </c>
      <c r="AH710" t="s">
        <v>264</v>
      </c>
      <c r="AI710" t="s">
        <v>265</v>
      </c>
      <c r="AJ710" t="s">
        <v>162</v>
      </c>
      <c r="AK710">
        <v>176</v>
      </c>
      <c r="AL710">
        <v>700000</v>
      </c>
      <c r="AM710">
        <v>3500000</v>
      </c>
      <c r="AN710" s="1">
        <v>45473</v>
      </c>
      <c r="AO710" t="s">
        <v>268</v>
      </c>
      <c r="AP710" t="s">
        <v>164</v>
      </c>
      <c r="AQ710">
        <v>5</v>
      </c>
      <c r="AR710" t="s">
        <v>267</v>
      </c>
      <c r="AS710">
        <v>0</v>
      </c>
      <c r="AT710" t="s">
        <v>264</v>
      </c>
      <c r="AU710">
        <v>31</v>
      </c>
    </row>
    <row r="711" spans="1:47" x14ac:dyDescent="0.25">
      <c r="A711" t="s">
        <v>590</v>
      </c>
      <c r="B711">
        <v>2732197</v>
      </c>
      <c r="C711">
        <v>209019</v>
      </c>
      <c r="D711" t="s">
        <v>255</v>
      </c>
      <c r="E711">
        <v>0</v>
      </c>
      <c r="F711">
        <v>0</v>
      </c>
      <c r="G711">
        <v>0</v>
      </c>
      <c r="H711">
        <v>0</v>
      </c>
      <c r="I711">
        <v>45</v>
      </c>
      <c r="J711">
        <v>2016</v>
      </c>
      <c r="K711" t="s">
        <v>591</v>
      </c>
      <c r="L711">
        <v>2</v>
      </c>
      <c r="M711">
        <v>0</v>
      </c>
      <c r="N711">
        <v>10</v>
      </c>
      <c r="O711">
        <v>6</v>
      </c>
      <c r="P711" t="s">
        <v>592</v>
      </c>
      <c r="Q711" t="s">
        <v>256</v>
      </c>
      <c r="R711" t="s">
        <v>275</v>
      </c>
      <c r="S711">
        <v>13265</v>
      </c>
      <c r="T711" t="s">
        <v>541</v>
      </c>
      <c r="U711" t="s">
        <v>277</v>
      </c>
      <c r="V711" t="s">
        <v>260</v>
      </c>
      <c r="W711" t="s">
        <v>229</v>
      </c>
      <c r="X711" t="s">
        <v>57</v>
      </c>
      <c r="Y711" t="s">
        <v>593</v>
      </c>
      <c r="Z711" s="1">
        <v>42673</v>
      </c>
      <c r="AA711">
        <v>46</v>
      </c>
      <c r="AB711" t="s">
        <v>59</v>
      </c>
      <c r="AC711">
        <v>2018</v>
      </c>
      <c r="AD711">
        <v>58</v>
      </c>
      <c r="AE711" t="s">
        <v>263</v>
      </c>
      <c r="AF711" t="s">
        <v>247</v>
      </c>
      <c r="AG711" s="1">
        <v>34320</v>
      </c>
      <c r="AH711" t="s">
        <v>264</v>
      </c>
      <c r="AI711" t="s">
        <v>265</v>
      </c>
      <c r="AJ711" t="s">
        <v>162</v>
      </c>
      <c r="AK711">
        <v>176</v>
      </c>
      <c r="AL711">
        <v>700000</v>
      </c>
      <c r="AM711">
        <v>3500000</v>
      </c>
      <c r="AN711" s="1">
        <v>45473</v>
      </c>
      <c r="AO711" t="s">
        <v>269</v>
      </c>
      <c r="AP711" t="s">
        <v>164</v>
      </c>
      <c r="AQ711">
        <v>5</v>
      </c>
      <c r="AR711" t="s">
        <v>267</v>
      </c>
      <c r="AS711">
        <v>0</v>
      </c>
      <c r="AT711" t="s">
        <v>264</v>
      </c>
      <c r="AU711">
        <v>31</v>
      </c>
    </row>
    <row r="712" spans="1:47" x14ac:dyDescent="0.25">
      <c r="A712" t="s">
        <v>590</v>
      </c>
      <c r="B712">
        <v>2732197</v>
      </c>
      <c r="C712">
        <v>209019</v>
      </c>
      <c r="D712" t="s">
        <v>255</v>
      </c>
      <c r="E712">
        <v>0</v>
      </c>
      <c r="F712">
        <v>0</v>
      </c>
      <c r="G712">
        <v>0</v>
      </c>
      <c r="H712">
        <v>0</v>
      </c>
      <c r="I712">
        <v>45</v>
      </c>
      <c r="J712">
        <v>2016</v>
      </c>
      <c r="K712" t="s">
        <v>591</v>
      </c>
      <c r="L712">
        <v>2</v>
      </c>
      <c r="M712">
        <v>0</v>
      </c>
      <c r="N712">
        <v>10</v>
      </c>
      <c r="O712">
        <v>6</v>
      </c>
      <c r="P712" t="s">
        <v>592</v>
      </c>
      <c r="Q712" t="s">
        <v>256</v>
      </c>
      <c r="R712" t="s">
        <v>275</v>
      </c>
      <c r="S712">
        <v>13265</v>
      </c>
      <c r="T712" t="s">
        <v>541</v>
      </c>
      <c r="U712" t="s">
        <v>277</v>
      </c>
      <c r="V712" t="s">
        <v>260</v>
      </c>
      <c r="W712" t="s">
        <v>229</v>
      </c>
      <c r="X712" t="s">
        <v>57</v>
      </c>
      <c r="Y712" t="s">
        <v>593</v>
      </c>
      <c r="Z712" s="1">
        <v>42673</v>
      </c>
      <c r="AA712">
        <v>46</v>
      </c>
      <c r="AB712" t="s">
        <v>59</v>
      </c>
      <c r="AC712">
        <v>2018</v>
      </c>
      <c r="AD712">
        <v>58</v>
      </c>
      <c r="AE712" t="s">
        <v>263</v>
      </c>
      <c r="AF712" t="s">
        <v>247</v>
      </c>
      <c r="AG712" s="1">
        <v>34320</v>
      </c>
      <c r="AH712" t="s">
        <v>264</v>
      </c>
      <c r="AI712" t="s">
        <v>265</v>
      </c>
      <c r="AJ712" t="s">
        <v>162</v>
      </c>
      <c r="AK712">
        <v>176</v>
      </c>
      <c r="AL712">
        <v>700000</v>
      </c>
      <c r="AM712">
        <v>3500000</v>
      </c>
      <c r="AN712" s="1">
        <v>45473</v>
      </c>
      <c r="AO712" t="s">
        <v>270</v>
      </c>
      <c r="AP712" t="s">
        <v>164</v>
      </c>
      <c r="AQ712">
        <v>5</v>
      </c>
      <c r="AR712" t="s">
        <v>267</v>
      </c>
      <c r="AS712">
        <v>0</v>
      </c>
      <c r="AT712" t="s">
        <v>271</v>
      </c>
      <c r="AU712">
        <v>31</v>
      </c>
    </row>
    <row r="713" spans="1:47" x14ac:dyDescent="0.25">
      <c r="A713" t="s">
        <v>594</v>
      </c>
      <c r="B713">
        <v>2704317</v>
      </c>
      <c r="C713">
        <v>315779</v>
      </c>
      <c r="D713" t="s">
        <v>48</v>
      </c>
      <c r="E713">
        <v>0</v>
      </c>
      <c r="F713">
        <v>0</v>
      </c>
      <c r="G713">
        <v>0</v>
      </c>
      <c r="H713">
        <v>1</v>
      </c>
      <c r="I713">
        <v>68</v>
      </c>
      <c r="J713">
        <v>2016</v>
      </c>
      <c r="K713" t="s">
        <v>92</v>
      </c>
      <c r="L713">
        <v>2</v>
      </c>
      <c r="M713">
        <v>5</v>
      </c>
      <c r="N713">
        <v>18</v>
      </c>
      <c r="O713">
        <v>5</v>
      </c>
      <c r="P713" t="s">
        <v>210</v>
      </c>
      <c r="Q713" t="s">
        <v>202</v>
      </c>
      <c r="R713" t="s">
        <v>595</v>
      </c>
      <c r="S713">
        <v>57000</v>
      </c>
      <c r="T713" t="s">
        <v>371</v>
      </c>
      <c r="U713" t="s">
        <v>123</v>
      </c>
      <c r="V713" t="s">
        <v>149</v>
      </c>
      <c r="W713" t="s">
        <v>596</v>
      </c>
      <c r="X713" t="s">
        <v>57</v>
      </c>
      <c r="Y713" t="s">
        <v>597</v>
      </c>
      <c r="Z713" s="1">
        <v>42679</v>
      </c>
      <c r="AA713">
        <v>68</v>
      </c>
      <c r="AB713" t="s">
        <v>59</v>
      </c>
      <c r="AC713">
        <v>2023</v>
      </c>
      <c r="AD713">
        <v>5</v>
      </c>
      <c r="AE713" t="s">
        <v>475</v>
      </c>
      <c r="AF713" t="s">
        <v>247</v>
      </c>
      <c r="AG713" s="1">
        <v>36056</v>
      </c>
      <c r="AH713" t="s">
        <v>264</v>
      </c>
      <c r="AI713" t="s">
        <v>265</v>
      </c>
      <c r="AJ713" t="s">
        <v>64</v>
      </c>
      <c r="AK713">
        <v>177</v>
      </c>
      <c r="AL713">
        <v>25000000</v>
      </c>
      <c r="AM713">
        <v>60000000</v>
      </c>
      <c r="AN713" s="1">
        <v>46568</v>
      </c>
      <c r="AO713" t="s">
        <v>476</v>
      </c>
      <c r="AP713" t="s">
        <v>164</v>
      </c>
      <c r="AQ713">
        <v>11</v>
      </c>
      <c r="AR713" t="s">
        <v>477</v>
      </c>
      <c r="AS713">
        <v>0</v>
      </c>
      <c r="AT713" t="s">
        <v>264</v>
      </c>
      <c r="AU713">
        <v>26</v>
      </c>
    </row>
    <row r="714" spans="1:47" x14ac:dyDescent="0.25">
      <c r="A714" t="s">
        <v>594</v>
      </c>
      <c r="B714">
        <v>2704317</v>
      </c>
      <c r="C714">
        <v>315779</v>
      </c>
      <c r="D714" t="s">
        <v>48</v>
      </c>
      <c r="E714">
        <v>0</v>
      </c>
      <c r="F714">
        <v>0</v>
      </c>
      <c r="G714">
        <v>0</v>
      </c>
      <c r="H714">
        <v>1</v>
      </c>
      <c r="I714">
        <v>68</v>
      </c>
      <c r="J714">
        <v>2016</v>
      </c>
      <c r="K714" t="s">
        <v>92</v>
      </c>
      <c r="L714">
        <v>2</v>
      </c>
      <c r="M714">
        <v>5</v>
      </c>
      <c r="N714">
        <v>18</v>
      </c>
      <c r="O714">
        <v>5</v>
      </c>
      <c r="P714" t="s">
        <v>210</v>
      </c>
      <c r="Q714" t="s">
        <v>202</v>
      </c>
      <c r="R714" t="s">
        <v>595</v>
      </c>
      <c r="S714">
        <v>57000</v>
      </c>
      <c r="T714" t="s">
        <v>371</v>
      </c>
      <c r="U714" t="s">
        <v>123</v>
      </c>
      <c r="V714" t="s">
        <v>149</v>
      </c>
      <c r="W714" t="s">
        <v>596</v>
      </c>
      <c r="X714" t="s">
        <v>57</v>
      </c>
      <c r="Y714" t="s">
        <v>597</v>
      </c>
      <c r="Z714" s="1">
        <v>42679</v>
      </c>
      <c r="AA714">
        <v>68</v>
      </c>
      <c r="AB714" t="s">
        <v>59</v>
      </c>
      <c r="AC714">
        <v>2023</v>
      </c>
      <c r="AD714">
        <v>5</v>
      </c>
      <c r="AE714" t="s">
        <v>475</v>
      </c>
      <c r="AF714" t="s">
        <v>247</v>
      </c>
      <c r="AG714" s="1">
        <v>36056</v>
      </c>
      <c r="AH714" t="s">
        <v>264</v>
      </c>
      <c r="AI714" t="s">
        <v>265</v>
      </c>
      <c r="AJ714" t="s">
        <v>64</v>
      </c>
      <c r="AK714">
        <v>177</v>
      </c>
      <c r="AL714">
        <v>25000000</v>
      </c>
      <c r="AM714">
        <v>60000000</v>
      </c>
      <c r="AN714" s="1">
        <v>46568</v>
      </c>
      <c r="AO714" t="s">
        <v>478</v>
      </c>
      <c r="AP714" t="s">
        <v>164</v>
      </c>
      <c r="AQ714">
        <v>11</v>
      </c>
      <c r="AR714" t="s">
        <v>477</v>
      </c>
      <c r="AS714">
        <v>0</v>
      </c>
      <c r="AT714" t="s">
        <v>264</v>
      </c>
      <c r="AU714">
        <v>26</v>
      </c>
    </row>
    <row r="715" spans="1:47" x14ac:dyDescent="0.25">
      <c r="A715" t="s">
        <v>594</v>
      </c>
      <c r="B715">
        <v>2704317</v>
      </c>
      <c r="C715">
        <v>315779</v>
      </c>
      <c r="D715" t="s">
        <v>48</v>
      </c>
      <c r="E715">
        <v>0</v>
      </c>
      <c r="F715">
        <v>0</v>
      </c>
      <c r="G715">
        <v>0</v>
      </c>
      <c r="H715">
        <v>1</v>
      </c>
      <c r="I715">
        <v>68</v>
      </c>
      <c r="J715">
        <v>2016</v>
      </c>
      <c r="K715" t="s">
        <v>92</v>
      </c>
      <c r="L715">
        <v>2</v>
      </c>
      <c r="M715">
        <v>5</v>
      </c>
      <c r="N715">
        <v>18</v>
      </c>
      <c r="O715">
        <v>5</v>
      </c>
      <c r="P715" t="s">
        <v>210</v>
      </c>
      <c r="Q715" t="s">
        <v>202</v>
      </c>
      <c r="R715" t="s">
        <v>595</v>
      </c>
      <c r="S715">
        <v>57000</v>
      </c>
      <c r="T715" t="s">
        <v>371</v>
      </c>
      <c r="U715" t="s">
        <v>123</v>
      </c>
      <c r="V715" t="s">
        <v>149</v>
      </c>
      <c r="W715" t="s">
        <v>596</v>
      </c>
      <c r="X715" t="s">
        <v>57</v>
      </c>
      <c r="Y715" t="s">
        <v>597</v>
      </c>
      <c r="Z715" s="1">
        <v>42679</v>
      </c>
      <c r="AA715">
        <v>68</v>
      </c>
      <c r="AB715" t="s">
        <v>59</v>
      </c>
      <c r="AC715">
        <v>2023</v>
      </c>
      <c r="AD715">
        <v>5</v>
      </c>
      <c r="AE715" t="s">
        <v>475</v>
      </c>
      <c r="AF715" t="s">
        <v>247</v>
      </c>
      <c r="AG715" s="1">
        <v>36056</v>
      </c>
      <c r="AH715" t="s">
        <v>264</v>
      </c>
      <c r="AI715" t="s">
        <v>265</v>
      </c>
      <c r="AJ715" t="s">
        <v>64</v>
      </c>
      <c r="AK715">
        <v>177</v>
      </c>
      <c r="AL715">
        <v>25000000</v>
      </c>
      <c r="AM715">
        <v>60000000</v>
      </c>
      <c r="AN715" s="1">
        <v>46568</v>
      </c>
      <c r="AO715" t="s">
        <v>479</v>
      </c>
      <c r="AP715" t="s">
        <v>164</v>
      </c>
      <c r="AQ715">
        <v>11</v>
      </c>
      <c r="AR715" t="s">
        <v>477</v>
      </c>
      <c r="AS715">
        <v>0</v>
      </c>
      <c r="AT715" t="s">
        <v>264</v>
      </c>
      <c r="AU715">
        <v>26</v>
      </c>
    </row>
    <row r="716" spans="1:47" x14ac:dyDescent="0.25">
      <c r="A716" t="s">
        <v>594</v>
      </c>
      <c r="B716">
        <v>2704317</v>
      </c>
      <c r="C716">
        <v>315779</v>
      </c>
      <c r="D716" t="s">
        <v>48</v>
      </c>
      <c r="E716">
        <v>0</v>
      </c>
      <c r="F716">
        <v>0</v>
      </c>
      <c r="G716">
        <v>0</v>
      </c>
      <c r="H716">
        <v>1</v>
      </c>
      <c r="I716">
        <v>68</v>
      </c>
      <c r="J716">
        <v>2016</v>
      </c>
      <c r="K716" t="s">
        <v>92</v>
      </c>
      <c r="L716">
        <v>2</v>
      </c>
      <c r="M716">
        <v>5</v>
      </c>
      <c r="N716">
        <v>18</v>
      </c>
      <c r="O716">
        <v>5</v>
      </c>
      <c r="P716" t="s">
        <v>210</v>
      </c>
      <c r="Q716" t="s">
        <v>202</v>
      </c>
      <c r="R716" t="s">
        <v>595</v>
      </c>
      <c r="S716">
        <v>57000</v>
      </c>
      <c r="T716" t="s">
        <v>371</v>
      </c>
      <c r="U716" t="s">
        <v>123</v>
      </c>
      <c r="V716" t="s">
        <v>149</v>
      </c>
      <c r="W716" t="s">
        <v>596</v>
      </c>
      <c r="X716" t="s">
        <v>57</v>
      </c>
      <c r="Y716" t="s">
        <v>597</v>
      </c>
      <c r="Z716" s="1">
        <v>42679</v>
      </c>
      <c r="AA716">
        <v>68</v>
      </c>
      <c r="AB716" t="s">
        <v>59</v>
      </c>
      <c r="AC716">
        <v>2023</v>
      </c>
      <c r="AD716">
        <v>5</v>
      </c>
      <c r="AE716" t="s">
        <v>475</v>
      </c>
      <c r="AF716" t="s">
        <v>247</v>
      </c>
      <c r="AG716" s="1">
        <v>36056</v>
      </c>
      <c r="AH716" t="s">
        <v>264</v>
      </c>
      <c r="AI716" t="s">
        <v>265</v>
      </c>
      <c r="AJ716" t="s">
        <v>64</v>
      </c>
      <c r="AK716">
        <v>177</v>
      </c>
      <c r="AL716">
        <v>25000000</v>
      </c>
      <c r="AM716">
        <v>60000000</v>
      </c>
      <c r="AN716" s="1">
        <v>46568</v>
      </c>
      <c r="AO716" t="s">
        <v>480</v>
      </c>
      <c r="AP716" t="s">
        <v>164</v>
      </c>
      <c r="AQ716">
        <v>11</v>
      </c>
      <c r="AR716" t="s">
        <v>477</v>
      </c>
      <c r="AS716">
        <v>0</v>
      </c>
      <c r="AT716" t="s">
        <v>264</v>
      </c>
      <c r="AU716">
        <v>26</v>
      </c>
    </row>
    <row r="717" spans="1:47" x14ac:dyDescent="0.25">
      <c r="A717" t="s">
        <v>594</v>
      </c>
      <c r="B717">
        <v>2704317</v>
      </c>
      <c r="C717">
        <v>315779</v>
      </c>
      <c r="D717" t="s">
        <v>48</v>
      </c>
      <c r="E717">
        <v>0</v>
      </c>
      <c r="F717">
        <v>0</v>
      </c>
      <c r="G717">
        <v>0</v>
      </c>
      <c r="H717">
        <v>1</v>
      </c>
      <c r="I717">
        <v>68</v>
      </c>
      <c r="J717">
        <v>2016</v>
      </c>
      <c r="K717" t="s">
        <v>92</v>
      </c>
      <c r="L717">
        <v>2</v>
      </c>
      <c r="M717">
        <v>5</v>
      </c>
      <c r="N717">
        <v>18</v>
      </c>
      <c r="O717">
        <v>5</v>
      </c>
      <c r="P717" t="s">
        <v>210</v>
      </c>
      <c r="Q717" t="s">
        <v>202</v>
      </c>
      <c r="R717" t="s">
        <v>595</v>
      </c>
      <c r="S717">
        <v>57000</v>
      </c>
      <c r="T717" t="s">
        <v>371</v>
      </c>
      <c r="U717" t="s">
        <v>123</v>
      </c>
      <c r="V717" t="s">
        <v>149</v>
      </c>
      <c r="W717" t="s">
        <v>596</v>
      </c>
      <c r="X717" t="s">
        <v>57</v>
      </c>
      <c r="Y717" t="s">
        <v>597</v>
      </c>
      <c r="Z717" s="1">
        <v>42679</v>
      </c>
      <c r="AA717">
        <v>68</v>
      </c>
      <c r="AB717" t="s">
        <v>59</v>
      </c>
      <c r="AC717">
        <v>2023</v>
      </c>
      <c r="AD717">
        <v>5</v>
      </c>
      <c r="AE717" t="s">
        <v>475</v>
      </c>
      <c r="AF717" t="s">
        <v>247</v>
      </c>
      <c r="AG717" s="1">
        <v>36056</v>
      </c>
      <c r="AH717" t="s">
        <v>264</v>
      </c>
      <c r="AI717" t="s">
        <v>265</v>
      </c>
      <c r="AJ717" t="s">
        <v>64</v>
      </c>
      <c r="AK717">
        <v>177</v>
      </c>
      <c r="AL717">
        <v>25000000</v>
      </c>
      <c r="AM717">
        <v>60000000</v>
      </c>
      <c r="AN717" s="1">
        <v>46568</v>
      </c>
      <c r="AO717" t="s">
        <v>481</v>
      </c>
      <c r="AP717" t="s">
        <v>164</v>
      </c>
      <c r="AQ717">
        <v>11</v>
      </c>
      <c r="AR717" t="s">
        <v>477</v>
      </c>
      <c r="AS717">
        <v>0</v>
      </c>
      <c r="AT717" t="s">
        <v>264</v>
      </c>
      <c r="AU717">
        <v>26</v>
      </c>
    </row>
    <row r="718" spans="1:47" x14ac:dyDescent="0.25">
      <c r="A718" t="s">
        <v>594</v>
      </c>
      <c r="B718">
        <v>2704317</v>
      </c>
      <c r="C718">
        <v>315779</v>
      </c>
      <c r="D718" t="s">
        <v>48</v>
      </c>
      <c r="E718">
        <v>0</v>
      </c>
      <c r="F718">
        <v>0</v>
      </c>
      <c r="G718">
        <v>0</v>
      </c>
      <c r="H718">
        <v>1</v>
      </c>
      <c r="I718">
        <v>68</v>
      </c>
      <c r="J718">
        <v>2016</v>
      </c>
      <c r="K718" t="s">
        <v>92</v>
      </c>
      <c r="L718">
        <v>2</v>
      </c>
      <c r="M718">
        <v>5</v>
      </c>
      <c r="N718">
        <v>18</v>
      </c>
      <c r="O718">
        <v>5</v>
      </c>
      <c r="P718" t="s">
        <v>210</v>
      </c>
      <c r="Q718" t="s">
        <v>202</v>
      </c>
      <c r="R718" t="s">
        <v>595</v>
      </c>
      <c r="S718">
        <v>57000</v>
      </c>
      <c r="T718" t="s">
        <v>371</v>
      </c>
      <c r="U718" t="s">
        <v>123</v>
      </c>
      <c r="V718" t="s">
        <v>149</v>
      </c>
      <c r="W718" t="s">
        <v>596</v>
      </c>
      <c r="X718" t="s">
        <v>57</v>
      </c>
      <c r="Y718" t="s">
        <v>597</v>
      </c>
      <c r="Z718" s="1">
        <v>42679</v>
      </c>
      <c r="AA718">
        <v>68</v>
      </c>
      <c r="AB718" t="s">
        <v>59</v>
      </c>
      <c r="AC718">
        <v>2023</v>
      </c>
      <c r="AD718">
        <v>5</v>
      </c>
      <c r="AE718" t="s">
        <v>475</v>
      </c>
      <c r="AF718" t="s">
        <v>247</v>
      </c>
      <c r="AG718" s="1">
        <v>36056</v>
      </c>
      <c r="AH718" t="s">
        <v>264</v>
      </c>
      <c r="AI718" t="s">
        <v>265</v>
      </c>
      <c r="AJ718" t="s">
        <v>64</v>
      </c>
      <c r="AK718">
        <v>177</v>
      </c>
      <c r="AL718">
        <v>25000000</v>
      </c>
      <c r="AM718">
        <v>60000000</v>
      </c>
      <c r="AN718" s="1">
        <v>46568</v>
      </c>
      <c r="AO718" t="s">
        <v>482</v>
      </c>
      <c r="AP718" t="s">
        <v>164</v>
      </c>
      <c r="AQ718">
        <v>11</v>
      </c>
      <c r="AR718" t="s">
        <v>477</v>
      </c>
      <c r="AS718">
        <v>0</v>
      </c>
      <c r="AT718" t="s">
        <v>483</v>
      </c>
      <c r="AU718">
        <v>26</v>
      </c>
    </row>
    <row r="719" spans="1:47" x14ac:dyDescent="0.25">
      <c r="A719" t="s">
        <v>594</v>
      </c>
      <c r="B719">
        <v>2704317</v>
      </c>
      <c r="C719">
        <v>315779</v>
      </c>
      <c r="D719" t="s">
        <v>48</v>
      </c>
      <c r="E719">
        <v>0</v>
      </c>
      <c r="F719">
        <v>0</v>
      </c>
      <c r="G719">
        <v>0</v>
      </c>
      <c r="H719">
        <v>1</v>
      </c>
      <c r="I719">
        <v>68</v>
      </c>
      <c r="J719">
        <v>2016</v>
      </c>
      <c r="K719" t="s">
        <v>92</v>
      </c>
      <c r="L719">
        <v>2</v>
      </c>
      <c r="M719">
        <v>5</v>
      </c>
      <c r="N719">
        <v>18</v>
      </c>
      <c r="O719">
        <v>5</v>
      </c>
      <c r="P719" t="s">
        <v>210</v>
      </c>
      <c r="Q719" t="s">
        <v>202</v>
      </c>
      <c r="R719" t="s">
        <v>595</v>
      </c>
      <c r="S719">
        <v>57000</v>
      </c>
      <c r="T719" t="s">
        <v>371</v>
      </c>
      <c r="U719" t="s">
        <v>123</v>
      </c>
      <c r="V719" t="s">
        <v>149</v>
      </c>
      <c r="W719" t="s">
        <v>596</v>
      </c>
      <c r="X719" t="s">
        <v>57</v>
      </c>
      <c r="Y719" t="s">
        <v>597</v>
      </c>
      <c r="Z719" s="1">
        <v>42679</v>
      </c>
      <c r="AA719">
        <v>68</v>
      </c>
      <c r="AB719" t="s">
        <v>59</v>
      </c>
      <c r="AC719">
        <v>2023</v>
      </c>
      <c r="AD719">
        <v>5</v>
      </c>
      <c r="AE719" t="s">
        <v>475</v>
      </c>
      <c r="AF719" t="s">
        <v>247</v>
      </c>
      <c r="AG719" s="1">
        <v>36056</v>
      </c>
      <c r="AH719" t="s">
        <v>264</v>
      </c>
      <c r="AI719" t="s">
        <v>265</v>
      </c>
      <c r="AJ719" t="s">
        <v>64</v>
      </c>
      <c r="AK719">
        <v>177</v>
      </c>
      <c r="AL719">
        <v>25000000</v>
      </c>
      <c r="AM719">
        <v>60000000</v>
      </c>
      <c r="AN719" s="1">
        <v>46568</v>
      </c>
      <c r="AO719" t="s">
        <v>484</v>
      </c>
      <c r="AP719" t="s">
        <v>164</v>
      </c>
      <c r="AQ719">
        <v>11</v>
      </c>
      <c r="AR719" t="s">
        <v>477</v>
      </c>
      <c r="AS719">
        <v>0</v>
      </c>
      <c r="AT719" t="s">
        <v>264</v>
      </c>
      <c r="AU719">
        <v>26</v>
      </c>
    </row>
    <row r="720" spans="1:47" x14ac:dyDescent="0.25">
      <c r="A720" t="s">
        <v>594</v>
      </c>
      <c r="B720">
        <v>2704317</v>
      </c>
      <c r="C720">
        <v>315779</v>
      </c>
      <c r="D720" t="s">
        <v>48</v>
      </c>
      <c r="E720">
        <v>0</v>
      </c>
      <c r="F720">
        <v>0</v>
      </c>
      <c r="G720">
        <v>0</v>
      </c>
      <c r="H720">
        <v>1</v>
      </c>
      <c r="I720">
        <v>68</v>
      </c>
      <c r="J720">
        <v>2016</v>
      </c>
      <c r="K720" t="s">
        <v>92</v>
      </c>
      <c r="L720">
        <v>2</v>
      </c>
      <c r="M720">
        <v>5</v>
      </c>
      <c r="N720">
        <v>18</v>
      </c>
      <c r="O720">
        <v>5</v>
      </c>
      <c r="P720" t="s">
        <v>210</v>
      </c>
      <c r="Q720" t="s">
        <v>202</v>
      </c>
      <c r="R720" t="s">
        <v>595</v>
      </c>
      <c r="S720">
        <v>57000</v>
      </c>
      <c r="T720" t="s">
        <v>371</v>
      </c>
      <c r="U720" t="s">
        <v>123</v>
      </c>
      <c r="V720" t="s">
        <v>149</v>
      </c>
      <c r="W720" t="s">
        <v>596</v>
      </c>
      <c r="X720" t="s">
        <v>57</v>
      </c>
      <c r="Y720" t="s">
        <v>597</v>
      </c>
      <c r="Z720" s="1">
        <v>42679</v>
      </c>
      <c r="AA720">
        <v>68</v>
      </c>
      <c r="AB720" t="s">
        <v>59</v>
      </c>
      <c r="AC720">
        <v>2023</v>
      </c>
      <c r="AD720">
        <v>5</v>
      </c>
      <c r="AE720" t="s">
        <v>475</v>
      </c>
      <c r="AF720" t="s">
        <v>247</v>
      </c>
      <c r="AG720" s="1">
        <v>36056</v>
      </c>
      <c r="AH720" t="s">
        <v>264</v>
      </c>
      <c r="AI720" t="s">
        <v>265</v>
      </c>
      <c r="AJ720" t="s">
        <v>64</v>
      </c>
      <c r="AK720">
        <v>177</v>
      </c>
      <c r="AL720">
        <v>25000000</v>
      </c>
      <c r="AM720">
        <v>60000000</v>
      </c>
      <c r="AN720" s="1">
        <v>46568</v>
      </c>
      <c r="AO720" t="s">
        <v>485</v>
      </c>
      <c r="AP720" t="s">
        <v>66</v>
      </c>
      <c r="AQ720">
        <v>11</v>
      </c>
      <c r="AR720" t="s">
        <v>477</v>
      </c>
      <c r="AS720">
        <v>0</v>
      </c>
      <c r="AT720" t="s">
        <v>264</v>
      </c>
      <c r="AU720">
        <v>26</v>
      </c>
    </row>
    <row r="721" spans="1:47" x14ac:dyDescent="0.25">
      <c r="A721" t="s">
        <v>594</v>
      </c>
      <c r="B721">
        <v>2704317</v>
      </c>
      <c r="C721">
        <v>315779</v>
      </c>
      <c r="D721" t="s">
        <v>48</v>
      </c>
      <c r="E721">
        <v>0</v>
      </c>
      <c r="F721">
        <v>0</v>
      </c>
      <c r="G721">
        <v>0</v>
      </c>
      <c r="H721">
        <v>1</v>
      </c>
      <c r="I721">
        <v>68</v>
      </c>
      <c r="J721">
        <v>2016</v>
      </c>
      <c r="K721" t="s">
        <v>92</v>
      </c>
      <c r="L721">
        <v>2</v>
      </c>
      <c r="M721">
        <v>5</v>
      </c>
      <c r="N721">
        <v>18</v>
      </c>
      <c r="O721">
        <v>5</v>
      </c>
      <c r="P721" t="s">
        <v>210</v>
      </c>
      <c r="Q721" t="s">
        <v>202</v>
      </c>
      <c r="R721" t="s">
        <v>595</v>
      </c>
      <c r="S721">
        <v>57000</v>
      </c>
      <c r="T721" t="s">
        <v>371</v>
      </c>
      <c r="U721" t="s">
        <v>123</v>
      </c>
      <c r="V721" t="s">
        <v>149</v>
      </c>
      <c r="W721" t="s">
        <v>596</v>
      </c>
      <c r="X721" t="s">
        <v>57</v>
      </c>
      <c r="Y721" t="s">
        <v>597</v>
      </c>
      <c r="Z721" s="1">
        <v>42679</v>
      </c>
      <c r="AA721">
        <v>68</v>
      </c>
      <c r="AB721" t="s">
        <v>59</v>
      </c>
      <c r="AC721">
        <v>2023</v>
      </c>
      <c r="AD721">
        <v>5</v>
      </c>
      <c r="AE721" t="s">
        <v>475</v>
      </c>
      <c r="AF721" t="s">
        <v>247</v>
      </c>
      <c r="AG721" s="1">
        <v>36056</v>
      </c>
      <c r="AH721" t="s">
        <v>264</v>
      </c>
      <c r="AI721" t="s">
        <v>265</v>
      </c>
      <c r="AJ721" t="s">
        <v>64</v>
      </c>
      <c r="AK721">
        <v>177</v>
      </c>
      <c r="AL721">
        <v>25000000</v>
      </c>
      <c r="AM721">
        <v>60000000</v>
      </c>
      <c r="AN721" s="1">
        <v>46568</v>
      </c>
      <c r="AO721" t="s">
        <v>486</v>
      </c>
      <c r="AP721" t="s">
        <v>164</v>
      </c>
      <c r="AQ721">
        <v>11</v>
      </c>
      <c r="AR721" t="s">
        <v>477</v>
      </c>
      <c r="AS721">
        <v>0</v>
      </c>
      <c r="AT721" t="s">
        <v>264</v>
      </c>
      <c r="AU721">
        <v>26</v>
      </c>
    </row>
    <row r="722" spans="1:47" x14ac:dyDescent="0.25">
      <c r="A722" t="s">
        <v>594</v>
      </c>
      <c r="B722">
        <v>2704317</v>
      </c>
      <c r="C722">
        <v>315779</v>
      </c>
      <c r="D722" t="s">
        <v>48</v>
      </c>
      <c r="E722">
        <v>0</v>
      </c>
      <c r="F722">
        <v>0</v>
      </c>
      <c r="G722">
        <v>0</v>
      </c>
      <c r="H722">
        <v>1</v>
      </c>
      <c r="I722">
        <v>68</v>
      </c>
      <c r="J722">
        <v>2016</v>
      </c>
      <c r="K722" t="s">
        <v>92</v>
      </c>
      <c r="L722">
        <v>2</v>
      </c>
      <c r="M722">
        <v>5</v>
      </c>
      <c r="N722">
        <v>18</v>
      </c>
      <c r="O722">
        <v>5</v>
      </c>
      <c r="P722" t="s">
        <v>210</v>
      </c>
      <c r="Q722" t="s">
        <v>202</v>
      </c>
      <c r="R722" t="s">
        <v>595</v>
      </c>
      <c r="S722">
        <v>57000</v>
      </c>
      <c r="T722" t="s">
        <v>371</v>
      </c>
      <c r="U722" t="s">
        <v>123</v>
      </c>
      <c r="V722" t="s">
        <v>149</v>
      </c>
      <c r="W722" t="s">
        <v>596</v>
      </c>
      <c r="X722" t="s">
        <v>57</v>
      </c>
      <c r="Y722" t="s">
        <v>597</v>
      </c>
      <c r="Z722" s="1">
        <v>42679</v>
      </c>
      <c r="AA722">
        <v>68</v>
      </c>
      <c r="AB722" t="s">
        <v>59</v>
      </c>
      <c r="AC722">
        <v>2023</v>
      </c>
      <c r="AD722">
        <v>5</v>
      </c>
      <c r="AE722" t="s">
        <v>475</v>
      </c>
      <c r="AF722" t="s">
        <v>247</v>
      </c>
      <c r="AG722" s="1">
        <v>36056</v>
      </c>
      <c r="AH722" t="s">
        <v>264</v>
      </c>
      <c r="AI722" t="s">
        <v>265</v>
      </c>
      <c r="AJ722" t="s">
        <v>64</v>
      </c>
      <c r="AK722">
        <v>177</v>
      </c>
      <c r="AL722">
        <v>25000000</v>
      </c>
      <c r="AM722">
        <v>60000000</v>
      </c>
      <c r="AN722" s="1">
        <v>46568</v>
      </c>
      <c r="AO722" t="s">
        <v>487</v>
      </c>
      <c r="AP722" t="s">
        <v>164</v>
      </c>
      <c r="AQ722">
        <v>11</v>
      </c>
      <c r="AR722" t="s">
        <v>477</v>
      </c>
      <c r="AS722">
        <v>0</v>
      </c>
      <c r="AT722" t="s">
        <v>264</v>
      </c>
      <c r="AU722">
        <v>26</v>
      </c>
    </row>
    <row r="723" spans="1:47" x14ac:dyDescent="0.25">
      <c r="A723" t="s">
        <v>594</v>
      </c>
      <c r="B723">
        <v>2704317</v>
      </c>
      <c r="C723">
        <v>315779</v>
      </c>
      <c r="D723" t="s">
        <v>48</v>
      </c>
      <c r="E723">
        <v>0</v>
      </c>
      <c r="F723">
        <v>0</v>
      </c>
      <c r="G723">
        <v>0</v>
      </c>
      <c r="H723">
        <v>1</v>
      </c>
      <c r="I723">
        <v>68</v>
      </c>
      <c r="J723">
        <v>2016</v>
      </c>
      <c r="K723" t="s">
        <v>92</v>
      </c>
      <c r="L723">
        <v>2</v>
      </c>
      <c r="M723">
        <v>5</v>
      </c>
      <c r="N723">
        <v>18</v>
      </c>
      <c r="O723">
        <v>5</v>
      </c>
      <c r="P723" t="s">
        <v>210</v>
      </c>
      <c r="Q723" t="s">
        <v>202</v>
      </c>
      <c r="R723" t="s">
        <v>595</v>
      </c>
      <c r="S723">
        <v>57000</v>
      </c>
      <c r="T723" t="s">
        <v>371</v>
      </c>
      <c r="U723" t="s">
        <v>123</v>
      </c>
      <c r="V723" t="s">
        <v>149</v>
      </c>
      <c r="W723" t="s">
        <v>596</v>
      </c>
      <c r="X723" t="s">
        <v>57</v>
      </c>
      <c r="Y723" t="s">
        <v>597</v>
      </c>
      <c r="Z723" s="1">
        <v>42679</v>
      </c>
      <c r="AA723">
        <v>68</v>
      </c>
      <c r="AB723" t="s">
        <v>59</v>
      </c>
      <c r="AC723">
        <v>2023</v>
      </c>
      <c r="AD723">
        <v>5</v>
      </c>
      <c r="AE723" t="s">
        <v>475</v>
      </c>
      <c r="AF723" t="s">
        <v>247</v>
      </c>
      <c r="AG723" s="1">
        <v>36056</v>
      </c>
      <c r="AH723" t="s">
        <v>264</v>
      </c>
      <c r="AI723" t="s">
        <v>265</v>
      </c>
      <c r="AJ723" t="s">
        <v>64</v>
      </c>
      <c r="AK723">
        <v>177</v>
      </c>
      <c r="AL723">
        <v>25000000</v>
      </c>
      <c r="AM723">
        <v>60000000</v>
      </c>
      <c r="AN723" s="1">
        <v>46568</v>
      </c>
      <c r="AO723" t="s">
        <v>488</v>
      </c>
      <c r="AP723" t="s">
        <v>164</v>
      </c>
      <c r="AQ723">
        <v>11</v>
      </c>
      <c r="AR723" t="s">
        <v>477</v>
      </c>
      <c r="AS723">
        <v>0</v>
      </c>
      <c r="AT723" t="s">
        <v>264</v>
      </c>
      <c r="AU723">
        <v>26</v>
      </c>
    </row>
    <row r="724" spans="1:47" x14ac:dyDescent="0.25">
      <c r="A724" t="s">
        <v>594</v>
      </c>
      <c r="B724">
        <v>2704317</v>
      </c>
      <c r="C724">
        <v>315779</v>
      </c>
      <c r="D724" t="s">
        <v>48</v>
      </c>
      <c r="E724">
        <v>0</v>
      </c>
      <c r="F724">
        <v>0</v>
      </c>
      <c r="G724">
        <v>0</v>
      </c>
      <c r="H724">
        <v>1</v>
      </c>
      <c r="I724">
        <v>68</v>
      </c>
      <c r="J724">
        <v>2016</v>
      </c>
      <c r="K724" t="s">
        <v>92</v>
      </c>
      <c r="L724">
        <v>2</v>
      </c>
      <c r="M724">
        <v>5</v>
      </c>
      <c r="N724">
        <v>18</v>
      </c>
      <c r="O724">
        <v>5</v>
      </c>
      <c r="P724" t="s">
        <v>210</v>
      </c>
      <c r="Q724" t="s">
        <v>202</v>
      </c>
      <c r="R724" t="s">
        <v>595</v>
      </c>
      <c r="S724">
        <v>57000</v>
      </c>
      <c r="T724" t="s">
        <v>371</v>
      </c>
      <c r="U724" t="s">
        <v>123</v>
      </c>
      <c r="V724" t="s">
        <v>149</v>
      </c>
      <c r="W724" t="s">
        <v>596</v>
      </c>
      <c r="X724" t="s">
        <v>57</v>
      </c>
      <c r="Y724" t="s">
        <v>597</v>
      </c>
      <c r="Z724" s="1">
        <v>42679</v>
      </c>
      <c r="AA724">
        <v>68</v>
      </c>
      <c r="AB724" t="s">
        <v>59</v>
      </c>
      <c r="AC724">
        <v>2023</v>
      </c>
      <c r="AD724">
        <v>5</v>
      </c>
      <c r="AE724" t="s">
        <v>475</v>
      </c>
      <c r="AF724" t="s">
        <v>247</v>
      </c>
      <c r="AG724" s="1">
        <v>36056</v>
      </c>
      <c r="AH724" t="s">
        <v>264</v>
      </c>
      <c r="AI724" t="s">
        <v>265</v>
      </c>
      <c r="AJ724" t="s">
        <v>64</v>
      </c>
      <c r="AK724">
        <v>177</v>
      </c>
      <c r="AL724">
        <v>25000000</v>
      </c>
      <c r="AM724">
        <v>60000000</v>
      </c>
      <c r="AN724" s="1">
        <v>46568</v>
      </c>
      <c r="AO724" t="s">
        <v>489</v>
      </c>
      <c r="AP724" t="s">
        <v>164</v>
      </c>
      <c r="AQ724">
        <v>11</v>
      </c>
      <c r="AR724" t="s">
        <v>477</v>
      </c>
      <c r="AS724">
        <v>0</v>
      </c>
      <c r="AT724" t="s">
        <v>264</v>
      </c>
      <c r="AU724">
        <v>26</v>
      </c>
    </row>
    <row r="725" spans="1:47" x14ac:dyDescent="0.25">
      <c r="A725" t="s">
        <v>594</v>
      </c>
      <c r="B725">
        <v>2704317</v>
      </c>
      <c r="C725">
        <v>315779</v>
      </c>
      <c r="D725" t="s">
        <v>48</v>
      </c>
      <c r="E725">
        <v>0</v>
      </c>
      <c r="F725">
        <v>0</v>
      </c>
      <c r="G725">
        <v>0</v>
      </c>
      <c r="H725">
        <v>1</v>
      </c>
      <c r="I725">
        <v>68</v>
      </c>
      <c r="J725">
        <v>2016</v>
      </c>
      <c r="K725" t="s">
        <v>92</v>
      </c>
      <c r="L725">
        <v>2</v>
      </c>
      <c r="M725">
        <v>5</v>
      </c>
      <c r="N725">
        <v>18</v>
      </c>
      <c r="O725">
        <v>5</v>
      </c>
      <c r="P725" t="s">
        <v>210</v>
      </c>
      <c r="Q725" t="s">
        <v>202</v>
      </c>
      <c r="R725" t="s">
        <v>595</v>
      </c>
      <c r="S725">
        <v>57000</v>
      </c>
      <c r="T725" t="s">
        <v>371</v>
      </c>
      <c r="U725" t="s">
        <v>123</v>
      </c>
      <c r="V725" t="s">
        <v>149</v>
      </c>
      <c r="W725" t="s">
        <v>596</v>
      </c>
      <c r="X725" t="s">
        <v>57</v>
      </c>
      <c r="Y725" t="s">
        <v>597</v>
      </c>
      <c r="Z725" s="1">
        <v>42679</v>
      </c>
      <c r="AA725">
        <v>68</v>
      </c>
      <c r="AB725" t="s">
        <v>59</v>
      </c>
      <c r="AC725">
        <v>2023</v>
      </c>
      <c r="AD725">
        <v>5</v>
      </c>
      <c r="AE725" t="s">
        <v>475</v>
      </c>
      <c r="AF725" t="s">
        <v>247</v>
      </c>
      <c r="AG725" s="1">
        <v>36056</v>
      </c>
      <c r="AH725" t="s">
        <v>264</v>
      </c>
      <c r="AI725" t="s">
        <v>265</v>
      </c>
      <c r="AJ725" t="s">
        <v>64</v>
      </c>
      <c r="AK725">
        <v>177</v>
      </c>
      <c r="AL725">
        <v>25000000</v>
      </c>
      <c r="AM725">
        <v>60000000</v>
      </c>
      <c r="AN725" s="1">
        <v>46568</v>
      </c>
      <c r="AO725" t="s">
        <v>490</v>
      </c>
      <c r="AP725" t="s">
        <v>164</v>
      </c>
      <c r="AQ725">
        <v>11</v>
      </c>
      <c r="AR725" t="s">
        <v>477</v>
      </c>
      <c r="AS725">
        <v>0</v>
      </c>
      <c r="AT725" t="s">
        <v>264</v>
      </c>
      <c r="AU725">
        <v>26</v>
      </c>
    </row>
    <row r="726" spans="1:47" x14ac:dyDescent="0.25">
      <c r="A726" t="s">
        <v>594</v>
      </c>
      <c r="B726">
        <v>2704317</v>
      </c>
      <c r="C726">
        <v>315779</v>
      </c>
      <c r="D726" t="s">
        <v>48</v>
      </c>
      <c r="E726">
        <v>0</v>
      </c>
      <c r="F726">
        <v>0</v>
      </c>
      <c r="G726">
        <v>0</v>
      </c>
      <c r="H726">
        <v>1</v>
      </c>
      <c r="I726">
        <v>68</v>
      </c>
      <c r="J726">
        <v>2016</v>
      </c>
      <c r="K726" t="s">
        <v>92</v>
      </c>
      <c r="L726">
        <v>2</v>
      </c>
      <c r="M726">
        <v>5</v>
      </c>
      <c r="N726">
        <v>18</v>
      </c>
      <c r="O726">
        <v>5</v>
      </c>
      <c r="P726" t="s">
        <v>210</v>
      </c>
      <c r="Q726" t="s">
        <v>202</v>
      </c>
      <c r="R726" t="s">
        <v>595</v>
      </c>
      <c r="S726">
        <v>57000</v>
      </c>
      <c r="T726" t="s">
        <v>371</v>
      </c>
      <c r="U726" t="s">
        <v>123</v>
      </c>
      <c r="V726" t="s">
        <v>149</v>
      </c>
      <c r="W726" t="s">
        <v>596</v>
      </c>
      <c r="X726" t="s">
        <v>57</v>
      </c>
      <c r="Y726" t="s">
        <v>597</v>
      </c>
      <c r="Z726" s="1">
        <v>42679</v>
      </c>
      <c r="AA726">
        <v>68</v>
      </c>
      <c r="AB726" t="s">
        <v>59</v>
      </c>
      <c r="AC726">
        <v>2023</v>
      </c>
      <c r="AD726">
        <v>5</v>
      </c>
      <c r="AE726" t="s">
        <v>475</v>
      </c>
      <c r="AF726" t="s">
        <v>247</v>
      </c>
      <c r="AG726" s="1">
        <v>36056</v>
      </c>
      <c r="AH726" t="s">
        <v>264</v>
      </c>
      <c r="AI726" t="s">
        <v>265</v>
      </c>
      <c r="AJ726" t="s">
        <v>64</v>
      </c>
      <c r="AK726">
        <v>177</v>
      </c>
      <c r="AL726">
        <v>25000000</v>
      </c>
      <c r="AM726">
        <v>60000000</v>
      </c>
      <c r="AN726" s="1">
        <v>46568</v>
      </c>
      <c r="AO726" t="s">
        <v>491</v>
      </c>
      <c r="AP726" t="s">
        <v>66</v>
      </c>
      <c r="AQ726">
        <v>11</v>
      </c>
      <c r="AR726" t="s">
        <v>477</v>
      </c>
      <c r="AS726">
        <v>0</v>
      </c>
      <c r="AT726" t="s">
        <v>264</v>
      </c>
      <c r="AU726">
        <v>26</v>
      </c>
    </row>
    <row r="727" spans="1:47" x14ac:dyDescent="0.25">
      <c r="A727" t="s">
        <v>598</v>
      </c>
      <c r="B727">
        <v>2732198</v>
      </c>
      <c r="C727">
        <v>209019</v>
      </c>
      <c r="D727" t="s">
        <v>255</v>
      </c>
      <c r="E727">
        <v>0</v>
      </c>
      <c r="F727">
        <v>0</v>
      </c>
      <c r="G727">
        <v>1</v>
      </c>
      <c r="H727">
        <v>0</v>
      </c>
      <c r="I727">
        <v>27</v>
      </c>
      <c r="J727">
        <v>2016</v>
      </c>
      <c r="K727" t="s">
        <v>106</v>
      </c>
      <c r="L727">
        <v>2</v>
      </c>
      <c r="M727">
        <v>0</v>
      </c>
      <c r="N727">
        <v>5</v>
      </c>
      <c r="O727">
        <v>12</v>
      </c>
      <c r="P727" t="s">
        <v>256</v>
      </c>
      <c r="Q727" t="s">
        <v>599</v>
      </c>
      <c r="R727" t="s">
        <v>258</v>
      </c>
      <c r="S727">
        <v>19595</v>
      </c>
      <c r="T727" t="s">
        <v>411</v>
      </c>
      <c r="U727" t="s">
        <v>260</v>
      </c>
      <c r="V727" t="s">
        <v>600</v>
      </c>
      <c r="W727" t="s">
        <v>229</v>
      </c>
      <c r="X727" t="s">
        <v>57</v>
      </c>
      <c r="Y727" t="s">
        <v>601</v>
      </c>
      <c r="Z727" s="1">
        <v>42680</v>
      </c>
      <c r="AA727">
        <v>79</v>
      </c>
      <c r="AB727" t="s">
        <v>81</v>
      </c>
      <c r="AC727">
        <v>2018</v>
      </c>
      <c r="AD727">
        <v>58</v>
      </c>
      <c r="AE727" t="s">
        <v>263</v>
      </c>
      <c r="AF727" t="s">
        <v>247</v>
      </c>
      <c r="AG727" s="1">
        <v>34320</v>
      </c>
      <c r="AH727" t="s">
        <v>264</v>
      </c>
      <c r="AI727" t="s">
        <v>265</v>
      </c>
      <c r="AJ727" t="s">
        <v>162</v>
      </c>
      <c r="AK727">
        <v>176</v>
      </c>
      <c r="AL727">
        <v>700000</v>
      </c>
      <c r="AM727">
        <v>3500000</v>
      </c>
      <c r="AN727" s="1">
        <v>45473</v>
      </c>
      <c r="AO727" t="s">
        <v>266</v>
      </c>
      <c r="AP727" t="s">
        <v>164</v>
      </c>
      <c r="AQ727">
        <v>5</v>
      </c>
      <c r="AR727" t="s">
        <v>267</v>
      </c>
      <c r="AS727">
        <v>0</v>
      </c>
      <c r="AT727" t="s">
        <v>264</v>
      </c>
      <c r="AU727">
        <v>31</v>
      </c>
    </row>
    <row r="728" spans="1:47" x14ac:dyDescent="0.25">
      <c r="A728" t="s">
        <v>598</v>
      </c>
      <c r="B728">
        <v>2732198</v>
      </c>
      <c r="C728">
        <v>209019</v>
      </c>
      <c r="D728" t="s">
        <v>255</v>
      </c>
      <c r="E728">
        <v>0</v>
      </c>
      <c r="F728">
        <v>0</v>
      </c>
      <c r="G728">
        <v>1</v>
      </c>
      <c r="H728">
        <v>0</v>
      </c>
      <c r="I728">
        <v>27</v>
      </c>
      <c r="J728">
        <v>2016</v>
      </c>
      <c r="K728" t="s">
        <v>106</v>
      </c>
      <c r="L728">
        <v>2</v>
      </c>
      <c r="M728">
        <v>0</v>
      </c>
      <c r="N728">
        <v>5</v>
      </c>
      <c r="O728">
        <v>12</v>
      </c>
      <c r="P728" t="s">
        <v>256</v>
      </c>
      <c r="Q728" t="s">
        <v>599</v>
      </c>
      <c r="R728" t="s">
        <v>258</v>
      </c>
      <c r="S728">
        <v>19595</v>
      </c>
      <c r="T728" t="s">
        <v>411</v>
      </c>
      <c r="U728" t="s">
        <v>260</v>
      </c>
      <c r="V728" t="s">
        <v>600</v>
      </c>
      <c r="W728" t="s">
        <v>229</v>
      </c>
      <c r="X728" t="s">
        <v>57</v>
      </c>
      <c r="Y728" t="s">
        <v>601</v>
      </c>
      <c r="Z728" s="1">
        <v>42680</v>
      </c>
      <c r="AA728">
        <v>79</v>
      </c>
      <c r="AB728" t="s">
        <v>81</v>
      </c>
      <c r="AC728">
        <v>2018</v>
      </c>
      <c r="AD728">
        <v>58</v>
      </c>
      <c r="AE728" t="s">
        <v>263</v>
      </c>
      <c r="AF728" t="s">
        <v>247</v>
      </c>
      <c r="AG728" s="1">
        <v>34320</v>
      </c>
      <c r="AH728" t="s">
        <v>264</v>
      </c>
      <c r="AI728" t="s">
        <v>265</v>
      </c>
      <c r="AJ728" t="s">
        <v>162</v>
      </c>
      <c r="AK728">
        <v>176</v>
      </c>
      <c r="AL728">
        <v>700000</v>
      </c>
      <c r="AM728">
        <v>3500000</v>
      </c>
      <c r="AN728" s="1">
        <v>45473</v>
      </c>
      <c r="AO728" t="s">
        <v>268</v>
      </c>
      <c r="AP728" t="s">
        <v>164</v>
      </c>
      <c r="AQ728">
        <v>5</v>
      </c>
      <c r="AR728" t="s">
        <v>267</v>
      </c>
      <c r="AS728">
        <v>0</v>
      </c>
      <c r="AT728" t="s">
        <v>264</v>
      </c>
      <c r="AU728">
        <v>31</v>
      </c>
    </row>
    <row r="729" spans="1:47" x14ac:dyDescent="0.25">
      <c r="A729" t="s">
        <v>598</v>
      </c>
      <c r="B729">
        <v>2732198</v>
      </c>
      <c r="C729">
        <v>209019</v>
      </c>
      <c r="D729" t="s">
        <v>255</v>
      </c>
      <c r="E729">
        <v>0</v>
      </c>
      <c r="F729">
        <v>0</v>
      </c>
      <c r="G729">
        <v>1</v>
      </c>
      <c r="H729">
        <v>0</v>
      </c>
      <c r="I729">
        <v>27</v>
      </c>
      <c r="J729">
        <v>2016</v>
      </c>
      <c r="K729" t="s">
        <v>106</v>
      </c>
      <c r="L729">
        <v>2</v>
      </c>
      <c r="M729">
        <v>0</v>
      </c>
      <c r="N729">
        <v>5</v>
      </c>
      <c r="O729">
        <v>12</v>
      </c>
      <c r="P729" t="s">
        <v>256</v>
      </c>
      <c r="Q729" t="s">
        <v>599</v>
      </c>
      <c r="R729" t="s">
        <v>258</v>
      </c>
      <c r="S729">
        <v>19595</v>
      </c>
      <c r="T729" t="s">
        <v>411</v>
      </c>
      <c r="U729" t="s">
        <v>260</v>
      </c>
      <c r="V729" t="s">
        <v>600</v>
      </c>
      <c r="W729" t="s">
        <v>229</v>
      </c>
      <c r="X729" t="s">
        <v>57</v>
      </c>
      <c r="Y729" t="s">
        <v>601</v>
      </c>
      <c r="Z729" s="1">
        <v>42680</v>
      </c>
      <c r="AA729">
        <v>79</v>
      </c>
      <c r="AB729" t="s">
        <v>81</v>
      </c>
      <c r="AC729">
        <v>2018</v>
      </c>
      <c r="AD729">
        <v>58</v>
      </c>
      <c r="AE729" t="s">
        <v>263</v>
      </c>
      <c r="AF729" t="s">
        <v>247</v>
      </c>
      <c r="AG729" s="1">
        <v>34320</v>
      </c>
      <c r="AH729" t="s">
        <v>264</v>
      </c>
      <c r="AI729" t="s">
        <v>265</v>
      </c>
      <c r="AJ729" t="s">
        <v>162</v>
      </c>
      <c r="AK729">
        <v>176</v>
      </c>
      <c r="AL729">
        <v>700000</v>
      </c>
      <c r="AM729">
        <v>3500000</v>
      </c>
      <c r="AN729" s="1">
        <v>45473</v>
      </c>
      <c r="AO729" t="s">
        <v>269</v>
      </c>
      <c r="AP729" t="s">
        <v>164</v>
      </c>
      <c r="AQ729">
        <v>5</v>
      </c>
      <c r="AR729" t="s">
        <v>267</v>
      </c>
      <c r="AS729">
        <v>0</v>
      </c>
      <c r="AT729" t="s">
        <v>264</v>
      </c>
      <c r="AU729">
        <v>31</v>
      </c>
    </row>
    <row r="730" spans="1:47" x14ac:dyDescent="0.25">
      <c r="A730" t="s">
        <v>598</v>
      </c>
      <c r="B730">
        <v>2732198</v>
      </c>
      <c r="C730">
        <v>209019</v>
      </c>
      <c r="D730" t="s">
        <v>255</v>
      </c>
      <c r="E730">
        <v>0</v>
      </c>
      <c r="F730">
        <v>0</v>
      </c>
      <c r="G730">
        <v>1</v>
      </c>
      <c r="H730">
        <v>0</v>
      </c>
      <c r="I730">
        <v>27</v>
      </c>
      <c r="J730">
        <v>2016</v>
      </c>
      <c r="K730" t="s">
        <v>106</v>
      </c>
      <c r="L730">
        <v>2</v>
      </c>
      <c r="M730">
        <v>0</v>
      </c>
      <c r="N730">
        <v>5</v>
      </c>
      <c r="O730">
        <v>12</v>
      </c>
      <c r="P730" t="s">
        <v>256</v>
      </c>
      <c r="Q730" t="s">
        <v>599</v>
      </c>
      <c r="R730" t="s">
        <v>258</v>
      </c>
      <c r="S730">
        <v>19595</v>
      </c>
      <c r="T730" t="s">
        <v>411</v>
      </c>
      <c r="U730" t="s">
        <v>260</v>
      </c>
      <c r="V730" t="s">
        <v>600</v>
      </c>
      <c r="W730" t="s">
        <v>229</v>
      </c>
      <c r="X730" t="s">
        <v>57</v>
      </c>
      <c r="Y730" t="s">
        <v>601</v>
      </c>
      <c r="Z730" s="1">
        <v>42680</v>
      </c>
      <c r="AA730">
        <v>79</v>
      </c>
      <c r="AB730" t="s">
        <v>81</v>
      </c>
      <c r="AC730">
        <v>2018</v>
      </c>
      <c r="AD730">
        <v>58</v>
      </c>
      <c r="AE730" t="s">
        <v>263</v>
      </c>
      <c r="AF730" t="s">
        <v>247</v>
      </c>
      <c r="AG730" s="1">
        <v>34320</v>
      </c>
      <c r="AH730" t="s">
        <v>264</v>
      </c>
      <c r="AI730" t="s">
        <v>265</v>
      </c>
      <c r="AJ730" t="s">
        <v>162</v>
      </c>
      <c r="AK730">
        <v>176</v>
      </c>
      <c r="AL730">
        <v>700000</v>
      </c>
      <c r="AM730">
        <v>3500000</v>
      </c>
      <c r="AN730" s="1">
        <v>45473</v>
      </c>
      <c r="AO730" t="s">
        <v>270</v>
      </c>
      <c r="AP730" t="s">
        <v>164</v>
      </c>
      <c r="AQ730">
        <v>5</v>
      </c>
      <c r="AR730" t="s">
        <v>267</v>
      </c>
      <c r="AS730">
        <v>0</v>
      </c>
      <c r="AT730" t="s">
        <v>271</v>
      </c>
      <c r="AU730">
        <v>31</v>
      </c>
    </row>
    <row r="731" spans="1:47" x14ac:dyDescent="0.25">
      <c r="A731" t="s">
        <v>602</v>
      </c>
      <c r="B731">
        <v>2732207</v>
      </c>
      <c r="C731">
        <v>209019</v>
      </c>
      <c r="D731" t="s">
        <v>255</v>
      </c>
      <c r="E731">
        <v>0</v>
      </c>
      <c r="F731">
        <v>0</v>
      </c>
      <c r="G731">
        <v>1</v>
      </c>
      <c r="H731">
        <v>0</v>
      </c>
      <c r="I731">
        <v>6</v>
      </c>
      <c r="J731">
        <v>2016</v>
      </c>
      <c r="K731" t="s">
        <v>200</v>
      </c>
      <c r="L731">
        <v>0</v>
      </c>
      <c r="M731">
        <v>2</v>
      </c>
      <c r="N731">
        <v>14</v>
      </c>
      <c r="O731">
        <v>3</v>
      </c>
      <c r="P731" t="s">
        <v>603</v>
      </c>
      <c r="Q731" t="s">
        <v>256</v>
      </c>
      <c r="R731" t="s">
        <v>300</v>
      </c>
      <c r="S731">
        <v>3800</v>
      </c>
      <c r="T731" t="s">
        <v>604</v>
      </c>
      <c r="U731" t="s">
        <v>261</v>
      </c>
      <c r="V731" t="s">
        <v>260</v>
      </c>
      <c r="W731" t="s">
        <v>218</v>
      </c>
      <c r="X731" t="s">
        <v>57</v>
      </c>
      <c r="Y731" t="s">
        <v>605</v>
      </c>
      <c r="Z731" s="1">
        <v>42693</v>
      </c>
      <c r="AA731">
        <v>87</v>
      </c>
      <c r="AB731" t="s">
        <v>81</v>
      </c>
      <c r="AC731">
        <v>2018</v>
      </c>
      <c r="AD731">
        <v>58</v>
      </c>
      <c r="AE731" t="s">
        <v>263</v>
      </c>
      <c r="AF731" t="s">
        <v>247</v>
      </c>
      <c r="AG731" s="1">
        <v>34320</v>
      </c>
      <c r="AH731" t="s">
        <v>264</v>
      </c>
      <c r="AI731" t="s">
        <v>265</v>
      </c>
      <c r="AJ731" t="s">
        <v>162</v>
      </c>
      <c r="AK731">
        <v>176</v>
      </c>
      <c r="AL731">
        <v>700000</v>
      </c>
      <c r="AM731">
        <v>3500000</v>
      </c>
      <c r="AN731" s="1">
        <v>45473</v>
      </c>
      <c r="AO731" t="s">
        <v>266</v>
      </c>
      <c r="AP731" t="s">
        <v>164</v>
      </c>
      <c r="AQ731">
        <v>5</v>
      </c>
      <c r="AR731" t="s">
        <v>267</v>
      </c>
      <c r="AS731">
        <v>0</v>
      </c>
      <c r="AT731" t="s">
        <v>264</v>
      </c>
      <c r="AU731">
        <v>31</v>
      </c>
    </row>
    <row r="732" spans="1:47" x14ac:dyDescent="0.25">
      <c r="A732" t="s">
        <v>602</v>
      </c>
      <c r="B732">
        <v>2732207</v>
      </c>
      <c r="C732">
        <v>209019</v>
      </c>
      <c r="D732" t="s">
        <v>255</v>
      </c>
      <c r="E732">
        <v>0</v>
      </c>
      <c r="F732">
        <v>0</v>
      </c>
      <c r="G732">
        <v>1</v>
      </c>
      <c r="H732">
        <v>0</v>
      </c>
      <c r="I732">
        <v>6</v>
      </c>
      <c r="J732">
        <v>2016</v>
      </c>
      <c r="K732" t="s">
        <v>200</v>
      </c>
      <c r="L732">
        <v>0</v>
      </c>
      <c r="M732">
        <v>2</v>
      </c>
      <c r="N732">
        <v>14</v>
      </c>
      <c r="O732">
        <v>3</v>
      </c>
      <c r="P732" t="s">
        <v>603</v>
      </c>
      <c r="Q732" t="s">
        <v>256</v>
      </c>
      <c r="R732" t="s">
        <v>300</v>
      </c>
      <c r="S732">
        <v>3800</v>
      </c>
      <c r="T732" t="s">
        <v>604</v>
      </c>
      <c r="U732" t="s">
        <v>261</v>
      </c>
      <c r="V732" t="s">
        <v>260</v>
      </c>
      <c r="W732" t="s">
        <v>218</v>
      </c>
      <c r="X732" t="s">
        <v>57</v>
      </c>
      <c r="Y732" t="s">
        <v>605</v>
      </c>
      <c r="Z732" s="1">
        <v>42693</v>
      </c>
      <c r="AA732">
        <v>87</v>
      </c>
      <c r="AB732" t="s">
        <v>81</v>
      </c>
      <c r="AC732">
        <v>2018</v>
      </c>
      <c r="AD732">
        <v>58</v>
      </c>
      <c r="AE732" t="s">
        <v>263</v>
      </c>
      <c r="AF732" t="s">
        <v>247</v>
      </c>
      <c r="AG732" s="1">
        <v>34320</v>
      </c>
      <c r="AH732" t="s">
        <v>264</v>
      </c>
      <c r="AI732" t="s">
        <v>265</v>
      </c>
      <c r="AJ732" t="s">
        <v>162</v>
      </c>
      <c r="AK732">
        <v>176</v>
      </c>
      <c r="AL732">
        <v>700000</v>
      </c>
      <c r="AM732">
        <v>3500000</v>
      </c>
      <c r="AN732" s="1">
        <v>45473</v>
      </c>
      <c r="AO732" t="s">
        <v>268</v>
      </c>
      <c r="AP732" t="s">
        <v>164</v>
      </c>
      <c r="AQ732">
        <v>5</v>
      </c>
      <c r="AR732" t="s">
        <v>267</v>
      </c>
      <c r="AS732">
        <v>0</v>
      </c>
      <c r="AT732" t="s">
        <v>264</v>
      </c>
      <c r="AU732">
        <v>31</v>
      </c>
    </row>
    <row r="733" spans="1:47" x14ac:dyDescent="0.25">
      <c r="A733" t="s">
        <v>602</v>
      </c>
      <c r="B733">
        <v>2732207</v>
      </c>
      <c r="C733">
        <v>209019</v>
      </c>
      <c r="D733" t="s">
        <v>255</v>
      </c>
      <c r="E733">
        <v>0</v>
      </c>
      <c r="F733">
        <v>0</v>
      </c>
      <c r="G733">
        <v>1</v>
      </c>
      <c r="H733">
        <v>0</v>
      </c>
      <c r="I733">
        <v>6</v>
      </c>
      <c r="J733">
        <v>2016</v>
      </c>
      <c r="K733" t="s">
        <v>200</v>
      </c>
      <c r="L733">
        <v>0</v>
      </c>
      <c r="M733">
        <v>2</v>
      </c>
      <c r="N733">
        <v>14</v>
      </c>
      <c r="O733">
        <v>3</v>
      </c>
      <c r="P733" t="s">
        <v>603</v>
      </c>
      <c r="Q733" t="s">
        <v>256</v>
      </c>
      <c r="R733" t="s">
        <v>300</v>
      </c>
      <c r="S733">
        <v>3800</v>
      </c>
      <c r="T733" t="s">
        <v>604</v>
      </c>
      <c r="U733" t="s">
        <v>261</v>
      </c>
      <c r="V733" t="s">
        <v>260</v>
      </c>
      <c r="W733" t="s">
        <v>218</v>
      </c>
      <c r="X733" t="s">
        <v>57</v>
      </c>
      <c r="Y733" t="s">
        <v>605</v>
      </c>
      <c r="Z733" s="1">
        <v>42693</v>
      </c>
      <c r="AA733">
        <v>87</v>
      </c>
      <c r="AB733" t="s">
        <v>81</v>
      </c>
      <c r="AC733">
        <v>2018</v>
      </c>
      <c r="AD733">
        <v>58</v>
      </c>
      <c r="AE733" t="s">
        <v>263</v>
      </c>
      <c r="AF733" t="s">
        <v>247</v>
      </c>
      <c r="AG733" s="1">
        <v>34320</v>
      </c>
      <c r="AH733" t="s">
        <v>264</v>
      </c>
      <c r="AI733" t="s">
        <v>265</v>
      </c>
      <c r="AJ733" t="s">
        <v>162</v>
      </c>
      <c r="AK733">
        <v>176</v>
      </c>
      <c r="AL733">
        <v>700000</v>
      </c>
      <c r="AM733">
        <v>3500000</v>
      </c>
      <c r="AN733" s="1">
        <v>45473</v>
      </c>
      <c r="AO733" t="s">
        <v>269</v>
      </c>
      <c r="AP733" t="s">
        <v>164</v>
      </c>
      <c r="AQ733">
        <v>5</v>
      </c>
      <c r="AR733" t="s">
        <v>267</v>
      </c>
      <c r="AS733">
        <v>0</v>
      </c>
      <c r="AT733" t="s">
        <v>264</v>
      </c>
      <c r="AU733">
        <v>31</v>
      </c>
    </row>
    <row r="734" spans="1:47" x14ac:dyDescent="0.25">
      <c r="A734" t="s">
        <v>602</v>
      </c>
      <c r="B734">
        <v>2732207</v>
      </c>
      <c r="C734">
        <v>209019</v>
      </c>
      <c r="D734" t="s">
        <v>255</v>
      </c>
      <c r="E734">
        <v>0</v>
      </c>
      <c r="F734">
        <v>0</v>
      </c>
      <c r="G734">
        <v>1</v>
      </c>
      <c r="H734">
        <v>0</v>
      </c>
      <c r="I734">
        <v>6</v>
      </c>
      <c r="J734">
        <v>2016</v>
      </c>
      <c r="K734" t="s">
        <v>200</v>
      </c>
      <c r="L734">
        <v>0</v>
      </c>
      <c r="M734">
        <v>2</v>
      </c>
      <c r="N734">
        <v>14</v>
      </c>
      <c r="O734">
        <v>3</v>
      </c>
      <c r="P734" t="s">
        <v>603</v>
      </c>
      <c r="Q734" t="s">
        <v>256</v>
      </c>
      <c r="R734" t="s">
        <v>300</v>
      </c>
      <c r="S734">
        <v>3800</v>
      </c>
      <c r="T734" t="s">
        <v>604</v>
      </c>
      <c r="U734" t="s">
        <v>261</v>
      </c>
      <c r="V734" t="s">
        <v>260</v>
      </c>
      <c r="W734" t="s">
        <v>218</v>
      </c>
      <c r="X734" t="s">
        <v>57</v>
      </c>
      <c r="Y734" t="s">
        <v>605</v>
      </c>
      <c r="Z734" s="1">
        <v>42693</v>
      </c>
      <c r="AA734">
        <v>87</v>
      </c>
      <c r="AB734" t="s">
        <v>81</v>
      </c>
      <c r="AC734">
        <v>2018</v>
      </c>
      <c r="AD734">
        <v>58</v>
      </c>
      <c r="AE734" t="s">
        <v>263</v>
      </c>
      <c r="AF734" t="s">
        <v>247</v>
      </c>
      <c r="AG734" s="1">
        <v>34320</v>
      </c>
      <c r="AH734" t="s">
        <v>264</v>
      </c>
      <c r="AI734" t="s">
        <v>265</v>
      </c>
      <c r="AJ734" t="s">
        <v>162</v>
      </c>
      <c r="AK734">
        <v>176</v>
      </c>
      <c r="AL734">
        <v>700000</v>
      </c>
      <c r="AM734">
        <v>3500000</v>
      </c>
      <c r="AN734" s="1">
        <v>45473</v>
      </c>
      <c r="AO734" t="s">
        <v>270</v>
      </c>
      <c r="AP734" t="s">
        <v>164</v>
      </c>
      <c r="AQ734">
        <v>5</v>
      </c>
      <c r="AR734" t="s">
        <v>267</v>
      </c>
      <c r="AS734">
        <v>0</v>
      </c>
      <c r="AT734" t="s">
        <v>271</v>
      </c>
      <c r="AU734">
        <v>31</v>
      </c>
    </row>
    <row r="735" spans="1:47" x14ac:dyDescent="0.25">
      <c r="A735" t="s">
        <v>606</v>
      </c>
      <c r="B735">
        <v>2765896</v>
      </c>
      <c r="C735">
        <v>209019</v>
      </c>
      <c r="D735" t="s">
        <v>564</v>
      </c>
      <c r="E735">
        <v>0</v>
      </c>
      <c r="F735">
        <v>0</v>
      </c>
      <c r="G735">
        <v>0</v>
      </c>
      <c r="H735">
        <v>0</v>
      </c>
      <c r="I735">
        <v>90</v>
      </c>
      <c r="J735">
        <v>2016</v>
      </c>
      <c r="K735" t="s">
        <v>399</v>
      </c>
      <c r="L735">
        <v>2</v>
      </c>
      <c r="M735">
        <v>2</v>
      </c>
      <c r="N735">
        <v>8.7201953461648944</v>
      </c>
      <c r="O735">
        <v>9.2028152829646661</v>
      </c>
      <c r="P735" t="s">
        <v>256</v>
      </c>
      <c r="Q735" t="s">
        <v>607</v>
      </c>
      <c r="R735" t="s">
        <v>258</v>
      </c>
      <c r="S735">
        <v>19650</v>
      </c>
      <c r="T735" t="s">
        <v>608</v>
      </c>
      <c r="U735" t="s">
        <v>260</v>
      </c>
      <c r="V735" t="s">
        <v>609</v>
      </c>
      <c r="W735" t="s">
        <v>181</v>
      </c>
      <c r="X735" t="s">
        <v>403</v>
      </c>
      <c r="Y735" t="s">
        <v>610</v>
      </c>
      <c r="Z735" s="1">
        <v>42698</v>
      </c>
      <c r="AA735">
        <v>90</v>
      </c>
      <c r="AB735" t="s">
        <v>59</v>
      </c>
      <c r="AC735">
        <v>2018</v>
      </c>
      <c r="AD735">
        <v>58</v>
      </c>
      <c r="AE735" t="s">
        <v>263</v>
      </c>
      <c r="AF735" t="s">
        <v>247</v>
      </c>
      <c r="AG735" s="1">
        <v>34320</v>
      </c>
      <c r="AH735" t="s">
        <v>264</v>
      </c>
      <c r="AI735" t="s">
        <v>265</v>
      </c>
      <c r="AJ735" t="s">
        <v>162</v>
      </c>
      <c r="AK735">
        <v>176</v>
      </c>
      <c r="AL735">
        <v>700000</v>
      </c>
      <c r="AM735">
        <v>3500000</v>
      </c>
      <c r="AN735" s="1">
        <v>45473</v>
      </c>
      <c r="AO735" t="s">
        <v>266</v>
      </c>
      <c r="AP735" t="s">
        <v>164</v>
      </c>
      <c r="AQ735">
        <v>5</v>
      </c>
      <c r="AR735" t="s">
        <v>267</v>
      </c>
      <c r="AS735">
        <v>0</v>
      </c>
      <c r="AT735" t="s">
        <v>264</v>
      </c>
      <c r="AU735">
        <v>31</v>
      </c>
    </row>
    <row r="736" spans="1:47" x14ac:dyDescent="0.25">
      <c r="A736" t="s">
        <v>606</v>
      </c>
      <c r="B736">
        <v>2765896</v>
      </c>
      <c r="C736">
        <v>209019</v>
      </c>
      <c r="D736" t="s">
        <v>564</v>
      </c>
      <c r="E736">
        <v>0</v>
      </c>
      <c r="F736">
        <v>0</v>
      </c>
      <c r="G736">
        <v>0</v>
      </c>
      <c r="H736">
        <v>0</v>
      </c>
      <c r="I736">
        <v>90</v>
      </c>
      <c r="J736">
        <v>2016</v>
      </c>
      <c r="K736" t="s">
        <v>399</v>
      </c>
      <c r="L736">
        <v>2</v>
      </c>
      <c r="M736">
        <v>2</v>
      </c>
      <c r="N736">
        <v>8.7201953461648944</v>
      </c>
      <c r="O736">
        <v>9.2028152829646661</v>
      </c>
      <c r="P736" t="s">
        <v>256</v>
      </c>
      <c r="Q736" t="s">
        <v>607</v>
      </c>
      <c r="R736" t="s">
        <v>258</v>
      </c>
      <c r="S736">
        <v>19650</v>
      </c>
      <c r="T736" t="s">
        <v>608</v>
      </c>
      <c r="U736" t="s">
        <v>260</v>
      </c>
      <c r="V736" t="s">
        <v>609</v>
      </c>
      <c r="W736" t="s">
        <v>181</v>
      </c>
      <c r="X736" t="s">
        <v>403</v>
      </c>
      <c r="Y736" t="s">
        <v>610</v>
      </c>
      <c r="Z736" s="1">
        <v>42698</v>
      </c>
      <c r="AA736">
        <v>90</v>
      </c>
      <c r="AB736" t="s">
        <v>59</v>
      </c>
      <c r="AC736">
        <v>2018</v>
      </c>
      <c r="AD736">
        <v>58</v>
      </c>
      <c r="AE736" t="s">
        <v>263</v>
      </c>
      <c r="AF736" t="s">
        <v>247</v>
      </c>
      <c r="AG736" s="1">
        <v>34320</v>
      </c>
      <c r="AH736" t="s">
        <v>264</v>
      </c>
      <c r="AI736" t="s">
        <v>265</v>
      </c>
      <c r="AJ736" t="s">
        <v>162</v>
      </c>
      <c r="AK736">
        <v>176</v>
      </c>
      <c r="AL736">
        <v>700000</v>
      </c>
      <c r="AM736">
        <v>3500000</v>
      </c>
      <c r="AN736" s="1">
        <v>45473</v>
      </c>
      <c r="AO736" t="s">
        <v>268</v>
      </c>
      <c r="AP736" t="s">
        <v>164</v>
      </c>
      <c r="AQ736">
        <v>5</v>
      </c>
      <c r="AR736" t="s">
        <v>267</v>
      </c>
      <c r="AS736">
        <v>0</v>
      </c>
      <c r="AT736" t="s">
        <v>264</v>
      </c>
      <c r="AU736">
        <v>31</v>
      </c>
    </row>
    <row r="737" spans="1:47" x14ac:dyDescent="0.25">
      <c r="A737" t="s">
        <v>606</v>
      </c>
      <c r="B737">
        <v>2765896</v>
      </c>
      <c r="C737">
        <v>209019</v>
      </c>
      <c r="D737" t="s">
        <v>564</v>
      </c>
      <c r="E737">
        <v>0</v>
      </c>
      <c r="F737">
        <v>0</v>
      </c>
      <c r="G737">
        <v>0</v>
      </c>
      <c r="H737">
        <v>0</v>
      </c>
      <c r="I737">
        <v>90</v>
      </c>
      <c r="J737">
        <v>2016</v>
      </c>
      <c r="K737" t="s">
        <v>399</v>
      </c>
      <c r="L737">
        <v>2</v>
      </c>
      <c r="M737">
        <v>2</v>
      </c>
      <c r="N737">
        <v>8.7201953461648944</v>
      </c>
      <c r="O737">
        <v>9.2028152829646661</v>
      </c>
      <c r="P737" t="s">
        <v>256</v>
      </c>
      <c r="Q737" t="s">
        <v>607</v>
      </c>
      <c r="R737" t="s">
        <v>258</v>
      </c>
      <c r="S737">
        <v>19650</v>
      </c>
      <c r="T737" t="s">
        <v>608</v>
      </c>
      <c r="U737" t="s">
        <v>260</v>
      </c>
      <c r="V737" t="s">
        <v>609</v>
      </c>
      <c r="W737" t="s">
        <v>181</v>
      </c>
      <c r="X737" t="s">
        <v>403</v>
      </c>
      <c r="Y737" t="s">
        <v>610</v>
      </c>
      <c r="Z737" s="1">
        <v>42698</v>
      </c>
      <c r="AA737">
        <v>90</v>
      </c>
      <c r="AB737" t="s">
        <v>59</v>
      </c>
      <c r="AC737">
        <v>2018</v>
      </c>
      <c r="AD737">
        <v>58</v>
      </c>
      <c r="AE737" t="s">
        <v>263</v>
      </c>
      <c r="AF737" t="s">
        <v>247</v>
      </c>
      <c r="AG737" s="1">
        <v>34320</v>
      </c>
      <c r="AH737" t="s">
        <v>264</v>
      </c>
      <c r="AI737" t="s">
        <v>265</v>
      </c>
      <c r="AJ737" t="s">
        <v>162</v>
      </c>
      <c r="AK737">
        <v>176</v>
      </c>
      <c r="AL737">
        <v>700000</v>
      </c>
      <c r="AM737">
        <v>3500000</v>
      </c>
      <c r="AN737" s="1">
        <v>45473</v>
      </c>
      <c r="AO737" t="s">
        <v>269</v>
      </c>
      <c r="AP737" t="s">
        <v>164</v>
      </c>
      <c r="AQ737">
        <v>5</v>
      </c>
      <c r="AR737" t="s">
        <v>267</v>
      </c>
      <c r="AS737">
        <v>0</v>
      </c>
      <c r="AT737" t="s">
        <v>264</v>
      </c>
      <c r="AU737">
        <v>31</v>
      </c>
    </row>
    <row r="738" spans="1:47" x14ac:dyDescent="0.25">
      <c r="A738" t="s">
        <v>606</v>
      </c>
      <c r="B738">
        <v>2765896</v>
      </c>
      <c r="C738">
        <v>209019</v>
      </c>
      <c r="D738" t="s">
        <v>564</v>
      </c>
      <c r="E738">
        <v>0</v>
      </c>
      <c r="F738">
        <v>0</v>
      </c>
      <c r="G738">
        <v>0</v>
      </c>
      <c r="H738">
        <v>0</v>
      </c>
      <c r="I738">
        <v>90</v>
      </c>
      <c r="J738">
        <v>2016</v>
      </c>
      <c r="K738" t="s">
        <v>399</v>
      </c>
      <c r="L738">
        <v>2</v>
      </c>
      <c r="M738">
        <v>2</v>
      </c>
      <c r="N738">
        <v>8.7201953461648944</v>
      </c>
      <c r="O738">
        <v>9.2028152829646661</v>
      </c>
      <c r="P738" t="s">
        <v>256</v>
      </c>
      <c r="Q738" t="s">
        <v>607</v>
      </c>
      <c r="R738" t="s">
        <v>258</v>
      </c>
      <c r="S738">
        <v>19650</v>
      </c>
      <c r="T738" t="s">
        <v>608</v>
      </c>
      <c r="U738" t="s">
        <v>260</v>
      </c>
      <c r="V738" t="s">
        <v>609</v>
      </c>
      <c r="W738" t="s">
        <v>181</v>
      </c>
      <c r="X738" t="s">
        <v>403</v>
      </c>
      <c r="Y738" t="s">
        <v>610</v>
      </c>
      <c r="Z738" s="1">
        <v>42698</v>
      </c>
      <c r="AA738">
        <v>90</v>
      </c>
      <c r="AB738" t="s">
        <v>59</v>
      </c>
      <c r="AC738">
        <v>2018</v>
      </c>
      <c r="AD738">
        <v>58</v>
      </c>
      <c r="AE738" t="s">
        <v>263</v>
      </c>
      <c r="AF738" t="s">
        <v>247</v>
      </c>
      <c r="AG738" s="1">
        <v>34320</v>
      </c>
      <c r="AH738" t="s">
        <v>264</v>
      </c>
      <c r="AI738" t="s">
        <v>265</v>
      </c>
      <c r="AJ738" t="s">
        <v>162</v>
      </c>
      <c r="AK738">
        <v>176</v>
      </c>
      <c r="AL738">
        <v>700000</v>
      </c>
      <c r="AM738">
        <v>3500000</v>
      </c>
      <c r="AN738" s="1">
        <v>45473</v>
      </c>
      <c r="AO738" t="s">
        <v>270</v>
      </c>
      <c r="AP738" t="s">
        <v>164</v>
      </c>
      <c r="AQ738">
        <v>5</v>
      </c>
      <c r="AR738" t="s">
        <v>267</v>
      </c>
      <c r="AS738">
        <v>0</v>
      </c>
      <c r="AT738" t="s">
        <v>271</v>
      </c>
      <c r="AU738">
        <v>31</v>
      </c>
    </row>
    <row r="739" spans="1:47" x14ac:dyDescent="0.25">
      <c r="A739" t="s">
        <v>611</v>
      </c>
      <c r="B739">
        <v>2732122</v>
      </c>
      <c r="C739">
        <v>209019</v>
      </c>
      <c r="D739" t="s">
        <v>255</v>
      </c>
      <c r="E739">
        <v>0</v>
      </c>
      <c r="F739">
        <v>0</v>
      </c>
      <c r="G739">
        <v>1</v>
      </c>
      <c r="H739">
        <v>0</v>
      </c>
      <c r="I739">
        <v>8</v>
      </c>
      <c r="J739">
        <v>2016</v>
      </c>
      <c r="K739" t="s">
        <v>206</v>
      </c>
      <c r="L739">
        <v>3</v>
      </c>
      <c r="M739">
        <v>0</v>
      </c>
      <c r="N739">
        <v>4</v>
      </c>
      <c r="O739">
        <v>8</v>
      </c>
      <c r="P739" t="s">
        <v>256</v>
      </c>
      <c r="Q739" t="s">
        <v>612</v>
      </c>
      <c r="R739" t="s">
        <v>258</v>
      </c>
      <c r="S739">
        <v>19999</v>
      </c>
      <c r="T739" t="s">
        <v>613</v>
      </c>
      <c r="U739" t="s">
        <v>260</v>
      </c>
      <c r="V739" t="s">
        <v>295</v>
      </c>
      <c r="W739" t="s">
        <v>88</v>
      </c>
      <c r="X739" t="s">
        <v>57</v>
      </c>
      <c r="Y739" t="s">
        <v>614</v>
      </c>
      <c r="Z739" s="1">
        <v>42701</v>
      </c>
      <c r="AA739">
        <v>82</v>
      </c>
      <c r="AB739" t="s">
        <v>81</v>
      </c>
      <c r="AC739">
        <v>2018</v>
      </c>
      <c r="AD739">
        <v>58</v>
      </c>
      <c r="AE739" t="s">
        <v>263</v>
      </c>
      <c r="AF739" t="s">
        <v>247</v>
      </c>
      <c r="AG739" s="1">
        <v>34320</v>
      </c>
      <c r="AH739" t="s">
        <v>264</v>
      </c>
      <c r="AI739" t="s">
        <v>265</v>
      </c>
      <c r="AJ739" t="s">
        <v>162</v>
      </c>
      <c r="AK739">
        <v>176</v>
      </c>
      <c r="AL739">
        <v>700000</v>
      </c>
      <c r="AM739">
        <v>3500000</v>
      </c>
      <c r="AN739" s="1">
        <v>45473</v>
      </c>
      <c r="AO739" t="s">
        <v>266</v>
      </c>
      <c r="AP739" t="s">
        <v>164</v>
      </c>
      <c r="AQ739">
        <v>5</v>
      </c>
      <c r="AR739" t="s">
        <v>267</v>
      </c>
      <c r="AS739">
        <v>0</v>
      </c>
      <c r="AT739" t="s">
        <v>264</v>
      </c>
      <c r="AU739">
        <v>31</v>
      </c>
    </row>
    <row r="740" spans="1:47" x14ac:dyDescent="0.25">
      <c r="A740" t="s">
        <v>611</v>
      </c>
      <c r="B740">
        <v>2732122</v>
      </c>
      <c r="C740">
        <v>209019</v>
      </c>
      <c r="D740" t="s">
        <v>255</v>
      </c>
      <c r="E740">
        <v>0</v>
      </c>
      <c r="F740">
        <v>0</v>
      </c>
      <c r="G740">
        <v>1</v>
      </c>
      <c r="H740">
        <v>0</v>
      </c>
      <c r="I740">
        <v>8</v>
      </c>
      <c r="J740">
        <v>2016</v>
      </c>
      <c r="K740" t="s">
        <v>206</v>
      </c>
      <c r="L740">
        <v>3</v>
      </c>
      <c r="M740">
        <v>0</v>
      </c>
      <c r="N740">
        <v>4</v>
      </c>
      <c r="O740">
        <v>8</v>
      </c>
      <c r="P740" t="s">
        <v>256</v>
      </c>
      <c r="Q740" t="s">
        <v>612</v>
      </c>
      <c r="R740" t="s">
        <v>258</v>
      </c>
      <c r="S740">
        <v>19999</v>
      </c>
      <c r="T740" t="s">
        <v>613</v>
      </c>
      <c r="U740" t="s">
        <v>260</v>
      </c>
      <c r="V740" t="s">
        <v>295</v>
      </c>
      <c r="W740" t="s">
        <v>88</v>
      </c>
      <c r="X740" t="s">
        <v>57</v>
      </c>
      <c r="Y740" t="s">
        <v>614</v>
      </c>
      <c r="Z740" s="1">
        <v>42701</v>
      </c>
      <c r="AA740">
        <v>82</v>
      </c>
      <c r="AB740" t="s">
        <v>81</v>
      </c>
      <c r="AC740">
        <v>2018</v>
      </c>
      <c r="AD740">
        <v>58</v>
      </c>
      <c r="AE740" t="s">
        <v>263</v>
      </c>
      <c r="AF740" t="s">
        <v>247</v>
      </c>
      <c r="AG740" s="1">
        <v>34320</v>
      </c>
      <c r="AH740" t="s">
        <v>264</v>
      </c>
      <c r="AI740" t="s">
        <v>265</v>
      </c>
      <c r="AJ740" t="s">
        <v>162</v>
      </c>
      <c r="AK740">
        <v>176</v>
      </c>
      <c r="AL740">
        <v>700000</v>
      </c>
      <c r="AM740">
        <v>3500000</v>
      </c>
      <c r="AN740" s="1">
        <v>45473</v>
      </c>
      <c r="AO740" t="s">
        <v>268</v>
      </c>
      <c r="AP740" t="s">
        <v>164</v>
      </c>
      <c r="AQ740">
        <v>5</v>
      </c>
      <c r="AR740" t="s">
        <v>267</v>
      </c>
      <c r="AS740">
        <v>0</v>
      </c>
      <c r="AT740" t="s">
        <v>264</v>
      </c>
      <c r="AU740">
        <v>31</v>
      </c>
    </row>
    <row r="741" spans="1:47" x14ac:dyDescent="0.25">
      <c r="A741" t="s">
        <v>611</v>
      </c>
      <c r="B741">
        <v>2732122</v>
      </c>
      <c r="C741">
        <v>209019</v>
      </c>
      <c r="D741" t="s">
        <v>255</v>
      </c>
      <c r="E741">
        <v>0</v>
      </c>
      <c r="F741">
        <v>0</v>
      </c>
      <c r="G741">
        <v>1</v>
      </c>
      <c r="H741">
        <v>0</v>
      </c>
      <c r="I741">
        <v>8</v>
      </c>
      <c r="J741">
        <v>2016</v>
      </c>
      <c r="K741" t="s">
        <v>206</v>
      </c>
      <c r="L741">
        <v>3</v>
      </c>
      <c r="M741">
        <v>0</v>
      </c>
      <c r="N741">
        <v>4</v>
      </c>
      <c r="O741">
        <v>8</v>
      </c>
      <c r="P741" t="s">
        <v>256</v>
      </c>
      <c r="Q741" t="s">
        <v>612</v>
      </c>
      <c r="R741" t="s">
        <v>258</v>
      </c>
      <c r="S741">
        <v>19999</v>
      </c>
      <c r="T741" t="s">
        <v>613</v>
      </c>
      <c r="U741" t="s">
        <v>260</v>
      </c>
      <c r="V741" t="s">
        <v>295</v>
      </c>
      <c r="W741" t="s">
        <v>88</v>
      </c>
      <c r="X741" t="s">
        <v>57</v>
      </c>
      <c r="Y741" t="s">
        <v>614</v>
      </c>
      <c r="Z741" s="1">
        <v>42701</v>
      </c>
      <c r="AA741">
        <v>82</v>
      </c>
      <c r="AB741" t="s">
        <v>81</v>
      </c>
      <c r="AC741">
        <v>2018</v>
      </c>
      <c r="AD741">
        <v>58</v>
      </c>
      <c r="AE741" t="s">
        <v>263</v>
      </c>
      <c r="AF741" t="s">
        <v>247</v>
      </c>
      <c r="AG741" s="1">
        <v>34320</v>
      </c>
      <c r="AH741" t="s">
        <v>264</v>
      </c>
      <c r="AI741" t="s">
        <v>265</v>
      </c>
      <c r="AJ741" t="s">
        <v>162</v>
      </c>
      <c r="AK741">
        <v>176</v>
      </c>
      <c r="AL741">
        <v>700000</v>
      </c>
      <c r="AM741">
        <v>3500000</v>
      </c>
      <c r="AN741" s="1">
        <v>45473</v>
      </c>
      <c r="AO741" t="s">
        <v>269</v>
      </c>
      <c r="AP741" t="s">
        <v>164</v>
      </c>
      <c r="AQ741">
        <v>5</v>
      </c>
      <c r="AR741" t="s">
        <v>267</v>
      </c>
      <c r="AS741">
        <v>0</v>
      </c>
      <c r="AT741" t="s">
        <v>264</v>
      </c>
      <c r="AU741">
        <v>31</v>
      </c>
    </row>
    <row r="742" spans="1:47" x14ac:dyDescent="0.25">
      <c r="A742" t="s">
        <v>611</v>
      </c>
      <c r="B742">
        <v>2732122</v>
      </c>
      <c r="C742">
        <v>209019</v>
      </c>
      <c r="D742" t="s">
        <v>255</v>
      </c>
      <c r="E742">
        <v>0</v>
      </c>
      <c r="F742">
        <v>0</v>
      </c>
      <c r="G742">
        <v>1</v>
      </c>
      <c r="H742">
        <v>0</v>
      </c>
      <c r="I742">
        <v>8</v>
      </c>
      <c r="J742">
        <v>2016</v>
      </c>
      <c r="K742" t="s">
        <v>206</v>
      </c>
      <c r="L742">
        <v>3</v>
      </c>
      <c r="M742">
        <v>0</v>
      </c>
      <c r="N742">
        <v>4</v>
      </c>
      <c r="O742">
        <v>8</v>
      </c>
      <c r="P742" t="s">
        <v>256</v>
      </c>
      <c r="Q742" t="s">
        <v>612</v>
      </c>
      <c r="R742" t="s">
        <v>258</v>
      </c>
      <c r="S742">
        <v>19999</v>
      </c>
      <c r="T742" t="s">
        <v>613</v>
      </c>
      <c r="U742" t="s">
        <v>260</v>
      </c>
      <c r="V742" t="s">
        <v>295</v>
      </c>
      <c r="W742" t="s">
        <v>88</v>
      </c>
      <c r="X742" t="s">
        <v>57</v>
      </c>
      <c r="Y742" t="s">
        <v>614</v>
      </c>
      <c r="Z742" s="1">
        <v>42701</v>
      </c>
      <c r="AA742">
        <v>82</v>
      </c>
      <c r="AB742" t="s">
        <v>81</v>
      </c>
      <c r="AC742">
        <v>2018</v>
      </c>
      <c r="AD742">
        <v>58</v>
      </c>
      <c r="AE742" t="s">
        <v>263</v>
      </c>
      <c r="AF742" t="s">
        <v>247</v>
      </c>
      <c r="AG742" s="1">
        <v>34320</v>
      </c>
      <c r="AH742" t="s">
        <v>264</v>
      </c>
      <c r="AI742" t="s">
        <v>265</v>
      </c>
      <c r="AJ742" t="s">
        <v>162</v>
      </c>
      <c r="AK742">
        <v>176</v>
      </c>
      <c r="AL742">
        <v>700000</v>
      </c>
      <c r="AM742">
        <v>3500000</v>
      </c>
      <c r="AN742" s="1">
        <v>45473</v>
      </c>
      <c r="AO742" t="s">
        <v>270</v>
      </c>
      <c r="AP742" t="s">
        <v>164</v>
      </c>
      <c r="AQ742">
        <v>5</v>
      </c>
      <c r="AR742" t="s">
        <v>267</v>
      </c>
      <c r="AS742">
        <v>0</v>
      </c>
      <c r="AT742" t="s">
        <v>271</v>
      </c>
      <c r="AU742">
        <v>31</v>
      </c>
    </row>
    <row r="743" spans="1:47" x14ac:dyDescent="0.25">
      <c r="A743" t="s">
        <v>615</v>
      </c>
      <c r="B743">
        <v>2732132</v>
      </c>
      <c r="C743">
        <v>209019</v>
      </c>
      <c r="D743" t="s">
        <v>255</v>
      </c>
      <c r="E743">
        <v>1</v>
      </c>
      <c r="F743">
        <v>0</v>
      </c>
      <c r="G743">
        <v>0</v>
      </c>
      <c r="H743">
        <v>0</v>
      </c>
      <c r="I743">
        <v>86</v>
      </c>
      <c r="J743">
        <v>2016</v>
      </c>
      <c r="K743" t="s">
        <v>113</v>
      </c>
      <c r="L743">
        <v>0</v>
      </c>
      <c r="M743">
        <v>0</v>
      </c>
      <c r="N743">
        <v>16</v>
      </c>
      <c r="O743">
        <v>5</v>
      </c>
      <c r="P743" t="s">
        <v>616</v>
      </c>
      <c r="Q743" t="s">
        <v>256</v>
      </c>
      <c r="R743" t="s">
        <v>340</v>
      </c>
      <c r="S743">
        <v>4500</v>
      </c>
      <c r="T743" t="s">
        <v>306</v>
      </c>
      <c r="U743" t="s">
        <v>342</v>
      </c>
      <c r="V743" t="s">
        <v>260</v>
      </c>
      <c r="W743" t="s">
        <v>278</v>
      </c>
      <c r="X743" t="s">
        <v>57</v>
      </c>
      <c r="Y743" t="s">
        <v>617</v>
      </c>
      <c r="Z743" s="1">
        <v>42707</v>
      </c>
      <c r="AA743">
        <v>86</v>
      </c>
      <c r="AB743" t="s">
        <v>59</v>
      </c>
      <c r="AC743">
        <v>2018</v>
      </c>
      <c r="AD743">
        <v>58</v>
      </c>
      <c r="AE743" t="s">
        <v>263</v>
      </c>
      <c r="AF743" t="s">
        <v>247</v>
      </c>
      <c r="AG743" s="1">
        <v>34320</v>
      </c>
      <c r="AH743" t="s">
        <v>264</v>
      </c>
      <c r="AI743" t="s">
        <v>265</v>
      </c>
      <c r="AJ743" t="s">
        <v>162</v>
      </c>
      <c r="AK743">
        <v>176</v>
      </c>
      <c r="AL743">
        <v>700000</v>
      </c>
      <c r="AM743">
        <v>3500000</v>
      </c>
      <c r="AN743" s="1">
        <v>45473</v>
      </c>
      <c r="AO743" t="s">
        <v>266</v>
      </c>
      <c r="AP743" t="s">
        <v>164</v>
      </c>
      <c r="AQ743">
        <v>5</v>
      </c>
      <c r="AR743" t="s">
        <v>267</v>
      </c>
      <c r="AS743">
        <v>0</v>
      </c>
      <c r="AT743" t="s">
        <v>264</v>
      </c>
      <c r="AU743">
        <v>31</v>
      </c>
    </row>
    <row r="744" spans="1:47" x14ac:dyDescent="0.25">
      <c r="A744" t="s">
        <v>615</v>
      </c>
      <c r="B744">
        <v>2732132</v>
      </c>
      <c r="C744">
        <v>209019</v>
      </c>
      <c r="D744" t="s">
        <v>255</v>
      </c>
      <c r="E744">
        <v>1</v>
      </c>
      <c r="F744">
        <v>0</v>
      </c>
      <c r="G744">
        <v>0</v>
      </c>
      <c r="H744">
        <v>0</v>
      </c>
      <c r="I744">
        <v>86</v>
      </c>
      <c r="J744">
        <v>2016</v>
      </c>
      <c r="K744" t="s">
        <v>113</v>
      </c>
      <c r="L744">
        <v>0</v>
      </c>
      <c r="M744">
        <v>0</v>
      </c>
      <c r="N744">
        <v>16</v>
      </c>
      <c r="O744">
        <v>5</v>
      </c>
      <c r="P744" t="s">
        <v>616</v>
      </c>
      <c r="Q744" t="s">
        <v>256</v>
      </c>
      <c r="R744" t="s">
        <v>340</v>
      </c>
      <c r="S744">
        <v>4500</v>
      </c>
      <c r="T744" t="s">
        <v>306</v>
      </c>
      <c r="U744" t="s">
        <v>342</v>
      </c>
      <c r="V744" t="s">
        <v>260</v>
      </c>
      <c r="W744" t="s">
        <v>278</v>
      </c>
      <c r="X744" t="s">
        <v>57</v>
      </c>
      <c r="Y744" t="s">
        <v>617</v>
      </c>
      <c r="Z744" s="1">
        <v>42707</v>
      </c>
      <c r="AA744">
        <v>86</v>
      </c>
      <c r="AB744" t="s">
        <v>59</v>
      </c>
      <c r="AC744">
        <v>2018</v>
      </c>
      <c r="AD744">
        <v>58</v>
      </c>
      <c r="AE744" t="s">
        <v>263</v>
      </c>
      <c r="AF744" t="s">
        <v>247</v>
      </c>
      <c r="AG744" s="1">
        <v>34320</v>
      </c>
      <c r="AH744" t="s">
        <v>264</v>
      </c>
      <c r="AI744" t="s">
        <v>265</v>
      </c>
      <c r="AJ744" t="s">
        <v>162</v>
      </c>
      <c r="AK744">
        <v>176</v>
      </c>
      <c r="AL744">
        <v>700000</v>
      </c>
      <c r="AM744">
        <v>3500000</v>
      </c>
      <c r="AN744" s="1">
        <v>45473</v>
      </c>
      <c r="AO744" t="s">
        <v>268</v>
      </c>
      <c r="AP744" t="s">
        <v>164</v>
      </c>
      <c r="AQ744">
        <v>5</v>
      </c>
      <c r="AR744" t="s">
        <v>267</v>
      </c>
      <c r="AS744">
        <v>0</v>
      </c>
      <c r="AT744" t="s">
        <v>264</v>
      </c>
      <c r="AU744">
        <v>31</v>
      </c>
    </row>
    <row r="745" spans="1:47" x14ac:dyDescent="0.25">
      <c r="A745" t="s">
        <v>615</v>
      </c>
      <c r="B745">
        <v>2732132</v>
      </c>
      <c r="C745">
        <v>209019</v>
      </c>
      <c r="D745" t="s">
        <v>255</v>
      </c>
      <c r="E745">
        <v>1</v>
      </c>
      <c r="F745">
        <v>0</v>
      </c>
      <c r="G745">
        <v>0</v>
      </c>
      <c r="H745">
        <v>0</v>
      </c>
      <c r="I745">
        <v>86</v>
      </c>
      <c r="J745">
        <v>2016</v>
      </c>
      <c r="K745" t="s">
        <v>113</v>
      </c>
      <c r="L745">
        <v>0</v>
      </c>
      <c r="M745">
        <v>0</v>
      </c>
      <c r="N745">
        <v>16</v>
      </c>
      <c r="O745">
        <v>5</v>
      </c>
      <c r="P745" t="s">
        <v>616</v>
      </c>
      <c r="Q745" t="s">
        <v>256</v>
      </c>
      <c r="R745" t="s">
        <v>340</v>
      </c>
      <c r="S745">
        <v>4500</v>
      </c>
      <c r="T745" t="s">
        <v>306</v>
      </c>
      <c r="U745" t="s">
        <v>342</v>
      </c>
      <c r="V745" t="s">
        <v>260</v>
      </c>
      <c r="W745" t="s">
        <v>278</v>
      </c>
      <c r="X745" t="s">
        <v>57</v>
      </c>
      <c r="Y745" t="s">
        <v>617</v>
      </c>
      <c r="Z745" s="1">
        <v>42707</v>
      </c>
      <c r="AA745">
        <v>86</v>
      </c>
      <c r="AB745" t="s">
        <v>59</v>
      </c>
      <c r="AC745">
        <v>2018</v>
      </c>
      <c r="AD745">
        <v>58</v>
      </c>
      <c r="AE745" t="s">
        <v>263</v>
      </c>
      <c r="AF745" t="s">
        <v>247</v>
      </c>
      <c r="AG745" s="1">
        <v>34320</v>
      </c>
      <c r="AH745" t="s">
        <v>264</v>
      </c>
      <c r="AI745" t="s">
        <v>265</v>
      </c>
      <c r="AJ745" t="s">
        <v>162</v>
      </c>
      <c r="AK745">
        <v>176</v>
      </c>
      <c r="AL745">
        <v>700000</v>
      </c>
      <c r="AM745">
        <v>3500000</v>
      </c>
      <c r="AN745" s="1">
        <v>45473</v>
      </c>
      <c r="AO745" t="s">
        <v>269</v>
      </c>
      <c r="AP745" t="s">
        <v>164</v>
      </c>
      <c r="AQ745">
        <v>5</v>
      </c>
      <c r="AR745" t="s">
        <v>267</v>
      </c>
      <c r="AS745">
        <v>0</v>
      </c>
      <c r="AT745" t="s">
        <v>264</v>
      </c>
      <c r="AU745">
        <v>31</v>
      </c>
    </row>
    <row r="746" spans="1:47" x14ac:dyDescent="0.25">
      <c r="A746" t="s">
        <v>615</v>
      </c>
      <c r="B746">
        <v>2732132</v>
      </c>
      <c r="C746">
        <v>209019</v>
      </c>
      <c r="D746" t="s">
        <v>255</v>
      </c>
      <c r="E746">
        <v>1</v>
      </c>
      <c r="F746">
        <v>0</v>
      </c>
      <c r="G746">
        <v>0</v>
      </c>
      <c r="H746">
        <v>0</v>
      </c>
      <c r="I746">
        <v>86</v>
      </c>
      <c r="J746">
        <v>2016</v>
      </c>
      <c r="K746" t="s">
        <v>113</v>
      </c>
      <c r="L746">
        <v>0</v>
      </c>
      <c r="M746">
        <v>0</v>
      </c>
      <c r="N746">
        <v>16</v>
      </c>
      <c r="O746">
        <v>5</v>
      </c>
      <c r="P746" t="s">
        <v>616</v>
      </c>
      <c r="Q746" t="s">
        <v>256</v>
      </c>
      <c r="R746" t="s">
        <v>340</v>
      </c>
      <c r="S746">
        <v>4500</v>
      </c>
      <c r="T746" t="s">
        <v>306</v>
      </c>
      <c r="U746" t="s">
        <v>342</v>
      </c>
      <c r="V746" t="s">
        <v>260</v>
      </c>
      <c r="W746" t="s">
        <v>278</v>
      </c>
      <c r="X746" t="s">
        <v>57</v>
      </c>
      <c r="Y746" t="s">
        <v>617</v>
      </c>
      <c r="Z746" s="1">
        <v>42707</v>
      </c>
      <c r="AA746">
        <v>86</v>
      </c>
      <c r="AB746" t="s">
        <v>59</v>
      </c>
      <c r="AC746">
        <v>2018</v>
      </c>
      <c r="AD746">
        <v>58</v>
      </c>
      <c r="AE746" t="s">
        <v>263</v>
      </c>
      <c r="AF746" t="s">
        <v>247</v>
      </c>
      <c r="AG746" s="1">
        <v>34320</v>
      </c>
      <c r="AH746" t="s">
        <v>264</v>
      </c>
      <c r="AI746" t="s">
        <v>265</v>
      </c>
      <c r="AJ746" t="s">
        <v>162</v>
      </c>
      <c r="AK746">
        <v>176</v>
      </c>
      <c r="AL746">
        <v>700000</v>
      </c>
      <c r="AM746">
        <v>3500000</v>
      </c>
      <c r="AN746" s="1">
        <v>45473</v>
      </c>
      <c r="AO746" t="s">
        <v>270</v>
      </c>
      <c r="AP746" t="s">
        <v>164</v>
      </c>
      <c r="AQ746">
        <v>5</v>
      </c>
      <c r="AR746" t="s">
        <v>267</v>
      </c>
      <c r="AS746">
        <v>0</v>
      </c>
      <c r="AT746" t="s">
        <v>271</v>
      </c>
      <c r="AU746">
        <v>31</v>
      </c>
    </row>
    <row r="747" spans="1:47" x14ac:dyDescent="0.25">
      <c r="A747" t="s">
        <v>618</v>
      </c>
      <c r="B747">
        <v>2755739</v>
      </c>
      <c r="C747">
        <v>315779</v>
      </c>
      <c r="D747" t="s">
        <v>398</v>
      </c>
      <c r="E747">
        <v>0</v>
      </c>
      <c r="F747">
        <v>0</v>
      </c>
      <c r="G747">
        <v>0</v>
      </c>
      <c r="H747">
        <v>0</v>
      </c>
      <c r="I747">
        <v>61</v>
      </c>
      <c r="J747">
        <v>2016</v>
      </c>
      <c r="K747" t="s">
        <v>429</v>
      </c>
      <c r="L747">
        <v>2</v>
      </c>
      <c r="M747">
        <v>2</v>
      </c>
      <c r="N747">
        <v>8.7201953461648944</v>
      </c>
      <c r="O747">
        <v>9.2028152829646661</v>
      </c>
      <c r="P747" t="s">
        <v>619</v>
      </c>
      <c r="Q747" t="s">
        <v>202</v>
      </c>
      <c r="R747" t="s">
        <v>620</v>
      </c>
      <c r="S747">
        <v>76894</v>
      </c>
      <c r="T747" t="s">
        <v>621</v>
      </c>
      <c r="U747" t="s">
        <v>622</v>
      </c>
      <c r="V747" t="s">
        <v>149</v>
      </c>
      <c r="W747" t="s">
        <v>181</v>
      </c>
      <c r="X747" t="s">
        <v>403</v>
      </c>
      <c r="Y747" t="s">
        <v>623</v>
      </c>
      <c r="Z747" s="1">
        <v>42711</v>
      </c>
      <c r="AA747">
        <v>61</v>
      </c>
      <c r="AB747" t="s">
        <v>59</v>
      </c>
      <c r="AC747">
        <v>2023</v>
      </c>
      <c r="AD747">
        <v>5</v>
      </c>
      <c r="AE747" t="s">
        <v>475</v>
      </c>
      <c r="AF747" t="s">
        <v>247</v>
      </c>
      <c r="AG747" s="1">
        <v>36056</v>
      </c>
      <c r="AH747" t="s">
        <v>264</v>
      </c>
      <c r="AI747" t="s">
        <v>265</v>
      </c>
      <c r="AJ747" t="s">
        <v>64</v>
      </c>
      <c r="AK747">
        <v>177</v>
      </c>
      <c r="AL747">
        <v>25000000</v>
      </c>
      <c r="AM747">
        <v>60000000</v>
      </c>
      <c r="AN747" s="1">
        <v>46568</v>
      </c>
      <c r="AO747" t="s">
        <v>476</v>
      </c>
      <c r="AP747" t="s">
        <v>164</v>
      </c>
      <c r="AQ747">
        <v>11</v>
      </c>
      <c r="AR747" t="s">
        <v>477</v>
      </c>
      <c r="AS747">
        <v>0</v>
      </c>
      <c r="AT747" t="s">
        <v>264</v>
      </c>
      <c r="AU747">
        <v>26</v>
      </c>
    </row>
    <row r="748" spans="1:47" x14ac:dyDescent="0.25">
      <c r="A748" t="s">
        <v>618</v>
      </c>
      <c r="B748">
        <v>2755739</v>
      </c>
      <c r="C748">
        <v>315779</v>
      </c>
      <c r="D748" t="s">
        <v>398</v>
      </c>
      <c r="E748">
        <v>0</v>
      </c>
      <c r="F748">
        <v>0</v>
      </c>
      <c r="G748">
        <v>0</v>
      </c>
      <c r="H748">
        <v>0</v>
      </c>
      <c r="I748">
        <v>61</v>
      </c>
      <c r="J748">
        <v>2016</v>
      </c>
      <c r="K748" t="s">
        <v>429</v>
      </c>
      <c r="L748">
        <v>2</v>
      </c>
      <c r="M748">
        <v>2</v>
      </c>
      <c r="N748">
        <v>8.7201953461648944</v>
      </c>
      <c r="O748">
        <v>9.2028152829646661</v>
      </c>
      <c r="P748" t="s">
        <v>619</v>
      </c>
      <c r="Q748" t="s">
        <v>202</v>
      </c>
      <c r="R748" t="s">
        <v>620</v>
      </c>
      <c r="S748">
        <v>76894</v>
      </c>
      <c r="T748" t="s">
        <v>621</v>
      </c>
      <c r="U748" t="s">
        <v>622</v>
      </c>
      <c r="V748" t="s">
        <v>149</v>
      </c>
      <c r="W748" t="s">
        <v>181</v>
      </c>
      <c r="X748" t="s">
        <v>403</v>
      </c>
      <c r="Y748" t="s">
        <v>623</v>
      </c>
      <c r="Z748" s="1">
        <v>42711</v>
      </c>
      <c r="AA748">
        <v>61</v>
      </c>
      <c r="AB748" t="s">
        <v>59</v>
      </c>
      <c r="AC748">
        <v>2023</v>
      </c>
      <c r="AD748">
        <v>5</v>
      </c>
      <c r="AE748" t="s">
        <v>475</v>
      </c>
      <c r="AF748" t="s">
        <v>247</v>
      </c>
      <c r="AG748" s="1">
        <v>36056</v>
      </c>
      <c r="AH748" t="s">
        <v>264</v>
      </c>
      <c r="AI748" t="s">
        <v>265</v>
      </c>
      <c r="AJ748" t="s">
        <v>64</v>
      </c>
      <c r="AK748">
        <v>177</v>
      </c>
      <c r="AL748">
        <v>25000000</v>
      </c>
      <c r="AM748">
        <v>60000000</v>
      </c>
      <c r="AN748" s="1">
        <v>46568</v>
      </c>
      <c r="AO748" t="s">
        <v>478</v>
      </c>
      <c r="AP748" t="s">
        <v>164</v>
      </c>
      <c r="AQ748">
        <v>11</v>
      </c>
      <c r="AR748" t="s">
        <v>477</v>
      </c>
      <c r="AS748">
        <v>0</v>
      </c>
      <c r="AT748" t="s">
        <v>264</v>
      </c>
      <c r="AU748">
        <v>26</v>
      </c>
    </row>
    <row r="749" spans="1:47" x14ac:dyDescent="0.25">
      <c r="A749" t="s">
        <v>618</v>
      </c>
      <c r="B749">
        <v>2755739</v>
      </c>
      <c r="C749">
        <v>315779</v>
      </c>
      <c r="D749" t="s">
        <v>398</v>
      </c>
      <c r="E749">
        <v>0</v>
      </c>
      <c r="F749">
        <v>0</v>
      </c>
      <c r="G749">
        <v>0</v>
      </c>
      <c r="H749">
        <v>0</v>
      </c>
      <c r="I749">
        <v>61</v>
      </c>
      <c r="J749">
        <v>2016</v>
      </c>
      <c r="K749" t="s">
        <v>429</v>
      </c>
      <c r="L749">
        <v>2</v>
      </c>
      <c r="M749">
        <v>2</v>
      </c>
      <c r="N749">
        <v>8.7201953461648944</v>
      </c>
      <c r="O749">
        <v>9.2028152829646661</v>
      </c>
      <c r="P749" t="s">
        <v>619</v>
      </c>
      <c r="Q749" t="s">
        <v>202</v>
      </c>
      <c r="R749" t="s">
        <v>620</v>
      </c>
      <c r="S749">
        <v>76894</v>
      </c>
      <c r="T749" t="s">
        <v>621</v>
      </c>
      <c r="U749" t="s">
        <v>622</v>
      </c>
      <c r="V749" t="s">
        <v>149</v>
      </c>
      <c r="W749" t="s">
        <v>181</v>
      </c>
      <c r="X749" t="s">
        <v>403</v>
      </c>
      <c r="Y749" t="s">
        <v>623</v>
      </c>
      <c r="Z749" s="1">
        <v>42711</v>
      </c>
      <c r="AA749">
        <v>61</v>
      </c>
      <c r="AB749" t="s">
        <v>59</v>
      </c>
      <c r="AC749">
        <v>2023</v>
      </c>
      <c r="AD749">
        <v>5</v>
      </c>
      <c r="AE749" t="s">
        <v>475</v>
      </c>
      <c r="AF749" t="s">
        <v>247</v>
      </c>
      <c r="AG749" s="1">
        <v>36056</v>
      </c>
      <c r="AH749" t="s">
        <v>264</v>
      </c>
      <c r="AI749" t="s">
        <v>265</v>
      </c>
      <c r="AJ749" t="s">
        <v>64</v>
      </c>
      <c r="AK749">
        <v>177</v>
      </c>
      <c r="AL749">
        <v>25000000</v>
      </c>
      <c r="AM749">
        <v>60000000</v>
      </c>
      <c r="AN749" s="1">
        <v>46568</v>
      </c>
      <c r="AO749" t="s">
        <v>479</v>
      </c>
      <c r="AP749" t="s">
        <v>164</v>
      </c>
      <c r="AQ749">
        <v>11</v>
      </c>
      <c r="AR749" t="s">
        <v>477</v>
      </c>
      <c r="AS749">
        <v>0</v>
      </c>
      <c r="AT749" t="s">
        <v>264</v>
      </c>
      <c r="AU749">
        <v>26</v>
      </c>
    </row>
    <row r="750" spans="1:47" x14ac:dyDescent="0.25">
      <c r="A750" t="s">
        <v>618</v>
      </c>
      <c r="B750">
        <v>2755739</v>
      </c>
      <c r="C750">
        <v>315779</v>
      </c>
      <c r="D750" t="s">
        <v>398</v>
      </c>
      <c r="E750">
        <v>0</v>
      </c>
      <c r="F750">
        <v>0</v>
      </c>
      <c r="G750">
        <v>0</v>
      </c>
      <c r="H750">
        <v>0</v>
      </c>
      <c r="I750">
        <v>61</v>
      </c>
      <c r="J750">
        <v>2016</v>
      </c>
      <c r="K750" t="s">
        <v>429</v>
      </c>
      <c r="L750">
        <v>2</v>
      </c>
      <c r="M750">
        <v>2</v>
      </c>
      <c r="N750">
        <v>8.7201953461648944</v>
      </c>
      <c r="O750">
        <v>9.2028152829646661</v>
      </c>
      <c r="P750" t="s">
        <v>619</v>
      </c>
      <c r="Q750" t="s">
        <v>202</v>
      </c>
      <c r="R750" t="s">
        <v>620</v>
      </c>
      <c r="S750">
        <v>76894</v>
      </c>
      <c r="T750" t="s">
        <v>621</v>
      </c>
      <c r="U750" t="s">
        <v>622</v>
      </c>
      <c r="V750" t="s">
        <v>149</v>
      </c>
      <c r="W750" t="s">
        <v>181</v>
      </c>
      <c r="X750" t="s">
        <v>403</v>
      </c>
      <c r="Y750" t="s">
        <v>623</v>
      </c>
      <c r="Z750" s="1">
        <v>42711</v>
      </c>
      <c r="AA750">
        <v>61</v>
      </c>
      <c r="AB750" t="s">
        <v>59</v>
      </c>
      <c r="AC750">
        <v>2023</v>
      </c>
      <c r="AD750">
        <v>5</v>
      </c>
      <c r="AE750" t="s">
        <v>475</v>
      </c>
      <c r="AF750" t="s">
        <v>247</v>
      </c>
      <c r="AG750" s="1">
        <v>36056</v>
      </c>
      <c r="AH750" t="s">
        <v>264</v>
      </c>
      <c r="AI750" t="s">
        <v>265</v>
      </c>
      <c r="AJ750" t="s">
        <v>64</v>
      </c>
      <c r="AK750">
        <v>177</v>
      </c>
      <c r="AL750">
        <v>25000000</v>
      </c>
      <c r="AM750">
        <v>60000000</v>
      </c>
      <c r="AN750" s="1">
        <v>46568</v>
      </c>
      <c r="AO750" t="s">
        <v>480</v>
      </c>
      <c r="AP750" t="s">
        <v>164</v>
      </c>
      <c r="AQ750">
        <v>11</v>
      </c>
      <c r="AR750" t="s">
        <v>477</v>
      </c>
      <c r="AS750">
        <v>0</v>
      </c>
      <c r="AT750" t="s">
        <v>264</v>
      </c>
      <c r="AU750">
        <v>26</v>
      </c>
    </row>
    <row r="751" spans="1:47" x14ac:dyDescent="0.25">
      <c r="A751" t="s">
        <v>618</v>
      </c>
      <c r="B751">
        <v>2755739</v>
      </c>
      <c r="C751">
        <v>315779</v>
      </c>
      <c r="D751" t="s">
        <v>398</v>
      </c>
      <c r="E751">
        <v>0</v>
      </c>
      <c r="F751">
        <v>0</v>
      </c>
      <c r="G751">
        <v>0</v>
      </c>
      <c r="H751">
        <v>0</v>
      </c>
      <c r="I751">
        <v>61</v>
      </c>
      <c r="J751">
        <v>2016</v>
      </c>
      <c r="K751" t="s">
        <v>429</v>
      </c>
      <c r="L751">
        <v>2</v>
      </c>
      <c r="M751">
        <v>2</v>
      </c>
      <c r="N751">
        <v>8.7201953461648944</v>
      </c>
      <c r="O751">
        <v>9.2028152829646661</v>
      </c>
      <c r="P751" t="s">
        <v>619</v>
      </c>
      <c r="Q751" t="s">
        <v>202</v>
      </c>
      <c r="R751" t="s">
        <v>620</v>
      </c>
      <c r="S751">
        <v>76894</v>
      </c>
      <c r="T751" t="s">
        <v>621</v>
      </c>
      <c r="U751" t="s">
        <v>622</v>
      </c>
      <c r="V751" t="s">
        <v>149</v>
      </c>
      <c r="W751" t="s">
        <v>181</v>
      </c>
      <c r="X751" t="s">
        <v>403</v>
      </c>
      <c r="Y751" t="s">
        <v>623</v>
      </c>
      <c r="Z751" s="1">
        <v>42711</v>
      </c>
      <c r="AA751">
        <v>61</v>
      </c>
      <c r="AB751" t="s">
        <v>59</v>
      </c>
      <c r="AC751">
        <v>2023</v>
      </c>
      <c r="AD751">
        <v>5</v>
      </c>
      <c r="AE751" t="s">
        <v>475</v>
      </c>
      <c r="AF751" t="s">
        <v>247</v>
      </c>
      <c r="AG751" s="1">
        <v>36056</v>
      </c>
      <c r="AH751" t="s">
        <v>264</v>
      </c>
      <c r="AI751" t="s">
        <v>265</v>
      </c>
      <c r="AJ751" t="s">
        <v>64</v>
      </c>
      <c r="AK751">
        <v>177</v>
      </c>
      <c r="AL751">
        <v>25000000</v>
      </c>
      <c r="AM751">
        <v>60000000</v>
      </c>
      <c r="AN751" s="1">
        <v>46568</v>
      </c>
      <c r="AO751" t="s">
        <v>481</v>
      </c>
      <c r="AP751" t="s">
        <v>164</v>
      </c>
      <c r="AQ751">
        <v>11</v>
      </c>
      <c r="AR751" t="s">
        <v>477</v>
      </c>
      <c r="AS751">
        <v>0</v>
      </c>
      <c r="AT751" t="s">
        <v>264</v>
      </c>
      <c r="AU751">
        <v>26</v>
      </c>
    </row>
    <row r="752" spans="1:47" x14ac:dyDescent="0.25">
      <c r="A752" t="s">
        <v>618</v>
      </c>
      <c r="B752">
        <v>2755739</v>
      </c>
      <c r="C752">
        <v>315779</v>
      </c>
      <c r="D752" t="s">
        <v>398</v>
      </c>
      <c r="E752">
        <v>0</v>
      </c>
      <c r="F752">
        <v>0</v>
      </c>
      <c r="G752">
        <v>0</v>
      </c>
      <c r="H752">
        <v>0</v>
      </c>
      <c r="I752">
        <v>61</v>
      </c>
      <c r="J752">
        <v>2016</v>
      </c>
      <c r="K752" t="s">
        <v>429</v>
      </c>
      <c r="L752">
        <v>2</v>
      </c>
      <c r="M752">
        <v>2</v>
      </c>
      <c r="N752">
        <v>8.7201953461648944</v>
      </c>
      <c r="O752">
        <v>9.2028152829646661</v>
      </c>
      <c r="P752" t="s">
        <v>619</v>
      </c>
      <c r="Q752" t="s">
        <v>202</v>
      </c>
      <c r="R752" t="s">
        <v>620</v>
      </c>
      <c r="S752">
        <v>76894</v>
      </c>
      <c r="T752" t="s">
        <v>621</v>
      </c>
      <c r="U752" t="s">
        <v>622</v>
      </c>
      <c r="V752" t="s">
        <v>149</v>
      </c>
      <c r="W752" t="s">
        <v>181</v>
      </c>
      <c r="X752" t="s">
        <v>403</v>
      </c>
      <c r="Y752" t="s">
        <v>623</v>
      </c>
      <c r="Z752" s="1">
        <v>42711</v>
      </c>
      <c r="AA752">
        <v>61</v>
      </c>
      <c r="AB752" t="s">
        <v>59</v>
      </c>
      <c r="AC752">
        <v>2023</v>
      </c>
      <c r="AD752">
        <v>5</v>
      </c>
      <c r="AE752" t="s">
        <v>475</v>
      </c>
      <c r="AF752" t="s">
        <v>247</v>
      </c>
      <c r="AG752" s="1">
        <v>36056</v>
      </c>
      <c r="AH752" t="s">
        <v>264</v>
      </c>
      <c r="AI752" t="s">
        <v>265</v>
      </c>
      <c r="AJ752" t="s">
        <v>64</v>
      </c>
      <c r="AK752">
        <v>177</v>
      </c>
      <c r="AL752">
        <v>25000000</v>
      </c>
      <c r="AM752">
        <v>60000000</v>
      </c>
      <c r="AN752" s="1">
        <v>46568</v>
      </c>
      <c r="AO752" t="s">
        <v>482</v>
      </c>
      <c r="AP752" t="s">
        <v>164</v>
      </c>
      <c r="AQ752">
        <v>11</v>
      </c>
      <c r="AR752" t="s">
        <v>477</v>
      </c>
      <c r="AS752">
        <v>0</v>
      </c>
      <c r="AT752" t="s">
        <v>483</v>
      </c>
      <c r="AU752">
        <v>26</v>
      </c>
    </row>
    <row r="753" spans="1:47" x14ac:dyDescent="0.25">
      <c r="A753" t="s">
        <v>618</v>
      </c>
      <c r="B753">
        <v>2755739</v>
      </c>
      <c r="C753">
        <v>315779</v>
      </c>
      <c r="D753" t="s">
        <v>398</v>
      </c>
      <c r="E753">
        <v>0</v>
      </c>
      <c r="F753">
        <v>0</v>
      </c>
      <c r="G753">
        <v>0</v>
      </c>
      <c r="H753">
        <v>0</v>
      </c>
      <c r="I753">
        <v>61</v>
      </c>
      <c r="J753">
        <v>2016</v>
      </c>
      <c r="K753" t="s">
        <v>429</v>
      </c>
      <c r="L753">
        <v>2</v>
      </c>
      <c r="M753">
        <v>2</v>
      </c>
      <c r="N753">
        <v>8.7201953461648944</v>
      </c>
      <c r="O753">
        <v>9.2028152829646661</v>
      </c>
      <c r="P753" t="s">
        <v>619</v>
      </c>
      <c r="Q753" t="s">
        <v>202</v>
      </c>
      <c r="R753" t="s">
        <v>620</v>
      </c>
      <c r="S753">
        <v>76894</v>
      </c>
      <c r="T753" t="s">
        <v>621</v>
      </c>
      <c r="U753" t="s">
        <v>622</v>
      </c>
      <c r="V753" t="s">
        <v>149</v>
      </c>
      <c r="W753" t="s">
        <v>181</v>
      </c>
      <c r="X753" t="s">
        <v>403</v>
      </c>
      <c r="Y753" t="s">
        <v>623</v>
      </c>
      <c r="Z753" s="1">
        <v>42711</v>
      </c>
      <c r="AA753">
        <v>61</v>
      </c>
      <c r="AB753" t="s">
        <v>59</v>
      </c>
      <c r="AC753">
        <v>2023</v>
      </c>
      <c r="AD753">
        <v>5</v>
      </c>
      <c r="AE753" t="s">
        <v>475</v>
      </c>
      <c r="AF753" t="s">
        <v>247</v>
      </c>
      <c r="AG753" s="1">
        <v>36056</v>
      </c>
      <c r="AH753" t="s">
        <v>264</v>
      </c>
      <c r="AI753" t="s">
        <v>265</v>
      </c>
      <c r="AJ753" t="s">
        <v>64</v>
      </c>
      <c r="AK753">
        <v>177</v>
      </c>
      <c r="AL753">
        <v>25000000</v>
      </c>
      <c r="AM753">
        <v>60000000</v>
      </c>
      <c r="AN753" s="1">
        <v>46568</v>
      </c>
      <c r="AO753" t="s">
        <v>484</v>
      </c>
      <c r="AP753" t="s">
        <v>164</v>
      </c>
      <c r="AQ753">
        <v>11</v>
      </c>
      <c r="AR753" t="s">
        <v>477</v>
      </c>
      <c r="AS753">
        <v>0</v>
      </c>
      <c r="AT753" t="s">
        <v>264</v>
      </c>
      <c r="AU753">
        <v>26</v>
      </c>
    </row>
    <row r="754" spans="1:47" x14ac:dyDescent="0.25">
      <c r="A754" t="s">
        <v>618</v>
      </c>
      <c r="B754">
        <v>2755739</v>
      </c>
      <c r="C754">
        <v>315779</v>
      </c>
      <c r="D754" t="s">
        <v>398</v>
      </c>
      <c r="E754">
        <v>0</v>
      </c>
      <c r="F754">
        <v>0</v>
      </c>
      <c r="G754">
        <v>0</v>
      </c>
      <c r="H754">
        <v>0</v>
      </c>
      <c r="I754">
        <v>61</v>
      </c>
      <c r="J754">
        <v>2016</v>
      </c>
      <c r="K754" t="s">
        <v>429</v>
      </c>
      <c r="L754">
        <v>2</v>
      </c>
      <c r="M754">
        <v>2</v>
      </c>
      <c r="N754">
        <v>8.7201953461648944</v>
      </c>
      <c r="O754">
        <v>9.2028152829646661</v>
      </c>
      <c r="P754" t="s">
        <v>619</v>
      </c>
      <c r="Q754" t="s">
        <v>202</v>
      </c>
      <c r="R754" t="s">
        <v>620</v>
      </c>
      <c r="S754">
        <v>76894</v>
      </c>
      <c r="T754" t="s">
        <v>621</v>
      </c>
      <c r="U754" t="s">
        <v>622</v>
      </c>
      <c r="V754" t="s">
        <v>149</v>
      </c>
      <c r="W754" t="s">
        <v>181</v>
      </c>
      <c r="X754" t="s">
        <v>403</v>
      </c>
      <c r="Y754" t="s">
        <v>623</v>
      </c>
      <c r="Z754" s="1">
        <v>42711</v>
      </c>
      <c r="AA754">
        <v>61</v>
      </c>
      <c r="AB754" t="s">
        <v>59</v>
      </c>
      <c r="AC754">
        <v>2023</v>
      </c>
      <c r="AD754">
        <v>5</v>
      </c>
      <c r="AE754" t="s">
        <v>475</v>
      </c>
      <c r="AF754" t="s">
        <v>247</v>
      </c>
      <c r="AG754" s="1">
        <v>36056</v>
      </c>
      <c r="AH754" t="s">
        <v>264</v>
      </c>
      <c r="AI754" t="s">
        <v>265</v>
      </c>
      <c r="AJ754" t="s">
        <v>64</v>
      </c>
      <c r="AK754">
        <v>177</v>
      </c>
      <c r="AL754">
        <v>25000000</v>
      </c>
      <c r="AM754">
        <v>60000000</v>
      </c>
      <c r="AN754" s="1">
        <v>46568</v>
      </c>
      <c r="AO754" t="s">
        <v>485</v>
      </c>
      <c r="AP754" t="s">
        <v>66</v>
      </c>
      <c r="AQ754">
        <v>11</v>
      </c>
      <c r="AR754" t="s">
        <v>477</v>
      </c>
      <c r="AS754">
        <v>0</v>
      </c>
      <c r="AT754" t="s">
        <v>264</v>
      </c>
      <c r="AU754">
        <v>26</v>
      </c>
    </row>
    <row r="755" spans="1:47" x14ac:dyDescent="0.25">
      <c r="A755" t="s">
        <v>618</v>
      </c>
      <c r="B755">
        <v>2755739</v>
      </c>
      <c r="C755">
        <v>315779</v>
      </c>
      <c r="D755" t="s">
        <v>398</v>
      </c>
      <c r="E755">
        <v>0</v>
      </c>
      <c r="F755">
        <v>0</v>
      </c>
      <c r="G755">
        <v>0</v>
      </c>
      <c r="H755">
        <v>0</v>
      </c>
      <c r="I755">
        <v>61</v>
      </c>
      <c r="J755">
        <v>2016</v>
      </c>
      <c r="K755" t="s">
        <v>429</v>
      </c>
      <c r="L755">
        <v>2</v>
      </c>
      <c r="M755">
        <v>2</v>
      </c>
      <c r="N755">
        <v>8.7201953461648944</v>
      </c>
      <c r="O755">
        <v>9.2028152829646661</v>
      </c>
      <c r="P755" t="s">
        <v>619</v>
      </c>
      <c r="Q755" t="s">
        <v>202</v>
      </c>
      <c r="R755" t="s">
        <v>620</v>
      </c>
      <c r="S755">
        <v>76894</v>
      </c>
      <c r="T755" t="s">
        <v>621</v>
      </c>
      <c r="U755" t="s">
        <v>622</v>
      </c>
      <c r="V755" t="s">
        <v>149</v>
      </c>
      <c r="W755" t="s">
        <v>181</v>
      </c>
      <c r="X755" t="s">
        <v>403</v>
      </c>
      <c r="Y755" t="s">
        <v>623</v>
      </c>
      <c r="Z755" s="1">
        <v>42711</v>
      </c>
      <c r="AA755">
        <v>61</v>
      </c>
      <c r="AB755" t="s">
        <v>59</v>
      </c>
      <c r="AC755">
        <v>2023</v>
      </c>
      <c r="AD755">
        <v>5</v>
      </c>
      <c r="AE755" t="s">
        <v>475</v>
      </c>
      <c r="AF755" t="s">
        <v>247</v>
      </c>
      <c r="AG755" s="1">
        <v>36056</v>
      </c>
      <c r="AH755" t="s">
        <v>264</v>
      </c>
      <c r="AI755" t="s">
        <v>265</v>
      </c>
      <c r="AJ755" t="s">
        <v>64</v>
      </c>
      <c r="AK755">
        <v>177</v>
      </c>
      <c r="AL755">
        <v>25000000</v>
      </c>
      <c r="AM755">
        <v>60000000</v>
      </c>
      <c r="AN755" s="1">
        <v>46568</v>
      </c>
      <c r="AO755" t="s">
        <v>486</v>
      </c>
      <c r="AP755" t="s">
        <v>164</v>
      </c>
      <c r="AQ755">
        <v>11</v>
      </c>
      <c r="AR755" t="s">
        <v>477</v>
      </c>
      <c r="AS755">
        <v>0</v>
      </c>
      <c r="AT755" t="s">
        <v>264</v>
      </c>
      <c r="AU755">
        <v>26</v>
      </c>
    </row>
    <row r="756" spans="1:47" x14ac:dyDescent="0.25">
      <c r="A756" t="s">
        <v>618</v>
      </c>
      <c r="B756">
        <v>2755739</v>
      </c>
      <c r="C756">
        <v>315779</v>
      </c>
      <c r="D756" t="s">
        <v>398</v>
      </c>
      <c r="E756">
        <v>0</v>
      </c>
      <c r="F756">
        <v>0</v>
      </c>
      <c r="G756">
        <v>0</v>
      </c>
      <c r="H756">
        <v>0</v>
      </c>
      <c r="I756">
        <v>61</v>
      </c>
      <c r="J756">
        <v>2016</v>
      </c>
      <c r="K756" t="s">
        <v>429</v>
      </c>
      <c r="L756">
        <v>2</v>
      </c>
      <c r="M756">
        <v>2</v>
      </c>
      <c r="N756">
        <v>8.7201953461648944</v>
      </c>
      <c r="O756">
        <v>9.2028152829646661</v>
      </c>
      <c r="P756" t="s">
        <v>619</v>
      </c>
      <c r="Q756" t="s">
        <v>202</v>
      </c>
      <c r="R756" t="s">
        <v>620</v>
      </c>
      <c r="S756">
        <v>76894</v>
      </c>
      <c r="T756" t="s">
        <v>621</v>
      </c>
      <c r="U756" t="s">
        <v>622</v>
      </c>
      <c r="V756" t="s">
        <v>149</v>
      </c>
      <c r="W756" t="s">
        <v>181</v>
      </c>
      <c r="X756" t="s">
        <v>403</v>
      </c>
      <c r="Y756" t="s">
        <v>623</v>
      </c>
      <c r="Z756" s="1">
        <v>42711</v>
      </c>
      <c r="AA756">
        <v>61</v>
      </c>
      <c r="AB756" t="s">
        <v>59</v>
      </c>
      <c r="AC756">
        <v>2023</v>
      </c>
      <c r="AD756">
        <v>5</v>
      </c>
      <c r="AE756" t="s">
        <v>475</v>
      </c>
      <c r="AF756" t="s">
        <v>247</v>
      </c>
      <c r="AG756" s="1">
        <v>36056</v>
      </c>
      <c r="AH756" t="s">
        <v>264</v>
      </c>
      <c r="AI756" t="s">
        <v>265</v>
      </c>
      <c r="AJ756" t="s">
        <v>64</v>
      </c>
      <c r="AK756">
        <v>177</v>
      </c>
      <c r="AL756">
        <v>25000000</v>
      </c>
      <c r="AM756">
        <v>60000000</v>
      </c>
      <c r="AN756" s="1">
        <v>46568</v>
      </c>
      <c r="AO756" t="s">
        <v>487</v>
      </c>
      <c r="AP756" t="s">
        <v>164</v>
      </c>
      <c r="AQ756">
        <v>11</v>
      </c>
      <c r="AR756" t="s">
        <v>477</v>
      </c>
      <c r="AS756">
        <v>0</v>
      </c>
      <c r="AT756" t="s">
        <v>264</v>
      </c>
      <c r="AU756">
        <v>26</v>
      </c>
    </row>
    <row r="757" spans="1:47" x14ac:dyDescent="0.25">
      <c r="A757" t="s">
        <v>618</v>
      </c>
      <c r="B757">
        <v>2755739</v>
      </c>
      <c r="C757">
        <v>315779</v>
      </c>
      <c r="D757" t="s">
        <v>398</v>
      </c>
      <c r="E757">
        <v>0</v>
      </c>
      <c r="F757">
        <v>0</v>
      </c>
      <c r="G757">
        <v>0</v>
      </c>
      <c r="H757">
        <v>0</v>
      </c>
      <c r="I757">
        <v>61</v>
      </c>
      <c r="J757">
        <v>2016</v>
      </c>
      <c r="K757" t="s">
        <v>429</v>
      </c>
      <c r="L757">
        <v>2</v>
      </c>
      <c r="M757">
        <v>2</v>
      </c>
      <c r="N757">
        <v>8.7201953461648944</v>
      </c>
      <c r="O757">
        <v>9.2028152829646661</v>
      </c>
      <c r="P757" t="s">
        <v>619</v>
      </c>
      <c r="Q757" t="s">
        <v>202</v>
      </c>
      <c r="R757" t="s">
        <v>620</v>
      </c>
      <c r="S757">
        <v>76894</v>
      </c>
      <c r="T757" t="s">
        <v>621</v>
      </c>
      <c r="U757" t="s">
        <v>622</v>
      </c>
      <c r="V757" t="s">
        <v>149</v>
      </c>
      <c r="W757" t="s">
        <v>181</v>
      </c>
      <c r="X757" t="s">
        <v>403</v>
      </c>
      <c r="Y757" t="s">
        <v>623</v>
      </c>
      <c r="Z757" s="1">
        <v>42711</v>
      </c>
      <c r="AA757">
        <v>61</v>
      </c>
      <c r="AB757" t="s">
        <v>59</v>
      </c>
      <c r="AC757">
        <v>2023</v>
      </c>
      <c r="AD757">
        <v>5</v>
      </c>
      <c r="AE757" t="s">
        <v>475</v>
      </c>
      <c r="AF757" t="s">
        <v>247</v>
      </c>
      <c r="AG757" s="1">
        <v>36056</v>
      </c>
      <c r="AH757" t="s">
        <v>264</v>
      </c>
      <c r="AI757" t="s">
        <v>265</v>
      </c>
      <c r="AJ757" t="s">
        <v>64</v>
      </c>
      <c r="AK757">
        <v>177</v>
      </c>
      <c r="AL757">
        <v>25000000</v>
      </c>
      <c r="AM757">
        <v>60000000</v>
      </c>
      <c r="AN757" s="1">
        <v>46568</v>
      </c>
      <c r="AO757" t="s">
        <v>488</v>
      </c>
      <c r="AP757" t="s">
        <v>164</v>
      </c>
      <c r="AQ757">
        <v>11</v>
      </c>
      <c r="AR757" t="s">
        <v>477</v>
      </c>
      <c r="AS757">
        <v>0</v>
      </c>
      <c r="AT757" t="s">
        <v>264</v>
      </c>
      <c r="AU757">
        <v>26</v>
      </c>
    </row>
    <row r="758" spans="1:47" x14ac:dyDescent="0.25">
      <c r="A758" t="s">
        <v>618</v>
      </c>
      <c r="B758">
        <v>2755739</v>
      </c>
      <c r="C758">
        <v>315779</v>
      </c>
      <c r="D758" t="s">
        <v>398</v>
      </c>
      <c r="E758">
        <v>0</v>
      </c>
      <c r="F758">
        <v>0</v>
      </c>
      <c r="G758">
        <v>0</v>
      </c>
      <c r="H758">
        <v>0</v>
      </c>
      <c r="I758">
        <v>61</v>
      </c>
      <c r="J758">
        <v>2016</v>
      </c>
      <c r="K758" t="s">
        <v>429</v>
      </c>
      <c r="L758">
        <v>2</v>
      </c>
      <c r="M758">
        <v>2</v>
      </c>
      <c r="N758">
        <v>8.7201953461648944</v>
      </c>
      <c r="O758">
        <v>9.2028152829646661</v>
      </c>
      <c r="P758" t="s">
        <v>619</v>
      </c>
      <c r="Q758" t="s">
        <v>202</v>
      </c>
      <c r="R758" t="s">
        <v>620</v>
      </c>
      <c r="S758">
        <v>76894</v>
      </c>
      <c r="T758" t="s">
        <v>621</v>
      </c>
      <c r="U758" t="s">
        <v>622</v>
      </c>
      <c r="V758" t="s">
        <v>149</v>
      </c>
      <c r="W758" t="s">
        <v>181</v>
      </c>
      <c r="X758" t="s">
        <v>403</v>
      </c>
      <c r="Y758" t="s">
        <v>623</v>
      </c>
      <c r="Z758" s="1">
        <v>42711</v>
      </c>
      <c r="AA758">
        <v>61</v>
      </c>
      <c r="AB758" t="s">
        <v>59</v>
      </c>
      <c r="AC758">
        <v>2023</v>
      </c>
      <c r="AD758">
        <v>5</v>
      </c>
      <c r="AE758" t="s">
        <v>475</v>
      </c>
      <c r="AF758" t="s">
        <v>247</v>
      </c>
      <c r="AG758" s="1">
        <v>36056</v>
      </c>
      <c r="AH758" t="s">
        <v>264</v>
      </c>
      <c r="AI758" t="s">
        <v>265</v>
      </c>
      <c r="AJ758" t="s">
        <v>64</v>
      </c>
      <c r="AK758">
        <v>177</v>
      </c>
      <c r="AL758">
        <v>25000000</v>
      </c>
      <c r="AM758">
        <v>60000000</v>
      </c>
      <c r="AN758" s="1">
        <v>46568</v>
      </c>
      <c r="AO758" t="s">
        <v>489</v>
      </c>
      <c r="AP758" t="s">
        <v>164</v>
      </c>
      <c r="AQ758">
        <v>11</v>
      </c>
      <c r="AR758" t="s">
        <v>477</v>
      </c>
      <c r="AS758">
        <v>0</v>
      </c>
      <c r="AT758" t="s">
        <v>264</v>
      </c>
      <c r="AU758">
        <v>26</v>
      </c>
    </row>
    <row r="759" spans="1:47" x14ac:dyDescent="0.25">
      <c r="A759" t="s">
        <v>618</v>
      </c>
      <c r="B759">
        <v>2755739</v>
      </c>
      <c r="C759">
        <v>315779</v>
      </c>
      <c r="D759" t="s">
        <v>398</v>
      </c>
      <c r="E759">
        <v>0</v>
      </c>
      <c r="F759">
        <v>0</v>
      </c>
      <c r="G759">
        <v>0</v>
      </c>
      <c r="H759">
        <v>0</v>
      </c>
      <c r="I759">
        <v>61</v>
      </c>
      <c r="J759">
        <v>2016</v>
      </c>
      <c r="K759" t="s">
        <v>429</v>
      </c>
      <c r="L759">
        <v>2</v>
      </c>
      <c r="M759">
        <v>2</v>
      </c>
      <c r="N759">
        <v>8.7201953461648944</v>
      </c>
      <c r="O759">
        <v>9.2028152829646661</v>
      </c>
      <c r="P759" t="s">
        <v>619</v>
      </c>
      <c r="Q759" t="s">
        <v>202</v>
      </c>
      <c r="R759" t="s">
        <v>620</v>
      </c>
      <c r="S759">
        <v>76894</v>
      </c>
      <c r="T759" t="s">
        <v>621</v>
      </c>
      <c r="U759" t="s">
        <v>622</v>
      </c>
      <c r="V759" t="s">
        <v>149</v>
      </c>
      <c r="W759" t="s">
        <v>181</v>
      </c>
      <c r="X759" t="s">
        <v>403</v>
      </c>
      <c r="Y759" t="s">
        <v>623</v>
      </c>
      <c r="Z759" s="1">
        <v>42711</v>
      </c>
      <c r="AA759">
        <v>61</v>
      </c>
      <c r="AB759" t="s">
        <v>59</v>
      </c>
      <c r="AC759">
        <v>2023</v>
      </c>
      <c r="AD759">
        <v>5</v>
      </c>
      <c r="AE759" t="s">
        <v>475</v>
      </c>
      <c r="AF759" t="s">
        <v>247</v>
      </c>
      <c r="AG759" s="1">
        <v>36056</v>
      </c>
      <c r="AH759" t="s">
        <v>264</v>
      </c>
      <c r="AI759" t="s">
        <v>265</v>
      </c>
      <c r="AJ759" t="s">
        <v>64</v>
      </c>
      <c r="AK759">
        <v>177</v>
      </c>
      <c r="AL759">
        <v>25000000</v>
      </c>
      <c r="AM759">
        <v>60000000</v>
      </c>
      <c r="AN759" s="1">
        <v>46568</v>
      </c>
      <c r="AO759" t="s">
        <v>490</v>
      </c>
      <c r="AP759" t="s">
        <v>164</v>
      </c>
      <c r="AQ759">
        <v>11</v>
      </c>
      <c r="AR759" t="s">
        <v>477</v>
      </c>
      <c r="AS759">
        <v>0</v>
      </c>
      <c r="AT759" t="s">
        <v>264</v>
      </c>
      <c r="AU759">
        <v>26</v>
      </c>
    </row>
    <row r="760" spans="1:47" x14ac:dyDescent="0.25">
      <c r="A760" t="s">
        <v>618</v>
      </c>
      <c r="B760">
        <v>2755739</v>
      </c>
      <c r="C760">
        <v>315779</v>
      </c>
      <c r="D760" t="s">
        <v>398</v>
      </c>
      <c r="E760">
        <v>0</v>
      </c>
      <c r="F760">
        <v>0</v>
      </c>
      <c r="G760">
        <v>0</v>
      </c>
      <c r="H760">
        <v>0</v>
      </c>
      <c r="I760">
        <v>61</v>
      </c>
      <c r="J760">
        <v>2016</v>
      </c>
      <c r="K760" t="s">
        <v>429</v>
      </c>
      <c r="L760">
        <v>2</v>
      </c>
      <c r="M760">
        <v>2</v>
      </c>
      <c r="N760">
        <v>8.7201953461648944</v>
      </c>
      <c r="O760">
        <v>9.2028152829646661</v>
      </c>
      <c r="P760" t="s">
        <v>619</v>
      </c>
      <c r="Q760" t="s">
        <v>202</v>
      </c>
      <c r="R760" t="s">
        <v>620</v>
      </c>
      <c r="S760">
        <v>76894</v>
      </c>
      <c r="T760" t="s">
        <v>621</v>
      </c>
      <c r="U760" t="s">
        <v>622</v>
      </c>
      <c r="V760" t="s">
        <v>149</v>
      </c>
      <c r="W760" t="s">
        <v>181</v>
      </c>
      <c r="X760" t="s">
        <v>403</v>
      </c>
      <c r="Y760" t="s">
        <v>623</v>
      </c>
      <c r="Z760" s="1">
        <v>42711</v>
      </c>
      <c r="AA760">
        <v>61</v>
      </c>
      <c r="AB760" t="s">
        <v>59</v>
      </c>
      <c r="AC760">
        <v>2023</v>
      </c>
      <c r="AD760">
        <v>5</v>
      </c>
      <c r="AE760" t="s">
        <v>475</v>
      </c>
      <c r="AF760" t="s">
        <v>247</v>
      </c>
      <c r="AG760" s="1">
        <v>36056</v>
      </c>
      <c r="AH760" t="s">
        <v>264</v>
      </c>
      <c r="AI760" t="s">
        <v>265</v>
      </c>
      <c r="AJ760" t="s">
        <v>64</v>
      </c>
      <c r="AK760">
        <v>177</v>
      </c>
      <c r="AL760">
        <v>25000000</v>
      </c>
      <c r="AM760">
        <v>60000000</v>
      </c>
      <c r="AN760" s="1">
        <v>46568</v>
      </c>
      <c r="AO760" t="s">
        <v>491</v>
      </c>
      <c r="AP760" t="s">
        <v>66</v>
      </c>
      <c r="AQ760">
        <v>11</v>
      </c>
      <c r="AR760" t="s">
        <v>477</v>
      </c>
      <c r="AS760">
        <v>0</v>
      </c>
      <c r="AT760" t="s">
        <v>264</v>
      </c>
      <c r="AU760">
        <v>26</v>
      </c>
    </row>
    <row r="761" spans="1:47" x14ac:dyDescent="0.25">
      <c r="A761" t="s">
        <v>624</v>
      </c>
      <c r="B761">
        <v>2704441</v>
      </c>
      <c r="C761">
        <v>315779</v>
      </c>
      <c r="D761" t="s">
        <v>48</v>
      </c>
      <c r="E761">
        <v>0</v>
      </c>
      <c r="F761">
        <v>0</v>
      </c>
      <c r="G761">
        <v>0</v>
      </c>
      <c r="H761">
        <v>0</v>
      </c>
      <c r="I761">
        <v>83</v>
      </c>
      <c r="J761">
        <v>2016</v>
      </c>
      <c r="K761" t="s">
        <v>200</v>
      </c>
      <c r="L761">
        <v>2</v>
      </c>
      <c r="M761">
        <v>2</v>
      </c>
      <c r="N761">
        <v>3</v>
      </c>
      <c r="O761">
        <v>5</v>
      </c>
      <c r="P761" t="s">
        <v>625</v>
      </c>
      <c r="Q761" t="s">
        <v>202</v>
      </c>
      <c r="R761" t="s">
        <v>626</v>
      </c>
      <c r="S761">
        <v>30150</v>
      </c>
      <c r="T761" t="s">
        <v>551</v>
      </c>
      <c r="U761" t="s">
        <v>627</v>
      </c>
      <c r="V761" t="s">
        <v>149</v>
      </c>
      <c r="W761" t="s">
        <v>181</v>
      </c>
      <c r="X761" t="s">
        <v>57</v>
      </c>
      <c r="Y761" t="s">
        <v>628</v>
      </c>
      <c r="Z761" s="1">
        <v>42720</v>
      </c>
      <c r="AA761">
        <v>83</v>
      </c>
      <c r="AB761" t="s">
        <v>59</v>
      </c>
      <c r="AC761">
        <v>2023</v>
      </c>
      <c r="AD761">
        <v>5</v>
      </c>
      <c r="AE761" t="s">
        <v>475</v>
      </c>
      <c r="AF761" t="s">
        <v>247</v>
      </c>
      <c r="AG761" s="1">
        <v>36056</v>
      </c>
      <c r="AH761" t="s">
        <v>264</v>
      </c>
      <c r="AI761" t="s">
        <v>265</v>
      </c>
      <c r="AJ761" t="s">
        <v>64</v>
      </c>
      <c r="AK761">
        <v>177</v>
      </c>
      <c r="AL761">
        <v>25000000</v>
      </c>
      <c r="AM761">
        <v>60000000</v>
      </c>
      <c r="AN761" s="1">
        <v>46568</v>
      </c>
      <c r="AO761" t="s">
        <v>476</v>
      </c>
      <c r="AP761" t="s">
        <v>164</v>
      </c>
      <c r="AQ761">
        <v>11</v>
      </c>
      <c r="AR761" t="s">
        <v>477</v>
      </c>
      <c r="AS761">
        <v>0</v>
      </c>
      <c r="AT761" t="s">
        <v>264</v>
      </c>
      <c r="AU761">
        <v>26</v>
      </c>
    </row>
    <row r="762" spans="1:47" x14ac:dyDescent="0.25">
      <c r="A762" t="s">
        <v>624</v>
      </c>
      <c r="B762">
        <v>2704441</v>
      </c>
      <c r="C762">
        <v>315779</v>
      </c>
      <c r="D762" t="s">
        <v>48</v>
      </c>
      <c r="E762">
        <v>0</v>
      </c>
      <c r="F762">
        <v>0</v>
      </c>
      <c r="G762">
        <v>0</v>
      </c>
      <c r="H762">
        <v>0</v>
      </c>
      <c r="I762">
        <v>83</v>
      </c>
      <c r="J762">
        <v>2016</v>
      </c>
      <c r="K762" t="s">
        <v>200</v>
      </c>
      <c r="L762">
        <v>2</v>
      </c>
      <c r="M762">
        <v>2</v>
      </c>
      <c r="N762">
        <v>3</v>
      </c>
      <c r="O762">
        <v>5</v>
      </c>
      <c r="P762" t="s">
        <v>625</v>
      </c>
      <c r="Q762" t="s">
        <v>202</v>
      </c>
      <c r="R762" t="s">
        <v>626</v>
      </c>
      <c r="S762">
        <v>30150</v>
      </c>
      <c r="T762" t="s">
        <v>551</v>
      </c>
      <c r="U762" t="s">
        <v>627</v>
      </c>
      <c r="V762" t="s">
        <v>149</v>
      </c>
      <c r="W762" t="s">
        <v>181</v>
      </c>
      <c r="X762" t="s">
        <v>57</v>
      </c>
      <c r="Y762" t="s">
        <v>628</v>
      </c>
      <c r="Z762" s="1">
        <v>42720</v>
      </c>
      <c r="AA762">
        <v>83</v>
      </c>
      <c r="AB762" t="s">
        <v>59</v>
      </c>
      <c r="AC762">
        <v>2023</v>
      </c>
      <c r="AD762">
        <v>5</v>
      </c>
      <c r="AE762" t="s">
        <v>475</v>
      </c>
      <c r="AF762" t="s">
        <v>247</v>
      </c>
      <c r="AG762" s="1">
        <v>36056</v>
      </c>
      <c r="AH762" t="s">
        <v>264</v>
      </c>
      <c r="AI762" t="s">
        <v>265</v>
      </c>
      <c r="AJ762" t="s">
        <v>64</v>
      </c>
      <c r="AK762">
        <v>177</v>
      </c>
      <c r="AL762">
        <v>25000000</v>
      </c>
      <c r="AM762">
        <v>60000000</v>
      </c>
      <c r="AN762" s="1">
        <v>46568</v>
      </c>
      <c r="AO762" t="s">
        <v>478</v>
      </c>
      <c r="AP762" t="s">
        <v>164</v>
      </c>
      <c r="AQ762">
        <v>11</v>
      </c>
      <c r="AR762" t="s">
        <v>477</v>
      </c>
      <c r="AS762">
        <v>0</v>
      </c>
      <c r="AT762" t="s">
        <v>264</v>
      </c>
      <c r="AU762">
        <v>26</v>
      </c>
    </row>
    <row r="763" spans="1:47" x14ac:dyDescent="0.25">
      <c r="A763" t="s">
        <v>624</v>
      </c>
      <c r="B763">
        <v>2704441</v>
      </c>
      <c r="C763">
        <v>315779</v>
      </c>
      <c r="D763" t="s">
        <v>48</v>
      </c>
      <c r="E763">
        <v>0</v>
      </c>
      <c r="F763">
        <v>0</v>
      </c>
      <c r="G763">
        <v>0</v>
      </c>
      <c r="H763">
        <v>0</v>
      </c>
      <c r="I763">
        <v>83</v>
      </c>
      <c r="J763">
        <v>2016</v>
      </c>
      <c r="K763" t="s">
        <v>200</v>
      </c>
      <c r="L763">
        <v>2</v>
      </c>
      <c r="M763">
        <v>2</v>
      </c>
      <c r="N763">
        <v>3</v>
      </c>
      <c r="O763">
        <v>5</v>
      </c>
      <c r="P763" t="s">
        <v>625</v>
      </c>
      <c r="Q763" t="s">
        <v>202</v>
      </c>
      <c r="R763" t="s">
        <v>626</v>
      </c>
      <c r="S763">
        <v>30150</v>
      </c>
      <c r="T763" t="s">
        <v>551</v>
      </c>
      <c r="U763" t="s">
        <v>627</v>
      </c>
      <c r="V763" t="s">
        <v>149</v>
      </c>
      <c r="W763" t="s">
        <v>181</v>
      </c>
      <c r="X763" t="s">
        <v>57</v>
      </c>
      <c r="Y763" t="s">
        <v>628</v>
      </c>
      <c r="Z763" s="1">
        <v>42720</v>
      </c>
      <c r="AA763">
        <v>83</v>
      </c>
      <c r="AB763" t="s">
        <v>59</v>
      </c>
      <c r="AC763">
        <v>2023</v>
      </c>
      <c r="AD763">
        <v>5</v>
      </c>
      <c r="AE763" t="s">
        <v>475</v>
      </c>
      <c r="AF763" t="s">
        <v>247</v>
      </c>
      <c r="AG763" s="1">
        <v>36056</v>
      </c>
      <c r="AH763" t="s">
        <v>264</v>
      </c>
      <c r="AI763" t="s">
        <v>265</v>
      </c>
      <c r="AJ763" t="s">
        <v>64</v>
      </c>
      <c r="AK763">
        <v>177</v>
      </c>
      <c r="AL763">
        <v>25000000</v>
      </c>
      <c r="AM763">
        <v>60000000</v>
      </c>
      <c r="AN763" s="1">
        <v>46568</v>
      </c>
      <c r="AO763" t="s">
        <v>479</v>
      </c>
      <c r="AP763" t="s">
        <v>164</v>
      </c>
      <c r="AQ763">
        <v>11</v>
      </c>
      <c r="AR763" t="s">
        <v>477</v>
      </c>
      <c r="AS763">
        <v>0</v>
      </c>
      <c r="AT763" t="s">
        <v>264</v>
      </c>
      <c r="AU763">
        <v>26</v>
      </c>
    </row>
    <row r="764" spans="1:47" x14ac:dyDescent="0.25">
      <c r="A764" t="s">
        <v>624</v>
      </c>
      <c r="B764">
        <v>2704441</v>
      </c>
      <c r="C764">
        <v>315779</v>
      </c>
      <c r="D764" t="s">
        <v>48</v>
      </c>
      <c r="E764">
        <v>0</v>
      </c>
      <c r="F764">
        <v>0</v>
      </c>
      <c r="G764">
        <v>0</v>
      </c>
      <c r="H764">
        <v>0</v>
      </c>
      <c r="I764">
        <v>83</v>
      </c>
      <c r="J764">
        <v>2016</v>
      </c>
      <c r="K764" t="s">
        <v>200</v>
      </c>
      <c r="L764">
        <v>2</v>
      </c>
      <c r="M764">
        <v>2</v>
      </c>
      <c r="N764">
        <v>3</v>
      </c>
      <c r="O764">
        <v>5</v>
      </c>
      <c r="P764" t="s">
        <v>625</v>
      </c>
      <c r="Q764" t="s">
        <v>202</v>
      </c>
      <c r="R764" t="s">
        <v>626</v>
      </c>
      <c r="S764">
        <v>30150</v>
      </c>
      <c r="T764" t="s">
        <v>551</v>
      </c>
      <c r="U764" t="s">
        <v>627</v>
      </c>
      <c r="V764" t="s">
        <v>149</v>
      </c>
      <c r="W764" t="s">
        <v>181</v>
      </c>
      <c r="X764" t="s">
        <v>57</v>
      </c>
      <c r="Y764" t="s">
        <v>628</v>
      </c>
      <c r="Z764" s="1">
        <v>42720</v>
      </c>
      <c r="AA764">
        <v>83</v>
      </c>
      <c r="AB764" t="s">
        <v>59</v>
      </c>
      <c r="AC764">
        <v>2023</v>
      </c>
      <c r="AD764">
        <v>5</v>
      </c>
      <c r="AE764" t="s">
        <v>475</v>
      </c>
      <c r="AF764" t="s">
        <v>247</v>
      </c>
      <c r="AG764" s="1">
        <v>36056</v>
      </c>
      <c r="AH764" t="s">
        <v>264</v>
      </c>
      <c r="AI764" t="s">
        <v>265</v>
      </c>
      <c r="AJ764" t="s">
        <v>64</v>
      </c>
      <c r="AK764">
        <v>177</v>
      </c>
      <c r="AL764">
        <v>25000000</v>
      </c>
      <c r="AM764">
        <v>60000000</v>
      </c>
      <c r="AN764" s="1">
        <v>46568</v>
      </c>
      <c r="AO764" t="s">
        <v>480</v>
      </c>
      <c r="AP764" t="s">
        <v>164</v>
      </c>
      <c r="AQ764">
        <v>11</v>
      </c>
      <c r="AR764" t="s">
        <v>477</v>
      </c>
      <c r="AS764">
        <v>0</v>
      </c>
      <c r="AT764" t="s">
        <v>264</v>
      </c>
      <c r="AU764">
        <v>26</v>
      </c>
    </row>
    <row r="765" spans="1:47" x14ac:dyDescent="0.25">
      <c r="A765" t="s">
        <v>624</v>
      </c>
      <c r="B765">
        <v>2704441</v>
      </c>
      <c r="C765">
        <v>315779</v>
      </c>
      <c r="D765" t="s">
        <v>48</v>
      </c>
      <c r="E765">
        <v>0</v>
      </c>
      <c r="F765">
        <v>0</v>
      </c>
      <c r="G765">
        <v>0</v>
      </c>
      <c r="H765">
        <v>0</v>
      </c>
      <c r="I765">
        <v>83</v>
      </c>
      <c r="J765">
        <v>2016</v>
      </c>
      <c r="K765" t="s">
        <v>200</v>
      </c>
      <c r="L765">
        <v>2</v>
      </c>
      <c r="M765">
        <v>2</v>
      </c>
      <c r="N765">
        <v>3</v>
      </c>
      <c r="O765">
        <v>5</v>
      </c>
      <c r="P765" t="s">
        <v>625</v>
      </c>
      <c r="Q765" t="s">
        <v>202</v>
      </c>
      <c r="R765" t="s">
        <v>626</v>
      </c>
      <c r="S765">
        <v>30150</v>
      </c>
      <c r="T765" t="s">
        <v>551</v>
      </c>
      <c r="U765" t="s">
        <v>627</v>
      </c>
      <c r="V765" t="s">
        <v>149</v>
      </c>
      <c r="W765" t="s">
        <v>181</v>
      </c>
      <c r="X765" t="s">
        <v>57</v>
      </c>
      <c r="Y765" t="s">
        <v>628</v>
      </c>
      <c r="Z765" s="1">
        <v>42720</v>
      </c>
      <c r="AA765">
        <v>83</v>
      </c>
      <c r="AB765" t="s">
        <v>59</v>
      </c>
      <c r="AC765">
        <v>2023</v>
      </c>
      <c r="AD765">
        <v>5</v>
      </c>
      <c r="AE765" t="s">
        <v>475</v>
      </c>
      <c r="AF765" t="s">
        <v>247</v>
      </c>
      <c r="AG765" s="1">
        <v>36056</v>
      </c>
      <c r="AH765" t="s">
        <v>264</v>
      </c>
      <c r="AI765" t="s">
        <v>265</v>
      </c>
      <c r="AJ765" t="s">
        <v>64</v>
      </c>
      <c r="AK765">
        <v>177</v>
      </c>
      <c r="AL765">
        <v>25000000</v>
      </c>
      <c r="AM765">
        <v>60000000</v>
      </c>
      <c r="AN765" s="1">
        <v>46568</v>
      </c>
      <c r="AO765" t="s">
        <v>481</v>
      </c>
      <c r="AP765" t="s">
        <v>164</v>
      </c>
      <c r="AQ765">
        <v>11</v>
      </c>
      <c r="AR765" t="s">
        <v>477</v>
      </c>
      <c r="AS765">
        <v>0</v>
      </c>
      <c r="AT765" t="s">
        <v>264</v>
      </c>
      <c r="AU765">
        <v>26</v>
      </c>
    </row>
    <row r="766" spans="1:47" x14ac:dyDescent="0.25">
      <c r="A766" t="s">
        <v>624</v>
      </c>
      <c r="B766">
        <v>2704441</v>
      </c>
      <c r="C766">
        <v>315779</v>
      </c>
      <c r="D766" t="s">
        <v>48</v>
      </c>
      <c r="E766">
        <v>0</v>
      </c>
      <c r="F766">
        <v>0</v>
      </c>
      <c r="G766">
        <v>0</v>
      </c>
      <c r="H766">
        <v>0</v>
      </c>
      <c r="I766">
        <v>83</v>
      </c>
      <c r="J766">
        <v>2016</v>
      </c>
      <c r="K766" t="s">
        <v>200</v>
      </c>
      <c r="L766">
        <v>2</v>
      </c>
      <c r="M766">
        <v>2</v>
      </c>
      <c r="N766">
        <v>3</v>
      </c>
      <c r="O766">
        <v>5</v>
      </c>
      <c r="P766" t="s">
        <v>625</v>
      </c>
      <c r="Q766" t="s">
        <v>202</v>
      </c>
      <c r="R766" t="s">
        <v>626</v>
      </c>
      <c r="S766">
        <v>30150</v>
      </c>
      <c r="T766" t="s">
        <v>551</v>
      </c>
      <c r="U766" t="s">
        <v>627</v>
      </c>
      <c r="V766" t="s">
        <v>149</v>
      </c>
      <c r="W766" t="s">
        <v>181</v>
      </c>
      <c r="X766" t="s">
        <v>57</v>
      </c>
      <c r="Y766" t="s">
        <v>628</v>
      </c>
      <c r="Z766" s="1">
        <v>42720</v>
      </c>
      <c r="AA766">
        <v>83</v>
      </c>
      <c r="AB766" t="s">
        <v>59</v>
      </c>
      <c r="AC766">
        <v>2023</v>
      </c>
      <c r="AD766">
        <v>5</v>
      </c>
      <c r="AE766" t="s">
        <v>475</v>
      </c>
      <c r="AF766" t="s">
        <v>247</v>
      </c>
      <c r="AG766" s="1">
        <v>36056</v>
      </c>
      <c r="AH766" t="s">
        <v>264</v>
      </c>
      <c r="AI766" t="s">
        <v>265</v>
      </c>
      <c r="AJ766" t="s">
        <v>64</v>
      </c>
      <c r="AK766">
        <v>177</v>
      </c>
      <c r="AL766">
        <v>25000000</v>
      </c>
      <c r="AM766">
        <v>60000000</v>
      </c>
      <c r="AN766" s="1">
        <v>46568</v>
      </c>
      <c r="AO766" t="s">
        <v>482</v>
      </c>
      <c r="AP766" t="s">
        <v>164</v>
      </c>
      <c r="AQ766">
        <v>11</v>
      </c>
      <c r="AR766" t="s">
        <v>477</v>
      </c>
      <c r="AS766">
        <v>0</v>
      </c>
      <c r="AT766" t="s">
        <v>483</v>
      </c>
      <c r="AU766">
        <v>26</v>
      </c>
    </row>
    <row r="767" spans="1:47" x14ac:dyDescent="0.25">
      <c r="A767" t="s">
        <v>624</v>
      </c>
      <c r="B767">
        <v>2704441</v>
      </c>
      <c r="C767">
        <v>315779</v>
      </c>
      <c r="D767" t="s">
        <v>48</v>
      </c>
      <c r="E767">
        <v>0</v>
      </c>
      <c r="F767">
        <v>0</v>
      </c>
      <c r="G767">
        <v>0</v>
      </c>
      <c r="H767">
        <v>0</v>
      </c>
      <c r="I767">
        <v>83</v>
      </c>
      <c r="J767">
        <v>2016</v>
      </c>
      <c r="K767" t="s">
        <v>200</v>
      </c>
      <c r="L767">
        <v>2</v>
      </c>
      <c r="M767">
        <v>2</v>
      </c>
      <c r="N767">
        <v>3</v>
      </c>
      <c r="O767">
        <v>5</v>
      </c>
      <c r="P767" t="s">
        <v>625</v>
      </c>
      <c r="Q767" t="s">
        <v>202</v>
      </c>
      <c r="R767" t="s">
        <v>626</v>
      </c>
      <c r="S767">
        <v>30150</v>
      </c>
      <c r="T767" t="s">
        <v>551</v>
      </c>
      <c r="U767" t="s">
        <v>627</v>
      </c>
      <c r="V767" t="s">
        <v>149</v>
      </c>
      <c r="W767" t="s">
        <v>181</v>
      </c>
      <c r="X767" t="s">
        <v>57</v>
      </c>
      <c r="Y767" t="s">
        <v>628</v>
      </c>
      <c r="Z767" s="1">
        <v>42720</v>
      </c>
      <c r="AA767">
        <v>83</v>
      </c>
      <c r="AB767" t="s">
        <v>59</v>
      </c>
      <c r="AC767">
        <v>2023</v>
      </c>
      <c r="AD767">
        <v>5</v>
      </c>
      <c r="AE767" t="s">
        <v>475</v>
      </c>
      <c r="AF767" t="s">
        <v>247</v>
      </c>
      <c r="AG767" s="1">
        <v>36056</v>
      </c>
      <c r="AH767" t="s">
        <v>264</v>
      </c>
      <c r="AI767" t="s">
        <v>265</v>
      </c>
      <c r="AJ767" t="s">
        <v>64</v>
      </c>
      <c r="AK767">
        <v>177</v>
      </c>
      <c r="AL767">
        <v>25000000</v>
      </c>
      <c r="AM767">
        <v>60000000</v>
      </c>
      <c r="AN767" s="1">
        <v>46568</v>
      </c>
      <c r="AO767" t="s">
        <v>484</v>
      </c>
      <c r="AP767" t="s">
        <v>164</v>
      </c>
      <c r="AQ767">
        <v>11</v>
      </c>
      <c r="AR767" t="s">
        <v>477</v>
      </c>
      <c r="AS767">
        <v>0</v>
      </c>
      <c r="AT767" t="s">
        <v>264</v>
      </c>
      <c r="AU767">
        <v>26</v>
      </c>
    </row>
    <row r="768" spans="1:47" x14ac:dyDescent="0.25">
      <c r="A768" t="s">
        <v>624</v>
      </c>
      <c r="B768">
        <v>2704441</v>
      </c>
      <c r="C768">
        <v>315779</v>
      </c>
      <c r="D768" t="s">
        <v>48</v>
      </c>
      <c r="E768">
        <v>0</v>
      </c>
      <c r="F768">
        <v>0</v>
      </c>
      <c r="G768">
        <v>0</v>
      </c>
      <c r="H768">
        <v>0</v>
      </c>
      <c r="I768">
        <v>83</v>
      </c>
      <c r="J768">
        <v>2016</v>
      </c>
      <c r="K768" t="s">
        <v>200</v>
      </c>
      <c r="L768">
        <v>2</v>
      </c>
      <c r="M768">
        <v>2</v>
      </c>
      <c r="N768">
        <v>3</v>
      </c>
      <c r="O768">
        <v>5</v>
      </c>
      <c r="P768" t="s">
        <v>625</v>
      </c>
      <c r="Q768" t="s">
        <v>202</v>
      </c>
      <c r="R768" t="s">
        <v>626</v>
      </c>
      <c r="S768">
        <v>30150</v>
      </c>
      <c r="T768" t="s">
        <v>551</v>
      </c>
      <c r="U768" t="s">
        <v>627</v>
      </c>
      <c r="V768" t="s">
        <v>149</v>
      </c>
      <c r="W768" t="s">
        <v>181</v>
      </c>
      <c r="X768" t="s">
        <v>57</v>
      </c>
      <c r="Y768" t="s">
        <v>628</v>
      </c>
      <c r="Z768" s="1">
        <v>42720</v>
      </c>
      <c r="AA768">
        <v>83</v>
      </c>
      <c r="AB768" t="s">
        <v>59</v>
      </c>
      <c r="AC768">
        <v>2023</v>
      </c>
      <c r="AD768">
        <v>5</v>
      </c>
      <c r="AE768" t="s">
        <v>475</v>
      </c>
      <c r="AF768" t="s">
        <v>247</v>
      </c>
      <c r="AG768" s="1">
        <v>36056</v>
      </c>
      <c r="AH768" t="s">
        <v>264</v>
      </c>
      <c r="AI768" t="s">
        <v>265</v>
      </c>
      <c r="AJ768" t="s">
        <v>64</v>
      </c>
      <c r="AK768">
        <v>177</v>
      </c>
      <c r="AL768">
        <v>25000000</v>
      </c>
      <c r="AM768">
        <v>60000000</v>
      </c>
      <c r="AN768" s="1">
        <v>46568</v>
      </c>
      <c r="AO768" t="s">
        <v>485</v>
      </c>
      <c r="AP768" t="s">
        <v>66</v>
      </c>
      <c r="AQ768">
        <v>11</v>
      </c>
      <c r="AR768" t="s">
        <v>477</v>
      </c>
      <c r="AS768">
        <v>0</v>
      </c>
      <c r="AT768" t="s">
        <v>264</v>
      </c>
      <c r="AU768">
        <v>26</v>
      </c>
    </row>
    <row r="769" spans="1:47" x14ac:dyDescent="0.25">
      <c r="A769" t="s">
        <v>624</v>
      </c>
      <c r="B769">
        <v>2704441</v>
      </c>
      <c r="C769">
        <v>315779</v>
      </c>
      <c r="D769" t="s">
        <v>48</v>
      </c>
      <c r="E769">
        <v>0</v>
      </c>
      <c r="F769">
        <v>0</v>
      </c>
      <c r="G769">
        <v>0</v>
      </c>
      <c r="H769">
        <v>0</v>
      </c>
      <c r="I769">
        <v>83</v>
      </c>
      <c r="J769">
        <v>2016</v>
      </c>
      <c r="K769" t="s">
        <v>200</v>
      </c>
      <c r="L769">
        <v>2</v>
      </c>
      <c r="M769">
        <v>2</v>
      </c>
      <c r="N769">
        <v>3</v>
      </c>
      <c r="O769">
        <v>5</v>
      </c>
      <c r="P769" t="s">
        <v>625</v>
      </c>
      <c r="Q769" t="s">
        <v>202</v>
      </c>
      <c r="R769" t="s">
        <v>626</v>
      </c>
      <c r="S769">
        <v>30150</v>
      </c>
      <c r="T769" t="s">
        <v>551</v>
      </c>
      <c r="U769" t="s">
        <v>627</v>
      </c>
      <c r="V769" t="s">
        <v>149</v>
      </c>
      <c r="W769" t="s">
        <v>181</v>
      </c>
      <c r="X769" t="s">
        <v>57</v>
      </c>
      <c r="Y769" t="s">
        <v>628</v>
      </c>
      <c r="Z769" s="1">
        <v>42720</v>
      </c>
      <c r="AA769">
        <v>83</v>
      </c>
      <c r="AB769" t="s">
        <v>59</v>
      </c>
      <c r="AC769">
        <v>2023</v>
      </c>
      <c r="AD769">
        <v>5</v>
      </c>
      <c r="AE769" t="s">
        <v>475</v>
      </c>
      <c r="AF769" t="s">
        <v>247</v>
      </c>
      <c r="AG769" s="1">
        <v>36056</v>
      </c>
      <c r="AH769" t="s">
        <v>264</v>
      </c>
      <c r="AI769" t="s">
        <v>265</v>
      </c>
      <c r="AJ769" t="s">
        <v>64</v>
      </c>
      <c r="AK769">
        <v>177</v>
      </c>
      <c r="AL769">
        <v>25000000</v>
      </c>
      <c r="AM769">
        <v>60000000</v>
      </c>
      <c r="AN769" s="1">
        <v>46568</v>
      </c>
      <c r="AO769" t="s">
        <v>486</v>
      </c>
      <c r="AP769" t="s">
        <v>164</v>
      </c>
      <c r="AQ769">
        <v>11</v>
      </c>
      <c r="AR769" t="s">
        <v>477</v>
      </c>
      <c r="AS769">
        <v>0</v>
      </c>
      <c r="AT769" t="s">
        <v>264</v>
      </c>
      <c r="AU769">
        <v>26</v>
      </c>
    </row>
    <row r="770" spans="1:47" x14ac:dyDescent="0.25">
      <c r="A770" t="s">
        <v>624</v>
      </c>
      <c r="B770">
        <v>2704441</v>
      </c>
      <c r="C770">
        <v>315779</v>
      </c>
      <c r="D770" t="s">
        <v>48</v>
      </c>
      <c r="E770">
        <v>0</v>
      </c>
      <c r="F770">
        <v>0</v>
      </c>
      <c r="G770">
        <v>0</v>
      </c>
      <c r="H770">
        <v>0</v>
      </c>
      <c r="I770">
        <v>83</v>
      </c>
      <c r="J770">
        <v>2016</v>
      </c>
      <c r="K770" t="s">
        <v>200</v>
      </c>
      <c r="L770">
        <v>2</v>
      </c>
      <c r="M770">
        <v>2</v>
      </c>
      <c r="N770">
        <v>3</v>
      </c>
      <c r="O770">
        <v>5</v>
      </c>
      <c r="P770" t="s">
        <v>625</v>
      </c>
      <c r="Q770" t="s">
        <v>202</v>
      </c>
      <c r="R770" t="s">
        <v>626</v>
      </c>
      <c r="S770">
        <v>30150</v>
      </c>
      <c r="T770" t="s">
        <v>551</v>
      </c>
      <c r="U770" t="s">
        <v>627</v>
      </c>
      <c r="V770" t="s">
        <v>149</v>
      </c>
      <c r="W770" t="s">
        <v>181</v>
      </c>
      <c r="X770" t="s">
        <v>57</v>
      </c>
      <c r="Y770" t="s">
        <v>628</v>
      </c>
      <c r="Z770" s="1">
        <v>42720</v>
      </c>
      <c r="AA770">
        <v>83</v>
      </c>
      <c r="AB770" t="s">
        <v>59</v>
      </c>
      <c r="AC770">
        <v>2023</v>
      </c>
      <c r="AD770">
        <v>5</v>
      </c>
      <c r="AE770" t="s">
        <v>475</v>
      </c>
      <c r="AF770" t="s">
        <v>247</v>
      </c>
      <c r="AG770" s="1">
        <v>36056</v>
      </c>
      <c r="AH770" t="s">
        <v>264</v>
      </c>
      <c r="AI770" t="s">
        <v>265</v>
      </c>
      <c r="AJ770" t="s">
        <v>64</v>
      </c>
      <c r="AK770">
        <v>177</v>
      </c>
      <c r="AL770">
        <v>25000000</v>
      </c>
      <c r="AM770">
        <v>60000000</v>
      </c>
      <c r="AN770" s="1">
        <v>46568</v>
      </c>
      <c r="AO770" t="s">
        <v>487</v>
      </c>
      <c r="AP770" t="s">
        <v>164</v>
      </c>
      <c r="AQ770">
        <v>11</v>
      </c>
      <c r="AR770" t="s">
        <v>477</v>
      </c>
      <c r="AS770">
        <v>0</v>
      </c>
      <c r="AT770" t="s">
        <v>264</v>
      </c>
      <c r="AU770">
        <v>26</v>
      </c>
    </row>
    <row r="771" spans="1:47" x14ac:dyDescent="0.25">
      <c r="A771" t="s">
        <v>624</v>
      </c>
      <c r="B771">
        <v>2704441</v>
      </c>
      <c r="C771">
        <v>315779</v>
      </c>
      <c r="D771" t="s">
        <v>48</v>
      </c>
      <c r="E771">
        <v>0</v>
      </c>
      <c r="F771">
        <v>0</v>
      </c>
      <c r="G771">
        <v>0</v>
      </c>
      <c r="H771">
        <v>0</v>
      </c>
      <c r="I771">
        <v>83</v>
      </c>
      <c r="J771">
        <v>2016</v>
      </c>
      <c r="K771" t="s">
        <v>200</v>
      </c>
      <c r="L771">
        <v>2</v>
      </c>
      <c r="M771">
        <v>2</v>
      </c>
      <c r="N771">
        <v>3</v>
      </c>
      <c r="O771">
        <v>5</v>
      </c>
      <c r="P771" t="s">
        <v>625</v>
      </c>
      <c r="Q771" t="s">
        <v>202</v>
      </c>
      <c r="R771" t="s">
        <v>626</v>
      </c>
      <c r="S771">
        <v>30150</v>
      </c>
      <c r="T771" t="s">
        <v>551</v>
      </c>
      <c r="U771" t="s">
        <v>627</v>
      </c>
      <c r="V771" t="s">
        <v>149</v>
      </c>
      <c r="W771" t="s">
        <v>181</v>
      </c>
      <c r="X771" t="s">
        <v>57</v>
      </c>
      <c r="Y771" t="s">
        <v>628</v>
      </c>
      <c r="Z771" s="1">
        <v>42720</v>
      </c>
      <c r="AA771">
        <v>83</v>
      </c>
      <c r="AB771" t="s">
        <v>59</v>
      </c>
      <c r="AC771">
        <v>2023</v>
      </c>
      <c r="AD771">
        <v>5</v>
      </c>
      <c r="AE771" t="s">
        <v>475</v>
      </c>
      <c r="AF771" t="s">
        <v>247</v>
      </c>
      <c r="AG771" s="1">
        <v>36056</v>
      </c>
      <c r="AH771" t="s">
        <v>264</v>
      </c>
      <c r="AI771" t="s">
        <v>265</v>
      </c>
      <c r="AJ771" t="s">
        <v>64</v>
      </c>
      <c r="AK771">
        <v>177</v>
      </c>
      <c r="AL771">
        <v>25000000</v>
      </c>
      <c r="AM771">
        <v>60000000</v>
      </c>
      <c r="AN771" s="1">
        <v>46568</v>
      </c>
      <c r="AO771" t="s">
        <v>488</v>
      </c>
      <c r="AP771" t="s">
        <v>164</v>
      </c>
      <c r="AQ771">
        <v>11</v>
      </c>
      <c r="AR771" t="s">
        <v>477</v>
      </c>
      <c r="AS771">
        <v>0</v>
      </c>
      <c r="AT771" t="s">
        <v>264</v>
      </c>
      <c r="AU771">
        <v>26</v>
      </c>
    </row>
    <row r="772" spans="1:47" x14ac:dyDescent="0.25">
      <c r="A772" t="s">
        <v>624</v>
      </c>
      <c r="B772">
        <v>2704441</v>
      </c>
      <c r="C772">
        <v>315779</v>
      </c>
      <c r="D772" t="s">
        <v>48</v>
      </c>
      <c r="E772">
        <v>0</v>
      </c>
      <c r="F772">
        <v>0</v>
      </c>
      <c r="G772">
        <v>0</v>
      </c>
      <c r="H772">
        <v>0</v>
      </c>
      <c r="I772">
        <v>83</v>
      </c>
      <c r="J772">
        <v>2016</v>
      </c>
      <c r="K772" t="s">
        <v>200</v>
      </c>
      <c r="L772">
        <v>2</v>
      </c>
      <c r="M772">
        <v>2</v>
      </c>
      <c r="N772">
        <v>3</v>
      </c>
      <c r="O772">
        <v>5</v>
      </c>
      <c r="P772" t="s">
        <v>625</v>
      </c>
      <c r="Q772" t="s">
        <v>202</v>
      </c>
      <c r="R772" t="s">
        <v>626</v>
      </c>
      <c r="S772">
        <v>30150</v>
      </c>
      <c r="T772" t="s">
        <v>551</v>
      </c>
      <c r="U772" t="s">
        <v>627</v>
      </c>
      <c r="V772" t="s">
        <v>149</v>
      </c>
      <c r="W772" t="s">
        <v>181</v>
      </c>
      <c r="X772" t="s">
        <v>57</v>
      </c>
      <c r="Y772" t="s">
        <v>628</v>
      </c>
      <c r="Z772" s="1">
        <v>42720</v>
      </c>
      <c r="AA772">
        <v>83</v>
      </c>
      <c r="AB772" t="s">
        <v>59</v>
      </c>
      <c r="AC772">
        <v>2023</v>
      </c>
      <c r="AD772">
        <v>5</v>
      </c>
      <c r="AE772" t="s">
        <v>475</v>
      </c>
      <c r="AF772" t="s">
        <v>247</v>
      </c>
      <c r="AG772" s="1">
        <v>36056</v>
      </c>
      <c r="AH772" t="s">
        <v>264</v>
      </c>
      <c r="AI772" t="s">
        <v>265</v>
      </c>
      <c r="AJ772" t="s">
        <v>64</v>
      </c>
      <c r="AK772">
        <v>177</v>
      </c>
      <c r="AL772">
        <v>25000000</v>
      </c>
      <c r="AM772">
        <v>60000000</v>
      </c>
      <c r="AN772" s="1">
        <v>46568</v>
      </c>
      <c r="AO772" t="s">
        <v>489</v>
      </c>
      <c r="AP772" t="s">
        <v>164</v>
      </c>
      <c r="AQ772">
        <v>11</v>
      </c>
      <c r="AR772" t="s">
        <v>477</v>
      </c>
      <c r="AS772">
        <v>0</v>
      </c>
      <c r="AT772" t="s">
        <v>264</v>
      </c>
      <c r="AU772">
        <v>26</v>
      </c>
    </row>
    <row r="773" spans="1:47" x14ac:dyDescent="0.25">
      <c r="A773" t="s">
        <v>624</v>
      </c>
      <c r="B773">
        <v>2704441</v>
      </c>
      <c r="C773">
        <v>315779</v>
      </c>
      <c r="D773" t="s">
        <v>48</v>
      </c>
      <c r="E773">
        <v>0</v>
      </c>
      <c r="F773">
        <v>0</v>
      </c>
      <c r="G773">
        <v>0</v>
      </c>
      <c r="H773">
        <v>0</v>
      </c>
      <c r="I773">
        <v>83</v>
      </c>
      <c r="J773">
        <v>2016</v>
      </c>
      <c r="K773" t="s">
        <v>200</v>
      </c>
      <c r="L773">
        <v>2</v>
      </c>
      <c r="M773">
        <v>2</v>
      </c>
      <c r="N773">
        <v>3</v>
      </c>
      <c r="O773">
        <v>5</v>
      </c>
      <c r="P773" t="s">
        <v>625</v>
      </c>
      <c r="Q773" t="s">
        <v>202</v>
      </c>
      <c r="R773" t="s">
        <v>626</v>
      </c>
      <c r="S773">
        <v>30150</v>
      </c>
      <c r="T773" t="s">
        <v>551</v>
      </c>
      <c r="U773" t="s">
        <v>627</v>
      </c>
      <c r="V773" t="s">
        <v>149</v>
      </c>
      <c r="W773" t="s">
        <v>181</v>
      </c>
      <c r="X773" t="s">
        <v>57</v>
      </c>
      <c r="Y773" t="s">
        <v>628</v>
      </c>
      <c r="Z773" s="1">
        <v>42720</v>
      </c>
      <c r="AA773">
        <v>83</v>
      </c>
      <c r="AB773" t="s">
        <v>59</v>
      </c>
      <c r="AC773">
        <v>2023</v>
      </c>
      <c r="AD773">
        <v>5</v>
      </c>
      <c r="AE773" t="s">
        <v>475</v>
      </c>
      <c r="AF773" t="s">
        <v>247</v>
      </c>
      <c r="AG773" s="1">
        <v>36056</v>
      </c>
      <c r="AH773" t="s">
        <v>264</v>
      </c>
      <c r="AI773" t="s">
        <v>265</v>
      </c>
      <c r="AJ773" t="s">
        <v>64</v>
      </c>
      <c r="AK773">
        <v>177</v>
      </c>
      <c r="AL773">
        <v>25000000</v>
      </c>
      <c r="AM773">
        <v>60000000</v>
      </c>
      <c r="AN773" s="1">
        <v>46568</v>
      </c>
      <c r="AO773" t="s">
        <v>490</v>
      </c>
      <c r="AP773" t="s">
        <v>164</v>
      </c>
      <c r="AQ773">
        <v>11</v>
      </c>
      <c r="AR773" t="s">
        <v>477</v>
      </c>
      <c r="AS773">
        <v>0</v>
      </c>
      <c r="AT773" t="s">
        <v>264</v>
      </c>
      <c r="AU773">
        <v>26</v>
      </c>
    </row>
    <row r="774" spans="1:47" x14ac:dyDescent="0.25">
      <c r="A774" t="s">
        <v>624</v>
      </c>
      <c r="B774">
        <v>2704441</v>
      </c>
      <c r="C774">
        <v>315779</v>
      </c>
      <c r="D774" t="s">
        <v>48</v>
      </c>
      <c r="E774">
        <v>0</v>
      </c>
      <c r="F774">
        <v>0</v>
      </c>
      <c r="G774">
        <v>0</v>
      </c>
      <c r="H774">
        <v>0</v>
      </c>
      <c r="I774">
        <v>83</v>
      </c>
      <c r="J774">
        <v>2016</v>
      </c>
      <c r="K774" t="s">
        <v>200</v>
      </c>
      <c r="L774">
        <v>2</v>
      </c>
      <c r="M774">
        <v>2</v>
      </c>
      <c r="N774">
        <v>3</v>
      </c>
      <c r="O774">
        <v>5</v>
      </c>
      <c r="P774" t="s">
        <v>625</v>
      </c>
      <c r="Q774" t="s">
        <v>202</v>
      </c>
      <c r="R774" t="s">
        <v>626</v>
      </c>
      <c r="S774">
        <v>30150</v>
      </c>
      <c r="T774" t="s">
        <v>551</v>
      </c>
      <c r="U774" t="s">
        <v>627</v>
      </c>
      <c r="V774" t="s">
        <v>149</v>
      </c>
      <c r="W774" t="s">
        <v>181</v>
      </c>
      <c r="X774" t="s">
        <v>57</v>
      </c>
      <c r="Y774" t="s">
        <v>628</v>
      </c>
      <c r="Z774" s="1">
        <v>42720</v>
      </c>
      <c r="AA774">
        <v>83</v>
      </c>
      <c r="AB774" t="s">
        <v>59</v>
      </c>
      <c r="AC774">
        <v>2023</v>
      </c>
      <c r="AD774">
        <v>5</v>
      </c>
      <c r="AE774" t="s">
        <v>475</v>
      </c>
      <c r="AF774" t="s">
        <v>247</v>
      </c>
      <c r="AG774" s="1">
        <v>36056</v>
      </c>
      <c r="AH774" t="s">
        <v>264</v>
      </c>
      <c r="AI774" t="s">
        <v>265</v>
      </c>
      <c r="AJ774" t="s">
        <v>64</v>
      </c>
      <c r="AK774">
        <v>177</v>
      </c>
      <c r="AL774">
        <v>25000000</v>
      </c>
      <c r="AM774">
        <v>60000000</v>
      </c>
      <c r="AN774" s="1">
        <v>46568</v>
      </c>
      <c r="AO774" t="s">
        <v>491</v>
      </c>
      <c r="AP774" t="s">
        <v>66</v>
      </c>
      <c r="AQ774">
        <v>11</v>
      </c>
      <c r="AR774" t="s">
        <v>477</v>
      </c>
      <c r="AS774">
        <v>0</v>
      </c>
      <c r="AT774" t="s">
        <v>264</v>
      </c>
      <c r="AU774">
        <v>26</v>
      </c>
    </row>
    <row r="775" spans="1:47" x14ac:dyDescent="0.25">
      <c r="A775" t="s">
        <v>629</v>
      </c>
      <c r="B775">
        <v>2732154</v>
      </c>
      <c r="C775">
        <v>209019</v>
      </c>
      <c r="D775" t="s">
        <v>255</v>
      </c>
      <c r="E775">
        <v>0</v>
      </c>
      <c r="F775">
        <v>0</v>
      </c>
      <c r="G775">
        <v>0</v>
      </c>
      <c r="H775">
        <v>0</v>
      </c>
      <c r="I775">
        <v>65</v>
      </c>
      <c r="J775">
        <v>2016</v>
      </c>
      <c r="K775" t="s">
        <v>291</v>
      </c>
      <c r="L775">
        <v>2</v>
      </c>
      <c r="M775">
        <v>0</v>
      </c>
      <c r="N775">
        <v>9</v>
      </c>
      <c r="O775">
        <v>7</v>
      </c>
      <c r="P775" t="s">
        <v>630</v>
      </c>
      <c r="Q775" t="s">
        <v>256</v>
      </c>
      <c r="R775" t="s">
        <v>631</v>
      </c>
      <c r="S775">
        <v>19327</v>
      </c>
      <c r="T775" t="s">
        <v>411</v>
      </c>
      <c r="U775" t="s">
        <v>632</v>
      </c>
      <c r="V775" t="s">
        <v>260</v>
      </c>
      <c r="W775" t="s">
        <v>229</v>
      </c>
      <c r="X775" t="s">
        <v>57</v>
      </c>
      <c r="Y775" t="s">
        <v>633</v>
      </c>
      <c r="Z775" s="1">
        <v>42731</v>
      </c>
      <c r="AA775">
        <v>65</v>
      </c>
      <c r="AB775" t="s">
        <v>59</v>
      </c>
      <c r="AC775">
        <v>2018</v>
      </c>
      <c r="AD775">
        <v>58</v>
      </c>
      <c r="AE775" t="s">
        <v>263</v>
      </c>
      <c r="AF775" t="s">
        <v>247</v>
      </c>
      <c r="AG775" s="1">
        <v>34320</v>
      </c>
      <c r="AH775" t="s">
        <v>264</v>
      </c>
      <c r="AI775" t="s">
        <v>265</v>
      </c>
      <c r="AJ775" t="s">
        <v>162</v>
      </c>
      <c r="AK775">
        <v>176</v>
      </c>
      <c r="AL775">
        <v>700000</v>
      </c>
      <c r="AM775">
        <v>3500000</v>
      </c>
      <c r="AN775" s="1">
        <v>45473</v>
      </c>
      <c r="AO775" t="s">
        <v>266</v>
      </c>
      <c r="AP775" t="s">
        <v>164</v>
      </c>
      <c r="AQ775">
        <v>5</v>
      </c>
      <c r="AR775" t="s">
        <v>267</v>
      </c>
      <c r="AS775">
        <v>0</v>
      </c>
      <c r="AT775" t="s">
        <v>264</v>
      </c>
      <c r="AU775">
        <v>31</v>
      </c>
    </row>
    <row r="776" spans="1:47" x14ac:dyDescent="0.25">
      <c r="A776" t="s">
        <v>629</v>
      </c>
      <c r="B776">
        <v>2732154</v>
      </c>
      <c r="C776">
        <v>209019</v>
      </c>
      <c r="D776" t="s">
        <v>255</v>
      </c>
      <c r="E776">
        <v>0</v>
      </c>
      <c r="F776">
        <v>0</v>
      </c>
      <c r="G776">
        <v>0</v>
      </c>
      <c r="H776">
        <v>0</v>
      </c>
      <c r="I776">
        <v>65</v>
      </c>
      <c r="J776">
        <v>2016</v>
      </c>
      <c r="K776" t="s">
        <v>291</v>
      </c>
      <c r="L776">
        <v>2</v>
      </c>
      <c r="M776">
        <v>0</v>
      </c>
      <c r="N776">
        <v>9</v>
      </c>
      <c r="O776">
        <v>7</v>
      </c>
      <c r="P776" t="s">
        <v>630</v>
      </c>
      <c r="Q776" t="s">
        <v>256</v>
      </c>
      <c r="R776" t="s">
        <v>631</v>
      </c>
      <c r="S776">
        <v>19327</v>
      </c>
      <c r="T776" t="s">
        <v>411</v>
      </c>
      <c r="U776" t="s">
        <v>632</v>
      </c>
      <c r="V776" t="s">
        <v>260</v>
      </c>
      <c r="W776" t="s">
        <v>229</v>
      </c>
      <c r="X776" t="s">
        <v>57</v>
      </c>
      <c r="Y776" t="s">
        <v>633</v>
      </c>
      <c r="Z776" s="1">
        <v>42731</v>
      </c>
      <c r="AA776">
        <v>65</v>
      </c>
      <c r="AB776" t="s">
        <v>59</v>
      </c>
      <c r="AC776">
        <v>2018</v>
      </c>
      <c r="AD776">
        <v>58</v>
      </c>
      <c r="AE776" t="s">
        <v>263</v>
      </c>
      <c r="AF776" t="s">
        <v>247</v>
      </c>
      <c r="AG776" s="1">
        <v>34320</v>
      </c>
      <c r="AH776" t="s">
        <v>264</v>
      </c>
      <c r="AI776" t="s">
        <v>265</v>
      </c>
      <c r="AJ776" t="s">
        <v>162</v>
      </c>
      <c r="AK776">
        <v>176</v>
      </c>
      <c r="AL776">
        <v>700000</v>
      </c>
      <c r="AM776">
        <v>3500000</v>
      </c>
      <c r="AN776" s="1">
        <v>45473</v>
      </c>
      <c r="AO776" t="s">
        <v>268</v>
      </c>
      <c r="AP776" t="s">
        <v>164</v>
      </c>
      <c r="AQ776">
        <v>5</v>
      </c>
      <c r="AR776" t="s">
        <v>267</v>
      </c>
      <c r="AS776">
        <v>0</v>
      </c>
      <c r="AT776" t="s">
        <v>264</v>
      </c>
      <c r="AU776">
        <v>31</v>
      </c>
    </row>
    <row r="777" spans="1:47" x14ac:dyDescent="0.25">
      <c r="A777" t="s">
        <v>629</v>
      </c>
      <c r="B777">
        <v>2732154</v>
      </c>
      <c r="C777">
        <v>209019</v>
      </c>
      <c r="D777" t="s">
        <v>255</v>
      </c>
      <c r="E777">
        <v>0</v>
      </c>
      <c r="F777">
        <v>0</v>
      </c>
      <c r="G777">
        <v>0</v>
      </c>
      <c r="H777">
        <v>0</v>
      </c>
      <c r="I777">
        <v>65</v>
      </c>
      <c r="J777">
        <v>2016</v>
      </c>
      <c r="K777" t="s">
        <v>291</v>
      </c>
      <c r="L777">
        <v>2</v>
      </c>
      <c r="M777">
        <v>0</v>
      </c>
      <c r="N777">
        <v>9</v>
      </c>
      <c r="O777">
        <v>7</v>
      </c>
      <c r="P777" t="s">
        <v>630</v>
      </c>
      <c r="Q777" t="s">
        <v>256</v>
      </c>
      <c r="R777" t="s">
        <v>631</v>
      </c>
      <c r="S777">
        <v>19327</v>
      </c>
      <c r="T777" t="s">
        <v>411</v>
      </c>
      <c r="U777" t="s">
        <v>632</v>
      </c>
      <c r="V777" t="s">
        <v>260</v>
      </c>
      <c r="W777" t="s">
        <v>229</v>
      </c>
      <c r="X777" t="s">
        <v>57</v>
      </c>
      <c r="Y777" t="s">
        <v>633</v>
      </c>
      <c r="Z777" s="1">
        <v>42731</v>
      </c>
      <c r="AA777">
        <v>65</v>
      </c>
      <c r="AB777" t="s">
        <v>59</v>
      </c>
      <c r="AC777">
        <v>2018</v>
      </c>
      <c r="AD777">
        <v>58</v>
      </c>
      <c r="AE777" t="s">
        <v>263</v>
      </c>
      <c r="AF777" t="s">
        <v>247</v>
      </c>
      <c r="AG777" s="1">
        <v>34320</v>
      </c>
      <c r="AH777" t="s">
        <v>264</v>
      </c>
      <c r="AI777" t="s">
        <v>265</v>
      </c>
      <c r="AJ777" t="s">
        <v>162</v>
      </c>
      <c r="AK777">
        <v>176</v>
      </c>
      <c r="AL777">
        <v>700000</v>
      </c>
      <c r="AM777">
        <v>3500000</v>
      </c>
      <c r="AN777" s="1">
        <v>45473</v>
      </c>
      <c r="AO777" t="s">
        <v>269</v>
      </c>
      <c r="AP777" t="s">
        <v>164</v>
      </c>
      <c r="AQ777">
        <v>5</v>
      </c>
      <c r="AR777" t="s">
        <v>267</v>
      </c>
      <c r="AS777">
        <v>0</v>
      </c>
      <c r="AT777" t="s">
        <v>264</v>
      </c>
      <c r="AU777">
        <v>31</v>
      </c>
    </row>
    <row r="778" spans="1:47" x14ac:dyDescent="0.25">
      <c r="A778" t="s">
        <v>629</v>
      </c>
      <c r="B778">
        <v>2732154</v>
      </c>
      <c r="C778">
        <v>209019</v>
      </c>
      <c r="D778" t="s">
        <v>255</v>
      </c>
      <c r="E778">
        <v>0</v>
      </c>
      <c r="F778">
        <v>0</v>
      </c>
      <c r="G778">
        <v>0</v>
      </c>
      <c r="H778">
        <v>0</v>
      </c>
      <c r="I778">
        <v>65</v>
      </c>
      <c r="J778">
        <v>2016</v>
      </c>
      <c r="K778" t="s">
        <v>291</v>
      </c>
      <c r="L778">
        <v>2</v>
      </c>
      <c r="M778">
        <v>0</v>
      </c>
      <c r="N778">
        <v>9</v>
      </c>
      <c r="O778">
        <v>7</v>
      </c>
      <c r="P778" t="s">
        <v>630</v>
      </c>
      <c r="Q778" t="s">
        <v>256</v>
      </c>
      <c r="R778" t="s">
        <v>631</v>
      </c>
      <c r="S778">
        <v>19327</v>
      </c>
      <c r="T778" t="s">
        <v>411</v>
      </c>
      <c r="U778" t="s">
        <v>632</v>
      </c>
      <c r="V778" t="s">
        <v>260</v>
      </c>
      <c r="W778" t="s">
        <v>229</v>
      </c>
      <c r="X778" t="s">
        <v>57</v>
      </c>
      <c r="Y778" t="s">
        <v>633</v>
      </c>
      <c r="Z778" s="1">
        <v>42731</v>
      </c>
      <c r="AA778">
        <v>65</v>
      </c>
      <c r="AB778" t="s">
        <v>59</v>
      </c>
      <c r="AC778">
        <v>2018</v>
      </c>
      <c r="AD778">
        <v>58</v>
      </c>
      <c r="AE778" t="s">
        <v>263</v>
      </c>
      <c r="AF778" t="s">
        <v>247</v>
      </c>
      <c r="AG778" s="1">
        <v>34320</v>
      </c>
      <c r="AH778" t="s">
        <v>264</v>
      </c>
      <c r="AI778" t="s">
        <v>265</v>
      </c>
      <c r="AJ778" t="s">
        <v>162</v>
      </c>
      <c r="AK778">
        <v>176</v>
      </c>
      <c r="AL778">
        <v>700000</v>
      </c>
      <c r="AM778">
        <v>3500000</v>
      </c>
      <c r="AN778" s="1">
        <v>45473</v>
      </c>
      <c r="AO778" t="s">
        <v>270</v>
      </c>
      <c r="AP778" t="s">
        <v>164</v>
      </c>
      <c r="AQ778">
        <v>5</v>
      </c>
      <c r="AR778" t="s">
        <v>267</v>
      </c>
      <c r="AS778">
        <v>0</v>
      </c>
      <c r="AT778" t="s">
        <v>271</v>
      </c>
      <c r="AU778">
        <v>31</v>
      </c>
    </row>
    <row r="779" spans="1:47" x14ac:dyDescent="0.25">
      <c r="A779" t="s">
        <v>634</v>
      </c>
      <c r="B779">
        <v>2700781</v>
      </c>
      <c r="C779">
        <v>273570</v>
      </c>
      <c r="D779" t="s">
        <v>454</v>
      </c>
      <c r="E779">
        <v>0</v>
      </c>
      <c r="F779">
        <v>0</v>
      </c>
      <c r="G779">
        <v>1</v>
      </c>
      <c r="H779">
        <v>0</v>
      </c>
      <c r="I779">
        <v>90</v>
      </c>
      <c r="J779">
        <v>2016</v>
      </c>
      <c r="K779" t="s">
        <v>119</v>
      </c>
      <c r="L779">
        <v>1</v>
      </c>
      <c r="M779">
        <v>4</v>
      </c>
      <c r="N779">
        <v>11</v>
      </c>
      <c r="O779">
        <v>9</v>
      </c>
      <c r="P779" t="s">
        <v>635</v>
      </c>
      <c r="Q779" t="s">
        <v>636</v>
      </c>
      <c r="R779" t="s">
        <v>637</v>
      </c>
      <c r="S779">
        <v>10513</v>
      </c>
      <c r="T779" t="s">
        <v>638</v>
      </c>
      <c r="U779" t="s">
        <v>639</v>
      </c>
      <c r="V779" t="s">
        <v>459</v>
      </c>
      <c r="W779" t="s">
        <v>377</v>
      </c>
      <c r="X779" t="s">
        <v>57</v>
      </c>
      <c r="Y779" t="s">
        <v>640</v>
      </c>
      <c r="Z779" s="1">
        <v>42749</v>
      </c>
      <c r="AA779">
        <v>34</v>
      </c>
      <c r="AB779" t="s">
        <v>81</v>
      </c>
      <c r="AC779">
        <v>2020</v>
      </c>
      <c r="AD779">
        <v>1283</v>
      </c>
      <c r="AE779" t="s">
        <v>462</v>
      </c>
      <c r="AF779" t="s">
        <v>247</v>
      </c>
      <c r="AG779" s="1">
        <v>35033</v>
      </c>
      <c r="AH779" t="s">
        <v>62</v>
      </c>
      <c r="AI779" t="s">
        <v>63</v>
      </c>
      <c r="AJ779" t="s">
        <v>64</v>
      </c>
      <c r="AK779">
        <v>182</v>
      </c>
      <c r="AL779">
        <v>11342073.897497021</v>
      </c>
      <c r="AM779">
        <v>400000</v>
      </c>
      <c r="AN779" s="1">
        <v>46568</v>
      </c>
      <c r="AO779" t="s">
        <v>463</v>
      </c>
      <c r="AP779" t="s">
        <v>66</v>
      </c>
      <c r="AQ779">
        <v>95</v>
      </c>
      <c r="AR779" t="s">
        <v>464</v>
      </c>
      <c r="AS779">
        <v>0</v>
      </c>
      <c r="AT779" t="s">
        <v>465</v>
      </c>
      <c r="AU779">
        <v>29</v>
      </c>
    </row>
    <row r="780" spans="1:47" x14ac:dyDescent="0.25">
      <c r="A780" t="s">
        <v>641</v>
      </c>
      <c r="B780">
        <v>2732231</v>
      </c>
      <c r="C780">
        <v>209019</v>
      </c>
      <c r="D780" t="s">
        <v>255</v>
      </c>
      <c r="E780">
        <v>0</v>
      </c>
      <c r="F780">
        <v>0</v>
      </c>
      <c r="G780">
        <v>0</v>
      </c>
      <c r="H780">
        <v>0</v>
      </c>
      <c r="I780">
        <v>45</v>
      </c>
      <c r="J780">
        <v>2016</v>
      </c>
      <c r="K780" t="s">
        <v>126</v>
      </c>
      <c r="L780">
        <v>0</v>
      </c>
      <c r="M780">
        <v>0</v>
      </c>
      <c r="N780">
        <v>10</v>
      </c>
      <c r="O780">
        <v>6</v>
      </c>
      <c r="P780" t="s">
        <v>642</v>
      </c>
      <c r="Q780" t="s">
        <v>256</v>
      </c>
      <c r="R780" t="s">
        <v>314</v>
      </c>
      <c r="S780">
        <v>7132</v>
      </c>
      <c r="T780" t="s">
        <v>259</v>
      </c>
      <c r="U780" t="s">
        <v>316</v>
      </c>
      <c r="V780" t="s">
        <v>260</v>
      </c>
      <c r="W780" t="s">
        <v>278</v>
      </c>
      <c r="X780" t="s">
        <v>57</v>
      </c>
      <c r="Y780" t="s">
        <v>643</v>
      </c>
      <c r="Z780" s="1">
        <v>42760</v>
      </c>
      <c r="AA780">
        <v>46</v>
      </c>
      <c r="AB780" t="s">
        <v>59</v>
      </c>
      <c r="AC780">
        <v>2018</v>
      </c>
      <c r="AD780">
        <v>58</v>
      </c>
      <c r="AE780" t="s">
        <v>263</v>
      </c>
      <c r="AF780" t="s">
        <v>247</v>
      </c>
      <c r="AG780" s="1">
        <v>34320</v>
      </c>
      <c r="AH780" t="s">
        <v>264</v>
      </c>
      <c r="AI780" t="s">
        <v>265</v>
      </c>
      <c r="AJ780" t="s">
        <v>162</v>
      </c>
      <c r="AK780">
        <v>176</v>
      </c>
      <c r="AL780">
        <v>700000</v>
      </c>
      <c r="AM780">
        <v>3500000</v>
      </c>
      <c r="AN780" s="1">
        <v>45473</v>
      </c>
      <c r="AO780" t="s">
        <v>266</v>
      </c>
      <c r="AP780" t="s">
        <v>164</v>
      </c>
      <c r="AQ780">
        <v>5</v>
      </c>
      <c r="AR780" t="s">
        <v>267</v>
      </c>
      <c r="AS780">
        <v>0</v>
      </c>
      <c r="AT780" t="s">
        <v>264</v>
      </c>
      <c r="AU780">
        <v>31</v>
      </c>
    </row>
    <row r="781" spans="1:47" x14ac:dyDescent="0.25">
      <c r="A781" t="s">
        <v>641</v>
      </c>
      <c r="B781">
        <v>2732231</v>
      </c>
      <c r="C781">
        <v>209019</v>
      </c>
      <c r="D781" t="s">
        <v>255</v>
      </c>
      <c r="E781">
        <v>0</v>
      </c>
      <c r="F781">
        <v>0</v>
      </c>
      <c r="G781">
        <v>0</v>
      </c>
      <c r="H781">
        <v>0</v>
      </c>
      <c r="I781">
        <v>45</v>
      </c>
      <c r="J781">
        <v>2016</v>
      </c>
      <c r="K781" t="s">
        <v>126</v>
      </c>
      <c r="L781">
        <v>0</v>
      </c>
      <c r="M781">
        <v>0</v>
      </c>
      <c r="N781">
        <v>10</v>
      </c>
      <c r="O781">
        <v>6</v>
      </c>
      <c r="P781" t="s">
        <v>642</v>
      </c>
      <c r="Q781" t="s">
        <v>256</v>
      </c>
      <c r="R781" t="s">
        <v>314</v>
      </c>
      <c r="S781">
        <v>7132</v>
      </c>
      <c r="T781" t="s">
        <v>259</v>
      </c>
      <c r="U781" t="s">
        <v>316</v>
      </c>
      <c r="V781" t="s">
        <v>260</v>
      </c>
      <c r="W781" t="s">
        <v>278</v>
      </c>
      <c r="X781" t="s">
        <v>57</v>
      </c>
      <c r="Y781" t="s">
        <v>643</v>
      </c>
      <c r="Z781" s="1">
        <v>42760</v>
      </c>
      <c r="AA781">
        <v>46</v>
      </c>
      <c r="AB781" t="s">
        <v>59</v>
      </c>
      <c r="AC781">
        <v>2018</v>
      </c>
      <c r="AD781">
        <v>58</v>
      </c>
      <c r="AE781" t="s">
        <v>263</v>
      </c>
      <c r="AF781" t="s">
        <v>247</v>
      </c>
      <c r="AG781" s="1">
        <v>34320</v>
      </c>
      <c r="AH781" t="s">
        <v>264</v>
      </c>
      <c r="AI781" t="s">
        <v>265</v>
      </c>
      <c r="AJ781" t="s">
        <v>162</v>
      </c>
      <c r="AK781">
        <v>176</v>
      </c>
      <c r="AL781">
        <v>700000</v>
      </c>
      <c r="AM781">
        <v>3500000</v>
      </c>
      <c r="AN781" s="1">
        <v>45473</v>
      </c>
      <c r="AO781" t="s">
        <v>268</v>
      </c>
      <c r="AP781" t="s">
        <v>164</v>
      </c>
      <c r="AQ781">
        <v>5</v>
      </c>
      <c r="AR781" t="s">
        <v>267</v>
      </c>
      <c r="AS781">
        <v>0</v>
      </c>
      <c r="AT781" t="s">
        <v>264</v>
      </c>
      <c r="AU781">
        <v>31</v>
      </c>
    </row>
    <row r="782" spans="1:47" x14ac:dyDescent="0.25">
      <c r="A782" t="s">
        <v>641</v>
      </c>
      <c r="B782">
        <v>2732231</v>
      </c>
      <c r="C782">
        <v>209019</v>
      </c>
      <c r="D782" t="s">
        <v>255</v>
      </c>
      <c r="E782">
        <v>0</v>
      </c>
      <c r="F782">
        <v>0</v>
      </c>
      <c r="G782">
        <v>0</v>
      </c>
      <c r="H782">
        <v>0</v>
      </c>
      <c r="I782">
        <v>45</v>
      </c>
      <c r="J782">
        <v>2016</v>
      </c>
      <c r="K782" t="s">
        <v>126</v>
      </c>
      <c r="L782">
        <v>0</v>
      </c>
      <c r="M782">
        <v>0</v>
      </c>
      <c r="N782">
        <v>10</v>
      </c>
      <c r="O782">
        <v>6</v>
      </c>
      <c r="P782" t="s">
        <v>642</v>
      </c>
      <c r="Q782" t="s">
        <v>256</v>
      </c>
      <c r="R782" t="s">
        <v>314</v>
      </c>
      <c r="S782">
        <v>7132</v>
      </c>
      <c r="T782" t="s">
        <v>259</v>
      </c>
      <c r="U782" t="s">
        <v>316</v>
      </c>
      <c r="V782" t="s">
        <v>260</v>
      </c>
      <c r="W782" t="s">
        <v>278</v>
      </c>
      <c r="X782" t="s">
        <v>57</v>
      </c>
      <c r="Y782" t="s">
        <v>643</v>
      </c>
      <c r="Z782" s="1">
        <v>42760</v>
      </c>
      <c r="AA782">
        <v>46</v>
      </c>
      <c r="AB782" t="s">
        <v>59</v>
      </c>
      <c r="AC782">
        <v>2018</v>
      </c>
      <c r="AD782">
        <v>58</v>
      </c>
      <c r="AE782" t="s">
        <v>263</v>
      </c>
      <c r="AF782" t="s">
        <v>247</v>
      </c>
      <c r="AG782" s="1">
        <v>34320</v>
      </c>
      <c r="AH782" t="s">
        <v>264</v>
      </c>
      <c r="AI782" t="s">
        <v>265</v>
      </c>
      <c r="AJ782" t="s">
        <v>162</v>
      </c>
      <c r="AK782">
        <v>176</v>
      </c>
      <c r="AL782">
        <v>700000</v>
      </c>
      <c r="AM782">
        <v>3500000</v>
      </c>
      <c r="AN782" s="1">
        <v>45473</v>
      </c>
      <c r="AO782" t="s">
        <v>269</v>
      </c>
      <c r="AP782" t="s">
        <v>164</v>
      </c>
      <c r="AQ782">
        <v>5</v>
      </c>
      <c r="AR782" t="s">
        <v>267</v>
      </c>
      <c r="AS782">
        <v>0</v>
      </c>
      <c r="AT782" t="s">
        <v>264</v>
      </c>
      <c r="AU782">
        <v>31</v>
      </c>
    </row>
    <row r="783" spans="1:47" x14ac:dyDescent="0.25">
      <c r="A783" t="s">
        <v>641</v>
      </c>
      <c r="B783">
        <v>2732231</v>
      </c>
      <c r="C783">
        <v>209019</v>
      </c>
      <c r="D783" t="s">
        <v>255</v>
      </c>
      <c r="E783">
        <v>0</v>
      </c>
      <c r="F783">
        <v>0</v>
      </c>
      <c r="G783">
        <v>0</v>
      </c>
      <c r="H783">
        <v>0</v>
      </c>
      <c r="I783">
        <v>45</v>
      </c>
      <c r="J783">
        <v>2016</v>
      </c>
      <c r="K783" t="s">
        <v>126</v>
      </c>
      <c r="L783">
        <v>0</v>
      </c>
      <c r="M783">
        <v>0</v>
      </c>
      <c r="N783">
        <v>10</v>
      </c>
      <c r="O783">
        <v>6</v>
      </c>
      <c r="P783" t="s">
        <v>642</v>
      </c>
      <c r="Q783" t="s">
        <v>256</v>
      </c>
      <c r="R783" t="s">
        <v>314</v>
      </c>
      <c r="S783">
        <v>7132</v>
      </c>
      <c r="T783" t="s">
        <v>259</v>
      </c>
      <c r="U783" t="s">
        <v>316</v>
      </c>
      <c r="V783" t="s">
        <v>260</v>
      </c>
      <c r="W783" t="s">
        <v>278</v>
      </c>
      <c r="X783" t="s">
        <v>57</v>
      </c>
      <c r="Y783" t="s">
        <v>643</v>
      </c>
      <c r="Z783" s="1">
        <v>42760</v>
      </c>
      <c r="AA783">
        <v>46</v>
      </c>
      <c r="AB783" t="s">
        <v>59</v>
      </c>
      <c r="AC783">
        <v>2018</v>
      </c>
      <c r="AD783">
        <v>58</v>
      </c>
      <c r="AE783" t="s">
        <v>263</v>
      </c>
      <c r="AF783" t="s">
        <v>247</v>
      </c>
      <c r="AG783" s="1">
        <v>34320</v>
      </c>
      <c r="AH783" t="s">
        <v>264</v>
      </c>
      <c r="AI783" t="s">
        <v>265</v>
      </c>
      <c r="AJ783" t="s">
        <v>162</v>
      </c>
      <c r="AK783">
        <v>176</v>
      </c>
      <c r="AL783">
        <v>700000</v>
      </c>
      <c r="AM783">
        <v>3500000</v>
      </c>
      <c r="AN783" s="1">
        <v>45473</v>
      </c>
      <c r="AO783" t="s">
        <v>270</v>
      </c>
      <c r="AP783" t="s">
        <v>164</v>
      </c>
      <c r="AQ783">
        <v>5</v>
      </c>
      <c r="AR783" t="s">
        <v>267</v>
      </c>
      <c r="AS783">
        <v>0</v>
      </c>
      <c r="AT783" t="s">
        <v>271</v>
      </c>
      <c r="AU783">
        <v>31</v>
      </c>
    </row>
    <row r="784" spans="1:47" x14ac:dyDescent="0.25">
      <c r="A784" t="s">
        <v>644</v>
      </c>
      <c r="B784">
        <v>2704485</v>
      </c>
      <c r="C784">
        <v>103064</v>
      </c>
      <c r="D784" t="s">
        <v>48</v>
      </c>
      <c r="E784">
        <v>1</v>
      </c>
      <c r="F784">
        <v>0</v>
      </c>
      <c r="G784">
        <v>0</v>
      </c>
      <c r="H784">
        <v>0</v>
      </c>
      <c r="I784">
        <v>74</v>
      </c>
      <c r="J784">
        <v>2016</v>
      </c>
      <c r="K784" t="s">
        <v>119</v>
      </c>
      <c r="L784">
        <v>1</v>
      </c>
      <c r="M784">
        <v>6</v>
      </c>
      <c r="N784">
        <v>18</v>
      </c>
      <c r="O784">
        <v>7</v>
      </c>
      <c r="P784" t="s">
        <v>645</v>
      </c>
      <c r="Q784" t="s">
        <v>646</v>
      </c>
      <c r="R784" t="s">
        <v>647</v>
      </c>
      <c r="S784">
        <v>17400</v>
      </c>
      <c r="T784" t="s">
        <v>522</v>
      </c>
      <c r="U784" t="s">
        <v>552</v>
      </c>
      <c r="V784" t="s">
        <v>648</v>
      </c>
      <c r="W784" t="s">
        <v>649</v>
      </c>
      <c r="X784" t="s">
        <v>57</v>
      </c>
      <c r="Y784" t="s">
        <v>650</v>
      </c>
      <c r="Z784" s="1">
        <v>42763</v>
      </c>
      <c r="AA784">
        <v>74</v>
      </c>
      <c r="AB784" t="s">
        <v>59</v>
      </c>
      <c r="AC784">
        <v>2016</v>
      </c>
      <c r="AD784">
        <v>105</v>
      </c>
      <c r="AE784" t="s">
        <v>651</v>
      </c>
      <c r="AF784" t="s">
        <v>61</v>
      </c>
      <c r="AG784" s="1">
        <v>33285</v>
      </c>
      <c r="AH784" t="s">
        <v>355</v>
      </c>
      <c r="AI784" t="s">
        <v>265</v>
      </c>
      <c r="AJ784" t="s">
        <v>64</v>
      </c>
      <c r="AK784">
        <v>188</v>
      </c>
      <c r="AL784">
        <v>750000</v>
      </c>
      <c r="AM784">
        <v>1750000</v>
      </c>
      <c r="AN784" s="1">
        <v>45473</v>
      </c>
      <c r="AO784" t="s">
        <v>652</v>
      </c>
      <c r="AP784" t="s">
        <v>164</v>
      </c>
      <c r="AQ784">
        <v>13</v>
      </c>
      <c r="AR784" t="s">
        <v>653</v>
      </c>
      <c r="AS784">
        <v>0</v>
      </c>
      <c r="AT784" t="s">
        <v>355</v>
      </c>
      <c r="AU784">
        <v>33</v>
      </c>
    </row>
    <row r="785" spans="1:47" x14ac:dyDescent="0.25">
      <c r="A785" t="s">
        <v>644</v>
      </c>
      <c r="B785">
        <v>2704485</v>
      </c>
      <c r="C785">
        <v>103064</v>
      </c>
      <c r="D785" t="s">
        <v>48</v>
      </c>
      <c r="E785">
        <v>1</v>
      </c>
      <c r="F785">
        <v>0</v>
      </c>
      <c r="G785">
        <v>0</v>
      </c>
      <c r="H785">
        <v>0</v>
      </c>
      <c r="I785">
        <v>74</v>
      </c>
      <c r="J785">
        <v>2016</v>
      </c>
      <c r="K785" t="s">
        <v>119</v>
      </c>
      <c r="L785">
        <v>1</v>
      </c>
      <c r="M785">
        <v>6</v>
      </c>
      <c r="N785">
        <v>18</v>
      </c>
      <c r="O785">
        <v>7</v>
      </c>
      <c r="P785" t="s">
        <v>645</v>
      </c>
      <c r="Q785" t="s">
        <v>646</v>
      </c>
      <c r="R785" t="s">
        <v>647</v>
      </c>
      <c r="S785">
        <v>17400</v>
      </c>
      <c r="T785" t="s">
        <v>522</v>
      </c>
      <c r="U785" t="s">
        <v>552</v>
      </c>
      <c r="V785" t="s">
        <v>648</v>
      </c>
      <c r="W785" t="s">
        <v>649</v>
      </c>
      <c r="X785" t="s">
        <v>57</v>
      </c>
      <c r="Y785" t="s">
        <v>650</v>
      </c>
      <c r="Z785" s="1">
        <v>42763</v>
      </c>
      <c r="AA785">
        <v>74</v>
      </c>
      <c r="AB785" t="s">
        <v>59</v>
      </c>
      <c r="AC785">
        <v>2016</v>
      </c>
      <c r="AD785">
        <v>105</v>
      </c>
      <c r="AE785" t="s">
        <v>651</v>
      </c>
      <c r="AF785" t="s">
        <v>61</v>
      </c>
      <c r="AG785" s="1">
        <v>33285</v>
      </c>
      <c r="AH785" t="s">
        <v>355</v>
      </c>
      <c r="AI785" t="s">
        <v>265</v>
      </c>
      <c r="AJ785" t="s">
        <v>64</v>
      </c>
      <c r="AK785">
        <v>188</v>
      </c>
      <c r="AL785">
        <v>750000</v>
      </c>
      <c r="AM785">
        <v>1750000</v>
      </c>
      <c r="AN785" s="1">
        <v>45473</v>
      </c>
      <c r="AO785" t="s">
        <v>654</v>
      </c>
      <c r="AP785" t="s">
        <v>164</v>
      </c>
      <c r="AQ785">
        <v>13</v>
      </c>
      <c r="AR785" t="s">
        <v>653</v>
      </c>
      <c r="AS785">
        <v>0</v>
      </c>
      <c r="AT785" t="s">
        <v>355</v>
      </c>
      <c r="AU785">
        <v>33</v>
      </c>
    </row>
    <row r="786" spans="1:47" x14ac:dyDescent="0.25">
      <c r="A786" t="s">
        <v>655</v>
      </c>
      <c r="B786">
        <v>2704505</v>
      </c>
      <c r="C786">
        <v>103064</v>
      </c>
      <c r="D786" t="s">
        <v>48</v>
      </c>
      <c r="E786">
        <v>0</v>
      </c>
      <c r="F786">
        <v>0</v>
      </c>
      <c r="G786">
        <v>0</v>
      </c>
      <c r="H786">
        <v>0</v>
      </c>
      <c r="I786">
        <v>68</v>
      </c>
      <c r="J786">
        <v>2016</v>
      </c>
      <c r="K786" t="s">
        <v>273</v>
      </c>
      <c r="L786">
        <v>2</v>
      </c>
      <c r="M786">
        <v>0</v>
      </c>
      <c r="N786">
        <v>3</v>
      </c>
      <c r="O786">
        <v>18</v>
      </c>
      <c r="P786" t="s">
        <v>586</v>
      </c>
      <c r="Q786" t="s">
        <v>645</v>
      </c>
      <c r="R786" t="s">
        <v>281</v>
      </c>
      <c r="S786">
        <v>51000</v>
      </c>
      <c r="T786" t="s">
        <v>101</v>
      </c>
      <c r="U786" t="s">
        <v>282</v>
      </c>
      <c r="V786" t="s">
        <v>552</v>
      </c>
      <c r="W786" t="s">
        <v>229</v>
      </c>
      <c r="X786" t="s">
        <v>57</v>
      </c>
      <c r="Y786" t="s">
        <v>656</v>
      </c>
      <c r="Z786" s="1">
        <v>42771</v>
      </c>
      <c r="AA786">
        <v>68</v>
      </c>
      <c r="AB786" t="s">
        <v>59</v>
      </c>
      <c r="AC786">
        <v>2016</v>
      </c>
      <c r="AD786">
        <v>105</v>
      </c>
      <c r="AE786" t="s">
        <v>651</v>
      </c>
      <c r="AF786" t="s">
        <v>61</v>
      </c>
      <c r="AG786" s="1">
        <v>33285</v>
      </c>
      <c r="AH786" t="s">
        <v>355</v>
      </c>
      <c r="AI786" t="s">
        <v>265</v>
      </c>
      <c r="AJ786" t="s">
        <v>64</v>
      </c>
      <c r="AK786">
        <v>188</v>
      </c>
      <c r="AL786">
        <v>750000</v>
      </c>
      <c r="AM786">
        <v>1750000</v>
      </c>
      <c r="AN786" s="1">
        <v>45473</v>
      </c>
      <c r="AO786" t="s">
        <v>652</v>
      </c>
      <c r="AP786" t="s">
        <v>164</v>
      </c>
      <c r="AQ786">
        <v>13</v>
      </c>
      <c r="AR786" t="s">
        <v>653</v>
      </c>
      <c r="AS786">
        <v>0</v>
      </c>
      <c r="AT786" t="s">
        <v>355</v>
      </c>
      <c r="AU786">
        <v>33</v>
      </c>
    </row>
    <row r="787" spans="1:47" x14ac:dyDescent="0.25">
      <c r="A787" t="s">
        <v>655</v>
      </c>
      <c r="B787">
        <v>2704505</v>
      </c>
      <c r="C787">
        <v>103064</v>
      </c>
      <c r="D787" t="s">
        <v>48</v>
      </c>
      <c r="E787">
        <v>0</v>
      </c>
      <c r="F787">
        <v>0</v>
      </c>
      <c r="G787">
        <v>0</v>
      </c>
      <c r="H787">
        <v>0</v>
      </c>
      <c r="I787">
        <v>68</v>
      </c>
      <c r="J787">
        <v>2016</v>
      </c>
      <c r="K787" t="s">
        <v>273</v>
      </c>
      <c r="L787">
        <v>2</v>
      </c>
      <c r="M787">
        <v>0</v>
      </c>
      <c r="N787">
        <v>3</v>
      </c>
      <c r="O787">
        <v>18</v>
      </c>
      <c r="P787" t="s">
        <v>586</v>
      </c>
      <c r="Q787" t="s">
        <v>645</v>
      </c>
      <c r="R787" t="s">
        <v>281</v>
      </c>
      <c r="S787">
        <v>51000</v>
      </c>
      <c r="T787" t="s">
        <v>101</v>
      </c>
      <c r="U787" t="s">
        <v>282</v>
      </c>
      <c r="V787" t="s">
        <v>552</v>
      </c>
      <c r="W787" t="s">
        <v>229</v>
      </c>
      <c r="X787" t="s">
        <v>57</v>
      </c>
      <c r="Y787" t="s">
        <v>656</v>
      </c>
      <c r="Z787" s="1">
        <v>42771</v>
      </c>
      <c r="AA787">
        <v>68</v>
      </c>
      <c r="AB787" t="s">
        <v>59</v>
      </c>
      <c r="AC787">
        <v>2016</v>
      </c>
      <c r="AD787">
        <v>105</v>
      </c>
      <c r="AE787" t="s">
        <v>651</v>
      </c>
      <c r="AF787" t="s">
        <v>61</v>
      </c>
      <c r="AG787" s="1">
        <v>33285</v>
      </c>
      <c r="AH787" t="s">
        <v>355</v>
      </c>
      <c r="AI787" t="s">
        <v>265</v>
      </c>
      <c r="AJ787" t="s">
        <v>64</v>
      </c>
      <c r="AK787">
        <v>188</v>
      </c>
      <c r="AL787">
        <v>750000</v>
      </c>
      <c r="AM787">
        <v>1750000</v>
      </c>
      <c r="AN787" s="1">
        <v>45473</v>
      </c>
      <c r="AO787" t="s">
        <v>654</v>
      </c>
      <c r="AP787" t="s">
        <v>164</v>
      </c>
      <c r="AQ787">
        <v>13</v>
      </c>
      <c r="AR787" t="s">
        <v>653</v>
      </c>
      <c r="AS787">
        <v>0</v>
      </c>
      <c r="AT787" t="s">
        <v>355</v>
      </c>
      <c r="AU787">
        <v>33</v>
      </c>
    </row>
    <row r="788" spans="1:47" x14ac:dyDescent="0.25">
      <c r="A788" t="s">
        <v>657</v>
      </c>
      <c r="B788">
        <v>2704505</v>
      </c>
      <c r="C788">
        <v>49723</v>
      </c>
      <c r="D788" t="s">
        <v>48</v>
      </c>
      <c r="E788">
        <v>0</v>
      </c>
      <c r="F788">
        <v>0</v>
      </c>
      <c r="G788">
        <v>0</v>
      </c>
      <c r="H788">
        <v>0</v>
      </c>
      <c r="I788">
        <v>90</v>
      </c>
      <c r="J788">
        <v>2016</v>
      </c>
      <c r="K788" t="s">
        <v>273</v>
      </c>
      <c r="L788">
        <v>2</v>
      </c>
      <c r="M788">
        <v>0</v>
      </c>
      <c r="N788">
        <v>3</v>
      </c>
      <c r="O788">
        <v>18</v>
      </c>
      <c r="P788" t="s">
        <v>586</v>
      </c>
      <c r="Q788" t="s">
        <v>645</v>
      </c>
      <c r="R788" t="s">
        <v>281</v>
      </c>
      <c r="S788">
        <v>51000</v>
      </c>
      <c r="T788" t="s">
        <v>101</v>
      </c>
      <c r="U788" t="s">
        <v>282</v>
      </c>
      <c r="V788" t="s">
        <v>552</v>
      </c>
      <c r="W788" t="s">
        <v>229</v>
      </c>
      <c r="X788" t="s">
        <v>57</v>
      </c>
      <c r="Y788" t="s">
        <v>656</v>
      </c>
      <c r="Z788" s="1">
        <v>42771</v>
      </c>
      <c r="AA788">
        <v>68</v>
      </c>
      <c r="AB788" t="s">
        <v>59</v>
      </c>
      <c r="AC788">
        <v>2023</v>
      </c>
      <c r="AD788">
        <v>24</v>
      </c>
      <c r="AE788" t="s">
        <v>60</v>
      </c>
      <c r="AF788" t="s">
        <v>61</v>
      </c>
      <c r="AG788" s="1">
        <v>32961</v>
      </c>
      <c r="AH788" t="s">
        <v>62</v>
      </c>
      <c r="AI788" t="s">
        <v>63</v>
      </c>
      <c r="AJ788" t="s">
        <v>64</v>
      </c>
      <c r="AK788">
        <v>186</v>
      </c>
      <c r="AL788">
        <v>700000</v>
      </c>
      <c r="AM788">
        <v>5000000</v>
      </c>
      <c r="AN788" s="1">
        <v>45838</v>
      </c>
      <c r="AO788" t="s">
        <v>65</v>
      </c>
      <c r="AP788" t="s">
        <v>66</v>
      </c>
      <c r="AQ788">
        <v>22</v>
      </c>
      <c r="AR788" t="s">
        <v>67</v>
      </c>
      <c r="AS788">
        <v>0</v>
      </c>
      <c r="AT788" t="s">
        <v>62</v>
      </c>
      <c r="AU788">
        <v>34</v>
      </c>
    </row>
    <row r="789" spans="1:47" x14ac:dyDescent="0.25">
      <c r="A789" t="s">
        <v>657</v>
      </c>
      <c r="B789">
        <v>2704505</v>
      </c>
      <c r="C789">
        <v>49723</v>
      </c>
      <c r="D789" t="s">
        <v>48</v>
      </c>
      <c r="E789">
        <v>0</v>
      </c>
      <c r="F789">
        <v>0</v>
      </c>
      <c r="G789">
        <v>0</v>
      </c>
      <c r="H789">
        <v>0</v>
      </c>
      <c r="I789">
        <v>90</v>
      </c>
      <c r="J789">
        <v>2016</v>
      </c>
      <c r="K789" t="s">
        <v>273</v>
      </c>
      <c r="L789">
        <v>2</v>
      </c>
      <c r="M789">
        <v>0</v>
      </c>
      <c r="N789">
        <v>3</v>
      </c>
      <c r="O789">
        <v>18</v>
      </c>
      <c r="P789" t="s">
        <v>586</v>
      </c>
      <c r="Q789" t="s">
        <v>645</v>
      </c>
      <c r="R789" t="s">
        <v>281</v>
      </c>
      <c r="S789">
        <v>51000</v>
      </c>
      <c r="T789" t="s">
        <v>101</v>
      </c>
      <c r="U789" t="s">
        <v>282</v>
      </c>
      <c r="V789" t="s">
        <v>552</v>
      </c>
      <c r="W789" t="s">
        <v>229</v>
      </c>
      <c r="X789" t="s">
        <v>57</v>
      </c>
      <c r="Y789" t="s">
        <v>656</v>
      </c>
      <c r="Z789" s="1">
        <v>42771</v>
      </c>
      <c r="AA789">
        <v>68</v>
      </c>
      <c r="AB789" t="s">
        <v>59</v>
      </c>
      <c r="AC789">
        <v>2023</v>
      </c>
      <c r="AD789">
        <v>24</v>
      </c>
      <c r="AE789" t="s">
        <v>60</v>
      </c>
      <c r="AF789" t="s">
        <v>61</v>
      </c>
      <c r="AG789" s="1">
        <v>32961</v>
      </c>
      <c r="AH789" t="s">
        <v>62</v>
      </c>
      <c r="AI789" t="s">
        <v>63</v>
      </c>
      <c r="AJ789" t="s">
        <v>64</v>
      </c>
      <c r="AK789">
        <v>186</v>
      </c>
      <c r="AL789">
        <v>700000</v>
      </c>
      <c r="AM789">
        <v>5000000</v>
      </c>
      <c r="AN789" s="1">
        <v>45838</v>
      </c>
      <c r="AO789" t="s">
        <v>68</v>
      </c>
      <c r="AP789" t="s">
        <v>66</v>
      </c>
      <c r="AQ789">
        <v>22</v>
      </c>
      <c r="AR789" t="s">
        <v>67</v>
      </c>
      <c r="AS789">
        <v>0</v>
      </c>
      <c r="AT789" t="s">
        <v>62</v>
      </c>
      <c r="AU789">
        <v>34</v>
      </c>
    </row>
    <row r="790" spans="1:47" x14ac:dyDescent="0.25">
      <c r="A790" t="s">
        <v>657</v>
      </c>
      <c r="B790">
        <v>2704505</v>
      </c>
      <c r="C790">
        <v>49723</v>
      </c>
      <c r="D790" t="s">
        <v>48</v>
      </c>
      <c r="E790">
        <v>0</v>
      </c>
      <c r="F790">
        <v>0</v>
      </c>
      <c r="G790">
        <v>0</v>
      </c>
      <c r="H790">
        <v>0</v>
      </c>
      <c r="I790">
        <v>90</v>
      </c>
      <c r="J790">
        <v>2016</v>
      </c>
      <c r="K790" t="s">
        <v>273</v>
      </c>
      <c r="L790">
        <v>2</v>
      </c>
      <c r="M790">
        <v>0</v>
      </c>
      <c r="N790">
        <v>3</v>
      </c>
      <c r="O790">
        <v>18</v>
      </c>
      <c r="P790" t="s">
        <v>586</v>
      </c>
      <c r="Q790" t="s">
        <v>645</v>
      </c>
      <c r="R790" t="s">
        <v>281</v>
      </c>
      <c r="S790">
        <v>51000</v>
      </c>
      <c r="T790" t="s">
        <v>101</v>
      </c>
      <c r="U790" t="s">
        <v>282</v>
      </c>
      <c r="V790" t="s">
        <v>552</v>
      </c>
      <c r="W790" t="s">
        <v>229</v>
      </c>
      <c r="X790" t="s">
        <v>57</v>
      </c>
      <c r="Y790" t="s">
        <v>656</v>
      </c>
      <c r="Z790" s="1">
        <v>42771</v>
      </c>
      <c r="AA790">
        <v>68</v>
      </c>
      <c r="AB790" t="s">
        <v>59</v>
      </c>
      <c r="AC790">
        <v>2023</v>
      </c>
      <c r="AD790">
        <v>24</v>
      </c>
      <c r="AE790" t="s">
        <v>60</v>
      </c>
      <c r="AF790" t="s">
        <v>61</v>
      </c>
      <c r="AG790" s="1">
        <v>32961</v>
      </c>
      <c r="AH790" t="s">
        <v>62</v>
      </c>
      <c r="AI790" t="s">
        <v>63</v>
      </c>
      <c r="AJ790" t="s">
        <v>64</v>
      </c>
      <c r="AK790">
        <v>186</v>
      </c>
      <c r="AL790">
        <v>700000</v>
      </c>
      <c r="AM790">
        <v>5000000</v>
      </c>
      <c r="AN790" s="1">
        <v>45838</v>
      </c>
      <c r="AO790" t="s">
        <v>69</v>
      </c>
      <c r="AP790" t="s">
        <v>66</v>
      </c>
      <c r="AQ790">
        <v>22</v>
      </c>
      <c r="AR790" t="s">
        <v>67</v>
      </c>
      <c r="AS790">
        <v>0</v>
      </c>
      <c r="AT790" t="s">
        <v>62</v>
      </c>
      <c r="AU790">
        <v>34</v>
      </c>
    </row>
    <row r="791" spans="1:47" x14ac:dyDescent="0.25">
      <c r="A791" t="s">
        <v>657</v>
      </c>
      <c r="B791">
        <v>2704505</v>
      </c>
      <c r="C791">
        <v>49723</v>
      </c>
      <c r="D791" t="s">
        <v>48</v>
      </c>
      <c r="E791">
        <v>0</v>
      </c>
      <c r="F791">
        <v>0</v>
      </c>
      <c r="G791">
        <v>0</v>
      </c>
      <c r="H791">
        <v>0</v>
      </c>
      <c r="I791">
        <v>90</v>
      </c>
      <c r="J791">
        <v>2016</v>
      </c>
      <c r="K791" t="s">
        <v>273</v>
      </c>
      <c r="L791">
        <v>2</v>
      </c>
      <c r="M791">
        <v>0</v>
      </c>
      <c r="N791">
        <v>3</v>
      </c>
      <c r="O791">
        <v>18</v>
      </c>
      <c r="P791" t="s">
        <v>586</v>
      </c>
      <c r="Q791" t="s">
        <v>645</v>
      </c>
      <c r="R791" t="s">
        <v>281</v>
      </c>
      <c r="S791">
        <v>51000</v>
      </c>
      <c r="T791" t="s">
        <v>101</v>
      </c>
      <c r="U791" t="s">
        <v>282</v>
      </c>
      <c r="V791" t="s">
        <v>552</v>
      </c>
      <c r="W791" t="s">
        <v>229</v>
      </c>
      <c r="X791" t="s">
        <v>57</v>
      </c>
      <c r="Y791" t="s">
        <v>656</v>
      </c>
      <c r="Z791" s="1">
        <v>42771</v>
      </c>
      <c r="AA791">
        <v>68</v>
      </c>
      <c r="AB791" t="s">
        <v>59</v>
      </c>
      <c r="AC791">
        <v>2023</v>
      </c>
      <c r="AD791">
        <v>24</v>
      </c>
      <c r="AE791" t="s">
        <v>60</v>
      </c>
      <c r="AF791" t="s">
        <v>61</v>
      </c>
      <c r="AG791" s="1">
        <v>32961</v>
      </c>
      <c r="AH791" t="s">
        <v>62</v>
      </c>
      <c r="AI791" t="s">
        <v>63</v>
      </c>
      <c r="AJ791" t="s">
        <v>64</v>
      </c>
      <c r="AK791">
        <v>186</v>
      </c>
      <c r="AL791">
        <v>700000</v>
      </c>
      <c r="AM791">
        <v>5000000</v>
      </c>
      <c r="AN791" s="1">
        <v>45838</v>
      </c>
      <c r="AO791" t="s">
        <v>70</v>
      </c>
      <c r="AP791" t="s">
        <v>66</v>
      </c>
      <c r="AQ791">
        <v>22</v>
      </c>
      <c r="AR791" t="s">
        <v>67</v>
      </c>
      <c r="AS791">
        <v>0</v>
      </c>
      <c r="AT791" t="s">
        <v>62</v>
      </c>
      <c r="AU791">
        <v>34</v>
      </c>
    </row>
    <row r="792" spans="1:47" x14ac:dyDescent="0.25">
      <c r="A792" t="s">
        <v>657</v>
      </c>
      <c r="B792">
        <v>2704505</v>
      </c>
      <c r="C792">
        <v>49723</v>
      </c>
      <c r="D792" t="s">
        <v>48</v>
      </c>
      <c r="E792">
        <v>0</v>
      </c>
      <c r="F792">
        <v>0</v>
      </c>
      <c r="G792">
        <v>0</v>
      </c>
      <c r="H792">
        <v>0</v>
      </c>
      <c r="I792">
        <v>90</v>
      </c>
      <c r="J792">
        <v>2016</v>
      </c>
      <c r="K792" t="s">
        <v>273</v>
      </c>
      <c r="L792">
        <v>2</v>
      </c>
      <c r="M792">
        <v>0</v>
      </c>
      <c r="N792">
        <v>3</v>
      </c>
      <c r="O792">
        <v>18</v>
      </c>
      <c r="P792" t="s">
        <v>586</v>
      </c>
      <c r="Q792" t="s">
        <v>645</v>
      </c>
      <c r="R792" t="s">
        <v>281</v>
      </c>
      <c r="S792">
        <v>51000</v>
      </c>
      <c r="T792" t="s">
        <v>101</v>
      </c>
      <c r="U792" t="s">
        <v>282</v>
      </c>
      <c r="V792" t="s">
        <v>552</v>
      </c>
      <c r="W792" t="s">
        <v>229</v>
      </c>
      <c r="X792" t="s">
        <v>57</v>
      </c>
      <c r="Y792" t="s">
        <v>656</v>
      </c>
      <c r="Z792" s="1">
        <v>42771</v>
      </c>
      <c r="AA792">
        <v>68</v>
      </c>
      <c r="AB792" t="s">
        <v>59</v>
      </c>
      <c r="AC792">
        <v>2023</v>
      </c>
      <c r="AD792">
        <v>24</v>
      </c>
      <c r="AE792" t="s">
        <v>60</v>
      </c>
      <c r="AF792" t="s">
        <v>61</v>
      </c>
      <c r="AG792" s="1">
        <v>32961</v>
      </c>
      <c r="AH792" t="s">
        <v>62</v>
      </c>
      <c r="AI792" t="s">
        <v>63</v>
      </c>
      <c r="AJ792" t="s">
        <v>64</v>
      </c>
      <c r="AK792">
        <v>186</v>
      </c>
      <c r="AL792">
        <v>700000</v>
      </c>
      <c r="AM792">
        <v>5000000</v>
      </c>
      <c r="AN792" s="1">
        <v>45838</v>
      </c>
      <c r="AO792" t="s">
        <v>71</v>
      </c>
      <c r="AP792" t="s">
        <v>66</v>
      </c>
      <c r="AQ792">
        <v>22</v>
      </c>
      <c r="AR792" t="s">
        <v>67</v>
      </c>
      <c r="AS792">
        <v>0</v>
      </c>
      <c r="AT792" t="s">
        <v>62</v>
      </c>
      <c r="AU792">
        <v>34</v>
      </c>
    </row>
    <row r="793" spans="1:47" x14ac:dyDescent="0.25">
      <c r="A793" t="s">
        <v>657</v>
      </c>
      <c r="B793">
        <v>2704505</v>
      </c>
      <c r="C793">
        <v>49723</v>
      </c>
      <c r="D793" t="s">
        <v>48</v>
      </c>
      <c r="E793">
        <v>0</v>
      </c>
      <c r="F793">
        <v>0</v>
      </c>
      <c r="G793">
        <v>0</v>
      </c>
      <c r="H793">
        <v>0</v>
      </c>
      <c r="I793">
        <v>90</v>
      </c>
      <c r="J793">
        <v>2016</v>
      </c>
      <c r="K793" t="s">
        <v>273</v>
      </c>
      <c r="L793">
        <v>2</v>
      </c>
      <c r="M793">
        <v>0</v>
      </c>
      <c r="N793">
        <v>3</v>
      </c>
      <c r="O793">
        <v>18</v>
      </c>
      <c r="P793" t="s">
        <v>586</v>
      </c>
      <c r="Q793" t="s">
        <v>645</v>
      </c>
      <c r="R793" t="s">
        <v>281</v>
      </c>
      <c r="S793">
        <v>51000</v>
      </c>
      <c r="T793" t="s">
        <v>101</v>
      </c>
      <c r="U793" t="s">
        <v>282</v>
      </c>
      <c r="V793" t="s">
        <v>552</v>
      </c>
      <c r="W793" t="s">
        <v>229</v>
      </c>
      <c r="X793" t="s">
        <v>57</v>
      </c>
      <c r="Y793" t="s">
        <v>656</v>
      </c>
      <c r="Z793" s="1">
        <v>42771</v>
      </c>
      <c r="AA793">
        <v>68</v>
      </c>
      <c r="AB793" t="s">
        <v>59</v>
      </c>
      <c r="AC793">
        <v>2023</v>
      </c>
      <c r="AD793">
        <v>24</v>
      </c>
      <c r="AE793" t="s">
        <v>60</v>
      </c>
      <c r="AF793" t="s">
        <v>61</v>
      </c>
      <c r="AG793" s="1">
        <v>32961</v>
      </c>
      <c r="AH793" t="s">
        <v>62</v>
      </c>
      <c r="AI793" t="s">
        <v>63</v>
      </c>
      <c r="AJ793" t="s">
        <v>64</v>
      </c>
      <c r="AK793">
        <v>186</v>
      </c>
      <c r="AL793">
        <v>700000</v>
      </c>
      <c r="AM793">
        <v>5000000</v>
      </c>
      <c r="AN793" s="1">
        <v>45838</v>
      </c>
      <c r="AO793" t="s">
        <v>72</v>
      </c>
      <c r="AP793" t="s">
        <v>66</v>
      </c>
      <c r="AQ793">
        <v>22</v>
      </c>
      <c r="AR793" t="s">
        <v>67</v>
      </c>
      <c r="AS793">
        <v>0</v>
      </c>
      <c r="AT793" t="s">
        <v>62</v>
      </c>
      <c r="AU793">
        <v>34</v>
      </c>
    </row>
    <row r="794" spans="1:47" x14ac:dyDescent="0.25">
      <c r="A794" t="s">
        <v>658</v>
      </c>
      <c r="B794">
        <v>2704512</v>
      </c>
      <c r="C794">
        <v>103064</v>
      </c>
      <c r="D794" t="s">
        <v>48</v>
      </c>
      <c r="E794">
        <v>0</v>
      </c>
      <c r="F794">
        <v>0</v>
      </c>
      <c r="G794">
        <v>1</v>
      </c>
      <c r="H794">
        <v>0</v>
      </c>
      <c r="I794">
        <v>58</v>
      </c>
      <c r="J794">
        <v>2016</v>
      </c>
      <c r="K794" t="s">
        <v>216</v>
      </c>
      <c r="L794">
        <v>2</v>
      </c>
      <c r="M794">
        <v>1</v>
      </c>
      <c r="N794">
        <v>18</v>
      </c>
      <c r="O794">
        <v>4</v>
      </c>
      <c r="P794" t="s">
        <v>645</v>
      </c>
      <c r="Q794" t="s">
        <v>202</v>
      </c>
      <c r="R794" t="s">
        <v>647</v>
      </c>
      <c r="S794">
        <v>17400</v>
      </c>
      <c r="T794" t="s">
        <v>659</v>
      </c>
      <c r="U794" t="s">
        <v>552</v>
      </c>
      <c r="V794" t="s">
        <v>149</v>
      </c>
      <c r="W794" t="s">
        <v>322</v>
      </c>
      <c r="X794" t="s">
        <v>57</v>
      </c>
      <c r="Y794" t="s">
        <v>660</v>
      </c>
      <c r="Z794" s="1">
        <v>42777</v>
      </c>
      <c r="AA794">
        <v>21</v>
      </c>
      <c r="AB794" t="s">
        <v>81</v>
      </c>
      <c r="AC794">
        <v>2016</v>
      </c>
      <c r="AD794">
        <v>105</v>
      </c>
      <c r="AE794" t="s">
        <v>651</v>
      </c>
      <c r="AF794" t="s">
        <v>61</v>
      </c>
      <c r="AG794" s="1">
        <v>33285</v>
      </c>
      <c r="AH794" t="s">
        <v>355</v>
      </c>
      <c r="AI794" t="s">
        <v>265</v>
      </c>
      <c r="AJ794" t="s">
        <v>64</v>
      </c>
      <c r="AK794">
        <v>188</v>
      </c>
      <c r="AL794">
        <v>750000</v>
      </c>
      <c r="AM794">
        <v>1750000</v>
      </c>
      <c r="AN794" s="1">
        <v>45473</v>
      </c>
      <c r="AO794" t="s">
        <v>652</v>
      </c>
      <c r="AP794" t="s">
        <v>164</v>
      </c>
      <c r="AQ794">
        <v>13</v>
      </c>
      <c r="AR794" t="s">
        <v>653</v>
      </c>
      <c r="AS794">
        <v>0</v>
      </c>
      <c r="AT794" t="s">
        <v>355</v>
      </c>
      <c r="AU794">
        <v>33</v>
      </c>
    </row>
    <row r="795" spans="1:47" x14ac:dyDescent="0.25">
      <c r="A795" t="s">
        <v>658</v>
      </c>
      <c r="B795">
        <v>2704512</v>
      </c>
      <c r="C795">
        <v>103064</v>
      </c>
      <c r="D795" t="s">
        <v>48</v>
      </c>
      <c r="E795">
        <v>0</v>
      </c>
      <c r="F795">
        <v>0</v>
      </c>
      <c r="G795">
        <v>1</v>
      </c>
      <c r="H795">
        <v>0</v>
      </c>
      <c r="I795">
        <v>58</v>
      </c>
      <c r="J795">
        <v>2016</v>
      </c>
      <c r="K795" t="s">
        <v>216</v>
      </c>
      <c r="L795">
        <v>2</v>
      </c>
      <c r="M795">
        <v>1</v>
      </c>
      <c r="N795">
        <v>18</v>
      </c>
      <c r="O795">
        <v>4</v>
      </c>
      <c r="P795" t="s">
        <v>645</v>
      </c>
      <c r="Q795" t="s">
        <v>202</v>
      </c>
      <c r="R795" t="s">
        <v>647</v>
      </c>
      <c r="S795">
        <v>17400</v>
      </c>
      <c r="T795" t="s">
        <v>659</v>
      </c>
      <c r="U795" t="s">
        <v>552</v>
      </c>
      <c r="V795" t="s">
        <v>149</v>
      </c>
      <c r="W795" t="s">
        <v>322</v>
      </c>
      <c r="X795" t="s">
        <v>57</v>
      </c>
      <c r="Y795" t="s">
        <v>660</v>
      </c>
      <c r="Z795" s="1">
        <v>42777</v>
      </c>
      <c r="AA795">
        <v>21</v>
      </c>
      <c r="AB795" t="s">
        <v>81</v>
      </c>
      <c r="AC795">
        <v>2016</v>
      </c>
      <c r="AD795">
        <v>105</v>
      </c>
      <c r="AE795" t="s">
        <v>651</v>
      </c>
      <c r="AF795" t="s">
        <v>61</v>
      </c>
      <c r="AG795" s="1">
        <v>33285</v>
      </c>
      <c r="AH795" t="s">
        <v>355</v>
      </c>
      <c r="AI795" t="s">
        <v>265</v>
      </c>
      <c r="AJ795" t="s">
        <v>64</v>
      </c>
      <c r="AK795">
        <v>188</v>
      </c>
      <c r="AL795">
        <v>750000</v>
      </c>
      <c r="AM795">
        <v>1750000</v>
      </c>
      <c r="AN795" s="1">
        <v>45473</v>
      </c>
      <c r="AO795" t="s">
        <v>654</v>
      </c>
      <c r="AP795" t="s">
        <v>164</v>
      </c>
      <c r="AQ795">
        <v>13</v>
      </c>
      <c r="AR795" t="s">
        <v>653</v>
      </c>
      <c r="AS795">
        <v>0</v>
      </c>
      <c r="AT795" t="s">
        <v>355</v>
      </c>
      <c r="AU795">
        <v>33</v>
      </c>
    </row>
    <row r="796" spans="1:47" x14ac:dyDescent="0.25">
      <c r="A796" t="s">
        <v>658</v>
      </c>
      <c r="B796">
        <v>2704512</v>
      </c>
      <c r="C796">
        <v>103064</v>
      </c>
      <c r="D796" t="s">
        <v>48</v>
      </c>
      <c r="E796">
        <v>0</v>
      </c>
      <c r="F796">
        <v>0</v>
      </c>
      <c r="G796">
        <v>1</v>
      </c>
      <c r="H796">
        <v>0</v>
      </c>
      <c r="I796">
        <v>58</v>
      </c>
      <c r="J796">
        <v>2016</v>
      </c>
      <c r="K796" t="s">
        <v>216</v>
      </c>
      <c r="L796">
        <v>2</v>
      </c>
      <c r="M796">
        <v>1</v>
      </c>
      <c r="N796">
        <v>18</v>
      </c>
      <c r="O796">
        <v>4</v>
      </c>
      <c r="P796" t="s">
        <v>645</v>
      </c>
      <c r="Q796" t="s">
        <v>202</v>
      </c>
      <c r="R796" t="s">
        <v>647</v>
      </c>
      <c r="S796">
        <v>17400</v>
      </c>
      <c r="T796" t="s">
        <v>659</v>
      </c>
      <c r="U796" t="s">
        <v>552</v>
      </c>
      <c r="V796" t="s">
        <v>149</v>
      </c>
      <c r="W796" t="s">
        <v>322</v>
      </c>
      <c r="X796" t="s">
        <v>57</v>
      </c>
      <c r="Y796" t="s">
        <v>661</v>
      </c>
      <c r="Z796" s="1">
        <v>42777</v>
      </c>
      <c r="AA796">
        <v>58</v>
      </c>
      <c r="AB796" t="s">
        <v>59</v>
      </c>
      <c r="AC796">
        <v>2016</v>
      </c>
      <c r="AD796">
        <v>105</v>
      </c>
      <c r="AE796" t="s">
        <v>651</v>
      </c>
      <c r="AF796" t="s">
        <v>61</v>
      </c>
      <c r="AG796" s="1">
        <v>33285</v>
      </c>
      <c r="AH796" t="s">
        <v>355</v>
      </c>
      <c r="AI796" t="s">
        <v>265</v>
      </c>
      <c r="AJ796" t="s">
        <v>64</v>
      </c>
      <c r="AK796">
        <v>188</v>
      </c>
      <c r="AL796">
        <v>750000</v>
      </c>
      <c r="AM796">
        <v>1750000</v>
      </c>
      <c r="AN796" s="1">
        <v>45473</v>
      </c>
      <c r="AO796" t="s">
        <v>652</v>
      </c>
      <c r="AP796" t="s">
        <v>164</v>
      </c>
      <c r="AQ796">
        <v>13</v>
      </c>
      <c r="AR796" t="s">
        <v>653</v>
      </c>
      <c r="AS796">
        <v>0</v>
      </c>
      <c r="AT796" t="s">
        <v>355</v>
      </c>
      <c r="AU796">
        <v>33</v>
      </c>
    </row>
    <row r="797" spans="1:47" x14ac:dyDescent="0.25">
      <c r="A797" t="s">
        <v>658</v>
      </c>
      <c r="B797">
        <v>2704512</v>
      </c>
      <c r="C797">
        <v>103064</v>
      </c>
      <c r="D797" t="s">
        <v>48</v>
      </c>
      <c r="E797">
        <v>0</v>
      </c>
      <c r="F797">
        <v>0</v>
      </c>
      <c r="G797">
        <v>1</v>
      </c>
      <c r="H797">
        <v>0</v>
      </c>
      <c r="I797">
        <v>58</v>
      </c>
      <c r="J797">
        <v>2016</v>
      </c>
      <c r="K797" t="s">
        <v>216</v>
      </c>
      <c r="L797">
        <v>2</v>
      </c>
      <c r="M797">
        <v>1</v>
      </c>
      <c r="N797">
        <v>18</v>
      </c>
      <c r="O797">
        <v>4</v>
      </c>
      <c r="P797" t="s">
        <v>645</v>
      </c>
      <c r="Q797" t="s">
        <v>202</v>
      </c>
      <c r="R797" t="s">
        <v>647</v>
      </c>
      <c r="S797">
        <v>17400</v>
      </c>
      <c r="T797" t="s">
        <v>659</v>
      </c>
      <c r="U797" t="s">
        <v>552</v>
      </c>
      <c r="V797" t="s">
        <v>149</v>
      </c>
      <c r="W797" t="s">
        <v>322</v>
      </c>
      <c r="X797" t="s">
        <v>57</v>
      </c>
      <c r="Y797" t="s">
        <v>661</v>
      </c>
      <c r="Z797" s="1">
        <v>42777</v>
      </c>
      <c r="AA797">
        <v>58</v>
      </c>
      <c r="AB797" t="s">
        <v>59</v>
      </c>
      <c r="AC797">
        <v>2016</v>
      </c>
      <c r="AD797">
        <v>105</v>
      </c>
      <c r="AE797" t="s">
        <v>651</v>
      </c>
      <c r="AF797" t="s">
        <v>61</v>
      </c>
      <c r="AG797" s="1">
        <v>33285</v>
      </c>
      <c r="AH797" t="s">
        <v>355</v>
      </c>
      <c r="AI797" t="s">
        <v>265</v>
      </c>
      <c r="AJ797" t="s">
        <v>64</v>
      </c>
      <c r="AK797">
        <v>188</v>
      </c>
      <c r="AL797">
        <v>750000</v>
      </c>
      <c r="AM797">
        <v>1750000</v>
      </c>
      <c r="AN797" s="1">
        <v>45473</v>
      </c>
      <c r="AO797" t="s">
        <v>654</v>
      </c>
      <c r="AP797" t="s">
        <v>164</v>
      </c>
      <c r="AQ797">
        <v>13</v>
      </c>
      <c r="AR797" t="s">
        <v>653</v>
      </c>
      <c r="AS797">
        <v>0</v>
      </c>
      <c r="AT797" t="s">
        <v>355</v>
      </c>
      <c r="AU797">
        <v>33</v>
      </c>
    </row>
    <row r="798" spans="1:47" x14ac:dyDescent="0.25">
      <c r="A798" t="s">
        <v>662</v>
      </c>
      <c r="B798">
        <v>2704512</v>
      </c>
      <c r="C798">
        <v>315779</v>
      </c>
      <c r="D798" t="s">
        <v>48</v>
      </c>
      <c r="E798">
        <v>0</v>
      </c>
      <c r="F798">
        <v>0</v>
      </c>
      <c r="G798">
        <v>0</v>
      </c>
      <c r="H798">
        <v>0</v>
      </c>
      <c r="I798">
        <v>90</v>
      </c>
      <c r="J798">
        <v>2016</v>
      </c>
      <c r="K798" t="s">
        <v>216</v>
      </c>
      <c r="L798">
        <v>2</v>
      </c>
      <c r="M798">
        <v>1</v>
      </c>
      <c r="N798">
        <v>18</v>
      </c>
      <c r="O798">
        <v>4</v>
      </c>
      <c r="P798" t="s">
        <v>645</v>
      </c>
      <c r="Q798" t="s">
        <v>202</v>
      </c>
      <c r="R798" t="s">
        <v>647</v>
      </c>
      <c r="S798">
        <v>17400</v>
      </c>
      <c r="T798" t="s">
        <v>659</v>
      </c>
      <c r="U798" t="s">
        <v>552</v>
      </c>
      <c r="V798" t="s">
        <v>149</v>
      </c>
      <c r="W798" t="s">
        <v>322</v>
      </c>
      <c r="X798" t="s">
        <v>57</v>
      </c>
      <c r="Y798" t="s">
        <v>660</v>
      </c>
      <c r="Z798" s="1">
        <v>42777</v>
      </c>
      <c r="AA798">
        <v>21</v>
      </c>
      <c r="AB798" t="s">
        <v>81</v>
      </c>
      <c r="AC798">
        <v>2023</v>
      </c>
      <c r="AD798">
        <v>5</v>
      </c>
      <c r="AE798" t="s">
        <v>475</v>
      </c>
      <c r="AF798" t="s">
        <v>247</v>
      </c>
      <c r="AG798" s="1">
        <v>36056</v>
      </c>
      <c r="AH798" t="s">
        <v>264</v>
      </c>
      <c r="AI798" t="s">
        <v>265</v>
      </c>
      <c r="AJ798" t="s">
        <v>64</v>
      </c>
      <c r="AK798">
        <v>177</v>
      </c>
      <c r="AL798">
        <v>25000000</v>
      </c>
      <c r="AM798">
        <v>60000000</v>
      </c>
      <c r="AN798" s="1">
        <v>46568</v>
      </c>
      <c r="AO798" t="s">
        <v>476</v>
      </c>
      <c r="AP798" t="s">
        <v>164</v>
      </c>
      <c r="AQ798">
        <v>11</v>
      </c>
      <c r="AR798" t="s">
        <v>477</v>
      </c>
      <c r="AS798">
        <v>0</v>
      </c>
      <c r="AT798" t="s">
        <v>264</v>
      </c>
      <c r="AU798">
        <v>26</v>
      </c>
    </row>
    <row r="799" spans="1:47" x14ac:dyDescent="0.25">
      <c r="A799" t="s">
        <v>662</v>
      </c>
      <c r="B799">
        <v>2704512</v>
      </c>
      <c r="C799">
        <v>315779</v>
      </c>
      <c r="D799" t="s">
        <v>48</v>
      </c>
      <c r="E799">
        <v>0</v>
      </c>
      <c r="F799">
        <v>0</v>
      </c>
      <c r="G799">
        <v>0</v>
      </c>
      <c r="H799">
        <v>0</v>
      </c>
      <c r="I799">
        <v>90</v>
      </c>
      <c r="J799">
        <v>2016</v>
      </c>
      <c r="K799" t="s">
        <v>216</v>
      </c>
      <c r="L799">
        <v>2</v>
      </c>
      <c r="M799">
        <v>1</v>
      </c>
      <c r="N799">
        <v>18</v>
      </c>
      <c r="O799">
        <v>4</v>
      </c>
      <c r="P799" t="s">
        <v>645</v>
      </c>
      <c r="Q799" t="s">
        <v>202</v>
      </c>
      <c r="R799" t="s">
        <v>647</v>
      </c>
      <c r="S799">
        <v>17400</v>
      </c>
      <c r="T799" t="s">
        <v>659</v>
      </c>
      <c r="U799" t="s">
        <v>552</v>
      </c>
      <c r="V799" t="s">
        <v>149</v>
      </c>
      <c r="W799" t="s">
        <v>322</v>
      </c>
      <c r="X799" t="s">
        <v>57</v>
      </c>
      <c r="Y799" t="s">
        <v>660</v>
      </c>
      <c r="Z799" s="1">
        <v>42777</v>
      </c>
      <c r="AA799">
        <v>21</v>
      </c>
      <c r="AB799" t="s">
        <v>81</v>
      </c>
      <c r="AC799">
        <v>2023</v>
      </c>
      <c r="AD799">
        <v>5</v>
      </c>
      <c r="AE799" t="s">
        <v>475</v>
      </c>
      <c r="AF799" t="s">
        <v>247</v>
      </c>
      <c r="AG799" s="1">
        <v>36056</v>
      </c>
      <c r="AH799" t="s">
        <v>264</v>
      </c>
      <c r="AI799" t="s">
        <v>265</v>
      </c>
      <c r="AJ799" t="s">
        <v>64</v>
      </c>
      <c r="AK799">
        <v>177</v>
      </c>
      <c r="AL799">
        <v>25000000</v>
      </c>
      <c r="AM799">
        <v>60000000</v>
      </c>
      <c r="AN799" s="1">
        <v>46568</v>
      </c>
      <c r="AO799" t="s">
        <v>478</v>
      </c>
      <c r="AP799" t="s">
        <v>164</v>
      </c>
      <c r="AQ799">
        <v>11</v>
      </c>
      <c r="AR799" t="s">
        <v>477</v>
      </c>
      <c r="AS799">
        <v>0</v>
      </c>
      <c r="AT799" t="s">
        <v>264</v>
      </c>
      <c r="AU799">
        <v>26</v>
      </c>
    </row>
    <row r="800" spans="1:47" x14ac:dyDescent="0.25">
      <c r="A800" t="s">
        <v>662</v>
      </c>
      <c r="B800">
        <v>2704512</v>
      </c>
      <c r="C800">
        <v>315779</v>
      </c>
      <c r="D800" t="s">
        <v>48</v>
      </c>
      <c r="E800">
        <v>0</v>
      </c>
      <c r="F800">
        <v>0</v>
      </c>
      <c r="G800">
        <v>0</v>
      </c>
      <c r="H800">
        <v>0</v>
      </c>
      <c r="I800">
        <v>90</v>
      </c>
      <c r="J800">
        <v>2016</v>
      </c>
      <c r="K800" t="s">
        <v>216</v>
      </c>
      <c r="L800">
        <v>2</v>
      </c>
      <c r="M800">
        <v>1</v>
      </c>
      <c r="N800">
        <v>18</v>
      </c>
      <c r="O800">
        <v>4</v>
      </c>
      <c r="P800" t="s">
        <v>645</v>
      </c>
      <c r="Q800" t="s">
        <v>202</v>
      </c>
      <c r="R800" t="s">
        <v>647</v>
      </c>
      <c r="S800">
        <v>17400</v>
      </c>
      <c r="T800" t="s">
        <v>659</v>
      </c>
      <c r="U800" t="s">
        <v>552</v>
      </c>
      <c r="V800" t="s">
        <v>149</v>
      </c>
      <c r="W800" t="s">
        <v>322</v>
      </c>
      <c r="X800" t="s">
        <v>57</v>
      </c>
      <c r="Y800" t="s">
        <v>660</v>
      </c>
      <c r="Z800" s="1">
        <v>42777</v>
      </c>
      <c r="AA800">
        <v>21</v>
      </c>
      <c r="AB800" t="s">
        <v>81</v>
      </c>
      <c r="AC800">
        <v>2023</v>
      </c>
      <c r="AD800">
        <v>5</v>
      </c>
      <c r="AE800" t="s">
        <v>475</v>
      </c>
      <c r="AF800" t="s">
        <v>247</v>
      </c>
      <c r="AG800" s="1">
        <v>36056</v>
      </c>
      <c r="AH800" t="s">
        <v>264</v>
      </c>
      <c r="AI800" t="s">
        <v>265</v>
      </c>
      <c r="AJ800" t="s">
        <v>64</v>
      </c>
      <c r="AK800">
        <v>177</v>
      </c>
      <c r="AL800">
        <v>25000000</v>
      </c>
      <c r="AM800">
        <v>60000000</v>
      </c>
      <c r="AN800" s="1">
        <v>46568</v>
      </c>
      <c r="AO800" t="s">
        <v>479</v>
      </c>
      <c r="AP800" t="s">
        <v>164</v>
      </c>
      <c r="AQ800">
        <v>11</v>
      </c>
      <c r="AR800" t="s">
        <v>477</v>
      </c>
      <c r="AS800">
        <v>0</v>
      </c>
      <c r="AT800" t="s">
        <v>264</v>
      </c>
      <c r="AU800">
        <v>26</v>
      </c>
    </row>
    <row r="801" spans="1:47" x14ac:dyDescent="0.25">
      <c r="A801" t="s">
        <v>662</v>
      </c>
      <c r="B801">
        <v>2704512</v>
      </c>
      <c r="C801">
        <v>315779</v>
      </c>
      <c r="D801" t="s">
        <v>48</v>
      </c>
      <c r="E801">
        <v>0</v>
      </c>
      <c r="F801">
        <v>0</v>
      </c>
      <c r="G801">
        <v>0</v>
      </c>
      <c r="H801">
        <v>0</v>
      </c>
      <c r="I801">
        <v>90</v>
      </c>
      <c r="J801">
        <v>2016</v>
      </c>
      <c r="K801" t="s">
        <v>216</v>
      </c>
      <c r="L801">
        <v>2</v>
      </c>
      <c r="M801">
        <v>1</v>
      </c>
      <c r="N801">
        <v>18</v>
      </c>
      <c r="O801">
        <v>4</v>
      </c>
      <c r="P801" t="s">
        <v>645</v>
      </c>
      <c r="Q801" t="s">
        <v>202</v>
      </c>
      <c r="R801" t="s">
        <v>647</v>
      </c>
      <c r="S801">
        <v>17400</v>
      </c>
      <c r="T801" t="s">
        <v>659</v>
      </c>
      <c r="U801" t="s">
        <v>552</v>
      </c>
      <c r="V801" t="s">
        <v>149</v>
      </c>
      <c r="W801" t="s">
        <v>322</v>
      </c>
      <c r="X801" t="s">
        <v>57</v>
      </c>
      <c r="Y801" t="s">
        <v>660</v>
      </c>
      <c r="Z801" s="1">
        <v>42777</v>
      </c>
      <c r="AA801">
        <v>21</v>
      </c>
      <c r="AB801" t="s">
        <v>81</v>
      </c>
      <c r="AC801">
        <v>2023</v>
      </c>
      <c r="AD801">
        <v>5</v>
      </c>
      <c r="AE801" t="s">
        <v>475</v>
      </c>
      <c r="AF801" t="s">
        <v>247</v>
      </c>
      <c r="AG801" s="1">
        <v>36056</v>
      </c>
      <c r="AH801" t="s">
        <v>264</v>
      </c>
      <c r="AI801" t="s">
        <v>265</v>
      </c>
      <c r="AJ801" t="s">
        <v>64</v>
      </c>
      <c r="AK801">
        <v>177</v>
      </c>
      <c r="AL801">
        <v>25000000</v>
      </c>
      <c r="AM801">
        <v>60000000</v>
      </c>
      <c r="AN801" s="1">
        <v>46568</v>
      </c>
      <c r="AO801" t="s">
        <v>480</v>
      </c>
      <c r="AP801" t="s">
        <v>164</v>
      </c>
      <c r="AQ801">
        <v>11</v>
      </c>
      <c r="AR801" t="s">
        <v>477</v>
      </c>
      <c r="AS801">
        <v>0</v>
      </c>
      <c r="AT801" t="s">
        <v>264</v>
      </c>
      <c r="AU801">
        <v>26</v>
      </c>
    </row>
    <row r="802" spans="1:47" x14ac:dyDescent="0.25">
      <c r="A802" t="s">
        <v>662</v>
      </c>
      <c r="B802">
        <v>2704512</v>
      </c>
      <c r="C802">
        <v>315779</v>
      </c>
      <c r="D802" t="s">
        <v>48</v>
      </c>
      <c r="E802">
        <v>0</v>
      </c>
      <c r="F802">
        <v>0</v>
      </c>
      <c r="G802">
        <v>0</v>
      </c>
      <c r="H802">
        <v>0</v>
      </c>
      <c r="I802">
        <v>90</v>
      </c>
      <c r="J802">
        <v>2016</v>
      </c>
      <c r="K802" t="s">
        <v>216</v>
      </c>
      <c r="L802">
        <v>2</v>
      </c>
      <c r="M802">
        <v>1</v>
      </c>
      <c r="N802">
        <v>18</v>
      </c>
      <c r="O802">
        <v>4</v>
      </c>
      <c r="P802" t="s">
        <v>645</v>
      </c>
      <c r="Q802" t="s">
        <v>202</v>
      </c>
      <c r="R802" t="s">
        <v>647</v>
      </c>
      <c r="S802">
        <v>17400</v>
      </c>
      <c r="T802" t="s">
        <v>659</v>
      </c>
      <c r="U802" t="s">
        <v>552</v>
      </c>
      <c r="V802" t="s">
        <v>149</v>
      </c>
      <c r="W802" t="s">
        <v>322</v>
      </c>
      <c r="X802" t="s">
        <v>57</v>
      </c>
      <c r="Y802" t="s">
        <v>660</v>
      </c>
      <c r="Z802" s="1">
        <v>42777</v>
      </c>
      <c r="AA802">
        <v>21</v>
      </c>
      <c r="AB802" t="s">
        <v>81</v>
      </c>
      <c r="AC802">
        <v>2023</v>
      </c>
      <c r="AD802">
        <v>5</v>
      </c>
      <c r="AE802" t="s">
        <v>475</v>
      </c>
      <c r="AF802" t="s">
        <v>247</v>
      </c>
      <c r="AG802" s="1">
        <v>36056</v>
      </c>
      <c r="AH802" t="s">
        <v>264</v>
      </c>
      <c r="AI802" t="s">
        <v>265</v>
      </c>
      <c r="AJ802" t="s">
        <v>64</v>
      </c>
      <c r="AK802">
        <v>177</v>
      </c>
      <c r="AL802">
        <v>25000000</v>
      </c>
      <c r="AM802">
        <v>60000000</v>
      </c>
      <c r="AN802" s="1">
        <v>46568</v>
      </c>
      <c r="AO802" t="s">
        <v>481</v>
      </c>
      <c r="AP802" t="s">
        <v>164</v>
      </c>
      <c r="AQ802">
        <v>11</v>
      </c>
      <c r="AR802" t="s">
        <v>477</v>
      </c>
      <c r="AS802">
        <v>0</v>
      </c>
      <c r="AT802" t="s">
        <v>264</v>
      </c>
      <c r="AU802">
        <v>26</v>
      </c>
    </row>
    <row r="803" spans="1:47" x14ac:dyDescent="0.25">
      <c r="A803" t="s">
        <v>662</v>
      </c>
      <c r="B803">
        <v>2704512</v>
      </c>
      <c r="C803">
        <v>315779</v>
      </c>
      <c r="D803" t="s">
        <v>48</v>
      </c>
      <c r="E803">
        <v>0</v>
      </c>
      <c r="F803">
        <v>0</v>
      </c>
      <c r="G803">
        <v>0</v>
      </c>
      <c r="H803">
        <v>0</v>
      </c>
      <c r="I803">
        <v>90</v>
      </c>
      <c r="J803">
        <v>2016</v>
      </c>
      <c r="K803" t="s">
        <v>216</v>
      </c>
      <c r="L803">
        <v>2</v>
      </c>
      <c r="M803">
        <v>1</v>
      </c>
      <c r="N803">
        <v>18</v>
      </c>
      <c r="O803">
        <v>4</v>
      </c>
      <c r="P803" t="s">
        <v>645</v>
      </c>
      <c r="Q803" t="s">
        <v>202</v>
      </c>
      <c r="R803" t="s">
        <v>647</v>
      </c>
      <c r="S803">
        <v>17400</v>
      </c>
      <c r="T803" t="s">
        <v>659</v>
      </c>
      <c r="U803" t="s">
        <v>552</v>
      </c>
      <c r="V803" t="s">
        <v>149</v>
      </c>
      <c r="W803" t="s">
        <v>322</v>
      </c>
      <c r="X803" t="s">
        <v>57</v>
      </c>
      <c r="Y803" t="s">
        <v>660</v>
      </c>
      <c r="Z803" s="1">
        <v>42777</v>
      </c>
      <c r="AA803">
        <v>21</v>
      </c>
      <c r="AB803" t="s">
        <v>81</v>
      </c>
      <c r="AC803">
        <v>2023</v>
      </c>
      <c r="AD803">
        <v>5</v>
      </c>
      <c r="AE803" t="s">
        <v>475</v>
      </c>
      <c r="AF803" t="s">
        <v>247</v>
      </c>
      <c r="AG803" s="1">
        <v>36056</v>
      </c>
      <c r="AH803" t="s">
        <v>264</v>
      </c>
      <c r="AI803" t="s">
        <v>265</v>
      </c>
      <c r="AJ803" t="s">
        <v>64</v>
      </c>
      <c r="AK803">
        <v>177</v>
      </c>
      <c r="AL803">
        <v>25000000</v>
      </c>
      <c r="AM803">
        <v>60000000</v>
      </c>
      <c r="AN803" s="1">
        <v>46568</v>
      </c>
      <c r="AO803" t="s">
        <v>482</v>
      </c>
      <c r="AP803" t="s">
        <v>164</v>
      </c>
      <c r="AQ803">
        <v>11</v>
      </c>
      <c r="AR803" t="s">
        <v>477</v>
      </c>
      <c r="AS803">
        <v>0</v>
      </c>
      <c r="AT803" t="s">
        <v>483</v>
      </c>
      <c r="AU803">
        <v>26</v>
      </c>
    </row>
    <row r="804" spans="1:47" x14ac:dyDescent="0.25">
      <c r="A804" t="s">
        <v>662</v>
      </c>
      <c r="B804">
        <v>2704512</v>
      </c>
      <c r="C804">
        <v>315779</v>
      </c>
      <c r="D804" t="s">
        <v>48</v>
      </c>
      <c r="E804">
        <v>0</v>
      </c>
      <c r="F804">
        <v>0</v>
      </c>
      <c r="G804">
        <v>0</v>
      </c>
      <c r="H804">
        <v>0</v>
      </c>
      <c r="I804">
        <v>90</v>
      </c>
      <c r="J804">
        <v>2016</v>
      </c>
      <c r="K804" t="s">
        <v>216</v>
      </c>
      <c r="L804">
        <v>2</v>
      </c>
      <c r="M804">
        <v>1</v>
      </c>
      <c r="N804">
        <v>18</v>
      </c>
      <c r="O804">
        <v>4</v>
      </c>
      <c r="P804" t="s">
        <v>645</v>
      </c>
      <c r="Q804" t="s">
        <v>202</v>
      </c>
      <c r="R804" t="s">
        <v>647</v>
      </c>
      <c r="S804">
        <v>17400</v>
      </c>
      <c r="T804" t="s">
        <v>659</v>
      </c>
      <c r="U804" t="s">
        <v>552</v>
      </c>
      <c r="V804" t="s">
        <v>149</v>
      </c>
      <c r="W804" t="s">
        <v>322</v>
      </c>
      <c r="X804" t="s">
        <v>57</v>
      </c>
      <c r="Y804" t="s">
        <v>660</v>
      </c>
      <c r="Z804" s="1">
        <v>42777</v>
      </c>
      <c r="AA804">
        <v>21</v>
      </c>
      <c r="AB804" t="s">
        <v>81</v>
      </c>
      <c r="AC804">
        <v>2023</v>
      </c>
      <c r="AD804">
        <v>5</v>
      </c>
      <c r="AE804" t="s">
        <v>475</v>
      </c>
      <c r="AF804" t="s">
        <v>247</v>
      </c>
      <c r="AG804" s="1">
        <v>36056</v>
      </c>
      <c r="AH804" t="s">
        <v>264</v>
      </c>
      <c r="AI804" t="s">
        <v>265</v>
      </c>
      <c r="AJ804" t="s">
        <v>64</v>
      </c>
      <c r="AK804">
        <v>177</v>
      </c>
      <c r="AL804">
        <v>25000000</v>
      </c>
      <c r="AM804">
        <v>60000000</v>
      </c>
      <c r="AN804" s="1">
        <v>46568</v>
      </c>
      <c r="AO804" t="s">
        <v>484</v>
      </c>
      <c r="AP804" t="s">
        <v>164</v>
      </c>
      <c r="AQ804">
        <v>11</v>
      </c>
      <c r="AR804" t="s">
        <v>477</v>
      </c>
      <c r="AS804">
        <v>0</v>
      </c>
      <c r="AT804" t="s">
        <v>264</v>
      </c>
      <c r="AU804">
        <v>26</v>
      </c>
    </row>
    <row r="805" spans="1:47" x14ac:dyDescent="0.25">
      <c r="A805" t="s">
        <v>662</v>
      </c>
      <c r="B805">
        <v>2704512</v>
      </c>
      <c r="C805">
        <v>315779</v>
      </c>
      <c r="D805" t="s">
        <v>48</v>
      </c>
      <c r="E805">
        <v>0</v>
      </c>
      <c r="F805">
        <v>0</v>
      </c>
      <c r="G805">
        <v>0</v>
      </c>
      <c r="H805">
        <v>0</v>
      </c>
      <c r="I805">
        <v>90</v>
      </c>
      <c r="J805">
        <v>2016</v>
      </c>
      <c r="K805" t="s">
        <v>216</v>
      </c>
      <c r="L805">
        <v>2</v>
      </c>
      <c r="M805">
        <v>1</v>
      </c>
      <c r="N805">
        <v>18</v>
      </c>
      <c r="O805">
        <v>4</v>
      </c>
      <c r="P805" t="s">
        <v>645</v>
      </c>
      <c r="Q805" t="s">
        <v>202</v>
      </c>
      <c r="R805" t="s">
        <v>647</v>
      </c>
      <c r="S805">
        <v>17400</v>
      </c>
      <c r="T805" t="s">
        <v>659</v>
      </c>
      <c r="U805" t="s">
        <v>552</v>
      </c>
      <c r="V805" t="s">
        <v>149</v>
      </c>
      <c r="W805" t="s">
        <v>322</v>
      </c>
      <c r="X805" t="s">
        <v>57</v>
      </c>
      <c r="Y805" t="s">
        <v>660</v>
      </c>
      <c r="Z805" s="1">
        <v>42777</v>
      </c>
      <c r="AA805">
        <v>21</v>
      </c>
      <c r="AB805" t="s">
        <v>81</v>
      </c>
      <c r="AC805">
        <v>2023</v>
      </c>
      <c r="AD805">
        <v>5</v>
      </c>
      <c r="AE805" t="s">
        <v>475</v>
      </c>
      <c r="AF805" t="s">
        <v>247</v>
      </c>
      <c r="AG805" s="1">
        <v>36056</v>
      </c>
      <c r="AH805" t="s">
        <v>264</v>
      </c>
      <c r="AI805" t="s">
        <v>265</v>
      </c>
      <c r="AJ805" t="s">
        <v>64</v>
      </c>
      <c r="AK805">
        <v>177</v>
      </c>
      <c r="AL805">
        <v>25000000</v>
      </c>
      <c r="AM805">
        <v>60000000</v>
      </c>
      <c r="AN805" s="1">
        <v>46568</v>
      </c>
      <c r="AO805" t="s">
        <v>485</v>
      </c>
      <c r="AP805" t="s">
        <v>66</v>
      </c>
      <c r="AQ805">
        <v>11</v>
      </c>
      <c r="AR805" t="s">
        <v>477</v>
      </c>
      <c r="AS805">
        <v>0</v>
      </c>
      <c r="AT805" t="s">
        <v>264</v>
      </c>
      <c r="AU805">
        <v>26</v>
      </c>
    </row>
    <row r="806" spans="1:47" x14ac:dyDescent="0.25">
      <c r="A806" t="s">
        <v>662</v>
      </c>
      <c r="B806">
        <v>2704512</v>
      </c>
      <c r="C806">
        <v>315779</v>
      </c>
      <c r="D806" t="s">
        <v>48</v>
      </c>
      <c r="E806">
        <v>0</v>
      </c>
      <c r="F806">
        <v>0</v>
      </c>
      <c r="G806">
        <v>0</v>
      </c>
      <c r="H806">
        <v>0</v>
      </c>
      <c r="I806">
        <v>90</v>
      </c>
      <c r="J806">
        <v>2016</v>
      </c>
      <c r="K806" t="s">
        <v>216</v>
      </c>
      <c r="L806">
        <v>2</v>
      </c>
      <c r="M806">
        <v>1</v>
      </c>
      <c r="N806">
        <v>18</v>
      </c>
      <c r="O806">
        <v>4</v>
      </c>
      <c r="P806" t="s">
        <v>645</v>
      </c>
      <c r="Q806" t="s">
        <v>202</v>
      </c>
      <c r="R806" t="s">
        <v>647</v>
      </c>
      <c r="S806">
        <v>17400</v>
      </c>
      <c r="T806" t="s">
        <v>659</v>
      </c>
      <c r="U806" t="s">
        <v>552</v>
      </c>
      <c r="V806" t="s">
        <v>149</v>
      </c>
      <c r="W806" t="s">
        <v>322</v>
      </c>
      <c r="X806" t="s">
        <v>57</v>
      </c>
      <c r="Y806" t="s">
        <v>660</v>
      </c>
      <c r="Z806" s="1">
        <v>42777</v>
      </c>
      <c r="AA806">
        <v>21</v>
      </c>
      <c r="AB806" t="s">
        <v>81</v>
      </c>
      <c r="AC806">
        <v>2023</v>
      </c>
      <c r="AD806">
        <v>5</v>
      </c>
      <c r="AE806" t="s">
        <v>475</v>
      </c>
      <c r="AF806" t="s">
        <v>247</v>
      </c>
      <c r="AG806" s="1">
        <v>36056</v>
      </c>
      <c r="AH806" t="s">
        <v>264</v>
      </c>
      <c r="AI806" t="s">
        <v>265</v>
      </c>
      <c r="AJ806" t="s">
        <v>64</v>
      </c>
      <c r="AK806">
        <v>177</v>
      </c>
      <c r="AL806">
        <v>25000000</v>
      </c>
      <c r="AM806">
        <v>60000000</v>
      </c>
      <c r="AN806" s="1">
        <v>46568</v>
      </c>
      <c r="AO806" t="s">
        <v>486</v>
      </c>
      <c r="AP806" t="s">
        <v>164</v>
      </c>
      <c r="AQ806">
        <v>11</v>
      </c>
      <c r="AR806" t="s">
        <v>477</v>
      </c>
      <c r="AS806">
        <v>0</v>
      </c>
      <c r="AT806" t="s">
        <v>264</v>
      </c>
      <c r="AU806">
        <v>26</v>
      </c>
    </row>
    <row r="807" spans="1:47" x14ac:dyDescent="0.25">
      <c r="A807" t="s">
        <v>662</v>
      </c>
      <c r="B807">
        <v>2704512</v>
      </c>
      <c r="C807">
        <v>315779</v>
      </c>
      <c r="D807" t="s">
        <v>48</v>
      </c>
      <c r="E807">
        <v>0</v>
      </c>
      <c r="F807">
        <v>0</v>
      </c>
      <c r="G807">
        <v>0</v>
      </c>
      <c r="H807">
        <v>0</v>
      </c>
      <c r="I807">
        <v>90</v>
      </c>
      <c r="J807">
        <v>2016</v>
      </c>
      <c r="K807" t="s">
        <v>216</v>
      </c>
      <c r="L807">
        <v>2</v>
      </c>
      <c r="M807">
        <v>1</v>
      </c>
      <c r="N807">
        <v>18</v>
      </c>
      <c r="O807">
        <v>4</v>
      </c>
      <c r="P807" t="s">
        <v>645</v>
      </c>
      <c r="Q807" t="s">
        <v>202</v>
      </c>
      <c r="R807" t="s">
        <v>647</v>
      </c>
      <c r="S807">
        <v>17400</v>
      </c>
      <c r="T807" t="s">
        <v>659</v>
      </c>
      <c r="U807" t="s">
        <v>552</v>
      </c>
      <c r="V807" t="s">
        <v>149</v>
      </c>
      <c r="W807" t="s">
        <v>322</v>
      </c>
      <c r="X807" t="s">
        <v>57</v>
      </c>
      <c r="Y807" t="s">
        <v>660</v>
      </c>
      <c r="Z807" s="1">
        <v>42777</v>
      </c>
      <c r="AA807">
        <v>21</v>
      </c>
      <c r="AB807" t="s">
        <v>81</v>
      </c>
      <c r="AC807">
        <v>2023</v>
      </c>
      <c r="AD807">
        <v>5</v>
      </c>
      <c r="AE807" t="s">
        <v>475</v>
      </c>
      <c r="AF807" t="s">
        <v>247</v>
      </c>
      <c r="AG807" s="1">
        <v>36056</v>
      </c>
      <c r="AH807" t="s">
        <v>264</v>
      </c>
      <c r="AI807" t="s">
        <v>265</v>
      </c>
      <c r="AJ807" t="s">
        <v>64</v>
      </c>
      <c r="AK807">
        <v>177</v>
      </c>
      <c r="AL807">
        <v>25000000</v>
      </c>
      <c r="AM807">
        <v>60000000</v>
      </c>
      <c r="AN807" s="1">
        <v>46568</v>
      </c>
      <c r="AO807" t="s">
        <v>487</v>
      </c>
      <c r="AP807" t="s">
        <v>164</v>
      </c>
      <c r="AQ807">
        <v>11</v>
      </c>
      <c r="AR807" t="s">
        <v>477</v>
      </c>
      <c r="AS807">
        <v>0</v>
      </c>
      <c r="AT807" t="s">
        <v>264</v>
      </c>
      <c r="AU807">
        <v>26</v>
      </c>
    </row>
    <row r="808" spans="1:47" x14ac:dyDescent="0.25">
      <c r="A808" t="s">
        <v>662</v>
      </c>
      <c r="B808">
        <v>2704512</v>
      </c>
      <c r="C808">
        <v>315779</v>
      </c>
      <c r="D808" t="s">
        <v>48</v>
      </c>
      <c r="E808">
        <v>0</v>
      </c>
      <c r="F808">
        <v>0</v>
      </c>
      <c r="G808">
        <v>0</v>
      </c>
      <c r="H808">
        <v>0</v>
      </c>
      <c r="I808">
        <v>90</v>
      </c>
      <c r="J808">
        <v>2016</v>
      </c>
      <c r="K808" t="s">
        <v>216</v>
      </c>
      <c r="L808">
        <v>2</v>
      </c>
      <c r="M808">
        <v>1</v>
      </c>
      <c r="N808">
        <v>18</v>
      </c>
      <c r="O808">
        <v>4</v>
      </c>
      <c r="P808" t="s">
        <v>645</v>
      </c>
      <c r="Q808" t="s">
        <v>202</v>
      </c>
      <c r="R808" t="s">
        <v>647</v>
      </c>
      <c r="S808">
        <v>17400</v>
      </c>
      <c r="T808" t="s">
        <v>659</v>
      </c>
      <c r="U808" t="s">
        <v>552</v>
      </c>
      <c r="V808" t="s">
        <v>149</v>
      </c>
      <c r="W808" t="s">
        <v>322</v>
      </c>
      <c r="X808" t="s">
        <v>57</v>
      </c>
      <c r="Y808" t="s">
        <v>660</v>
      </c>
      <c r="Z808" s="1">
        <v>42777</v>
      </c>
      <c r="AA808">
        <v>21</v>
      </c>
      <c r="AB808" t="s">
        <v>81</v>
      </c>
      <c r="AC808">
        <v>2023</v>
      </c>
      <c r="AD808">
        <v>5</v>
      </c>
      <c r="AE808" t="s">
        <v>475</v>
      </c>
      <c r="AF808" t="s">
        <v>247</v>
      </c>
      <c r="AG808" s="1">
        <v>36056</v>
      </c>
      <c r="AH808" t="s">
        <v>264</v>
      </c>
      <c r="AI808" t="s">
        <v>265</v>
      </c>
      <c r="AJ808" t="s">
        <v>64</v>
      </c>
      <c r="AK808">
        <v>177</v>
      </c>
      <c r="AL808">
        <v>25000000</v>
      </c>
      <c r="AM808">
        <v>60000000</v>
      </c>
      <c r="AN808" s="1">
        <v>46568</v>
      </c>
      <c r="AO808" t="s">
        <v>488</v>
      </c>
      <c r="AP808" t="s">
        <v>164</v>
      </c>
      <c r="AQ808">
        <v>11</v>
      </c>
      <c r="AR808" t="s">
        <v>477</v>
      </c>
      <c r="AS808">
        <v>0</v>
      </c>
      <c r="AT808" t="s">
        <v>264</v>
      </c>
      <c r="AU808">
        <v>26</v>
      </c>
    </row>
    <row r="809" spans="1:47" x14ac:dyDescent="0.25">
      <c r="A809" t="s">
        <v>662</v>
      </c>
      <c r="B809">
        <v>2704512</v>
      </c>
      <c r="C809">
        <v>315779</v>
      </c>
      <c r="D809" t="s">
        <v>48</v>
      </c>
      <c r="E809">
        <v>0</v>
      </c>
      <c r="F809">
        <v>0</v>
      </c>
      <c r="G809">
        <v>0</v>
      </c>
      <c r="H809">
        <v>0</v>
      </c>
      <c r="I809">
        <v>90</v>
      </c>
      <c r="J809">
        <v>2016</v>
      </c>
      <c r="K809" t="s">
        <v>216</v>
      </c>
      <c r="L809">
        <v>2</v>
      </c>
      <c r="M809">
        <v>1</v>
      </c>
      <c r="N809">
        <v>18</v>
      </c>
      <c r="O809">
        <v>4</v>
      </c>
      <c r="P809" t="s">
        <v>645</v>
      </c>
      <c r="Q809" t="s">
        <v>202</v>
      </c>
      <c r="R809" t="s">
        <v>647</v>
      </c>
      <c r="S809">
        <v>17400</v>
      </c>
      <c r="T809" t="s">
        <v>659</v>
      </c>
      <c r="U809" t="s">
        <v>552</v>
      </c>
      <c r="V809" t="s">
        <v>149</v>
      </c>
      <c r="W809" t="s">
        <v>322</v>
      </c>
      <c r="X809" t="s">
        <v>57</v>
      </c>
      <c r="Y809" t="s">
        <v>660</v>
      </c>
      <c r="Z809" s="1">
        <v>42777</v>
      </c>
      <c r="AA809">
        <v>21</v>
      </c>
      <c r="AB809" t="s">
        <v>81</v>
      </c>
      <c r="AC809">
        <v>2023</v>
      </c>
      <c r="AD809">
        <v>5</v>
      </c>
      <c r="AE809" t="s">
        <v>475</v>
      </c>
      <c r="AF809" t="s">
        <v>247</v>
      </c>
      <c r="AG809" s="1">
        <v>36056</v>
      </c>
      <c r="AH809" t="s">
        <v>264</v>
      </c>
      <c r="AI809" t="s">
        <v>265</v>
      </c>
      <c r="AJ809" t="s">
        <v>64</v>
      </c>
      <c r="AK809">
        <v>177</v>
      </c>
      <c r="AL809">
        <v>25000000</v>
      </c>
      <c r="AM809">
        <v>60000000</v>
      </c>
      <c r="AN809" s="1">
        <v>46568</v>
      </c>
      <c r="AO809" t="s">
        <v>489</v>
      </c>
      <c r="AP809" t="s">
        <v>164</v>
      </c>
      <c r="AQ809">
        <v>11</v>
      </c>
      <c r="AR809" t="s">
        <v>477</v>
      </c>
      <c r="AS809">
        <v>0</v>
      </c>
      <c r="AT809" t="s">
        <v>264</v>
      </c>
      <c r="AU809">
        <v>26</v>
      </c>
    </row>
    <row r="810" spans="1:47" x14ac:dyDescent="0.25">
      <c r="A810" t="s">
        <v>662</v>
      </c>
      <c r="B810">
        <v>2704512</v>
      </c>
      <c r="C810">
        <v>315779</v>
      </c>
      <c r="D810" t="s">
        <v>48</v>
      </c>
      <c r="E810">
        <v>0</v>
      </c>
      <c r="F810">
        <v>0</v>
      </c>
      <c r="G810">
        <v>0</v>
      </c>
      <c r="H810">
        <v>0</v>
      </c>
      <c r="I810">
        <v>90</v>
      </c>
      <c r="J810">
        <v>2016</v>
      </c>
      <c r="K810" t="s">
        <v>216</v>
      </c>
      <c r="L810">
        <v>2</v>
      </c>
      <c r="M810">
        <v>1</v>
      </c>
      <c r="N810">
        <v>18</v>
      </c>
      <c r="O810">
        <v>4</v>
      </c>
      <c r="P810" t="s">
        <v>645</v>
      </c>
      <c r="Q810" t="s">
        <v>202</v>
      </c>
      <c r="R810" t="s">
        <v>647</v>
      </c>
      <c r="S810">
        <v>17400</v>
      </c>
      <c r="T810" t="s">
        <v>659</v>
      </c>
      <c r="U810" t="s">
        <v>552</v>
      </c>
      <c r="V810" t="s">
        <v>149</v>
      </c>
      <c r="W810" t="s">
        <v>322</v>
      </c>
      <c r="X810" t="s">
        <v>57</v>
      </c>
      <c r="Y810" t="s">
        <v>660</v>
      </c>
      <c r="Z810" s="1">
        <v>42777</v>
      </c>
      <c r="AA810">
        <v>21</v>
      </c>
      <c r="AB810" t="s">
        <v>81</v>
      </c>
      <c r="AC810">
        <v>2023</v>
      </c>
      <c r="AD810">
        <v>5</v>
      </c>
      <c r="AE810" t="s">
        <v>475</v>
      </c>
      <c r="AF810" t="s">
        <v>247</v>
      </c>
      <c r="AG810" s="1">
        <v>36056</v>
      </c>
      <c r="AH810" t="s">
        <v>264</v>
      </c>
      <c r="AI810" t="s">
        <v>265</v>
      </c>
      <c r="AJ810" t="s">
        <v>64</v>
      </c>
      <c r="AK810">
        <v>177</v>
      </c>
      <c r="AL810">
        <v>25000000</v>
      </c>
      <c r="AM810">
        <v>60000000</v>
      </c>
      <c r="AN810" s="1">
        <v>46568</v>
      </c>
      <c r="AO810" t="s">
        <v>490</v>
      </c>
      <c r="AP810" t="s">
        <v>164</v>
      </c>
      <c r="AQ810">
        <v>11</v>
      </c>
      <c r="AR810" t="s">
        <v>477</v>
      </c>
      <c r="AS810">
        <v>0</v>
      </c>
      <c r="AT810" t="s">
        <v>264</v>
      </c>
      <c r="AU810">
        <v>26</v>
      </c>
    </row>
    <row r="811" spans="1:47" x14ac:dyDescent="0.25">
      <c r="A811" t="s">
        <v>662</v>
      </c>
      <c r="B811">
        <v>2704512</v>
      </c>
      <c r="C811">
        <v>315779</v>
      </c>
      <c r="D811" t="s">
        <v>48</v>
      </c>
      <c r="E811">
        <v>0</v>
      </c>
      <c r="F811">
        <v>0</v>
      </c>
      <c r="G811">
        <v>0</v>
      </c>
      <c r="H811">
        <v>0</v>
      </c>
      <c r="I811">
        <v>90</v>
      </c>
      <c r="J811">
        <v>2016</v>
      </c>
      <c r="K811" t="s">
        <v>216</v>
      </c>
      <c r="L811">
        <v>2</v>
      </c>
      <c r="M811">
        <v>1</v>
      </c>
      <c r="N811">
        <v>18</v>
      </c>
      <c r="O811">
        <v>4</v>
      </c>
      <c r="P811" t="s">
        <v>645</v>
      </c>
      <c r="Q811" t="s">
        <v>202</v>
      </c>
      <c r="R811" t="s">
        <v>647</v>
      </c>
      <c r="S811">
        <v>17400</v>
      </c>
      <c r="T811" t="s">
        <v>659</v>
      </c>
      <c r="U811" t="s">
        <v>552</v>
      </c>
      <c r="V811" t="s">
        <v>149</v>
      </c>
      <c r="W811" t="s">
        <v>322</v>
      </c>
      <c r="X811" t="s">
        <v>57</v>
      </c>
      <c r="Y811" t="s">
        <v>660</v>
      </c>
      <c r="Z811" s="1">
        <v>42777</v>
      </c>
      <c r="AA811">
        <v>21</v>
      </c>
      <c r="AB811" t="s">
        <v>81</v>
      </c>
      <c r="AC811">
        <v>2023</v>
      </c>
      <c r="AD811">
        <v>5</v>
      </c>
      <c r="AE811" t="s">
        <v>475</v>
      </c>
      <c r="AF811" t="s">
        <v>247</v>
      </c>
      <c r="AG811" s="1">
        <v>36056</v>
      </c>
      <c r="AH811" t="s">
        <v>264</v>
      </c>
      <c r="AI811" t="s">
        <v>265</v>
      </c>
      <c r="AJ811" t="s">
        <v>64</v>
      </c>
      <c r="AK811">
        <v>177</v>
      </c>
      <c r="AL811">
        <v>25000000</v>
      </c>
      <c r="AM811">
        <v>60000000</v>
      </c>
      <c r="AN811" s="1">
        <v>46568</v>
      </c>
      <c r="AO811" t="s">
        <v>491</v>
      </c>
      <c r="AP811" t="s">
        <v>66</v>
      </c>
      <c r="AQ811">
        <v>11</v>
      </c>
      <c r="AR811" t="s">
        <v>477</v>
      </c>
      <c r="AS811">
        <v>0</v>
      </c>
      <c r="AT811" t="s">
        <v>264</v>
      </c>
      <c r="AU811">
        <v>26</v>
      </c>
    </row>
    <row r="812" spans="1:47" x14ac:dyDescent="0.25">
      <c r="A812" t="s">
        <v>662</v>
      </c>
      <c r="B812">
        <v>2704512</v>
      </c>
      <c r="C812">
        <v>315779</v>
      </c>
      <c r="D812" t="s">
        <v>48</v>
      </c>
      <c r="E812">
        <v>0</v>
      </c>
      <c r="F812">
        <v>0</v>
      </c>
      <c r="G812">
        <v>0</v>
      </c>
      <c r="H812">
        <v>0</v>
      </c>
      <c r="I812">
        <v>90</v>
      </c>
      <c r="J812">
        <v>2016</v>
      </c>
      <c r="K812" t="s">
        <v>216</v>
      </c>
      <c r="L812">
        <v>2</v>
      </c>
      <c r="M812">
        <v>1</v>
      </c>
      <c r="N812">
        <v>18</v>
      </c>
      <c r="O812">
        <v>4</v>
      </c>
      <c r="P812" t="s">
        <v>645</v>
      </c>
      <c r="Q812" t="s">
        <v>202</v>
      </c>
      <c r="R812" t="s">
        <v>647</v>
      </c>
      <c r="S812">
        <v>17400</v>
      </c>
      <c r="T812" t="s">
        <v>659</v>
      </c>
      <c r="U812" t="s">
        <v>552</v>
      </c>
      <c r="V812" t="s">
        <v>149</v>
      </c>
      <c r="W812" t="s">
        <v>322</v>
      </c>
      <c r="X812" t="s">
        <v>57</v>
      </c>
      <c r="Y812" t="s">
        <v>661</v>
      </c>
      <c r="Z812" s="1">
        <v>42777</v>
      </c>
      <c r="AA812">
        <v>58</v>
      </c>
      <c r="AB812" t="s">
        <v>59</v>
      </c>
      <c r="AC812">
        <v>2023</v>
      </c>
      <c r="AD812">
        <v>5</v>
      </c>
      <c r="AE812" t="s">
        <v>475</v>
      </c>
      <c r="AF812" t="s">
        <v>247</v>
      </c>
      <c r="AG812" s="1">
        <v>36056</v>
      </c>
      <c r="AH812" t="s">
        <v>264</v>
      </c>
      <c r="AI812" t="s">
        <v>265</v>
      </c>
      <c r="AJ812" t="s">
        <v>64</v>
      </c>
      <c r="AK812">
        <v>177</v>
      </c>
      <c r="AL812">
        <v>25000000</v>
      </c>
      <c r="AM812">
        <v>60000000</v>
      </c>
      <c r="AN812" s="1">
        <v>46568</v>
      </c>
      <c r="AO812" t="s">
        <v>476</v>
      </c>
      <c r="AP812" t="s">
        <v>164</v>
      </c>
      <c r="AQ812">
        <v>11</v>
      </c>
      <c r="AR812" t="s">
        <v>477</v>
      </c>
      <c r="AS812">
        <v>0</v>
      </c>
      <c r="AT812" t="s">
        <v>264</v>
      </c>
      <c r="AU812">
        <v>26</v>
      </c>
    </row>
    <row r="813" spans="1:47" x14ac:dyDescent="0.25">
      <c r="A813" t="s">
        <v>662</v>
      </c>
      <c r="B813">
        <v>2704512</v>
      </c>
      <c r="C813">
        <v>315779</v>
      </c>
      <c r="D813" t="s">
        <v>48</v>
      </c>
      <c r="E813">
        <v>0</v>
      </c>
      <c r="F813">
        <v>0</v>
      </c>
      <c r="G813">
        <v>0</v>
      </c>
      <c r="H813">
        <v>0</v>
      </c>
      <c r="I813">
        <v>90</v>
      </c>
      <c r="J813">
        <v>2016</v>
      </c>
      <c r="K813" t="s">
        <v>216</v>
      </c>
      <c r="L813">
        <v>2</v>
      </c>
      <c r="M813">
        <v>1</v>
      </c>
      <c r="N813">
        <v>18</v>
      </c>
      <c r="O813">
        <v>4</v>
      </c>
      <c r="P813" t="s">
        <v>645</v>
      </c>
      <c r="Q813" t="s">
        <v>202</v>
      </c>
      <c r="R813" t="s">
        <v>647</v>
      </c>
      <c r="S813">
        <v>17400</v>
      </c>
      <c r="T813" t="s">
        <v>659</v>
      </c>
      <c r="U813" t="s">
        <v>552</v>
      </c>
      <c r="V813" t="s">
        <v>149</v>
      </c>
      <c r="W813" t="s">
        <v>322</v>
      </c>
      <c r="X813" t="s">
        <v>57</v>
      </c>
      <c r="Y813" t="s">
        <v>661</v>
      </c>
      <c r="Z813" s="1">
        <v>42777</v>
      </c>
      <c r="AA813">
        <v>58</v>
      </c>
      <c r="AB813" t="s">
        <v>59</v>
      </c>
      <c r="AC813">
        <v>2023</v>
      </c>
      <c r="AD813">
        <v>5</v>
      </c>
      <c r="AE813" t="s">
        <v>475</v>
      </c>
      <c r="AF813" t="s">
        <v>247</v>
      </c>
      <c r="AG813" s="1">
        <v>36056</v>
      </c>
      <c r="AH813" t="s">
        <v>264</v>
      </c>
      <c r="AI813" t="s">
        <v>265</v>
      </c>
      <c r="AJ813" t="s">
        <v>64</v>
      </c>
      <c r="AK813">
        <v>177</v>
      </c>
      <c r="AL813">
        <v>25000000</v>
      </c>
      <c r="AM813">
        <v>60000000</v>
      </c>
      <c r="AN813" s="1">
        <v>46568</v>
      </c>
      <c r="AO813" t="s">
        <v>478</v>
      </c>
      <c r="AP813" t="s">
        <v>164</v>
      </c>
      <c r="AQ813">
        <v>11</v>
      </c>
      <c r="AR813" t="s">
        <v>477</v>
      </c>
      <c r="AS813">
        <v>0</v>
      </c>
      <c r="AT813" t="s">
        <v>264</v>
      </c>
      <c r="AU813">
        <v>26</v>
      </c>
    </row>
    <row r="814" spans="1:47" x14ac:dyDescent="0.25">
      <c r="A814" t="s">
        <v>662</v>
      </c>
      <c r="B814">
        <v>2704512</v>
      </c>
      <c r="C814">
        <v>315779</v>
      </c>
      <c r="D814" t="s">
        <v>48</v>
      </c>
      <c r="E814">
        <v>0</v>
      </c>
      <c r="F814">
        <v>0</v>
      </c>
      <c r="G814">
        <v>0</v>
      </c>
      <c r="H814">
        <v>0</v>
      </c>
      <c r="I814">
        <v>90</v>
      </c>
      <c r="J814">
        <v>2016</v>
      </c>
      <c r="K814" t="s">
        <v>216</v>
      </c>
      <c r="L814">
        <v>2</v>
      </c>
      <c r="M814">
        <v>1</v>
      </c>
      <c r="N814">
        <v>18</v>
      </c>
      <c r="O814">
        <v>4</v>
      </c>
      <c r="P814" t="s">
        <v>645</v>
      </c>
      <c r="Q814" t="s">
        <v>202</v>
      </c>
      <c r="R814" t="s">
        <v>647</v>
      </c>
      <c r="S814">
        <v>17400</v>
      </c>
      <c r="T814" t="s">
        <v>659</v>
      </c>
      <c r="U814" t="s">
        <v>552</v>
      </c>
      <c r="V814" t="s">
        <v>149</v>
      </c>
      <c r="W814" t="s">
        <v>322</v>
      </c>
      <c r="X814" t="s">
        <v>57</v>
      </c>
      <c r="Y814" t="s">
        <v>661</v>
      </c>
      <c r="Z814" s="1">
        <v>42777</v>
      </c>
      <c r="AA814">
        <v>58</v>
      </c>
      <c r="AB814" t="s">
        <v>59</v>
      </c>
      <c r="AC814">
        <v>2023</v>
      </c>
      <c r="AD814">
        <v>5</v>
      </c>
      <c r="AE814" t="s">
        <v>475</v>
      </c>
      <c r="AF814" t="s">
        <v>247</v>
      </c>
      <c r="AG814" s="1">
        <v>36056</v>
      </c>
      <c r="AH814" t="s">
        <v>264</v>
      </c>
      <c r="AI814" t="s">
        <v>265</v>
      </c>
      <c r="AJ814" t="s">
        <v>64</v>
      </c>
      <c r="AK814">
        <v>177</v>
      </c>
      <c r="AL814">
        <v>25000000</v>
      </c>
      <c r="AM814">
        <v>60000000</v>
      </c>
      <c r="AN814" s="1">
        <v>46568</v>
      </c>
      <c r="AO814" t="s">
        <v>479</v>
      </c>
      <c r="AP814" t="s">
        <v>164</v>
      </c>
      <c r="AQ814">
        <v>11</v>
      </c>
      <c r="AR814" t="s">
        <v>477</v>
      </c>
      <c r="AS814">
        <v>0</v>
      </c>
      <c r="AT814" t="s">
        <v>264</v>
      </c>
      <c r="AU814">
        <v>26</v>
      </c>
    </row>
    <row r="815" spans="1:47" x14ac:dyDescent="0.25">
      <c r="A815" t="s">
        <v>662</v>
      </c>
      <c r="B815">
        <v>2704512</v>
      </c>
      <c r="C815">
        <v>315779</v>
      </c>
      <c r="D815" t="s">
        <v>48</v>
      </c>
      <c r="E815">
        <v>0</v>
      </c>
      <c r="F815">
        <v>0</v>
      </c>
      <c r="G815">
        <v>0</v>
      </c>
      <c r="H815">
        <v>0</v>
      </c>
      <c r="I815">
        <v>90</v>
      </c>
      <c r="J815">
        <v>2016</v>
      </c>
      <c r="K815" t="s">
        <v>216</v>
      </c>
      <c r="L815">
        <v>2</v>
      </c>
      <c r="M815">
        <v>1</v>
      </c>
      <c r="N815">
        <v>18</v>
      </c>
      <c r="O815">
        <v>4</v>
      </c>
      <c r="P815" t="s">
        <v>645</v>
      </c>
      <c r="Q815" t="s">
        <v>202</v>
      </c>
      <c r="R815" t="s">
        <v>647</v>
      </c>
      <c r="S815">
        <v>17400</v>
      </c>
      <c r="T815" t="s">
        <v>659</v>
      </c>
      <c r="U815" t="s">
        <v>552</v>
      </c>
      <c r="V815" t="s">
        <v>149</v>
      </c>
      <c r="W815" t="s">
        <v>322</v>
      </c>
      <c r="X815" t="s">
        <v>57</v>
      </c>
      <c r="Y815" t="s">
        <v>661</v>
      </c>
      <c r="Z815" s="1">
        <v>42777</v>
      </c>
      <c r="AA815">
        <v>58</v>
      </c>
      <c r="AB815" t="s">
        <v>59</v>
      </c>
      <c r="AC815">
        <v>2023</v>
      </c>
      <c r="AD815">
        <v>5</v>
      </c>
      <c r="AE815" t="s">
        <v>475</v>
      </c>
      <c r="AF815" t="s">
        <v>247</v>
      </c>
      <c r="AG815" s="1">
        <v>36056</v>
      </c>
      <c r="AH815" t="s">
        <v>264</v>
      </c>
      <c r="AI815" t="s">
        <v>265</v>
      </c>
      <c r="AJ815" t="s">
        <v>64</v>
      </c>
      <c r="AK815">
        <v>177</v>
      </c>
      <c r="AL815">
        <v>25000000</v>
      </c>
      <c r="AM815">
        <v>60000000</v>
      </c>
      <c r="AN815" s="1">
        <v>46568</v>
      </c>
      <c r="AO815" t="s">
        <v>480</v>
      </c>
      <c r="AP815" t="s">
        <v>164</v>
      </c>
      <c r="AQ815">
        <v>11</v>
      </c>
      <c r="AR815" t="s">
        <v>477</v>
      </c>
      <c r="AS815">
        <v>0</v>
      </c>
      <c r="AT815" t="s">
        <v>264</v>
      </c>
      <c r="AU815">
        <v>26</v>
      </c>
    </row>
    <row r="816" spans="1:47" x14ac:dyDescent="0.25">
      <c r="A816" t="s">
        <v>662</v>
      </c>
      <c r="B816">
        <v>2704512</v>
      </c>
      <c r="C816">
        <v>315779</v>
      </c>
      <c r="D816" t="s">
        <v>48</v>
      </c>
      <c r="E816">
        <v>0</v>
      </c>
      <c r="F816">
        <v>0</v>
      </c>
      <c r="G816">
        <v>0</v>
      </c>
      <c r="H816">
        <v>0</v>
      </c>
      <c r="I816">
        <v>90</v>
      </c>
      <c r="J816">
        <v>2016</v>
      </c>
      <c r="K816" t="s">
        <v>216</v>
      </c>
      <c r="L816">
        <v>2</v>
      </c>
      <c r="M816">
        <v>1</v>
      </c>
      <c r="N816">
        <v>18</v>
      </c>
      <c r="O816">
        <v>4</v>
      </c>
      <c r="P816" t="s">
        <v>645</v>
      </c>
      <c r="Q816" t="s">
        <v>202</v>
      </c>
      <c r="R816" t="s">
        <v>647</v>
      </c>
      <c r="S816">
        <v>17400</v>
      </c>
      <c r="T816" t="s">
        <v>659</v>
      </c>
      <c r="U816" t="s">
        <v>552</v>
      </c>
      <c r="V816" t="s">
        <v>149</v>
      </c>
      <c r="W816" t="s">
        <v>322</v>
      </c>
      <c r="X816" t="s">
        <v>57</v>
      </c>
      <c r="Y816" t="s">
        <v>661</v>
      </c>
      <c r="Z816" s="1">
        <v>42777</v>
      </c>
      <c r="AA816">
        <v>58</v>
      </c>
      <c r="AB816" t="s">
        <v>59</v>
      </c>
      <c r="AC816">
        <v>2023</v>
      </c>
      <c r="AD816">
        <v>5</v>
      </c>
      <c r="AE816" t="s">
        <v>475</v>
      </c>
      <c r="AF816" t="s">
        <v>247</v>
      </c>
      <c r="AG816" s="1">
        <v>36056</v>
      </c>
      <c r="AH816" t="s">
        <v>264</v>
      </c>
      <c r="AI816" t="s">
        <v>265</v>
      </c>
      <c r="AJ816" t="s">
        <v>64</v>
      </c>
      <c r="AK816">
        <v>177</v>
      </c>
      <c r="AL816">
        <v>25000000</v>
      </c>
      <c r="AM816">
        <v>60000000</v>
      </c>
      <c r="AN816" s="1">
        <v>46568</v>
      </c>
      <c r="AO816" t="s">
        <v>481</v>
      </c>
      <c r="AP816" t="s">
        <v>164</v>
      </c>
      <c r="AQ816">
        <v>11</v>
      </c>
      <c r="AR816" t="s">
        <v>477</v>
      </c>
      <c r="AS816">
        <v>0</v>
      </c>
      <c r="AT816" t="s">
        <v>264</v>
      </c>
      <c r="AU816">
        <v>26</v>
      </c>
    </row>
    <row r="817" spans="1:47" x14ac:dyDescent="0.25">
      <c r="A817" t="s">
        <v>662</v>
      </c>
      <c r="B817">
        <v>2704512</v>
      </c>
      <c r="C817">
        <v>315779</v>
      </c>
      <c r="D817" t="s">
        <v>48</v>
      </c>
      <c r="E817">
        <v>0</v>
      </c>
      <c r="F817">
        <v>0</v>
      </c>
      <c r="G817">
        <v>0</v>
      </c>
      <c r="H817">
        <v>0</v>
      </c>
      <c r="I817">
        <v>90</v>
      </c>
      <c r="J817">
        <v>2016</v>
      </c>
      <c r="K817" t="s">
        <v>216</v>
      </c>
      <c r="L817">
        <v>2</v>
      </c>
      <c r="M817">
        <v>1</v>
      </c>
      <c r="N817">
        <v>18</v>
      </c>
      <c r="O817">
        <v>4</v>
      </c>
      <c r="P817" t="s">
        <v>645</v>
      </c>
      <c r="Q817" t="s">
        <v>202</v>
      </c>
      <c r="R817" t="s">
        <v>647</v>
      </c>
      <c r="S817">
        <v>17400</v>
      </c>
      <c r="T817" t="s">
        <v>659</v>
      </c>
      <c r="U817" t="s">
        <v>552</v>
      </c>
      <c r="V817" t="s">
        <v>149</v>
      </c>
      <c r="W817" t="s">
        <v>322</v>
      </c>
      <c r="X817" t="s">
        <v>57</v>
      </c>
      <c r="Y817" t="s">
        <v>661</v>
      </c>
      <c r="Z817" s="1">
        <v>42777</v>
      </c>
      <c r="AA817">
        <v>58</v>
      </c>
      <c r="AB817" t="s">
        <v>59</v>
      </c>
      <c r="AC817">
        <v>2023</v>
      </c>
      <c r="AD817">
        <v>5</v>
      </c>
      <c r="AE817" t="s">
        <v>475</v>
      </c>
      <c r="AF817" t="s">
        <v>247</v>
      </c>
      <c r="AG817" s="1">
        <v>36056</v>
      </c>
      <c r="AH817" t="s">
        <v>264</v>
      </c>
      <c r="AI817" t="s">
        <v>265</v>
      </c>
      <c r="AJ817" t="s">
        <v>64</v>
      </c>
      <c r="AK817">
        <v>177</v>
      </c>
      <c r="AL817">
        <v>25000000</v>
      </c>
      <c r="AM817">
        <v>60000000</v>
      </c>
      <c r="AN817" s="1">
        <v>46568</v>
      </c>
      <c r="AO817" t="s">
        <v>482</v>
      </c>
      <c r="AP817" t="s">
        <v>164</v>
      </c>
      <c r="AQ817">
        <v>11</v>
      </c>
      <c r="AR817" t="s">
        <v>477</v>
      </c>
      <c r="AS817">
        <v>0</v>
      </c>
      <c r="AT817" t="s">
        <v>483</v>
      </c>
      <c r="AU817">
        <v>26</v>
      </c>
    </row>
    <row r="818" spans="1:47" x14ac:dyDescent="0.25">
      <c r="A818" t="s">
        <v>662</v>
      </c>
      <c r="B818">
        <v>2704512</v>
      </c>
      <c r="C818">
        <v>315779</v>
      </c>
      <c r="D818" t="s">
        <v>48</v>
      </c>
      <c r="E818">
        <v>0</v>
      </c>
      <c r="F818">
        <v>0</v>
      </c>
      <c r="G818">
        <v>0</v>
      </c>
      <c r="H818">
        <v>0</v>
      </c>
      <c r="I818">
        <v>90</v>
      </c>
      <c r="J818">
        <v>2016</v>
      </c>
      <c r="K818" t="s">
        <v>216</v>
      </c>
      <c r="L818">
        <v>2</v>
      </c>
      <c r="M818">
        <v>1</v>
      </c>
      <c r="N818">
        <v>18</v>
      </c>
      <c r="O818">
        <v>4</v>
      </c>
      <c r="P818" t="s">
        <v>645</v>
      </c>
      <c r="Q818" t="s">
        <v>202</v>
      </c>
      <c r="R818" t="s">
        <v>647</v>
      </c>
      <c r="S818">
        <v>17400</v>
      </c>
      <c r="T818" t="s">
        <v>659</v>
      </c>
      <c r="U818" t="s">
        <v>552</v>
      </c>
      <c r="V818" t="s">
        <v>149</v>
      </c>
      <c r="W818" t="s">
        <v>322</v>
      </c>
      <c r="X818" t="s">
        <v>57</v>
      </c>
      <c r="Y818" t="s">
        <v>661</v>
      </c>
      <c r="Z818" s="1">
        <v>42777</v>
      </c>
      <c r="AA818">
        <v>58</v>
      </c>
      <c r="AB818" t="s">
        <v>59</v>
      </c>
      <c r="AC818">
        <v>2023</v>
      </c>
      <c r="AD818">
        <v>5</v>
      </c>
      <c r="AE818" t="s">
        <v>475</v>
      </c>
      <c r="AF818" t="s">
        <v>247</v>
      </c>
      <c r="AG818" s="1">
        <v>36056</v>
      </c>
      <c r="AH818" t="s">
        <v>264</v>
      </c>
      <c r="AI818" t="s">
        <v>265</v>
      </c>
      <c r="AJ818" t="s">
        <v>64</v>
      </c>
      <c r="AK818">
        <v>177</v>
      </c>
      <c r="AL818">
        <v>25000000</v>
      </c>
      <c r="AM818">
        <v>60000000</v>
      </c>
      <c r="AN818" s="1">
        <v>46568</v>
      </c>
      <c r="AO818" t="s">
        <v>484</v>
      </c>
      <c r="AP818" t="s">
        <v>164</v>
      </c>
      <c r="AQ818">
        <v>11</v>
      </c>
      <c r="AR818" t="s">
        <v>477</v>
      </c>
      <c r="AS818">
        <v>0</v>
      </c>
      <c r="AT818" t="s">
        <v>264</v>
      </c>
      <c r="AU818">
        <v>26</v>
      </c>
    </row>
    <row r="819" spans="1:47" x14ac:dyDescent="0.25">
      <c r="A819" t="s">
        <v>662</v>
      </c>
      <c r="B819">
        <v>2704512</v>
      </c>
      <c r="C819">
        <v>315779</v>
      </c>
      <c r="D819" t="s">
        <v>48</v>
      </c>
      <c r="E819">
        <v>0</v>
      </c>
      <c r="F819">
        <v>0</v>
      </c>
      <c r="G819">
        <v>0</v>
      </c>
      <c r="H819">
        <v>0</v>
      </c>
      <c r="I819">
        <v>90</v>
      </c>
      <c r="J819">
        <v>2016</v>
      </c>
      <c r="K819" t="s">
        <v>216</v>
      </c>
      <c r="L819">
        <v>2</v>
      </c>
      <c r="M819">
        <v>1</v>
      </c>
      <c r="N819">
        <v>18</v>
      </c>
      <c r="O819">
        <v>4</v>
      </c>
      <c r="P819" t="s">
        <v>645</v>
      </c>
      <c r="Q819" t="s">
        <v>202</v>
      </c>
      <c r="R819" t="s">
        <v>647</v>
      </c>
      <c r="S819">
        <v>17400</v>
      </c>
      <c r="T819" t="s">
        <v>659</v>
      </c>
      <c r="U819" t="s">
        <v>552</v>
      </c>
      <c r="V819" t="s">
        <v>149</v>
      </c>
      <c r="W819" t="s">
        <v>322</v>
      </c>
      <c r="X819" t="s">
        <v>57</v>
      </c>
      <c r="Y819" t="s">
        <v>661</v>
      </c>
      <c r="Z819" s="1">
        <v>42777</v>
      </c>
      <c r="AA819">
        <v>58</v>
      </c>
      <c r="AB819" t="s">
        <v>59</v>
      </c>
      <c r="AC819">
        <v>2023</v>
      </c>
      <c r="AD819">
        <v>5</v>
      </c>
      <c r="AE819" t="s">
        <v>475</v>
      </c>
      <c r="AF819" t="s">
        <v>247</v>
      </c>
      <c r="AG819" s="1">
        <v>36056</v>
      </c>
      <c r="AH819" t="s">
        <v>264</v>
      </c>
      <c r="AI819" t="s">
        <v>265</v>
      </c>
      <c r="AJ819" t="s">
        <v>64</v>
      </c>
      <c r="AK819">
        <v>177</v>
      </c>
      <c r="AL819">
        <v>25000000</v>
      </c>
      <c r="AM819">
        <v>60000000</v>
      </c>
      <c r="AN819" s="1">
        <v>46568</v>
      </c>
      <c r="AO819" t="s">
        <v>485</v>
      </c>
      <c r="AP819" t="s">
        <v>66</v>
      </c>
      <c r="AQ819">
        <v>11</v>
      </c>
      <c r="AR819" t="s">
        <v>477</v>
      </c>
      <c r="AS819">
        <v>0</v>
      </c>
      <c r="AT819" t="s">
        <v>264</v>
      </c>
      <c r="AU819">
        <v>26</v>
      </c>
    </row>
    <row r="820" spans="1:47" x14ac:dyDescent="0.25">
      <c r="A820" t="s">
        <v>662</v>
      </c>
      <c r="B820">
        <v>2704512</v>
      </c>
      <c r="C820">
        <v>315779</v>
      </c>
      <c r="D820" t="s">
        <v>48</v>
      </c>
      <c r="E820">
        <v>0</v>
      </c>
      <c r="F820">
        <v>0</v>
      </c>
      <c r="G820">
        <v>0</v>
      </c>
      <c r="H820">
        <v>0</v>
      </c>
      <c r="I820">
        <v>90</v>
      </c>
      <c r="J820">
        <v>2016</v>
      </c>
      <c r="K820" t="s">
        <v>216</v>
      </c>
      <c r="L820">
        <v>2</v>
      </c>
      <c r="M820">
        <v>1</v>
      </c>
      <c r="N820">
        <v>18</v>
      </c>
      <c r="O820">
        <v>4</v>
      </c>
      <c r="P820" t="s">
        <v>645</v>
      </c>
      <c r="Q820" t="s">
        <v>202</v>
      </c>
      <c r="R820" t="s">
        <v>647</v>
      </c>
      <c r="S820">
        <v>17400</v>
      </c>
      <c r="T820" t="s">
        <v>659</v>
      </c>
      <c r="U820" t="s">
        <v>552</v>
      </c>
      <c r="V820" t="s">
        <v>149</v>
      </c>
      <c r="W820" t="s">
        <v>322</v>
      </c>
      <c r="X820" t="s">
        <v>57</v>
      </c>
      <c r="Y820" t="s">
        <v>661</v>
      </c>
      <c r="Z820" s="1">
        <v>42777</v>
      </c>
      <c r="AA820">
        <v>58</v>
      </c>
      <c r="AB820" t="s">
        <v>59</v>
      </c>
      <c r="AC820">
        <v>2023</v>
      </c>
      <c r="AD820">
        <v>5</v>
      </c>
      <c r="AE820" t="s">
        <v>475</v>
      </c>
      <c r="AF820" t="s">
        <v>247</v>
      </c>
      <c r="AG820" s="1">
        <v>36056</v>
      </c>
      <c r="AH820" t="s">
        <v>264</v>
      </c>
      <c r="AI820" t="s">
        <v>265</v>
      </c>
      <c r="AJ820" t="s">
        <v>64</v>
      </c>
      <c r="AK820">
        <v>177</v>
      </c>
      <c r="AL820">
        <v>25000000</v>
      </c>
      <c r="AM820">
        <v>60000000</v>
      </c>
      <c r="AN820" s="1">
        <v>46568</v>
      </c>
      <c r="AO820" t="s">
        <v>486</v>
      </c>
      <c r="AP820" t="s">
        <v>164</v>
      </c>
      <c r="AQ820">
        <v>11</v>
      </c>
      <c r="AR820" t="s">
        <v>477</v>
      </c>
      <c r="AS820">
        <v>0</v>
      </c>
      <c r="AT820" t="s">
        <v>264</v>
      </c>
      <c r="AU820">
        <v>26</v>
      </c>
    </row>
    <row r="821" spans="1:47" x14ac:dyDescent="0.25">
      <c r="A821" t="s">
        <v>662</v>
      </c>
      <c r="B821">
        <v>2704512</v>
      </c>
      <c r="C821">
        <v>315779</v>
      </c>
      <c r="D821" t="s">
        <v>48</v>
      </c>
      <c r="E821">
        <v>0</v>
      </c>
      <c r="F821">
        <v>0</v>
      </c>
      <c r="G821">
        <v>0</v>
      </c>
      <c r="H821">
        <v>0</v>
      </c>
      <c r="I821">
        <v>90</v>
      </c>
      <c r="J821">
        <v>2016</v>
      </c>
      <c r="K821" t="s">
        <v>216</v>
      </c>
      <c r="L821">
        <v>2</v>
      </c>
      <c r="M821">
        <v>1</v>
      </c>
      <c r="N821">
        <v>18</v>
      </c>
      <c r="O821">
        <v>4</v>
      </c>
      <c r="P821" t="s">
        <v>645</v>
      </c>
      <c r="Q821" t="s">
        <v>202</v>
      </c>
      <c r="R821" t="s">
        <v>647</v>
      </c>
      <c r="S821">
        <v>17400</v>
      </c>
      <c r="T821" t="s">
        <v>659</v>
      </c>
      <c r="U821" t="s">
        <v>552</v>
      </c>
      <c r="V821" t="s">
        <v>149</v>
      </c>
      <c r="W821" t="s">
        <v>322</v>
      </c>
      <c r="X821" t="s">
        <v>57</v>
      </c>
      <c r="Y821" t="s">
        <v>661</v>
      </c>
      <c r="Z821" s="1">
        <v>42777</v>
      </c>
      <c r="AA821">
        <v>58</v>
      </c>
      <c r="AB821" t="s">
        <v>59</v>
      </c>
      <c r="AC821">
        <v>2023</v>
      </c>
      <c r="AD821">
        <v>5</v>
      </c>
      <c r="AE821" t="s">
        <v>475</v>
      </c>
      <c r="AF821" t="s">
        <v>247</v>
      </c>
      <c r="AG821" s="1">
        <v>36056</v>
      </c>
      <c r="AH821" t="s">
        <v>264</v>
      </c>
      <c r="AI821" t="s">
        <v>265</v>
      </c>
      <c r="AJ821" t="s">
        <v>64</v>
      </c>
      <c r="AK821">
        <v>177</v>
      </c>
      <c r="AL821">
        <v>25000000</v>
      </c>
      <c r="AM821">
        <v>60000000</v>
      </c>
      <c r="AN821" s="1">
        <v>46568</v>
      </c>
      <c r="AO821" t="s">
        <v>487</v>
      </c>
      <c r="AP821" t="s">
        <v>164</v>
      </c>
      <c r="AQ821">
        <v>11</v>
      </c>
      <c r="AR821" t="s">
        <v>477</v>
      </c>
      <c r="AS821">
        <v>0</v>
      </c>
      <c r="AT821" t="s">
        <v>264</v>
      </c>
      <c r="AU821">
        <v>26</v>
      </c>
    </row>
    <row r="822" spans="1:47" x14ac:dyDescent="0.25">
      <c r="A822" t="s">
        <v>662</v>
      </c>
      <c r="B822">
        <v>2704512</v>
      </c>
      <c r="C822">
        <v>315779</v>
      </c>
      <c r="D822" t="s">
        <v>48</v>
      </c>
      <c r="E822">
        <v>0</v>
      </c>
      <c r="F822">
        <v>0</v>
      </c>
      <c r="G822">
        <v>0</v>
      </c>
      <c r="H822">
        <v>0</v>
      </c>
      <c r="I822">
        <v>90</v>
      </c>
      <c r="J822">
        <v>2016</v>
      </c>
      <c r="K822" t="s">
        <v>216</v>
      </c>
      <c r="L822">
        <v>2</v>
      </c>
      <c r="M822">
        <v>1</v>
      </c>
      <c r="N822">
        <v>18</v>
      </c>
      <c r="O822">
        <v>4</v>
      </c>
      <c r="P822" t="s">
        <v>645</v>
      </c>
      <c r="Q822" t="s">
        <v>202</v>
      </c>
      <c r="R822" t="s">
        <v>647</v>
      </c>
      <c r="S822">
        <v>17400</v>
      </c>
      <c r="T822" t="s">
        <v>659</v>
      </c>
      <c r="U822" t="s">
        <v>552</v>
      </c>
      <c r="V822" t="s">
        <v>149</v>
      </c>
      <c r="W822" t="s">
        <v>322</v>
      </c>
      <c r="X822" t="s">
        <v>57</v>
      </c>
      <c r="Y822" t="s">
        <v>661</v>
      </c>
      <c r="Z822" s="1">
        <v>42777</v>
      </c>
      <c r="AA822">
        <v>58</v>
      </c>
      <c r="AB822" t="s">
        <v>59</v>
      </c>
      <c r="AC822">
        <v>2023</v>
      </c>
      <c r="AD822">
        <v>5</v>
      </c>
      <c r="AE822" t="s">
        <v>475</v>
      </c>
      <c r="AF822" t="s">
        <v>247</v>
      </c>
      <c r="AG822" s="1">
        <v>36056</v>
      </c>
      <c r="AH822" t="s">
        <v>264</v>
      </c>
      <c r="AI822" t="s">
        <v>265</v>
      </c>
      <c r="AJ822" t="s">
        <v>64</v>
      </c>
      <c r="AK822">
        <v>177</v>
      </c>
      <c r="AL822">
        <v>25000000</v>
      </c>
      <c r="AM822">
        <v>60000000</v>
      </c>
      <c r="AN822" s="1">
        <v>46568</v>
      </c>
      <c r="AO822" t="s">
        <v>488</v>
      </c>
      <c r="AP822" t="s">
        <v>164</v>
      </c>
      <c r="AQ822">
        <v>11</v>
      </c>
      <c r="AR822" t="s">
        <v>477</v>
      </c>
      <c r="AS822">
        <v>0</v>
      </c>
      <c r="AT822" t="s">
        <v>264</v>
      </c>
      <c r="AU822">
        <v>26</v>
      </c>
    </row>
    <row r="823" spans="1:47" x14ac:dyDescent="0.25">
      <c r="A823" t="s">
        <v>662</v>
      </c>
      <c r="B823">
        <v>2704512</v>
      </c>
      <c r="C823">
        <v>315779</v>
      </c>
      <c r="D823" t="s">
        <v>48</v>
      </c>
      <c r="E823">
        <v>0</v>
      </c>
      <c r="F823">
        <v>0</v>
      </c>
      <c r="G823">
        <v>0</v>
      </c>
      <c r="H823">
        <v>0</v>
      </c>
      <c r="I823">
        <v>90</v>
      </c>
      <c r="J823">
        <v>2016</v>
      </c>
      <c r="K823" t="s">
        <v>216</v>
      </c>
      <c r="L823">
        <v>2</v>
      </c>
      <c r="M823">
        <v>1</v>
      </c>
      <c r="N823">
        <v>18</v>
      </c>
      <c r="O823">
        <v>4</v>
      </c>
      <c r="P823" t="s">
        <v>645</v>
      </c>
      <c r="Q823" t="s">
        <v>202</v>
      </c>
      <c r="R823" t="s">
        <v>647</v>
      </c>
      <c r="S823">
        <v>17400</v>
      </c>
      <c r="T823" t="s">
        <v>659</v>
      </c>
      <c r="U823" t="s">
        <v>552</v>
      </c>
      <c r="V823" t="s">
        <v>149</v>
      </c>
      <c r="W823" t="s">
        <v>322</v>
      </c>
      <c r="X823" t="s">
        <v>57</v>
      </c>
      <c r="Y823" t="s">
        <v>661</v>
      </c>
      <c r="Z823" s="1">
        <v>42777</v>
      </c>
      <c r="AA823">
        <v>58</v>
      </c>
      <c r="AB823" t="s">
        <v>59</v>
      </c>
      <c r="AC823">
        <v>2023</v>
      </c>
      <c r="AD823">
        <v>5</v>
      </c>
      <c r="AE823" t="s">
        <v>475</v>
      </c>
      <c r="AF823" t="s">
        <v>247</v>
      </c>
      <c r="AG823" s="1">
        <v>36056</v>
      </c>
      <c r="AH823" t="s">
        <v>264</v>
      </c>
      <c r="AI823" t="s">
        <v>265</v>
      </c>
      <c r="AJ823" t="s">
        <v>64</v>
      </c>
      <c r="AK823">
        <v>177</v>
      </c>
      <c r="AL823">
        <v>25000000</v>
      </c>
      <c r="AM823">
        <v>60000000</v>
      </c>
      <c r="AN823" s="1">
        <v>46568</v>
      </c>
      <c r="AO823" t="s">
        <v>489</v>
      </c>
      <c r="AP823" t="s">
        <v>164</v>
      </c>
      <c r="AQ823">
        <v>11</v>
      </c>
      <c r="AR823" t="s">
        <v>477</v>
      </c>
      <c r="AS823">
        <v>0</v>
      </c>
      <c r="AT823" t="s">
        <v>264</v>
      </c>
      <c r="AU823">
        <v>26</v>
      </c>
    </row>
    <row r="824" spans="1:47" x14ac:dyDescent="0.25">
      <c r="A824" t="s">
        <v>662</v>
      </c>
      <c r="B824">
        <v>2704512</v>
      </c>
      <c r="C824">
        <v>315779</v>
      </c>
      <c r="D824" t="s">
        <v>48</v>
      </c>
      <c r="E824">
        <v>0</v>
      </c>
      <c r="F824">
        <v>0</v>
      </c>
      <c r="G824">
        <v>0</v>
      </c>
      <c r="H824">
        <v>0</v>
      </c>
      <c r="I824">
        <v>90</v>
      </c>
      <c r="J824">
        <v>2016</v>
      </c>
      <c r="K824" t="s">
        <v>216</v>
      </c>
      <c r="L824">
        <v>2</v>
      </c>
      <c r="M824">
        <v>1</v>
      </c>
      <c r="N824">
        <v>18</v>
      </c>
      <c r="O824">
        <v>4</v>
      </c>
      <c r="P824" t="s">
        <v>645</v>
      </c>
      <c r="Q824" t="s">
        <v>202</v>
      </c>
      <c r="R824" t="s">
        <v>647</v>
      </c>
      <c r="S824">
        <v>17400</v>
      </c>
      <c r="T824" t="s">
        <v>659</v>
      </c>
      <c r="U824" t="s">
        <v>552</v>
      </c>
      <c r="V824" t="s">
        <v>149</v>
      </c>
      <c r="W824" t="s">
        <v>322</v>
      </c>
      <c r="X824" t="s">
        <v>57</v>
      </c>
      <c r="Y824" t="s">
        <v>661</v>
      </c>
      <c r="Z824" s="1">
        <v>42777</v>
      </c>
      <c r="AA824">
        <v>58</v>
      </c>
      <c r="AB824" t="s">
        <v>59</v>
      </c>
      <c r="AC824">
        <v>2023</v>
      </c>
      <c r="AD824">
        <v>5</v>
      </c>
      <c r="AE824" t="s">
        <v>475</v>
      </c>
      <c r="AF824" t="s">
        <v>247</v>
      </c>
      <c r="AG824" s="1">
        <v>36056</v>
      </c>
      <c r="AH824" t="s">
        <v>264</v>
      </c>
      <c r="AI824" t="s">
        <v>265</v>
      </c>
      <c r="AJ824" t="s">
        <v>64</v>
      </c>
      <c r="AK824">
        <v>177</v>
      </c>
      <c r="AL824">
        <v>25000000</v>
      </c>
      <c r="AM824">
        <v>60000000</v>
      </c>
      <c r="AN824" s="1">
        <v>46568</v>
      </c>
      <c r="AO824" t="s">
        <v>490</v>
      </c>
      <c r="AP824" t="s">
        <v>164</v>
      </c>
      <c r="AQ824">
        <v>11</v>
      </c>
      <c r="AR824" t="s">
        <v>477</v>
      </c>
      <c r="AS824">
        <v>0</v>
      </c>
      <c r="AT824" t="s">
        <v>264</v>
      </c>
      <c r="AU824">
        <v>26</v>
      </c>
    </row>
    <row r="825" spans="1:47" x14ac:dyDescent="0.25">
      <c r="A825" t="s">
        <v>662</v>
      </c>
      <c r="B825">
        <v>2704512</v>
      </c>
      <c r="C825">
        <v>315779</v>
      </c>
      <c r="D825" t="s">
        <v>48</v>
      </c>
      <c r="E825">
        <v>0</v>
      </c>
      <c r="F825">
        <v>0</v>
      </c>
      <c r="G825">
        <v>0</v>
      </c>
      <c r="H825">
        <v>0</v>
      </c>
      <c r="I825">
        <v>90</v>
      </c>
      <c r="J825">
        <v>2016</v>
      </c>
      <c r="K825" t="s">
        <v>216</v>
      </c>
      <c r="L825">
        <v>2</v>
      </c>
      <c r="M825">
        <v>1</v>
      </c>
      <c r="N825">
        <v>18</v>
      </c>
      <c r="O825">
        <v>4</v>
      </c>
      <c r="P825" t="s">
        <v>645</v>
      </c>
      <c r="Q825" t="s">
        <v>202</v>
      </c>
      <c r="R825" t="s">
        <v>647</v>
      </c>
      <c r="S825">
        <v>17400</v>
      </c>
      <c r="T825" t="s">
        <v>659</v>
      </c>
      <c r="U825" t="s">
        <v>552</v>
      </c>
      <c r="V825" t="s">
        <v>149</v>
      </c>
      <c r="W825" t="s">
        <v>322</v>
      </c>
      <c r="X825" t="s">
        <v>57</v>
      </c>
      <c r="Y825" t="s">
        <v>661</v>
      </c>
      <c r="Z825" s="1">
        <v>42777</v>
      </c>
      <c r="AA825">
        <v>58</v>
      </c>
      <c r="AB825" t="s">
        <v>59</v>
      </c>
      <c r="AC825">
        <v>2023</v>
      </c>
      <c r="AD825">
        <v>5</v>
      </c>
      <c r="AE825" t="s">
        <v>475</v>
      </c>
      <c r="AF825" t="s">
        <v>247</v>
      </c>
      <c r="AG825" s="1">
        <v>36056</v>
      </c>
      <c r="AH825" t="s">
        <v>264</v>
      </c>
      <c r="AI825" t="s">
        <v>265</v>
      </c>
      <c r="AJ825" t="s">
        <v>64</v>
      </c>
      <c r="AK825">
        <v>177</v>
      </c>
      <c r="AL825">
        <v>25000000</v>
      </c>
      <c r="AM825">
        <v>60000000</v>
      </c>
      <c r="AN825" s="1">
        <v>46568</v>
      </c>
      <c r="AO825" t="s">
        <v>491</v>
      </c>
      <c r="AP825" t="s">
        <v>66</v>
      </c>
      <c r="AQ825">
        <v>11</v>
      </c>
      <c r="AR825" t="s">
        <v>477</v>
      </c>
      <c r="AS825">
        <v>0</v>
      </c>
      <c r="AT825" t="s">
        <v>264</v>
      </c>
      <c r="AU825">
        <v>26</v>
      </c>
    </row>
    <row r="826" spans="1:47" x14ac:dyDescent="0.25">
      <c r="A826" t="s">
        <v>663</v>
      </c>
      <c r="B826">
        <v>2704531</v>
      </c>
      <c r="C826">
        <v>103064</v>
      </c>
      <c r="D826" t="s">
        <v>48</v>
      </c>
      <c r="E826">
        <v>0</v>
      </c>
      <c r="F826">
        <v>0</v>
      </c>
      <c r="G826">
        <v>0</v>
      </c>
      <c r="H826">
        <v>0</v>
      </c>
      <c r="I826">
        <v>57</v>
      </c>
      <c r="J826">
        <v>2016</v>
      </c>
      <c r="K826" t="s">
        <v>291</v>
      </c>
      <c r="L826">
        <v>2</v>
      </c>
      <c r="M826">
        <v>0</v>
      </c>
      <c r="N826">
        <v>4</v>
      </c>
      <c r="O826">
        <v>18</v>
      </c>
      <c r="P826" t="s">
        <v>625</v>
      </c>
      <c r="Q826" t="s">
        <v>645</v>
      </c>
      <c r="R826" t="s">
        <v>626</v>
      </c>
      <c r="S826">
        <v>29013</v>
      </c>
      <c r="T826" t="s">
        <v>222</v>
      </c>
      <c r="U826" t="s">
        <v>627</v>
      </c>
      <c r="V826" t="s">
        <v>552</v>
      </c>
      <c r="W826" t="s">
        <v>229</v>
      </c>
      <c r="X826" t="s">
        <v>57</v>
      </c>
      <c r="Y826" t="s">
        <v>664</v>
      </c>
      <c r="Z826" s="1">
        <v>42784</v>
      </c>
      <c r="AA826">
        <v>57</v>
      </c>
      <c r="AB826" t="s">
        <v>59</v>
      </c>
      <c r="AC826">
        <v>2016</v>
      </c>
      <c r="AD826">
        <v>105</v>
      </c>
      <c r="AE826" t="s">
        <v>651</v>
      </c>
      <c r="AF826" t="s">
        <v>61</v>
      </c>
      <c r="AG826" s="1">
        <v>33285</v>
      </c>
      <c r="AH826" t="s">
        <v>355</v>
      </c>
      <c r="AI826" t="s">
        <v>265</v>
      </c>
      <c r="AJ826" t="s">
        <v>64</v>
      </c>
      <c r="AK826">
        <v>188</v>
      </c>
      <c r="AL826">
        <v>750000</v>
      </c>
      <c r="AM826">
        <v>1750000</v>
      </c>
      <c r="AN826" s="1">
        <v>45473</v>
      </c>
      <c r="AO826" t="s">
        <v>652</v>
      </c>
      <c r="AP826" t="s">
        <v>164</v>
      </c>
      <c r="AQ826">
        <v>13</v>
      </c>
      <c r="AR826" t="s">
        <v>653</v>
      </c>
      <c r="AS826">
        <v>0</v>
      </c>
      <c r="AT826" t="s">
        <v>355</v>
      </c>
      <c r="AU826">
        <v>33</v>
      </c>
    </row>
    <row r="827" spans="1:47" x14ac:dyDescent="0.25">
      <c r="A827" t="s">
        <v>663</v>
      </c>
      <c r="B827">
        <v>2704531</v>
      </c>
      <c r="C827">
        <v>103064</v>
      </c>
      <c r="D827" t="s">
        <v>48</v>
      </c>
      <c r="E827">
        <v>0</v>
      </c>
      <c r="F827">
        <v>0</v>
      </c>
      <c r="G827">
        <v>0</v>
      </c>
      <c r="H827">
        <v>0</v>
      </c>
      <c r="I827">
        <v>57</v>
      </c>
      <c r="J827">
        <v>2016</v>
      </c>
      <c r="K827" t="s">
        <v>291</v>
      </c>
      <c r="L827">
        <v>2</v>
      </c>
      <c r="M827">
        <v>0</v>
      </c>
      <c r="N827">
        <v>4</v>
      </c>
      <c r="O827">
        <v>18</v>
      </c>
      <c r="P827" t="s">
        <v>625</v>
      </c>
      <c r="Q827" t="s">
        <v>645</v>
      </c>
      <c r="R827" t="s">
        <v>626</v>
      </c>
      <c r="S827">
        <v>29013</v>
      </c>
      <c r="T827" t="s">
        <v>222</v>
      </c>
      <c r="U827" t="s">
        <v>627</v>
      </c>
      <c r="V827" t="s">
        <v>552</v>
      </c>
      <c r="W827" t="s">
        <v>229</v>
      </c>
      <c r="X827" t="s">
        <v>57</v>
      </c>
      <c r="Y827" t="s">
        <v>664</v>
      </c>
      <c r="Z827" s="1">
        <v>42784</v>
      </c>
      <c r="AA827">
        <v>57</v>
      </c>
      <c r="AB827" t="s">
        <v>59</v>
      </c>
      <c r="AC827">
        <v>2016</v>
      </c>
      <c r="AD827">
        <v>105</v>
      </c>
      <c r="AE827" t="s">
        <v>651</v>
      </c>
      <c r="AF827" t="s">
        <v>61</v>
      </c>
      <c r="AG827" s="1">
        <v>33285</v>
      </c>
      <c r="AH827" t="s">
        <v>355</v>
      </c>
      <c r="AI827" t="s">
        <v>265</v>
      </c>
      <c r="AJ827" t="s">
        <v>64</v>
      </c>
      <c r="AK827">
        <v>188</v>
      </c>
      <c r="AL827">
        <v>750000</v>
      </c>
      <c r="AM827">
        <v>1750000</v>
      </c>
      <c r="AN827" s="1">
        <v>45473</v>
      </c>
      <c r="AO827" t="s">
        <v>654</v>
      </c>
      <c r="AP827" t="s">
        <v>164</v>
      </c>
      <c r="AQ827">
        <v>13</v>
      </c>
      <c r="AR827" t="s">
        <v>653</v>
      </c>
      <c r="AS827">
        <v>0</v>
      </c>
      <c r="AT827" t="s">
        <v>355</v>
      </c>
      <c r="AU827">
        <v>33</v>
      </c>
    </row>
    <row r="828" spans="1:47" x14ac:dyDescent="0.25">
      <c r="A828" t="s">
        <v>665</v>
      </c>
      <c r="B828">
        <v>2732258</v>
      </c>
      <c r="C828">
        <v>209019</v>
      </c>
      <c r="D828" t="s">
        <v>255</v>
      </c>
      <c r="E828">
        <v>0</v>
      </c>
      <c r="F828">
        <v>0</v>
      </c>
      <c r="G828">
        <v>0</v>
      </c>
      <c r="H828">
        <v>0</v>
      </c>
      <c r="I828">
        <v>74</v>
      </c>
      <c r="J828">
        <v>2016</v>
      </c>
      <c r="K828" t="s">
        <v>666</v>
      </c>
      <c r="L828">
        <v>1</v>
      </c>
      <c r="M828">
        <v>1</v>
      </c>
      <c r="N828">
        <v>9</v>
      </c>
      <c r="O828">
        <v>8</v>
      </c>
      <c r="P828" t="s">
        <v>274</v>
      </c>
      <c r="Q828" t="s">
        <v>256</v>
      </c>
      <c r="R828" t="s">
        <v>667</v>
      </c>
      <c r="S828">
        <v>24906</v>
      </c>
      <c r="T828" t="s">
        <v>341</v>
      </c>
      <c r="U828" t="s">
        <v>668</v>
      </c>
      <c r="V828" t="s">
        <v>260</v>
      </c>
      <c r="W828" t="s">
        <v>103</v>
      </c>
      <c r="X828" t="s">
        <v>57</v>
      </c>
      <c r="Y828" t="s">
        <v>669</v>
      </c>
      <c r="Z828" s="1">
        <v>42785</v>
      </c>
      <c r="AA828">
        <v>74</v>
      </c>
      <c r="AB828" t="s">
        <v>59</v>
      </c>
      <c r="AC828">
        <v>2018</v>
      </c>
      <c r="AD828">
        <v>58</v>
      </c>
      <c r="AE828" t="s">
        <v>263</v>
      </c>
      <c r="AF828" t="s">
        <v>247</v>
      </c>
      <c r="AG828" s="1">
        <v>34320</v>
      </c>
      <c r="AH828" t="s">
        <v>264</v>
      </c>
      <c r="AI828" t="s">
        <v>265</v>
      </c>
      <c r="AJ828" t="s">
        <v>162</v>
      </c>
      <c r="AK828">
        <v>176</v>
      </c>
      <c r="AL828">
        <v>700000</v>
      </c>
      <c r="AM828">
        <v>3500000</v>
      </c>
      <c r="AN828" s="1">
        <v>45473</v>
      </c>
      <c r="AO828" t="s">
        <v>266</v>
      </c>
      <c r="AP828" t="s">
        <v>164</v>
      </c>
      <c r="AQ828">
        <v>5</v>
      </c>
      <c r="AR828" t="s">
        <v>267</v>
      </c>
      <c r="AS828">
        <v>0</v>
      </c>
      <c r="AT828" t="s">
        <v>264</v>
      </c>
      <c r="AU828">
        <v>31</v>
      </c>
    </row>
    <row r="829" spans="1:47" x14ac:dyDescent="0.25">
      <c r="A829" t="s">
        <v>665</v>
      </c>
      <c r="B829">
        <v>2732258</v>
      </c>
      <c r="C829">
        <v>209019</v>
      </c>
      <c r="D829" t="s">
        <v>255</v>
      </c>
      <c r="E829">
        <v>0</v>
      </c>
      <c r="F829">
        <v>0</v>
      </c>
      <c r="G829">
        <v>0</v>
      </c>
      <c r="H829">
        <v>0</v>
      </c>
      <c r="I829">
        <v>74</v>
      </c>
      <c r="J829">
        <v>2016</v>
      </c>
      <c r="K829" t="s">
        <v>666</v>
      </c>
      <c r="L829">
        <v>1</v>
      </c>
      <c r="M829">
        <v>1</v>
      </c>
      <c r="N829">
        <v>9</v>
      </c>
      <c r="O829">
        <v>8</v>
      </c>
      <c r="P829" t="s">
        <v>274</v>
      </c>
      <c r="Q829" t="s">
        <v>256</v>
      </c>
      <c r="R829" t="s">
        <v>667</v>
      </c>
      <c r="S829">
        <v>24906</v>
      </c>
      <c r="T829" t="s">
        <v>341</v>
      </c>
      <c r="U829" t="s">
        <v>668</v>
      </c>
      <c r="V829" t="s">
        <v>260</v>
      </c>
      <c r="W829" t="s">
        <v>103</v>
      </c>
      <c r="X829" t="s">
        <v>57</v>
      </c>
      <c r="Y829" t="s">
        <v>669</v>
      </c>
      <c r="Z829" s="1">
        <v>42785</v>
      </c>
      <c r="AA829">
        <v>74</v>
      </c>
      <c r="AB829" t="s">
        <v>59</v>
      </c>
      <c r="AC829">
        <v>2018</v>
      </c>
      <c r="AD829">
        <v>58</v>
      </c>
      <c r="AE829" t="s">
        <v>263</v>
      </c>
      <c r="AF829" t="s">
        <v>247</v>
      </c>
      <c r="AG829" s="1">
        <v>34320</v>
      </c>
      <c r="AH829" t="s">
        <v>264</v>
      </c>
      <c r="AI829" t="s">
        <v>265</v>
      </c>
      <c r="AJ829" t="s">
        <v>162</v>
      </c>
      <c r="AK829">
        <v>176</v>
      </c>
      <c r="AL829">
        <v>700000</v>
      </c>
      <c r="AM829">
        <v>3500000</v>
      </c>
      <c r="AN829" s="1">
        <v>45473</v>
      </c>
      <c r="AO829" t="s">
        <v>268</v>
      </c>
      <c r="AP829" t="s">
        <v>164</v>
      </c>
      <c r="AQ829">
        <v>5</v>
      </c>
      <c r="AR829" t="s">
        <v>267</v>
      </c>
      <c r="AS829">
        <v>0</v>
      </c>
      <c r="AT829" t="s">
        <v>264</v>
      </c>
      <c r="AU829">
        <v>31</v>
      </c>
    </row>
    <row r="830" spans="1:47" x14ac:dyDescent="0.25">
      <c r="A830" t="s">
        <v>665</v>
      </c>
      <c r="B830">
        <v>2732258</v>
      </c>
      <c r="C830">
        <v>209019</v>
      </c>
      <c r="D830" t="s">
        <v>255</v>
      </c>
      <c r="E830">
        <v>0</v>
      </c>
      <c r="F830">
        <v>0</v>
      </c>
      <c r="G830">
        <v>0</v>
      </c>
      <c r="H830">
        <v>0</v>
      </c>
      <c r="I830">
        <v>74</v>
      </c>
      <c r="J830">
        <v>2016</v>
      </c>
      <c r="K830" t="s">
        <v>666</v>
      </c>
      <c r="L830">
        <v>1</v>
      </c>
      <c r="M830">
        <v>1</v>
      </c>
      <c r="N830">
        <v>9</v>
      </c>
      <c r="O830">
        <v>8</v>
      </c>
      <c r="P830" t="s">
        <v>274</v>
      </c>
      <c r="Q830" t="s">
        <v>256</v>
      </c>
      <c r="R830" t="s">
        <v>667</v>
      </c>
      <c r="S830">
        <v>24906</v>
      </c>
      <c r="T830" t="s">
        <v>341</v>
      </c>
      <c r="U830" t="s">
        <v>668</v>
      </c>
      <c r="V830" t="s">
        <v>260</v>
      </c>
      <c r="W830" t="s">
        <v>103</v>
      </c>
      <c r="X830" t="s">
        <v>57</v>
      </c>
      <c r="Y830" t="s">
        <v>669</v>
      </c>
      <c r="Z830" s="1">
        <v>42785</v>
      </c>
      <c r="AA830">
        <v>74</v>
      </c>
      <c r="AB830" t="s">
        <v>59</v>
      </c>
      <c r="AC830">
        <v>2018</v>
      </c>
      <c r="AD830">
        <v>58</v>
      </c>
      <c r="AE830" t="s">
        <v>263</v>
      </c>
      <c r="AF830" t="s">
        <v>247</v>
      </c>
      <c r="AG830" s="1">
        <v>34320</v>
      </c>
      <c r="AH830" t="s">
        <v>264</v>
      </c>
      <c r="AI830" t="s">
        <v>265</v>
      </c>
      <c r="AJ830" t="s">
        <v>162</v>
      </c>
      <c r="AK830">
        <v>176</v>
      </c>
      <c r="AL830">
        <v>700000</v>
      </c>
      <c r="AM830">
        <v>3500000</v>
      </c>
      <c r="AN830" s="1">
        <v>45473</v>
      </c>
      <c r="AO830" t="s">
        <v>269</v>
      </c>
      <c r="AP830" t="s">
        <v>164</v>
      </c>
      <c r="AQ830">
        <v>5</v>
      </c>
      <c r="AR830" t="s">
        <v>267</v>
      </c>
      <c r="AS830">
        <v>0</v>
      </c>
      <c r="AT830" t="s">
        <v>264</v>
      </c>
      <c r="AU830">
        <v>31</v>
      </c>
    </row>
    <row r="831" spans="1:47" x14ac:dyDescent="0.25">
      <c r="A831" t="s">
        <v>665</v>
      </c>
      <c r="B831">
        <v>2732258</v>
      </c>
      <c r="C831">
        <v>209019</v>
      </c>
      <c r="D831" t="s">
        <v>255</v>
      </c>
      <c r="E831">
        <v>0</v>
      </c>
      <c r="F831">
        <v>0</v>
      </c>
      <c r="G831">
        <v>0</v>
      </c>
      <c r="H831">
        <v>0</v>
      </c>
      <c r="I831">
        <v>74</v>
      </c>
      <c r="J831">
        <v>2016</v>
      </c>
      <c r="K831" t="s">
        <v>666</v>
      </c>
      <c r="L831">
        <v>1</v>
      </c>
      <c r="M831">
        <v>1</v>
      </c>
      <c r="N831">
        <v>9</v>
      </c>
      <c r="O831">
        <v>8</v>
      </c>
      <c r="P831" t="s">
        <v>274</v>
      </c>
      <c r="Q831" t="s">
        <v>256</v>
      </c>
      <c r="R831" t="s">
        <v>667</v>
      </c>
      <c r="S831">
        <v>24906</v>
      </c>
      <c r="T831" t="s">
        <v>341</v>
      </c>
      <c r="U831" t="s">
        <v>668</v>
      </c>
      <c r="V831" t="s">
        <v>260</v>
      </c>
      <c r="W831" t="s">
        <v>103</v>
      </c>
      <c r="X831" t="s">
        <v>57</v>
      </c>
      <c r="Y831" t="s">
        <v>669</v>
      </c>
      <c r="Z831" s="1">
        <v>42785</v>
      </c>
      <c r="AA831">
        <v>74</v>
      </c>
      <c r="AB831" t="s">
        <v>59</v>
      </c>
      <c r="AC831">
        <v>2018</v>
      </c>
      <c r="AD831">
        <v>58</v>
      </c>
      <c r="AE831" t="s">
        <v>263</v>
      </c>
      <c r="AF831" t="s">
        <v>247</v>
      </c>
      <c r="AG831" s="1">
        <v>34320</v>
      </c>
      <c r="AH831" t="s">
        <v>264</v>
      </c>
      <c r="AI831" t="s">
        <v>265</v>
      </c>
      <c r="AJ831" t="s">
        <v>162</v>
      </c>
      <c r="AK831">
        <v>176</v>
      </c>
      <c r="AL831">
        <v>700000</v>
      </c>
      <c r="AM831">
        <v>3500000</v>
      </c>
      <c r="AN831" s="1">
        <v>45473</v>
      </c>
      <c r="AO831" t="s">
        <v>270</v>
      </c>
      <c r="AP831" t="s">
        <v>164</v>
      </c>
      <c r="AQ831">
        <v>5</v>
      </c>
      <c r="AR831" t="s">
        <v>267</v>
      </c>
      <c r="AS831">
        <v>0</v>
      </c>
      <c r="AT831" t="s">
        <v>271</v>
      </c>
      <c r="AU831">
        <v>31</v>
      </c>
    </row>
    <row r="832" spans="1:47" x14ac:dyDescent="0.25">
      <c r="A832" t="s">
        <v>670</v>
      </c>
      <c r="B832">
        <v>2732262</v>
      </c>
      <c r="C832">
        <v>209019</v>
      </c>
      <c r="D832" t="s">
        <v>255</v>
      </c>
      <c r="E832">
        <v>0</v>
      </c>
      <c r="F832">
        <v>0</v>
      </c>
      <c r="G832">
        <v>0</v>
      </c>
      <c r="H832">
        <v>0</v>
      </c>
      <c r="I832">
        <v>64</v>
      </c>
      <c r="J832">
        <v>2016</v>
      </c>
      <c r="K832" t="s">
        <v>671</v>
      </c>
      <c r="L832">
        <v>3</v>
      </c>
      <c r="M832">
        <v>1</v>
      </c>
      <c r="N832">
        <v>7</v>
      </c>
      <c r="O832">
        <v>16</v>
      </c>
      <c r="P832" t="s">
        <v>256</v>
      </c>
      <c r="Q832" t="s">
        <v>672</v>
      </c>
      <c r="R832" t="s">
        <v>258</v>
      </c>
      <c r="S832">
        <v>19669</v>
      </c>
      <c r="T832" t="s">
        <v>604</v>
      </c>
      <c r="U832" t="s">
        <v>260</v>
      </c>
      <c r="V832" t="s">
        <v>261</v>
      </c>
      <c r="W832" t="s">
        <v>308</v>
      </c>
      <c r="X832" t="s">
        <v>57</v>
      </c>
      <c r="Y832" t="s">
        <v>673</v>
      </c>
      <c r="Z832" s="1">
        <v>42792</v>
      </c>
      <c r="AA832">
        <v>64</v>
      </c>
      <c r="AB832" t="s">
        <v>59</v>
      </c>
      <c r="AC832">
        <v>2018</v>
      </c>
      <c r="AD832">
        <v>58</v>
      </c>
      <c r="AE832" t="s">
        <v>263</v>
      </c>
      <c r="AF832" t="s">
        <v>247</v>
      </c>
      <c r="AG832" s="1">
        <v>34320</v>
      </c>
      <c r="AH832" t="s">
        <v>264</v>
      </c>
      <c r="AI832" t="s">
        <v>265</v>
      </c>
      <c r="AJ832" t="s">
        <v>162</v>
      </c>
      <c r="AK832">
        <v>176</v>
      </c>
      <c r="AL832">
        <v>700000</v>
      </c>
      <c r="AM832">
        <v>3500000</v>
      </c>
      <c r="AN832" s="1">
        <v>45473</v>
      </c>
      <c r="AO832" t="s">
        <v>266</v>
      </c>
      <c r="AP832" t="s">
        <v>164</v>
      </c>
      <c r="AQ832">
        <v>5</v>
      </c>
      <c r="AR832" t="s">
        <v>267</v>
      </c>
      <c r="AS832">
        <v>0</v>
      </c>
      <c r="AT832" t="s">
        <v>264</v>
      </c>
      <c r="AU832">
        <v>31</v>
      </c>
    </row>
    <row r="833" spans="1:47" x14ac:dyDescent="0.25">
      <c r="A833" t="s">
        <v>670</v>
      </c>
      <c r="B833">
        <v>2732262</v>
      </c>
      <c r="C833">
        <v>209019</v>
      </c>
      <c r="D833" t="s">
        <v>255</v>
      </c>
      <c r="E833">
        <v>0</v>
      </c>
      <c r="F833">
        <v>0</v>
      </c>
      <c r="G833">
        <v>0</v>
      </c>
      <c r="H833">
        <v>0</v>
      </c>
      <c r="I833">
        <v>64</v>
      </c>
      <c r="J833">
        <v>2016</v>
      </c>
      <c r="K833" t="s">
        <v>671</v>
      </c>
      <c r="L833">
        <v>3</v>
      </c>
      <c r="M833">
        <v>1</v>
      </c>
      <c r="N833">
        <v>7</v>
      </c>
      <c r="O833">
        <v>16</v>
      </c>
      <c r="P833" t="s">
        <v>256</v>
      </c>
      <c r="Q833" t="s">
        <v>672</v>
      </c>
      <c r="R833" t="s">
        <v>258</v>
      </c>
      <c r="S833">
        <v>19669</v>
      </c>
      <c r="T833" t="s">
        <v>604</v>
      </c>
      <c r="U833" t="s">
        <v>260</v>
      </c>
      <c r="V833" t="s">
        <v>261</v>
      </c>
      <c r="W833" t="s">
        <v>308</v>
      </c>
      <c r="X833" t="s">
        <v>57</v>
      </c>
      <c r="Y833" t="s">
        <v>673</v>
      </c>
      <c r="Z833" s="1">
        <v>42792</v>
      </c>
      <c r="AA833">
        <v>64</v>
      </c>
      <c r="AB833" t="s">
        <v>59</v>
      </c>
      <c r="AC833">
        <v>2018</v>
      </c>
      <c r="AD833">
        <v>58</v>
      </c>
      <c r="AE833" t="s">
        <v>263</v>
      </c>
      <c r="AF833" t="s">
        <v>247</v>
      </c>
      <c r="AG833" s="1">
        <v>34320</v>
      </c>
      <c r="AH833" t="s">
        <v>264</v>
      </c>
      <c r="AI833" t="s">
        <v>265</v>
      </c>
      <c r="AJ833" t="s">
        <v>162</v>
      </c>
      <c r="AK833">
        <v>176</v>
      </c>
      <c r="AL833">
        <v>700000</v>
      </c>
      <c r="AM833">
        <v>3500000</v>
      </c>
      <c r="AN833" s="1">
        <v>45473</v>
      </c>
      <c r="AO833" t="s">
        <v>268</v>
      </c>
      <c r="AP833" t="s">
        <v>164</v>
      </c>
      <c r="AQ833">
        <v>5</v>
      </c>
      <c r="AR833" t="s">
        <v>267</v>
      </c>
      <c r="AS833">
        <v>0</v>
      </c>
      <c r="AT833" t="s">
        <v>264</v>
      </c>
      <c r="AU833">
        <v>31</v>
      </c>
    </row>
    <row r="834" spans="1:47" x14ac:dyDescent="0.25">
      <c r="A834" t="s">
        <v>670</v>
      </c>
      <c r="B834">
        <v>2732262</v>
      </c>
      <c r="C834">
        <v>209019</v>
      </c>
      <c r="D834" t="s">
        <v>255</v>
      </c>
      <c r="E834">
        <v>0</v>
      </c>
      <c r="F834">
        <v>0</v>
      </c>
      <c r="G834">
        <v>0</v>
      </c>
      <c r="H834">
        <v>0</v>
      </c>
      <c r="I834">
        <v>64</v>
      </c>
      <c r="J834">
        <v>2016</v>
      </c>
      <c r="K834" t="s">
        <v>671</v>
      </c>
      <c r="L834">
        <v>3</v>
      </c>
      <c r="M834">
        <v>1</v>
      </c>
      <c r="N834">
        <v>7</v>
      </c>
      <c r="O834">
        <v>16</v>
      </c>
      <c r="P834" t="s">
        <v>256</v>
      </c>
      <c r="Q834" t="s">
        <v>672</v>
      </c>
      <c r="R834" t="s">
        <v>258</v>
      </c>
      <c r="S834">
        <v>19669</v>
      </c>
      <c r="T834" t="s">
        <v>604</v>
      </c>
      <c r="U834" t="s">
        <v>260</v>
      </c>
      <c r="V834" t="s">
        <v>261</v>
      </c>
      <c r="W834" t="s">
        <v>308</v>
      </c>
      <c r="X834" t="s">
        <v>57</v>
      </c>
      <c r="Y834" t="s">
        <v>673</v>
      </c>
      <c r="Z834" s="1">
        <v>42792</v>
      </c>
      <c r="AA834">
        <v>64</v>
      </c>
      <c r="AB834" t="s">
        <v>59</v>
      </c>
      <c r="AC834">
        <v>2018</v>
      </c>
      <c r="AD834">
        <v>58</v>
      </c>
      <c r="AE834" t="s">
        <v>263</v>
      </c>
      <c r="AF834" t="s">
        <v>247</v>
      </c>
      <c r="AG834" s="1">
        <v>34320</v>
      </c>
      <c r="AH834" t="s">
        <v>264</v>
      </c>
      <c r="AI834" t="s">
        <v>265</v>
      </c>
      <c r="AJ834" t="s">
        <v>162</v>
      </c>
      <c r="AK834">
        <v>176</v>
      </c>
      <c r="AL834">
        <v>700000</v>
      </c>
      <c r="AM834">
        <v>3500000</v>
      </c>
      <c r="AN834" s="1">
        <v>45473</v>
      </c>
      <c r="AO834" t="s">
        <v>269</v>
      </c>
      <c r="AP834" t="s">
        <v>164</v>
      </c>
      <c r="AQ834">
        <v>5</v>
      </c>
      <c r="AR834" t="s">
        <v>267</v>
      </c>
      <c r="AS834">
        <v>0</v>
      </c>
      <c r="AT834" t="s">
        <v>264</v>
      </c>
      <c r="AU834">
        <v>31</v>
      </c>
    </row>
    <row r="835" spans="1:47" x14ac:dyDescent="0.25">
      <c r="A835" t="s">
        <v>670</v>
      </c>
      <c r="B835">
        <v>2732262</v>
      </c>
      <c r="C835">
        <v>209019</v>
      </c>
      <c r="D835" t="s">
        <v>255</v>
      </c>
      <c r="E835">
        <v>0</v>
      </c>
      <c r="F835">
        <v>0</v>
      </c>
      <c r="G835">
        <v>0</v>
      </c>
      <c r="H835">
        <v>0</v>
      </c>
      <c r="I835">
        <v>64</v>
      </c>
      <c r="J835">
        <v>2016</v>
      </c>
      <c r="K835" t="s">
        <v>671</v>
      </c>
      <c r="L835">
        <v>3</v>
      </c>
      <c r="M835">
        <v>1</v>
      </c>
      <c r="N835">
        <v>7</v>
      </c>
      <c r="O835">
        <v>16</v>
      </c>
      <c r="P835" t="s">
        <v>256</v>
      </c>
      <c r="Q835" t="s">
        <v>672</v>
      </c>
      <c r="R835" t="s">
        <v>258</v>
      </c>
      <c r="S835">
        <v>19669</v>
      </c>
      <c r="T835" t="s">
        <v>604</v>
      </c>
      <c r="U835" t="s">
        <v>260</v>
      </c>
      <c r="V835" t="s">
        <v>261</v>
      </c>
      <c r="W835" t="s">
        <v>308</v>
      </c>
      <c r="X835" t="s">
        <v>57</v>
      </c>
      <c r="Y835" t="s">
        <v>673</v>
      </c>
      <c r="Z835" s="1">
        <v>42792</v>
      </c>
      <c r="AA835">
        <v>64</v>
      </c>
      <c r="AB835" t="s">
        <v>59</v>
      </c>
      <c r="AC835">
        <v>2018</v>
      </c>
      <c r="AD835">
        <v>58</v>
      </c>
      <c r="AE835" t="s">
        <v>263</v>
      </c>
      <c r="AF835" t="s">
        <v>247</v>
      </c>
      <c r="AG835" s="1">
        <v>34320</v>
      </c>
      <c r="AH835" t="s">
        <v>264</v>
      </c>
      <c r="AI835" t="s">
        <v>265</v>
      </c>
      <c r="AJ835" t="s">
        <v>162</v>
      </c>
      <c r="AK835">
        <v>176</v>
      </c>
      <c r="AL835">
        <v>700000</v>
      </c>
      <c r="AM835">
        <v>3500000</v>
      </c>
      <c r="AN835" s="1">
        <v>45473</v>
      </c>
      <c r="AO835" t="s">
        <v>270</v>
      </c>
      <c r="AP835" t="s">
        <v>164</v>
      </c>
      <c r="AQ835">
        <v>5</v>
      </c>
      <c r="AR835" t="s">
        <v>267</v>
      </c>
      <c r="AS835">
        <v>0</v>
      </c>
      <c r="AT835" t="s">
        <v>271</v>
      </c>
      <c r="AU835">
        <v>31</v>
      </c>
    </row>
    <row r="836" spans="1:47" x14ac:dyDescent="0.25">
      <c r="A836" t="s">
        <v>674</v>
      </c>
      <c r="B836">
        <v>2704551</v>
      </c>
      <c r="C836">
        <v>315779</v>
      </c>
      <c r="D836" t="s">
        <v>48</v>
      </c>
      <c r="E836">
        <v>0</v>
      </c>
      <c r="F836">
        <v>0</v>
      </c>
      <c r="G836">
        <v>1</v>
      </c>
      <c r="H836">
        <v>1</v>
      </c>
      <c r="I836">
        <v>46</v>
      </c>
      <c r="J836">
        <v>2016</v>
      </c>
      <c r="K836" t="s">
        <v>126</v>
      </c>
      <c r="L836">
        <v>6</v>
      </c>
      <c r="M836">
        <v>2</v>
      </c>
      <c r="N836">
        <v>3</v>
      </c>
      <c r="O836">
        <v>10</v>
      </c>
      <c r="P836" t="s">
        <v>202</v>
      </c>
      <c r="Q836" t="s">
        <v>425</v>
      </c>
      <c r="R836" t="s">
        <v>334</v>
      </c>
      <c r="S836">
        <v>79100</v>
      </c>
      <c r="T836" t="s">
        <v>94</v>
      </c>
      <c r="U836" t="s">
        <v>149</v>
      </c>
      <c r="V836" t="s">
        <v>426</v>
      </c>
      <c r="W836" t="s">
        <v>675</v>
      </c>
      <c r="X836" t="s">
        <v>57</v>
      </c>
      <c r="Y836" t="s">
        <v>676</v>
      </c>
      <c r="Z836" s="1">
        <v>42798</v>
      </c>
      <c r="AA836">
        <v>77</v>
      </c>
      <c r="AB836" t="s">
        <v>81</v>
      </c>
      <c r="AC836">
        <v>2023</v>
      </c>
      <c r="AD836">
        <v>5</v>
      </c>
      <c r="AE836" t="s">
        <v>475</v>
      </c>
      <c r="AF836" t="s">
        <v>247</v>
      </c>
      <c r="AG836" s="1">
        <v>36056</v>
      </c>
      <c r="AH836" t="s">
        <v>264</v>
      </c>
      <c r="AI836" t="s">
        <v>265</v>
      </c>
      <c r="AJ836" t="s">
        <v>64</v>
      </c>
      <c r="AK836">
        <v>177</v>
      </c>
      <c r="AL836">
        <v>25000000</v>
      </c>
      <c r="AM836">
        <v>60000000</v>
      </c>
      <c r="AN836" s="1">
        <v>46568</v>
      </c>
      <c r="AO836" t="s">
        <v>476</v>
      </c>
      <c r="AP836" t="s">
        <v>164</v>
      </c>
      <c r="AQ836">
        <v>11</v>
      </c>
      <c r="AR836" t="s">
        <v>477</v>
      </c>
      <c r="AS836">
        <v>0</v>
      </c>
      <c r="AT836" t="s">
        <v>264</v>
      </c>
      <c r="AU836">
        <v>26</v>
      </c>
    </row>
    <row r="837" spans="1:47" x14ac:dyDescent="0.25">
      <c r="A837" t="s">
        <v>674</v>
      </c>
      <c r="B837">
        <v>2704551</v>
      </c>
      <c r="C837">
        <v>315779</v>
      </c>
      <c r="D837" t="s">
        <v>48</v>
      </c>
      <c r="E837">
        <v>0</v>
      </c>
      <c r="F837">
        <v>0</v>
      </c>
      <c r="G837">
        <v>1</v>
      </c>
      <c r="H837">
        <v>1</v>
      </c>
      <c r="I837">
        <v>46</v>
      </c>
      <c r="J837">
        <v>2016</v>
      </c>
      <c r="K837" t="s">
        <v>126</v>
      </c>
      <c r="L837">
        <v>6</v>
      </c>
      <c r="M837">
        <v>2</v>
      </c>
      <c r="N837">
        <v>3</v>
      </c>
      <c r="O837">
        <v>10</v>
      </c>
      <c r="P837" t="s">
        <v>202</v>
      </c>
      <c r="Q837" t="s">
        <v>425</v>
      </c>
      <c r="R837" t="s">
        <v>334</v>
      </c>
      <c r="S837">
        <v>79100</v>
      </c>
      <c r="T837" t="s">
        <v>94</v>
      </c>
      <c r="U837" t="s">
        <v>149</v>
      </c>
      <c r="V837" t="s">
        <v>426</v>
      </c>
      <c r="W837" t="s">
        <v>675</v>
      </c>
      <c r="X837" t="s">
        <v>57</v>
      </c>
      <c r="Y837" t="s">
        <v>676</v>
      </c>
      <c r="Z837" s="1">
        <v>42798</v>
      </c>
      <c r="AA837">
        <v>77</v>
      </c>
      <c r="AB837" t="s">
        <v>81</v>
      </c>
      <c r="AC837">
        <v>2023</v>
      </c>
      <c r="AD837">
        <v>5</v>
      </c>
      <c r="AE837" t="s">
        <v>475</v>
      </c>
      <c r="AF837" t="s">
        <v>247</v>
      </c>
      <c r="AG837" s="1">
        <v>36056</v>
      </c>
      <c r="AH837" t="s">
        <v>264</v>
      </c>
      <c r="AI837" t="s">
        <v>265</v>
      </c>
      <c r="AJ837" t="s">
        <v>64</v>
      </c>
      <c r="AK837">
        <v>177</v>
      </c>
      <c r="AL837">
        <v>25000000</v>
      </c>
      <c r="AM837">
        <v>60000000</v>
      </c>
      <c r="AN837" s="1">
        <v>46568</v>
      </c>
      <c r="AO837" t="s">
        <v>478</v>
      </c>
      <c r="AP837" t="s">
        <v>164</v>
      </c>
      <c r="AQ837">
        <v>11</v>
      </c>
      <c r="AR837" t="s">
        <v>477</v>
      </c>
      <c r="AS837">
        <v>0</v>
      </c>
      <c r="AT837" t="s">
        <v>264</v>
      </c>
      <c r="AU837">
        <v>26</v>
      </c>
    </row>
    <row r="838" spans="1:47" x14ac:dyDescent="0.25">
      <c r="A838" t="s">
        <v>674</v>
      </c>
      <c r="B838">
        <v>2704551</v>
      </c>
      <c r="C838">
        <v>315779</v>
      </c>
      <c r="D838" t="s">
        <v>48</v>
      </c>
      <c r="E838">
        <v>0</v>
      </c>
      <c r="F838">
        <v>0</v>
      </c>
      <c r="G838">
        <v>1</v>
      </c>
      <c r="H838">
        <v>1</v>
      </c>
      <c r="I838">
        <v>46</v>
      </c>
      <c r="J838">
        <v>2016</v>
      </c>
      <c r="K838" t="s">
        <v>126</v>
      </c>
      <c r="L838">
        <v>6</v>
      </c>
      <c r="M838">
        <v>2</v>
      </c>
      <c r="N838">
        <v>3</v>
      </c>
      <c r="O838">
        <v>10</v>
      </c>
      <c r="P838" t="s">
        <v>202</v>
      </c>
      <c r="Q838" t="s">
        <v>425</v>
      </c>
      <c r="R838" t="s">
        <v>334</v>
      </c>
      <c r="S838">
        <v>79100</v>
      </c>
      <c r="T838" t="s">
        <v>94</v>
      </c>
      <c r="U838" t="s">
        <v>149</v>
      </c>
      <c r="V838" t="s">
        <v>426</v>
      </c>
      <c r="W838" t="s">
        <v>675</v>
      </c>
      <c r="X838" t="s">
        <v>57</v>
      </c>
      <c r="Y838" t="s">
        <v>676</v>
      </c>
      <c r="Z838" s="1">
        <v>42798</v>
      </c>
      <c r="AA838">
        <v>77</v>
      </c>
      <c r="AB838" t="s">
        <v>81</v>
      </c>
      <c r="AC838">
        <v>2023</v>
      </c>
      <c r="AD838">
        <v>5</v>
      </c>
      <c r="AE838" t="s">
        <v>475</v>
      </c>
      <c r="AF838" t="s">
        <v>247</v>
      </c>
      <c r="AG838" s="1">
        <v>36056</v>
      </c>
      <c r="AH838" t="s">
        <v>264</v>
      </c>
      <c r="AI838" t="s">
        <v>265</v>
      </c>
      <c r="AJ838" t="s">
        <v>64</v>
      </c>
      <c r="AK838">
        <v>177</v>
      </c>
      <c r="AL838">
        <v>25000000</v>
      </c>
      <c r="AM838">
        <v>60000000</v>
      </c>
      <c r="AN838" s="1">
        <v>46568</v>
      </c>
      <c r="AO838" t="s">
        <v>479</v>
      </c>
      <c r="AP838" t="s">
        <v>164</v>
      </c>
      <c r="AQ838">
        <v>11</v>
      </c>
      <c r="AR838" t="s">
        <v>477</v>
      </c>
      <c r="AS838">
        <v>0</v>
      </c>
      <c r="AT838" t="s">
        <v>264</v>
      </c>
      <c r="AU838">
        <v>26</v>
      </c>
    </row>
    <row r="839" spans="1:47" x14ac:dyDescent="0.25">
      <c r="A839" t="s">
        <v>674</v>
      </c>
      <c r="B839">
        <v>2704551</v>
      </c>
      <c r="C839">
        <v>315779</v>
      </c>
      <c r="D839" t="s">
        <v>48</v>
      </c>
      <c r="E839">
        <v>0</v>
      </c>
      <c r="F839">
        <v>0</v>
      </c>
      <c r="G839">
        <v>1</v>
      </c>
      <c r="H839">
        <v>1</v>
      </c>
      <c r="I839">
        <v>46</v>
      </c>
      <c r="J839">
        <v>2016</v>
      </c>
      <c r="K839" t="s">
        <v>126</v>
      </c>
      <c r="L839">
        <v>6</v>
      </c>
      <c r="M839">
        <v>2</v>
      </c>
      <c r="N839">
        <v>3</v>
      </c>
      <c r="O839">
        <v>10</v>
      </c>
      <c r="P839" t="s">
        <v>202</v>
      </c>
      <c r="Q839" t="s">
        <v>425</v>
      </c>
      <c r="R839" t="s">
        <v>334</v>
      </c>
      <c r="S839">
        <v>79100</v>
      </c>
      <c r="T839" t="s">
        <v>94</v>
      </c>
      <c r="U839" t="s">
        <v>149</v>
      </c>
      <c r="V839" t="s">
        <v>426</v>
      </c>
      <c r="W839" t="s">
        <v>675</v>
      </c>
      <c r="X839" t="s">
        <v>57</v>
      </c>
      <c r="Y839" t="s">
        <v>676</v>
      </c>
      <c r="Z839" s="1">
        <v>42798</v>
      </c>
      <c r="AA839">
        <v>77</v>
      </c>
      <c r="AB839" t="s">
        <v>81</v>
      </c>
      <c r="AC839">
        <v>2023</v>
      </c>
      <c r="AD839">
        <v>5</v>
      </c>
      <c r="AE839" t="s">
        <v>475</v>
      </c>
      <c r="AF839" t="s">
        <v>247</v>
      </c>
      <c r="AG839" s="1">
        <v>36056</v>
      </c>
      <c r="AH839" t="s">
        <v>264</v>
      </c>
      <c r="AI839" t="s">
        <v>265</v>
      </c>
      <c r="AJ839" t="s">
        <v>64</v>
      </c>
      <c r="AK839">
        <v>177</v>
      </c>
      <c r="AL839">
        <v>25000000</v>
      </c>
      <c r="AM839">
        <v>60000000</v>
      </c>
      <c r="AN839" s="1">
        <v>46568</v>
      </c>
      <c r="AO839" t="s">
        <v>480</v>
      </c>
      <c r="AP839" t="s">
        <v>164</v>
      </c>
      <c r="AQ839">
        <v>11</v>
      </c>
      <c r="AR839" t="s">
        <v>477</v>
      </c>
      <c r="AS839">
        <v>0</v>
      </c>
      <c r="AT839" t="s">
        <v>264</v>
      </c>
      <c r="AU839">
        <v>26</v>
      </c>
    </row>
    <row r="840" spans="1:47" x14ac:dyDescent="0.25">
      <c r="A840" t="s">
        <v>674</v>
      </c>
      <c r="B840">
        <v>2704551</v>
      </c>
      <c r="C840">
        <v>315779</v>
      </c>
      <c r="D840" t="s">
        <v>48</v>
      </c>
      <c r="E840">
        <v>0</v>
      </c>
      <c r="F840">
        <v>0</v>
      </c>
      <c r="G840">
        <v>1</v>
      </c>
      <c r="H840">
        <v>1</v>
      </c>
      <c r="I840">
        <v>46</v>
      </c>
      <c r="J840">
        <v>2016</v>
      </c>
      <c r="K840" t="s">
        <v>126</v>
      </c>
      <c r="L840">
        <v>6</v>
      </c>
      <c r="M840">
        <v>2</v>
      </c>
      <c r="N840">
        <v>3</v>
      </c>
      <c r="O840">
        <v>10</v>
      </c>
      <c r="P840" t="s">
        <v>202</v>
      </c>
      <c r="Q840" t="s">
        <v>425</v>
      </c>
      <c r="R840" t="s">
        <v>334</v>
      </c>
      <c r="S840">
        <v>79100</v>
      </c>
      <c r="T840" t="s">
        <v>94</v>
      </c>
      <c r="U840" t="s">
        <v>149</v>
      </c>
      <c r="V840" t="s">
        <v>426</v>
      </c>
      <c r="W840" t="s">
        <v>675</v>
      </c>
      <c r="X840" t="s">
        <v>57</v>
      </c>
      <c r="Y840" t="s">
        <v>676</v>
      </c>
      <c r="Z840" s="1">
        <v>42798</v>
      </c>
      <c r="AA840">
        <v>77</v>
      </c>
      <c r="AB840" t="s">
        <v>81</v>
      </c>
      <c r="AC840">
        <v>2023</v>
      </c>
      <c r="AD840">
        <v>5</v>
      </c>
      <c r="AE840" t="s">
        <v>475</v>
      </c>
      <c r="AF840" t="s">
        <v>247</v>
      </c>
      <c r="AG840" s="1">
        <v>36056</v>
      </c>
      <c r="AH840" t="s">
        <v>264</v>
      </c>
      <c r="AI840" t="s">
        <v>265</v>
      </c>
      <c r="AJ840" t="s">
        <v>64</v>
      </c>
      <c r="AK840">
        <v>177</v>
      </c>
      <c r="AL840">
        <v>25000000</v>
      </c>
      <c r="AM840">
        <v>60000000</v>
      </c>
      <c r="AN840" s="1">
        <v>46568</v>
      </c>
      <c r="AO840" t="s">
        <v>481</v>
      </c>
      <c r="AP840" t="s">
        <v>164</v>
      </c>
      <c r="AQ840">
        <v>11</v>
      </c>
      <c r="AR840" t="s">
        <v>477</v>
      </c>
      <c r="AS840">
        <v>0</v>
      </c>
      <c r="AT840" t="s">
        <v>264</v>
      </c>
      <c r="AU840">
        <v>26</v>
      </c>
    </row>
    <row r="841" spans="1:47" x14ac:dyDescent="0.25">
      <c r="A841" t="s">
        <v>674</v>
      </c>
      <c r="B841">
        <v>2704551</v>
      </c>
      <c r="C841">
        <v>315779</v>
      </c>
      <c r="D841" t="s">
        <v>48</v>
      </c>
      <c r="E841">
        <v>0</v>
      </c>
      <c r="F841">
        <v>0</v>
      </c>
      <c r="G841">
        <v>1</v>
      </c>
      <c r="H841">
        <v>1</v>
      </c>
      <c r="I841">
        <v>46</v>
      </c>
      <c r="J841">
        <v>2016</v>
      </c>
      <c r="K841" t="s">
        <v>126</v>
      </c>
      <c r="L841">
        <v>6</v>
      </c>
      <c r="M841">
        <v>2</v>
      </c>
      <c r="N841">
        <v>3</v>
      </c>
      <c r="O841">
        <v>10</v>
      </c>
      <c r="P841" t="s">
        <v>202</v>
      </c>
      <c r="Q841" t="s">
        <v>425</v>
      </c>
      <c r="R841" t="s">
        <v>334</v>
      </c>
      <c r="S841">
        <v>79100</v>
      </c>
      <c r="T841" t="s">
        <v>94</v>
      </c>
      <c r="U841" t="s">
        <v>149</v>
      </c>
      <c r="V841" t="s">
        <v>426</v>
      </c>
      <c r="W841" t="s">
        <v>675</v>
      </c>
      <c r="X841" t="s">
        <v>57</v>
      </c>
      <c r="Y841" t="s">
        <v>676</v>
      </c>
      <c r="Z841" s="1">
        <v>42798</v>
      </c>
      <c r="AA841">
        <v>77</v>
      </c>
      <c r="AB841" t="s">
        <v>81</v>
      </c>
      <c r="AC841">
        <v>2023</v>
      </c>
      <c r="AD841">
        <v>5</v>
      </c>
      <c r="AE841" t="s">
        <v>475</v>
      </c>
      <c r="AF841" t="s">
        <v>247</v>
      </c>
      <c r="AG841" s="1">
        <v>36056</v>
      </c>
      <c r="AH841" t="s">
        <v>264</v>
      </c>
      <c r="AI841" t="s">
        <v>265</v>
      </c>
      <c r="AJ841" t="s">
        <v>64</v>
      </c>
      <c r="AK841">
        <v>177</v>
      </c>
      <c r="AL841">
        <v>25000000</v>
      </c>
      <c r="AM841">
        <v>60000000</v>
      </c>
      <c r="AN841" s="1">
        <v>46568</v>
      </c>
      <c r="AO841" t="s">
        <v>482</v>
      </c>
      <c r="AP841" t="s">
        <v>164</v>
      </c>
      <c r="AQ841">
        <v>11</v>
      </c>
      <c r="AR841" t="s">
        <v>477</v>
      </c>
      <c r="AS841">
        <v>0</v>
      </c>
      <c r="AT841" t="s">
        <v>483</v>
      </c>
      <c r="AU841">
        <v>26</v>
      </c>
    </row>
    <row r="842" spans="1:47" x14ac:dyDescent="0.25">
      <c r="A842" t="s">
        <v>674</v>
      </c>
      <c r="B842">
        <v>2704551</v>
      </c>
      <c r="C842">
        <v>315779</v>
      </c>
      <c r="D842" t="s">
        <v>48</v>
      </c>
      <c r="E842">
        <v>0</v>
      </c>
      <c r="F842">
        <v>0</v>
      </c>
      <c r="G842">
        <v>1</v>
      </c>
      <c r="H842">
        <v>1</v>
      </c>
      <c r="I842">
        <v>46</v>
      </c>
      <c r="J842">
        <v>2016</v>
      </c>
      <c r="K842" t="s">
        <v>126</v>
      </c>
      <c r="L842">
        <v>6</v>
      </c>
      <c r="M842">
        <v>2</v>
      </c>
      <c r="N842">
        <v>3</v>
      </c>
      <c r="O842">
        <v>10</v>
      </c>
      <c r="P842" t="s">
        <v>202</v>
      </c>
      <c r="Q842" t="s">
        <v>425</v>
      </c>
      <c r="R842" t="s">
        <v>334</v>
      </c>
      <c r="S842">
        <v>79100</v>
      </c>
      <c r="T842" t="s">
        <v>94</v>
      </c>
      <c r="U842" t="s">
        <v>149</v>
      </c>
      <c r="V842" t="s">
        <v>426</v>
      </c>
      <c r="W842" t="s">
        <v>675</v>
      </c>
      <c r="X842" t="s">
        <v>57</v>
      </c>
      <c r="Y842" t="s">
        <v>676</v>
      </c>
      <c r="Z842" s="1">
        <v>42798</v>
      </c>
      <c r="AA842">
        <v>77</v>
      </c>
      <c r="AB842" t="s">
        <v>81</v>
      </c>
      <c r="AC842">
        <v>2023</v>
      </c>
      <c r="AD842">
        <v>5</v>
      </c>
      <c r="AE842" t="s">
        <v>475</v>
      </c>
      <c r="AF842" t="s">
        <v>247</v>
      </c>
      <c r="AG842" s="1">
        <v>36056</v>
      </c>
      <c r="AH842" t="s">
        <v>264</v>
      </c>
      <c r="AI842" t="s">
        <v>265</v>
      </c>
      <c r="AJ842" t="s">
        <v>64</v>
      </c>
      <c r="AK842">
        <v>177</v>
      </c>
      <c r="AL842">
        <v>25000000</v>
      </c>
      <c r="AM842">
        <v>60000000</v>
      </c>
      <c r="AN842" s="1">
        <v>46568</v>
      </c>
      <c r="AO842" t="s">
        <v>484</v>
      </c>
      <c r="AP842" t="s">
        <v>164</v>
      </c>
      <c r="AQ842">
        <v>11</v>
      </c>
      <c r="AR842" t="s">
        <v>477</v>
      </c>
      <c r="AS842">
        <v>0</v>
      </c>
      <c r="AT842" t="s">
        <v>264</v>
      </c>
      <c r="AU842">
        <v>26</v>
      </c>
    </row>
    <row r="843" spans="1:47" x14ac:dyDescent="0.25">
      <c r="A843" t="s">
        <v>674</v>
      </c>
      <c r="B843">
        <v>2704551</v>
      </c>
      <c r="C843">
        <v>315779</v>
      </c>
      <c r="D843" t="s">
        <v>48</v>
      </c>
      <c r="E843">
        <v>0</v>
      </c>
      <c r="F843">
        <v>0</v>
      </c>
      <c r="G843">
        <v>1</v>
      </c>
      <c r="H843">
        <v>1</v>
      </c>
      <c r="I843">
        <v>46</v>
      </c>
      <c r="J843">
        <v>2016</v>
      </c>
      <c r="K843" t="s">
        <v>126</v>
      </c>
      <c r="L843">
        <v>6</v>
      </c>
      <c r="M843">
        <v>2</v>
      </c>
      <c r="N843">
        <v>3</v>
      </c>
      <c r="O843">
        <v>10</v>
      </c>
      <c r="P843" t="s">
        <v>202</v>
      </c>
      <c r="Q843" t="s">
        <v>425</v>
      </c>
      <c r="R843" t="s">
        <v>334</v>
      </c>
      <c r="S843">
        <v>79100</v>
      </c>
      <c r="T843" t="s">
        <v>94</v>
      </c>
      <c r="U843" t="s">
        <v>149</v>
      </c>
      <c r="V843" t="s">
        <v>426</v>
      </c>
      <c r="W843" t="s">
        <v>675</v>
      </c>
      <c r="X843" t="s">
        <v>57</v>
      </c>
      <c r="Y843" t="s">
        <v>676</v>
      </c>
      <c r="Z843" s="1">
        <v>42798</v>
      </c>
      <c r="AA843">
        <v>77</v>
      </c>
      <c r="AB843" t="s">
        <v>81</v>
      </c>
      <c r="AC843">
        <v>2023</v>
      </c>
      <c r="AD843">
        <v>5</v>
      </c>
      <c r="AE843" t="s">
        <v>475</v>
      </c>
      <c r="AF843" t="s">
        <v>247</v>
      </c>
      <c r="AG843" s="1">
        <v>36056</v>
      </c>
      <c r="AH843" t="s">
        <v>264</v>
      </c>
      <c r="AI843" t="s">
        <v>265</v>
      </c>
      <c r="AJ843" t="s">
        <v>64</v>
      </c>
      <c r="AK843">
        <v>177</v>
      </c>
      <c r="AL843">
        <v>25000000</v>
      </c>
      <c r="AM843">
        <v>60000000</v>
      </c>
      <c r="AN843" s="1">
        <v>46568</v>
      </c>
      <c r="AO843" t="s">
        <v>485</v>
      </c>
      <c r="AP843" t="s">
        <v>66</v>
      </c>
      <c r="AQ843">
        <v>11</v>
      </c>
      <c r="AR843" t="s">
        <v>477</v>
      </c>
      <c r="AS843">
        <v>0</v>
      </c>
      <c r="AT843" t="s">
        <v>264</v>
      </c>
      <c r="AU843">
        <v>26</v>
      </c>
    </row>
    <row r="844" spans="1:47" x14ac:dyDescent="0.25">
      <c r="A844" t="s">
        <v>674</v>
      </c>
      <c r="B844">
        <v>2704551</v>
      </c>
      <c r="C844">
        <v>315779</v>
      </c>
      <c r="D844" t="s">
        <v>48</v>
      </c>
      <c r="E844">
        <v>0</v>
      </c>
      <c r="F844">
        <v>0</v>
      </c>
      <c r="G844">
        <v>1</v>
      </c>
      <c r="H844">
        <v>1</v>
      </c>
      <c r="I844">
        <v>46</v>
      </c>
      <c r="J844">
        <v>2016</v>
      </c>
      <c r="K844" t="s">
        <v>126</v>
      </c>
      <c r="L844">
        <v>6</v>
      </c>
      <c r="M844">
        <v>2</v>
      </c>
      <c r="N844">
        <v>3</v>
      </c>
      <c r="O844">
        <v>10</v>
      </c>
      <c r="P844" t="s">
        <v>202</v>
      </c>
      <c r="Q844" t="s">
        <v>425</v>
      </c>
      <c r="R844" t="s">
        <v>334</v>
      </c>
      <c r="S844">
        <v>79100</v>
      </c>
      <c r="T844" t="s">
        <v>94</v>
      </c>
      <c r="U844" t="s">
        <v>149</v>
      </c>
      <c r="V844" t="s">
        <v>426</v>
      </c>
      <c r="W844" t="s">
        <v>675</v>
      </c>
      <c r="X844" t="s">
        <v>57</v>
      </c>
      <c r="Y844" t="s">
        <v>676</v>
      </c>
      <c r="Z844" s="1">
        <v>42798</v>
      </c>
      <c r="AA844">
        <v>77</v>
      </c>
      <c r="AB844" t="s">
        <v>81</v>
      </c>
      <c r="AC844">
        <v>2023</v>
      </c>
      <c r="AD844">
        <v>5</v>
      </c>
      <c r="AE844" t="s">
        <v>475</v>
      </c>
      <c r="AF844" t="s">
        <v>247</v>
      </c>
      <c r="AG844" s="1">
        <v>36056</v>
      </c>
      <c r="AH844" t="s">
        <v>264</v>
      </c>
      <c r="AI844" t="s">
        <v>265</v>
      </c>
      <c r="AJ844" t="s">
        <v>64</v>
      </c>
      <c r="AK844">
        <v>177</v>
      </c>
      <c r="AL844">
        <v>25000000</v>
      </c>
      <c r="AM844">
        <v>60000000</v>
      </c>
      <c r="AN844" s="1">
        <v>46568</v>
      </c>
      <c r="AO844" t="s">
        <v>486</v>
      </c>
      <c r="AP844" t="s">
        <v>164</v>
      </c>
      <c r="AQ844">
        <v>11</v>
      </c>
      <c r="AR844" t="s">
        <v>477</v>
      </c>
      <c r="AS844">
        <v>0</v>
      </c>
      <c r="AT844" t="s">
        <v>264</v>
      </c>
      <c r="AU844">
        <v>26</v>
      </c>
    </row>
    <row r="845" spans="1:47" x14ac:dyDescent="0.25">
      <c r="A845" t="s">
        <v>674</v>
      </c>
      <c r="B845">
        <v>2704551</v>
      </c>
      <c r="C845">
        <v>315779</v>
      </c>
      <c r="D845" t="s">
        <v>48</v>
      </c>
      <c r="E845">
        <v>0</v>
      </c>
      <c r="F845">
        <v>0</v>
      </c>
      <c r="G845">
        <v>1</v>
      </c>
      <c r="H845">
        <v>1</v>
      </c>
      <c r="I845">
        <v>46</v>
      </c>
      <c r="J845">
        <v>2016</v>
      </c>
      <c r="K845" t="s">
        <v>126</v>
      </c>
      <c r="L845">
        <v>6</v>
      </c>
      <c r="M845">
        <v>2</v>
      </c>
      <c r="N845">
        <v>3</v>
      </c>
      <c r="O845">
        <v>10</v>
      </c>
      <c r="P845" t="s">
        <v>202</v>
      </c>
      <c r="Q845" t="s">
        <v>425</v>
      </c>
      <c r="R845" t="s">
        <v>334</v>
      </c>
      <c r="S845">
        <v>79100</v>
      </c>
      <c r="T845" t="s">
        <v>94</v>
      </c>
      <c r="U845" t="s">
        <v>149</v>
      </c>
      <c r="V845" t="s">
        <v>426</v>
      </c>
      <c r="W845" t="s">
        <v>675</v>
      </c>
      <c r="X845" t="s">
        <v>57</v>
      </c>
      <c r="Y845" t="s">
        <v>676</v>
      </c>
      <c r="Z845" s="1">
        <v>42798</v>
      </c>
      <c r="AA845">
        <v>77</v>
      </c>
      <c r="AB845" t="s">
        <v>81</v>
      </c>
      <c r="AC845">
        <v>2023</v>
      </c>
      <c r="AD845">
        <v>5</v>
      </c>
      <c r="AE845" t="s">
        <v>475</v>
      </c>
      <c r="AF845" t="s">
        <v>247</v>
      </c>
      <c r="AG845" s="1">
        <v>36056</v>
      </c>
      <c r="AH845" t="s">
        <v>264</v>
      </c>
      <c r="AI845" t="s">
        <v>265</v>
      </c>
      <c r="AJ845" t="s">
        <v>64</v>
      </c>
      <c r="AK845">
        <v>177</v>
      </c>
      <c r="AL845">
        <v>25000000</v>
      </c>
      <c r="AM845">
        <v>60000000</v>
      </c>
      <c r="AN845" s="1">
        <v>46568</v>
      </c>
      <c r="AO845" t="s">
        <v>487</v>
      </c>
      <c r="AP845" t="s">
        <v>164</v>
      </c>
      <c r="AQ845">
        <v>11</v>
      </c>
      <c r="AR845" t="s">
        <v>477</v>
      </c>
      <c r="AS845">
        <v>0</v>
      </c>
      <c r="AT845" t="s">
        <v>264</v>
      </c>
      <c r="AU845">
        <v>26</v>
      </c>
    </row>
    <row r="846" spans="1:47" x14ac:dyDescent="0.25">
      <c r="A846" t="s">
        <v>674</v>
      </c>
      <c r="B846">
        <v>2704551</v>
      </c>
      <c r="C846">
        <v>315779</v>
      </c>
      <c r="D846" t="s">
        <v>48</v>
      </c>
      <c r="E846">
        <v>0</v>
      </c>
      <c r="F846">
        <v>0</v>
      </c>
      <c r="G846">
        <v>1</v>
      </c>
      <c r="H846">
        <v>1</v>
      </c>
      <c r="I846">
        <v>46</v>
      </c>
      <c r="J846">
        <v>2016</v>
      </c>
      <c r="K846" t="s">
        <v>126</v>
      </c>
      <c r="L846">
        <v>6</v>
      </c>
      <c r="M846">
        <v>2</v>
      </c>
      <c r="N846">
        <v>3</v>
      </c>
      <c r="O846">
        <v>10</v>
      </c>
      <c r="P846" t="s">
        <v>202</v>
      </c>
      <c r="Q846" t="s">
        <v>425</v>
      </c>
      <c r="R846" t="s">
        <v>334</v>
      </c>
      <c r="S846">
        <v>79100</v>
      </c>
      <c r="T846" t="s">
        <v>94</v>
      </c>
      <c r="U846" t="s">
        <v>149</v>
      </c>
      <c r="V846" t="s">
        <v>426</v>
      </c>
      <c r="W846" t="s">
        <v>675</v>
      </c>
      <c r="X846" t="s">
        <v>57</v>
      </c>
      <c r="Y846" t="s">
        <v>676</v>
      </c>
      <c r="Z846" s="1">
        <v>42798</v>
      </c>
      <c r="AA846">
        <v>77</v>
      </c>
      <c r="AB846" t="s">
        <v>81</v>
      </c>
      <c r="AC846">
        <v>2023</v>
      </c>
      <c r="AD846">
        <v>5</v>
      </c>
      <c r="AE846" t="s">
        <v>475</v>
      </c>
      <c r="AF846" t="s">
        <v>247</v>
      </c>
      <c r="AG846" s="1">
        <v>36056</v>
      </c>
      <c r="AH846" t="s">
        <v>264</v>
      </c>
      <c r="AI846" t="s">
        <v>265</v>
      </c>
      <c r="AJ846" t="s">
        <v>64</v>
      </c>
      <c r="AK846">
        <v>177</v>
      </c>
      <c r="AL846">
        <v>25000000</v>
      </c>
      <c r="AM846">
        <v>60000000</v>
      </c>
      <c r="AN846" s="1">
        <v>46568</v>
      </c>
      <c r="AO846" t="s">
        <v>488</v>
      </c>
      <c r="AP846" t="s">
        <v>164</v>
      </c>
      <c r="AQ846">
        <v>11</v>
      </c>
      <c r="AR846" t="s">
        <v>477</v>
      </c>
      <c r="AS846">
        <v>0</v>
      </c>
      <c r="AT846" t="s">
        <v>264</v>
      </c>
      <c r="AU846">
        <v>26</v>
      </c>
    </row>
    <row r="847" spans="1:47" x14ac:dyDescent="0.25">
      <c r="A847" t="s">
        <v>674</v>
      </c>
      <c r="B847">
        <v>2704551</v>
      </c>
      <c r="C847">
        <v>315779</v>
      </c>
      <c r="D847" t="s">
        <v>48</v>
      </c>
      <c r="E847">
        <v>0</v>
      </c>
      <c r="F847">
        <v>0</v>
      </c>
      <c r="G847">
        <v>1</v>
      </c>
      <c r="H847">
        <v>1</v>
      </c>
      <c r="I847">
        <v>46</v>
      </c>
      <c r="J847">
        <v>2016</v>
      </c>
      <c r="K847" t="s">
        <v>126</v>
      </c>
      <c r="L847">
        <v>6</v>
      </c>
      <c r="M847">
        <v>2</v>
      </c>
      <c r="N847">
        <v>3</v>
      </c>
      <c r="O847">
        <v>10</v>
      </c>
      <c r="P847" t="s">
        <v>202</v>
      </c>
      <c r="Q847" t="s">
        <v>425</v>
      </c>
      <c r="R847" t="s">
        <v>334</v>
      </c>
      <c r="S847">
        <v>79100</v>
      </c>
      <c r="T847" t="s">
        <v>94</v>
      </c>
      <c r="U847" t="s">
        <v>149</v>
      </c>
      <c r="V847" t="s">
        <v>426</v>
      </c>
      <c r="W847" t="s">
        <v>675</v>
      </c>
      <c r="X847" t="s">
        <v>57</v>
      </c>
      <c r="Y847" t="s">
        <v>676</v>
      </c>
      <c r="Z847" s="1">
        <v>42798</v>
      </c>
      <c r="AA847">
        <v>77</v>
      </c>
      <c r="AB847" t="s">
        <v>81</v>
      </c>
      <c r="AC847">
        <v>2023</v>
      </c>
      <c r="AD847">
        <v>5</v>
      </c>
      <c r="AE847" t="s">
        <v>475</v>
      </c>
      <c r="AF847" t="s">
        <v>247</v>
      </c>
      <c r="AG847" s="1">
        <v>36056</v>
      </c>
      <c r="AH847" t="s">
        <v>264</v>
      </c>
      <c r="AI847" t="s">
        <v>265</v>
      </c>
      <c r="AJ847" t="s">
        <v>64</v>
      </c>
      <c r="AK847">
        <v>177</v>
      </c>
      <c r="AL847">
        <v>25000000</v>
      </c>
      <c r="AM847">
        <v>60000000</v>
      </c>
      <c r="AN847" s="1">
        <v>46568</v>
      </c>
      <c r="AO847" t="s">
        <v>489</v>
      </c>
      <c r="AP847" t="s">
        <v>164</v>
      </c>
      <c r="AQ847">
        <v>11</v>
      </c>
      <c r="AR847" t="s">
        <v>477</v>
      </c>
      <c r="AS847">
        <v>0</v>
      </c>
      <c r="AT847" t="s">
        <v>264</v>
      </c>
      <c r="AU847">
        <v>26</v>
      </c>
    </row>
    <row r="848" spans="1:47" x14ac:dyDescent="0.25">
      <c r="A848" t="s">
        <v>674</v>
      </c>
      <c r="B848">
        <v>2704551</v>
      </c>
      <c r="C848">
        <v>315779</v>
      </c>
      <c r="D848" t="s">
        <v>48</v>
      </c>
      <c r="E848">
        <v>0</v>
      </c>
      <c r="F848">
        <v>0</v>
      </c>
      <c r="G848">
        <v>1</v>
      </c>
      <c r="H848">
        <v>1</v>
      </c>
      <c r="I848">
        <v>46</v>
      </c>
      <c r="J848">
        <v>2016</v>
      </c>
      <c r="K848" t="s">
        <v>126</v>
      </c>
      <c r="L848">
        <v>6</v>
      </c>
      <c r="M848">
        <v>2</v>
      </c>
      <c r="N848">
        <v>3</v>
      </c>
      <c r="O848">
        <v>10</v>
      </c>
      <c r="P848" t="s">
        <v>202</v>
      </c>
      <c r="Q848" t="s">
        <v>425</v>
      </c>
      <c r="R848" t="s">
        <v>334</v>
      </c>
      <c r="S848">
        <v>79100</v>
      </c>
      <c r="T848" t="s">
        <v>94</v>
      </c>
      <c r="U848" t="s">
        <v>149</v>
      </c>
      <c r="V848" t="s">
        <v>426</v>
      </c>
      <c r="W848" t="s">
        <v>675</v>
      </c>
      <c r="X848" t="s">
        <v>57</v>
      </c>
      <c r="Y848" t="s">
        <v>676</v>
      </c>
      <c r="Z848" s="1">
        <v>42798</v>
      </c>
      <c r="AA848">
        <v>77</v>
      </c>
      <c r="AB848" t="s">
        <v>81</v>
      </c>
      <c r="AC848">
        <v>2023</v>
      </c>
      <c r="AD848">
        <v>5</v>
      </c>
      <c r="AE848" t="s">
        <v>475</v>
      </c>
      <c r="AF848" t="s">
        <v>247</v>
      </c>
      <c r="AG848" s="1">
        <v>36056</v>
      </c>
      <c r="AH848" t="s">
        <v>264</v>
      </c>
      <c r="AI848" t="s">
        <v>265</v>
      </c>
      <c r="AJ848" t="s">
        <v>64</v>
      </c>
      <c r="AK848">
        <v>177</v>
      </c>
      <c r="AL848">
        <v>25000000</v>
      </c>
      <c r="AM848">
        <v>60000000</v>
      </c>
      <c r="AN848" s="1">
        <v>46568</v>
      </c>
      <c r="AO848" t="s">
        <v>490</v>
      </c>
      <c r="AP848" t="s">
        <v>164</v>
      </c>
      <c r="AQ848">
        <v>11</v>
      </c>
      <c r="AR848" t="s">
        <v>477</v>
      </c>
      <c r="AS848">
        <v>0</v>
      </c>
      <c r="AT848" t="s">
        <v>264</v>
      </c>
      <c r="AU848">
        <v>26</v>
      </c>
    </row>
    <row r="849" spans="1:47" x14ac:dyDescent="0.25">
      <c r="A849" t="s">
        <v>674</v>
      </c>
      <c r="B849">
        <v>2704551</v>
      </c>
      <c r="C849">
        <v>315779</v>
      </c>
      <c r="D849" t="s">
        <v>48</v>
      </c>
      <c r="E849">
        <v>0</v>
      </c>
      <c r="F849">
        <v>0</v>
      </c>
      <c r="G849">
        <v>1</v>
      </c>
      <c r="H849">
        <v>1</v>
      </c>
      <c r="I849">
        <v>46</v>
      </c>
      <c r="J849">
        <v>2016</v>
      </c>
      <c r="K849" t="s">
        <v>126</v>
      </c>
      <c r="L849">
        <v>6</v>
      </c>
      <c r="M849">
        <v>2</v>
      </c>
      <c r="N849">
        <v>3</v>
      </c>
      <c r="O849">
        <v>10</v>
      </c>
      <c r="P849" t="s">
        <v>202</v>
      </c>
      <c r="Q849" t="s">
        <v>425</v>
      </c>
      <c r="R849" t="s">
        <v>334</v>
      </c>
      <c r="S849">
        <v>79100</v>
      </c>
      <c r="T849" t="s">
        <v>94</v>
      </c>
      <c r="U849" t="s">
        <v>149</v>
      </c>
      <c r="V849" t="s">
        <v>426</v>
      </c>
      <c r="W849" t="s">
        <v>675</v>
      </c>
      <c r="X849" t="s">
        <v>57</v>
      </c>
      <c r="Y849" t="s">
        <v>676</v>
      </c>
      <c r="Z849" s="1">
        <v>42798</v>
      </c>
      <c r="AA849">
        <v>77</v>
      </c>
      <c r="AB849" t="s">
        <v>81</v>
      </c>
      <c r="AC849">
        <v>2023</v>
      </c>
      <c r="AD849">
        <v>5</v>
      </c>
      <c r="AE849" t="s">
        <v>475</v>
      </c>
      <c r="AF849" t="s">
        <v>247</v>
      </c>
      <c r="AG849" s="1">
        <v>36056</v>
      </c>
      <c r="AH849" t="s">
        <v>264</v>
      </c>
      <c r="AI849" t="s">
        <v>265</v>
      </c>
      <c r="AJ849" t="s">
        <v>64</v>
      </c>
      <c r="AK849">
        <v>177</v>
      </c>
      <c r="AL849">
        <v>25000000</v>
      </c>
      <c r="AM849">
        <v>60000000</v>
      </c>
      <c r="AN849" s="1">
        <v>46568</v>
      </c>
      <c r="AO849" t="s">
        <v>491</v>
      </c>
      <c r="AP849" t="s">
        <v>66</v>
      </c>
      <c r="AQ849">
        <v>11</v>
      </c>
      <c r="AR849" t="s">
        <v>477</v>
      </c>
      <c r="AS849">
        <v>0</v>
      </c>
      <c r="AT849" t="s">
        <v>264</v>
      </c>
      <c r="AU849">
        <v>26</v>
      </c>
    </row>
    <row r="850" spans="1:47" x14ac:dyDescent="0.25">
      <c r="A850" t="s">
        <v>677</v>
      </c>
      <c r="B850">
        <v>2805647</v>
      </c>
      <c r="C850">
        <v>315779</v>
      </c>
      <c r="D850" t="s">
        <v>398</v>
      </c>
      <c r="E850">
        <v>0</v>
      </c>
      <c r="F850">
        <v>0</v>
      </c>
      <c r="G850">
        <v>1</v>
      </c>
      <c r="H850">
        <v>1</v>
      </c>
      <c r="I850">
        <v>90</v>
      </c>
      <c r="J850">
        <v>2016</v>
      </c>
      <c r="K850" t="s">
        <v>678</v>
      </c>
      <c r="L850">
        <v>4</v>
      </c>
      <c r="M850">
        <v>0</v>
      </c>
      <c r="N850">
        <v>8.7201953461648944</v>
      </c>
      <c r="O850">
        <v>9.2028152829646661</v>
      </c>
      <c r="P850" t="s">
        <v>202</v>
      </c>
      <c r="Q850" t="s">
        <v>679</v>
      </c>
      <c r="R850" t="s">
        <v>334</v>
      </c>
      <c r="S850">
        <v>65849</v>
      </c>
      <c r="T850" t="s">
        <v>680</v>
      </c>
      <c r="U850" t="s">
        <v>149</v>
      </c>
      <c r="V850" t="s">
        <v>681</v>
      </c>
      <c r="W850" t="s">
        <v>211</v>
      </c>
      <c r="X850" t="s">
        <v>403</v>
      </c>
      <c r="Y850" t="s">
        <v>682</v>
      </c>
      <c r="Z850" s="1">
        <v>42802</v>
      </c>
      <c r="AA850">
        <v>59</v>
      </c>
      <c r="AB850" t="s">
        <v>81</v>
      </c>
      <c r="AC850">
        <v>2023</v>
      </c>
      <c r="AD850">
        <v>5</v>
      </c>
      <c r="AE850" t="s">
        <v>475</v>
      </c>
      <c r="AF850" t="s">
        <v>247</v>
      </c>
      <c r="AG850" s="1">
        <v>36056</v>
      </c>
      <c r="AH850" t="s">
        <v>264</v>
      </c>
      <c r="AI850" t="s">
        <v>265</v>
      </c>
      <c r="AJ850" t="s">
        <v>64</v>
      </c>
      <c r="AK850">
        <v>177</v>
      </c>
      <c r="AL850">
        <v>25000000</v>
      </c>
      <c r="AM850">
        <v>60000000</v>
      </c>
      <c r="AN850" s="1">
        <v>46568</v>
      </c>
      <c r="AO850" t="s">
        <v>476</v>
      </c>
      <c r="AP850" t="s">
        <v>164</v>
      </c>
      <c r="AQ850">
        <v>11</v>
      </c>
      <c r="AR850" t="s">
        <v>477</v>
      </c>
      <c r="AS850">
        <v>0</v>
      </c>
      <c r="AT850" t="s">
        <v>264</v>
      </c>
      <c r="AU850">
        <v>26</v>
      </c>
    </row>
    <row r="851" spans="1:47" x14ac:dyDescent="0.25">
      <c r="A851" t="s">
        <v>677</v>
      </c>
      <c r="B851">
        <v>2805647</v>
      </c>
      <c r="C851">
        <v>315779</v>
      </c>
      <c r="D851" t="s">
        <v>398</v>
      </c>
      <c r="E851">
        <v>0</v>
      </c>
      <c r="F851">
        <v>0</v>
      </c>
      <c r="G851">
        <v>1</v>
      </c>
      <c r="H851">
        <v>1</v>
      </c>
      <c r="I851">
        <v>90</v>
      </c>
      <c r="J851">
        <v>2016</v>
      </c>
      <c r="K851" t="s">
        <v>678</v>
      </c>
      <c r="L851">
        <v>4</v>
      </c>
      <c r="M851">
        <v>0</v>
      </c>
      <c r="N851">
        <v>8.7201953461648944</v>
      </c>
      <c r="O851">
        <v>9.2028152829646661</v>
      </c>
      <c r="P851" t="s">
        <v>202</v>
      </c>
      <c r="Q851" t="s">
        <v>679</v>
      </c>
      <c r="R851" t="s">
        <v>334</v>
      </c>
      <c r="S851">
        <v>65849</v>
      </c>
      <c r="T851" t="s">
        <v>680</v>
      </c>
      <c r="U851" t="s">
        <v>149</v>
      </c>
      <c r="V851" t="s">
        <v>681</v>
      </c>
      <c r="W851" t="s">
        <v>211</v>
      </c>
      <c r="X851" t="s">
        <v>403</v>
      </c>
      <c r="Y851" t="s">
        <v>682</v>
      </c>
      <c r="Z851" s="1">
        <v>42802</v>
      </c>
      <c r="AA851">
        <v>59</v>
      </c>
      <c r="AB851" t="s">
        <v>81</v>
      </c>
      <c r="AC851">
        <v>2023</v>
      </c>
      <c r="AD851">
        <v>5</v>
      </c>
      <c r="AE851" t="s">
        <v>475</v>
      </c>
      <c r="AF851" t="s">
        <v>247</v>
      </c>
      <c r="AG851" s="1">
        <v>36056</v>
      </c>
      <c r="AH851" t="s">
        <v>264</v>
      </c>
      <c r="AI851" t="s">
        <v>265</v>
      </c>
      <c r="AJ851" t="s">
        <v>64</v>
      </c>
      <c r="AK851">
        <v>177</v>
      </c>
      <c r="AL851">
        <v>25000000</v>
      </c>
      <c r="AM851">
        <v>60000000</v>
      </c>
      <c r="AN851" s="1">
        <v>46568</v>
      </c>
      <c r="AO851" t="s">
        <v>478</v>
      </c>
      <c r="AP851" t="s">
        <v>164</v>
      </c>
      <c r="AQ851">
        <v>11</v>
      </c>
      <c r="AR851" t="s">
        <v>477</v>
      </c>
      <c r="AS851">
        <v>0</v>
      </c>
      <c r="AT851" t="s">
        <v>264</v>
      </c>
      <c r="AU851">
        <v>26</v>
      </c>
    </row>
    <row r="852" spans="1:47" x14ac:dyDescent="0.25">
      <c r="A852" t="s">
        <v>677</v>
      </c>
      <c r="B852">
        <v>2805647</v>
      </c>
      <c r="C852">
        <v>315779</v>
      </c>
      <c r="D852" t="s">
        <v>398</v>
      </c>
      <c r="E852">
        <v>0</v>
      </c>
      <c r="F852">
        <v>0</v>
      </c>
      <c r="G852">
        <v>1</v>
      </c>
      <c r="H852">
        <v>1</v>
      </c>
      <c r="I852">
        <v>90</v>
      </c>
      <c r="J852">
        <v>2016</v>
      </c>
      <c r="K852" t="s">
        <v>678</v>
      </c>
      <c r="L852">
        <v>4</v>
      </c>
      <c r="M852">
        <v>0</v>
      </c>
      <c r="N852">
        <v>8.7201953461648944</v>
      </c>
      <c r="O852">
        <v>9.2028152829646661</v>
      </c>
      <c r="P852" t="s">
        <v>202</v>
      </c>
      <c r="Q852" t="s">
        <v>679</v>
      </c>
      <c r="R852" t="s">
        <v>334</v>
      </c>
      <c r="S852">
        <v>65849</v>
      </c>
      <c r="T852" t="s">
        <v>680</v>
      </c>
      <c r="U852" t="s">
        <v>149</v>
      </c>
      <c r="V852" t="s">
        <v>681</v>
      </c>
      <c r="W852" t="s">
        <v>211</v>
      </c>
      <c r="X852" t="s">
        <v>403</v>
      </c>
      <c r="Y852" t="s">
        <v>682</v>
      </c>
      <c r="Z852" s="1">
        <v>42802</v>
      </c>
      <c r="AA852">
        <v>59</v>
      </c>
      <c r="AB852" t="s">
        <v>81</v>
      </c>
      <c r="AC852">
        <v>2023</v>
      </c>
      <c r="AD852">
        <v>5</v>
      </c>
      <c r="AE852" t="s">
        <v>475</v>
      </c>
      <c r="AF852" t="s">
        <v>247</v>
      </c>
      <c r="AG852" s="1">
        <v>36056</v>
      </c>
      <c r="AH852" t="s">
        <v>264</v>
      </c>
      <c r="AI852" t="s">
        <v>265</v>
      </c>
      <c r="AJ852" t="s">
        <v>64</v>
      </c>
      <c r="AK852">
        <v>177</v>
      </c>
      <c r="AL852">
        <v>25000000</v>
      </c>
      <c r="AM852">
        <v>60000000</v>
      </c>
      <c r="AN852" s="1">
        <v>46568</v>
      </c>
      <c r="AO852" t="s">
        <v>479</v>
      </c>
      <c r="AP852" t="s">
        <v>164</v>
      </c>
      <c r="AQ852">
        <v>11</v>
      </c>
      <c r="AR852" t="s">
        <v>477</v>
      </c>
      <c r="AS852">
        <v>0</v>
      </c>
      <c r="AT852" t="s">
        <v>264</v>
      </c>
      <c r="AU852">
        <v>26</v>
      </c>
    </row>
    <row r="853" spans="1:47" x14ac:dyDescent="0.25">
      <c r="A853" t="s">
        <v>677</v>
      </c>
      <c r="B853">
        <v>2805647</v>
      </c>
      <c r="C853">
        <v>315779</v>
      </c>
      <c r="D853" t="s">
        <v>398</v>
      </c>
      <c r="E853">
        <v>0</v>
      </c>
      <c r="F853">
        <v>0</v>
      </c>
      <c r="G853">
        <v>1</v>
      </c>
      <c r="H853">
        <v>1</v>
      </c>
      <c r="I853">
        <v>90</v>
      </c>
      <c r="J853">
        <v>2016</v>
      </c>
      <c r="K853" t="s">
        <v>678</v>
      </c>
      <c r="L853">
        <v>4</v>
      </c>
      <c r="M853">
        <v>0</v>
      </c>
      <c r="N853">
        <v>8.7201953461648944</v>
      </c>
      <c r="O853">
        <v>9.2028152829646661</v>
      </c>
      <c r="P853" t="s">
        <v>202</v>
      </c>
      <c r="Q853" t="s">
        <v>679</v>
      </c>
      <c r="R853" t="s">
        <v>334</v>
      </c>
      <c r="S853">
        <v>65849</v>
      </c>
      <c r="T853" t="s">
        <v>680</v>
      </c>
      <c r="U853" t="s">
        <v>149</v>
      </c>
      <c r="V853" t="s">
        <v>681</v>
      </c>
      <c r="W853" t="s">
        <v>211</v>
      </c>
      <c r="X853" t="s">
        <v>403</v>
      </c>
      <c r="Y853" t="s">
        <v>682</v>
      </c>
      <c r="Z853" s="1">
        <v>42802</v>
      </c>
      <c r="AA853">
        <v>59</v>
      </c>
      <c r="AB853" t="s">
        <v>81</v>
      </c>
      <c r="AC853">
        <v>2023</v>
      </c>
      <c r="AD853">
        <v>5</v>
      </c>
      <c r="AE853" t="s">
        <v>475</v>
      </c>
      <c r="AF853" t="s">
        <v>247</v>
      </c>
      <c r="AG853" s="1">
        <v>36056</v>
      </c>
      <c r="AH853" t="s">
        <v>264</v>
      </c>
      <c r="AI853" t="s">
        <v>265</v>
      </c>
      <c r="AJ853" t="s">
        <v>64</v>
      </c>
      <c r="AK853">
        <v>177</v>
      </c>
      <c r="AL853">
        <v>25000000</v>
      </c>
      <c r="AM853">
        <v>60000000</v>
      </c>
      <c r="AN853" s="1">
        <v>46568</v>
      </c>
      <c r="AO853" t="s">
        <v>480</v>
      </c>
      <c r="AP853" t="s">
        <v>164</v>
      </c>
      <c r="AQ853">
        <v>11</v>
      </c>
      <c r="AR853" t="s">
        <v>477</v>
      </c>
      <c r="AS853">
        <v>0</v>
      </c>
      <c r="AT853" t="s">
        <v>264</v>
      </c>
      <c r="AU853">
        <v>26</v>
      </c>
    </row>
    <row r="854" spans="1:47" x14ac:dyDescent="0.25">
      <c r="A854" t="s">
        <v>677</v>
      </c>
      <c r="B854">
        <v>2805647</v>
      </c>
      <c r="C854">
        <v>315779</v>
      </c>
      <c r="D854" t="s">
        <v>398</v>
      </c>
      <c r="E854">
        <v>0</v>
      </c>
      <c r="F854">
        <v>0</v>
      </c>
      <c r="G854">
        <v>1</v>
      </c>
      <c r="H854">
        <v>1</v>
      </c>
      <c r="I854">
        <v>90</v>
      </c>
      <c r="J854">
        <v>2016</v>
      </c>
      <c r="K854" t="s">
        <v>678</v>
      </c>
      <c r="L854">
        <v>4</v>
      </c>
      <c r="M854">
        <v>0</v>
      </c>
      <c r="N854">
        <v>8.7201953461648944</v>
      </c>
      <c r="O854">
        <v>9.2028152829646661</v>
      </c>
      <c r="P854" t="s">
        <v>202</v>
      </c>
      <c r="Q854" t="s">
        <v>679</v>
      </c>
      <c r="R854" t="s">
        <v>334</v>
      </c>
      <c r="S854">
        <v>65849</v>
      </c>
      <c r="T854" t="s">
        <v>680</v>
      </c>
      <c r="U854" t="s">
        <v>149</v>
      </c>
      <c r="V854" t="s">
        <v>681</v>
      </c>
      <c r="W854" t="s">
        <v>211</v>
      </c>
      <c r="X854" t="s">
        <v>403</v>
      </c>
      <c r="Y854" t="s">
        <v>682</v>
      </c>
      <c r="Z854" s="1">
        <v>42802</v>
      </c>
      <c r="AA854">
        <v>59</v>
      </c>
      <c r="AB854" t="s">
        <v>81</v>
      </c>
      <c r="AC854">
        <v>2023</v>
      </c>
      <c r="AD854">
        <v>5</v>
      </c>
      <c r="AE854" t="s">
        <v>475</v>
      </c>
      <c r="AF854" t="s">
        <v>247</v>
      </c>
      <c r="AG854" s="1">
        <v>36056</v>
      </c>
      <c r="AH854" t="s">
        <v>264</v>
      </c>
      <c r="AI854" t="s">
        <v>265</v>
      </c>
      <c r="AJ854" t="s">
        <v>64</v>
      </c>
      <c r="AK854">
        <v>177</v>
      </c>
      <c r="AL854">
        <v>25000000</v>
      </c>
      <c r="AM854">
        <v>60000000</v>
      </c>
      <c r="AN854" s="1">
        <v>46568</v>
      </c>
      <c r="AO854" t="s">
        <v>481</v>
      </c>
      <c r="AP854" t="s">
        <v>164</v>
      </c>
      <c r="AQ854">
        <v>11</v>
      </c>
      <c r="AR854" t="s">
        <v>477</v>
      </c>
      <c r="AS854">
        <v>0</v>
      </c>
      <c r="AT854" t="s">
        <v>264</v>
      </c>
      <c r="AU854">
        <v>26</v>
      </c>
    </row>
    <row r="855" spans="1:47" x14ac:dyDescent="0.25">
      <c r="A855" t="s">
        <v>677</v>
      </c>
      <c r="B855">
        <v>2805647</v>
      </c>
      <c r="C855">
        <v>315779</v>
      </c>
      <c r="D855" t="s">
        <v>398</v>
      </c>
      <c r="E855">
        <v>0</v>
      </c>
      <c r="F855">
        <v>0</v>
      </c>
      <c r="G855">
        <v>1</v>
      </c>
      <c r="H855">
        <v>1</v>
      </c>
      <c r="I855">
        <v>90</v>
      </c>
      <c r="J855">
        <v>2016</v>
      </c>
      <c r="K855" t="s">
        <v>678</v>
      </c>
      <c r="L855">
        <v>4</v>
      </c>
      <c r="M855">
        <v>0</v>
      </c>
      <c r="N855">
        <v>8.7201953461648944</v>
      </c>
      <c r="O855">
        <v>9.2028152829646661</v>
      </c>
      <c r="P855" t="s">
        <v>202</v>
      </c>
      <c r="Q855" t="s">
        <v>679</v>
      </c>
      <c r="R855" t="s">
        <v>334</v>
      </c>
      <c r="S855">
        <v>65849</v>
      </c>
      <c r="T855" t="s">
        <v>680</v>
      </c>
      <c r="U855" t="s">
        <v>149</v>
      </c>
      <c r="V855" t="s">
        <v>681</v>
      </c>
      <c r="W855" t="s">
        <v>211</v>
      </c>
      <c r="X855" t="s">
        <v>403</v>
      </c>
      <c r="Y855" t="s">
        <v>682</v>
      </c>
      <c r="Z855" s="1">
        <v>42802</v>
      </c>
      <c r="AA855">
        <v>59</v>
      </c>
      <c r="AB855" t="s">
        <v>81</v>
      </c>
      <c r="AC855">
        <v>2023</v>
      </c>
      <c r="AD855">
        <v>5</v>
      </c>
      <c r="AE855" t="s">
        <v>475</v>
      </c>
      <c r="AF855" t="s">
        <v>247</v>
      </c>
      <c r="AG855" s="1">
        <v>36056</v>
      </c>
      <c r="AH855" t="s">
        <v>264</v>
      </c>
      <c r="AI855" t="s">
        <v>265</v>
      </c>
      <c r="AJ855" t="s">
        <v>64</v>
      </c>
      <c r="AK855">
        <v>177</v>
      </c>
      <c r="AL855">
        <v>25000000</v>
      </c>
      <c r="AM855">
        <v>60000000</v>
      </c>
      <c r="AN855" s="1">
        <v>46568</v>
      </c>
      <c r="AO855" t="s">
        <v>482</v>
      </c>
      <c r="AP855" t="s">
        <v>164</v>
      </c>
      <c r="AQ855">
        <v>11</v>
      </c>
      <c r="AR855" t="s">
        <v>477</v>
      </c>
      <c r="AS855">
        <v>0</v>
      </c>
      <c r="AT855" t="s">
        <v>483</v>
      </c>
      <c r="AU855">
        <v>26</v>
      </c>
    </row>
    <row r="856" spans="1:47" x14ac:dyDescent="0.25">
      <c r="A856" t="s">
        <v>677</v>
      </c>
      <c r="B856">
        <v>2805647</v>
      </c>
      <c r="C856">
        <v>315779</v>
      </c>
      <c r="D856" t="s">
        <v>398</v>
      </c>
      <c r="E856">
        <v>0</v>
      </c>
      <c r="F856">
        <v>0</v>
      </c>
      <c r="G856">
        <v>1</v>
      </c>
      <c r="H856">
        <v>1</v>
      </c>
      <c r="I856">
        <v>90</v>
      </c>
      <c r="J856">
        <v>2016</v>
      </c>
      <c r="K856" t="s">
        <v>678</v>
      </c>
      <c r="L856">
        <v>4</v>
      </c>
      <c r="M856">
        <v>0</v>
      </c>
      <c r="N856">
        <v>8.7201953461648944</v>
      </c>
      <c r="O856">
        <v>9.2028152829646661</v>
      </c>
      <c r="P856" t="s">
        <v>202</v>
      </c>
      <c r="Q856" t="s">
        <v>679</v>
      </c>
      <c r="R856" t="s">
        <v>334</v>
      </c>
      <c r="S856">
        <v>65849</v>
      </c>
      <c r="T856" t="s">
        <v>680</v>
      </c>
      <c r="U856" t="s">
        <v>149</v>
      </c>
      <c r="V856" t="s">
        <v>681</v>
      </c>
      <c r="W856" t="s">
        <v>211</v>
      </c>
      <c r="X856" t="s">
        <v>403</v>
      </c>
      <c r="Y856" t="s">
        <v>682</v>
      </c>
      <c r="Z856" s="1">
        <v>42802</v>
      </c>
      <c r="AA856">
        <v>59</v>
      </c>
      <c r="AB856" t="s">
        <v>81</v>
      </c>
      <c r="AC856">
        <v>2023</v>
      </c>
      <c r="AD856">
        <v>5</v>
      </c>
      <c r="AE856" t="s">
        <v>475</v>
      </c>
      <c r="AF856" t="s">
        <v>247</v>
      </c>
      <c r="AG856" s="1">
        <v>36056</v>
      </c>
      <c r="AH856" t="s">
        <v>264</v>
      </c>
      <c r="AI856" t="s">
        <v>265</v>
      </c>
      <c r="AJ856" t="s">
        <v>64</v>
      </c>
      <c r="AK856">
        <v>177</v>
      </c>
      <c r="AL856">
        <v>25000000</v>
      </c>
      <c r="AM856">
        <v>60000000</v>
      </c>
      <c r="AN856" s="1">
        <v>46568</v>
      </c>
      <c r="AO856" t="s">
        <v>484</v>
      </c>
      <c r="AP856" t="s">
        <v>164</v>
      </c>
      <c r="AQ856">
        <v>11</v>
      </c>
      <c r="AR856" t="s">
        <v>477</v>
      </c>
      <c r="AS856">
        <v>0</v>
      </c>
      <c r="AT856" t="s">
        <v>264</v>
      </c>
      <c r="AU856">
        <v>26</v>
      </c>
    </row>
    <row r="857" spans="1:47" x14ac:dyDescent="0.25">
      <c r="A857" t="s">
        <v>677</v>
      </c>
      <c r="B857">
        <v>2805647</v>
      </c>
      <c r="C857">
        <v>315779</v>
      </c>
      <c r="D857" t="s">
        <v>398</v>
      </c>
      <c r="E857">
        <v>0</v>
      </c>
      <c r="F857">
        <v>0</v>
      </c>
      <c r="G857">
        <v>1</v>
      </c>
      <c r="H857">
        <v>1</v>
      </c>
      <c r="I857">
        <v>90</v>
      </c>
      <c r="J857">
        <v>2016</v>
      </c>
      <c r="K857" t="s">
        <v>678</v>
      </c>
      <c r="L857">
        <v>4</v>
      </c>
      <c r="M857">
        <v>0</v>
      </c>
      <c r="N857">
        <v>8.7201953461648944</v>
      </c>
      <c r="O857">
        <v>9.2028152829646661</v>
      </c>
      <c r="P857" t="s">
        <v>202</v>
      </c>
      <c r="Q857" t="s">
        <v>679</v>
      </c>
      <c r="R857" t="s">
        <v>334</v>
      </c>
      <c r="S857">
        <v>65849</v>
      </c>
      <c r="T857" t="s">
        <v>680</v>
      </c>
      <c r="U857" t="s">
        <v>149</v>
      </c>
      <c r="V857" t="s">
        <v>681</v>
      </c>
      <c r="W857" t="s">
        <v>211</v>
      </c>
      <c r="X857" t="s">
        <v>403</v>
      </c>
      <c r="Y857" t="s">
        <v>682</v>
      </c>
      <c r="Z857" s="1">
        <v>42802</v>
      </c>
      <c r="AA857">
        <v>59</v>
      </c>
      <c r="AB857" t="s">
        <v>81</v>
      </c>
      <c r="AC857">
        <v>2023</v>
      </c>
      <c r="AD857">
        <v>5</v>
      </c>
      <c r="AE857" t="s">
        <v>475</v>
      </c>
      <c r="AF857" t="s">
        <v>247</v>
      </c>
      <c r="AG857" s="1">
        <v>36056</v>
      </c>
      <c r="AH857" t="s">
        <v>264</v>
      </c>
      <c r="AI857" t="s">
        <v>265</v>
      </c>
      <c r="AJ857" t="s">
        <v>64</v>
      </c>
      <c r="AK857">
        <v>177</v>
      </c>
      <c r="AL857">
        <v>25000000</v>
      </c>
      <c r="AM857">
        <v>60000000</v>
      </c>
      <c r="AN857" s="1">
        <v>46568</v>
      </c>
      <c r="AO857" t="s">
        <v>485</v>
      </c>
      <c r="AP857" t="s">
        <v>66</v>
      </c>
      <c r="AQ857">
        <v>11</v>
      </c>
      <c r="AR857" t="s">
        <v>477</v>
      </c>
      <c r="AS857">
        <v>0</v>
      </c>
      <c r="AT857" t="s">
        <v>264</v>
      </c>
      <c r="AU857">
        <v>26</v>
      </c>
    </row>
    <row r="858" spans="1:47" x14ac:dyDescent="0.25">
      <c r="A858" t="s">
        <v>677</v>
      </c>
      <c r="B858">
        <v>2805647</v>
      </c>
      <c r="C858">
        <v>315779</v>
      </c>
      <c r="D858" t="s">
        <v>398</v>
      </c>
      <c r="E858">
        <v>0</v>
      </c>
      <c r="F858">
        <v>0</v>
      </c>
      <c r="G858">
        <v>1</v>
      </c>
      <c r="H858">
        <v>1</v>
      </c>
      <c r="I858">
        <v>90</v>
      </c>
      <c r="J858">
        <v>2016</v>
      </c>
      <c r="K858" t="s">
        <v>678</v>
      </c>
      <c r="L858">
        <v>4</v>
      </c>
      <c r="M858">
        <v>0</v>
      </c>
      <c r="N858">
        <v>8.7201953461648944</v>
      </c>
      <c r="O858">
        <v>9.2028152829646661</v>
      </c>
      <c r="P858" t="s">
        <v>202</v>
      </c>
      <c r="Q858" t="s">
        <v>679</v>
      </c>
      <c r="R858" t="s">
        <v>334</v>
      </c>
      <c r="S858">
        <v>65849</v>
      </c>
      <c r="T858" t="s">
        <v>680</v>
      </c>
      <c r="U858" t="s">
        <v>149</v>
      </c>
      <c r="V858" t="s">
        <v>681</v>
      </c>
      <c r="W858" t="s">
        <v>211</v>
      </c>
      <c r="X858" t="s">
        <v>403</v>
      </c>
      <c r="Y858" t="s">
        <v>682</v>
      </c>
      <c r="Z858" s="1">
        <v>42802</v>
      </c>
      <c r="AA858">
        <v>59</v>
      </c>
      <c r="AB858" t="s">
        <v>81</v>
      </c>
      <c r="AC858">
        <v>2023</v>
      </c>
      <c r="AD858">
        <v>5</v>
      </c>
      <c r="AE858" t="s">
        <v>475</v>
      </c>
      <c r="AF858" t="s">
        <v>247</v>
      </c>
      <c r="AG858" s="1">
        <v>36056</v>
      </c>
      <c r="AH858" t="s">
        <v>264</v>
      </c>
      <c r="AI858" t="s">
        <v>265</v>
      </c>
      <c r="AJ858" t="s">
        <v>64</v>
      </c>
      <c r="AK858">
        <v>177</v>
      </c>
      <c r="AL858">
        <v>25000000</v>
      </c>
      <c r="AM858">
        <v>60000000</v>
      </c>
      <c r="AN858" s="1">
        <v>46568</v>
      </c>
      <c r="AO858" t="s">
        <v>486</v>
      </c>
      <c r="AP858" t="s">
        <v>164</v>
      </c>
      <c r="AQ858">
        <v>11</v>
      </c>
      <c r="AR858" t="s">
        <v>477</v>
      </c>
      <c r="AS858">
        <v>0</v>
      </c>
      <c r="AT858" t="s">
        <v>264</v>
      </c>
      <c r="AU858">
        <v>26</v>
      </c>
    </row>
    <row r="859" spans="1:47" x14ac:dyDescent="0.25">
      <c r="A859" t="s">
        <v>677</v>
      </c>
      <c r="B859">
        <v>2805647</v>
      </c>
      <c r="C859">
        <v>315779</v>
      </c>
      <c r="D859" t="s">
        <v>398</v>
      </c>
      <c r="E859">
        <v>0</v>
      </c>
      <c r="F859">
        <v>0</v>
      </c>
      <c r="G859">
        <v>1</v>
      </c>
      <c r="H859">
        <v>1</v>
      </c>
      <c r="I859">
        <v>90</v>
      </c>
      <c r="J859">
        <v>2016</v>
      </c>
      <c r="K859" t="s">
        <v>678</v>
      </c>
      <c r="L859">
        <v>4</v>
      </c>
      <c r="M859">
        <v>0</v>
      </c>
      <c r="N859">
        <v>8.7201953461648944</v>
      </c>
      <c r="O859">
        <v>9.2028152829646661</v>
      </c>
      <c r="P859" t="s">
        <v>202</v>
      </c>
      <c r="Q859" t="s">
        <v>679</v>
      </c>
      <c r="R859" t="s">
        <v>334</v>
      </c>
      <c r="S859">
        <v>65849</v>
      </c>
      <c r="T859" t="s">
        <v>680</v>
      </c>
      <c r="U859" t="s">
        <v>149</v>
      </c>
      <c r="V859" t="s">
        <v>681</v>
      </c>
      <c r="W859" t="s">
        <v>211</v>
      </c>
      <c r="X859" t="s">
        <v>403</v>
      </c>
      <c r="Y859" t="s">
        <v>682</v>
      </c>
      <c r="Z859" s="1">
        <v>42802</v>
      </c>
      <c r="AA859">
        <v>59</v>
      </c>
      <c r="AB859" t="s">
        <v>81</v>
      </c>
      <c r="AC859">
        <v>2023</v>
      </c>
      <c r="AD859">
        <v>5</v>
      </c>
      <c r="AE859" t="s">
        <v>475</v>
      </c>
      <c r="AF859" t="s">
        <v>247</v>
      </c>
      <c r="AG859" s="1">
        <v>36056</v>
      </c>
      <c r="AH859" t="s">
        <v>264</v>
      </c>
      <c r="AI859" t="s">
        <v>265</v>
      </c>
      <c r="AJ859" t="s">
        <v>64</v>
      </c>
      <c r="AK859">
        <v>177</v>
      </c>
      <c r="AL859">
        <v>25000000</v>
      </c>
      <c r="AM859">
        <v>60000000</v>
      </c>
      <c r="AN859" s="1">
        <v>46568</v>
      </c>
      <c r="AO859" t="s">
        <v>487</v>
      </c>
      <c r="AP859" t="s">
        <v>164</v>
      </c>
      <c r="AQ859">
        <v>11</v>
      </c>
      <c r="AR859" t="s">
        <v>477</v>
      </c>
      <c r="AS859">
        <v>0</v>
      </c>
      <c r="AT859" t="s">
        <v>264</v>
      </c>
      <c r="AU859">
        <v>26</v>
      </c>
    </row>
    <row r="860" spans="1:47" x14ac:dyDescent="0.25">
      <c r="A860" t="s">
        <v>677</v>
      </c>
      <c r="B860">
        <v>2805647</v>
      </c>
      <c r="C860">
        <v>315779</v>
      </c>
      <c r="D860" t="s">
        <v>398</v>
      </c>
      <c r="E860">
        <v>0</v>
      </c>
      <c r="F860">
        <v>0</v>
      </c>
      <c r="G860">
        <v>1</v>
      </c>
      <c r="H860">
        <v>1</v>
      </c>
      <c r="I860">
        <v>90</v>
      </c>
      <c r="J860">
        <v>2016</v>
      </c>
      <c r="K860" t="s">
        <v>678</v>
      </c>
      <c r="L860">
        <v>4</v>
      </c>
      <c r="M860">
        <v>0</v>
      </c>
      <c r="N860">
        <v>8.7201953461648944</v>
      </c>
      <c r="O860">
        <v>9.2028152829646661</v>
      </c>
      <c r="P860" t="s">
        <v>202</v>
      </c>
      <c r="Q860" t="s">
        <v>679</v>
      </c>
      <c r="R860" t="s">
        <v>334</v>
      </c>
      <c r="S860">
        <v>65849</v>
      </c>
      <c r="T860" t="s">
        <v>680</v>
      </c>
      <c r="U860" t="s">
        <v>149</v>
      </c>
      <c r="V860" t="s">
        <v>681</v>
      </c>
      <c r="W860" t="s">
        <v>211</v>
      </c>
      <c r="X860" t="s">
        <v>403</v>
      </c>
      <c r="Y860" t="s">
        <v>682</v>
      </c>
      <c r="Z860" s="1">
        <v>42802</v>
      </c>
      <c r="AA860">
        <v>59</v>
      </c>
      <c r="AB860" t="s">
        <v>81</v>
      </c>
      <c r="AC860">
        <v>2023</v>
      </c>
      <c r="AD860">
        <v>5</v>
      </c>
      <c r="AE860" t="s">
        <v>475</v>
      </c>
      <c r="AF860" t="s">
        <v>247</v>
      </c>
      <c r="AG860" s="1">
        <v>36056</v>
      </c>
      <c r="AH860" t="s">
        <v>264</v>
      </c>
      <c r="AI860" t="s">
        <v>265</v>
      </c>
      <c r="AJ860" t="s">
        <v>64</v>
      </c>
      <c r="AK860">
        <v>177</v>
      </c>
      <c r="AL860">
        <v>25000000</v>
      </c>
      <c r="AM860">
        <v>60000000</v>
      </c>
      <c r="AN860" s="1">
        <v>46568</v>
      </c>
      <c r="AO860" t="s">
        <v>488</v>
      </c>
      <c r="AP860" t="s">
        <v>164</v>
      </c>
      <c r="AQ860">
        <v>11</v>
      </c>
      <c r="AR860" t="s">
        <v>477</v>
      </c>
      <c r="AS860">
        <v>0</v>
      </c>
      <c r="AT860" t="s">
        <v>264</v>
      </c>
      <c r="AU860">
        <v>26</v>
      </c>
    </row>
    <row r="861" spans="1:47" x14ac:dyDescent="0.25">
      <c r="A861" t="s">
        <v>677</v>
      </c>
      <c r="B861">
        <v>2805647</v>
      </c>
      <c r="C861">
        <v>315779</v>
      </c>
      <c r="D861" t="s">
        <v>398</v>
      </c>
      <c r="E861">
        <v>0</v>
      </c>
      <c r="F861">
        <v>0</v>
      </c>
      <c r="G861">
        <v>1</v>
      </c>
      <c r="H861">
        <v>1</v>
      </c>
      <c r="I861">
        <v>90</v>
      </c>
      <c r="J861">
        <v>2016</v>
      </c>
      <c r="K861" t="s">
        <v>678</v>
      </c>
      <c r="L861">
        <v>4</v>
      </c>
      <c r="M861">
        <v>0</v>
      </c>
      <c r="N861">
        <v>8.7201953461648944</v>
      </c>
      <c r="O861">
        <v>9.2028152829646661</v>
      </c>
      <c r="P861" t="s">
        <v>202</v>
      </c>
      <c r="Q861" t="s">
        <v>679</v>
      </c>
      <c r="R861" t="s">
        <v>334</v>
      </c>
      <c r="S861">
        <v>65849</v>
      </c>
      <c r="T861" t="s">
        <v>680</v>
      </c>
      <c r="U861" t="s">
        <v>149</v>
      </c>
      <c r="V861" t="s">
        <v>681</v>
      </c>
      <c r="W861" t="s">
        <v>211</v>
      </c>
      <c r="X861" t="s">
        <v>403</v>
      </c>
      <c r="Y861" t="s">
        <v>682</v>
      </c>
      <c r="Z861" s="1">
        <v>42802</v>
      </c>
      <c r="AA861">
        <v>59</v>
      </c>
      <c r="AB861" t="s">
        <v>81</v>
      </c>
      <c r="AC861">
        <v>2023</v>
      </c>
      <c r="AD861">
        <v>5</v>
      </c>
      <c r="AE861" t="s">
        <v>475</v>
      </c>
      <c r="AF861" t="s">
        <v>247</v>
      </c>
      <c r="AG861" s="1">
        <v>36056</v>
      </c>
      <c r="AH861" t="s">
        <v>264</v>
      </c>
      <c r="AI861" t="s">
        <v>265</v>
      </c>
      <c r="AJ861" t="s">
        <v>64</v>
      </c>
      <c r="AK861">
        <v>177</v>
      </c>
      <c r="AL861">
        <v>25000000</v>
      </c>
      <c r="AM861">
        <v>60000000</v>
      </c>
      <c r="AN861" s="1">
        <v>46568</v>
      </c>
      <c r="AO861" t="s">
        <v>489</v>
      </c>
      <c r="AP861" t="s">
        <v>164</v>
      </c>
      <c r="AQ861">
        <v>11</v>
      </c>
      <c r="AR861" t="s">
        <v>477</v>
      </c>
      <c r="AS861">
        <v>0</v>
      </c>
      <c r="AT861" t="s">
        <v>264</v>
      </c>
      <c r="AU861">
        <v>26</v>
      </c>
    </row>
    <row r="862" spans="1:47" x14ac:dyDescent="0.25">
      <c r="A862" t="s">
        <v>677</v>
      </c>
      <c r="B862">
        <v>2805647</v>
      </c>
      <c r="C862">
        <v>315779</v>
      </c>
      <c r="D862" t="s">
        <v>398</v>
      </c>
      <c r="E862">
        <v>0</v>
      </c>
      <c r="F862">
        <v>0</v>
      </c>
      <c r="G862">
        <v>1</v>
      </c>
      <c r="H862">
        <v>1</v>
      </c>
      <c r="I862">
        <v>90</v>
      </c>
      <c r="J862">
        <v>2016</v>
      </c>
      <c r="K862" t="s">
        <v>678</v>
      </c>
      <c r="L862">
        <v>4</v>
      </c>
      <c r="M862">
        <v>0</v>
      </c>
      <c r="N862">
        <v>8.7201953461648944</v>
      </c>
      <c r="O862">
        <v>9.2028152829646661</v>
      </c>
      <c r="P862" t="s">
        <v>202</v>
      </c>
      <c r="Q862" t="s">
        <v>679</v>
      </c>
      <c r="R862" t="s">
        <v>334</v>
      </c>
      <c r="S862">
        <v>65849</v>
      </c>
      <c r="T862" t="s">
        <v>680</v>
      </c>
      <c r="U862" t="s">
        <v>149</v>
      </c>
      <c r="V862" t="s">
        <v>681</v>
      </c>
      <c r="W862" t="s">
        <v>211</v>
      </c>
      <c r="X862" t="s">
        <v>403</v>
      </c>
      <c r="Y862" t="s">
        <v>682</v>
      </c>
      <c r="Z862" s="1">
        <v>42802</v>
      </c>
      <c r="AA862">
        <v>59</v>
      </c>
      <c r="AB862" t="s">
        <v>81</v>
      </c>
      <c r="AC862">
        <v>2023</v>
      </c>
      <c r="AD862">
        <v>5</v>
      </c>
      <c r="AE862" t="s">
        <v>475</v>
      </c>
      <c r="AF862" t="s">
        <v>247</v>
      </c>
      <c r="AG862" s="1">
        <v>36056</v>
      </c>
      <c r="AH862" t="s">
        <v>264</v>
      </c>
      <c r="AI862" t="s">
        <v>265</v>
      </c>
      <c r="AJ862" t="s">
        <v>64</v>
      </c>
      <c r="AK862">
        <v>177</v>
      </c>
      <c r="AL862">
        <v>25000000</v>
      </c>
      <c r="AM862">
        <v>60000000</v>
      </c>
      <c r="AN862" s="1">
        <v>46568</v>
      </c>
      <c r="AO862" t="s">
        <v>490</v>
      </c>
      <c r="AP862" t="s">
        <v>164</v>
      </c>
      <c r="AQ862">
        <v>11</v>
      </c>
      <c r="AR862" t="s">
        <v>477</v>
      </c>
      <c r="AS862">
        <v>0</v>
      </c>
      <c r="AT862" t="s">
        <v>264</v>
      </c>
      <c r="AU862">
        <v>26</v>
      </c>
    </row>
    <row r="863" spans="1:47" x14ac:dyDescent="0.25">
      <c r="A863" t="s">
        <v>677</v>
      </c>
      <c r="B863">
        <v>2805647</v>
      </c>
      <c r="C863">
        <v>315779</v>
      </c>
      <c r="D863" t="s">
        <v>398</v>
      </c>
      <c r="E863">
        <v>0</v>
      </c>
      <c r="F863">
        <v>0</v>
      </c>
      <c r="G863">
        <v>1</v>
      </c>
      <c r="H863">
        <v>1</v>
      </c>
      <c r="I863">
        <v>90</v>
      </c>
      <c r="J863">
        <v>2016</v>
      </c>
      <c r="K863" t="s">
        <v>678</v>
      </c>
      <c r="L863">
        <v>4</v>
      </c>
      <c r="M863">
        <v>0</v>
      </c>
      <c r="N863">
        <v>8.7201953461648944</v>
      </c>
      <c r="O863">
        <v>9.2028152829646661</v>
      </c>
      <c r="P863" t="s">
        <v>202</v>
      </c>
      <c r="Q863" t="s">
        <v>679</v>
      </c>
      <c r="R863" t="s">
        <v>334</v>
      </c>
      <c r="S863">
        <v>65849</v>
      </c>
      <c r="T863" t="s">
        <v>680</v>
      </c>
      <c r="U863" t="s">
        <v>149</v>
      </c>
      <c r="V863" t="s">
        <v>681</v>
      </c>
      <c r="W863" t="s">
        <v>211</v>
      </c>
      <c r="X863" t="s">
        <v>403</v>
      </c>
      <c r="Y863" t="s">
        <v>682</v>
      </c>
      <c r="Z863" s="1">
        <v>42802</v>
      </c>
      <c r="AA863">
        <v>59</v>
      </c>
      <c r="AB863" t="s">
        <v>81</v>
      </c>
      <c r="AC863">
        <v>2023</v>
      </c>
      <c r="AD863">
        <v>5</v>
      </c>
      <c r="AE863" t="s">
        <v>475</v>
      </c>
      <c r="AF863" t="s">
        <v>247</v>
      </c>
      <c r="AG863" s="1">
        <v>36056</v>
      </c>
      <c r="AH863" t="s">
        <v>264</v>
      </c>
      <c r="AI863" t="s">
        <v>265</v>
      </c>
      <c r="AJ863" t="s">
        <v>64</v>
      </c>
      <c r="AK863">
        <v>177</v>
      </c>
      <c r="AL863">
        <v>25000000</v>
      </c>
      <c r="AM863">
        <v>60000000</v>
      </c>
      <c r="AN863" s="1">
        <v>46568</v>
      </c>
      <c r="AO863" t="s">
        <v>491</v>
      </c>
      <c r="AP863" t="s">
        <v>66</v>
      </c>
      <c r="AQ863">
        <v>11</v>
      </c>
      <c r="AR863" t="s">
        <v>477</v>
      </c>
      <c r="AS863">
        <v>0</v>
      </c>
      <c r="AT863" t="s">
        <v>264</v>
      </c>
      <c r="AU863">
        <v>26</v>
      </c>
    </row>
    <row r="864" spans="1:47" x14ac:dyDescent="0.25">
      <c r="A864" t="s">
        <v>683</v>
      </c>
      <c r="B864">
        <v>2831523</v>
      </c>
      <c r="C864">
        <v>209019</v>
      </c>
      <c r="D864" t="s">
        <v>564</v>
      </c>
      <c r="E864">
        <v>0</v>
      </c>
      <c r="F864">
        <v>0</v>
      </c>
      <c r="G864">
        <v>0</v>
      </c>
      <c r="H864">
        <v>1</v>
      </c>
      <c r="I864">
        <v>76</v>
      </c>
      <c r="J864">
        <v>2016</v>
      </c>
      <c r="K864" t="s">
        <v>684</v>
      </c>
      <c r="L864">
        <v>2</v>
      </c>
      <c r="M864">
        <v>5</v>
      </c>
      <c r="N864">
        <v>8.7201953461648944</v>
      </c>
      <c r="O864">
        <v>9.2028152829646661</v>
      </c>
      <c r="P864" t="s">
        <v>256</v>
      </c>
      <c r="Q864" t="s">
        <v>685</v>
      </c>
      <c r="R864" t="s">
        <v>258</v>
      </c>
      <c r="S864">
        <v>17112</v>
      </c>
      <c r="T864" t="s">
        <v>686</v>
      </c>
      <c r="U864" t="s">
        <v>260</v>
      </c>
      <c r="V864" t="s">
        <v>632</v>
      </c>
      <c r="W864" t="s">
        <v>596</v>
      </c>
      <c r="X864" t="s">
        <v>403</v>
      </c>
      <c r="Y864" t="s">
        <v>687</v>
      </c>
      <c r="Z864" s="1">
        <v>42803</v>
      </c>
      <c r="AA864">
        <v>76</v>
      </c>
      <c r="AB864" t="s">
        <v>59</v>
      </c>
      <c r="AC864">
        <v>2018</v>
      </c>
      <c r="AD864">
        <v>58</v>
      </c>
      <c r="AE864" t="s">
        <v>263</v>
      </c>
      <c r="AF864" t="s">
        <v>247</v>
      </c>
      <c r="AG864" s="1">
        <v>34320</v>
      </c>
      <c r="AH864" t="s">
        <v>264</v>
      </c>
      <c r="AI864" t="s">
        <v>265</v>
      </c>
      <c r="AJ864" t="s">
        <v>162</v>
      </c>
      <c r="AK864">
        <v>176</v>
      </c>
      <c r="AL864">
        <v>700000</v>
      </c>
      <c r="AM864">
        <v>3500000</v>
      </c>
      <c r="AN864" s="1">
        <v>45473</v>
      </c>
      <c r="AO864" t="s">
        <v>266</v>
      </c>
      <c r="AP864" t="s">
        <v>164</v>
      </c>
      <c r="AQ864">
        <v>5</v>
      </c>
      <c r="AR864" t="s">
        <v>267</v>
      </c>
      <c r="AS864">
        <v>0</v>
      </c>
      <c r="AT864" t="s">
        <v>264</v>
      </c>
      <c r="AU864">
        <v>31</v>
      </c>
    </row>
    <row r="865" spans="1:47" x14ac:dyDescent="0.25">
      <c r="A865" t="s">
        <v>683</v>
      </c>
      <c r="B865">
        <v>2831523</v>
      </c>
      <c r="C865">
        <v>209019</v>
      </c>
      <c r="D865" t="s">
        <v>564</v>
      </c>
      <c r="E865">
        <v>0</v>
      </c>
      <c r="F865">
        <v>0</v>
      </c>
      <c r="G865">
        <v>0</v>
      </c>
      <c r="H865">
        <v>1</v>
      </c>
      <c r="I865">
        <v>76</v>
      </c>
      <c r="J865">
        <v>2016</v>
      </c>
      <c r="K865" t="s">
        <v>684</v>
      </c>
      <c r="L865">
        <v>2</v>
      </c>
      <c r="M865">
        <v>5</v>
      </c>
      <c r="N865">
        <v>8.7201953461648944</v>
      </c>
      <c r="O865">
        <v>9.2028152829646661</v>
      </c>
      <c r="P865" t="s">
        <v>256</v>
      </c>
      <c r="Q865" t="s">
        <v>685</v>
      </c>
      <c r="R865" t="s">
        <v>258</v>
      </c>
      <c r="S865">
        <v>17112</v>
      </c>
      <c r="T865" t="s">
        <v>686</v>
      </c>
      <c r="U865" t="s">
        <v>260</v>
      </c>
      <c r="V865" t="s">
        <v>632</v>
      </c>
      <c r="W865" t="s">
        <v>596</v>
      </c>
      <c r="X865" t="s">
        <v>403</v>
      </c>
      <c r="Y865" t="s">
        <v>687</v>
      </c>
      <c r="Z865" s="1">
        <v>42803</v>
      </c>
      <c r="AA865">
        <v>76</v>
      </c>
      <c r="AB865" t="s">
        <v>59</v>
      </c>
      <c r="AC865">
        <v>2018</v>
      </c>
      <c r="AD865">
        <v>58</v>
      </c>
      <c r="AE865" t="s">
        <v>263</v>
      </c>
      <c r="AF865" t="s">
        <v>247</v>
      </c>
      <c r="AG865" s="1">
        <v>34320</v>
      </c>
      <c r="AH865" t="s">
        <v>264</v>
      </c>
      <c r="AI865" t="s">
        <v>265</v>
      </c>
      <c r="AJ865" t="s">
        <v>162</v>
      </c>
      <c r="AK865">
        <v>176</v>
      </c>
      <c r="AL865">
        <v>700000</v>
      </c>
      <c r="AM865">
        <v>3500000</v>
      </c>
      <c r="AN865" s="1">
        <v>45473</v>
      </c>
      <c r="AO865" t="s">
        <v>268</v>
      </c>
      <c r="AP865" t="s">
        <v>164</v>
      </c>
      <c r="AQ865">
        <v>5</v>
      </c>
      <c r="AR865" t="s">
        <v>267</v>
      </c>
      <c r="AS865">
        <v>0</v>
      </c>
      <c r="AT865" t="s">
        <v>264</v>
      </c>
      <c r="AU865">
        <v>31</v>
      </c>
    </row>
    <row r="866" spans="1:47" x14ac:dyDescent="0.25">
      <c r="A866" t="s">
        <v>683</v>
      </c>
      <c r="B866">
        <v>2831523</v>
      </c>
      <c r="C866">
        <v>209019</v>
      </c>
      <c r="D866" t="s">
        <v>564</v>
      </c>
      <c r="E866">
        <v>0</v>
      </c>
      <c r="F866">
        <v>0</v>
      </c>
      <c r="G866">
        <v>0</v>
      </c>
      <c r="H866">
        <v>1</v>
      </c>
      <c r="I866">
        <v>76</v>
      </c>
      <c r="J866">
        <v>2016</v>
      </c>
      <c r="K866" t="s">
        <v>684</v>
      </c>
      <c r="L866">
        <v>2</v>
      </c>
      <c r="M866">
        <v>5</v>
      </c>
      <c r="N866">
        <v>8.7201953461648944</v>
      </c>
      <c r="O866">
        <v>9.2028152829646661</v>
      </c>
      <c r="P866" t="s">
        <v>256</v>
      </c>
      <c r="Q866" t="s">
        <v>685</v>
      </c>
      <c r="R866" t="s">
        <v>258</v>
      </c>
      <c r="S866">
        <v>17112</v>
      </c>
      <c r="T866" t="s">
        <v>686</v>
      </c>
      <c r="U866" t="s">
        <v>260</v>
      </c>
      <c r="V866" t="s">
        <v>632</v>
      </c>
      <c r="W866" t="s">
        <v>596</v>
      </c>
      <c r="X866" t="s">
        <v>403</v>
      </c>
      <c r="Y866" t="s">
        <v>687</v>
      </c>
      <c r="Z866" s="1">
        <v>42803</v>
      </c>
      <c r="AA866">
        <v>76</v>
      </c>
      <c r="AB866" t="s">
        <v>59</v>
      </c>
      <c r="AC866">
        <v>2018</v>
      </c>
      <c r="AD866">
        <v>58</v>
      </c>
      <c r="AE866" t="s">
        <v>263</v>
      </c>
      <c r="AF866" t="s">
        <v>247</v>
      </c>
      <c r="AG866" s="1">
        <v>34320</v>
      </c>
      <c r="AH866" t="s">
        <v>264</v>
      </c>
      <c r="AI866" t="s">
        <v>265</v>
      </c>
      <c r="AJ866" t="s">
        <v>162</v>
      </c>
      <c r="AK866">
        <v>176</v>
      </c>
      <c r="AL866">
        <v>700000</v>
      </c>
      <c r="AM866">
        <v>3500000</v>
      </c>
      <c r="AN866" s="1">
        <v>45473</v>
      </c>
      <c r="AO866" t="s">
        <v>269</v>
      </c>
      <c r="AP866" t="s">
        <v>164</v>
      </c>
      <c r="AQ866">
        <v>5</v>
      </c>
      <c r="AR866" t="s">
        <v>267</v>
      </c>
      <c r="AS866">
        <v>0</v>
      </c>
      <c r="AT866" t="s">
        <v>264</v>
      </c>
      <c r="AU866">
        <v>31</v>
      </c>
    </row>
    <row r="867" spans="1:47" x14ac:dyDescent="0.25">
      <c r="A867" t="s">
        <v>683</v>
      </c>
      <c r="B867">
        <v>2831523</v>
      </c>
      <c r="C867">
        <v>209019</v>
      </c>
      <c r="D867" t="s">
        <v>564</v>
      </c>
      <c r="E867">
        <v>0</v>
      </c>
      <c r="F867">
        <v>0</v>
      </c>
      <c r="G867">
        <v>0</v>
      </c>
      <c r="H867">
        <v>1</v>
      </c>
      <c r="I867">
        <v>76</v>
      </c>
      <c r="J867">
        <v>2016</v>
      </c>
      <c r="K867" t="s">
        <v>684</v>
      </c>
      <c r="L867">
        <v>2</v>
      </c>
      <c r="M867">
        <v>5</v>
      </c>
      <c r="N867">
        <v>8.7201953461648944</v>
      </c>
      <c r="O867">
        <v>9.2028152829646661</v>
      </c>
      <c r="P867" t="s">
        <v>256</v>
      </c>
      <c r="Q867" t="s">
        <v>685</v>
      </c>
      <c r="R867" t="s">
        <v>258</v>
      </c>
      <c r="S867">
        <v>17112</v>
      </c>
      <c r="T867" t="s">
        <v>686</v>
      </c>
      <c r="U867" t="s">
        <v>260</v>
      </c>
      <c r="V867" t="s">
        <v>632</v>
      </c>
      <c r="W867" t="s">
        <v>596</v>
      </c>
      <c r="X867" t="s">
        <v>403</v>
      </c>
      <c r="Y867" t="s">
        <v>687</v>
      </c>
      <c r="Z867" s="1">
        <v>42803</v>
      </c>
      <c r="AA867">
        <v>76</v>
      </c>
      <c r="AB867" t="s">
        <v>59</v>
      </c>
      <c r="AC867">
        <v>2018</v>
      </c>
      <c r="AD867">
        <v>58</v>
      </c>
      <c r="AE867" t="s">
        <v>263</v>
      </c>
      <c r="AF867" t="s">
        <v>247</v>
      </c>
      <c r="AG867" s="1">
        <v>34320</v>
      </c>
      <c r="AH867" t="s">
        <v>264</v>
      </c>
      <c r="AI867" t="s">
        <v>265</v>
      </c>
      <c r="AJ867" t="s">
        <v>162</v>
      </c>
      <c r="AK867">
        <v>176</v>
      </c>
      <c r="AL867">
        <v>700000</v>
      </c>
      <c r="AM867">
        <v>3500000</v>
      </c>
      <c r="AN867" s="1">
        <v>45473</v>
      </c>
      <c r="AO867" t="s">
        <v>270</v>
      </c>
      <c r="AP867" t="s">
        <v>164</v>
      </c>
      <c r="AQ867">
        <v>5</v>
      </c>
      <c r="AR867" t="s">
        <v>267</v>
      </c>
      <c r="AS867">
        <v>0</v>
      </c>
      <c r="AT867" t="s">
        <v>271</v>
      </c>
      <c r="AU867">
        <v>31</v>
      </c>
    </row>
    <row r="868" spans="1:47" x14ac:dyDescent="0.25">
      <c r="A868" t="s">
        <v>688</v>
      </c>
      <c r="B868">
        <v>2700858</v>
      </c>
      <c r="C868">
        <v>273570</v>
      </c>
      <c r="D868" t="s">
        <v>454</v>
      </c>
      <c r="E868">
        <v>0</v>
      </c>
      <c r="F868">
        <v>0</v>
      </c>
      <c r="G868">
        <v>0</v>
      </c>
      <c r="H868">
        <v>0</v>
      </c>
      <c r="I868">
        <v>45</v>
      </c>
      <c r="J868">
        <v>2016</v>
      </c>
      <c r="K868" t="s">
        <v>133</v>
      </c>
      <c r="L868">
        <v>3</v>
      </c>
      <c r="M868">
        <v>1</v>
      </c>
      <c r="N868">
        <v>16</v>
      </c>
      <c r="O868">
        <v>11</v>
      </c>
      <c r="P868" t="s">
        <v>689</v>
      </c>
      <c r="Q868" t="s">
        <v>636</v>
      </c>
      <c r="R868" t="s">
        <v>690</v>
      </c>
      <c r="S868">
        <v>12870</v>
      </c>
      <c r="T868" t="s">
        <v>691</v>
      </c>
      <c r="U868" t="s">
        <v>692</v>
      </c>
      <c r="V868" t="s">
        <v>459</v>
      </c>
      <c r="W868" t="s">
        <v>308</v>
      </c>
      <c r="X868" t="s">
        <v>57</v>
      </c>
      <c r="Y868" t="s">
        <v>693</v>
      </c>
      <c r="Z868" s="1">
        <v>42806</v>
      </c>
      <c r="AA868">
        <v>46</v>
      </c>
      <c r="AB868" t="s">
        <v>59</v>
      </c>
      <c r="AC868">
        <v>2020</v>
      </c>
      <c r="AD868">
        <v>1283</v>
      </c>
      <c r="AE868" t="s">
        <v>462</v>
      </c>
      <c r="AF868" t="s">
        <v>247</v>
      </c>
      <c r="AG868" s="1">
        <v>35033</v>
      </c>
      <c r="AH868" t="s">
        <v>62</v>
      </c>
      <c r="AI868" t="s">
        <v>63</v>
      </c>
      <c r="AJ868" t="s">
        <v>64</v>
      </c>
      <c r="AK868">
        <v>182</v>
      </c>
      <c r="AL868">
        <v>11342073.897497021</v>
      </c>
      <c r="AM868">
        <v>400000</v>
      </c>
      <c r="AN868" s="1">
        <v>46568</v>
      </c>
      <c r="AO868" t="s">
        <v>463</v>
      </c>
      <c r="AP868" t="s">
        <v>66</v>
      </c>
      <c r="AQ868">
        <v>95</v>
      </c>
      <c r="AR868" t="s">
        <v>464</v>
      </c>
      <c r="AS868">
        <v>0</v>
      </c>
      <c r="AT868" t="s">
        <v>465</v>
      </c>
      <c r="AU868">
        <v>29</v>
      </c>
    </row>
    <row r="869" spans="1:47" x14ac:dyDescent="0.25">
      <c r="A869" t="s">
        <v>694</v>
      </c>
      <c r="B869">
        <v>2823315</v>
      </c>
      <c r="C869">
        <v>315779</v>
      </c>
      <c r="D869" t="s">
        <v>144</v>
      </c>
      <c r="E869">
        <v>0</v>
      </c>
      <c r="F869">
        <v>0</v>
      </c>
      <c r="G869">
        <v>1</v>
      </c>
      <c r="H869">
        <v>0</v>
      </c>
      <c r="I869">
        <v>82</v>
      </c>
      <c r="J869">
        <v>2016</v>
      </c>
      <c r="K869" t="s">
        <v>695</v>
      </c>
      <c r="L869">
        <v>0</v>
      </c>
      <c r="M869">
        <v>3</v>
      </c>
      <c r="N869">
        <v>8.7201953461648944</v>
      </c>
      <c r="O869">
        <v>9.2028152829646661</v>
      </c>
      <c r="P869" t="s">
        <v>696</v>
      </c>
      <c r="Q869" t="s">
        <v>202</v>
      </c>
      <c r="R869" t="s">
        <v>697</v>
      </c>
      <c r="S869">
        <v>15780</v>
      </c>
      <c r="T869" t="s">
        <v>222</v>
      </c>
      <c r="U869" t="s">
        <v>149</v>
      </c>
      <c r="V869" t="s">
        <v>149</v>
      </c>
      <c r="W869" t="s">
        <v>500</v>
      </c>
      <c r="X869" t="s">
        <v>151</v>
      </c>
      <c r="Y869" t="s">
        <v>698</v>
      </c>
      <c r="Z869" s="1">
        <v>42808</v>
      </c>
      <c r="AA869">
        <v>57</v>
      </c>
      <c r="AB869" t="s">
        <v>81</v>
      </c>
      <c r="AC869">
        <v>2023</v>
      </c>
      <c r="AD869">
        <v>5</v>
      </c>
      <c r="AE869" t="s">
        <v>475</v>
      </c>
      <c r="AF869" t="s">
        <v>247</v>
      </c>
      <c r="AG869" s="1">
        <v>36056</v>
      </c>
      <c r="AH869" t="s">
        <v>264</v>
      </c>
      <c r="AI869" t="s">
        <v>265</v>
      </c>
      <c r="AJ869" t="s">
        <v>64</v>
      </c>
      <c r="AK869">
        <v>177</v>
      </c>
      <c r="AL869">
        <v>25000000</v>
      </c>
      <c r="AM869">
        <v>60000000</v>
      </c>
      <c r="AN869" s="1">
        <v>46568</v>
      </c>
      <c r="AO869" t="s">
        <v>476</v>
      </c>
      <c r="AP869" t="s">
        <v>164</v>
      </c>
      <c r="AQ869">
        <v>11</v>
      </c>
      <c r="AR869" t="s">
        <v>477</v>
      </c>
      <c r="AS869">
        <v>0</v>
      </c>
      <c r="AT869" t="s">
        <v>264</v>
      </c>
      <c r="AU869">
        <v>26</v>
      </c>
    </row>
    <row r="870" spans="1:47" x14ac:dyDescent="0.25">
      <c r="A870" t="s">
        <v>694</v>
      </c>
      <c r="B870">
        <v>2823315</v>
      </c>
      <c r="C870">
        <v>315779</v>
      </c>
      <c r="D870" t="s">
        <v>144</v>
      </c>
      <c r="E870">
        <v>0</v>
      </c>
      <c r="F870">
        <v>0</v>
      </c>
      <c r="G870">
        <v>1</v>
      </c>
      <c r="H870">
        <v>0</v>
      </c>
      <c r="I870">
        <v>82</v>
      </c>
      <c r="J870">
        <v>2016</v>
      </c>
      <c r="K870" t="s">
        <v>695</v>
      </c>
      <c r="L870">
        <v>0</v>
      </c>
      <c r="M870">
        <v>3</v>
      </c>
      <c r="N870">
        <v>8.7201953461648944</v>
      </c>
      <c r="O870">
        <v>9.2028152829646661</v>
      </c>
      <c r="P870" t="s">
        <v>696</v>
      </c>
      <c r="Q870" t="s">
        <v>202</v>
      </c>
      <c r="R870" t="s">
        <v>697</v>
      </c>
      <c r="S870">
        <v>15780</v>
      </c>
      <c r="T870" t="s">
        <v>222</v>
      </c>
      <c r="U870" t="s">
        <v>149</v>
      </c>
      <c r="V870" t="s">
        <v>149</v>
      </c>
      <c r="W870" t="s">
        <v>500</v>
      </c>
      <c r="X870" t="s">
        <v>151</v>
      </c>
      <c r="Y870" t="s">
        <v>698</v>
      </c>
      <c r="Z870" s="1">
        <v>42808</v>
      </c>
      <c r="AA870">
        <v>57</v>
      </c>
      <c r="AB870" t="s">
        <v>81</v>
      </c>
      <c r="AC870">
        <v>2023</v>
      </c>
      <c r="AD870">
        <v>5</v>
      </c>
      <c r="AE870" t="s">
        <v>475</v>
      </c>
      <c r="AF870" t="s">
        <v>247</v>
      </c>
      <c r="AG870" s="1">
        <v>36056</v>
      </c>
      <c r="AH870" t="s">
        <v>264</v>
      </c>
      <c r="AI870" t="s">
        <v>265</v>
      </c>
      <c r="AJ870" t="s">
        <v>64</v>
      </c>
      <c r="AK870">
        <v>177</v>
      </c>
      <c r="AL870">
        <v>25000000</v>
      </c>
      <c r="AM870">
        <v>60000000</v>
      </c>
      <c r="AN870" s="1">
        <v>46568</v>
      </c>
      <c r="AO870" t="s">
        <v>478</v>
      </c>
      <c r="AP870" t="s">
        <v>164</v>
      </c>
      <c r="AQ870">
        <v>11</v>
      </c>
      <c r="AR870" t="s">
        <v>477</v>
      </c>
      <c r="AS870">
        <v>0</v>
      </c>
      <c r="AT870" t="s">
        <v>264</v>
      </c>
      <c r="AU870">
        <v>26</v>
      </c>
    </row>
    <row r="871" spans="1:47" x14ac:dyDescent="0.25">
      <c r="A871" t="s">
        <v>694</v>
      </c>
      <c r="B871">
        <v>2823315</v>
      </c>
      <c r="C871">
        <v>315779</v>
      </c>
      <c r="D871" t="s">
        <v>144</v>
      </c>
      <c r="E871">
        <v>0</v>
      </c>
      <c r="F871">
        <v>0</v>
      </c>
      <c r="G871">
        <v>1</v>
      </c>
      <c r="H871">
        <v>0</v>
      </c>
      <c r="I871">
        <v>82</v>
      </c>
      <c r="J871">
        <v>2016</v>
      </c>
      <c r="K871" t="s">
        <v>695</v>
      </c>
      <c r="L871">
        <v>0</v>
      </c>
      <c r="M871">
        <v>3</v>
      </c>
      <c r="N871">
        <v>8.7201953461648944</v>
      </c>
      <c r="O871">
        <v>9.2028152829646661</v>
      </c>
      <c r="P871" t="s">
        <v>696</v>
      </c>
      <c r="Q871" t="s">
        <v>202</v>
      </c>
      <c r="R871" t="s">
        <v>697</v>
      </c>
      <c r="S871">
        <v>15780</v>
      </c>
      <c r="T871" t="s">
        <v>222</v>
      </c>
      <c r="U871" t="s">
        <v>149</v>
      </c>
      <c r="V871" t="s">
        <v>149</v>
      </c>
      <c r="W871" t="s">
        <v>500</v>
      </c>
      <c r="X871" t="s">
        <v>151</v>
      </c>
      <c r="Y871" t="s">
        <v>698</v>
      </c>
      <c r="Z871" s="1">
        <v>42808</v>
      </c>
      <c r="AA871">
        <v>57</v>
      </c>
      <c r="AB871" t="s">
        <v>81</v>
      </c>
      <c r="AC871">
        <v>2023</v>
      </c>
      <c r="AD871">
        <v>5</v>
      </c>
      <c r="AE871" t="s">
        <v>475</v>
      </c>
      <c r="AF871" t="s">
        <v>247</v>
      </c>
      <c r="AG871" s="1">
        <v>36056</v>
      </c>
      <c r="AH871" t="s">
        <v>264</v>
      </c>
      <c r="AI871" t="s">
        <v>265</v>
      </c>
      <c r="AJ871" t="s">
        <v>64</v>
      </c>
      <c r="AK871">
        <v>177</v>
      </c>
      <c r="AL871">
        <v>25000000</v>
      </c>
      <c r="AM871">
        <v>60000000</v>
      </c>
      <c r="AN871" s="1">
        <v>46568</v>
      </c>
      <c r="AO871" t="s">
        <v>479</v>
      </c>
      <c r="AP871" t="s">
        <v>164</v>
      </c>
      <c r="AQ871">
        <v>11</v>
      </c>
      <c r="AR871" t="s">
        <v>477</v>
      </c>
      <c r="AS871">
        <v>0</v>
      </c>
      <c r="AT871" t="s">
        <v>264</v>
      </c>
      <c r="AU871">
        <v>26</v>
      </c>
    </row>
    <row r="872" spans="1:47" x14ac:dyDescent="0.25">
      <c r="A872" t="s">
        <v>694</v>
      </c>
      <c r="B872">
        <v>2823315</v>
      </c>
      <c r="C872">
        <v>315779</v>
      </c>
      <c r="D872" t="s">
        <v>144</v>
      </c>
      <c r="E872">
        <v>0</v>
      </c>
      <c r="F872">
        <v>0</v>
      </c>
      <c r="G872">
        <v>1</v>
      </c>
      <c r="H872">
        <v>0</v>
      </c>
      <c r="I872">
        <v>82</v>
      </c>
      <c r="J872">
        <v>2016</v>
      </c>
      <c r="K872" t="s">
        <v>695</v>
      </c>
      <c r="L872">
        <v>0</v>
      </c>
      <c r="M872">
        <v>3</v>
      </c>
      <c r="N872">
        <v>8.7201953461648944</v>
      </c>
      <c r="O872">
        <v>9.2028152829646661</v>
      </c>
      <c r="P872" t="s">
        <v>696</v>
      </c>
      <c r="Q872" t="s">
        <v>202</v>
      </c>
      <c r="R872" t="s">
        <v>697</v>
      </c>
      <c r="S872">
        <v>15780</v>
      </c>
      <c r="T872" t="s">
        <v>222</v>
      </c>
      <c r="U872" t="s">
        <v>149</v>
      </c>
      <c r="V872" t="s">
        <v>149</v>
      </c>
      <c r="W872" t="s">
        <v>500</v>
      </c>
      <c r="X872" t="s">
        <v>151</v>
      </c>
      <c r="Y872" t="s">
        <v>698</v>
      </c>
      <c r="Z872" s="1">
        <v>42808</v>
      </c>
      <c r="AA872">
        <v>57</v>
      </c>
      <c r="AB872" t="s">
        <v>81</v>
      </c>
      <c r="AC872">
        <v>2023</v>
      </c>
      <c r="AD872">
        <v>5</v>
      </c>
      <c r="AE872" t="s">
        <v>475</v>
      </c>
      <c r="AF872" t="s">
        <v>247</v>
      </c>
      <c r="AG872" s="1">
        <v>36056</v>
      </c>
      <c r="AH872" t="s">
        <v>264</v>
      </c>
      <c r="AI872" t="s">
        <v>265</v>
      </c>
      <c r="AJ872" t="s">
        <v>64</v>
      </c>
      <c r="AK872">
        <v>177</v>
      </c>
      <c r="AL872">
        <v>25000000</v>
      </c>
      <c r="AM872">
        <v>60000000</v>
      </c>
      <c r="AN872" s="1">
        <v>46568</v>
      </c>
      <c r="AO872" t="s">
        <v>480</v>
      </c>
      <c r="AP872" t="s">
        <v>164</v>
      </c>
      <c r="AQ872">
        <v>11</v>
      </c>
      <c r="AR872" t="s">
        <v>477</v>
      </c>
      <c r="AS872">
        <v>0</v>
      </c>
      <c r="AT872" t="s">
        <v>264</v>
      </c>
      <c r="AU872">
        <v>26</v>
      </c>
    </row>
    <row r="873" spans="1:47" x14ac:dyDescent="0.25">
      <c r="A873" t="s">
        <v>694</v>
      </c>
      <c r="B873">
        <v>2823315</v>
      </c>
      <c r="C873">
        <v>315779</v>
      </c>
      <c r="D873" t="s">
        <v>144</v>
      </c>
      <c r="E873">
        <v>0</v>
      </c>
      <c r="F873">
        <v>0</v>
      </c>
      <c r="G873">
        <v>1</v>
      </c>
      <c r="H873">
        <v>0</v>
      </c>
      <c r="I873">
        <v>82</v>
      </c>
      <c r="J873">
        <v>2016</v>
      </c>
      <c r="K873" t="s">
        <v>695</v>
      </c>
      <c r="L873">
        <v>0</v>
      </c>
      <c r="M873">
        <v>3</v>
      </c>
      <c r="N873">
        <v>8.7201953461648944</v>
      </c>
      <c r="O873">
        <v>9.2028152829646661</v>
      </c>
      <c r="P873" t="s">
        <v>696</v>
      </c>
      <c r="Q873" t="s">
        <v>202</v>
      </c>
      <c r="R873" t="s">
        <v>697</v>
      </c>
      <c r="S873">
        <v>15780</v>
      </c>
      <c r="T873" t="s">
        <v>222</v>
      </c>
      <c r="U873" t="s">
        <v>149</v>
      </c>
      <c r="V873" t="s">
        <v>149</v>
      </c>
      <c r="W873" t="s">
        <v>500</v>
      </c>
      <c r="X873" t="s">
        <v>151</v>
      </c>
      <c r="Y873" t="s">
        <v>698</v>
      </c>
      <c r="Z873" s="1">
        <v>42808</v>
      </c>
      <c r="AA873">
        <v>57</v>
      </c>
      <c r="AB873" t="s">
        <v>81</v>
      </c>
      <c r="AC873">
        <v>2023</v>
      </c>
      <c r="AD873">
        <v>5</v>
      </c>
      <c r="AE873" t="s">
        <v>475</v>
      </c>
      <c r="AF873" t="s">
        <v>247</v>
      </c>
      <c r="AG873" s="1">
        <v>36056</v>
      </c>
      <c r="AH873" t="s">
        <v>264</v>
      </c>
      <c r="AI873" t="s">
        <v>265</v>
      </c>
      <c r="AJ873" t="s">
        <v>64</v>
      </c>
      <c r="AK873">
        <v>177</v>
      </c>
      <c r="AL873">
        <v>25000000</v>
      </c>
      <c r="AM873">
        <v>60000000</v>
      </c>
      <c r="AN873" s="1">
        <v>46568</v>
      </c>
      <c r="AO873" t="s">
        <v>481</v>
      </c>
      <c r="AP873" t="s">
        <v>164</v>
      </c>
      <c r="AQ873">
        <v>11</v>
      </c>
      <c r="AR873" t="s">
        <v>477</v>
      </c>
      <c r="AS873">
        <v>0</v>
      </c>
      <c r="AT873" t="s">
        <v>264</v>
      </c>
      <c r="AU873">
        <v>26</v>
      </c>
    </row>
    <row r="874" spans="1:47" x14ac:dyDescent="0.25">
      <c r="A874" t="s">
        <v>694</v>
      </c>
      <c r="B874">
        <v>2823315</v>
      </c>
      <c r="C874">
        <v>315779</v>
      </c>
      <c r="D874" t="s">
        <v>144</v>
      </c>
      <c r="E874">
        <v>0</v>
      </c>
      <c r="F874">
        <v>0</v>
      </c>
      <c r="G874">
        <v>1</v>
      </c>
      <c r="H874">
        <v>0</v>
      </c>
      <c r="I874">
        <v>82</v>
      </c>
      <c r="J874">
        <v>2016</v>
      </c>
      <c r="K874" t="s">
        <v>695</v>
      </c>
      <c r="L874">
        <v>0</v>
      </c>
      <c r="M874">
        <v>3</v>
      </c>
      <c r="N874">
        <v>8.7201953461648944</v>
      </c>
      <c r="O874">
        <v>9.2028152829646661</v>
      </c>
      <c r="P874" t="s">
        <v>696</v>
      </c>
      <c r="Q874" t="s">
        <v>202</v>
      </c>
      <c r="R874" t="s">
        <v>697</v>
      </c>
      <c r="S874">
        <v>15780</v>
      </c>
      <c r="T874" t="s">
        <v>222</v>
      </c>
      <c r="U874" t="s">
        <v>149</v>
      </c>
      <c r="V874" t="s">
        <v>149</v>
      </c>
      <c r="W874" t="s">
        <v>500</v>
      </c>
      <c r="X874" t="s">
        <v>151</v>
      </c>
      <c r="Y874" t="s">
        <v>698</v>
      </c>
      <c r="Z874" s="1">
        <v>42808</v>
      </c>
      <c r="AA874">
        <v>57</v>
      </c>
      <c r="AB874" t="s">
        <v>81</v>
      </c>
      <c r="AC874">
        <v>2023</v>
      </c>
      <c r="AD874">
        <v>5</v>
      </c>
      <c r="AE874" t="s">
        <v>475</v>
      </c>
      <c r="AF874" t="s">
        <v>247</v>
      </c>
      <c r="AG874" s="1">
        <v>36056</v>
      </c>
      <c r="AH874" t="s">
        <v>264</v>
      </c>
      <c r="AI874" t="s">
        <v>265</v>
      </c>
      <c r="AJ874" t="s">
        <v>64</v>
      </c>
      <c r="AK874">
        <v>177</v>
      </c>
      <c r="AL874">
        <v>25000000</v>
      </c>
      <c r="AM874">
        <v>60000000</v>
      </c>
      <c r="AN874" s="1">
        <v>46568</v>
      </c>
      <c r="AO874" t="s">
        <v>482</v>
      </c>
      <c r="AP874" t="s">
        <v>164</v>
      </c>
      <c r="AQ874">
        <v>11</v>
      </c>
      <c r="AR874" t="s">
        <v>477</v>
      </c>
      <c r="AS874">
        <v>0</v>
      </c>
      <c r="AT874" t="s">
        <v>483</v>
      </c>
      <c r="AU874">
        <v>26</v>
      </c>
    </row>
    <row r="875" spans="1:47" x14ac:dyDescent="0.25">
      <c r="A875" t="s">
        <v>694</v>
      </c>
      <c r="B875">
        <v>2823315</v>
      </c>
      <c r="C875">
        <v>315779</v>
      </c>
      <c r="D875" t="s">
        <v>144</v>
      </c>
      <c r="E875">
        <v>0</v>
      </c>
      <c r="F875">
        <v>0</v>
      </c>
      <c r="G875">
        <v>1</v>
      </c>
      <c r="H875">
        <v>0</v>
      </c>
      <c r="I875">
        <v>82</v>
      </c>
      <c r="J875">
        <v>2016</v>
      </c>
      <c r="K875" t="s">
        <v>695</v>
      </c>
      <c r="L875">
        <v>0</v>
      </c>
      <c r="M875">
        <v>3</v>
      </c>
      <c r="N875">
        <v>8.7201953461648944</v>
      </c>
      <c r="O875">
        <v>9.2028152829646661</v>
      </c>
      <c r="P875" t="s">
        <v>696</v>
      </c>
      <c r="Q875" t="s">
        <v>202</v>
      </c>
      <c r="R875" t="s">
        <v>697</v>
      </c>
      <c r="S875">
        <v>15780</v>
      </c>
      <c r="T875" t="s">
        <v>222</v>
      </c>
      <c r="U875" t="s">
        <v>149</v>
      </c>
      <c r="V875" t="s">
        <v>149</v>
      </c>
      <c r="W875" t="s">
        <v>500</v>
      </c>
      <c r="X875" t="s">
        <v>151</v>
      </c>
      <c r="Y875" t="s">
        <v>698</v>
      </c>
      <c r="Z875" s="1">
        <v>42808</v>
      </c>
      <c r="AA875">
        <v>57</v>
      </c>
      <c r="AB875" t="s">
        <v>81</v>
      </c>
      <c r="AC875">
        <v>2023</v>
      </c>
      <c r="AD875">
        <v>5</v>
      </c>
      <c r="AE875" t="s">
        <v>475</v>
      </c>
      <c r="AF875" t="s">
        <v>247</v>
      </c>
      <c r="AG875" s="1">
        <v>36056</v>
      </c>
      <c r="AH875" t="s">
        <v>264</v>
      </c>
      <c r="AI875" t="s">
        <v>265</v>
      </c>
      <c r="AJ875" t="s">
        <v>64</v>
      </c>
      <c r="AK875">
        <v>177</v>
      </c>
      <c r="AL875">
        <v>25000000</v>
      </c>
      <c r="AM875">
        <v>60000000</v>
      </c>
      <c r="AN875" s="1">
        <v>46568</v>
      </c>
      <c r="AO875" t="s">
        <v>484</v>
      </c>
      <c r="AP875" t="s">
        <v>164</v>
      </c>
      <c r="AQ875">
        <v>11</v>
      </c>
      <c r="AR875" t="s">
        <v>477</v>
      </c>
      <c r="AS875">
        <v>0</v>
      </c>
      <c r="AT875" t="s">
        <v>264</v>
      </c>
      <c r="AU875">
        <v>26</v>
      </c>
    </row>
    <row r="876" spans="1:47" x14ac:dyDescent="0.25">
      <c r="A876" t="s">
        <v>694</v>
      </c>
      <c r="B876">
        <v>2823315</v>
      </c>
      <c r="C876">
        <v>315779</v>
      </c>
      <c r="D876" t="s">
        <v>144</v>
      </c>
      <c r="E876">
        <v>0</v>
      </c>
      <c r="F876">
        <v>0</v>
      </c>
      <c r="G876">
        <v>1</v>
      </c>
      <c r="H876">
        <v>0</v>
      </c>
      <c r="I876">
        <v>82</v>
      </c>
      <c r="J876">
        <v>2016</v>
      </c>
      <c r="K876" t="s">
        <v>695</v>
      </c>
      <c r="L876">
        <v>0</v>
      </c>
      <c r="M876">
        <v>3</v>
      </c>
      <c r="N876">
        <v>8.7201953461648944</v>
      </c>
      <c r="O876">
        <v>9.2028152829646661</v>
      </c>
      <c r="P876" t="s">
        <v>696</v>
      </c>
      <c r="Q876" t="s">
        <v>202</v>
      </c>
      <c r="R876" t="s">
        <v>697</v>
      </c>
      <c r="S876">
        <v>15780</v>
      </c>
      <c r="T876" t="s">
        <v>222</v>
      </c>
      <c r="U876" t="s">
        <v>149</v>
      </c>
      <c r="V876" t="s">
        <v>149</v>
      </c>
      <c r="W876" t="s">
        <v>500</v>
      </c>
      <c r="X876" t="s">
        <v>151</v>
      </c>
      <c r="Y876" t="s">
        <v>698</v>
      </c>
      <c r="Z876" s="1">
        <v>42808</v>
      </c>
      <c r="AA876">
        <v>57</v>
      </c>
      <c r="AB876" t="s">
        <v>81</v>
      </c>
      <c r="AC876">
        <v>2023</v>
      </c>
      <c r="AD876">
        <v>5</v>
      </c>
      <c r="AE876" t="s">
        <v>475</v>
      </c>
      <c r="AF876" t="s">
        <v>247</v>
      </c>
      <c r="AG876" s="1">
        <v>36056</v>
      </c>
      <c r="AH876" t="s">
        <v>264</v>
      </c>
      <c r="AI876" t="s">
        <v>265</v>
      </c>
      <c r="AJ876" t="s">
        <v>64</v>
      </c>
      <c r="AK876">
        <v>177</v>
      </c>
      <c r="AL876">
        <v>25000000</v>
      </c>
      <c r="AM876">
        <v>60000000</v>
      </c>
      <c r="AN876" s="1">
        <v>46568</v>
      </c>
      <c r="AO876" t="s">
        <v>485</v>
      </c>
      <c r="AP876" t="s">
        <v>66</v>
      </c>
      <c r="AQ876">
        <v>11</v>
      </c>
      <c r="AR876" t="s">
        <v>477</v>
      </c>
      <c r="AS876">
        <v>0</v>
      </c>
      <c r="AT876" t="s">
        <v>264</v>
      </c>
      <c r="AU876">
        <v>26</v>
      </c>
    </row>
    <row r="877" spans="1:47" x14ac:dyDescent="0.25">
      <c r="A877" t="s">
        <v>694</v>
      </c>
      <c r="B877">
        <v>2823315</v>
      </c>
      <c r="C877">
        <v>315779</v>
      </c>
      <c r="D877" t="s">
        <v>144</v>
      </c>
      <c r="E877">
        <v>0</v>
      </c>
      <c r="F877">
        <v>0</v>
      </c>
      <c r="G877">
        <v>1</v>
      </c>
      <c r="H877">
        <v>0</v>
      </c>
      <c r="I877">
        <v>82</v>
      </c>
      <c r="J877">
        <v>2016</v>
      </c>
      <c r="K877" t="s">
        <v>695</v>
      </c>
      <c r="L877">
        <v>0</v>
      </c>
      <c r="M877">
        <v>3</v>
      </c>
      <c r="N877">
        <v>8.7201953461648944</v>
      </c>
      <c r="O877">
        <v>9.2028152829646661</v>
      </c>
      <c r="P877" t="s">
        <v>696</v>
      </c>
      <c r="Q877" t="s">
        <v>202</v>
      </c>
      <c r="R877" t="s">
        <v>697</v>
      </c>
      <c r="S877">
        <v>15780</v>
      </c>
      <c r="T877" t="s">
        <v>222</v>
      </c>
      <c r="U877" t="s">
        <v>149</v>
      </c>
      <c r="V877" t="s">
        <v>149</v>
      </c>
      <c r="W877" t="s">
        <v>500</v>
      </c>
      <c r="X877" t="s">
        <v>151</v>
      </c>
      <c r="Y877" t="s">
        <v>698</v>
      </c>
      <c r="Z877" s="1">
        <v>42808</v>
      </c>
      <c r="AA877">
        <v>57</v>
      </c>
      <c r="AB877" t="s">
        <v>81</v>
      </c>
      <c r="AC877">
        <v>2023</v>
      </c>
      <c r="AD877">
        <v>5</v>
      </c>
      <c r="AE877" t="s">
        <v>475</v>
      </c>
      <c r="AF877" t="s">
        <v>247</v>
      </c>
      <c r="AG877" s="1">
        <v>36056</v>
      </c>
      <c r="AH877" t="s">
        <v>264</v>
      </c>
      <c r="AI877" t="s">
        <v>265</v>
      </c>
      <c r="AJ877" t="s">
        <v>64</v>
      </c>
      <c r="AK877">
        <v>177</v>
      </c>
      <c r="AL877">
        <v>25000000</v>
      </c>
      <c r="AM877">
        <v>60000000</v>
      </c>
      <c r="AN877" s="1">
        <v>46568</v>
      </c>
      <c r="AO877" t="s">
        <v>486</v>
      </c>
      <c r="AP877" t="s">
        <v>164</v>
      </c>
      <c r="AQ877">
        <v>11</v>
      </c>
      <c r="AR877" t="s">
        <v>477</v>
      </c>
      <c r="AS877">
        <v>0</v>
      </c>
      <c r="AT877" t="s">
        <v>264</v>
      </c>
      <c r="AU877">
        <v>26</v>
      </c>
    </row>
    <row r="878" spans="1:47" x14ac:dyDescent="0.25">
      <c r="A878" t="s">
        <v>694</v>
      </c>
      <c r="B878">
        <v>2823315</v>
      </c>
      <c r="C878">
        <v>315779</v>
      </c>
      <c r="D878" t="s">
        <v>144</v>
      </c>
      <c r="E878">
        <v>0</v>
      </c>
      <c r="F878">
        <v>0</v>
      </c>
      <c r="G878">
        <v>1</v>
      </c>
      <c r="H878">
        <v>0</v>
      </c>
      <c r="I878">
        <v>82</v>
      </c>
      <c r="J878">
        <v>2016</v>
      </c>
      <c r="K878" t="s">
        <v>695</v>
      </c>
      <c r="L878">
        <v>0</v>
      </c>
      <c r="M878">
        <v>3</v>
      </c>
      <c r="N878">
        <v>8.7201953461648944</v>
      </c>
      <c r="O878">
        <v>9.2028152829646661</v>
      </c>
      <c r="P878" t="s">
        <v>696</v>
      </c>
      <c r="Q878" t="s">
        <v>202</v>
      </c>
      <c r="R878" t="s">
        <v>697</v>
      </c>
      <c r="S878">
        <v>15780</v>
      </c>
      <c r="T878" t="s">
        <v>222</v>
      </c>
      <c r="U878" t="s">
        <v>149</v>
      </c>
      <c r="V878" t="s">
        <v>149</v>
      </c>
      <c r="W878" t="s">
        <v>500</v>
      </c>
      <c r="X878" t="s">
        <v>151</v>
      </c>
      <c r="Y878" t="s">
        <v>698</v>
      </c>
      <c r="Z878" s="1">
        <v>42808</v>
      </c>
      <c r="AA878">
        <v>57</v>
      </c>
      <c r="AB878" t="s">
        <v>81</v>
      </c>
      <c r="AC878">
        <v>2023</v>
      </c>
      <c r="AD878">
        <v>5</v>
      </c>
      <c r="AE878" t="s">
        <v>475</v>
      </c>
      <c r="AF878" t="s">
        <v>247</v>
      </c>
      <c r="AG878" s="1">
        <v>36056</v>
      </c>
      <c r="AH878" t="s">
        <v>264</v>
      </c>
      <c r="AI878" t="s">
        <v>265</v>
      </c>
      <c r="AJ878" t="s">
        <v>64</v>
      </c>
      <c r="AK878">
        <v>177</v>
      </c>
      <c r="AL878">
        <v>25000000</v>
      </c>
      <c r="AM878">
        <v>60000000</v>
      </c>
      <c r="AN878" s="1">
        <v>46568</v>
      </c>
      <c r="AO878" t="s">
        <v>487</v>
      </c>
      <c r="AP878" t="s">
        <v>164</v>
      </c>
      <c r="AQ878">
        <v>11</v>
      </c>
      <c r="AR878" t="s">
        <v>477</v>
      </c>
      <c r="AS878">
        <v>0</v>
      </c>
      <c r="AT878" t="s">
        <v>264</v>
      </c>
      <c r="AU878">
        <v>26</v>
      </c>
    </row>
    <row r="879" spans="1:47" x14ac:dyDescent="0.25">
      <c r="A879" t="s">
        <v>694</v>
      </c>
      <c r="B879">
        <v>2823315</v>
      </c>
      <c r="C879">
        <v>315779</v>
      </c>
      <c r="D879" t="s">
        <v>144</v>
      </c>
      <c r="E879">
        <v>0</v>
      </c>
      <c r="F879">
        <v>0</v>
      </c>
      <c r="G879">
        <v>1</v>
      </c>
      <c r="H879">
        <v>0</v>
      </c>
      <c r="I879">
        <v>82</v>
      </c>
      <c r="J879">
        <v>2016</v>
      </c>
      <c r="K879" t="s">
        <v>695</v>
      </c>
      <c r="L879">
        <v>0</v>
      </c>
      <c r="M879">
        <v>3</v>
      </c>
      <c r="N879">
        <v>8.7201953461648944</v>
      </c>
      <c r="O879">
        <v>9.2028152829646661</v>
      </c>
      <c r="P879" t="s">
        <v>696</v>
      </c>
      <c r="Q879" t="s">
        <v>202</v>
      </c>
      <c r="R879" t="s">
        <v>697</v>
      </c>
      <c r="S879">
        <v>15780</v>
      </c>
      <c r="T879" t="s">
        <v>222</v>
      </c>
      <c r="U879" t="s">
        <v>149</v>
      </c>
      <c r="V879" t="s">
        <v>149</v>
      </c>
      <c r="W879" t="s">
        <v>500</v>
      </c>
      <c r="X879" t="s">
        <v>151</v>
      </c>
      <c r="Y879" t="s">
        <v>698</v>
      </c>
      <c r="Z879" s="1">
        <v>42808</v>
      </c>
      <c r="AA879">
        <v>57</v>
      </c>
      <c r="AB879" t="s">
        <v>81</v>
      </c>
      <c r="AC879">
        <v>2023</v>
      </c>
      <c r="AD879">
        <v>5</v>
      </c>
      <c r="AE879" t="s">
        <v>475</v>
      </c>
      <c r="AF879" t="s">
        <v>247</v>
      </c>
      <c r="AG879" s="1">
        <v>36056</v>
      </c>
      <c r="AH879" t="s">
        <v>264</v>
      </c>
      <c r="AI879" t="s">
        <v>265</v>
      </c>
      <c r="AJ879" t="s">
        <v>64</v>
      </c>
      <c r="AK879">
        <v>177</v>
      </c>
      <c r="AL879">
        <v>25000000</v>
      </c>
      <c r="AM879">
        <v>60000000</v>
      </c>
      <c r="AN879" s="1">
        <v>46568</v>
      </c>
      <c r="AO879" t="s">
        <v>488</v>
      </c>
      <c r="AP879" t="s">
        <v>164</v>
      </c>
      <c r="AQ879">
        <v>11</v>
      </c>
      <c r="AR879" t="s">
        <v>477</v>
      </c>
      <c r="AS879">
        <v>0</v>
      </c>
      <c r="AT879" t="s">
        <v>264</v>
      </c>
      <c r="AU879">
        <v>26</v>
      </c>
    </row>
    <row r="880" spans="1:47" x14ac:dyDescent="0.25">
      <c r="A880" t="s">
        <v>694</v>
      </c>
      <c r="B880">
        <v>2823315</v>
      </c>
      <c r="C880">
        <v>315779</v>
      </c>
      <c r="D880" t="s">
        <v>144</v>
      </c>
      <c r="E880">
        <v>0</v>
      </c>
      <c r="F880">
        <v>0</v>
      </c>
      <c r="G880">
        <v>1</v>
      </c>
      <c r="H880">
        <v>0</v>
      </c>
      <c r="I880">
        <v>82</v>
      </c>
      <c r="J880">
        <v>2016</v>
      </c>
      <c r="K880" t="s">
        <v>695</v>
      </c>
      <c r="L880">
        <v>0</v>
      </c>
      <c r="M880">
        <v>3</v>
      </c>
      <c r="N880">
        <v>8.7201953461648944</v>
      </c>
      <c r="O880">
        <v>9.2028152829646661</v>
      </c>
      <c r="P880" t="s">
        <v>696</v>
      </c>
      <c r="Q880" t="s">
        <v>202</v>
      </c>
      <c r="R880" t="s">
        <v>697</v>
      </c>
      <c r="S880">
        <v>15780</v>
      </c>
      <c r="T880" t="s">
        <v>222</v>
      </c>
      <c r="U880" t="s">
        <v>149</v>
      </c>
      <c r="V880" t="s">
        <v>149</v>
      </c>
      <c r="W880" t="s">
        <v>500</v>
      </c>
      <c r="X880" t="s">
        <v>151</v>
      </c>
      <c r="Y880" t="s">
        <v>698</v>
      </c>
      <c r="Z880" s="1">
        <v>42808</v>
      </c>
      <c r="AA880">
        <v>57</v>
      </c>
      <c r="AB880" t="s">
        <v>81</v>
      </c>
      <c r="AC880">
        <v>2023</v>
      </c>
      <c r="AD880">
        <v>5</v>
      </c>
      <c r="AE880" t="s">
        <v>475</v>
      </c>
      <c r="AF880" t="s">
        <v>247</v>
      </c>
      <c r="AG880" s="1">
        <v>36056</v>
      </c>
      <c r="AH880" t="s">
        <v>264</v>
      </c>
      <c r="AI880" t="s">
        <v>265</v>
      </c>
      <c r="AJ880" t="s">
        <v>64</v>
      </c>
      <c r="AK880">
        <v>177</v>
      </c>
      <c r="AL880">
        <v>25000000</v>
      </c>
      <c r="AM880">
        <v>60000000</v>
      </c>
      <c r="AN880" s="1">
        <v>46568</v>
      </c>
      <c r="AO880" t="s">
        <v>489</v>
      </c>
      <c r="AP880" t="s">
        <v>164</v>
      </c>
      <c r="AQ880">
        <v>11</v>
      </c>
      <c r="AR880" t="s">
        <v>477</v>
      </c>
      <c r="AS880">
        <v>0</v>
      </c>
      <c r="AT880" t="s">
        <v>264</v>
      </c>
      <c r="AU880">
        <v>26</v>
      </c>
    </row>
    <row r="881" spans="1:47" x14ac:dyDescent="0.25">
      <c r="A881" t="s">
        <v>694</v>
      </c>
      <c r="B881">
        <v>2823315</v>
      </c>
      <c r="C881">
        <v>315779</v>
      </c>
      <c r="D881" t="s">
        <v>144</v>
      </c>
      <c r="E881">
        <v>0</v>
      </c>
      <c r="F881">
        <v>0</v>
      </c>
      <c r="G881">
        <v>1</v>
      </c>
      <c r="H881">
        <v>0</v>
      </c>
      <c r="I881">
        <v>82</v>
      </c>
      <c r="J881">
        <v>2016</v>
      </c>
      <c r="K881" t="s">
        <v>695</v>
      </c>
      <c r="L881">
        <v>0</v>
      </c>
      <c r="M881">
        <v>3</v>
      </c>
      <c r="N881">
        <v>8.7201953461648944</v>
      </c>
      <c r="O881">
        <v>9.2028152829646661</v>
      </c>
      <c r="P881" t="s">
        <v>696</v>
      </c>
      <c r="Q881" t="s">
        <v>202</v>
      </c>
      <c r="R881" t="s">
        <v>697</v>
      </c>
      <c r="S881">
        <v>15780</v>
      </c>
      <c r="T881" t="s">
        <v>222</v>
      </c>
      <c r="U881" t="s">
        <v>149</v>
      </c>
      <c r="V881" t="s">
        <v>149</v>
      </c>
      <c r="W881" t="s">
        <v>500</v>
      </c>
      <c r="X881" t="s">
        <v>151</v>
      </c>
      <c r="Y881" t="s">
        <v>698</v>
      </c>
      <c r="Z881" s="1">
        <v>42808</v>
      </c>
      <c r="AA881">
        <v>57</v>
      </c>
      <c r="AB881" t="s">
        <v>81</v>
      </c>
      <c r="AC881">
        <v>2023</v>
      </c>
      <c r="AD881">
        <v>5</v>
      </c>
      <c r="AE881" t="s">
        <v>475</v>
      </c>
      <c r="AF881" t="s">
        <v>247</v>
      </c>
      <c r="AG881" s="1">
        <v>36056</v>
      </c>
      <c r="AH881" t="s">
        <v>264</v>
      </c>
      <c r="AI881" t="s">
        <v>265</v>
      </c>
      <c r="AJ881" t="s">
        <v>64</v>
      </c>
      <c r="AK881">
        <v>177</v>
      </c>
      <c r="AL881">
        <v>25000000</v>
      </c>
      <c r="AM881">
        <v>60000000</v>
      </c>
      <c r="AN881" s="1">
        <v>46568</v>
      </c>
      <c r="AO881" t="s">
        <v>490</v>
      </c>
      <c r="AP881" t="s">
        <v>164</v>
      </c>
      <c r="AQ881">
        <v>11</v>
      </c>
      <c r="AR881" t="s">
        <v>477</v>
      </c>
      <c r="AS881">
        <v>0</v>
      </c>
      <c r="AT881" t="s">
        <v>264</v>
      </c>
      <c r="AU881">
        <v>26</v>
      </c>
    </row>
    <row r="882" spans="1:47" x14ac:dyDescent="0.25">
      <c r="A882" t="s">
        <v>694</v>
      </c>
      <c r="B882">
        <v>2823315</v>
      </c>
      <c r="C882">
        <v>315779</v>
      </c>
      <c r="D882" t="s">
        <v>144</v>
      </c>
      <c r="E882">
        <v>0</v>
      </c>
      <c r="F882">
        <v>0</v>
      </c>
      <c r="G882">
        <v>1</v>
      </c>
      <c r="H882">
        <v>0</v>
      </c>
      <c r="I882">
        <v>82</v>
      </c>
      <c r="J882">
        <v>2016</v>
      </c>
      <c r="K882" t="s">
        <v>695</v>
      </c>
      <c r="L882">
        <v>0</v>
      </c>
      <c r="M882">
        <v>3</v>
      </c>
      <c r="N882">
        <v>8.7201953461648944</v>
      </c>
      <c r="O882">
        <v>9.2028152829646661</v>
      </c>
      <c r="P882" t="s">
        <v>696</v>
      </c>
      <c r="Q882" t="s">
        <v>202</v>
      </c>
      <c r="R882" t="s">
        <v>697</v>
      </c>
      <c r="S882">
        <v>15780</v>
      </c>
      <c r="T882" t="s">
        <v>222</v>
      </c>
      <c r="U882" t="s">
        <v>149</v>
      </c>
      <c r="V882" t="s">
        <v>149</v>
      </c>
      <c r="W882" t="s">
        <v>500</v>
      </c>
      <c r="X882" t="s">
        <v>151</v>
      </c>
      <c r="Y882" t="s">
        <v>698</v>
      </c>
      <c r="Z882" s="1">
        <v>42808</v>
      </c>
      <c r="AA882">
        <v>57</v>
      </c>
      <c r="AB882" t="s">
        <v>81</v>
      </c>
      <c r="AC882">
        <v>2023</v>
      </c>
      <c r="AD882">
        <v>5</v>
      </c>
      <c r="AE882" t="s">
        <v>475</v>
      </c>
      <c r="AF882" t="s">
        <v>247</v>
      </c>
      <c r="AG882" s="1">
        <v>36056</v>
      </c>
      <c r="AH882" t="s">
        <v>264</v>
      </c>
      <c r="AI882" t="s">
        <v>265</v>
      </c>
      <c r="AJ882" t="s">
        <v>64</v>
      </c>
      <c r="AK882">
        <v>177</v>
      </c>
      <c r="AL882">
        <v>25000000</v>
      </c>
      <c r="AM882">
        <v>60000000</v>
      </c>
      <c r="AN882" s="1">
        <v>46568</v>
      </c>
      <c r="AO882" t="s">
        <v>491</v>
      </c>
      <c r="AP882" t="s">
        <v>66</v>
      </c>
      <c r="AQ882">
        <v>11</v>
      </c>
      <c r="AR882" t="s">
        <v>477</v>
      </c>
      <c r="AS882">
        <v>0</v>
      </c>
      <c r="AT882" t="s">
        <v>264</v>
      </c>
      <c r="AU882">
        <v>26</v>
      </c>
    </row>
    <row r="883" spans="1:47" x14ac:dyDescent="0.25">
      <c r="A883" t="s">
        <v>694</v>
      </c>
      <c r="B883">
        <v>2823315</v>
      </c>
      <c r="C883">
        <v>315779</v>
      </c>
      <c r="D883" t="s">
        <v>144</v>
      </c>
      <c r="E883">
        <v>0</v>
      </c>
      <c r="F883">
        <v>0</v>
      </c>
      <c r="G883">
        <v>1</v>
      </c>
      <c r="H883">
        <v>0</v>
      </c>
      <c r="I883">
        <v>82</v>
      </c>
      <c r="J883">
        <v>2016</v>
      </c>
      <c r="K883" t="s">
        <v>695</v>
      </c>
      <c r="L883">
        <v>0</v>
      </c>
      <c r="M883">
        <v>3</v>
      </c>
      <c r="N883">
        <v>8.7201953461648944</v>
      </c>
      <c r="O883">
        <v>9.2028152829646661</v>
      </c>
      <c r="P883" t="s">
        <v>696</v>
      </c>
      <c r="Q883" t="s">
        <v>202</v>
      </c>
      <c r="R883" t="s">
        <v>697</v>
      </c>
      <c r="S883">
        <v>15780</v>
      </c>
      <c r="T883" t="s">
        <v>222</v>
      </c>
      <c r="U883" t="s">
        <v>149</v>
      </c>
      <c r="V883" t="s">
        <v>149</v>
      </c>
      <c r="W883" t="s">
        <v>500</v>
      </c>
      <c r="X883" t="s">
        <v>151</v>
      </c>
      <c r="Y883" t="s">
        <v>699</v>
      </c>
      <c r="Z883" s="1">
        <v>42808</v>
      </c>
      <c r="AA883">
        <v>82</v>
      </c>
      <c r="AB883" t="s">
        <v>59</v>
      </c>
      <c r="AC883">
        <v>2023</v>
      </c>
      <c r="AD883">
        <v>5</v>
      </c>
      <c r="AE883" t="s">
        <v>475</v>
      </c>
      <c r="AF883" t="s">
        <v>247</v>
      </c>
      <c r="AG883" s="1">
        <v>36056</v>
      </c>
      <c r="AH883" t="s">
        <v>264</v>
      </c>
      <c r="AI883" t="s">
        <v>265</v>
      </c>
      <c r="AJ883" t="s">
        <v>64</v>
      </c>
      <c r="AK883">
        <v>177</v>
      </c>
      <c r="AL883">
        <v>25000000</v>
      </c>
      <c r="AM883">
        <v>60000000</v>
      </c>
      <c r="AN883" s="1">
        <v>46568</v>
      </c>
      <c r="AO883" t="s">
        <v>476</v>
      </c>
      <c r="AP883" t="s">
        <v>164</v>
      </c>
      <c r="AQ883">
        <v>11</v>
      </c>
      <c r="AR883" t="s">
        <v>477</v>
      </c>
      <c r="AS883">
        <v>0</v>
      </c>
      <c r="AT883" t="s">
        <v>264</v>
      </c>
      <c r="AU883">
        <v>26</v>
      </c>
    </row>
    <row r="884" spans="1:47" x14ac:dyDescent="0.25">
      <c r="A884" t="s">
        <v>694</v>
      </c>
      <c r="B884">
        <v>2823315</v>
      </c>
      <c r="C884">
        <v>315779</v>
      </c>
      <c r="D884" t="s">
        <v>144</v>
      </c>
      <c r="E884">
        <v>0</v>
      </c>
      <c r="F884">
        <v>0</v>
      </c>
      <c r="G884">
        <v>1</v>
      </c>
      <c r="H884">
        <v>0</v>
      </c>
      <c r="I884">
        <v>82</v>
      </c>
      <c r="J884">
        <v>2016</v>
      </c>
      <c r="K884" t="s">
        <v>695</v>
      </c>
      <c r="L884">
        <v>0</v>
      </c>
      <c r="M884">
        <v>3</v>
      </c>
      <c r="N884">
        <v>8.7201953461648944</v>
      </c>
      <c r="O884">
        <v>9.2028152829646661</v>
      </c>
      <c r="P884" t="s">
        <v>696</v>
      </c>
      <c r="Q884" t="s">
        <v>202</v>
      </c>
      <c r="R884" t="s">
        <v>697</v>
      </c>
      <c r="S884">
        <v>15780</v>
      </c>
      <c r="T884" t="s">
        <v>222</v>
      </c>
      <c r="U884" t="s">
        <v>149</v>
      </c>
      <c r="V884" t="s">
        <v>149</v>
      </c>
      <c r="W884" t="s">
        <v>500</v>
      </c>
      <c r="X884" t="s">
        <v>151</v>
      </c>
      <c r="Y884" t="s">
        <v>699</v>
      </c>
      <c r="Z884" s="1">
        <v>42808</v>
      </c>
      <c r="AA884">
        <v>82</v>
      </c>
      <c r="AB884" t="s">
        <v>59</v>
      </c>
      <c r="AC884">
        <v>2023</v>
      </c>
      <c r="AD884">
        <v>5</v>
      </c>
      <c r="AE884" t="s">
        <v>475</v>
      </c>
      <c r="AF884" t="s">
        <v>247</v>
      </c>
      <c r="AG884" s="1">
        <v>36056</v>
      </c>
      <c r="AH884" t="s">
        <v>264</v>
      </c>
      <c r="AI884" t="s">
        <v>265</v>
      </c>
      <c r="AJ884" t="s">
        <v>64</v>
      </c>
      <c r="AK884">
        <v>177</v>
      </c>
      <c r="AL884">
        <v>25000000</v>
      </c>
      <c r="AM884">
        <v>60000000</v>
      </c>
      <c r="AN884" s="1">
        <v>46568</v>
      </c>
      <c r="AO884" t="s">
        <v>478</v>
      </c>
      <c r="AP884" t="s">
        <v>164</v>
      </c>
      <c r="AQ884">
        <v>11</v>
      </c>
      <c r="AR884" t="s">
        <v>477</v>
      </c>
      <c r="AS884">
        <v>0</v>
      </c>
      <c r="AT884" t="s">
        <v>264</v>
      </c>
      <c r="AU884">
        <v>26</v>
      </c>
    </row>
    <row r="885" spans="1:47" x14ac:dyDescent="0.25">
      <c r="A885" t="s">
        <v>694</v>
      </c>
      <c r="B885">
        <v>2823315</v>
      </c>
      <c r="C885">
        <v>315779</v>
      </c>
      <c r="D885" t="s">
        <v>144</v>
      </c>
      <c r="E885">
        <v>0</v>
      </c>
      <c r="F885">
        <v>0</v>
      </c>
      <c r="G885">
        <v>1</v>
      </c>
      <c r="H885">
        <v>0</v>
      </c>
      <c r="I885">
        <v>82</v>
      </c>
      <c r="J885">
        <v>2016</v>
      </c>
      <c r="K885" t="s">
        <v>695</v>
      </c>
      <c r="L885">
        <v>0</v>
      </c>
      <c r="M885">
        <v>3</v>
      </c>
      <c r="N885">
        <v>8.7201953461648944</v>
      </c>
      <c r="O885">
        <v>9.2028152829646661</v>
      </c>
      <c r="P885" t="s">
        <v>696</v>
      </c>
      <c r="Q885" t="s">
        <v>202</v>
      </c>
      <c r="R885" t="s">
        <v>697</v>
      </c>
      <c r="S885">
        <v>15780</v>
      </c>
      <c r="T885" t="s">
        <v>222</v>
      </c>
      <c r="U885" t="s">
        <v>149</v>
      </c>
      <c r="V885" t="s">
        <v>149</v>
      </c>
      <c r="W885" t="s">
        <v>500</v>
      </c>
      <c r="X885" t="s">
        <v>151</v>
      </c>
      <c r="Y885" t="s">
        <v>699</v>
      </c>
      <c r="Z885" s="1">
        <v>42808</v>
      </c>
      <c r="AA885">
        <v>82</v>
      </c>
      <c r="AB885" t="s">
        <v>59</v>
      </c>
      <c r="AC885">
        <v>2023</v>
      </c>
      <c r="AD885">
        <v>5</v>
      </c>
      <c r="AE885" t="s">
        <v>475</v>
      </c>
      <c r="AF885" t="s">
        <v>247</v>
      </c>
      <c r="AG885" s="1">
        <v>36056</v>
      </c>
      <c r="AH885" t="s">
        <v>264</v>
      </c>
      <c r="AI885" t="s">
        <v>265</v>
      </c>
      <c r="AJ885" t="s">
        <v>64</v>
      </c>
      <c r="AK885">
        <v>177</v>
      </c>
      <c r="AL885">
        <v>25000000</v>
      </c>
      <c r="AM885">
        <v>60000000</v>
      </c>
      <c r="AN885" s="1">
        <v>46568</v>
      </c>
      <c r="AO885" t="s">
        <v>479</v>
      </c>
      <c r="AP885" t="s">
        <v>164</v>
      </c>
      <c r="AQ885">
        <v>11</v>
      </c>
      <c r="AR885" t="s">
        <v>477</v>
      </c>
      <c r="AS885">
        <v>0</v>
      </c>
      <c r="AT885" t="s">
        <v>264</v>
      </c>
      <c r="AU885">
        <v>26</v>
      </c>
    </row>
    <row r="886" spans="1:47" x14ac:dyDescent="0.25">
      <c r="A886" t="s">
        <v>694</v>
      </c>
      <c r="B886">
        <v>2823315</v>
      </c>
      <c r="C886">
        <v>315779</v>
      </c>
      <c r="D886" t="s">
        <v>144</v>
      </c>
      <c r="E886">
        <v>0</v>
      </c>
      <c r="F886">
        <v>0</v>
      </c>
      <c r="G886">
        <v>1</v>
      </c>
      <c r="H886">
        <v>0</v>
      </c>
      <c r="I886">
        <v>82</v>
      </c>
      <c r="J886">
        <v>2016</v>
      </c>
      <c r="K886" t="s">
        <v>695</v>
      </c>
      <c r="L886">
        <v>0</v>
      </c>
      <c r="M886">
        <v>3</v>
      </c>
      <c r="N886">
        <v>8.7201953461648944</v>
      </c>
      <c r="O886">
        <v>9.2028152829646661</v>
      </c>
      <c r="P886" t="s">
        <v>696</v>
      </c>
      <c r="Q886" t="s">
        <v>202</v>
      </c>
      <c r="R886" t="s">
        <v>697</v>
      </c>
      <c r="S886">
        <v>15780</v>
      </c>
      <c r="T886" t="s">
        <v>222</v>
      </c>
      <c r="U886" t="s">
        <v>149</v>
      </c>
      <c r="V886" t="s">
        <v>149</v>
      </c>
      <c r="W886" t="s">
        <v>500</v>
      </c>
      <c r="X886" t="s">
        <v>151</v>
      </c>
      <c r="Y886" t="s">
        <v>699</v>
      </c>
      <c r="Z886" s="1">
        <v>42808</v>
      </c>
      <c r="AA886">
        <v>82</v>
      </c>
      <c r="AB886" t="s">
        <v>59</v>
      </c>
      <c r="AC886">
        <v>2023</v>
      </c>
      <c r="AD886">
        <v>5</v>
      </c>
      <c r="AE886" t="s">
        <v>475</v>
      </c>
      <c r="AF886" t="s">
        <v>247</v>
      </c>
      <c r="AG886" s="1">
        <v>36056</v>
      </c>
      <c r="AH886" t="s">
        <v>264</v>
      </c>
      <c r="AI886" t="s">
        <v>265</v>
      </c>
      <c r="AJ886" t="s">
        <v>64</v>
      </c>
      <c r="AK886">
        <v>177</v>
      </c>
      <c r="AL886">
        <v>25000000</v>
      </c>
      <c r="AM886">
        <v>60000000</v>
      </c>
      <c r="AN886" s="1">
        <v>46568</v>
      </c>
      <c r="AO886" t="s">
        <v>480</v>
      </c>
      <c r="AP886" t="s">
        <v>164</v>
      </c>
      <c r="AQ886">
        <v>11</v>
      </c>
      <c r="AR886" t="s">
        <v>477</v>
      </c>
      <c r="AS886">
        <v>0</v>
      </c>
      <c r="AT886" t="s">
        <v>264</v>
      </c>
      <c r="AU886">
        <v>26</v>
      </c>
    </row>
    <row r="887" spans="1:47" x14ac:dyDescent="0.25">
      <c r="A887" t="s">
        <v>694</v>
      </c>
      <c r="B887">
        <v>2823315</v>
      </c>
      <c r="C887">
        <v>315779</v>
      </c>
      <c r="D887" t="s">
        <v>144</v>
      </c>
      <c r="E887">
        <v>0</v>
      </c>
      <c r="F887">
        <v>0</v>
      </c>
      <c r="G887">
        <v>1</v>
      </c>
      <c r="H887">
        <v>0</v>
      </c>
      <c r="I887">
        <v>82</v>
      </c>
      <c r="J887">
        <v>2016</v>
      </c>
      <c r="K887" t="s">
        <v>695</v>
      </c>
      <c r="L887">
        <v>0</v>
      </c>
      <c r="M887">
        <v>3</v>
      </c>
      <c r="N887">
        <v>8.7201953461648944</v>
      </c>
      <c r="O887">
        <v>9.2028152829646661</v>
      </c>
      <c r="P887" t="s">
        <v>696</v>
      </c>
      <c r="Q887" t="s">
        <v>202</v>
      </c>
      <c r="R887" t="s">
        <v>697</v>
      </c>
      <c r="S887">
        <v>15780</v>
      </c>
      <c r="T887" t="s">
        <v>222</v>
      </c>
      <c r="U887" t="s">
        <v>149</v>
      </c>
      <c r="V887" t="s">
        <v>149</v>
      </c>
      <c r="W887" t="s">
        <v>500</v>
      </c>
      <c r="X887" t="s">
        <v>151</v>
      </c>
      <c r="Y887" t="s">
        <v>699</v>
      </c>
      <c r="Z887" s="1">
        <v>42808</v>
      </c>
      <c r="AA887">
        <v>82</v>
      </c>
      <c r="AB887" t="s">
        <v>59</v>
      </c>
      <c r="AC887">
        <v>2023</v>
      </c>
      <c r="AD887">
        <v>5</v>
      </c>
      <c r="AE887" t="s">
        <v>475</v>
      </c>
      <c r="AF887" t="s">
        <v>247</v>
      </c>
      <c r="AG887" s="1">
        <v>36056</v>
      </c>
      <c r="AH887" t="s">
        <v>264</v>
      </c>
      <c r="AI887" t="s">
        <v>265</v>
      </c>
      <c r="AJ887" t="s">
        <v>64</v>
      </c>
      <c r="AK887">
        <v>177</v>
      </c>
      <c r="AL887">
        <v>25000000</v>
      </c>
      <c r="AM887">
        <v>60000000</v>
      </c>
      <c r="AN887" s="1">
        <v>46568</v>
      </c>
      <c r="AO887" t="s">
        <v>481</v>
      </c>
      <c r="AP887" t="s">
        <v>164</v>
      </c>
      <c r="AQ887">
        <v>11</v>
      </c>
      <c r="AR887" t="s">
        <v>477</v>
      </c>
      <c r="AS887">
        <v>0</v>
      </c>
      <c r="AT887" t="s">
        <v>264</v>
      </c>
      <c r="AU887">
        <v>26</v>
      </c>
    </row>
    <row r="888" spans="1:47" x14ac:dyDescent="0.25">
      <c r="A888" t="s">
        <v>694</v>
      </c>
      <c r="B888">
        <v>2823315</v>
      </c>
      <c r="C888">
        <v>315779</v>
      </c>
      <c r="D888" t="s">
        <v>144</v>
      </c>
      <c r="E888">
        <v>0</v>
      </c>
      <c r="F888">
        <v>0</v>
      </c>
      <c r="G888">
        <v>1</v>
      </c>
      <c r="H888">
        <v>0</v>
      </c>
      <c r="I888">
        <v>82</v>
      </c>
      <c r="J888">
        <v>2016</v>
      </c>
      <c r="K888" t="s">
        <v>695</v>
      </c>
      <c r="L888">
        <v>0</v>
      </c>
      <c r="M888">
        <v>3</v>
      </c>
      <c r="N888">
        <v>8.7201953461648944</v>
      </c>
      <c r="O888">
        <v>9.2028152829646661</v>
      </c>
      <c r="P888" t="s">
        <v>696</v>
      </c>
      <c r="Q888" t="s">
        <v>202</v>
      </c>
      <c r="R888" t="s">
        <v>697</v>
      </c>
      <c r="S888">
        <v>15780</v>
      </c>
      <c r="T888" t="s">
        <v>222</v>
      </c>
      <c r="U888" t="s">
        <v>149</v>
      </c>
      <c r="V888" t="s">
        <v>149</v>
      </c>
      <c r="W888" t="s">
        <v>500</v>
      </c>
      <c r="X888" t="s">
        <v>151</v>
      </c>
      <c r="Y888" t="s">
        <v>699</v>
      </c>
      <c r="Z888" s="1">
        <v>42808</v>
      </c>
      <c r="AA888">
        <v>82</v>
      </c>
      <c r="AB888" t="s">
        <v>59</v>
      </c>
      <c r="AC888">
        <v>2023</v>
      </c>
      <c r="AD888">
        <v>5</v>
      </c>
      <c r="AE888" t="s">
        <v>475</v>
      </c>
      <c r="AF888" t="s">
        <v>247</v>
      </c>
      <c r="AG888" s="1">
        <v>36056</v>
      </c>
      <c r="AH888" t="s">
        <v>264</v>
      </c>
      <c r="AI888" t="s">
        <v>265</v>
      </c>
      <c r="AJ888" t="s">
        <v>64</v>
      </c>
      <c r="AK888">
        <v>177</v>
      </c>
      <c r="AL888">
        <v>25000000</v>
      </c>
      <c r="AM888">
        <v>60000000</v>
      </c>
      <c r="AN888" s="1">
        <v>46568</v>
      </c>
      <c r="AO888" t="s">
        <v>482</v>
      </c>
      <c r="AP888" t="s">
        <v>164</v>
      </c>
      <c r="AQ888">
        <v>11</v>
      </c>
      <c r="AR888" t="s">
        <v>477</v>
      </c>
      <c r="AS888">
        <v>0</v>
      </c>
      <c r="AT888" t="s">
        <v>483</v>
      </c>
      <c r="AU888">
        <v>26</v>
      </c>
    </row>
    <row r="889" spans="1:47" x14ac:dyDescent="0.25">
      <c r="A889" t="s">
        <v>694</v>
      </c>
      <c r="B889">
        <v>2823315</v>
      </c>
      <c r="C889">
        <v>315779</v>
      </c>
      <c r="D889" t="s">
        <v>144</v>
      </c>
      <c r="E889">
        <v>0</v>
      </c>
      <c r="F889">
        <v>0</v>
      </c>
      <c r="G889">
        <v>1</v>
      </c>
      <c r="H889">
        <v>0</v>
      </c>
      <c r="I889">
        <v>82</v>
      </c>
      <c r="J889">
        <v>2016</v>
      </c>
      <c r="K889" t="s">
        <v>695</v>
      </c>
      <c r="L889">
        <v>0</v>
      </c>
      <c r="M889">
        <v>3</v>
      </c>
      <c r="N889">
        <v>8.7201953461648944</v>
      </c>
      <c r="O889">
        <v>9.2028152829646661</v>
      </c>
      <c r="P889" t="s">
        <v>696</v>
      </c>
      <c r="Q889" t="s">
        <v>202</v>
      </c>
      <c r="R889" t="s">
        <v>697</v>
      </c>
      <c r="S889">
        <v>15780</v>
      </c>
      <c r="T889" t="s">
        <v>222</v>
      </c>
      <c r="U889" t="s">
        <v>149</v>
      </c>
      <c r="V889" t="s">
        <v>149</v>
      </c>
      <c r="W889" t="s">
        <v>500</v>
      </c>
      <c r="X889" t="s">
        <v>151</v>
      </c>
      <c r="Y889" t="s">
        <v>699</v>
      </c>
      <c r="Z889" s="1">
        <v>42808</v>
      </c>
      <c r="AA889">
        <v>82</v>
      </c>
      <c r="AB889" t="s">
        <v>59</v>
      </c>
      <c r="AC889">
        <v>2023</v>
      </c>
      <c r="AD889">
        <v>5</v>
      </c>
      <c r="AE889" t="s">
        <v>475</v>
      </c>
      <c r="AF889" t="s">
        <v>247</v>
      </c>
      <c r="AG889" s="1">
        <v>36056</v>
      </c>
      <c r="AH889" t="s">
        <v>264</v>
      </c>
      <c r="AI889" t="s">
        <v>265</v>
      </c>
      <c r="AJ889" t="s">
        <v>64</v>
      </c>
      <c r="AK889">
        <v>177</v>
      </c>
      <c r="AL889">
        <v>25000000</v>
      </c>
      <c r="AM889">
        <v>60000000</v>
      </c>
      <c r="AN889" s="1">
        <v>46568</v>
      </c>
      <c r="AO889" t="s">
        <v>484</v>
      </c>
      <c r="AP889" t="s">
        <v>164</v>
      </c>
      <c r="AQ889">
        <v>11</v>
      </c>
      <c r="AR889" t="s">
        <v>477</v>
      </c>
      <c r="AS889">
        <v>0</v>
      </c>
      <c r="AT889" t="s">
        <v>264</v>
      </c>
      <c r="AU889">
        <v>26</v>
      </c>
    </row>
    <row r="890" spans="1:47" x14ac:dyDescent="0.25">
      <c r="A890" t="s">
        <v>694</v>
      </c>
      <c r="B890">
        <v>2823315</v>
      </c>
      <c r="C890">
        <v>315779</v>
      </c>
      <c r="D890" t="s">
        <v>144</v>
      </c>
      <c r="E890">
        <v>0</v>
      </c>
      <c r="F890">
        <v>0</v>
      </c>
      <c r="G890">
        <v>1</v>
      </c>
      <c r="H890">
        <v>0</v>
      </c>
      <c r="I890">
        <v>82</v>
      </c>
      <c r="J890">
        <v>2016</v>
      </c>
      <c r="K890" t="s">
        <v>695</v>
      </c>
      <c r="L890">
        <v>0</v>
      </c>
      <c r="M890">
        <v>3</v>
      </c>
      <c r="N890">
        <v>8.7201953461648944</v>
      </c>
      <c r="O890">
        <v>9.2028152829646661</v>
      </c>
      <c r="P890" t="s">
        <v>696</v>
      </c>
      <c r="Q890" t="s">
        <v>202</v>
      </c>
      <c r="R890" t="s">
        <v>697</v>
      </c>
      <c r="S890">
        <v>15780</v>
      </c>
      <c r="T890" t="s">
        <v>222</v>
      </c>
      <c r="U890" t="s">
        <v>149</v>
      </c>
      <c r="V890" t="s">
        <v>149</v>
      </c>
      <c r="W890" t="s">
        <v>500</v>
      </c>
      <c r="X890" t="s">
        <v>151</v>
      </c>
      <c r="Y890" t="s">
        <v>699</v>
      </c>
      <c r="Z890" s="1">
        <v>42808</v>
      </c>
      <c r="AA890">
        <v>82</v>
      </c>
      <c r="AB890" t="s">
        <v>59</v>
      </c>
      <c r="AC890">
        <v>2023</v>
      </c>
      <c r="AD890">
        <v>5</v>
      </c>
      <c r="AE890" t="s">
        <v>475</v>
      </c>
      <c r="AF890" t="s">
        <v>247</v>
      </c>
      <c r="AG890" s="1">
        <v>36056</v>
      </c>
      <c r="AH890" t="s">
        <v>264</v>
      </c>
      <c r="AI890" t="s">
        <v>265</v>
      </c>
      <c r="AJ890" t="s">
        <v>64</v>
      </c>
      <c r="AK890">
        <v>177</v>
      </c>
      <c r="AL890">
        <v>25000000</v>
      </c>
      <c r="AM890">
        <v>60000000</v>
      </c>
      <c r="AN890" s="1">
        <v>46568</v>
      </c>
      <c r="AO890" t="s">
        <v>485</v>
      </c>
      <c r="AP890" t="s">
        <v>66</v>
      </c>
      <c r="AQ890">
        <v>11</v>
      </c>
      <c r="AR890" t="s">
        <v>477</v>
      </c>
      <c r="AS890">
        <v>0</v>
      </c>
      <c r="AT890" t="s">
        <v>264</v>
      </c>
      <c r="AU890">
        <v>26</v>
      </c>
    </row>
    <row r="891" spans="1:47" x14ac:dyDescent="0.25">
      <c r="A891" t="s">
        <v>694</v>
      </c>
      <c r="B891">
        <v>2823315</v>
      </c>
      <c r="C891">
        <v>315779</v>
      </c>
      <c r="D891" t="s">
        <v>144</v>
      </c>
      <c r="E891">
        <v>0</v>
      </c>
      <c r="F891">
        <v>0</v>
      </c>
      <c r="G891">
        <v>1</v>
      </c>
      <c r="H891">
        <v>0</v>
      </c>
      <c r="I891">
        <v>82</v>
      </c>
      <c r="J891">
        <v>2016</v>
      </c>
      <c r="K891" t="s">
        <v>695</v>
      </c>
      <c r="L891">
        <v>0</v>
      </c>
      <c r="M891">
        <v>3</v>
      </c>
      <c r="N891">
        <v>8.7201953461648944</v>
      </c>
      <c r="O891">
        <v>9.2028152829646661</v>
      </c>
      <c r="P891" t="s">
        <v>696</v>
      </c>
      <c r="Q891" t="s">
        <v>202</v>
      </c>
      <c r="R891" t="s">
        <v>697</v>
      </c>
      <c r="S891">
        <v>15780</v>
      </c>
      <c r="T891" t="s">
        <v>222</v>
      </c>
      <c r="U891" t="s">
        <v>149</v>
      </c>
      <c r="V891" t="s">
        <v>149</v>
      </c>
      <c r="W891" t="s">
        <v>500</v>
      </c>
      <c r="X891" t="s">
        <v>151</v>
      </c>
      <c r="Y891" t="s">
        <v>699</v>
      </c>
      <c r="Z891" s="1">
        <v>42808</v>
      </c>
      <c r="AA891">
        <v>82</v>
      </c>
      <c r="AB891" t="s">
        <v>59</v>
      </c>
      <c r="AC891">
        <v>2023</v>
      </c>
      <c r="AD891">
        <v>5</v>
      </c>
      <c r="AE891" t="s">
        <v>475</v>
      </c>
      <c r="AF891" t="s">
        <v>247</v>
      </c>
      <c r="AG891" s="1">
        <v>36056</v>
      </c>
      <c r="AH891" t="s">
        <v>264</v>
      </c>
      <c r="AI891" t="s">
        <v>265</v>
      </c>
      <c r="AJ891" t="s">
        <v>64</v>
      </c>
      <c r="AK891">
        <v>177</v>
      </c>
      <c r="AL891">
        <v>25000000</v>
      </c>
      <c r="AM891">
        <v>60000000</v>
      </c>
      <c r="AN891" s="1">
        <v>46568</v>
      </c>
      <c r="AO891" t="s">
        <v>486</v>
      </c>
      <c r="AP891" t="s">
        <v>164</v>
      </c>
      <c r="AQ891">
        <v>11</v>
      </c>
      <c r="AR891" t="s">
        <v>477</v>
      </c>
      <c r="AS891">
        <v>0</v>
      </c>
      <c r="AT891" t="s">
        <v>264</v>
      </c>
      <c r="AU891">
        <v>26</v>
      </c>
    </row>
    <row r="892" spans="1:47" x14ac:dyDescent="0.25">
      <c r="A892" t="s">
        <v>694</v>
      </c>
      <c r="B892">
        <v>2823315</v>
      </c>
      <c r="C892">
        <v>315779</v>
      </c>
      <c r="D892" t="s">
        <v>144</v>
      </c>
      <c r="E892">
        <v>0</v>
      </c>
      <c r="F892">
        <v>0</v>
      </c>
      <c r="G892">
        <v>1</v>
      </c>
      <c r="H892">
        <v>0</v>
      </c>
      <c r="I892">
        <v>82</v>
      </c>
      <c r="J892">
        <v>2016</v>
      </c>
      <c r="K892" t="s">
        <v>695</v>
      </c>
      <c r="L892">
        <v>0</v>
      </c>
      <c r="M892">
        <v>3</v>
      </c>
      <c r="N892">
        <v>8.7201953461648944</v>
      </c>
      <c r="O892">
        <v>9.2028152829646661</v>
      </c>
      <c r="P892" t="s">
        <v>696</v>
      </c>
      <c r="Q892" t="s">
        <v>202</v>
      </c>
      <c r="R892" t="s">
        <v>697</v>
      </c>
      <c r="S892">
        <v>15780</v>
      </c>
      <c r="T892" t="s">
        <v>222</v>
      </c>
      <c r="U892" t="s">
        <v>149</v>
      </c>
      <c r="V892" t="s">
        <v>149</v>
      </c>
      <c r="W892" t="s">
        <v>500</v>
      </c>
      <c r="X892" t="s">
        <v>151</v>
      </c>
      <c r="Y892" t="s">
        <v>699</v>
      </c>
      <c r="Z892" s="1">
        <v>42808</v>
      </c>
      <c r="AA892">
        <v>82</v>
      </c>
      <c r="AB892" t="s">
        <v>59</v>
      </c>
      <c r="AC892">
        <v>2023</v>
      </c>
      <c r="AD892">
        <v>5</v>
      </c>
      <c r="AE892" t="s">
        <v>475</v>
      </c>
      <c r="AF892" t="s">
        <v>247</v>
      </c>
      <c r="AG892" s="1">
        <v>36056</v>
      </c>
      <c r="AH892" t="s">
        <v>264</v>
      </c>
      <c r="AI892" t="s">
        <v>265</v>
      </c>
      <c r="AJ892" t="s">
        <v>64</v>
      </c>
      <c r="AK892">
        <v>177</v>
      </c>
      <c r="AL892">
        <v>25000000</v>
      </c>
      <c r="AM892">
        <v>60000000</v>
      </c>
      <c r="AN892" s="1">
        <v>46568</v>
      </c>
      <c r="AO892" t="s">
        <v>487</v>
      </c>
      <c r="AP892" t="s">
        <v>164</v>
      </c>
      <c r="AQ892">
        <v>11</v>
      </c>
      <c r="AR892" t="s">
        <v>477</v>
      </c>
      <c r="AS892">
        <v>0</v>
      </c>
      <c r="AT892" t="s">
        <v>264</v>
      </c>
      <c r="AU892">
        <v>26</v>
      </c>
    </row>
    <row r="893" spans="1:47" x14ac:dyDescent="0.25">
      <c r="A893" t="s">
        <v>694</v>
      </c>
      <c r="B893">
        <v>2823315</v>
      </c>
      <c r="C893">
        <v>315779</v>
      </c>
      <c r="D893" t="s">
        <v>144</v>
      </c>
      <c r="E893">
        <v>0</v>
      </c>
      <c r="F893">
        <v>0</v>
      </c>
      <c r="G893">
        <v>1</v>
      </c>
      <c r="H893">
        <v>0</v>
      </c>
      <c r="I893">
        <v>82</v>
      </c>
      <c r="J893">
        <v>2016</v>
      </c>
      <c r="K893" t="s">
        <v>695</v>
      </c>
      <c r="L893">
        <v>0</v>
      </c>
      <c r="M893">
        <v>3</v>
      </c>
      <c r="N893">
        <v>8.7201953461648944</v>
      </c>
      <c r="O893">
        <v>9.2028152829646661</v>
      </c>
      <c r="P893" t="s">
        <v>696</v>
      </c>
      <c r="Q893" t="s">
        <v>202</v>
      </c>
      <c r="R893" t="s">
        <v>697</v>
      </c>
      <c r="S893">
        <v>15780</v>
      </c>
      <c r="T893" t="s">
        <v>222</v>
      </c>
      <c r="U893" t="s">
        <v>149</v>
      </c>
      <c r="V893" t="s">
        <v>149</v>
      </c>
      <c r="W893" t="s">
        <v>500</v>
      </c>
      <c r="X893" t="s">
        <v>151</v>
      </c>
      <c r="Y893" t="s">
        <v>699</v>
      </c>
      <c r="Z893" s="1">
        <v>42808</v>
      </c>
      <c r="AA893">
        <v>82</v>
      </c>
      <c r="AB893" t="s">
        <v>59</v>
      </c>
      <c r="AC893">
        <v>2023</v>
      </c>
      <c r="AD893">
        <v>5</v>
      </c>
      <c r="AE893" t="s">
        <v>475</v>
      </c>
      <c r="AF893" t="s">
        <v>247</v>
      </c>
      <c r="AG893" s="1">
        <v>36056</v>
      </c>
      <c r="AH893" t="s">
        <v>264</v>
      </c>
      <c r="AI893" t="s">
        <v>265</v>
      </c>
      <c r="AJ893" t="s">
        <v>64</v>
      </c>
      <c r="AK893">
        <v>177</v>
      </c>
      <c r="AL893">
        <v>25000000</v>
      </c>
      <c r="AM893">
        <v>60000000</v>
      </c>
      <c r="AN893" s="1">
        <v>46568</v>
      </c>
      <c r="AO893" t="s">
        <v>488</v>
      </c>
      <c r="AP893" t="s">
        <v>164</v>
      </c>
      <c r="AQ893">
        <v>11</v>
      </c>
      <c r="AR893" t="s">
        <v>477</v>
      </c>
      <c r="AS893">
        <v>0</v>
      </c>
      <c r="AT893" t="s">
        <v>264</v>
      </c>
      <c r="AU893">
        <v>26</v>
      </c>
    </row>
    <row r="894" spans="1:47" x14ac:dyDescent="0.25">
      <c r="A894" t="s">
        <v>694</v>
      </c>
      <c r="B894">
        <v>2823315</v>
      </c>
      <c r="C894">
        <v>315779</v>
      </c>
      <c r="D894" t="s">
        <v>144</v>
      </c>
      <c r="E894">
        <v>0</v>
      </c>
      <c r="F894">
        <v>0</v>
      </c>
      <c r="G894">
        <v>1</v>
      </c>
      <c r="H894">
        <v>0</v>
      </c>
      <c r="I894">
        <v>82</v>
      </c>
      <c r="J894">
        <v>2016</v>
      </c>
      <c r="K894" t="s">
        <v>695</v>
      </c>
      <c r="L894">
        <v>0</v>
      </c>
      <c r="M894">
        <v>3</v>
      </c>
      <c r="N894">
        <v>8.7201953461648944</v>
      </c>
      <c r="O894">
        <v>9.2028152829646661</v>
      </c>
      <c r="P894" t="s">
        <v>696</v>
      </c>
      <c r="Q894" t="s">
        <v>202</v>
      </c>
      <c r="R894" t="s">
        <v>697</v>
      </c>
      <c r="S894">
        <v>15780</v>
      </c>
      <c r="T894" t="s">
        <v>222</v>
      </c>
      <c r="U894" t="s">
        <v>149</v>
      </c>
      <c r="V894" t="s">
        <v>149</v>
      </c>
      <c r="W894" t="s">
        <v>500</v>
      </c>
      <c r="X894" t="s">
        <v>151</v>
      </c>
      <c r="Y894" t="s">
        <v>699</v>
      </c>
      <c r="Z894" s="1">
        <v>42808</v>
      </c>
      <c r="AA894">
        <v>82</v>
      </c>
      <c r="AB894" t="s">
        <v>59</v>
      </c>
      <c r="AC894">
        <v>2023</v>
      </c>
      <c r="AD894">
        <v>5</v>
      </c>
      <c r="AE894" t="s">
        <v>475</v>
      </c>
      <c r="AF894" t="s">
        <v>247</v>
      </c>
      <c r="AG894" s="1">
        <v>36056</v>
      </c>
      <c r="AH894" t="s">
        <v>264</v>
      </c>
      <c r="AI894" t="s">
        <v>265</v>
      </c>
      <c r="AJ894" t="s">
        <v>64</v>
      </c>
      <c r="AK894">
        <v>177</v>
      </c>
      <c r="AL894">
        <v>25000000</v>
      </c>
      <c r="AM894">
        <v>60000000</v>
      </c>
      <c r="AN894" s="1">
        <v>46568</v>
      </c>
      <c r="AO894" t="s">
        <v>489</v>
      </c>
      <c r="AP894" t="s">
        <v>164</v>
      </c>
      <c r="AQ894">
        <v>11</v>
      </c>
      <c r="AR894" t="s">
        <v>477</v>
      </c>
      <c r="AS894">
        <v>0</v>
      </c>
      <c r="AT894" t="s">
        <v>264</v>
      </c>
      <c r="AU894">
        <v>26</v>
      </c>
    </row>
    <row r="895" spans="1:47" x14ac:dyDescent="0.25">
      <c r="A895" t="s">
        <v>694</v>
      </c>
      <c r="B895">
        <v>2823315</v>
      </c>
      <c r="C895">
        <v>315779</v>
      </c>
      <c r="D895" t="s">
        <v>144</v>
      </c>
      <c r="E895">
        <v>0</v>
      </c>
      <c r="F895">
        <v>0</v>
      </c>
      <c r="G895">
        <v>1</v>
      </c>
      <c r="H895">
        <v>0</v>
      </c>
      <c r="I895">
        <v>82</v>
      </c>
      <c r="J895">
        <v>2016</v>
      </c>
      <c r="K895" t="s">
        <v>695</v>
      </c>
      <c r="L895">
        <v>0</v>
      </c>
      <c r="M895">
        <v>3</v>
      </c>
      <c r="N895">
        <v>8.7201953461648944</v>
      </c>
      <c r="O895">
        <v>9.2028152829646661</v>
      </c>
      <c r="P895" t="s">
        <v>696</v>
      </c>
      <c r="Q895" t="s">
        <v>202</v>
      </c>
      <c r="R895" t="s">
        <v>697</v>
      </c>
      <c r="S895">
        <v>15780</v>
      </c>
      <c r="T895" t="s">
        <v>222</v>
      </c>
      <c r="U895" t="s">
        <v>149</v>
      </c>
      <c r="V895" t="s">
        <v>149</v>
      </c>
      <c r="W895" t="s">
        <v>500</v>
      </c>
      <c r="X895" t="s">
        <v>151</v>
      </c>
      <c r="Y895" t="s">
        <v>699</v>
      </c>
      <c r="Z895" s="1">
        <v>42808</v>
      </c>
      <c r="AA895">
        <v>82</v>
      </c>
      <c r="AB895" t="s">
        <v>59</v>
      </c>
      <c r="AC895">
        <v>2023</v>
      </c>
      <c r="AD895">
        <v>5</v>
      </c>
      <c r="AE895" t="s">
        <v>475</v>
      </c>
      <c r="AF895" t="s">
        <v>247</v>
      </c>
      <c r="AG895" s="1">
        <v>36056</v>
      </c>
      <c r="AH895" t="s">
        <v>264</v>
      </c>
      <c r="AI895" t="s">
        <v>265</v>
      </c>
      <c r="AJ895" t="s">
        <v>64</v>
      </c>
      <c r="AK895">
        <v>177</v>
      </c>
      <c r="AL895">
        <v>25000000</v>
      </c>
      <c r="AM895">
        <v>60000000</v>
      </c>
      <c r="AN895" s="1">
        <v>46568</v>
      </c>
      <c r="AO895" t="s">
        <v>490</v>
      </c>
      <c r="AP895" t="s">
        <v>164</v>
      </c>
      <c r="AQ895">
        <v>11</v>
      </c>
      <c r="AR895" t="s">
        <v>477</v>
      </c>
      <c r="AS895">
        <v>0</v>
      </c>
      <c r="AT895" t="s">
        <v>264</v>
      </c>
      <c r="AU895">
        <v>26</v>
      </c>
    </row>
    <row r="896" spans="1:47" x14ac:dyDescent="0.25">
      <c r="A896" t="s">
        <v>694</v>
      </c>
      <c r="B896">
        <v>2823315</v>
      </c>
      <c r="C896">
        <v>315779</v>
      </c>
      <c r="D896" t="s">
        <v>144</v>
      </c>
      <c r="E896">
        <v>0</v>
      </c>
      <c r="F896">
        <v>0</v>
      </c>
      <c r="G896">
        <v>1</v>
      </c>
      <c r="H896">
        <v>0</v>
      </c>
      <c r="I896">
        <v>82</v>
      </c>
      <c r="J896">
        <v>2016</v>
      </c>
      <c r="K896" t="s">
        <v>695</v>
      </c>
      <c r="L896">
        <v>0</v>
      </c>
      <c r="M896">
        <v>3</v>
      </c>
      <c r="N896">
        <v>8.7201953461648944</v>
      </c>
      <c r="O896">
        <v>9.2028152829646661</v>
      </c>
      <c r="P896" t="s">
        <v>696</v>
      </c>
      <c r="Q896" t="s">
        <v>202</v>
      </c>
      <c r="R896" t="s">
        <v>697</v>
      </c>
      <c r="S896">
        <v>15780</v>
      </c>
      <c r="T896" t="s">
        <v>222</v>
      </c>
      <c r="U896" t="s">
        <v>149</v>
      </c>
      <c r="V896" t="s">
        <v>149</v>
      </c>
      <c r="W896" t="s">
        <v>500</v>
      </c>
      <c r="X896" t="s">
        <v>151</v>
      </c>
      <c r="Y896" t="s">
        <v>699</v>
      </c>
      <c r="Z896" s="1">
        <v>42808</v>
      </c>
      <c r="AA896">
        <v>82</v>
      </c>
      <c r="AB896" t="s">
        <v>59</v>
      </c>
      <c r="AC896">
        <v>2023</v>
      </c>
      <c r="AD896">
        <v>5</v>
      </c>
      <c r="AE896" t="s">
        <v>475</v>
      </c>
      <c r="AF896" t="s">
        <v>247</v>
      </c>
      <c r="AG896" s="1">
        <v>36056</v>
      </c>
      <c r="AH896" t="s">
        <v>264</v>
      </c>
      <c r="AI896" t="s">
        <v>265</v>
      </c>
      <c r="AJ896" t="s">
        <v>64</v>
      </c>
      <c r="AK896">
        <v>177</v>
      </c>
      <c r="AL896">
        <v>25000000</v>
      </c>
      <c r="AM896">
        <v>60000000</v>
      </c>
      <c r="AN896" s="1">
        <v>46568</v>
      </c>
      <c r="AO896" t="s">
        <v>491</v>
      </c>
      <c r="AP896" t="s">
        <v>66</v>
      </c>
      <c r="AQ896">
        <v>11</v>
      </c>
      <c r="AR896" t="s">
        <v>477</v>
      </c>
      <c r="AS896">
        <v>0</v>
      </c>
      <c r="AT896" t="s">
        <v>264</v>
      </c>
      <c r="AU896">
        <v>26</v>
      </c>
    </row>
    <row r="897" spans="1:47" x14ac:dyDescent="0.25">
      <c r="A897" t="s">
        <v>700</v>
      </c>
      <c r="B897">
        <v>2704578</v>
      </c>
      <c r="C897">
        <v>315779</v>
      </c>
      <c r="D897" t="s">
        <v>48</v>
      </c>
      <c r="E897">
        <v>0</v>
      </c>
      <c r="F897">
        <v>0</v>
      </c>
      <c r="G897">
        <v>0</v>
      </c>
      <c r="H897">
        <v>0</v>
      </c>
      <c r="I897">
        <v>77</v>
      </c>
      <c r="J897">
        <v>2016</v>
      </c>
      <c r="K897" t="s">
        <v>701</v>
      </c>
      <c r="L897">
        <v>1</v>
      </c>
      <c r="M897">
        <v>0</v>
      </c>
      <c r="N897">
        <v>3</v>
      </c>
      <c r="O897">
        <v>17</v>
      </c>
      <c r="P897" t="s">
        <v>202</v>
      </c>
      <c r="Q897" t="s">
        <v>702</v>
      </c>
      <c r="R897" t="s">
        <v>334</v>
      </c>
      <c r="S897">
        <v>81360</v>
      </c>
      <c r="T897" t="s">
        <v>77</v>
      </c>
      <c r="U897" t="s">
        <v>149</v>
      </c>
      <c r="V897" t="s">
        <v>537</v>
      </c>
      <c r="W897" t="s">
        <v>96</v>
      </c>
      <c r="X897" t="s">
        <v>57</v>
      </c>
      <c r="Y897" t="s">
        <v>703</v>
      </c>
      <c r="Z897" s="1">
        <v>42811</v>
      </c>
      <c r="AA897">
        <v>90</v>
      </c>
      <c r="AB897" t="s">
        <v>59</v>
      </c>
      <c r="AC897">
        <v>2023</v>
      </c>
      <c r="AD897">
        <v>5</v>
      </c>
      <c r="AE897" t="s">
        <v>475</v>
      </c>
      <c r="AF897" t="s">
        <v>247</v>
      </c>
      <c r="AG897" s="1">
        <v>36056</v>
      </c>
      <c r="AH897" t="s">
        <v>264</v>
      </c>
      <c r="AI897" t="s">
        <v>265</v>
      </c>
      <c r="AJ897" t="s">
        <v>64</v>
      </c>
      <c r="AK897">
        <v>177</v>
      </c>
      <c r="AL897">
        <v>25000000</v>
      </c>
      <c r="AM897">
        <v>60000000</v>
      </c>
      <c r="AN897" s="1">
        <v>46568</v>
      </c>
      <c r="AO897" t="s">
        <v>476</v>
      </c>
      <c r="AP897" t="s">
        <v>164</v>
      </c>
      <c r="AQ897">
        <v>11</v>
      </c>
      <c r="AR897" t="s">
        <v>477</v>
      </c>
      <c r="AS897">
        <v>0</v>
      </c>
      <c r="AT897" t="s">
        <v>264</v>
      </c>
      <c r="AU897">
        <v>26</v>
      </c>
    </row>
    <row r="898" spans="1:47" x14ac:dyDescent="0.25">
      <c r="A898" t="s">
        <v>700</v>
      </c>
      <c r="B898">
        <v>2704578</v>
      </c>
      <c r="C898">
        <v>315779</v>
      </c>
      <c r="D898" t="s">
        <v>48</v>
      </c>
      <c r="E898">
        <v>0</v>
      </c>
      <c r="F898">
        <v>0</v>
      </c>
      <c r="G898">
        <v>0</v>
      </c>
      <c r="H898">
        <v>0</v>
      </c>
      <c r="I898">
        <v>77</v>
      </c>
      <c r="J898">
        <v>2016</v>
      </c>
      <c r="K898" t="s">
        <v>701</v>
      </c>
      <c r="L898">
        <v>1</v>
      </c>
      <c r="M898">
        <v>0</v>
      </c>
      <c r="N898">
        <v>3</v>
      </c>
      <c r="O898">
        <v>17</v>
      </c>
      <c r="P898" t="s">
        <v>202</v>
      </c>
      <c r="Q898" t="s">
        <v>702</v>
      </c>
      <c r="R898" t="s">
        <v>334</v>
      </c>
      <c r="S898">
        <v>81360</v>
      </c>
      <c r="T898" t="s">
        <v>77</v>
      </c>
      <c r="U898" t="s">
        <v>149</v>
      </c>
      <c r="V898" t="s">
        <v>537</v>
      </c>
      <c r="W898" t="s">
        <v>96</v>
      </c>
      <c r="X898" t="s">
        <v>57</v>
      </c>
      <c r="Y898" t="s">
        <v>703</v>
      </c>
      <c r="Z898" s="1">
        <v>42811</v>
      </c>
      <c r="AA898">
        <v>90</v>
      </c>
      <c r="AB898" t="s">
        <v>59</v>
      </c>
      <c r="AC898">
        <v>2023</v>
      </c>
      <c r="AD898">
        <v>5</v>
      </c>
      <c r="AE898" t="s">
        <v>475</v>
      </c>
      <c r="AF898" t="s">
        <v>247</v>
      </c>
      <c r="AG898" s="1">
        <v>36056</v>
      </c>
      <c r="AH898" t="s">
        <v>264</v>
      </c>
      <c r="AI898" t="s">
        <v>265</v>
      </c>
      <c r="AJ898" t="s">
        <v>64</v>
      </c>
      <c r="AK898">
        <v>177</v>
      </c>
      <c r="AL898">
        <v>25000000</v>
      </c>
      <c r="AM898">
        <v>60000000</v>
      </c>
      <c r="AN898" s="1">
        <v>46568</v>
      </c>
      <c r="AO898" t="s">
        <v>478</v>
      </c>
      <c r="AP898" t="s">
        <v>164</v>
      </c>
      <c r="AQ898">
        <v>11</v>
      </c>
      <c r="AR898" t="s">
        <v>477</v>
      </c>
      <c r="AS898">
        <v>0</v>
      </c>
      <c r="AT898" t="s">
        <v>264</v>
      </c>
      <c r="AU898">
        <v>26</v>
      </c>
    </row>
    <row r="899" spans="1:47" x14ac:dyDescent="0.25">
      <c r="A899" t="s">
        <v>700</v>
      </c>
      <c r="B899">
        <v>2704578</v>
      </c>
      <c r="C899">
        <v>315779</v>
      </c>
      <c r="D899" t="s">
        <v>48</v>
      </c>
      <c r="E899">
        <v>0</v>
      </c>
      <c r="F899">
        <v>0</v>
      </c>
      <c r="G899">
        <v>0</v>
      </c>
      <c r="H899">
        <v>0</v>
      </c>
      <c r="I899">
        <v>77</v>
      </c>
      <c r="J899">
        <v>2016</v>
      </c>
      <c r="K899" t="s">
        <v>701</v>
      </c>
      <c r="L899">
        <v>1</v>
      </c>
      <c r="M899">
        <v>0</v>
      </c>
      <c r="N899">
        <v>3</v>
      </c>
      <c r="O899">
        <v>17</v>
      </c>
      <c r="P899" t="s">
        <v>202</v>
      </c>
      <c r="Q899" t="s">
        <v>702</v>
      </c>
      <c r="R899" t="s">
        <v>334</v>
      </c>
      <c r="S899">
        <v>81360</v>
      </c>
      <c r="T899" t="s">
        <v>77</v>
      </c>
      <c r="U899" t="s">
        <v>149</v>
      </c>
      <c r="V899" t="s">
        <v>537</v>
      </c>
      <c r="W899" t="s">
        <v>96</v>
      </c>
      <c r="X899" t="s">
        <v>57</v>
      </c>
      <c r="Y899" t="s">
        <v>703</v>
      </c>
      <c r="Z899" s="1">
        <v>42811</v>
      </c>
      <c r="AA899">
        <v>90</v>
      </c>
      <c r="AB899" t="s">
        <v>59</v>
      </c>
      <c r="AC899">
        <v>2023</v>
      </c>
      <c r="AD899">
        <v>5</v>
      </c>
      <c r="AE899" t="s">
        <v>475</v>
      </c>
      <c r="AF899" t="s">
        <v>247</v>
      </c>
      <c r="AG899" s="1">
        <v>36056</v>
      </c>
      <c r="AH899" t="s">
        <v>264</v>
      </c>
      <c r="AI899" t="s">
        <v>265</v>
      </c>
      <c r="AJ899" t="s">
        <v>64</v>
      </c>
      <c r="AK899">
        <v>177</v>
      </c>
      <c r="AL899">
        <v>25000000</v>
      </c>
      <c r="AM899">
        <v>60000000</v>
      </c>
      <c r="AN899" s="1">
        <v>46568</v>
      </c>
      <c r="AO899" t="s">
        <v>479</v>
      </c>
      <c r="AP899" t="s">
        <v>164</v>
      </c>
      <c r="AQ899">
        <v>11</v>
      </c>
      <c r="AR899" t="s">
        <v>477</v>
      </c>
      <c r="AS899">
        <v>0</v>
      </c>
      <c r="AT899" t="s">
        <v>264</v>
      </c>
      <c r="AU899">
        <v>26</v>
      </c>
    </row>
    <row r="900" spans="1:47" x14ac:dyDescent="0.25">
      <c r="A900" t="s">
        <v>700</v>
      </c>
      <c r="B900">
        <v>2704578</v>
      </c>
      <c r="C900">
        <v>315779</v>
      </c>
      <c r="D900" t="s">
        <v>48</v>
      </c>
      <c r="E900">
        <v>0</v>
      </c>
      <c r="F900">
        <v>0</v>
      </c>
      <c r="G900">
        <v>0</v>
      </c>
      <c r="H900">
        <v>0</v>
      </c>
      <c r="I900">
        <v>77</v>
      </c>
      <c r="J900">
        <v>2016</v>
      </c>
      <c r="K900" t="s">
        <v>701</v>
      </c>
      <c r="L900">
        <v>1</v>
      </c>
      <c r="M900">
        <v>0</v>
      </c>
      <c r="N900">
        <v>3</v>
      </c>
      <c r="O900">
        <v>17</v>
      </c>
      <c r="P900" t="s">
        <v>202</v>
      </c>
      <c r="Q900" t="s">
        <v>702</v>
      </c>
      <c r="R900" t="s">
        <v>334</v>
      </c>
      <c r="S900">
        <v>81360</v>
      </c>
      <c r="T900" t="s">
        <v>77</v>
      </c>
      <c r="U900" t="s">
        <v>149</v>
      </c>
      <c r="V900" t="s">
        <v>537</v>
      </c>
      <c r="W900" t="s">
        <v>96</v>
      </c>
      <c r="X900" t="s">
        <v>57</v>
      </c>
      <c r="Y900" t="s">
        <v>703</v>
      </c>
      <c r="Z900" s="1">
        <v>42811</v>
      </c>
      <c r="AA900">
        <v>90</v>
      </c>
      <c r="AB900" t="s">
        <v>59</v>
      </c>
      <c r="AC900">
        <v>2023</v>
      </c>
      <c r="AD900">
        <v>5</v>
      </c>
      <c r="AE900" t="s">
        <v>475</v>
      </c>
      <c r="AF900" t="s">
        <v>247</v>
      </c>
      <c r="AG900" s="1">
        <v>36056</v>
      </c>
      <c r="AH900" t="s">
        <v>264</v>
      </c>
      <c r="AI900" t="s">
        <v>265</v>
      </c>
      <c r="AJ900" t="s">
        <v>64</v>
      </c>
      <c r="AK900">
        <v>177</v>
      </c>
      <c r="AL900">
        <v>25000000</v>
      </c>
      <c r="AM900">
        <v>60000000</v>
      </c>
      <c r="AN900" s="1">
        <v>46568</v>
      </c>
      <c r="AO900" t="s">
        <v>480</v>
      </c>
      <c r="AP900" t="s">
        <v>164</v>
      </c>
      <c r="AQ900">
        <v>11</v>
      </c>
      <c r="AR900" t="s">
        <v>477</v>
      </c>
      <c r="AS900">
        <v>0</v>
      </c>
      <c r="AT900" t="s">
        <v>264</v>
      </c>
      <c r="AU900">
        <v>26</v>
      </c>
    </row>
    <row r="901" spans="1:47" x14ac:dyDescent="0.25">
      <c r="A901" t="s">
        <v>700</v>
      </c>
      <c r="B901">
        <v>2704578</v>
      </c>
      <c r="C901">
        <v>315779</v>
      </c>
      <c r="D901" t="s">
        <v>48</v>
      </c>
      <c r="E901">
        <v>0</v>
      </c>
      <c r="F901">
        <v>0</v>
      </c>
      <c r="G901">
        <v>0</v>
      </c>
      <c r="H901">
        <v>0</v>
      </c>
      <c r="I901">
        <v>77</v>
      </c>
      <c r="J901">
        <v>2016</v>
      </c>
      <c r="K901" t="s">
        <v>701</v>
      </c>
      <c r="L901">
        <v>1</v>
      </c>
      <c r="M901">
        <v>0</v>
      </c>
      <c r="N901">
        <v>3</v>
      </c>
      <c r="O901">
        <v>17</v>
      </c>
      <c r="P901" t="s">
        <v>202</v>
      </c>
      <c r="Q901" t="s">
        <v>702</v>
      </c>
      <c r="R901" t="s">
        <v>334</v>
      </c>
      <c r="S901">
        <v>81360</v>
      </c>
      <c r="T901" t="s">
        <v>77</v>
      </c>
      <c r="U901" t="s">
        <v>149</v>
      </c>
      <c r="V901" t="s">
        <v>537</v>
      </c>
      <c r="W901" t="s">
        <v>96</v>
      </c>
      <c r="X901" t="s">
        <v>57</v>
      </c>
      <c r="Y901" t="s">
        <v>703</v>
      </c>
      <c r="Z901" s="1">
        <v>42811</v>
      </c>
      <c r="AA901">
        <v>90</v>
      </c>
      <c r="AB901" t="s">
        <v>59</v>
      </c>
      <c r="AC901">
        <v>2023</v>
      </c>
      <c r="AD901">
        <v>5</v>
      </c>
      <c r="AE901" t="s">
        <v>475</v>
      </c>
      <c r="AF901" t="s">
        <v>247</v>
      </c>
      <c r="AG901" s="1">
        <v>36056</v>
      </c>
      <c r="AH901" t="s">
        <v>264</v>
      </c>
      <c r="AI901" t="s">
        <v>265</v>
      </c>
      <c r="AJ901" t="s">
        <v>64</v>
      </c>
      <c r="AK901">
        <v>177</v>
      </c>
      <c r="AL901">
        <v>25000000</v>
      </c>
      <c r="AM901">
        <v>60000000</v>
      </c>
      <c r="AN901" s="1">
        <v>46568</v>
      </c>
      <c r="AO901" t="s">
        <v>481</v>
      </c>
      <c r="AP901" t="s">
        <v>164</v>
      </c>
      <c r="AQ901">
        <v>11</v>
      </c>
      <c r="AR901" t="s">
        <v>477</v>
      </c>
      <c r="AS901">
        <v>0</v>
      </c>
      <c r="AT901" t="s">
        <v>264</v>
      </c>
      <c r="AU901">
        <v>26</v>
      </c>
    </row>
    <row r="902" spans="1:47" x14ac:dyDescent="0.25">
      <c r="A902" t="s">
        <v>700</v>
      </c>
      <c r="B902">
        <v>2704578</v>
      </c>
      <c r="C902">
        <v>315779</v>
      </c>
      <c r="D902" t="s">
        <v>48</v>
      </c>
      <c r="E902">
        <v>0</v>
      </c>
      <c r="F902">
        <v>0</v>
      </c>
      <c r="G902">
        <v>0</v>
      </c>
      <c r="H902">
        <v>0</v>
      </c>
      <c r="I902">
        <v>77</v>
      </c>
      <c r="J902">
        <v>2016</v>
      </c>
      <c r="K902" t="s">
        <v>701</v>
      </c>
      <c r="L902">
        <v>1</v>
      </c>
      <c r="M902">
        <v>0</v>
      </c>
      <c r="N902">
        <v>3</v>
      </c>
      <c r="O902">
        <v>17</v>
      </c>
      <c r="P902" t="s">
        <v>202</v>
      </c>
      <c r="Q902" t="s">
        <v>702</v>
      </c>
      <c r="R902" t="s">
        <v>334</v>
      </c>
      <c r="S902">
        <v>81360</v>
      </c>
      <c r="T902" t="s">
        <v>77</v>
      </c>
      <c r="U902" t="s">
        <v>149</v>
      </c>
      <c r="V902" t="s">
        <v>537</v>
      </c>
      <c r="W902" t="s">
        <v>96</v>
      </c>
      <c r="X902" t="s">
        <v>57</v>
      </c>
      <c r="Y902" t="s">
        <v>703</v>
      </c>
      <c r="Z902" s="1">
        <v>42811</v>
      </c>
      <c r="AA902">
        <v>90</v>
      </c>
      <c r="AB902" t="s">
        <v>59</v>
      </c>
      <c r="AC902">
        <v>2023</v>
      </c>
      <c r="AD902">
        <v>5</v>
      </c>
      <c r="AE902" t="s">
        <v>475</v>
      </c>
      <c r="AF902" t="s">
        <v>247</v>
      </c>
      <c r="AG902" s="1">
        <v>36056</v>
      </c>
      <c r="AH902" t="s">
        <v>264</v>
      </c>
      <c r="AI902" t="s">
        <v>265</v>
      </c>
      <c r="AJ902" t="s">
        <v>64</v>
      </c>
      <c r="AK902">
        <v>177</v>
      </c>
      <c r="AL902">
        <v>25000000</v>
      </c>
      <c r="AM902">
        <v>60000000</v>
      </c>
      <c r="AN902" s="1">
        <v>46568</v>
      </c>
      <c r="AO902" t="s">
        <v>482</v>
      </c>
      <c r="AP902" t="s">
        <v>164</v>
      </c>
      <c r="AQ902">
        <v>11</v>
      </c>
      <c r="AR902" t="s">
        <v>477</v>
      </c>
      <c r="AS902">
        <v>0</v>
      </c>
      <c r="AT902" t="s">
        <v>483</v>
      </c>
      <c r="AU902">
        <v>26</v>
      </c>
    </row>
    <row r="903" spans="1:47" x14ac:dyDescent="0.25">
      <c r="A903" t="s">
        <v>700</v>
      </c>
      <c r="B903">
        <v>2704578</v>
      </c>
      <c r="C903">
        <v>315779</v>
      </c>
      <c r="D903" t="s">
        <v>48</v>
      </c>
      <c r="E903">
        <v>0</v>
      </c>
      <c r="F903">
        <v>0</v>
      </c>
      <c r="G903">
        <v>0</v>
      </c>
      <c r="H903">
        <v>0</v>
      </c>
      <c r="I903">
        <v>77</v>
      </c>
      <c r="J903">
        <v>2016</v>
      </c>
      <c r="K903" t="s">
        <v>701</v>
      </c>
      <c r="L903">
        <v>1</v>
      </c>
      <c r="M903">
        <v>0</v>
      </c>
      <c r="N903">
        <v>3</v>
      </c>
      <c r="O903">
        <v>17</v>
      </c>
      <c r="P903" t="s">
        <v>202</v>
      </c>
      <c r="Q903" t="s">
        <v>702</v>
      </c>
      <c r="R903" t="s">
        <v>334</v>
      </c>
      <c r="S903">
        <v>81360</v>
      </c>
      <c r="T903" t="s">
        <v>77</v>
      </c>
      <c r="U903" t="s">
        <v>149</v>
      </c>
      <c r="V903" t="s">
        <v>537</v>
      </c>
      <c r="W903" t="s">
        <v>96</v>
      </c>
      <c r="X903" t="s">
        <v>57</v>
      </c>
      <c r="Y903" t="s">
        <v>703</v>
      </c>
      <c r="Z903" s="1">
        <v>42811</v>
      </c>
      <c r="AA903">
        <v>90</v>
      </c>
      <c r="AB903" t="s">
        <v>59</v>
      </c>
      <c r="AC903">
        <v>2023</v>
      </c>
      <c r="AD903">
        <v>5</v>
      </c>
      <c r="AE903" t="s">
        <v>475</v>
      </c>
      <c r="AF903" t="s">
        <v>247</v>
      </c>
      <c r="AG903" s="1">
        <v>36056</v>
      </c>
      <c r="AH903" t="s">
        <v>264</v>
      </c>
      <c r="AI903" t="s">
        <v>265</v>
      </c>
      <c r="AJ903" t="s">
        <v>64</v>
      </c>
      <c r="AK903">
        <v>177</v>
      </c>
      <c r="AL903">
        <v>25000000</v>
      </c>
      <c r="AM903">
        <v>60000000</v>
      </c>
      <c r="AN903" s="1">
        <v>46568</v>
      </c>
      <c r="AO903" t="s">
        <v>484</v>
      </c>
      <c r="AP903" t="s">
        <v>164</v>
      </c>
      <c r="AQ903">
        <v>11</v>
      </c>
      <c r="AR903" t="s">
        <v>477</v>
      </c>
      <c r="AS903">
        <v>0</v>
      </c>
      <c r="AT903" t="s">
        <v>264</v>
      </c>
      <c r="AU903">
        <v>26</v>
      </c>
    </row>
    <row r="904" spans="1:47" x14ac:dyDescent="0.25">
      <c r="A904" t="s">
        <v>700</v>
      </c>
      <c r="B904">
        <v>2704578</v>
      </c>
      <c r="C904">
        <v>315779</v>
      </c>
      <c r="D904" t="s">
        <v>48</v>
      </c>
      <c r="E904">
        <v>0</v>
      </c>
      <c r="F904">
        <v>0</v>
      </c>
      <c r="G904">
        <v>0</v>
      </c>
      <c r="H904">
        <v>0</v>
      </c>
      <c r="I904">
        <v>77</v>
      </c>
      <c r="J904">
        <v>2016</v>
      </c>
      <c r="K904" t="s">
        <v>701</v>
      </c>
      <c r="L904">
        <v>1</v>
      </c>
      <c r="M904">
        <v>0</v>
      </c>
      <c r="N904">
        <v>3</v>
      </c>
      <c r="O904">
        <v>17</v>
      </c>
      <c r="P904" t="s">
        <v>202</v>
      </c>
      <c r="Q904" t="s">
        <v>702</v>
      </c>
      <c r="R904" t="s">
        <v>334</v>
      </c>
      <c r="S904">
        <v>81360</v>
      </c>
      <c r="T904" t="s">
        <v>77</v>
      </c>
      <c r="U904" t="s">
        <v>149</v>
      </c>
      <c r="V904" t="s">
        <v>537</v>
      </c>
      <c r="W904" t="s">
        <v>96</v>
      </c>
      <c r="X904" t="s">
        <v>57</v>
      </c>
      <c r="Y904" t="s">
        <v>703</v>
      </c>
      <c r="Z904" s="1">
        <v>42811</v>
      </c>
      <c r="AA904">
        <v>90</v>
      </c>
      <c r="AB904" t="s">
        <v>59</v>
      </c>
      <c r="AC904">
        <v>2023</v>
      </c>
      <c r="AD904">
        <v>5</v>
      </c>
      <c r="AE904" t="s">
        <v>475</v>
      </c>
      <c r="AF904" t="s">
        <v>247</v>
      </c>
      <c r="AG904" s="1">
        <v>36056</v>
      </c>
      <c r="AH904" t="s">
        <v>264</v>
      </c>
      <c r="AI904" t="s">
        <v>265</v>
      </c>
      <c r="AJ904" t="s">
        <v>64</v>
      </c>
      <c r="AK904">
        <v>177</v>
      </c>
      <c r="AL904">
        <v>25000000</v>
      </c>
      <c r="AM904">
        <v>60000000</v>
      </c>
      <c r="AN904" s="1">
        <v>46568</v>
      </c>
      <c r="AO904" t="s">
        <v>485</v>
      </c>
      <c r="AP904" t="s">
        <v>66</v>
      </c>
      <c r="AQ904">
        <v>11</v>
      </c>
      <c r="AR904" t="s">
        <v>477</v>
      </c>
      <c r="AS904">
        <v>0</v>
      </c>
      <c r="AT904" t="s">
        <v>264</v>
      </c>
      <c r="AU904">
        <v>26</v>
      </c>
    </row>
    <row r="905" spans="1:47" x14ac:dyDescent="0.25">
      <c r="A905" t="s">
        <v>700</v>
      </c>
      <c r="B905">
        <v>2704578</v>
      </c>
      <c r="C905">
        <v>315779</v>
      </c>
      <c r="D905" t="s">
        <v>48</v>
      </c>
      <c r="E905">
        <v>0</v>
      </c>
      <c r="F905">
        <v>0</v>
      </c>
      <c r="G905">
        <v>0</v>
      </c>
      <c r="H905">
        <v>0</v>
      </c>
      <c r="I905">
        <v>77</v>
      </c>
      <c r="J905">
        <v>2016</v>
      </c>
      <c r="K905" t="s">
        <v>701</v>
      </c>
      <c r="L905">
        <v>1</v>
      </c>
      <c r="M905">
        <v>0</v>
      </c>
      <c r="N905">
        <v>3</v>
      </c>
      <c r="O905">
        <v>17</v>
      </c>
      <c r="P905" t="s">
        <v>202</v>
      </c>
      <c r="Q905" t="s">
        <v>702</v>
      </c>
      <c r="R905" t="s">
        <v>334</v>
      </c>
      <c r="S905">
        <v>81360</v>
      </c>
      <c r="T905" t="s">
        <v>77</v>
      </c>
      <c r="U905" t="s">
        <v>149</v>
      </c>
      <c r="V905" t="s">
        <v>537</v>
      </c>
      <c r="W905" t="s">
        <v>96</v>
      </c>
      <c r="X905" t="s">
        <v>57</v>
      </c>
      <c r="Y905" t="s">
        <v>703</v>
      </c>
      <c r="Z905" s="1">
        <v>42811</v>
      </c>
      <c r="AA905">
        <v>90</v>
      </c>
      <c r="AB905" t="s">
        <v>59</v>
      </c>
      <c r="AC905">
        <v>2023</v>
      </c>
      <c r="AD905">
        <v>5</v>
      </c>
      <c r="AE905" t="s">
        <v>475</v>
      </c>
      <c r="AF905" t="s">
        <v>247</v>
      </c>
      <c r="AG905" s="1">
        <v>36056</v>
      </c>
      <c r="AH905" t="s">
        <v>264</v>
      </c>
      <c r="AI905" t="s">
        <v>265</v>
      </c>
      <c r="AJ905" t="s">
        <v>64</v>
      </c>
      <c r="AK905">
        <v>177</v>
      </c>
      <c r="AL905">
        <v>25000000</v>
      </c>
      <c r="AM905">
        <v>60000000</v>
      </c>
      <c r="AN905" s="1">
        <v>46568</v>
      </c>
      <c r="AO905" t="s">
        <v>486</v>
      </c>
      <c r="AP905" t="s">
        <v>164</v>
      </c>
      <c r="AQ905">
        <v>11</v>
      </c>
      <c r="AR905" t="s">
        <v>477</v>
      </c>
      <c r="AS905">
        <v>0</v>
      </c>
      <c r="AT905" t="s">
        <v>264</v>
      </c>
      <c r="AU905">
        <v>26</v>
      </c>
    </row>
    <row r="906" spans="1:47" x14ac:dyDescent="0.25">
      <c r="A906" t="s">
        <v>700</v>
      </c>
      <c r="B906">
        <v>2704578</v>
      </c>
      <c r="C906">
        <v>315779</v>
      </c>
      <c r="D906" t="s">
        <v>48</v>
      </c>
      <c r="E906">
        <v>0</v>
      </c>
      <c r="F906">
        <v>0</v>
      </c>
      <c r="G906">
        <v>0</v>
      </c>
      <c r="H906">
        <v>0</v>
      </c>
      <c r="I906">
        <v>77</v>
      </c>
      <c r="J906">
        <v>2016</v>
      </c>
      <c r="K906" t="s">
        <v>701</v>
      </c>
      <c r="L906">
        <v>1</v>
      </c>
      <c r="M906">
        <v>0</v>
      </c>
      <c r="N906">
        <v>3</v>
      </c>
      <c r="O906">
        <v>17</v>
      </c>
      <c r="P906" t="s">
        <v>202</v>
      </c>
      <c r="Q906" t="s">
        <v>702</v>
      </c>
      <c r="R906" t="s">
        <v>334</v>
      </c>
      <c r="S906">
        <v>81360</v>
      </c>
      <c r="T906" t="s">
        <v>77</v>
      </c>
      <c r="U906" t="s">
        <v>149</v>
      </c>
      <c r="V906" t="s">
        <v>537</v>
      </c>
      <c r="W906" t="s">
        <v>96</v>
      </c>
      <c r="X906" t="s">
        <v>57</v>
      </c>
      <c r="Y906" t="s">
        <v>703</v>
      </c>
      <c r="Z906" s="1">
        <v>42811</v>
      </c>
      <c r="AA906">
        <v>90</v>
      </c>
      <c r="AB906" t="s">
        <v>59</v>
      </c>
      <c r="AC906">
        <v>2023</v>
      </c>
      <c r="AD906">
        <v>5</v>
      </c>
      <c r="AE906" t="s">
        <v>475</v>
      </c>
      <c r="AF906" t="s">
        <v>247</v>
      </c>
      <c r="AG906" s="1">
        <v>36056</v>
      </c>
      <c r="AH906" t="s">
        <v>264</v>
      </c>
      <c r="AI906" t="s">
        <v>265</v>
      </c>
      <c r="AJ906" t="s">
        <v>64</v>
      </c>
      <c r="AK906">
        <v>177</v>
      </c>
      <c r="AL906">
        <v>25000000</v>
      </c>
      <c r="AM906">
        <v>60000000</v>
      </c>
      <c r="AN906" s="1">
        <v>46568</v>
      </c>
      <c r="AO906" t="s">
        <v>487</v>
      </c>
      <c r="AP906" t="s">
        <v>164</v>
      </c>
      <c r="AQ906">
        <v>11</v>
      </c>
      <c r="AR906" t="s">
        <v>477</v>
      </c>
      <c r="AS906">
        <v>0</v>
      </c>
      <c r="AT906" t="s">
        <v>264</v>
      </c>
      <c r="AU906">
        <v>26</v>
      </c>
    </row>
    <row r="907" spans="1:47" x14ac:dyDescent="0.25">
      <c r="A907" t="s">
        <v>700</v>
      </c>
      <c r="B907">
        <v>2704578</v>
      </c>
      <c r="C907">
        <v>315779</v>
      </c>
      <c r="D907" t="s">
        <v>48</v>
      </c>
      <c r="E907">
        <v>0</v>
      </c>
      <c r="F907">
        <v>0</v>
      </c>
      <c r="G907">
        <v>0</v>
      </c>
      <c r="H907">
        <v>0</v>
      </c>
      <c r="I907">
        <v>77</v>
      </c>
      <c r="J907">
        <v>2016</v>
      </c>
      <c r="K907" t="s">
        <v>701</v>
      </c>
      <c r="L907">
        <v>1</v>
      </c>
      <c r="M907">
        <v>0</v>
      </c>
      <c r="N907">
        <v>3</v>
      </c>
      <c r="O907">
        <v>17</v>
      </c>
      <c r="P907" t="s">
        <v>202</v>
      </c>
      <c r="Q907" t="s">
        <v>702</v>
      </c>
      <c r="R907" t="s">
        <v>334</v>
      </c>
      <c r="S907">
        <v>81360</v>
      </c>
      <c r="T907" t="s">
        <v>77</v>
      </c>
      <c r="U907" t="s">
        <v>149</v>
      </c>
      <c r="V907" t="s">
        <v>537</v>
      </c>
      <c r="W907" t="s">
        <v>96</v>
      </c>
      <c r="X907" t="s">
        <v>57</v>
      </c>
      <c r="Y907" t="s">
        <v>703</v>
      </c>
      <c r="Z907" s="1">
        <v>42811</v>
      </c>
      <c r="AA907">
        <v>90</v>
      </c>
      <c r="AB907" t="s">
        <v>59</v>
      </c>
      <c r="AC907">
        <v>2023</v>
      </c>
      <c r="AD907">
        <v>5</v>
      </c>
      <c r="AE907" t="s">
        <v>475</v>
      </c>
      <c r="AF907" t="s">
        <v>247</v>
      </c>
      <c r="AG907" s="1">
        <v>36056</v>
      </c>
      <c r="AH907" t="s">
        <v>264</v>
      </c>
      <c r="AI907" t="s">
        <v>265</v>
      </c>
      <c r="AJ907" t="s">
        <v>64</v>
      </c>
      <c r="AK907">
        <v>177</v>
      </c>
      <c r="AL907">
        <v>25000000</v>
      </c>
      <c r="AM907">
        <v>60000000</v>
      </c>
      <c r="AN907" s="1">
        <v>46568</v>
      </c>
      <c r="AO907" t="s">
        <v>488</v>
      </c>
      <c r="AP907" t="s">
        <v>164</v>
      </c>
      <c r="AQ907">
        <v>11</v>
      </c>
      <c r="AR907" t="s">
        <v>477</v>
      </c>
      <c r="AS907">
        <v>0</v>
      </c>
      <c r="AT907" t="s">
        <v>264</v>
      </c>
      <c r="AU907">
        <v>26</v>
      </c>
    </row>
    <row r="908" spans="1:47" x14ac:dyDescent="0.25">
      <c r="A908" t="s">
        <v>700</v>
      </c>
      <c r="B908">
        <v>2704578</v>
      </c>
      <c r="C908">
        <v>315779</v>
      </c>
      <c r="D908" t="s">
        <v>48</v>
      </c>
      <c r="E908">
        <v>0</v>
      </c>
      <c r="F908">
        <v>0</v>
      </c>
      <c r="G908">
        <v>0</v>
      </c>
      <c r="H908">
        <v>0</v>
      </c>
      <c r="I908">
        <v>77</v>
      </c>
      <c r="J908">
        <v>2016</v>
      </c>
      <c r="K908" t="s">
        <v>701</v>
      </c>
      <c r="L908">
        <v>1</v>
      </c>
      <c r="M908">
        <v>0</v>
      </c>
      <c r="N908">
        <v>3</v>
      </c>
      <c r="O908">
        <v>17</v>
      </c>
      <c r="P908" t="s">
        <v>202</v>
      </c>
      <c r="Q908" t="s">
        <v>702</v>
      </c>
      <c r="R908" t="s">
        <v>334</v>
      </c>
      <c r="S908">
        <v>81360</v>
      </c>
      <c r="T908" t="s">
        <v>77</v>
      </c>
      <c r="U908" t="s">
        <v>149</v>
      </c>
      <c r="V908" t="s">
        <v>537</v>
      </c>
      <c r="W908" t="s">
        <v>96</v>
      </c>
      <c r="X908" t="s">
        <v>57</v>
      </c>
      <c r="Y908" t="s">
        <v>703</v>
      </c>
      <c r="Z908" s="1">
        <v>42811</v>
      </c>
      <c r="AA908">
        <v>90</v>
      </c>
      <c r="AB908" t="s">
        <v>59</v>
      </c>
      <c r="AC908">
        <v>2023</v>
      </c>
      <c r="AD908">
        <v>5</v>
      </c>
      <c r="AE908" t="s">
        <v>475</v>
      </c>
      <c r="AF908" t="s">
        <v>247</v>
      </c>
      <c r="AG908" s="1">
        <v>36056</v>
      </c>
      <c r="AH908" t="s">
        <v>264</v>
      </c>
      <c r="AI908" t="s">
        <v>265</v>
      </c>
      <c r="AJ908" t="s">
        <v>64</v>
      </c>
      <c r="AK908">
        <v>177</v>
      </c>
      <c r="AL908">
        <v>25000000</v>
      </c>
      <c r="AM908">
        <v>60000000</v>
      </c>
      <c r="AN908" s="1">
        <v>46568</v>
      </c>
      <c r="AO908" t="s">
        <v>489</v>
      </c>
      <c r="AP908" t="s">
        <v>164</v>
      </c>
      <c r="AQ908">
        <v>11</v>
      </c>
      <c r="AR908" t="s">
        <v>477</v>
      </c>
      <c r="AS908">
        <v>0</v>
      </c>
      <c r="AT908" t="s">
        <v>264</v>
      </c>
      <c r="AU908">
        <v>26</v>
      </c>
    </row>
    <row r="909" spans="1:47" x14ac:dyDescent="0.25">
      <c r="A909" t="s">
        <v>700</v>
      </c>
      <c r="B909">
        <v>2704578</v>
      </c>
      <c r="C909">
        <v>315779</v>
      </c>
      <c r="D909" t="s">
        <v>48</v>
      </c>
      <c r="E909">
        <v>0</v>
      </c>
      <c r="F909">
        <v>0</v>
      </c>
      <c r="G909">
        <v>0</v>
      </c>
      <c r="H909">
        <v>0</v>
      </c>
      <c r="I909">
        <v>77</v>
      </c>
      <c r="J909">
        <v>2016</v>
      </c>
      <c r="K909" t="s">
        <v>701</v>
      </c>
      <c r="L909">
        <v>1</v>
      </c>
      <c r="M909">
        <v>0</v>
      </c>
      <c r="N909">
        <v>3</v>
      </c>
      <c r="O909">
        <v>17</v>
      </c>
      <c r="P909" t="s">
        <v>202</v>
      </c>
      <c r="Q909" t="s">
        <v>702</v>
      </c>
      <c r="R909" t="s">
        <v>334</v>
      </c>
      <c r="S909">
        <v>81360</v>
      </c>
      <c r="T909" t="s">
        <v>77</v>
      </c>
      <c r="U909" t="s">
        <v>149</v>
      </c>
      <c r="V909" t="s">
        <v>537</v>
      </c>
      <c r="W909" t="s">
        <v>96</v>
      </c>
      <c r="X909" t="s">
        <v>57</v>
      </c>
      <c r="Y909" t="s">
        <v>703</v>
      </c>
      <c r="Z909" s="1">
        <v>42811</v>
      </c>
      <c r="AA909">
        <v>90</v>
      </c>
      <c r="AB909" t="s">
        <v>59</v>
      </c>
      <c r="AC909">
        <v>2023</v>
      </c>
      <c r="AD909">
        <v>5</v>
      </c>
      <c r="AE909" t="s">
        <v>475</v>
      </c>
      <c r="AF909" t="s">
        <v>247</v>
      </c>
      <c r="AG909" s="1">
        <v>36056</v>
      </c>
      <c r="AH909" t="s">
        <v>264</v>
      </c>
      <c r="AI909" t="s">
        <v>265</v>
      </c>
      <c r="AJ909" t="s">
        <v>64</v>
      </c>
      <c r="AK909">
        <v>177</v>
      </c>
      <c r="AL909">
        <v>25000000</v>
      </c>
      <c r="AM909">
        <v>60000000</v>
      </c>
      <c r="AN909" s="1">
        <v>46568</v>
      </c>
      <c r="AO909" t="s">
        <v>490</v>
      </c>
      <c r="AP909" t="s">
        <v>164</v>
      </c>
      <c r="AQ909">
        <v>11</v>
      </c>
      <c r="AR909" t="s">
        <v>477</v>
      </c>
      <c r="AS909">
        <v>0</v>
      </c>
      <c r="AT909" t="s">
        <v>264</v>
      </c>
      <c r="AU909">
        <v>26</v>
      </c>
    </row>
    <row r="910" spans="1:47" x14ac:dyDescent="0.25">
      <c r="A910" t="s">
        <v>700</v>
      </c>
      <c r="B910">
        <v>2704578</v>
      </c>
      <c r="C910">
        <v>315779</v>
      </c>
      <c r="D910" t="s">
        <v>48</v>
      </c>
      <c r="E910">
        <v>0</v>
      </c>
      <c r="F910">
        <v>0</v>
      </c>
      <c r="G910">
        <v>0</v>
      </c>
      <c r="H910">
        <v>0</v>
      </c>
      <c r="I910">
        <v>77</v>
      </c>
      <c r="J910">
        <v>2016</v>
      </c>
      <c r="K910" t="s">
        <v>701</v>
      </c>
      <c r="L910">
        <v>1</v>
      </c>
      <c r="M910">
        <v>0</v>
      </c>
      <c r="N910">
        <v>3</v>
      </c>
      <c r="O910">
        <v>17</v>
      </c>
      <c r="P910" t="s">
        <v>202</v>
      </c>
      <c r="Q910" t="s">
        <v>702</v>
      </c>
      <c r="R910" t="s">
        <v>334</v>
      </c>
      <c r="S910">
        <v>81360</v>
      </c>
      <c r="T910" t="s">
        <v>77</v>
      </c>
      <c r="U910" t="s">
        <v>149</v>
      </c>
      <c r="V910" t="s">
        <v>537</v>
      </c>
      <c r="W910" t="s">
        <v>96</v>
      </c>
      <c r="X910" t="s">
        <v>57</v>
      </c>
      <c r="Y910" t="s">
        <v>703</v>
      </c>
      <c r="Z910" s="1">
        <v>42811</v>
      </c>
      <c r="AA910">
        <v>90</v>
      </c>
      <c r="AB910" t="s">
        <v>59</v>
      </c>
      <c r="AC910">
        <v>2023</v>
      </c>
      <c r="AD910">
        <v>5</v>
      </c>
      <c r="AE910" t="s">
        <v>475</v>
      </c>
      <c r="AF910" t="s">
        <v>247</v>
      </c>
      <c r="AG910" s="1">
        <v>36056</v>
      </c>
      <c r="AH910" t="s">
        <v>264</v>
      </c>
      <c r="AI910" t="s">
        <v>265</v>
      </c>
      <c r="AJ910" t="s">
        <v>64</v>
      </c>
      <c r="AK910">
        <v>177</v>
      </c>
      <c r="AL910">
        <v>25000000</v>
      </c>
      <c r="AM910">
        <v>60000000</v>
      </c>
      <c r="AN910" s="1">
        <v>46568</v>
      </c>
      <c r="AO910" t="s">
        <v>491</v>
      </c>
      <c r="AP910" t="s">
        <v>66</v>
      </c>
      <c r="AQ910">
        <v>11</v>
      </c>
      <c r="AR910" t="s">
        <v>477</v>
      </c>
      <c r="AS910">
        <v>0</v>
      </c>
      <c r="AT910" t="s">
        <v>264</v>
      </c>
      <c r="AU910">
        <v>26</v>
      </c>
    </row>
    <row r="911" spans="1:47" x14ac:dyDescent="0.25">
      <c r="A911" t="s">
        <v>700</v>
      </c>
      <c r="B911">
        <v>2704578</v>
      </c>
      <c r="C911">
        <v>315779</v>
      </c>
      <c r="D911" t="s">
        <v>48</v>
      </c>
      <c r="E911">
        <v>0</v>
      </c>
      <c r="F911">
        <v>0</v>
      </c>
      <c r="G911">
        <v>0</v>
      </c>
      <c r="H911">
        <v>0</v>
      </c>
      <c r="I911">
        <v>77</v>
      </c>
      <c r="J911">
        <v>2016</v>
      </c>
      <c r="K911" t="s">
        <v>701</v>
      </c>
      <c r="L911">
        <v>1</v>
      </c>
      <c r="M911">
        <v>0</v>
      </c>
      <c r="N911">
        <v>3</v>
      </c>
      <c r="O911">
        <v>17</v>
      </c>
      <c r="P911" t="s">
        <v>202</v>
      </c>
      <c r="Q911" t="s">
        <v>702</v>
      </c>
      <c r="R911" t="s">
        <v>334</v>
      </c>
      <c r="S911">
        <v>81360</v>
      </c>
      <c r="T911" t="s">
        <v>77</v>
      </c>
      <c r="U911" t="s">
        <v>149</v>
      </c>
      <c r="V911" t="s">
        <v>537</v>
      </c>
      <c r="W911" t="s">
        <v>96</v>
      </c>
      <c r="X911" t="s">
        <v>57</v>
      </c>
      <c r="Y911" t="s">
        <v>704</v>
      </c>
      <c r="Z911" s="1">
        <v>42811</v>
      </c>
      <c r="AA911">
        <v>77</v>
      </c>
      <c r="AB911" t="s">
        <v>59</v>
      </c>
      <c r="AC911">
        <v>2023</v>
      </c>
      <c r="AD911">
        <v>5</v>
      </c>
      <c r="AE911" t="s">
        <v>475</v>
      </c>
      <c r="AF911" t="s">
        <v>247</v>
      </c>
      <c r="AG911" s="1">
        <v>36056</v>
      </c>
      <c r="AH911" t="s">
        <v>264</v>
      </c>
      <c r="AI911" t="s">
        <v>265</v>
      </c>
      <c r="AJ911" t="s">
        <v>64</v>
      </c>
      <c r="AK911">
        <v>177</v>
      </c>
      <c r="AL911">
        <v>25000000</v>
      </c>
      <c r="AM911">
        <v>60000000</v>
      </c>
      <c r="AN911" s="1">
        <v>46568</v>
      </c>
      <c r="AO911" t="s">
        <v>476</v>
      </c>
      <c r="AP911" t="s">
        <v>164</v>
      </c>
      <c r="AQ911">
        <v>11</v>
      </c>
      <c r="AR911" t="s">
        <v>477</v>
      </c>
      <c r="AS911">
        <v>0</v>
      </c>
      <c r="AT911" t="s">
        <v>264</v>
      </c>
      <c r="AU911">
        <v>26</v>
      </c>
    </row>
    <row r="912" spans="1:47" x14ac:dyDescent="0.25">
      <c r="A912" t="s">
        <v>700</v>
      </c>
      <c r="B912">
        <v>2704578</v>
      </c>
      <c r="C912">
        <v>315779</v>
      </c>
      <c r="D912" t="s">
        <v>48</v>
      </c>
      <c r="E912">
        <v>0</v>
      </c>
      <c r="F912">
        <v>0</v>
      </c>
      <c r="G912">
        <v>0</v>
      </c>
      <c r="H912">
        <v>0</v>
      </c>
      <c r="I912">
        <v>77</v>
      </c>
      <c r="J912">
        <v>2016</v>
      </c>
      <c r="K912" t="s">
        <v>701</v>
      </c>
      <c r="L912">
        <v>1</v>
      </c>
      <c r="M912">
        <v>0</v>
      </c>
      <c r="N912">
        <v>3</v>
      </c>
      <c r="O912">
        <v>17</v>
      </c>
      <c r="P912" t="s">
        <v>202</v>
      </c>
      <c r="Q912" t="s">
        <v>702</v>
      </c>
      <c r="R912" t="s">
        <v>334</v>
      </c>
      <c r="S912">
        <v>81360</v>
      </c>
      <c r="T912" t="s">
        <v>77</v>
      </c>
      <c r="U912" t="s">
        <v>149</v>
      </c>
      <c r="V912" t="s">
        <v>537</v>
      </c>
      <c r="W912" t="s">
        <v>96</v>
      </c>
      <c r="X912" t="s">
        <v>57</v>
      </c>
      <c r="Y912" t="s">
        <v>704</v>
      </c>
      <c r="Z912" s="1">
        <v>42811</v>
      </c>
      <c r="AA912">
        <v>77</v>
      </c>
      <c r="AB912" t="s">
        <v>59</v>
      </c>
      <c r="AC912">
        <v>2023</v>
      </c>
      <c r="AD912">
        <v>5</v>
      </c>
      <c r="AE912" t="s">
        <v>475</v>
      </c>
      <c r="AF912" t="s">
        <v>247</v>
      </c>
      <c r="AG912" s="1">
        <v>36056</v>
      </c>
      <c r="AH912" t="s">
        <v>264</v>
      </c>
      <c r="AI912" t="s">
        <v>265</v>
      </c>
      <c r="AJ912" t="s">
        <v>64</v>
      </c>
      <c r="AK912">
        <v>177</v>
      </c>
      <c r="AL912">
        <v>25000000</v>
      </c>
      <c r="AM912">
        <v>60000000</v>
      </c>
      <c r="AN912" s="1">
        <v>46568</v>
      </c>
      <c r="AO912" t="s">
        <v>478</v>
      </c>
      <c r="AP912" t="s">
        <v>164</v>
      </c>
      <c r="AQ912">
        <v>11</v>
      </c>
      <c r="AR912" t="s">
        <v>477</v>
      </c>
      <c r="AS912">
        <v>0</v>
      </c>
      <c r="AT912" t="s">
        <v>264</v>
      </c>
      <c r="AU912">
        <v>26</v>
      </c>
    </row>
    <row r="913" spans="1:47" x14ac:dyDescent="0.25">
      <c r="A913" t="s">
        <v>700</v>
      </c>
      <c r="B913">
        <v>2704578</v>
      </c>
      <c r="C913">
        <v>315779</v>
      </c>
      <c r="D913" t="s">
        <v>48</v>
      </c>
      <c r="E913">
        <v>0</v>
      </c>
      <c r="F913">
        <v>0</v>
      </c>
      <c r="G913">
        <v>0</v>
      </c>
      <c r="H913">
        <v>0</v>
      </c>
      <c r="I913">
        <v>77</v>
      </c>
      <c r="J913">
        <v>2016</v>
      </c>
      <c r="K913" t="s">
        <v>701</v>
      </c>
      <c r="L913">
        <v>1</v>
      </c>
      <c r="M913">
        <v>0</v>
      </c>
      <c r="N913">
        <v>3</v>
      </c>
      <c r="O913">
        <v>17</v>
      </c>
      <c r="P913" t="s">
        <v>202</v>
      </c>
      <c r="Q913" t="s">
        <v>702</v>
      </c>
      <c r="R913" t="s">
        <v>334</v>
      </c>
      <c r="S913">
        <v>81360</v>
      </c>
      <c r="T913" t="s">
        <v>77</v>
      </c>
      <c r="U913" t="s">
        <v>149</v>
      </c>
      <c r="V913" t="s">
        <v>537</v>
      </c>
      <c r="W913" t="s">
        <v>96</v>
      </c>
      <c r="X913" t="s">
        <v>57</v>
      </c>
      <c r="Y913" t="s">
        <v>704</v>
      </c>
      <c r="Z913" s="1">
        <v>42811</v>
      </c>
      <c r="AA913">
        <v>77</v>
      </c>
      <c r="AB913" t="s">
        <v>59</v>
      </c>
      <c r="AC913">
        <v>2023</v>
      </c>
      <c r="AD913">
        <v>5</v>
      </c>
      <c r="AE913" t="s">
        <v>475</v>
      </c>
      <c r="AF913" t="s">
        <v>247</v>
      </c>
      <c r="AG913" s="1">
        <v>36056</v>
      </c>
      <c r="AH913" t="s">
        <v>264</v>
      </c>
      <c r="AI913" t="s">
        <v>265</v>
      </c>
      <c r="AJ913" t="s">
        <v>64</v>
      </c>
      <c r="AK913">
        <v>177</v>
      </c>
      <c r="AL913">
        <v>25000000</v>
      </c>
      <c r="AM913">
        <v>60000000</v>
      </c>
      <c r="AN913" s="1">
        <v>46568</v>
      </c>
      <c r="AO913" t="s">
        <v>479</v>
      </c>
      <c r="AP913" t="s">
        <v>164</v>
      </c>
      <c r="AQ913">
        <v>11</v>
      </c>
      <c r="AR913" t="s">
        <v>477</v>
      </c>
      <c r="AS913">
        <v>0</v>
      </c>
      <c r="AT913" t="s">
        <v>264</v>
      </c>
      <c r="AU913">
        <v>26</v>
      </c>
    </row>
    <row r="914" spans="1:47" x14ac:dyDescent="0.25">
      <c r="A914" t="s">
        <v>700</v>
      </c>
      <c r="B914">
        <v>2704578</v>
      </c>
      <c r="C914">
        <v>315779</v>
      </c>
      <c r="D914" t="s">
        <v>48</v>
      </c>
      <c r="E914">
        <v>0</v>
      </c>
      <c r="F914">
        <v>0</v>
      </c>
      <c r="G914">
        <v>0</v>
      </c>
      <c r="H914">
        <v>0</v>
      </c>
      <c r="I914">
        <v>77</v>
      </c>
      <c r="J914">
        <v>2016</v>
      </c>
      <c r="K914" t="s">
        <v>701</v>
      </c>
      <c r="L914">
        <v>1</v>
      </c>
      <c r="M914">
        <v>0</v>
      </c>
      <c r="N914">
        <v>3</v>
      </c>
      <c r="O914">
        <v>17</v>
      </c>
      <c r="P914" t="s">
        <v>202</v>
      </c>
      <c r="Q914" t="s">
        <v>702</v>
      </c>
      <c r="R914" t="s">
        <v>334</v>
      </c>
      <c r="S914">
        <v>81360</v>
      </c>
      <c r="T914" t="s">
        <v>77</v>
      </c>
      <c r="U914" t="s">
        <v>149</v>
      </c>
      <c r="V914" t="s">
        <v>537</v>
      </c>
      <c r="W914" t="s">
        <v>96</v>
      </c>
      <c r="X914" t="s">
        <v>57</v>
      </c>
      <c r="Y914" t="s">
        <v>704</v>
      </c>
      <c r="Z914" s="1">
        <v>42811</v>
      </c>
      <c r="AA914">
        <v>77</v>
      </c>
      <c r="AB914" t="s">
        <v>59</v>
      </c>
      <c r="AC914">
        <v>2023</v>
      </c>
      <c r="AD914">
        <v>5</v>
      </c>
      <c r="AE914" t="s">
        <v>475</v>
      </c>
      <c r="AF914" t="s">
        <v>247</v>
      </c>
      <c r="AG914" s="1">
        <v>36056</v>
      </c>
      <c r="AH914" t="s">
        <v>264</v>
      </c>
      <c r="AI914" t="s">
        <v>265</v>
      </c>
      <c r="AJ914" t="s">
        <v>64</v>
      </c>
      <c r="AK914">
        <v>177</v>
      </c>
      <c r="AL914">
        <v>25000000</v>
      </c>
      <c r="AM914">
        <v>60000000</v>
      </c>
      <c r="AN914" s="1">
        <v>46568</v>
      </c>
      <c r="AO914" t="s">
        <v>480</v>
      </c>
      <c r="AP914" t="s">
        <v>164</v>
      </c>
      <c r="AQ914">
        <v>11</v>
      </c>
      <c r="AR914" t="s">
        <v>477</v>
      </c>
      <c r="AS914">
        <v>0</v>
      </c>
      <c r="AT914" t="s">
        <v>264</v>
      </c>
      <c r="AU914">
        <v>26</v>
      </c>
    </row>
    <row r="915" spans="1:47" x14ac:dyDescent="0.25">
      <c r="A915" t="s">
        <v>700</v>
      </c>
      <c r="B915">
        <v>2704578</v>
      </c>
      <c r="C915">
        <v>315779</v>
      </c>
      <c r="D915" t="s">
        <v>48</v>
      </c>
      <c r="E915">
        <v>0</v>
      </c>
      <c r="F915">
        <v>0</v>
      </c>
      <c r="G915">
        <v>0</v>
      </c>
      <c r="H915">
        <v>0</v>
      </c>
      <c r="I915">
        <v>77</v>
      </c>
      <c r="J915">
        <v>2016</v>
      </c>
      <c r="K915" t="s">
        <v>701</v>
      </c>
      <c r="L915">
        <v>1</v>
      </c>
      <c r="M915">
        <v>0</v>
      </c>
      <c r="N915">
        <v>3</v>
      </c>
      <c r="O915">
        <v>17</v>
      </c>
      <c r="P915" t="s">
        <v>202</v>
      </c>
      <c r="Q915" t="s">
        <v>702</v>
      </c>
      <c r="R915" t="s">
        <v>334</v>
      </c>
      <c r="S915">
        <v>81360</v>
      </c>
      <c r="T915" t="s">
        <v>77</v>
      </c>
      <c r="U915" t="s">
        <v>149</v>
      </c>
      <c r="V915" t="s">
        <v>537</v>
      </c>
      <c r="W915" t="s">
        <v>96</v>
      </c>
      <c r="X915" t="s">
        <v>57</v>
      </c>
      <c r="Y915" t="s">
        <v>704</v>
      </c>
      <c r="Z915" s="1">
        <v>42811</v>
      </c>
      <c r="AA915">
        <v>77</v>
      </c>
      <c r="AB915" t="s">
        <v>59</v>
      </c>
      <c r="AC915">
        <v>2023</v>
      </c>
      <c r="AD915">
        <v>5</v>
      </c>
      <c r="AE915" t="s">
        <v>475</v>
      </c>
      <c r="AF915" t="s">
        <v>247</v>
      </c>
      <c r="AG915" s="1">
        <v>36056</v>
      </c>
      <c r="AH915" t="s">
        <v>264</v>
      </c>
      <c r="AI915" t="s">
        <v>265</v>
      </c>
      <c r="AJ915" t="s">
        <v>64</v>
      </c>
      <c r="AK915">
        <v>177</v>
      </c>
      <c r="AL915">
        <v>25000000</v>
      </c>
      <c r="AM915">
        <v>60000000</v>
      </c>
      <c r="AN915" s="1">
        <v>46568</v>
      </c>
      <c r="AO915" t="s">
        <v>481</v>
      </c>
      <c r="AP915" t="s">
        <v>164</v>
      </c>
      <c r="AQ915">
        <v>11</v>
      </c>
      <c r="AR915" t="s">
        <v>477</v>
      </c>
      <c r="AS915">
        <v>0</v>
      </c>
      <c r="AT915" t="s">
        <v>264</v>
      </c>
      <c r="AU915">
        <v>26</v>
      </c>
    </row>
    <row r="916" spans="1:47" x14ac:dyDescent="0.25">
      <c r="A916" t="s">
        <v>700</v>
      </c>
      <c r="B916">
        <v>2704578</v>
      </c>
      <c r="C916">
        <v>315779</v>
      </c>
      <c r="D916" t="s">
        <v>48</v>
      </c>
      <c r="E916">
        <v>0</v>
      </c>
      <c r="F916">
        <v>0</v>
      </c>
      <c r="G916">
        <v>0</v>
      </c>
      <c r="H916">
        <v>0</v>
      </c>
      <c r="I916">
        <v>77</v>
      </c>
      <c r="J916">
        <v>2016</v>
      </c>
      <c r="K916" t="s">
        <v>701</v>
      </c>
      <c r="L916">
        <v>1</v>
      </c>
      <c r="M916">
        <v>0</v>
      </c>
      <c r="N916">
        <v>3</v>
      </c>
      <c r="O916">
        <v>17</v>
      </c>
      <c r="P916" t="s">
        <v>202</v>
      </c>
      <c r="Q916" t="s">
        <v>702</v>
      </c>
      <c r="R916" t="s">
        <v>334</v>
      </c>
      <c r="S916">
        <v>81360</v>
      </c>
      <c r="T916" t="s">
        <v>77</v>
      </c>
      <c r="U916" t="s">
        <v>149</v>
      </c>
      <c r="V916" t="s">
        <v>537</v>
      </c>
      <c r="W916" t="s">
        <v>96</v>
      </c>
      <c r="X916" t="s">
        <v>57</v>
      </c>
      <c r="Y916" t="s">
        <v>704</v>
      </c>
      <c r="Z916" s="1">
        <v>42811</v>
      </c>
      <c r="AA916">
        <v>77</v>
      </c>
      <c r="AB916" t="s">
        <v>59</v>
      </c>
      <c r="AC916">
        <v>2023</v>
      </c>
      <c r="AD916">
        <v>5</v>
      </c>
      <c r="AE916" t="s">
        <v>475</v>
      </c>
      <c r="AF916" t="s">
        <v>247</v>
      </c>
      <c r="AG916" s="1">
        <v>36056</v>
      </c>
      <c r="AH916" t="s">
        <v>264</v>
      </c>
      <c r="AI916" t="s">
        <v>265</v>
      </c>
      <c r="AJ916" t="s">
        <v>64</v>
      </c>
      <c r="AK916">
        <v>177</v>
      </c>
      <c r="AL916">
        <v>25000000</v>
      </c>
      <c r="AM916">
        <v>60000000</v>
      </c>
      <c r="AN916" s="1">
        <v>46568</v>
      </c>
      <c r="AO916" t="s">
        <v>482</v>
      </c>
      <c r="AP916" t="s">
        <v>164</v>
      </c>
      <c r="AQ916">
        <v>11</v>
      </c>
      <c r="AR916" t="s">
        <v>477</v>
      </c>
      <c r="AS916">
        <v>0</v>
      </c>
      <c r="AT916" t="s">
        <v>483</v>
      </c>
      <c r="AU916">
        <v>26</v>
      </c>
    </row>
    <row r="917" spans="1:47" x14ac:dyDescent="0.25">
      <c r="A917" t="s">
        <v>700</v>
      </c>
      <c r="B917">
        <v>2704578</v>
      </c>
      <c r="C917">
        <v>315779</v>
      </c>
      <c r="D917" t="s">
        <v>48</v>
      </c>
      <c r="E917">
        <v>0</v>
      </c>
      <c r="F917">
        <v>0</v>
      </c>
      <c r="G917">
        <v>0</v>
      </c>
      <c r="H917">
        <v>0</v>
      </c>
      <c r="I917">
        <v>77</v>
      </c>
      <c r="J917">
        <v>2016</v>
      </c>
      <c r="K917" t="s">
        <v>701</v>
      </c>
      <c r="L917">
        <v>1</v>
      </c>
      <c r="M917">
        <v>0</v>
      </c>
      <c r="N917">
        <v>3</v>
      </c>
      <c r="O917">
        <v>17</v>
      </c>
      <c r="P917" t="s">
        <v>202</v>
      </c>
      <c r="Q917" t="s">
        <v>702</v>
      </c>
      <c r="R917" t="s">
        <v>334</v>
      </c>
      <c r="S917">
        <v>81360</v>
      </c>
      <c r="T917" t="s">
        <v>77</v>
      </c>
      <c r="U917" t="s">
        <v>149</v>
      </c>
      <c r="V917" t="s">
        <v>537</v>
      </c>
      <c r="W917" t="s">
        <v>96</v>
      </c>
      <c r="X917" t="s">
        <v>57</v>
      </c>
      <c r="Y917" t="s">
        <v>704</v>
      </c>
      <c r="Z917" s="1">
        <v>42811</v>
      </c>
      <c r="AA917">
        <v>77</v>
      </c>
      <c r="AB917" t="s">
        <v>59</v>
      </c>
      <c r="AC917">
        <v>2023</v>
      </c>
      <c r="AD917">
        <v>5</v>
      </c>
      <c r="AE917" t="s">
        <v>475</v>
      </c>
      <c r="AF917" t="s">
        <v>247</v>
      </c>
      <c r="AG917" s="1">
        <v>36056</v>
      </c>
      <c r="AH917" t="s">
        <v>264</v>
      </c>
      <c r="AI917" t="s">
        <v>265</v>
      </c>
      <c r="AJ917" t="s">
        <v>64</v>
      </c>
      <c r="AK917">
        <v>177</v>
      </c>
      <c r="AL917">
        <v>25000000</v>
      </c>
      <c r="AM917">
        <v>60000000</v>
      </c>
      <c r="AN917" s="1">
        <v>46568</v>
      </c>
      <c r="AO917" t="s">
        <v>484</v>
      </c>
      <c r="AP917" t="s">
        <v>164</v>
      </c>
      <c r="AQ917">
        <v>11</v>
      </c>
      <c r="AR917" t="s">
        <v>477</v>
      </c>
      <c r="AS917">
        <v>0</v>
      </c>
      <c r="AT917" t="s">
        <v>264</v>
      </c>
      <c r="AU917">
        <v>26</v>
      </c>
    </row>
    <row r="918" spans="1:47" x14ac:dyDescent="0.25">
      <c r="A918" t="s">
        <v>700</v>
      </c>
      <c r="B918">
        <v>2704578</v>
      </c>
      <c r="C918">
        <v>315779</v>
      </c>
      <c r="D918" t="s">
        <v>48</v>
      </c>
      <c r="E918">
        <v>0</v>
      </c>
      <c r="F918">
        <v>0</v>
      </c>
      <c r="G918">
        <v>0</v>
      </c>
      <c r="H918">
        <v>0</v>
      </c>
      <c r="I918">
        <v>77</v>
      </c>
      <c r="J918">
        <v>2016</v>
      </c>
      <c r="K918" t="s">
        <v>701</v>
      </c>
      <c r="L918">
        <v>1</v>
      </c>
      <c r="M918">
        <v>0</v>
      </c>
      <c r="N918">
        <v>3</v>
      </c>
      <c r="O918">
        <v>17</v>
      </c>
      <c r="P918" t="s">
        <v>202</v>
      </c>
      <c r="Q918" t="s">
        <v>702</v>
      </c>
      <c r="R918" t="s">
        <v>334</v>
      </c>
      <c r="S918">
        <v>81360</v>
      </c>
      <c r="T918" t="s">
        <v>77</v>
      </c>
      <c r="U918" t="s">
        <v>149</v>
      </c>
      <c r="V918" t="s">
        <v>537</v>
      </c>
      <c r="W918" t="s">
        <v>96</v>
      </c>
      <c r="X918" t="s">
        <v>57</v>
      </c>
      <c r="Y918" t="s">
        <v>704</v>
      </c>
      <c r="Z918" s="1">
        <v>42811</v>
      </c>
      <c r="AA918">
        <v>77</v>
      </c>
      <c r="AB918" t="s">
        <v>59</v>
      </c>
      <c r="AC918">
        <v>2023</v>
      </c>
      <c r="AD918">
        <v>5</v>
      </c>
      <c r="AE918" t="s">
        <v>475</v>
      </c>
      <c r="AF918" t="s">
        <v>247</v>
      </c>
      <c r="AG918" s="1">
        <v>36056</v>
      </c>
      <c r="AH918" t="s">
        <v>264</v>
      </c>
      <c r="AI918" t="s">
        <v>265</v>
      </c>
      <c r="AJ918" t="s">
        <v>64</v>
      </c>
      <c r="AK918">
        <v>177</v>
      </c>
      <c r="AL918">
        <v>25000000</v>
      </c>
      <c r="AM918">
        <v>60000000</v>
      </c>
      <c r="AN918" s="1">
        <v>46568</v>
      </c>
      <c r="AO918" t="s">
        <v>485</v>
      </c>
      <c r="AP918" t="s">
        <v>66</v>
      </c>
      <c r="AQ918">
        <v>11</v>
      </c>
      <c r="AR918" t="s">
        <v>477</v>
      </c>
      <c r="AS918">
        <v>0</v>
      </c>
      <c r="AT918" t="s">
        <v>264</v>
      </c>
      <c r="AU918">
        <v>26</v>
      </c>
    </row>
    <row r="919" spans="1:47" x14ac:dyDescent="0.25">
      <c r="A919" t="s">
        <v>700</v>
      </c>
      <c r="B919">
        <v>2704578</v>
      </c>
      <c r="C919">
        <v>315779</v>
      </c>
      <c r="D919" t="s">
        <v>48</v>
      </c>
      <c r="E919">
        <v>0</v>
      </c>
      <c r="F919">
        <v>0</v>
      </c>
      <c r="G919">
        <v>0</v>
      </c>
      <c r="H919">
        <v>0</v>
      </c>
      <c r="I919">
        <v>77</v>
      </c>
      <c r="J919">
        <v>2016</v>
      </c>
      <c r="K919" t="s">
        <v>701</v>
      </c>
      <c r="L919">
        <v>1</v>
      </c>
      <c r="M919">
        <v>0</v>
      </c>
      <c r="N919">
        <v>3</v>
      </c>
      <c r="O919">
        <v>17</v>
      </c>
      <c r="P919" t="s">
        <v>202</v>
      </c>
      <c r="Q919" t="s">
        <v>702</v>
      </c>
      <c r="R919" t="s">
        <v>334</v>
      </c>
      <c r="S919">
        <v>81360</v>
      </c>
      <c r="T919" t="s">
        <v>77</v>
      </c>
      <c r="U919" t="s">
        <v>149</v>
      </c>
      <c r="V919" t="s">
        <v>537</v>
      </c>
      <c r="W919" t="s">
        <v>96</v>
      </c>
      <c r="X919" t="s">
        <v>57</v>
      </c>
      <c r="Y919" t="s">
        <v>704</v>
      </c>
      <c r="Z919" s="1">
        <v>42811</v>
      </c>
      <c r="AA919">
        <v>77</v>
      </c>
      <c r="AB919" t="s">
        <v>59</v>
      </c>
      <c r="AC919">
        <v>2023</v>
      </c>
      <c r="AD919">
        <v>5</v>
      </c>
      <c r="AE919" t="s">
        <v>475</v>
      </c>
      <c r="AF919" t="s">
        <v>247</v>
      </c>
      <c r="AG919" s="1">
        <v>36056</v>
      </c>
      <c r="AH919" t="s">
        <v>264</v>
      </c>
      <c r="AI919" t="s">
        <v>265</v>
      </c>
      <c r="AJ919" t="s">
        <v>64</v>
      </c>
      <c r="AK919">
        <v>177</v>
      </c>
      <c r="AL919">
        <v>25000000</v>
      </c>
      <c r="AM919">
        <v>60000000</v>
      </c>
      <c r="AN919" s="1">
        <v>46568</v>
      </c>
      <c r="AO919" t="s">
        <v>486</v>
      </c>
      <c r="AP919" t="s">
        <v>164</v>
      </c>
      <c r="AQ919">
        <v>11</v>
      </c>
      <c r="AR919" t="s">
        <v>477</v>
      </c>
      <c r="AS919">
        <v>0</v>
      </c>
      <c r="AT919" t="s">
        <v>264</v>
      </c>
      <c r="AU919">
        <v>26</v>
      </c>
    </row>
    <row r="920" spans="1:47" x14ac:dyDescent="0.25">
      <c r="A920" t="s">
        <v>700</v>
      </c>
      <c r="B920">
        <v>2704578</v>
      </c>
      <c r="C920">
        <v>315779</v>
      </c>
      <c r="D920" t="s">
        <v>48</v>
      </c>
      <c r="E920">
        <v>0</v>
      </c>
      <c r="F920">
        <v>0</v>
      </c>
      <c r="G920">
        <v>0</v>
      </c>
      <c r="H920">
        <v>0</v>
      </c>
      <c r="I920">
        <v>77</v>
      </c>
      <c r="J920">
        <v>2016</v>
      </c>
      <c r="K920" t="s">
        <v>701</v>
      </c>
      <c r="L920">
        <v>1</v>
      </c>
      <c r="M920">
        <v>0</v>
      </c>
      <c r="N920">
        <v>3</v>
      </c>
      <c r="O920">
        <v>17</v>
      </c>
      <c r="P920" t="s">
        <v>202</v>
      </c>
      <c r="Q920" t="s">
        <v>702</v>
      </c>
      <c r="R920" t="s">
        <v>334</v>
      </c>
      <c r="S920">
        <v>81360</v>
      </c>
      <c r="T920" t="s">
        <v>77</v>
      </c>
      <c r="U920" t="s">
        <v>149</v>
      </c>
      <c r="V920" t="s">
        <v>537</v>
      </c>
      <c r="W920" t="s">
        <v>96</v>
      </c>
      <c r="X920" t="s">
        <v>57</v>
      </c>
      <c r="Y920" t="s">
        <v>704</v>
      </c>
      <c r="Z920" s="1">
        <v>42811</v>
      </c>
      <c r="AA920">
        <v>77</v>
      </c>
      <c r="AB920" t="s">
        <v>59</v>
      </c>
      <c r="AC920">
        <v>2023</v>
      </c>
      <c r="AD920">
        <v>5</v>
      </c>
      <c r="AE920" t="s">
        <v>475</v>
      </c>
      <c r="AF920" t="s">
        <v>247</v>
      </c>
      <c r="AG920" s="1">
        <v>36056</v>
      </c>
      <c r="AH920" t="s">
        <v>264</v>
      </c>
      <c r="AI920" t="s">
        <v>265</v>
      </c>
      <c r="AJ920" t="s">
        <v>64</v>
      </c>
      <c r="AK920">
        <v>177</v>
      </c>
      <c r="AL920">
        <v>25000000</v>
      </c>
      <c r="AM920">
        <v>60000000</v>
      </c>
      <c r="AN920" s="1">
        <v>46568</v>
      </c>
      <c r="AO920" t="s">
        <v>487</v>
      </c>
      <c r="AP920" t="s">
        <v>164</v>
      </c>
      <c r="AQ920">
        <v>11</v>
      </c>
      <c r="AR920" t="s">
        <v>477</v>
      </c>
      <c r="AS920">
        <v>0</v>
      </c>
      <c r="AT920" t="s">
        <v>264</v>
      </c>
      <c r="AU920">
        <v>26</v>
      </c>
    </row>
    <row r="921" spans="1:47" x14ac:dyDescent="0.25">
      <c r="A921" t="s">
        <v>700</v>
      </c>
      <c r="B921">
        <v>2704578</v>
      </c>
      <c r="C921">
        <v>315779</v>
      </c>
      <c r="D921" t="s">
        <v>48</v>
      </c>
      <c r="E921">
        <v>0</v>
      </c>
      <c r="F921">
        <v>0</v>
      </c>
      <c r="G921">
        <v>0</v>
      </c>
      <c r="H921">
        <v>0</v>
      </c>
      <c r="I921">
        <v>77</v>
      </c>
      <c r="J921">
        <v>2016</v>
      </c>
      <c r="K921" t="s">
        <v>701</v>
      </c>
      <c r="L921">
        <v>1</v>
      </c>
      <c r="M921">
        <v>0</v>
      </c>
      <c r="N921">
        <v>3</v>
      </c>
      <c r="O921">
        <v>17</v>
      </c>
      <c r="P921" t="s">
        <v>202</v>
      </c>
      <c r="Q921" t="s">
        <v>702</v>
      </c>
      <c r="R921" t="s">
        <v>334</v>
      </c>
      <c r="S921">
        <v>81360</v>
      </c>
      <c r="T921" t="s">
        <v>77</v>
      </c>
      <c r="U921" t="s">
        <v>149</v>
      </c>
      <c r="V921" t="s">
        <v>537</v>
      </c>
      <c r="W921" t="s">
        <v>96</v>
      </c>
      <c r="X921" t="s">
        <v>57</v>
      </c>
      <c r="Y921" t="s">
        <v>704</v>
      </c>
      <c r="Z921" s="1">
        <v>42811</v>
      </c>
      <c r="AA921">
        <v>77</v>
      </c>
      <c r="AB921" t="s">
        <v>59</v>
      </c>
      <c r="AC921">
        <v>2023</v>
      </c>
      <c r="AD921">
        <v>5</v>
      </c>
      <c r="AE921" t="s">
        <v>475</v>
      </c>
      <c r="AF921" t="s">
        <v>247</v>
      </c>
      <c r="AG921" s="1">
        <v>36056</v>
      </c>
      <c r="AH921" t="s">
        <v>264</v>
      </c>
      <c r="AI921" t="s">
        <v>265</v>
      </c>
      <c r="AJ921" t="s">
        <v>64</v>
      </c>
      <c r="AK921">
        <v>177</v>
      </c>
      <c r="AL921">
        <v>25000000</v>
      </c>
      <c r="AM921">
        <v>60000000</v>
      </c>
      <c r="AN921" s="1">
        <v>46568</v>
      </c>
      <c r="AO921" t="s">
        <v>488</v>
      </c>
      <c r="AP921" t="s">
        <v>164</v>
      </c>
      <c r="AQ921">
        <v>11</v>
      </c>
      <c r="AR921" t="s">
        <v>477</v>
      </c>
      <c r="AS921">
        <v>0</v>
      </c>
      <c r="AT921" t="s">
        <v>264</v>
      </c>
      <c r="AU921">
        <v>26</v>
      </c>
    </row>
    <row r="922" spans="1:47" x14ac:dyDescent="0.25">
      <c r="A922" t="s">
        <v>700</v>
      </c>
      <c r="B922">
        <v>2704578</v>
      </c>
      <c r="C922">
        <v>315779</v>
      </c>
      <c r="D922" t="s">
        <v>48</v>
      </c>
      <c r="E922">
        <v>0</v>
      </c>
      <c r="F922">
        <v>0</v>
      </c>
      <c r="G922">
        <v>0</v>
      </c>
      <c r="H922">
        <v>0</v>
      </c>
      <c r="I922">
        <v>77</v>
      </c>
      <c r="J922">
        <v>2016</v>
      </c>
      <c r="K922" t="s">
        <v>701</v>
      </c>
      <c r="L922">
        <v>1</v>
      </c>
      <c r="M922">
        <v>0</v>
      </c>
      <c r="N922">
        <v>3</v>
      </c>
      <c r="O922">
        <v>17</v>
      </c>
      <c r="P922" t="s">
        <v>202</v>
      </c>
      <c r="Q922" t="s">
        <v>702</v>
      </c>
      <c r="R922" t="s">
        <v>334</v>
      </c>
      <c r="S922">
        <v>81360</v>
      </c>
      <c r="T922" t="s">
        <v>77</v>
      </c>
      <c r="U922" t="s">
        <v>149</v>
      </c>
      <c r="V922" t="s">
        <v>537</v>
      </c>
      <c r="W922" t="s">
        <v>96</v>
      </c>
      <c r="X922" t="s">
        <v>57</v>
      </c>
      <c r="Y922" t="s">
        <v>704</v>
      </c>
      <c r="Z922" s="1">
        <v>42811</v>
      </c>
      <c r="AA922">
        <v>77</v>
      </c>
      <c r="AB922" t="s">
        <v>59</v>
      </c>
      <c r="AC922">
        <v>2023</v>
      </c>
      <c r="AD922">
        <v>5</v>
      </c>
      <c r="AE922" t="s">
        <v>475</v>
      </c>
      <c r="AF922" t="s">
        <v>247</v>
      </c>
      <c r="AG922" s="1">
        <v>36056</v>
      </c>
      <c r="AH922" t="s">
        <v>264</v>
      </c>
      <c r="AI922" t="s">
        <v>265</v>
      </c>
      <c r="AJ922" t="s">
        <v>64</v>
      </c>
      <c r="AK922">
        <v>177</v>
      </c>
      <c r="AL922">
        <v>25000000</v>
      </c>
      <c r="AM922">
        <v>60000000</v>
      </c>
      <c r="AN922" s="1">
        <v>46568</v>
      </c>
      <c r="AO922" t="s">
        <v>489</v>
      </c>
      <c r="AP922" t="s">
        <v>164</v>
      </c>
      <c r="AQ922">
        <v>11</v>
      </c>
      <c r="AR922" t="s">
        <v>477</v>
      </c>
      <c r="AS922">
        <v>0</v>
      </c>
      <c r="AT922" t="s">
        <v>264</v>
      </c>
      <c r="AU922">
        <v>26</v>
      </c>
    </row>
    <row r="923" spans="1:47" x14ac:dyDescent="0.25">
      <c r="A923" t="s">
        <v>700</v>
      </c>
      <c r="B923">
        <v>2704578</v>
      </c>
      <c r="C923">
        <v>315779</v>
      </c>
      <c r="D923" t="s">
        <v>48</v>
      </c>
      <c r="E923">
        <v>0</v>
      </c>
      <c r="F923">
        <v>0</v>
      </c>
      <c r="G923">
        <v>0</v>
      </c>
      <c r="H923">
        <v>0</v>
      </c>
      <c r="I923">
        <v>77</v>
      </c>
      <c r="J923">
        <v>2016</v>
      </c>
      <c r="K923" t="s">
        <v>701</v>
      </c>
      <c r="L923">
        <v>1</v>
      </c>
      <c r="M923">
        <v>0</v>
      </c>
      <c r="N923">
        <v>3</v>
      </c>
      <c r="O923">
        <v>17</v>
      </c>
      <c r="P923" t="s">
        <v>202</v>
      </c>
      <c r="Q923" t="s">
        <v>702</v>
      </c>
      <c r="R923" t="s">
        <v>334</v>
      </c>
      <c r="S923">
        <v>81360</v>
      </c>
      <c r="T923" t="s">
        <v>77</v>
      </c>
      <c r="U923" t="s">
        <v>149</v>
      </c>
      <c r="V923" t="s">
        <v>537</v>
      </c>
      <c r="W923" t="s">
        <v>96</v>
      </c>
      <c r="X923" t="s">
        <v>57</v>
      </c>
      <c r="Y923" t="s">
        <v>704</v>
      </c>
      <c r="Z923" s="1">
        <v>42811</v>
      </c>
      <c r="AA923">
        <v>77</v>
      </c>
      <c r="AB923" t="s">
        <v>59</v>
      </c>
      <c r="AC923">
        <v>2023</v>
      </c>
      <c r="AD923">
        <v>5</v>
      </c>
      <c r="AE923" t="s">
        <v>475</v>
      </c>
      <c r="AF923" t="s">
        <v>247</v>
      </c>
      <c r="AG923" s="1">
        <v>36056</v>
      </c>
      <c r="AH923" t="s">
        <v>264</v>
      </c>
      <c r="AI923" t="s">
        <v>265</v>
      </c>
      <c r="AJ923" t="s">
        <v>64</v>
      </c>
      <c r="AK923">
        <v>177</v>
      </c>
      <c r="AL923">
        <v>25000000</v>
      </c>
      <c r="AM923">
        <v>60000000</v>
      </c>
      <c r="AN923" s="1">
        <v>46568</v>
      </c>
      <c r="AO923" t="s">
        <v>490</v>
      </c>
      <c r="AP923" t="s">
        <v>164</v>
      </c>
      <c r="AQ923">
        <v>11</v>
      </c>
      <c r="AR923" t="s">
        <v>477</v>
      </c>
      <c r="AS923">
        <v>0</v>
      </c>
      <c r="AT923" t="s">
        <v>264</v>
      </c>
      <c r="AU923">
        <v>26</v>
      </c>
    </row>
    <row r="924" spans="1:47" x14ac:dyDescent="0.25">
      <c r="A924" t="s">
        <v>700</v>
      </c>
      <c r="B924">
        <v>2704578</v>
      </c>
      <c r="C924">
        <v>315779</v>
      </c>
      <c r="D924" t="s">
        <v>48</v>
      </c>
      <c r="E924">
        <v>0</v>
      </c>
      <c r="F924">
        <v>0</v>
      </c>
      <c r="G924">
        <v>0</v>
      </c>
      <c r="H924">
        <v>0</v>
      </c>
      <c r="I924">
        <v>77</v>
      </c>
      <c r="J924">
        <v>2016</v>
      </c>
      <c r="K924" t="s">
        <v>701</v>
      </c>
      <c r="L924">
        <v>1</v>
      </c>
      <c r="M924">
        <v>0</v>
      </c>
      <c r="N924">
        <v>3</v>
      </c>
      <c r="O924">
        <v>17</v>
      </c>
      <c r="P924" t="s">
        <v>202</v>
      </c>
      <c r="Q924" t="s">
        <v>702</v>
      </c>
      <c r="R924" t="s">
        <v>334</v>
      </c>
      <c r="S924">
        <v>81360</v>
      </c>
      <c r="T924" t="s">
        <v>77</v>
      </c>
      <c r="U924" t="s">
        <v>149</v>
      </c>
      <c r="V924" t="s">
        <v>537</v>
      </c>
      <c r="W924" t="s">
        <v>96</v>
      </c>
      <c r="X924" t="s">
        <v>57</v>
      </c>
      <c r="Y924" t="s">
        <v>704</v>
      </c>
      <c r="Z924" s="1">
        <v>42811</v>
      </c>
      <c r="AA924">
        <v>77</v>
      </c>
      <c r="AB924" t="s">
        <v>59</v>
      </c>
      <c r="AC924">
        <v>2023</v>
      </c>
      <c r="AD924">
        <v>5</v>
      </c>
      <c r="AE924" t="s">
        <v>475</v>
      </c>
      <c r="AF924" t="s">
        <v>247</v>
      </c>
      <c r="AG924" s="1">
        <v>36056</v>
      </c>
      <c r="AH924" t="s">
        <v>264</v>
      </c>
      <c r="AI924" t="s">
        <v>265</v>
      </c>
      <c r="AJ924" t="s">
        <v>64</v>
      </c>
      <c r="AK924">
        <v>177</v>
      </c>
      <c r="AL924">
        <v>25000000</v>
      </c>
      <c r="AM924">
        <v>60000000</v>
      </c>
      <c r="AN924" s="1">
        <v>46568</v>
      </c>
      <c r="AO924" t="s">
        <v>491</v>
      </c>
      <c r="AP924" t="s">
        <v>66</v>
      </c>
      <c r="AQ924">
        <v>11</v>
      </c>
      <c r="AR924" t="s">
        <v>477</v>
      </c>
      <c r="AS924">
        <v>0</v>
      </c>
      <c r="AT924" t="s">
        <v>264</v>
      </c>
      <c r="AU924">
        <v>26</v>
      </c>
    </row>
    <row r="925" spans="1:47" x14ac:dyDescent="0.25">
      <c r="A925" t="s">
        <v>705</v>
      </c>
      <c r="B925">
        <v>2704582</v>
      </c>
      <c r="C925">
        <v>124732</v>
      </c>
      <c r="D925" t="s">
        <v>48</v>
      </c>
      <c r="E925">
        <v>0</v>
      </c>
      <c r="F925">
        <v>0</v>
      </c>
      <c r="G925">
        <v>1</v>
      </c>
      <c r="H925">
        <v>0</v>
      </c>
      <c r="I925">
        <v>90</v>
      </c>
      <c r="J925">
        <v>2016</v>
      </c>
      <c r="K925" t="s">
        <v>701</v>
      </c>
      <c r="L925">
        <v>4</v>
      </c>
      <c r="M925">
        <v>2</v>
      </c>
      <c r="N925">
        <v>6</v>
      </c>
      <c r="O925">
        <v>5</v>
      </c>
      <c r="P925" t="s">
        <v>646</v>
      </c>
      <c r="Q925" t="s">
        <v>333</v>
      </c>
      <c r="R925" t="s">
        <v>706</v>
      </c>
      <c r="S925">
        <v>49500</v>
      </c>
      <c r="T925" t="s">
        <v>186</v>
      </c>
      <c r="U925" t="s">
        <v>707</v>
      </c>
      <c r="V925" t="s">
        <v>157</v>
      </c>
      <c r="W925" t="s">
        <v>110</v>
      </c>
      <c r="X925" t="s">
        <v>57</v>
      </c>
      <c r="Y925" t="s">
        <v>708</v>
      </c>
      <c r="Z925" s="1">
        <v>42812</v>
      </c>
      <c r="AA925">
        <v>69</v>
      </c>
      <c r="AB925" t="s">
        <v>81</v>
      </c>
      <c r="AC925">
        <v>2023</v>
      </c>
      <c r="AD925">
        <v>533</v>
      </c>
      <c r="AE925" t="s">
        <v>160</v>
      </c>
      <c r="AF925" t="s">
        <v>61</v>
      </c>
      <c r="AG925" s="1">
        <v>33997</v>
      </c>
      <c r="AH925" t="s">
        <v>161</v>
      </c>
      <c r="AI925" t="s">
        <v>63</v>
      </c>
      <c r="AJ925" t="s">
        <v>162</v>
      </c>
      <c r="AK925">
        <v>194</v>
      </c>
      <c r="AL925">
        <v>2000000</v>
      </c>
      <c r="AM925">
        <v>15000000</v>
      </c>
      <c r="AN925" s="1">
        <v>45473</v>
      </c>
      <c r="AO925" t="s">
        <v>163</v>
      </c>
      <c r="AP925" t="s">
        <v>164</v>
      </c>
      <c r="AQ925">
        <v>23</v>
      </c>
      <c r="AR925" t="s">
        <v>165</v>
      </c>
      <c r="AS925">
        <v>0</v>
      </c>
      <c r="AT925" t="s">
        <v>161</v>
      </c>
      <c r="AU925">
        <v>31</v>
      </c>
    </row>
    <row r="926" spans="1:47" x14ac:dyDescent="0.25">
      <c r="A926" t="s">
        <v>705</v>
      </c>
      <c r="B926">
        <v>2704582</v>
      </c>
      <c r="C926">
        <v>124732</v>
      </c>
      <c r="D926" t="s">
        <v>48</v>
      </c>
      <c r="E926">
        <v>0</v>
      </c>
      <c r="F926">
        <v>0</v>
      </c>
      <c r="G926">
        <v>1</v>
      </c>
      <c r="H926">
        <v>0</v>
      </c>
      <c r="I926">
        <v>90</v>
      </c>
      <c r="J926">
        <v>2016</v>
      </c>
      <c r="K926" t="s">
        <v>701</v>
      </c>
      <c r="L926">
        <v>4</v>
      </c>
      <c r="M926">
        <v>2</v>
      </c>
      <c r="N926">
        <v>6</v>
      </c>
      <c r="O926">
        <v>5</v>
      </c>
      <c r="P926" t="s">
        <v>646</v>
      </c>
      <c r="Q926" t="s">
        <v>333</v>
      </c>
      <c r="R926" t="s">
        <v>706</v>
      </c>
      <c r="S926">
        <v>49500</v>
      </c>
      <c r="T926" t="s">
        <v>186</v>
      </c>
      <c r="U926" t="s">
        <v>707</v>
      </c>
      <c r="V926" t="s">
        <v>157</v>
      </c>
      <c r="W926" t="s">
        <v>110</v>
      </c>
      <c r="X926" t="s">
        <v>57</v>
      </c>
      <c r="Y926" t="s">
        <v>708</v>
      </c>
      <c r="Z926" s="1">
        <v>42812</v>
      </c>
      <c r="AA926">
        <v>69</v>
      </c>
      <c r="AB926" t="s">
        <v>81</v>
      </c>
      <c r="AC926">
        <v>2023</v>
      </c>
      <c r="AD926">
        <v>533</v>
      </c>
      <c r="AE926" t="s">
        <v>160</v>
      </c>
      <c r="AF926" t="s">
        <v>61</v>
      </c>
      <c r="AG926" s="1">
        <v>33997</v>
      </c>
      <c r="AH926" t="s">
        <v>161</v>
      </c>
      <c r="AI926" t="s">
        <v>63</v>
      </c>
      <c r="AJ926" t="s">
        <v>162</v>
      </c>
      <c r="AK926">
        <v>194</v>
      </c>
      <c r="AL926">
        <v>2000000</v>
      </c>
      <c r="AM926">
        <v>15000000</v>
      </c>
      <c r="AN926" s="1">
        <v>45473</v>
      </c>
      <c r="AO926" t="s">
        <v>166</v>
      </c>
      <c r="AP926" t="s">
        <v>164</v>
      </c>
      <c r="AQ926">
        <v>23</v>
      </c>
      <c r="AR926" t="s">
        <v>165</v>
      </c>
      <c r="AS926">
        <v>0</v>
      </c>
      <c r="AT926" t="s">
        <v>161</v>
      </c>
      <c r="AU926">
        <v>31</v>
      </c>
    </row>
    <row r="927" spans="1:47" x14ac:dyDescent="0.25">
      <c r="A927" t="s">
        <v>705</v>
      </c>
      <c r="B927">
        <v>2704582</v>
      </c>
      <c r="C927">
        <v>124732</v>
      </c>
      <c r="D927" t="s">
        <v>48</v>
      </c>
      <c r="E927">
        <v>0</v>
      </c>
      <c r="F927">
        <v>0</v>
      </c>
      <c r="G927">
        <v>1</v>
      </c>
      <c r="H927">
        <v>0</v>
      </c>
      <c r="I927">
        <v>90</v>
      </c>
      <c r="J927">
        <v>2016</v>
      </c>
      <c r="K927" t="s">
        <v>701</v>
      </c>
      <c r="L927">
        <v>4</v>
      </c>
      <c r="M927">
        <v>2</v>
      </c>
      <c r="N927">
        <v>6</v>
      </c>
      <c r="O927">
        <v>5</v>
      </c>
      <c r="P927" t="s">
        <v>646</v>
      </c>
      <c r="Q927" t="s">
        <v>333</v>
      </c>
      <c r="R927" t="s">
        <v>706</v>
      </c>
      <c r="S927">
        <v>49500</v>
      </c>
      <c r="T927" t="s">
        <v>186</v>
      </c>
      <c r="U927" t="s">
        <v>707</v>
      </c>
      <c r="V927" t="s">
        <v>157</v>
      </c>
      <c r="W927" t="s">
        <v>110</v>
      </c>
      <c r="X927" t="s">
        <v>57</v>
      </c>
      <c r="Y927" t="s">
        <v>708</v>
      </c>
      <c r="Z927" s="1">
        <v>42812</v>
      </c>
      <c r="AA927">
        <v>69</v>
      </c>
      <c r="AB927" t="s">
        <v>81</v>
      </c>
      <c r="AC927">
        <v>2023</v>
      </c>
      <c r="AD927">
        <v>533</v>
      </c>
      <c r="AE927" t="s">
        <v>160</v>
      </c>
      <c r="AF927" t="s">
        <v>61</v>
      </c>
      <c r="AG927" s="1">
        <v>33997</v>
      </c>
      <c r="AH927" t="s">
        <v>161</v>
      </c>
      <c r="AI927" t="s">
        <v>63</v>
      </c>
      <c r="AJ927" t="s">
        <v>162</v>
      </c>
      <c r="AK927">
        <v>194</v>
      </c>
      <c r="AL927">
        <v>2000000</v>
      </c>
      <c r="AM927">
        <v>15000000</v>
      </c>
      <c r="AN927" s="1">
        <v>45473</v>
      </c>
      <c r="AO927" t="s">
        <v>167</v>
      </c>
      <c r="AP927" t="s">
        <v>164</v>
      </c>
      <c r="AQ927">
        <v>23</v>
      </c>
      <c r="AR927" t="s">
        <v>165</v>
      </c>
      <c r="AS927">
        <v>0</v>
      </c>
      <c r="AT927" t="s">
        <v>161</v>
      </c>
      <c r="AU927">
        <v>31</v>
      </c>
    </row>
    <row r="928" spans="1:47" x14ac:dyDescent="0.25">
      <c r="A928" t="s">
        <v>705</v>
      </c>
      <c r="B928">
        <v>2704582</v>
      </c>
      <c r="C928">
        <v>124732</v>
      </c>
      <c r="D928" t="s">
        <v>48</v>
      </c>
      <c r="E928">
        <v>0</v>
      </c>
      <c r="F928">
        <v>0</v>
      </c>
      <c r="G928">
        <v>1</v>
      </c>
      <c r="H928">
        <v>0</v>
      </c>
      <c r="I928">
        <v>90</v>
      </c>
      <c r="J928">
        <v>2016</v>
      </c>
      <c r="K928" t="s">
        <v>701</v>
      </c>
      <c r="L928">
        <v>4</v>
      </c>
      <c r="M928">
        <v>2</v>
      </c>
      <c r="N928">
        <v>6</v>
      </c>
      <c r="O928">
        <v>5</v>
      </c>
      <c r="P928" t="s">
        <v>646</v>
      </c>
      <c r="Q928" t="s">
        <v>333</v>
      </c>
      <c r="R928" t="s">
        <v>706</v>
      </c>
      <c r="S928">
        <v>49500</v>
      </c>
      <c r="T928" t="s">
        <v>186</v>
      </c>
      <c r="U928" t="s">
        <v>707</v>
      </c>
      <c r="V928" t="s">
        <v>157</v>
      </c>
      <c r="W928" t="s">
        <v>110</v>
      </c>
      <c r="X928" t="s">
        <v>57</v>
      </c>
      <c r="Y928" t="s">
        <v>708</v>
      </c>
      <c r="Z928" s="1">
        <v>42812</v>
      </c>
      <c r="AA928">
        <v>69</v>
      </c>
      <c r="AB928" t="s">
        <v>81</v>
      </c>
      <c r="AC928">
        <v>2023</v>
      </c>
      <c r="AD928">
        <v>533</v>
      </c>
      <c r="AE928" t="s">
        <v>160</v>
      </c>
      <c r="AF928" t="s">
        <v>61</v>
      </c>
      <c r="AG928" s="1">
        <v>33997</v>
      </c>
      <c r="AH928" t="s">
        <v>161</v>
      </c>
      <c r="AI928" t="s">
        <v>63</v>
      </c>
      <c r="AJ928" t="s">
        <v>162</v>
      </c>
      <c r="AK928">
        <v>194</v>
      </c>
      <c r="AL928">
        <v>2000000</v>
      </c>
      <c r="AM928">
        <v>15000000</v>
      </c>
      <c r="AN928" s="1">
        <v>45473</v>
      </c>
      <c r="AO928" t="s">
        <v>168</v>
      </c>
      <c r="AP928" t="s">
        <v>164</v>
      </c>
      <c r="AQ928">
        <v>23</v>
      </c>
      <c r="AR928" t="s">
        <v>165</v>
      </c>
      <c r="AS928">
        <v>0</v>
      </c>
      <c r="AT928" t="s">
        <v>161</v>
      </c>
      <c r="AU928">
        <v>31</v>
      </c>
    </row>
    <row r="929" spans="1:47" x14ac:dyDescent="0.25">
      <c r="A929" t="s">
        <v>705</v>
      </c>
      <c r="B929">
        <v>2704582</v>
      </c>
      <c r="C929">
        <v>124732</v>
      </c>
      <c r="D929" t="s">
        <v>48</v>
      </c>
      <c r="E929">
        <v>0</v>
      </c>
      <c r="F929">
        <v>0</v>
      </c>
      <c r="G929">
        <v>1</v>
      </c>
      <c r="H929">
        <v>0</v>
      </c>
      <c r="I929">
        <v>90</v>
      </c>
      <c r="J929">
        <v>2016</v>
      </c>
      <c r="K929" t="s">
        <v>701</v>
      </c>
      <c r="L929">
        <v>4</v>
      </c>
      <c r="M929">
        <v>2</v>
      </c>
      <c r="N929">
        <v>6</v>
      </c>
      <c r="O929">
        <v>5</v>
      </c>
      <c r="P929" t="s">
        <v>646</v>
      </c>
      <c r="Q929" t="s">
        <v>333</v>
      </c>
      <c r="R929" t="s">
        <v>706</v>
      </c>
      <c r="S929">
        <v>49500</v>
      </c>
      <c r="T929" t="s">
        <v>186</v>
      </c>
      <c r="U929" t="s">
        <v>707</v>
      </c>
      <c r="V929" t="s">
        <v>157</v>
      </c>
      <c r="W929" t="s">
        <v>110</v>
      </c>
      <c r="X929" t="s">
        <v>57</v>
      </c>
      <c r="Y929" t="s">
        <v>708</v>
      </c>
      <c r="Z929" s="1">
        <v>42812</v>
      </c>
      <c r="AA929">
        <v>69</v>
      </c>
      <c r="AB929" t="s">
        <v>81</v>
      </c>
      <c r="AC929">
        <v>2023</v>
      </c>
      <c r="AD929">
        <v>533</v>
      </c>
      <c r="AE929" t="s">
        <v>160</v>
      </c>
      <c r="AF929" t="s">
        <v>61</v>
      </c>
      <c r="AG929" s="1">
        <v>33997</v>
      </c>
      <c r="AH929" t="s">
        <v>161</v>
      </c>
      <c r="AI929" t="s">
        <v>63</v>
      </c>
      <c r="AJ929" t="s">
        <v>162</v>
      </c>
      <c r="AK929">
        <v>194</v>
      </c>
      <c r="AL929">
        <v>2000000</v>
      </c>
      <c r="AM929">
        <v>15000000</v>
      </c>
      <c r="AN929" s="1">
        <v>45473</v>
      </c>
      <c r="AO929" t="s">
        <v>169</v>
      </c>
      <c r="AP929" t="s">
        <v>164</v>
      </c>
      <c r="AQ929">
        <v>23</v>
      </c>
      <c r="AR929" t="s">
        <v>165</v>
      </c>
      <c r="AS929">
        <v>0</v>
      </c>
      <c r="AT929" t="s">
        <v>161</v>
      </c>
      <c r="AU929">
        <v>31</v>
      </c>
    </row>
    <row r="930" spans="1:47" x14ac:dyDescent="0.25">
      <c r="A930" t="s">
        <v>705</v>
      </c>
      <c r="B930">
        <v>2704582</v>
      </c>
      <c r="C930">
        <v>124732</v>
      </c>
      <c r="D930" t="s">
        <v>48</v>
      </c>
      <c r="E930">
        <v>0</v>
      </c>
      <c r="F930">
        <v>0</v>
      </c>
      <c r="G930">
        <v>1</v>
      </c>
      <c r="H930">
        <v>0</v>
      </c>
      <c r="I930">
        <v>90</v>
      </c>
      <c r="J930">
        <v>2016</v>
      </c>
      <c r="K930" t="s">
        <v>701</v>
      </c>
      <c r="L930">
        <v>4</v>
      </c>
      <c r="M930">
        <v>2</v>
      </c>
      <c r="N930">
        <v>6</v>
      </c>
      <c r="O930">
        <v>5</v>
      </c>
      <c r="P930" t="s">
        <v>646</v>
      </c>
      <c r="Q930" t="s">
        <v>333</v>
      </c>
      <c r="R930" t="s">
        <v>706</v>
      </c>
      <c r="S930">
        <v>49500</v>
      </c>
      <c r="T930" t="s">
        <v>186</v>
      </c>
      <c r="U930" t="s">
        <v>707</v>
      </c>
      <c r="V930" t="s">
        <v>157</v>
      </c>
      <c r="W930" t="s">
        <v>110</v>
      </c>
      <c r="X930" t="s">
        <v>57</v>
      </c>
      <c r="Y930" t="s">
        <v>708</v>
      </c>
      <c r="Z930" s="1">
        <v>42812</v>
      </c>
      <c r="AA930">
        <v>69</v>
      </c>
      <c r="AB930" t="s">
        <v>81</v>
      </c>
      <c r="AC930">
        <v>2023</v>
      </c>
      <c r="AD930">
        <v>533</v>
      </c>
      <c r="AE930" t="s">
        <v>160</v>
      </c>
      <c r="AF930" t="s">
        <v>61</v>
      </c>
      <c r="AG930" s="1">
        <v>33997</v>
      </c>
      <c r="AH930" t="s">
        <v>161</v>
      </c>
      <c r="AI930" t="s">
        <v>63</v>
      </c>
      <c r="AJ930" t="s">
        <v>162</v>
      </c>
      <c r="AK930">
        <v>194</v>
      </c>
      <c r="AL930">
        <v>2000000</v>
      </c>
      <c r="AM930">
        <v>15000000</v>
      </c>
      <c r="AN930" s="1">
        <v>45473</v>
      </c>
      <c r="AO930" t="s">
        <v>170</v>
      </c>
      <c r="AP930" t="s">
        <v>164</v>
      </c>
      <c r="AQ930">
        <v>23</v>
      </c>
      <c r="AR930" t="s">
        <v>165</v>
      </c>
      <c r="AS930">
        <v>0</v>
      </c>
      <c r="AT930" t="s">
        <v>161</v>
      </c>
      <c r="AU930">
        <v>31</v>
      </c>
    </row>
    <row r="931" spans="1:47" x14ac:dyDescent="0.25">
      <c r="A931" t="s">
        <v>705</v>
      </c>
      <c r="B931">
        <v>2704582</v>
      </c>
      <c r="C931">
        <v>124732</v>
      </c>
      <c r="D931" t="s">
        <v>48</v>
      </c>
      <c r="E931">
        <v>0</v>
      </c>
      <c r="F931">
        <v>0</v>
      </c>
      <c r="G931">
        <v>1</v>
      </c>
      <c r="H931">
        <v>0</v>
      </c>
      <c r="I931">
        <v>90</v>
      </c>
      <c r="J931">
        <v>2016</v>
      </c>
      <c r="K931" t="s">
        <v>701</v>
      </c>
      <c r="L931">
        <v>4</v>
      </c>
      <c r="M931">
        <v>2</v>
      </c>
      <c r="N931">
        <v>6</v>
      </c>
      <c r="O931">
        <v>5</v>
      </c>
      <c r="P931" t="s">
        <v>646</v>
      </c>
      <c r="Q931" t="s">
        <v>333</v>
      </c>
      <c r="R931" t="s">
        <v>706</v>
      </c>
      <c r="S931">
        <v>49500</v>
      </c>
      <c r="T931" t="s">
        <v>186</v>
      </c>
      <c r="U931" t="s">
        <v>707</v>
      </c>
      <c r="V931" t="s">
        <v>157</v>
      </c>
      <c r="W931" t="s">
        <v>110</v>
      </c>
      <c r="X931" t="s">
        <v>57</v>
      </c>
      <c r="Y931" t="s">
        <v>708</v>
      </c>
      <c r="Z931" s="1">
        <v>42812</v>
      </c>
      <c r="AA931">
        <v>69</v>
      </c>
      <c r="AB931" t="s">
        <v>81</v>
      </c>
      <c r="AC931">
        <v>2023</v>
      </c>
      <c r="AD931">
        <v>533</v>
      </c>
      <c r="AE931" t="s">
        <v>160</v>
      </c>
      <c r="AF931" t="s">
        <v>61</v>
      </c>
      <c r="AG931" s="1">
        <v>33997</v>
      </c>
      <c r="AH931" t="s">
        <v>161</v>
      </c>
      <c r="AI931" t="s">
        <v>63</v>
      </c>
      <c r="AJ931" t="s">
        <v>162</v>
      </c>
      <c r="AK931">
        <v>194</v>
      </c>
      <c r="AL931">
        <v>2000000</v>
      </c>
      <c r="AM931">
        <v>15000000</v>
      </c>
      <c r="AN931" s="1">
        <v>45473</v>
      </c>
      <c r="AO931" t="s">
        <v>171</v>
      </c>
      <c r="AP931" t="s">
        <v>164</v>
      </c>
      <c r="AQ931">
        <v>23</v>
      </c>
      <c r="AR931" t="s">
        <v>165</v>
      </c>
      <c r="AS931">
        <v>0</v>
      </c>
      <c r="AT931" t="s">
        <v>161</v>
      </c>
      <c r="AU931">
        <v>31</v>
      </c>
    </row>
    <row r="932" spans="1:47" x14ac:dyDescent="0.25">
      <c r="A932" t="s">
        <v>705</v>
      </c>
      <c r="B932">
        <v>2704582</v>
      </c>
      <c r="C932">
        <v>124732</v>
      </c>
      <c r="D932" t="s">
        <v>48</v>
      </c>
      <c r="E932">
        <v>0</v>
      </c>
      <c r="F932">
        <v>0</v>
      </c>
      <c r="G932">
        <v>1</v>
      </c>
      <c r="H932">
        <v>0</v>
      </c>
      <c r="I932">
        <v>90</v>
      </c>
      <c r="J932">
        <v>2016</v>
      </c>
      <c r="K932" t="s">
        <v>701</v>
      </c>
      <c r="L932">
        <v>4</v>
      </c>
      <c r="M932">
        <v>2</v>
      </c>
      <c r="N932">
        <v>6</v>
      </c>
      <c r="O932">
        <v>5</v>
      </c>
      <c r="P932" t="s">
        <v>646</v>
      </c>
      <c r="Q932" t="s">
        <v>333</v>
      </c>
      <c r="R932" t="s">
        <v>706</v>
      </c>
      <c r="S932">
        <v>49500</v>
      </c>
      <c r="T932" t="s">
        <v>186</v>
      </c>
      <c r="U932" t="s">
        <v>707</v>
      </c>
      <c r="V932" t="s">
        <v>157</v>
      </c>
      <c r="W932" t="s">
        <v>110</v>
      </c>
      <c r="X932" t="s">
        <v>57</v>
      </c>
      <c r="Y932" t="s">
        <v>708</v>
      </c>
      <c r="Z932" s="1">
        <v>42812</v>
      </c>
      <c r="AA932">
        <v>69</v>
      </c>
      <c r="AB932" t="s">
        <v>81</v>
      </c>
      <c r="AC932">
        <v>2023</v>
      </c>
      <c r="AD932">
        <v>533</v>
      </c>
      <c r="AE932" t="s">
        <v>160</v>
      </c>
      <c r="AF932" t="s">
        <v>61</v>
      </c>
      <c r="AG932" s="1">
        <v>33997</v>
      </c>
      <c r="AH932" t="s">
        <v>161</v>
      </c>
      <c r="AI932" t="s">
        <v>63</v>
      </c>
      <c r="AJ932" t="s">
        <v>162</v>
      </c>
      <c r="AK932">
        <v>194</v>
      </c>
      <c r="AL932">
        <v>2000000</v>
      </c>
      <c r="AM932">
        <v>15000000</v>
      </c>
      <c r="AN932" s="1">
        <v>45473</v>
      </c>
      <c r="AO932" t="s">
        <v>172</v>
      </c>
      <c r="AP932" t="s">
        <v>164</v>
      </c>
      <c r="AQ932">
        <v>23</v>
      </c>
      <c r="AR932" t="s">
        <v>165</v>
      </c>
      <c r="AS932">
        <v>0</v>
      </c>
      <c r="AT932" t="s">
        <v>161</v>
      </c>
      <c r="AU932">
        <v>31</v>
      </c>
    </row>
    <row r="933" spans="1:47" x14ac:dyDescent="0.25">
      <c r="A933" t="s">
        <v>705</v>
      </c>
      <c r="B933">
        <v>2704582</v>
      </c>
      <c r="C933">
        <v>124732</v>
      </c>
      <c r="D933" t="s">
        <v>48</v>
      </c>
      <c r="E933">
        <v>0</v>
      </c>
      <c r="F933">
        <v>0</v>
      </c>
      <c r="G933">
        <v>1</v>
      </c>
      <c r="H933">
        <v>0</v>
      </c>
      <c r="I933">
        <v>90</v>
      </c>
      <c r="J933">
        <v>2016</v>
      </c>
      <c r="K933" t="s">
        <v>701</v>
      </c>
      <c r="L933">
        <v>4</v>
      </c>
      <c r="M933">
        <v>2</v>
      </c>
      <c r="N933">
        <v>6</v>
      </c>
      <c r="O933">
        <v>5</v>
      </c>
      <c r="P933" t="s">
        <v>646</v>
      </c>
      <c r="Q933" t="s">
        <v>333</v>
      </c>
      <c r="R933" t="s">
        <v>706</v>
      </c>
      <c r="S933">
        <v>49500</v>
      </c>
      <c r="T933" t="s">
        <v>186</v>
      </c>
      <c r="U933" t="s">
        <v>707</v>
      </c>
      <c r="V933" t="s">
        <v>157</v>
      </c>
      <c r="W933" t="s">
        <v>110</v>
      </c>
      <c r="X933" t="s">
        <v>57</v>
      </c>
      <c r="Y933" t="s">
        <v>708</v>
      </c>
      <c r="Z933" s="1">
        <v>42812</v>
      </c>
      <c r="AA933">
        <v>69</v>
      </c>
      <c r="AB933" t="s">
        <v>81</v>
      </c>
      <c r="AC933">
        <v>2023</v>
      </c>
      <c r="AD933">
        <v>533</v>
      </c>
      <c r="AE933" t="s">
        <v>160</v>
      </c>
      <c r="AF933" t="s">
        <v>61</v>
      </c>
      <c r="AG933" s="1">
        <v>33997</v>
      </c>
      <c r="AH933" t="s">
        <v>161</v>
      </c>
      <c r="AI933" t="s">
        <v>63</v>
      </c>
      <c r="AJ933" t="s">
        <v>162</v>
      </c>
      <c r="AK933">
        <v>194</v>
      </c>
      <c r="AL933">
        <v>2000000</v>
      </c>
      <c r="AM933">
        <v>15000000</v>
      </c>
      <c r="AN933" s="1">
        <v>45473</v>
      </c>
      <c r="AO933" t="s">
        <v>173</v>
      </c>
      <c r="AP933" t="s">
        <v>164</v>
      </c>
      <c r="AQ933">
        <v>23</v>
      </c>
      <c r="AR933" t="s">
        <v>165</v>
      </c>
      <c r="AS933">
        <v>0</v>
      </c>
      <c r="AT933" t="s">
        <v>161</v>
      </c>
      <c r="AU933">
        <v>31</v>
      </c>
    </row>
    <row r="934" spans="1:47" x14ac:dyDescent="0.25">
      <c r="A934" t="s">
        <v>705</v>
      </c>
      <c r="B934">
        <v>2704582</v>
      </c>
      <c r="C934">
        <v>124732</v>
      </c>
      <c r="D934" t="s">
        <v>48</v>
      </c>
      <c r="E934">
        <v>0</v>
      </c>
      <c r="F934">
        <v>0</v>
      </c>
      <c r="G934">
        <v>1</v>
      </c>
      <c r="H934">
        <v>0</v>
      </c>
      <c r="I934">
        <v>90</v>
      </c>
      <c r="J934">
        <v>2016</v>
      </c>
      <c r="K934" t="s">
        <v>701</v>
      </c>
      <c r="L934">
        <v>4</v>
      </c>
      <c r="M934">
        <v>2</v>
      </c>
      <c r="N934">
        <v>6</v>
      </c>
      <c r="O934">
        <v>5</v>
      </c>
      <c r="P934" t="s">
        <v>646</v>
      </c>
      <c r="Q934" t="s">
        <v>333</v>
      </c>
      <c r="R934" t="s">
        <v>706</v>
      </c>
      <c r="S934">
        <v>49500</v>
      </c>
      <c r="T934" t="s">
        <v>186</v>
      </c>
      <c r="U934" t="s">
        <v>707</v>
      </c>
      <c r="V934" t="s">
        <v>157</v>
      </c>
      <c r="W934" t="s">
        <v>110</v>
      </c>
      <c r="X934" t="s">
        <v>57</v>
      </c>
      <c r="Y934" t="s">
        <v>708</v>
      </c>
      <c r="Z934" s="1">
        <v>42812</v>
      </c>
      <c r="AA934">
        <v>69</v>
      </c>
      <c r="AB934" t="s">
        <v>81</v>
      </c>
      <c r="AC934">
        <v>2023</v>
      </c>
      <c r="AD934">
        <v>533</v>
      </c>
      <c r="AE934" t="s">
        <v>160</v>
      </c>
      <c r="AF934" t="s">
        <v>61</v>
      </c>
      <c r="AG934" s="1">
        <v>33997</v>
      </c>
      <c r="AH934" t="s">
        <v>161</v>
      </c>
      <c r="AI934" t="s">
        <v>63</v>
      </c>
      <c r="AJ934" t="s">
        <v>162</v>
      </c>
      <c r="AK934">
        <v>194</v>
      </c>
      <c r="AL934">
        <v>2000000</v>
      </c>
      <c r="AM934">
        <v>15000000</v>
      </c>
      <c r="AN934" s="1">
        <v>45473</v>
      </c>
      <c r="AO934" t="s">
        <v>174</v>
      </c>
      <c r="AP934" t="s">
        <v>164</v>
      </c>
      <c r="AQ934">
        <v>23</v>
      </c>
      <c r="AR934" t="s">
        <v>165</v>
      </c>
      <c r="AS934">
        <v>0</v>
      </c>
      <c r="AT934" t="s">
        <v>161</v>
      </c>
      <c r="AU934">
        <v>31</v>
      </c>
    </row>
    <row r="935" spans="1:47" x14ac:dyDescent="0.25">
      <c r="A935" t="s">
        <v>705</v>
      </c>
      <c r="B935">
        <v>2704582</v>
      </c>
      <c r="C935">
        <v>124732</v>
      </c>
      <c r="D935" t="s">
        <v>48</v>
      </c>
      <c r="E935">
        <v>0</v>
      </c>
      <c r="F935">
        <v>0</v>
      </c>
      <c r="G935">
        <v>1</v>
      </c>
      <c r="H935">
        <v>0</v>
      </c>
      <c r="I935">
        <v>90</v>
      </c>
      <c r="J935">
        <v>2016</v>
      </c>
      <c r="K935" t="s">
        <v>701</v>
      </c>
      <c r="L935">
        <v>4</v>
      </c>
      <c r="M935">
        <v>2</v>
      </c>
      <c r="N935">
        <v>6</v>
      </c>
      <c r="O935">
        <v>5</v>
      </c>
      <c r="P935" t="s">
        <v>646</v>
      </c>
      <c r="Q935" t="s">
        <v>333</v>
      </c>
      <c r="R935" t="s">
        <v>706</v>
      </c>
      <c r="S935">
        <v>49500</v>
      </c>
      <c r="T935" t="s">
        <v>186</v>
      </c>
      <c r="U935" t="s">
        <v>707</v>
      </c>
      <c r="V935" t="s">
        <v>157</v>
      </c>
      <c r="W935" t="s">
        <v>110</v>
      </c>
      <c r="X935" t="s">
        <v>57</v>
      </c>
      <c r="Y935" t="s">
        <v>708</v>
      </c>
      <c r="Z935" s="1">
        <v>42812</v>
      </c>
      <c r="AA935">
        <v>69</v>
      </c>
      <c r="AB935" t="s">
        <v>81</v>
      </c>
      <c r="AC935">
        <v>2023</v>
      </c>
      <c r="AD935">
        <v>533</v>
      </c>
      <c r="AE935" t="s">
        <v>160</v>
      </c>
      <c r="AF935" t="s">
        <v>61</v>
      </c>
      <c r="AG935" s="1">
        <v>33997</v>
      </c>
      <c r="AH935" t="s">
        <v>161</v>
      </c>
      <c r="AI935" t="s">
        <v>63</v>
      </c>
      <c r="AJ935" t="s">
        <v>162</v>
      </c>
      <c r="AK935">
        <v>194</v>
      </c>
      <c r="AL935">
        <v>2000000</v>
      </c>
      <c r="AM935">
        <v>15000000</v>
      </c>
      <c r="AN935" s="1">
        <v>45473</v>
      </c>
      <c r="AO935" t="s">
        <v>175</v>
      </c>
      <c r="AP935" t="s">
        <v>66</v>
      </c>
      <c r="AQ935">
        <v>23</v>
      </c>
      <c r="AR935" t="s">
        <v>165</v>
      </c>
      <c r="AS935">
        <v>0</v>
      </c>
      <c r="AT935" t="s">
        <v>161</v>
      </c>
      <c r="AU935">
        <v>31</v>
      </c>
    </row>
    <row r="936" spans="1:47" x14ac:dyDescent="0.25">
      <c r="A936" t="s">
        <v>705</v>
      </c>
      <c r="B936">
        <v>2704582</v>
      </c>
      <c r="C936">
        <v>124732</v>
      </c>
      <c r="D936" t="s">
        <v>48</v>
      </c>
      <c r="E936">
        <v>0</v>
      </c>
      <c r="F936">
        <v>0</v>
      </c>
      <c r="G936">
        <v>1</v>
      </c>
      <c r="H936">
        <v>0</v>
      </c>
      <c r="I936">
        <v>90</v>
      </c>
      <c r="J936">
        <v>2016</v>
      </c>
      <c r="K936" t="s">
        <v>701</v>
      </c>
      <c r="L936">
        <v>4</v>
      </c>
      <c r="M936">
        <v>2</v>
      </c>
      <c r="N936">
        <v>6</v>
      </c>
      <c r="O936">
        <v>5</v>
      </c>
      <c r="P936" t="s">
        <v>646</v>
      </c>
      <c r="Q936" t="s">
        <v>333</v>
      </c>
      <c r="R936" t="s">
        <v>706</v>
      </c>
      <c r="S936">
        <v>49500</v>
      </c>
      <c r="T936" t="s">
        <v>186</v>
      </c>
      <c r="U936" t="s">
        <v>707</v>
      </c>
      <c r="V936" t="s">
        <v>157</v>
      </c>
      <c r="W936" t="s">
        <v>110</v>
      </c>
      <c r="X936" t="s">
        <v>57</v>
      </c>
      <c r="Y936" t="s">
        <v>708</v>
      </c>
      <c r="Z936" s="1">
        <v>42812</v>
      </c>
      <c r="AA936">
        <v>69</v>
      </c>
      <c r="AB936" t="s">
        <v>81</v>
      </c>
      <c r="AC936">
        <v>2023</v>
      </c>
      <c r="AD936">
        <v>533</v>
      </c>
      <c r="AE936" t="s">
        <v>160</v>
      </c>
      <c r="AF936" t="s">
        <v>61</v>
      </c>
      <c r="AG936" s="1">
        <v>33997</v>
      </c>
      <c r="AH936" t="s">
        <v>161</v>
      </c>
      <c r="AI936" t="s">
        <v>63</v>
      </c>
      <c r="AJ936" t="s">
        <v>162</v>
      </c>
      <c r="AK936">
        <v>194</v>
      </c>
      <c r="AL936">
        <v>2000000</v>
      </c>
      <c r="AM936">
        <v>15000000</v>
      </c>
      <c r="AN936" s="1">
        <v>45473</v>
      </c>
      <c r="AO936" t="s">
        <v>176</v>
      </c>
      <c r="AP936" t="s">
        <v>66</v>
      </c>
      <c r="AQ936">
        <v>23</v>
      </c>
      <c r="AR936" t="s">
        <v>165</v>
      </c>
      <c r="AS936">
        <v>0</v>
      </c>
      <c r="AT936" t="s">
        <v>161</v>
      </c>
      <c r="AU936">
        <v>31</v>
      </c>
    </row>
    <row r="937" spans="1:47" x14ac:dyDescent="0.25">
      <c r="A937" t="s">
        <v>705</v>
      </c>
      <c r="B937">
        <v>2704582</v>
      </c>
      <c r="C937">
        <v>124732</v>
      </c>
      <c r="D937" t="s">
        <v>48</v>
      </c>
      <c r="E937">
        <v>0</v>
      </c>
      <c r="F937">
        <v>0</v>
      </c>
      <c r="G937">
        <v>1</v>
      </c>
      <c r="H937">
        <v>0</v>
      </c>
      <c r="I937">
        <v>90</v>
      </c>
      <c r="J937">
        <v>2016</v>
      </c>
      <c r="K937" t="s">
        <v>701</v>
      </c>
      <c r="L937">
        <v>4</v>
      </c>
      <c r="M937">
        <v>2</v>
      </c>
      <c r="N937">
        <v>6</v>
      </c>
      <c r="O937">
        <v>5</v>
      </c>
      <c r="P937" t="s">
        <v>646</v>
      </c>
      <c r="Q937" t="s">
        <v>333</v>
      </c>
      <c r="R937" t="s">
        <v>706</v>
      </c>
      <c r="S937">
        <v>49500</v>
      </c>
      <c r="T937" t="s">
        <v>186</v>
      </c>
      <c r="U937" t="s">
        <v>707</v>
      </c>
      <c r="V937" t="s">
        <v>157</v>
      </c>
      <c r="W937" t="s">
        <v>110</v>
      </c>
      <c r="X937" t="s">
        <v>57</v>
      </c>
      <c r="Y937" t="s">
        <v>708</v>
      </c>
      <c r="Z937" s="1">
        <v>42812</v>
      </c>
      <c r="AA937">
        <v>69</v>
      </c>
      <c r="AB937" t="s">
        <v>81</v>
      </c>
      <c r="AC937">
        <v>2023</v>
      </c>
      <c r="AD937">
        <v>533</v>
      </c>
      <c r="AE937" t="s">
        <v>160</v>
      </c>
      <c r="AF937" t="s">
        <v>61</v>
      </c>
      <c r="AG937" s="1">
        <v>33997</v>
      </c>
      <c r="AH937" t="s">
        <v>161</v>
      </c>
      <c r="AI937" t="s">
        <v>63</v>
      </c>
      <c r="AJ937" t="s">
        <v>162</v>
      </c>
      <c r="AK937">
        <v>194</v>
      </c>
      <c r="AL937">
        <v>2000000</v>
      </c>
      <c r="AM937">
        <v>15000000</v>
      </c>
      <c r="AN937" s="1">
        <v>45473</v>
      </c>
      <c r="AO937" t="s">
        <v>177</v>
      </c>
      <c r="AP937" t="s">
        <v>164</v>
      </c>
      <c r="AQ937">
        <v>23</v>
      </c>
      <c r="AR937" t="s">
        <v>165</v>
      </c>
      <c r="AS937">
        <v>0</v>
      </c>
      <c r="AT937" t="s">
        <v>161</v>
      </c>
      <c r="AU937">
        <v>31</v>
      </c>
    </row>
    <row r="938" spans="1:47" x14ac:dyDescent="0.25">
      <c r="A938" t="s">
        <v>709</v>
      </c>
      <c r="B938">
        <v>2704586</v>
      </c>
      <c r="C938">
        <v>49723</v>
      </c>
      <c r="D938" t="s">
        <v>48</v>
      </c>
      <c r="E938">
        <v>0</v>
      </c>
      <c r="F938">
        <v>0</v>
      </c>
      <c r="G938">
        <v>0</v>
      </c>
      <c r="H938">
        <v>0</v>
      </c>
      <c r="I938">
        <v>90</v>
      </c>
      <c r="J938">
        <v>2016</v>
      </c>
      <c r="K938" t="s">
        <v>701</v>
      </c>
      <c r="L938">
        <v>0</v>
      </c>
      <c r="M938">
        <v>0</v>
      </c>
      <c r="N938">
        <v>7</v>
      </c>
      <c r="O938">
        <v>16</v>
      </c>
      <c r="P938" t="s">
        <v>586</v>
      </c>
      <c r="Q938" t="s">
        <v>210</v>
      </c>
      <c r="R938" t="s">
        <v>281</v>
      </c>
      <c r="S938">
        <v>51500</v>
      </c>
      <c r="T938" t="s">
        <v>710</v>
      </c>
      <c r="U938" t="s">
        <v>282</v>
      </c>
      <c r="V938" t="s">
        <v>123</v>
      </c>
      <c r="W938" t="s">
        <v>278</v>
      </c>
      <c r="X938" t="s">
        <v>57</v>
      </c>
      <c r="Y938" t="s">
        <v>711</v>
      </c>
      <c r="Z938" s="1">
        <v>42812</v>
      </c>
      <c r="AA938">
        <v>90</v>
      </c>
      <c r="AB938" t="s">
        <v>59</v>
      </c>
      <c r="AC938">
        <v>2023</v>
      </c>
      <c r="AD938">
        <v>24</v>
      </c>
      <c r="AE938" t="s">
        <v>60</v>
      </c>
      <c r="AF938" t="s">
        <v>61</v>
      </c>
      <c r="AG938" s="1">
        <v>32961</v>
      </c>
      <c r="AH938" t="s">
        <v>62</v>
      </c>
      <c r="AI938" t="s">
        <v>63</v>
      </c>
      <c r="AJ938" t="s">
        <v>64</v>
      </c>
      <c r="AK938">
        <v>186</v>
      </c>
      <c r="AL938">
        <v>700000</v>
      </c>
      <c r="AM938">
        <v>5000000</v>
      </c>
      <c r="AN938" s="1">
        <v>45838</v>
      </c>
      <c r="AO938" t="s">
        <v>65</v>
      </c>
      <c r="AP938" t="s">
        <v>66</v>
      </c>
      <c r="AQ938">
        <v>22</v>
      </c>
      <c r="AR938" t="s">
        <v>67</v>
      </c>
      <c r="AS938">
        <v>0</v>
      </c>
      <c r="AT938" t="s">
        <v>62</v>
      </c>
      <c r="AU938">
        <v>34</v>
      </c>
    </row>
    <row r="939" spans="1:47" x14ac:dyDescent="0.25">
      <c r="A939" t="s">
        <v>709</v>
      </c>
      <c r="B939">
        <v>2704586</v>
      </c>
      <c r="C939">
        <v>49723</v>
      </c>
      <c r="D939" t="s">
        <v>48</v>
      </c>
      <c r="E939">
        <v>0</v>
      </c>
      <c r="F939">
        <v>0</v>
      </c>
      <c r="G939">
        <v>0</v>
      </c>
      <c r="H939">
        <v>0</v>
      </c>
      <c r="I939">
        <v>90</v>
      </c>
      <c r="J939">
        <v>2016</v>
      </c>
      <c r="K939" t="s">
        <v>701</v>
      </c>
      <c r="L939">
        <v>0</v>
      </c>
      <c r="M939">
        <v>0</v>
      </c>
      <c r="N939">
        <v>7</v>
      </c>
      <c r="O939">
        <v>16</v>
      </c>
      <c r="P939" t="s">
        <v>586</v>
      </c>
      <c r="Q939" t="s">
        <v>210</v>
      </c>
      <c r="R939" t="s">
        <v>281</v>
      </c>
      <c r="S939">
        <v>51500</v>
      </c>
      <c r="T939" t="s">
        <v>710</v>
      </c>
      <c r="U939" t="s">
        <v>282</v>
      </c>
      <c r="V939" t="s">
        <v>123</v>
      </c>
      <c r="W939" t="s">
        <v>278</v>
      </c>
      <c r="X939" t="s">
        <v>57</v>
      </c>
      <c r="Y939" t="s">
        <v>711</v>
      </c>
      <c r="Z939" s="1">
        <v>42812</v>
      </c>
      <c r="AA939">
        <v>90</v>
      </c>
      <c r="AB939" t="s">
        <v>59</v>
      </c>
      <c r="AC939">
        <v>2023</v>
      </c>
      <c r="AD939">
        <v>24</v>
      </c>
      <c r="AE939" t="s">
        <v>60</v>
      </c>
      <c r="AF939" t="s">
        <v>61</v>
      </c>
      <c r="AG939" s="1">
        <v>32961</v>
      </c>
      <c r="AH939" t="s">
        <v>62</v>
      </c>
      <c r="AI939" t="s">
        <v>63</v>
      </c>
      <c r="AJ939" t="s">
        <v>64</v>
      </c>
      <c r="AK939">
        <v>186</v>
      </c>
      <c r="AL939">
        <v>700000</v>
      </c>
      <c r="AM939">
        <v>5000000</v>
      </c>
      <c r="AN939" s="1">
        <v>45838</v>
      </c>
      <c r="AO939" t="s">
        <v>68</v>
      </c>
      <c r="AP939" t="s">
        <v>66</v>
      </c>
      <c r="AQ939">
        <v>22</v>
      </c>
      <c r="AR939" t="s">
        <v>67</v>
      </c>
      <c r="AS939">
        <v>0</v>
      </c>
      <c r="AT939" t="s">
        <v>62</v>
      </c>
      <c r="AU939">
        <v>34</v>
      </c>
    </row>
    <row r="940" spans="1:47" x14ac:dyDescent="0.25">
      <c r="A940" t="s">
        <v>709</v>
      </c>
      <c r="B940">
        <v>2704586</v>
      </c>
      <c r="C940">
        <v>49723</v>
      </c>
      <c r="D940" t="s">
        <v>48</v>
      </c>
      <c r="E940">
        <v>0</v>
      </c>
      <c r="F940">
        <v>0</v>
      </c>
      <c r="G940">
        <v>0</v>
      </c>
      <c r="H940">
        <v>0</v>
      </c>
      <c r="I940">
        <v>90</v>
      </c>
      <c r="J940">
        <v>2016</v>
      </c>
      <c r="K940" t="s">
        <v>701</v>
      </c>
      <c r="L940">
        <v>0</v>
      </c>
      <c r="M940">
        <v>0</v>
      </c>
      <c r="N940">
        <v>7</v>
      </c>
      <c r="O940">
        <v>16</v>
      </c>
      <c r="P940" t="s">
        <v>586</v>
      </c>
      <c r="Q940" t="s">
        <v>210</v>
      </c>
      <c r="R940" t="s">
        <v>281</v>
      </c>
      <c r="S940">
        <v>51500</v>
      </c>
      <c r="T940" t="s">
        <v>710</v>
      </c>
      <c r="U940" t="s">
        <v>282</v>
      </c>
      <c r="V940" t="s">
        <v>123</v>
      </c>
      <c r="W940" t="s">
        <v>278</v>
      </c>
      <c r="X940" t="s">
        <v>57</v>
      </c>
      <c r="Y940" t="s">
        <v>711</v>
      </c>
      <c r="Z940" s="1">
        <v>42812</v>
      </c>
      <c r="AA940">
        <v>90</v>
      </c>
      <c r="AB940" t="s">
        <v>59</v>
      </c>
      <c r="AC940">
        <v>2023</v>
      </c>
      <c r="AD940">
        <v>24</v>
      </c>
      <c r="AE940" t="s">
        <v>60</v>
      </c>
      <c r="AF940" t="s">
        <v>61</v>
      </c>
      <c r="AG940" s="1">
        <v>32961</v>
      </c>
      <c r="AH940" t="s">
        <v>62</v>
      </c>
      <c r="AI940" t="s">
        <v>63</v>
      </c>
      <c r="AJ940" t="s">
        <v>64</v>
      </c>
      <c r="AK940">
        <v>186</v>
      </c>
      <c r="AL940">
        <v>700000</v>
      </c>
      <c r="AM940">
        <v>5000000</v>
      </c>
      <c r="AN940" s="1">
        <v>45838</v>
      </c>
      <c r="AO940" t="s">
        <v>69</v>
      </c>
      <c r="AP940" t="s">
        <v>66</v>
      </c>
      <c r="AQ940">
        <v>22</v>
      </c>
      <c r="AR940" t="s">
        <v>67</v>
      </c>
      <c r="AS940">
        <v>0</v>
      </c>
      <c r="AT940" t="s">
        <v>62</v>
      </c>
      <c r="AU940">
        <v>34</v>
      </c>
    </row>
    <row r="941" spans="1:47" x14ac:dyDescent="0.25">
      <c r="A941" t="s">
        <v>709</v>
      </c>
      <c r="B941">
        <v>2704586</v>
      </c>
      <c r="C941">
        <v>49723</v>
      </c>
      <c r="D941" t="s">
        <v>48</v>
      </c>
      <c r="E941">
        <v>0</v>
      </c>
      <c r="F941">
        <v>0</v>
      </c>
      <c r="G941">
        <v>0</v>
      </c>
      <c r="H941">
        <v>0</v>
      </c>
      <c r="I941">
        <v>90</v>
      </c>
      <c r="J941">
        <v>2016</v>
      </c>
      <c r="K941" t="s">
        <v>701</v>
      </c>
      <c r="L941">
        <v>0</v>
      </c>
      <c r="M941">
        <v>0</v>
      </c>
      <c r="N941">
        <v>7</v>
      </c>
      <c r="O941">
        <v>16</v>
      </c>
      <c r="P941" t="s">
        <v>586</v>
      </c>
      <c r="Q941" t="s">
        <v>210</v>
      </c>
      <c r="R941" t="s">
        <v>281</v>
      </c>
      <c r="S941">
        <v>51500</v>
      </c>
      <c r="T941" t="s">
        <v>710</v>
      </c>
      <c r="U941" t="s">
        <v>282</v>
      </c>
      <c r="V941" t="s">
        <v>123</v>
      </c>
      <c r="W941" t="s">
        <v>278</v>
      </c>
      <c r="X941" t="s">
        <v>57</v>
      </c>
      <c r="Y941" t="s">
        <v>711</v>
      </c>
      <c r="Z941" s="1">
        <v>42812</v>
      </c>
      <c r="AA941">
        <v>90</v>
      </c>
      <c r="AB941" t="s">
        <v>59</v>
      </c>
      <c r="AC941">
        <v>2023</v>
      </c>
      <c r="AD941">
        <v>24</v>
      </c>
      <c r="AE941" t="s">
        <v>60</v>
      </c>
      <c r="AF941" t="s">
        <v>61</v>
      </c>
      <c r="AG941" s="1">
        <v>32961</v>
      </c>
      <c r="AH941" t="s">
        <v>62</v>
      </c>
      <c r="AI941" t="s">
        <v>63</v>
      </c>
      <c r="AJ941" t="s">
        <v>64</v>
      </c>
      <c r="AK941">
        <v>186</v>
      </c>
      <c r="AL941">
        <v>700000</v>
      </c>
      <c r="AM941">
        <v>5000000</v>
      </c>
      <c r="AN941" s="1">
        <v>45838</v>
      </c>
      <c r="AO941" t="s">
        <v>70</v>
      </c>
      <c r="AP941" t="s">
        <v>66</v>
      </c>
      <c r="AQ941">
        <v>22</v>
      </c>
      <c r="AR941" t="s">
        <v>67</v>
      </c>
      <c r="AS941">
        <v>0</v>
      </c>
      <c r="AT941" t="s">
        <v>62</v>
      </c>
      <c r="AU941">
        <v>34</v>
      </c>
    </row>
    <row r="942" spans="1:47" x14ac:dyDescent="0.25">
      <c r="A942" t="s">
        <v>709</v>
      </c>
      <c r="B942">
        <v>2704586</v>
      </c>
      <c r="C942">
        <v>49723</v>
      </c>
      <c r="D942" t="s">
        <v>48</v>
      </c>
      <c r="E942">
        <v>0</v>
      </c>
      <c r="F942">
        <v>0</v>
      </c>
      <c r="G942">
        <v>0</v>
      </c>
      <c r="H942">
        <v>0</v>
      </c>
      <c r="I942">
        <v>90</v>
      </c>
      <c r="J942">
        <v>2016</v>
      </c>
      <c r="K942" t="s">
        <v>701</v>
      </c>
      <c r="L942">
        <v>0</v>
      </c>
      <c r="M942">
        <v>0</v>
      </c>
      <c r="N942">
        <v>7</v>
      </c>
      <c r="O942">
        <v>16</v>
      </c>
      <c r="P942" t="s">
        <v>586</v>
      </c>
      <c r="Q942" t="s">
        <v>210</v>
      </c>
      <c r="R942" t="s">
        <v>281</v>
      </c>
      <c r="S942">
        <v>51500</v>
      </c>
      <c r="T942" t="s">
        <v>710</v>
      </c>
      <c r="U942" t="s">
        <v>282</v>
      </c>
      <c r="V942" t="s">
        <v>123</v>
      </c>
      <c r="W942" t="s">
        <v>278</v>
      </c>
      <c r="X942" t="s">
        <v>57</v>
      </c>
      <c r="Y942" t="s">
        <v>711</v>
      </c>
      <c r="Z942" s="1">
        <v>42812</v>
      </c>
      <c r="AA942">
        <v>90</v>
      </c>
      <c r="AB942" t="s">
        <v>59</v>
      </c>
      <c r="AC942">
        <v>2023</v>
      </c>
      <c r="AD942">
        <v>24</v>
      </c>
      <c r="AE942" t="s">
        <v>60</v>
      </c>
      <c r="AF942" t="s">
        <v>61</v>
      </c>
      <c r="AG942" s="1">
        <v>32961</v>
      </c>
      <c r="AH942" t="s">
        <v>62</v>
      </c>
      <c r="AI942" t="s">
        <v>63</v>
      </c>
      <c r="AJ942" t="s">
        <v>64</v>
      </c>
      <c r="AK942">
        <v>186</v>
      </c>
      <c r="AL942">
        <v>700000</v>
      </c>
      <c r="AM942">
        <v>5000000</v>
      </c>
      <c r="AN942" s="1">
        <v>45838</v>
      </c>
      <c r="AO942" t="s">
        <v>71</v>
      </c>
      <c r="AP942" t="s">
        <v>66</v>
      </c>
      <c r="AQ942">
        <v>22</v>
      </c>
      <c r="AR942" t="s">
        <v>67</v>
      </c>
      <c r="AS942">
        <v>0</v>
      </c>
      <c r="AT942" t="s">
        <v>62</v>
      </c>
      <c r="AU942">
        <v>34</v>
      </c>
    </row>
    <row r="943" spans="1:47" x14ac:dyDescent="0.25">
      <c r="A943" t="s">
        <v>709</v>
      </c>
      <c r="B943">
        <v>2704586</v>
      </c>
      <c r="C943">
        <v>49723</v>
      </c>
      <c r="D943" t="s">
        <v>48</v>
      </c>
      <c r="E943">
        <v>0</v>
      </c>
      <c r="F943">
        <v>0</v>
      </c>
      <c r="G943">
        <v>0</v>
      </c>
      <c r="H943">
        <v>0</v>
      </c>
      <c r="I943">
        <v>90</v>
      </c>
      <c r="J943">
        <v>2016</v>
      </c>
      <c r="K943" t="s">
        <v>701</v>
      </c>
      <c r="L943">
        <v>0</v>
      </c>
      <c r="M943">
        <v>0</v>
      </c>
      <c r="N943">
        <v>7</v>
      </c>
      <c r="O943">
        <v>16</v>
      </c>
      <c r="P943" t="s">
        <v>586</v>
      </c>
      <c r="Q943" t="s">
        <v>210</v>
      </c>
      <c r="R943" t="s">
        <v>281</v>
      </c>
      <c r="S943">
        <v>51500</v>
      </c>
      <c r="T943" t="s">
        <v>710</v>
      </c>
      <c r="U943" t="s">
        <v>282</v>
      </c>
      <c r="V943" t="s">
        <v>123</v>
      </c>
      <c r="W943" t="s">
        <v>278</v>
      </c>
      <c r="X943" t="s">
        <v>57</v>
      </c>
      <c r="Y943" t="s">
        <v>711</v>
      </c>
      <c r="Z943" s="1">
        <v>42812</v>
      </c>
      <c r="AA943">
        <v>90</v>
      </c>
      <c r="AB943" t="s">
        <v>59</v>
      </c>
      <c r="AC943">
        <v>2023</v>
      </c>
      <c r="AD943">
        <v>24</v>
      </c>
      <c r="AE943" t="s">
        <v>60</v>
      </c>
      <c r="AF943" t="s">
        <v>61</v>
      </c>
      <c r="AG943" s="1">
        <v>32961</v>
      </c>
      <c r="AH943" t="s">
        <v>62</v>
      </c>
      <c r="AI943" t="s">
        <v>63</v>
      </c>
      <c r="AJ943" t="s">
        <v>64</v>
      </c>
      <c r="AK943">
        <v>186</v>
      </c>
      <c r="AL943">
        <v>700000</v>
      </c>
      <c r="AM943">
        <v>5000000</v>
      </c>
      <c r="AN943" s="1">
        <v>45838</v>
      </c>
      <c r="AO943" t="s">
        <v>72</v>
      </c>
      <c r="AP943" t="s">
        <v>66</v>
      </c>
      <c r="AQ943">
        <v>22</v>
      </c>
      <c r="AR943" t="s">
        <v>67</v>
      </c>
      <c r="AS943">
        <v>0</v>
      </c>
      <c r="AT943" t="s">
        <v>62</v>
      </c>
      <c r="AU943">
        <v>34</v>
      </c>
    </row>
    <row r="944" spans="1:47" x14ac:dyDescent="0.25">
      <c r="A944" t="s">
        <v>712</v>
      </c>
      <c r="B944">
        <v>2704605</v>
      </c>
      <c r="C944">
        <v>315779</v>
      </c>
      <c r="D944" t="s">
        <v>48</v>
      </c>
      <c r="E944">
        <v>0</v>
      </c>
      <c r="F944">
        <v>0</v>
      </c>
      <c r="G944">
        <v>0</v>
      </c>
      <c r="H944">
        <v>0</v>
      </c>
      <c r="I944">
        <v>30</v>
      </c>
      <c r="J944">
        <v>2016</v>
      </c>
      <c r="K944" t="s">
        <v>666</v>
      </c>
      <c r="L944">
        <v>3</v>
      </c>
      <c r="M944">
        <v>0</v>
      </c>
      <c r="N944">
        <v>4</v>
      </c>
      <c r="O944">
        <v>14</v>
      </c>
      <c r="P944" t="s">
        <v>202</v>
      </c>
      <c r="Q944" t="s">
        <v>210</v>
      </c>
      <c r="R944" t="s">
        <v>334</v>
      </c>
      <c r="S944">
        <v>81360</v>
      </c>
      <c r="T944" t="s">
        <v>244</v>
      </c>
      <c r="U944" t="s">
        <v>149</v>
      </c>
      <c r="V944" t="s">
        <v>123</v>
      </c>
      <c r="W944" t="s">
        <v>88</v>
      </c>
      <c r="X944" t="s">
        <v>57</v>
      </c>
      <c r="Y944" t="s">
        <v>713</v>
      </c>
      <c r="Z944" s="1">
        <v>42829</v>
      </c>
      <c r="AA944">
        <v>84</v>
      </c>
      <c r="AB944" t="s">
        <v>59</v>
      </c>
      <c r="AC944">
        <v>2023</v>
      </c>
      <c r="AD944">
        <v>5</v>
      </c>
      <c r="AE944" t="s">
        <v>475</v>
      </c>
      <c r="AF944" t="s">
        <v>247</v>
      </c>
      <c r="AG944" s="1">
        <v>36056</v>
      </c>
      <c r="AH944" t="s">
        <v>264</v>
      </c>
      <c r="AI944" t="s">
        <v>265</v>
      </c>
      <c r="AJ944" t="s">
        <v>64</v>
      </c>
      <c r="AK944">
        <v>177</v>
      </c>
      <c r="AL944">
        <v>25000000</v>
      </c>
      <c r="AM944">
        <v>60000000</v>
      </c>
      <c r="AN944" s="1">
        <v>46568</v>
      </c>
      <c r="AO944" t="s">
        <v>476</v>
      </c>
      <c r="AP944" t="s">
        <v>164</v>
      </c>
      <c r="AQ944">
        <v>11</v>
      </c>
      <c r="AR944" t="s">
        <v>477</v>
      </c>
      <c r="AS944">
        <v>0</v>
      </c>
      <c r="AT944" t="s">
        <v>264</v>
      </c>
      <c r="AU944">
        <v>26</v>
      </c>
    </row>
    <row r="945" spans="1:47" x14ac:dyDescent="0.25">
      <c r="A945" t="s">
        <v>712</v>
      </c>
      <c r="B945">
        <v>2704605</v>
      </c>
      <c r="C945">
        <v>315779</v>
      </c>
      <c r="D945" t="s">
        <v>48</v>
      </c>
      <c r="E945">
        <v>0</v>
      </c>
      <c r="F945">
        <v>0</v>
      </c>
      <c r="G945">
        <v>0</v>
      </c>
      <c r="H945">
        <v>0</v>
      </c>
      <c r="I945">
        <v>30</v>
      </c>
      <c r="J945">
        <v>2016</v>
      </c>
      <c r="K945" t="s">
        <v>666</v>
      </c>
      <c r="L945">
        <v>3</v>
      </c>
      <c r="M945">
        <v>0</v>
      </c>
      <c r="N945">
        <v>4</v>
      </c>
      <c r="O945">
        <v>14</v>
      </c>
      <c r="P945" t="s">
        <v>202</v>
      </c>
      <c r="Q945" t="s">
        <v>210</v>
      </c>
      <c r="R945" t="s">
        <v>334</v>
      </c>
      <c r="S945">
        <v>81360</v>
      </c>
      <c r="T945" t="s">
        <v>244</v>
      </c>
      <c r="U945" t="s">
        <v>149</v>
      </c>
      <c r="V945" t="s">
        <v>123</v>
      </c>
      <c r="W945" t="s">
        <v>88</v>
      </c>
      <c r="X945" t="s">
        <v>57</v>
      </c>
      <c r="Y945" t="s">
        <v>713</v>
      </c>
      <c r="Z945" s="1">
        <v>42829</v>
      </c>
      <c r="AA945">
        <v>84</v>
      </c>
      <c r="AB945" t="s">
        <v>59</v>
      </c>
      <c r="AC945">
        <v>2023</v>
      </c>
      <c r="AD945">
        <v>5</v>
      </c>
      <c r="AE945" t="s">
        <v>475</v>
      </c>
      <c r="AF945" t="s">
        <v>247</v>
      </c>
      <c r="AG945" s="1">
        <v>36056</v>
      </c>
      <c r="AH945" t="s">
        <v>264</v>
      </c>
      <c r="AI945" t="s">
        <v>265</v>
      </c>
      <c r="AJ945" t="s">
        <v>64</v>
      </c>
      <c r="AK945">
        <v>177</v>
      </c>
      <c r="AL945">
        <v>25000000</v>
      </c>
      <c r="AM945">
        <v>60000000</v>
      </c>
      <c r="AN945" s="1">
        <v>46568</v>
      </c>
      <c r="AO945" t="s">
        <v>478</v>
      </c>
      <c r="AP945" t="s">
        <v>164</v>
      </c>
      <c r="AQ945">
        <v>11</v>
      </c>
      <c r="AR945" t="s">
        <v>477</v>
      </c>
      <c r="AS945">
        <v>0</v>
      </c>
      <c r="AT945" t="s">
        <v>264</v>
      </c>
      <c r="AU945">
        <v>26</v>
      </c>
    </row>
    <row r="946" spans="1:47" x14ac:dyDescent="0.25">
      <c r="A946" t="s">
        <v>712</v>
      </c>
      <c r="B946">
        <v>2704605</v>
      </c>
      <c r="C946">
        <v>315779</v>
      </c>
      <c r="D946" t="s">
        <v>48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2016</v>
      </c>
      <c r="K946" t="s">
        <v>666</v>
      </c>
      <c r="L946">
        <v>3</v>
      </c>
      <c r="M946">
        <v>0</v>
      </c>
      <c r="N946">
        <v>4</v>
      </c>
      <c r="O946">
        <v>14</v>
      </c>
      <c r="P946" t="s">
        <v>202</v>
      </c>
      <c r="Q946" t="s">
        <v>210</v>
      </c>
      <c r="R946" t="s">
        <v>334</v>
      </c>
      <c r="S946">
        <v>81360</v>
      </c>
      <c r="T946" t="s">
        <v>244</v>
      </c>
      <c r="U946" t="s">
        <v>149</v>
      </c>
      <c r="V946" t="s">
        <v>123</v>
      </c>
      <c r="W946" t="s">
        <v>88</v>
      </c>
      <c r="X946" t="s">
        <v>57</v>
      </c>
      <c r="Y946" t="s">
        <v>713</v>
      </c>
      <c r="Z946" s="1">
        <v>42829</v>
      </c>
      <c r="AA946">
        <v>84</v>
      </c>
      <c r="AB946" t="s">
        <v>59</v>
      </c>
      <c r="AC946">
        <v>2023</v>
      </c>
      <c r="AD946">
        <v>5</v>
      </c>
      <c r="AE946" t="s">
        <v>475</v>
      </c>
      <c r="AF946" t="s">
        <v>247</v>
      </c>
      <c r="AG946" s="1">
        <v>36056</v>
      </c>
      <c r="AH946" t="s">
        <v>264</v>
      </c>
      <c r="AI946" t="s">
        <v>265</v>
      </c>
      <c r="AJ946" t="s">
        <v>64</v>
      </c>
      <c r="AK946">
        <v>177</v>
      </c>
      <c r="AL946">
        <v>25000000</v>
      </c>
      <c r="AM946">
        <v>60000000</v>
      </c>
      <c r="AN946" s="1">
        <v>46568</v>
      </c>
      <c r="AO946" t="s">
        <v>479</v>
      </c>
      <c r="AP946" t="s">
        <v>164</v>
      </c>
      <c r="AQ946">
        <v>11</v>
      </c>
      <c r="AR946" t="s">
        <v>477</v>
      </c>
      <c r="AS946">
        <v>0</v>
      </c>
      <c r="AT946" t="s">
        <v>264</v>
      </c>
      <c r="AU946">
        <v>26</v>
      </c>
    </row>
    <row r="947" spans="1:47" x14ac:dyDescent="0.25">
      <c r="A947" t="s">
        <v>712</v>
      </c>
      <c r="B947">
        <v>2704605</v>
      </c>
      <c r="C947">
        <v>315779</v>
      </c>
      <c r="D947" t="s">
        <v>48</v>
      </c>
      <c r="E947">
        <v>0</v>
      </c>
      <c r="F947">
        <v>0</v>
      </c>
      <c r="G947">
        <v>0</v>
      </c>
      <c r="H947">
        <v>0</v>
      </c>
      <c r="I947">
        <v>30</v>
      </c>
      <c r="J947">
        <v>2016</v>
      </c>
      <c r="K947" t="s">
        <v>666</v>
      </c>
      <c r="L947">
        <v>3</v>
      </c>
      <c r="M947">
        <v>0</v>
      </c>
      <c r="N947">
        <v>4</v>
      </c>
      <c r="O947">
        <v>14</v>
      </c>
      <c r="P947" t="s">
        <v>202</v>
      </c>
      <c r="Q947" t="s">
        <v>210</v>
      </c>
      <c r="R947" t="s">
        <v>334</v>
      </c>
      <c r="S947">
        <v>81360</v>
      </c>
      <c r="T947" t="s">
        <v>244</v>
      </c>
      <c r="U947" t="s">
        <v>149</v>
      </c>
      <c r="V947" t="s">
        <v>123</v>
      </c>
      <c r="W947" t="s">
        <v>88</v>
      </c>
      <c r="X947" t="s">
        <v>57</v>
      </c>
      <c r="Y947" t="s">
        <v>713</v>
      </c>
      <c r="Z947" s="1">
        <v>42829</v>
      </c>
      <c r="AA947">
        <v>84</v>
      </c>
      <c r="AB947" t="s">
        <v>59</v>
      </c>
      <c r="AC947">
        <v>2023</v>
      </c>
      <c r="AD947">
        <v>5</v>
      </c>
      <c r="AE947" t="s">
        <v>475</v>
      </c>
      <c r="AF947" t="s">
        <v>247</v>
      </c>
      <c r="AG947" s="1">
        <v>36056</v>
      </c>
      <c r="AH947" t="s">
        <v>264</v>
      </c>
      <c r="AI947" t="s">
        <v>265</v>
      </c>
      <c r="AJ947" t="s">
        <v>64</v>
      </c>
      <c r="AK947">
        <v>177</v>
      </c>
      <c r="AL947">
        <v>25000000</v>
      </c>
      <c r="AM947">
        <v>60000000</v>
      </c>
      <c r="AN947" s="1">
        <v>46568</v>
      </c>
      <c r="AO947" t="s">
        <v>480</v>
      </c>
      <c r="AP947" t="s">
        <v>164</v>
      </c>
      <c r="AQ947">
        <v>11</v>
      </c>
      <c r="AR947" t="s">
        <v>477</v>
      </c>
      <c r="AS947">
        <v>0</v>
      </c>
      <c r="AT947" t="s">
        <v>264</v>
      </c>
      <c r="AU947">
        <v>26</v>
      </c>
    </row>
    <row r="948" spans="1:47" x14ac:dyDescent="0.25">
      <c r="A948" t="s">
        <v>712</v>
      </c>
      <c r="B948">
        <v>2704605</v>
      </c>
      <c r="C948">
        <v>315779</v>
      </c>
      <c r="D948" t="s">
        <v>48</v>
      </c>
      <c r="E948">
        <v>0</v>
      </c>
      <c r="F948">
        <v>0</v>
      </c>
      <c r="G948">
        <v>0</v>
      </c>
      <c r="H948">
        <v>0</v>
      </c>
      <c r="I948">
        <v>30</v>
      </c>
      <c r="J948">
        <v>2016</v>
      </c>
      <c r="K948" t="s">
        <v>666</v>
      </c>
      <c r="L948">
        <v>3</v>
      </c>
      <c r="M948">
        <v>0</v>
      </c>
      <c r="N948">
        <v>4</v>
      </c>
      <c r="O948">
        <v>14</v>
      </c>
      <c r="P948" t="s">
        <v>202</v>
      </c>
      <c r="Q948" t="s">
        <v>210</v>
      </c>
      <c r="R948" t="s">
        <v>334</v>
      </c>
      <c r="S948">
        <v>81360</v>
      </c>
      <c r="T948" t="s">
        <v>244</v>
      </c>
      <c r="U948" t="s">
        <v>149</v>
      </c>
      <c r="V948" t="s">
        <v>123</v>
      </c>
      <c r="W948" t="s">
        <v>88</v>
      </c>
      <c r="X948" t="s">
        <v>57</v>
      </c>
      <c r="Y948" t="s">
        <v>713</v>
      </c>
      <c r="Z948" s="1">
        <v>42829</v>
      </c>
      <c r="AA948">
        <v>84</v>
      </c>
      <c r="AB948" t="s">
        <v>59</v>
      </c>
      <c r="AC948">
        <v>2023</v>
      </c>
      <c r="AD948">
        <v>5</v>
      </c>
      <c r="AE948" t="s">
        <v>475</v>
      </c>
      <c r="AF948" t="s">
        <v>247</v>
      </c>
      <c r="AG948" s="1">
        <v>36056</v>
      </c>
      <c r="AH948" t="s">
        <v>264</v>
      </c>
      <c r="AI948" t="s">
        <v>265</v>
      </c>
      <c r="AJ948" t="s">
        <v>64</v>
      </c>
      <c r="AK948">
        <v>177</v>
      </c>
      <c r="AL948">
        <v>25000000</v>
      </c>
      <c r="AM948">
        <v>60000000</v>
      </c>
      <c r="AN948" s="1">
        <v>46568</v>
      </c>
      <c r="AO948" t="s">
        <v>481</v>
      </c>
      <c r="AP948" t="s">
        <v>164</v>
      </c>
      <c r="AQ948">
        <v>11</v>
      </c>
      <c r="AR948" t="s">
        <v>477</v>
      </c>
      <c r="AS948">
        <v>0</v>
      </c>
      <c r="AT948" t="s">
        <v>264</v>
      </c>
      <c r="AU948">
        <v>26</v>
      </c>
    </row>
    <row r="949" spans="1:47" x14ac:dyDescent="0.25">
      <c r="A949" t="s">
        <v>712</v>
      </c>
      <c r="B949">
        <v>2704605</v>
      </c>
      <c r="C949">
        <v>315779</v>
      </c>
      <c r="D949" t="s">
        <v>48</v>
      </c>
      <c r="E949">
        <v>0</v>
      </c>
      <c r="F949">
        <v>0</v>
      </c>
      <c r="G949">
        <v>0</v>
      </c>
      <c r="H949">
        <v>0</v>
      </c>
      <c r="I949">
        <v>30</v>
      </c>
      <c r="J949">
        <v>2016</v>
      </c>
      <c r="K949" t="s">
        <v>666</v>
      </c>
      <c r="L949">
        <v>3</v>
      </c>
      <c r="M949">
        <v>0</v>
      </c>
      <c r="N949">
        <v>4</v>
      </c>
      <c r="O949">
        <v>14</v>
      </c>
      <c r="P949" t="s">
        <v>202</v>
      </c>
      <c r="Q949" t="s">
        <v>210</v>
      </c>
      <c r="R949" t="s">
        <v>334</v>
      </c>
      <c r="S949">
        <v>81360</v>
      </c>
      <c r="T949" t="s">
        <v>244</v>
      </c>
      <c r="U949" t="s">
        <v>149</v>
      </c>
      <c r="V949" t="s">
        <v>123</v>
      </c>
      <c r="W949" t="s">
        <v>88</v>
      </c>
      <c r="X949" t="s">
        <v>57</v>
      </c>
      <c r="Y949" t="s">
        <v>713</v>
      </c>
      <c r="Z949" s="1">
        <v>42829</v>
      </c>
      <c r="AA949">
        <v>84</v>
      </c>
      <c r="AB949" t="s">
        <v>59</v>
      </c>
      <c r="AC949">
        <v>2023</v>
      </c>
      <c r="AD949">
        <v>5</v>
      </c>
      <c r="AE949" t="s">
        <v>475</v>
      </c>
      <c r="AF949" t="s">
        <v>247</v>
      </c>
      <c r="AG949" s="1">
        <v>36056</v>
      </c>
      <c r="AH949" t="s">
        <v>264</v>
      </c>
      <c r="AI949" t="s">
        <v>265</v>
      </c>
      <c r="AJ949" t="s">
        <v>64</v>
      </c>
      <c r="AK949">
        <v>177</v>
      </c>
      <c r="AL949">
        <v>25000000</v>
      </c>
      <c r="AM949">
        <v>60000000</v>
      </c>
      <c r="AN949" s="1">
        <v>46568</v>
      </c>
      <c r="AO949" t="s">
        <v>482</v>
      </c>
      <c r="AP949" t="s">
        <v>164</v>
      </c>
      <c r="AQ949">
        <v>11</v>
      </c>
      <c r="AR949" t="s">
        <v>477</v>
      </c>
      <c r="AS949">
        <v>0</v>
      </c>
      <c r="AT949" t="s">
        <v>483</v>
      </c>
      <c r="AU949">
        <v>26</v>
      </c>
    </row>
    <row r="950" spans="1:47" x14ac:dyDescent="0.25">
      <c r="A950" t="s">
        <v>712</v>
      </c>
      <c r="B950">
        <v>2704605</v>
      </c>
      <c r="C950">
        <v>315779</v>
      </c>
      <c r="D950" t="s">
        <v>48</v>
      </c>
      <c r="E950">
        <v>0</v>
      </c>
      <c r="F950">
        <v>0</v>
      </c>
      <c r="G950">
        <v>0</v>
      </c>
      <c r="H950">
        <v>0</v>
      </c>
      <c r="I950">
        <v>30</v>
      </c>
      <c r="J950">
        <v>2016</v>
      </c>
      <c r="K950" t="s">
        <v>666</v>
      </c>
      <c r="L950">
        <v>3</v>
      </c>
      <c r="M950">
        <v>0</v>
      </c>
      <c r="N950">
        <v>4</v>
      </c>
      <c r="O950">
        <v>14</v>
      </c>
      <c r="P950" t="s">
        <v>202</v>
      </c>
      <c r="Q950" t="s">
        <v>210</v>
      </c>
      <c r="R950" t="s">
        <v>334</v>
      </c>
      <c r="S950">
        <v>81360</v>
      </c>
      <c r="T950" t="s">
        <v>244</v>
      </c>
      <c r="U950" t="s">
        <v>149</v>
      </c>
      <c r="V950" t="s">
        <v>123</v>
      </c>
      <c r="W950" t="s">
        <v>88</v>
      </c>
      <c r="X950" t="s">
        <v>57</v>
      </c>
      <c r="Y950" t="s">
        <v>713</v>
      </c>
      <c r="Z950" s="1">
        <v>42829</v>
      </c>
      <c r="AA950">
        <v>84</v>
      </c>
      <c r="AB950" t="s">
        <v>59</v>
      </c>
      <c r="AC950">
        <v>2023</v>
      </c>
      <c r="AD950">
        <v>5</v>
      </c>
      <c r="AE950" t="s">
        <v>475</v>
      </c>
      <c r="AF950" t="s">
        <v>247</v>
      </c>
      <c r="AG950" s="1">
        <v>36056</v>
      </c>
      <c r="AH950" t="s">
        <v>264</v>
      </c>
      <c r="AI950" t="s">
        <v>265</v>
      </c>
      <c r="AJ950" t="s">
        <v>64</v>
      </c>
      <c r="AK950">
        <v>177</v>
      </c>
      <c r="AL950">
        <v>25000000</v>
      </c>
      <c r="AM950">
        <v>60000000</v>
      </c>
      <c r="AN950" s="1">
        <v>46568</v>
      </c>
      <c r="AO950" t="s">
        <v>484</v>
      </c>
      <c r="AP950" t="s">
        <v>164</v>
      </c>
      <c r="AQ950">
        <v>11</v>
      </c>
      <c r="AR950" t="s">
        <v>477</v>
      </c>
      <c r="AS950">
        <v>0</v>
      </c>
      <c r="AT950" t="s">
        <v>264</v>
      </c>
      <c r="AU950">
        <v>26</v>
      </c>
    </row>
    <row r="951" spans="1:47" x14ac:dyDescent="0.25">
      <c r="A951" t="s">
        <v>712</v>
      </c>
      <c r="B951">
        <v>2704605</v>
      </c>
      <c r="C951">
        <v>315779</v>
      </c>
      <c r="D951" t="s">
        <v>48</v>
      </c>
      <c r="E951">
        <v>0</v>
      </c>
      <c r="F951">
        <v>0</v>
      </c>
      <c r="G951">
        <v>0</v>
      </c>
      <c r="H951">
        <v>0</v>
      </c>
      <c r="I951">
        <v>30</v>
      </c>
      <c r="J951">
        <v>2016</v>
      </c>
      <c r="K951" t="s">
        <v>666</v>
      </c>
      <c r="L951">
        <v>3</v>
      </c>
      <c r="M951">
        <v>0</v>
      </c>
      <c r="N951">
        <v>4</v>
      </c>
      <c r="O951">
        <v>14</v>
      </c>
      <c r="P951" t="s">
        <v>202</v>
      </c>
      <c r="Q951" t="s">
        <v>210</v>
      </c>
      <c r="R951" t="s">
        <v>334</v>
      </c>
      <c r="S951">
        <v>81360</v>
      </c>
      <c r="T951" t="s">
        <v>244</v>
      </c>
      <c r="U951" t="s">
        <v>149</v>
      </c>
      <c r="V951" t="s">
        <v>123</v>
      </c>
      <c r="W951" t="s">
        <v>88</v>
      </c>
      <c r="X951" t="s">
        <v>57</v>
      </c>
      <c r="Y951" t="s">
        <v>713</v>
      </c>
      <c r="Z951" s="1">
        <v>42829</v>
      </c>
      <c r="AA951">
        <v>84</v>
      </c>
      <c r="AB951" t="s">
        <v>59</v>
      </c>
      <c r="AC951">
        <v>2023</v>
      </c>
      <c r="AD951">
        <v>5</v>
      </c>
      <c r="AE951" t="s">
        <v>475</v>
      </c>
      <c r="AF951" t="s">
        <v>247</v>
      </c>
      <c r="AG951" s="1">
        <v>36056</v>
      </c>
      <c r="AH951" t="s">
        <v>264</v>
      </c>
      <c r="AI951" t="s">
        <v>265</v>
      </c>
      <c r="AJ951" t="s">
        <v>64</v>
      </c>
      <c r="AK951">
        <v>177</v>
      </c>
      <c r="AL951">
        <v>25000000</v>
      </c>
      <c r="AM951">
        <v>60000000</v>
      </c>
      <c r="AN951" s="1">
        <v>46568</v>
      </c>
      <c r="AO951" t="s">
        <v>485</v>
      </c>
      <c r="AP951" t="s">
        <v>66</v>
      </c>
      <c r="AQ951">
        <v>11</v>
      </c>
      <c r="AR951" t="s">
        <v>477</v>
      </c>
      <c r="AS951">
        <v>0</v>
      </c>
      <c r="AT951" t="s">
        <v>264</v>
      </c>
      <c r="AU951">
        <v>26</v>
      </c>
    </row>
    <row r="952" spans="1:47" x14ac:dyDescent="0.25">
      <c r="A952" t="s">
        <v>712</v>
      </c>
      <c r="B952">
        <v>2704605</v>
      </c>
      <c r="C952">
        <v>315779</v>
      </c>
      <c r="D952" t="s">
        <v>48</v>
      </c>
      <c r="E952">
        <v>0</v>
      </c>
      <c r="F952">
        <v>0</v>
      </c>
      <c r="G952">
        <v>0</v>
      </c>
      <c r="H952">
        <v>0</v>
      </c>
      <c r="I952">
        <v>30</v>
      </c>
      <c r="J952">
        <v>2016</v>
      </c>
      <c r="K952" t="s">
        <v>666</v>
      </c>
      <c r="L952">
        <v>3</v>
      </c>
      <c r="M952">
        <v>0</v>
      </c>
      <c r="N952">
        <v>4</v>
      </c>
      <c r="O952">
        <v>14</v>
      </c>
      <c r="P952" t="s">
        <v>202</v>
      </c>
      <c r="Q952" t="s">
        <v>210</v>
      </c>
      <c r="R952" t="s">
        <v>334</v>
      </c>
      <c r="S952">
        <v>81360</v>
      </c>
      <c r="T952" t="s">
        <v>244</v>
      </c>
      <c r="U952" t="s">
        <v>149</v>
      </c>
      <c r="V952" t="s">
        <v>123</v>
      </c>
      <c r="W952" t="s">
        <v>88</v>
      </c>
      <c r="X952" t="s">
        <v>57</v>
      </c>
      <c r="Y952" t="s">
        <v>713</v>
      </c>
      <c r="Z952" s="1">
        <v>42829</v>
      </c>
      <c r="AA952">
        <v>84</v>
      </c>
      <c r="AB952" t="s">
        <v>59</v>
      </c>
      <c r="AC952">
        <v>2023</v>
      </c>
      <c r="AD952">
        <v>5</v>
      </c>
      <c r="AE952" t="s">
        <v>475</v>
      </c>
      <c r="AF952" t="s">
        <v>247</v>
      </c>
      <c r="AG952" s="1">
        <v>36056</v>
      </c>
      <c r="AH952" t="s">
        <v>264</v>
      </c>
      <c r="AI952" t="s">
        <v>265</v>
      </c>
      <c r="AJ952" t="s">
        <v>64</v>
      </c>
      <c r="AK952">
        <v>177</v>
      </c>
      <c r="AL952">
        <v>25000000</v>
      </c>
      <c r="AM952">
        <v>60000000</v>
      </c>
      <c r="AN952" s="1">
        <v>46568</v>
      </c>
      <c r="AO952" t="s">
        <v>486</v>
      </c>
      <c r="AP952" t="s">
        <v>164</v>
      </c>
      <c r="AQ952">
        <v>11</v>
      </c>
      <c r="AR952" t="s">
        <v>477</v>
      </c>
      <c r="AS952">
        <v>0</v>
      </c>
      <c r="AT952" t="s">
        <v>264</v>
      </c>
      <c r="AU952">
        <v>26</v>
      </c>
    </row>
    <row r="953" spans="1:47" x14ac:dyDescent="0.25">
      <c r="A953" t="s">
        <v>712</v>
      </c>
      <c r="B953">
        <v>2704605</v>
      </c>
      <c r="C953">
        <v>315779</v>
      </c>
      <c r="D953" t="s">
        <v>48</v>
      </c>
      <c r="E953">
        <v>0</v>
      </c>
      <c r="F953">
        <v>0</v>
      </c>
      <c r="G953">
        <v>0</v>
      </c>
      <c r="H953">
        <v>0</v>
      </c>
      <c r="I953">
        <v>30</v>
      </c>
      <c r="J953">
        <v>2016</v>
      </c>
      <c r="K953" t="s">
        <v>666</v>
      </c>
      <c r="L953">
        <v>3</v>
      </c>
      <c r="M953">
        <v>0</v>
      </c>
      <c r="N953">
        <v>4</v>
      </c>
      <c r="O953">
        <v>14</v>
      </c>
      <c r="P953" t="s">
        <v>202</v>
      </c>
      <c r="Q953" t="s">
        <v>210</v>
      </c>
      <c r="R953" t="s">
        <v>334</v>
      </c>
      <c r="S953">
        <v>81360</v>
      </c>
      <c r="T953" t="s">
        <v>244</v>
      </c>
      <c r="U953" t="s">
        <v>149</v>
      </c>
      <c r="V953" t="s">
        <v>123</v>
      </c>
      <c r="W953" t="s">
        <v>88</v>
      </c>
      <c r="X953" t="s">
        <v>57</v>
      </c>
      <c r="Y953" t="s">
        <v>713</v>
      </c>
      <c r="Z953" s="1">
        <v>42829</v>
      </c>
      <c r="AA953">
        <v>84</v>
      </c>
      <c r="AB953" t="s">
        <v>59</v>
      </c>
      <c r="AC953">
        <v>2023</v>
      </c>
      <c r="AD953">
        <v>5</v>
      </c>
      <c r="AE953" t="s">
        <v>475</v>
      </c>
      <c r="AF953" t="s">
        <v>247</v>
      </c>
      <c r="AG953" s="1">
        <v>36056</v>
      </c>
      <c r="AH953" t="s">
        <v>264</v>
      </c>
      <c r="AI953" t="s">
        <v>265</v>
      </c>
      <c r="AJ953" t="s">
        <v>64</v>
      </c>
      <c r="AK953">
        <v>177</v>
      </c>
      <c r="AL953">
        <v>25000000</v>
      </c>
      <c r="AM953">
        <v>60000000</v>
      </c>
      <c r="AN953" s="1">
        <v>46568</v>
      </c>
      <c r="AO953" t="s">
        <v>487</v>
      </c>
      <c r="AP953" t="s">
        <v>164</v>
      </c>
      <c r="AQ953">
        <v>11</v>
      </c>
      <c r="AR953" t="s">
        <v>477</v>
      </c>
      <c r="AS953">
        <v>0</v>
      </c>
      <c r="AT953" t="s">
        <v>264</v>
      </c>
      <c r="AU953">
        <v>26</v>
      </c>
    </row>
    <row r="954" spans="1:47" x14ac:dyDescent="0.25">
      <c r="A954" t="s">
        <v>712</v>
      </c>
      <c r="B954">
        <v>2704605</v>
      </c>
      <c r="C954">
        <v>315779</v>
      </c>
      <c r="D954" t="s">
        <v>48</v>
      </c>
      <c r="E954">
        <v>0</v>
      </c>
      <c r="F954">
        <v>0</v>
      </c>
      <c r="G954">
        <v>0</v>
      </c>
      <c r="H954">
        <v>0</v>
      </c>
      <c r="I954">
        <v>30</v>
      </c>
      <c r="J954">
        <v>2016</v>
      </c>
      <c r="K954" t="s">
        <v>666</v>
      </c>
      <c r="L954">
        <v>3</v>
      </c>
      <c r="M954">
        <v>0</v>
      </c>
      <c r="N954">
        <v>4</v>
      </c>
      <c r="O954">
        <v>14</v>
      </c>
      <c r="P954" t="s">
        <v>202</v>
      </c>
      <c r="Q954" t="s">
        <v>210</v>
      </c>
      <c r="R954" t="s">
        <v>334</v>
      </c>
      <c r="S954">
        <v>81360</v>
      </c>
      <c r="T954" t="s">
        <v>244</v>
      </c>
      <c r="U954" t="s">
        <v>149</v>
      </c>
      <c r="V954" t="s">
        <v>123</v>
      </c>
      <c r="W954" t="s">
        <v>88</v>
      </c>
      <c r="X954" t="s">
        <v>57</v>
      </c>
      <c r="Y954" t="s">
        <v>713</v>
      </c>
      <c r="Z954" s="1">
        <v>42829</v>
      </c>
      <c r="AA954">
        <v>84</v>
      </c>
      <c r="AB954" t="s">
        <v>59</v>
      </c>
      <c r="AC954">
        <v>2023</v>
      </c>
      <c r="AD954">
        <v>5</v>
      </c>
      <c r="AE954" t="s">
        <v>475</v>
      </c>
      <c r="AF954" t="s">
        <v>247</v>
      </c>
      <c r="AG954" s="1">
        <v>36056</v>
      </c>
      <c r="AH954" t="s">
        <v>264</v>
      </c>
      <c r="AI954" t="s">
        <v>265</v>
      </c>
      <c r="AJ954" t="s">
        <v>64</v>
      </c>
      <c r="AK954">
        <v>177</v>
      </c>
      <c r="AL954">
        <v>25000000</v>
      </c>
      <c r="AM954">
        <v>60000000</v>
      </c>
      <c r="AN954" s="1">
        <v>46568</v>
      </c>
      <c r="AO954" t="s">
        <v>488</v>
      </c>
      <c r="AP954" t="s">
        <v>164</v>
      </c>
      <c r="AQ954">
        <v>11</v>
      </c>
      <c r="AR954" t="s">
        <v>477</v>
      </c>
      <c r="AS954">
        <v>0</v>
      </c>
      <c r="AT954" t="s">
        <v>264</v>
      </c>
      <c r="AU954">
        <v>26</v>
      </c>
    </row>
    <row r="955" spans="1:47" x14ac:dyDescent="0.25">
      <c r="A955" t="s">
        <v>712</v>
      </c>
      <c r="B955">
        <v>2704605</v>
      </c>
      <c r="C955">
        <v>315779</v>
      </c>
      <c r="D955" t="s">
        <v>48</v>
      </c>
      <c r="E955">
        <v>0</v>
      </c>
      <c r="F955">
        <v>0</v>
      </c>
      <c r="G955">
        <v>0</v>
      </c>
      <c r="H955">
        <v>0</v>
      </c>
      <c r="I955">
        <v>30</v>
      </c>
      <c r="J955">
        <v>2016</v>
      </c>
      <c r="K955" t="s">
        <v>666</v>
      </c>
      <c r="L955">
        <v>3</v>
      </c>
      <c r="M955">
        <v>0</v>
      </c>
      <c r="N955">
        <v>4</v>
      </c>
      <c r="O955">
        <v>14</v>
      </c>
      <c r="P955" t="s">
        <v>202</v>
      </c>
      <c r="Q955" t="s">
        <v>210</v>
      </c>
      <c r="R955" t="s">
        <v>334</v>
      </c>
      <c r="S955">
        <v>81360</v>
      </c>
      <c r="T955" t="s">
        <v>244</v>
      </c>
      <c r="U955" t="s">
        <v>149</v>
      </c>
      <c r="V955" t="s">
        <v>123</v>
      </c>
      <c r="W955" t="s">
        <v>88</v>
      </c>
      <c r="X955" t="s">
        <v>57</v>
      </c>
      <c r="Y955" t="s">
        <v>713</v>
      </c>
      <c r="Z955" s="1">
        <v>42829</v>
      </c>
      <c r="AA955">
        <v>84</v>
      </c>
      <c r="AB955" t="s">
        <v>59</v>
      </c>
      <c r="AC955">
        <v>2023</v>
      </c>
      <c r="AD955">
        <v>5</v>
      </c>
      <c r="AE955" t="s">
        <v>475</v>
      </c>
      <c r="AF955" t="s">
        <v>247</v>
      </c>
      <c r="AG955" s="1">
        <v>36056</v>
      </c>
      <c r="AH955" t="s">
        <v>264</v>
      </c>
      <c r="AI955" t="s">
        <v>265</v>
      </c>
      <c r="AJ955" t="s">
        <v>64</v>
      </c>
      <c r="AK955">
        <v>177</v>
      </c>
      <c r="AL955">
        <v>25000000</v>
      </c>
      <c r="AM955">
        <v>60000000</v>
      </c>
      <c r="AN955" s="1">
        <v>46568</v>
      </c>
      <c r="AO955" t="s">
        <v>489</v>
      </c>
      <c r="AP955" t="s">
        <v>164</v>
      </c>
      <c r="AQ955">
        <v>11</v>
      </c>
      <c r="AR955" t="s">
        <v>477</v>
      </c>
      <c r="AS955">
        <v>0</v>
      </c>
      <c r="AT955" t="s">
        <v>264</v>
      </c>
      <c r="AU955">
        <v>26</v>
      </c>
    </row>
    <row r="956" spans="1:47" x14ac:dyDescent="0.25">
      <c r="A956" t="s">
        <v>712</v>
      </c>
      <c r="B956">
        <v>2704605</v>
      </c>
      <c r="C956">
        <v>315779</v>
      </c>
      <c r="D956" t="s">
        <v>48</v>
      </c>
      <c r="E956">
        <v>0</v>
      </c>
      <c r="F956">
        <v>0</v>
      </c>
      <c r="G956">
        <v>0</v>
      </c>
      <c r="H956">
        <v>0</v>
      </c>
      <c r="I956">
        <v>30</v>
      </c>
      <c r="J956">
        <v>2016</v>
      </c>
      <c r="K956" t="s">
        <v>666</v>
      </c>
      <c r="L956">
        <v>3</v>
      </c>
      <c r="M956">
        <v>0</v>
      </c>
      <c r="N956">
        <v>4</v>
      </c>
      <c r="O956">
        <v>14</v>
      </c>
      <c r="P956" t="s">
        <v>202</v>
      </c>
      <c r="Q956" t="s">
        <v>210</v>
      </c>
      <c r="R956" t="s">
        <v>334</v>
      </c>
      <c r="S956">
        <v>81360</v>
      </c>
      <c r="T956" t="s">
        <v>244</v>
      </c>
      <c r="U956" t="s">
        <v>149</v>
      </c>
      <c r="V956" t="s">
        <v>123</v>
      </c>
      <c r="W956" t="s">
        <v>88</v>
      </c>
      <c r="X956" t="s">
        <v>57</v>
      </c>
      <c r="Y956" t="s">
        <v>713</v>
      </c>
      <c r="Z956" s="1">
        <v>42829</v>
      </c>
      <c r="AA956">
        <v>84</v>
      </c>
      <c r="AB956" t="s">
        <v>59</v>
      </c>
      <c r="AC956">
        <v>2023</v>
      </c>
      <c r="AD956">
        <v>5</v>
      </c>
      <c r="AE956" t="s">
        <v>475</v>
      </c>
      <c r="AF956" t="s">
        <v>247</v>
      </c>
      <c r="AG956" s="1">
        <v>36056</v>
      </c>
      <c r="AH956" t="s">
        <v>264</v>
      </c>
      <c r="AI956" t="s">
        <v>265</v>
      </c>
      <c r="AJ956" t="s">
        <v>64</v>
      </c>
      <c r="AK956">
        <v>177</v>
      </c>
      <c r="AL956">
        <v>25000000</v>
      </c>
      <c r="AM956">
        <v>60000000</v>
      </c>
      <c r="AN956" s="1">
        <v>46568</v>
      </c>
      <c r="AO956" t="s">
        <v>490</v>
      </c>
      <c r="AP956" t="s">
        <v>164</v>
      </c>
      <c r="AQ956">
        <v>11</v>
      </c>
      <c r="AR956" t="s">
        <v>477</v>
      </c>
      <c r="AS956">
        <v>0</v>
      </c>
      <c r="AT956" t="s">
        <v>264</v>
      </c>
      <c r="AU956">
        <v>26</v>
      </c>
    </row>
    <row r="957" spans="1:47" x14ac:dyDescent="0.25">
      <c r="A957" t="s">
        <v>712</v>
      </c>
      <c r="B957">
        <v>2704605</v>
      </c>
      <c r="C957">
        <v>315779</v>
      </c>
      <c r="D957" t="s">
        <v>48</v>
      </c>
      <c r="E957">
        <v>0</v>
      </c>
      <c r="F957">
        <v>0</v>
      </c>
      <c r="G957">
        <v>0</v>
      </c>
      <c r="H957">
        <v>0</v>
      </c>
      <c r="I957">
        <v>30</v>
      </c>
      <c r="J957">
        <v>2016</v>
      </c>
      <c r="K957" t="s">
        <v>666</v>
      </c>
      <c r="L957">
        <v>3</v>
      </c>
      <c r="M957">
        <v>0</v>
      </c>
      <c r="N957">
        <v>4</v>
      </c>
      <c r="O957">
        <v>14</v>
      </c>
      <c r="P957" t="s">
        <v>202</v>
      </c>
      <c r="Q957" t="s">
        <v>210</v>
      </c>
      <c r="R957" t="s">
        <v>334</v>
      </c>
      <c r="S957">
        <v>81360</v>
      </c>
      <c r="T957" t="s">
        <v>244</v>
      </c>
      <c r="U957" t="s">
        <v>149</v>
      </c>
      <c r="V957" t="s">
        <v>123</v>
      </c>
      <c r="W957" t="s">
        <v>88</v>
      </c>
      <c r="X957" t="s">
        <v>57</v>
      </c>
      <c r="Y957" t="s">
        <v>713</v>
      </c>
      <c r="Z957" s="1">
        <v>42829</v>
      </c>
      <c r="AA957">
        <v>84</v>
      </c>
      <c r="AB957" t="s">
        <v>59</v>
      </c>
      <c r="AC957">
        <v>2023</v>
      </c>
      <c r="AD957">
        <v>5</v>
      </c>
      <c r="AE957" t="s">
        <v>475</v>
      </c>
      <c r="AF957" t="s">
        <v>247</v>
      </c>
      <c r="AG957" s="1">
        <v>36056</v>
      </c>
      <c r="AH957" t="s">
        <v>264</v>
      </c>
      <c r="AI957" t="s">
        <v>265</v>
      </c>
      <c r="AJ957" t="s">
        <v>64</v>
      </c>
      <c r="AK957">
        <v>177</v>
      </c>
      <c r="AL957">
        <v>25000000</v>
      </c>
      <c r="AM957">
        <v>60000000</v>
      </c>
      <c r="AN957" s="1">
        <v>46568</v>
      </c>
      <c r="AO957" t="s">
        <v>491</v>
      </c>
      <c r="AP957" t="s">
        <v>66</v>
      </c>
      <c r="AQ957">
        <v>11</v>
      </c>
      <c r="AR957" t="s">
        <v>477</v>
      </c>
      <c r="AS957">
        <v>0</v>
      </c>
      <c r="AT957" t="s">
        <v>264</v>
      </c>
      <c r="AU957">
        <v>26</v>
      </c>
    </row>
    <row r="958" spans="1:47" x14ac:dyDescent="0.25">
      <c r="A958" t="s">
        <v>714</v>
      </c>
      <c r="B958">
        <v>2704612</v>
      </c>
      <c r="C958">
        <v>103064</v>
      </c>
      <c r="D958" t="s">
        <v>48</v>
      </c>
      <c r="E958">
        <v>0</v>
      </c>
      <c r="F958">
        <v>0</v>
      </c>
      <c r="G958">
        <v>0</v>
      </c>
      <c r="H958">
        <v>0</v>
      </c>
      <c r="I958">
        <v>65</v>
      </c>
      <c r="J958">
        <v>2016</v>
      </c>
      <c r="K958" t="s">
        <v>666</v>
      </c>
      <c r="L958">
        <v>0</v>
      </c>
      <c r="M958">
        <v>2</v>
      </c>
      <c r="N958">
        <v>18</v>
      </c>
      <c r="O958">
        <v>10</v>
      </c>
      <c r="P958" t="s">
        <v>645</v>
      </c>
      <c r="Q958" t="s">
        <v>241</v>
      </c>
      <c r="R958" t="s">
        <v>647</v>
      </c>
      <c r="S958">
        <v>16200</v>
      </c>
      <c r="T958" t="s">
        <v>551</v>
      </c>
      <c r="U958" t="s">
        <v>552</v>
      </c>
      <c r="V958" t="s">
        <v>426</v>
      </c>
      <c r="W958" t="s">
        <v>218</v>
      </c>
      <c r="X958" t="s">
        <v>57</v>
      </c>
      <c r="Y958" t="s">
        <v>715</v>
      </c>
      <c r="Z958" s="1">
        <v>42830</v>
      </c>
      <c r="AA958">
        <v>65</v>
      </c>
      <c r="AB958" t="s">
        <v>59</v>
      </c>
      <c r="AC958">
        <v>2016</v>
      </c>
      <c r="AD958">
        <v>105</v>
      </c>
      <c r="AE958" t="s">
        <v>651</v>
      </c>
      <c r="AF958" t="s">
        <v>61</v>
      </c>
      <c r="AG958" s="1">
        <v>33285</v>
      </c>
      <c r="AH958" t="s">
        <v>355</v>
      </c>
      <c r="AI958" t="s">
        <v>265</v>
      </c>
      <c r="AJ958" t="s">
        <v>64</v>
      </c>
      <c r="AK958">
        <v>188</v>
      </c>
      <c r="AL958">
        <v>750000</v>
      </c>
      <c r="AM958">
        <v>1750000</v>
      </c>
      <c r="AN958" s="1">
        <v>45473</v>
      </c>
      <c r="AO958" t="s">
        <v>652</v>
      </c>
      <c r="AP958" t="s">
        <v>164</v>
      </c>
      <c r="AQ958">
        <v>13</v>
      </c>
      <c r="AR958" t="s">
        <v>653</v>
      </c>
      <c r="AS958">
        <v>0</v>
      </c>
      <c r="AT958" t="s">
        <v>355</v>
      </c>
      <c r="AU958">
        <v>33</v>
      </c>
    </row>
    <row r="959" spans="1:47" x14ac:dyDescent="0.25">
      <c r="A959" t="s">
        <v>714</v>
      </c>
      <c r="B959">
        <v>2704612</v>
      </c>
      <c r="C959">
        <v>103064</v>
      </c>
      <c r="D959" t="s">
        <v>48</v>
      </c>
      <c r="E959">
        <v>0</v>
      </c>
      <c r="F959">
        <v>0</v>
      </c>
      <c r="G959">
        <v>0</v>
      </c>
      <c r="H959">
        <v>0</v>
      </c>
      <c r="I959">
        <v>65</v>
      </c>
      <c r="J959">
        <v>2016</v>
      </c>
      <c r="K959" t="s">
        <v>666</v>
      </c>
      <c r="L959">
        <v>0</v>
      </c>
      <c r="M959">
        <v>2</v>
      </c>
      <c r="N959">
        <v>18</v>
      </c>
      <c r="O959">
        <v>10</v>
      </c>
      <c r="P959" t="s">
        <v>645</v>
      </c>
      <c r="Q959" t="s">
        <v>241</v>
      </c>
      <c r="R959" t="s">
        <v>647</v>
      </c>
      <c r="S959">
        <v>16200</v>
      </c>
      <c r="T959" t="s">
        <v>551</v>
      </c>
      <c r="U959" t="s">
        <v>552</v>
      </c>
      <c r="V959" t="s">
        <v>426</v>
      </c>
      <c r="W959" t="s">
        <v>218</v>
      </c>
      <c r="X959" t="s">
        <v>57</v>
      </c>
      <c r="Y959" t="s">
        <v>715</v>
      </c>
      <c r="Z959" s="1">
        <v>42830</v>
      </c>
      <c r="AA959">
        <v>65</v>
      </c>
      <c r="AB959" t="s">
        <v>59</v>
      </c>
      <c r="AC959">
        <v>2016</v>
      </c>
      <c r="AD959">
        <v>105</v>
      </c>
      <c r="AE959" t="s">
        <v>651</v>
      </c>
      <c r="AF959" t="s">
        <v>61</v>
      </c>
      <c r="AG959" s="1">
        <v>33285</v>
      </c>
      <c r="AH959" t="s">
        <v>355</v>
      </c>
      <c r="AI959" t="s">
        <v>265</v>
      </c>
      <c r="AJ959" t="s">
        <v>64</v>
      </c>
      <c r="AK959">
        <v>188</v>
      </c>
      <c r="AL959">
        <v>750000</v>
      </c>
      <c r="AM959">
        <v>1750000</v>
      </c>
      <c r="AN959" s="1">
        <v>45473</v>
      </c>
      <c r="AO959" t="s">
        <v>654</v>
      </c>
      <c r="AP959" t="s">
        <v>164</v>
      </c>
      <c r="AQ959">
        <v>13</v>
      </c>
      <c r="AR959" t="s">
        <v>653</v>
      </c>
      <c r="AS959">
        <v>0</v>
      </c>
      <c r="AT959" t="s">
        <v>355</v>
      </c>
      <c r="AU959">
        <v>33</v>
      </c>
    </row>
    <row r="960" spans="1:47" x14ac:dyDescent="0.25">
      <c r="A960" t="s">
        <v>716</v>
      </c>
      <c r="B960">
        <v>2704625</v>
      </c>
      <c r="C960">
        <v>124732</v>
      </c>
      <c r="D960" t="s">
        <v>48</v>
      </c>
      <c r="E960">
        <v>0</v>
      </c>
      <c r="F960">
        <v>0</v>
      </c>
      <c r="G960">
        <v>1</v>
      </c>
      <c r="H960">
        <v>0</v>
      </c>
      <c r="I960">
        <v>90</v>
      </c>
      <c r="J960">
        <v>2016</v>
      </c>
      <c r="K960" t="s">
        <v>671</v>
      </c>
      <c r="L960">
        <v>2</v>
      </c>
      <c r="M960">
        <v>0</v>
      </c>
      <c r="N960">
        <v>5</v>
      </c>
      <c r="O960">
        <v>16</v>
      </c>
      <c r="P960" t="s">
        <v>330</v>
      </c>
      <c r="Q960" t="s">
        <v>717</v>
      </c>
      <c r="R960" t="s">
        <v>156</v>
      </c>
      <c r="S960">
        <v>43451</v>
      </c>
      <c r="T960" t="s">
        <v>129</v>
      </c>
      <c r="U960" t="s">
        <v>157</v>
      </c>
      <c r="V960" t="s">
        <v>580</v>
      </c>
      <c r="W960" t="s">
        <v>229</v>
      </c>
      <c r="X960" t="s">
        <v>57</v>
      </c>
      <c r="Y960" t="s">
        <v>718</v>
      </c>
      <c r="Z960" s="1">
        <v>42834</v>
      </c>
      <c r="AA960">
        <v>12</v>
      </c>
      <c r="AB960" t="s">
        <v>81</v>
      </c>
      <c r="AC960">
        <v>2023</v>
      </c>
      <c r="AD960">
        <v>533</v>
      </c>
      <c r="AE960" t="s">
        <v>160</v>
      </c>
      <c r="AF960" t="s">
        <v>61</v>
      </c>
      <c r="AG960" s="1">
        <v>33997</v>
      </c>
      <c r="AH960" t="s">
        <v>161</v>
      </c>
      <c r="AI960" t="s">
        <v>63</v>
      </c>
      <c r="AJ960" t="s">
        <v>162</v>
      </c>
      <c r="AK960">
        <v>194</v>
      </c>
      <c r="AL960">
        <v>2000000</v>
      </c>
      <c r="AM960">
        <v>15000000</v>
      </c>
      <c r="AN960" s="1">
        <v>45473</v>
      </c>
      <c r="AO960" t="s">
        <v>163</v>
      </c>
      <c r="AP960" t="s">
        <v>164</v>
      </c>
      <c r="AQ960">
        <v>23</v>
      </c>
      <c r="AR960" t="s">
        <v>165</v>
      </c>
      <c r="AS960">
        <v>0</v>
      </c>
      <c r="AT960" t="s">
        <v>161</v>
      </c>
      <c r="AU960">
        <v>31</v>
      </c>
    </row>
    <row r="961" spans="1:47" x14ac:dyDescent="0.25">
      <c r="A961" t="s">
        <v>716</v>
      </c>
      <c r="B961">
        <v>2704625</v>
      </c>
      <c r="C961">
        <v>124732</v>
      </c>
      <c r="D961" t="s">
        <v>48</v>
      </c>
      <c r="E961">
        <v>0</v>
      </c>
      <c r="F961">
        <v>0</v>
      </c>
      <c r="G961">
        <v>1</v>
      </c>
      <c r="H961">
        <v>0</v>
      </c>
      <c r="I961">
        <v>90</v>
      </c>
      <c r="J961">
        <v>2016</v>
      </c>
      <c r="K961" t="s">
        <v>671</v>
      </c>
      <c r="L961">
        <v>2</v>
      </c>
      <c r="M961">
        <v>0</v>
      </c>
      <c r="N961">
        <v>5</v>
      </c>
      <c r="O961">
        <v>16</v>
      </c>
      <c r="P961" t="s">
        <v>330</v>
      </c>
      <c r="Q961" t="s">
        <v>717</v>
      </c>
      <c r="R961" t="s">
        <v>156</v>
      </c>
      <c r="S961">
        <v>43451</v>
      </c>
      <c r="T961" t="s">
        <v>129</v>
      </c>
      <c r="U961" t="s">
        <v>157</v>
      </c>
      <c r="V961" t="s">
        <v>580</v>
      </c>
      <c r="W961" t="s">
        <v>229</v>
      </c>
      <c r="X961" t="s">
        <v>57</v>
      </c>
      <c r="Y961" t="s">
        <v>718</v>
      </c>
      <c r="Z961" s="1">
        <v>42834</v>
      </c>
      <c r="AA961">
        <v>12</v>
      </c>
      <c r="AB961" t="s">
        <v>81</v>
      </c>
      <c r="AC961">
        <v>2023</v>
      </c>
      <c r="AD961">
        <v>533</v>
      </c>
      <c r="AE961" t="s">
        <v>160</v>
      </c>
      <c r="AF961" t="s">
        <v>61</v>
      </c>
      <c r="AG961" s="1">
        <v>33997</v>
      </c>
      <c r="AH961" t="s">
        <v>161</v>
      </c>
      <c r="AI961" t="s">
        <v>63</v>
      </c>
      <c r="AJ961" t="s">
        <v>162</v>
      </c>
      <c r="AK961">
        <v>194</v>
      </c>
      <c r="AL961">
        <v>2000000</v>
      </c>
      <c r="AM961">
        <v>15000000</v>
      </c>
      <c r="AN961" s="1">
        <v>45473</v>
      </c>
      <c r="AO961" t="s">
        <v>166</v>
      </c>
      <c r="AP961" t="s">
        <v>164</v>
      </c>
      <c r="AQ961">
        <v>23</v>
      </c>
      <c r="AR961" t="s">
        <v>165</v>
      </c>
      <c r="AS961">
        <v>0</v>
      </c>
      <c r="AT961" t="s">
        <v>161</v>
      </c>
      <c r="AU961">
        <v>31</v>
      </c>
    </row>
    <row r="962" spans="1:47" x14ac:dyDescent="0.25">
      <c r="A962" t="s">
        <v>716</v>
      </c>
      <c r="B962">
        <v>2704625</v>
      </c>
      <c r="C962">
        <v>124732</v>
      </c>
      <c r="D962" t="s">
        <v>48</v>
      </c>
      <c r="E962">
        <v>0</v>
      </c>
      <c r="F962">
        <v>0</v>
      </c>
      <c r="G962">
        <v>1</v>
      </c>
      <c r="H962">
        <v>0</v>
      </c>
      <c r="I962">
        <v>90</v>
      </c>
      <c r="J962">
        <v>2016</v>
      </c>
      <c r="K962" t="s">
        <v>671</v>
      </c>
      <c r="L962">
        <v>2</v>
      </c>
      <c r="M962">
        <v>0</v>
      </c>
      <c r="N962">
        <v>5</v>
      </c>
      <c r="O962">
        <v>16</v>
      </c>
      <c r="P962" t="s">
        <v>330</v>
      </c>
      <c r="Q962" t="s">
        <v>717</v>
      </c>
      <c r="R962" t="s">
        <v>156</v>
      </c>
      <c r="S962">
        <v>43451</v>
      </c>
      <c r="T962" t="s">
        <v>129</v>
      </c>
      <c r="U962" t="s">
        <v>157</v>
      </c>
      <c r="V962" t="s">
        <v>580</v>
      </c>
      <c r="W962" t="s">
        <v>229</v>
      </c>
      <c r="X962" t="s">
        <v>57</v>
      </c>
      <c r="Y962" t="s">
        <v>718</v>
      </c>
      <c r="Z962" s="1">
        <v>42834</v>
      </c>
      <c r="AA962">
        <v>12</v>
      </c>
      <c r="AB962" t="s">
        <v>81</v>
      </c>
      <c r="AC962">
        <v>2023</v>
      </c>
      <c r="AD962">
        <v>533</v>
      </c>
      <c r="AE962" t="s">
        <v>160</v>
      </c>
      <c r="AF962" t="s">
        <v>61</v>
      </c>
      <c r="AG962" s="1">
        <v>33997</v>
      </c>
      <c r="AH962" t="s">
        <v>161</v>
      </c>
      <c r="AI962" t="s">
        <v>63</v>
      </c>
      <c r="AJ962" t="s">
        <v>162</v>
      </c>
      <c r="AK962">
        <v>194</v>
      </c>
      <c r="AL962">
        <v>2000000</v>
      </c>
      <c r="AM962">
        <v>15000000</v>
      </c>
      <c r="AN962" s="1">
        <v>45473</v>
      </c>
      <c r="AO962" t="s">
        <v>167</v>
      </c>
      <c r="AP962" t="s">
        <v>164</v>
      </c>
      <c r="AQ962">
        <v>23</v>
      </c>
      <c r="AR962" t="s">
        <v>165</v>
      </c>
      <c r="AS962">
        <v>0</v>
      </c>
      <c r="AT962" t="s">
        <v>161</v>
      </c>
      <c r="AU962">
        <v>31</v>
      </c>
    </row>
    <row r="963" spans="1:47" x14ac:dyDescent="0.25">
      <c r="A963" t="s">
        <v>716</v>
      </c>
      <c r="B963">
        <v>2704625</v>
      </c>
      <c r="C963">
        <v>124732</v>
      </c>
      <c r="D963" t="s">
        <v>48</v>
      </c>
      <c r="E963">
        <v>0</v>
      </c>
      <c r="F963">
        <v>0</v>
      </c>
      <c r="G963">
        <v>1</v>
      </c>
      <c r="H963">
        <v>0</v>
      </c>
      <c r="I963">
        <v>90</v>
      </c>
      <c r="J963">
        <v>2016</v>
      </c>
      <c r="K963" t="s">
        <v>671</v>
      </c>
      <c r="L963">
        <v>2</v>
      </c>
      <c r="M963">
        <v>0</v>
      </c>
      <c r="N963">
        <v>5</v>
      </c>
      <c r="O963">
        <v>16</v>
      </c>
      <c r="P963" t="s">
        <v>330</v>
      </c>
      <c r="Q963" t="s">
        <v>717</v>
      </c>
      <c r="R963" t="s">
        <v>156</v>
      </c>
      <c r="S963">
        <v>43451</v>
      </c>
      <c r="T963" t="s">
        <v>129</v>
      </c>
      <c r="U963" t="s">
        <v>157</v>
      </c>
      <c r="V963" t="s">
        <v>580</v>
      </c>
      <c r="W963" t="s">
        <v>229</v>
      </c>
      <c r="X963" t="s">
        <v>57</v>
      </c>
      <c r="Y963" t="s">
        <v>718</v>
      </c>
      <c r="Z963" s="1">
        <v>42834</v>
      </c>
      <c r="AA963">
        <v>12</v>
      </c>
      <c r="AB963" t="s">
        <v>81</v>
      </c>
      <c r="AC963">
        <v>2023</v>
      </c>
      <c r="AD963">
        <v>533</v>
      </c>
      <c r="AE963" t="s">
        <v>160</v>
      </c>
      <c r="AF963" t="s">
        <v>61</v>
      </c>
      <c r="AG963" s="1">
        <v>33997</v>
      </c>
      <c r="AH963" t="s">
        <v>161</v>
      </c>
      <c r="AI963" t="s">
        <v>63</v>
      </c>
      <c r="AJ963" t="s">
        <v>162</v>
      </c>
      <c r="AK963">
        <v>194</v>
      </c>
      <c r="AL963">
        <v>2000000</v>
      </c>
      <c r="AM963">
        <v>15000000</v>
      </c>
      <c r="AN963" s="1">
        <v>45473</v>
      </c>
      <c r="AO963" t="s">
        <v>168</v>
      </c>
      <c r="AP963" t="s">
        <v>164</v>
      </c>
      <c r="AQ963">
        <v>23</v>
      </c>
      <c r="AR963" t="s">
        <v>165</v>
      </c>
      <c r="AS963">
        <v>0</v>
      </c>
      <c r="AT963" t="s">
        <v>161</v>
      </c>
      <c r="AU963">
        <v>31</v>
      </c>
    </row>
    <row r="964" spans="1:47" x14ac:dyDescent="0.25">
      <c r="A964" t="s">
        <v>716</v>
      </c>
      <c r="B964">
        <v>2704625</v>
      </c>
      <c r="C964">
        <v>124732</v>
      </c>
      <c r="D964" t="s">
        <v>48</v>
      </c>
      <c r="E964">
        <v>0</v>
      </c>
      <c r="F964">
        <v>0</v>
      </c>
      <c r="G964">
        <v>1</v>
      </c>
      <c r="H964">
        <v>0</v>
      </c>
      <c r="I964">
        <v>90</v>
      </c>
      <c r="J964">
        <v>2016</v>
      </c>
      <c r="K964" t="s">
        <v>671</v>
      </c>
      <c r="L964">
        <v>2</v>
      </c>
      <c r="M964">
        <v>0</v>
      </c>
      <c r="N964">
        <v>5</v>
      </c>
      <c r="O964">
        <v>16</v>
      </c>
      <c r="P964" t="s">
        <v>330</v>
      </c>
      <c r="Q964" t="s">
        <v>717</v>
      </c>
      <c r="R964" t="s">
        <v>156</v>
      </c>
      <c r="S964">
        <v>43451</v>
      </c>
      <c r="T964" t="s">
        <v>129</v>
      </c>
      <c r="U964" t="s">
        <v>157</v>
      </c>
      <c r="V964" t="s">
        <v>580</v>
      </c>
      <c r="W964" t="s">
        <v>229</v>
      </c>
      <c r="X964" t="s">
        <v>57</v>
      </c>
      <c r="Y964" t="s">
        <v>718</v>
      </c>
      <c r="Z964" s="1">
        <v>42834</v>
      </c>
      <c r="AA964">
        <v>12</v>
      </c>
      <c r="AB964" t="s">
        <v>81</v>
      </c>
      <c r="AC964">
        <v>2023</v>
      </c>
      <c r="AD964">
        <v>533</v>
      </c>
      <c r="AE964" t="s">
        <v>160</v>
      </c>
      <c r="AF964" t="s">
        <v>61</v>
      </c>
      <c r="AG964" s="1">
        <v>33997</v>
      </c>
      <c r="AH964" t="s">
        <v>161</v>
      </c>
      <c r="AI964" t="s">
        <v>63</v>
      </c>
      <c r="AJ964" t="s">
        <v>162</v>
      </c>
      <c r="AK964">
        <v>194</v>
      </c>
      <c r="AL964">
        <v>2000000</v>
      </c>
      <c r="AM964">
        <v>15000000</v>
      </c>
      <c r="AN964" s="1">
        <v>45473</v>
      </c>
      <c r="AO964" t="s">
        <v>169</v>
      </c>
      <c r="AP964" t="s">
        <v>164</v>
      </c>
      <c r="AQ964">
        <v>23</v>
      </c>
      <c r="AR964" t="s">
        <v>165</v>
      </c>
      <c r="AS964">
        <v>0</v>
      </c>
      <c r="AT964" t="s">
        <v>161</v>
      </c>
      <c r="AU964">
        <v>31</v>
      </c>
    </row>
    <row r="965" spans="1:47" x14ac:dyDescent="0.25">
      <c r="A965" t="s">
        <v>716</v>
      </c>
      <c r="B965">
        <v>2704625</v>
      </c>
      <c r="C965">
        <v>124732</v>
      </c>
      <c r="D965" t="s">
        <v>48</v>
      </c>
      <c r="E965">
        <v>0</v>
      </c>
      <c r="F965">
        <v>0</v>
      </c>
      <c r="G965">
        <v>1</v>
      </c>
      <c r="H965">
        <v>0</v>
      </c>
      <c r="I965">
        <v>90</v>
      </c>
      <c r="J965">
        <v>2016</v>
      </c>
      <c r="K965" t="s">
        <v>671</v>
      </c>
      <c r="L965">
        <v>2</v>
      </c>
      <c r="M965">
        <v>0</v>
      </c>
      <c r="N965">
        <v>5</v>
      </c>
      <c r="O965">
        <v>16</v>
      </c>
      <c r="P965" t="s">
        <v>330</v>
      </c>
      <c r="Q965" t="s">
        <v>717</v>
      </c>
      <c r="R965" t="s">
        <v>156</v>
      </c>
      <c r="S965">
        <v>43451</v>
      </c>
      <c r="T965" t="s">
        <v>129</v>
      </c>
      <c r="U965" t="s">
        <v>157</v>
      </c>
      <c r="V965" t="s">
        <v>580</v>
      </c>
      <c r="W965" t="s">
        <v>229</v>
      </c>
      <c r="X965" t="s">
        <v>57</v>
      </c>
      <c r="Y965" t="s">
        <v>718</v>
      </c>
      <c r="Z965" s="1">
        <v>42834</v>
      </c>
      <c r="AA965">
        <v>12</v>
      </c>
      <c r="AB965" t="s">
        <v>81</v>
      </c>
      <c r="AC965">
        <v>2023</v>
      </c>
      <c r="AD965">
        <v>533</v>
      </c>
      <c r="AE965" t="s">
        <v>160</v>
      </c>
      <c r="AF965" t="s">
        <v>61</v>
      </c>
      <c r="AG965" s="1">
        <v>33997</v>
      </c>
      <c r="AH965" t="s">
        <v>161</v>
      </c>
      <c r="AI965" t="s">
        <v>63</v>
      </c>
      <c r="AJ965" t="s">
        <v>162</v>
      </c>
      <c r="AK965">
        <v>194</v>
      </c>
      <c r="AL965">
        <v>2000000</v>
      </c>
      <c r="AM965">
        <v>15000000</v>
      </c>
      <c r="AN965" s="1">
        <v>45473</v>
      </c>
      <c r="AO965" t="s">
        <v>170</v>
      </c>
      <c r="AP965" t="s">
        <v>164</v>
      </c>
      <c r="AQ965">
        <v>23</v>
      </c>
      <c r="AR965" t="s">
        <v>165</v>
      </c>
      <c r="AS965">
        <v>0</v>
      </c>
      <c r="AT965" t="s">
        <v>161</v>
      </c>
      <c r="AU965">
        <v>31</v>
      </c>
    </row>
    <row r="966" spans="1:47" x14ac:dyDescent="0.25">
      <c r="A966" t="s">
        <v>716</v>
      </c>
      <c r="B966">
        <v>2704625</v>
      </c>
      <c r="C966">
        <v>124732</v>
      </c>
      <c r="D966" t="s">
        <v>48</v>
      </c>
      <c r="E966">
        <v>0</v>
      </c>
      <c r="F966">
        <v>0</v>
      </c>
      <c r="G966">
        <v>1</v>
      </c>
      <c r="H966">
        <v>0</v>
      </c>
      <c r="I966">
        <v>90</v>
      </c>
      <c r="J966">
        <v>2016</v>
      </c>
      <c r="K966" t="s">
        <v>671</v>
      </c>
      <c r="L966">
        <v>2</v>
      </c>
      <c r="M966">
        <v>0</v>
      </c>
      <c r="N966">
        <v>5</v>
      </c>
      <c r="O966">
        <v>16</v>
      </c>
      <c r="P966" t="s">
        <v>330</v>
      </c>
      <c r="Q966" t="s">
        <v>717</v>
      </c>
      <c r="R966" t="s">
        <v>156</v>
      </c>
      <c r="S966">
        <v>43451</v>
      </c>
      <c r="T966" t="s">
        <v>129</v>
      </c>
      <c r="U966" t="s">
        <v>157</v>
      </c>
      <c r="V966" t="s">
        <v>580</v>
      </c>
      <c r="W966" t="s">
        <v>229</v>
      </c>
      <c r="X966" t="s">
        <v>57</v>
      </c>
      <c r="Y966" t="s">
        <v>718</v>
      </c>
      <c r="Z966" s="1">
        <v>42834</v>
      </c>
      <c r="AA966">
        <v>12</v>
      </c>
      <c r="AB966" t="s">
        <v>81</v>
      </c>
      <c r="AC966">
        <v>2023</v>
      </c>
      <c r="AD966">
        <v>533</v>
      </c>
      <c r="AE966" t="s">
        <v>160</v>
      </c>
      <c r="AF966" t="s">
        <v>61</v>
      </c>
      <c r="AG966" s="1">
        <v>33997</v>
      </c>
      <c r="AH966" t="s">
        <v>161</v>
      </c>
      <c r="AI966" t="s">
        <v>63</v>
      </c>
      <c r="AJ966" t="s">
        <v>162</v>
      </c>
      <c r="AK966">
        <v>194</v>
      </c>
      <c r="AL966">
        <v>2000000</v>
      </c>
      <c r="AM966">
        <v>15000000</v>
      </c>
      <c r="AN966" s="1">
        <v>45473</v>
      </c>
      <c r="AO966" t="s">
        <v>171</v>
      </c>
      <c r="AP966" t="s">
        <v>164</v>
      </c>
      <c r="AQ966">
        <v>23</v>
      </c>
      <c r="AR966" t="s">
        <v>165</v>
      </c>
      <c r="AS966">
        <v>0</v>
      </c>
      <c r="AT966" t="s">
        <v>161</v>
      </c>
      <c r="AU966">
        <v>31</v>
      </c>
    </row>
    <row r="967" spans="1:47" x14ac:dyDescent="0.25">
      <c r="A967" t="s">
        <v>716</v>
      </c>
      <c r="B967">
        <v>2704625</v>
      </c>
      <c r="C967">
        <v>124732</v>
      </c>
      <c r="D967" t="s">
        <v>48</v>
      </c>
      <c r="E967">
        <v>0</v>
      </c>
      <c r="F967">
        <v>0</v>
      </c>
      <c r="G967">
        <v>1</v>
      </c>
      <c r="H967">
        <v>0</v>
      </c>
      <c r="I967">
        <v>90</v>
      </c>
      <c r="J967">
        <v>2016</v>
      </c>
      <c r="K967" t="s">
        <v>671</v>
      </c>
      <c r="L967">
        <v>2</v>
      </c>
      <c r="M967">
        <v>0</v>
      </c>
      <c r="N967">
        <v>5</v>
      </c>
      <c r="O967">
        <v>16</v>
      </c>
      <c r="P967" t="s">
        <v>330</v>
      </c>
      <c r="Q967" t="s">
        <v>717</v>
      </c>
      <c r="R967" t="s">
        <v>156</v>
      </c>
      <c r="S967">
        <v>43451</v>
      </c>
      <c r="T967" t="s">
        <v>129</v>
      </c>
      <c r="U967" t="s">
        <v>157</v>
      </c>
      <c r="V967" t="s">
        <v>580</v>
      </c>
      <c r="W967" t="s">
        <v>229</v>
      </c>
      <c r="X967" t="s">
        <v>57</v>
      </c>
      <c r="Y967" t="s">
        <v>718</v>
      </c>
      <c r="Z967" s="1">
        <v>42834</v>
      </c>
      <c r="AA967">
        <v>12</v>
      </c>
      <c r="AB967" t="s">
        <v>81</v>
      </c>
      <c r="AC967">
        <v>2023</v>
      </c>
      <c r="AD967">
        <v>533</v>
      </c>
      <c r="AE967" t="s">
        <v>160</v>
      </c>
      <c r="AF967" t="s">
        <v>61</v>
      </c>
      <c r="AG967" s="1">
        <v>33997</v>
      </c>
      <c r="AH967" t="s">
        <v>161</v>
      </c>
      <c r="AI967" t="s">
        <v>63</v>
      </c>
      <c r="AJ967" t="s">
        <v>162</v>
      </c>
      <c r="AK967">
        <v>194</v>
      </c>
      <c r="AL967">
        <v>2000000</v>
      </c>
      <c r="AM967">
        <v>15000000</v>
      </c>
      <c r="AN967" s="1">
        <v>45473</v>
      </c>
      <c r="AO967" t="s">
        <v>172</v>
      </c>
      <c r="AP967" t="s">
        <v>164</v>
      </c>
      <c r="AQ967">
        <v>23</v>
      </c>
      <c r="AR967" t="s">
        <v>165</v>
      </c>
      <c r="AS967">
        <v>0</v>
      </c>
      <c r="AT967" t="s">
        <v>161</v>
      </c>
      <c r="AU967">
        <v>31</v>
      </c>
    </row>
    <row r="968" spans="1:47" x14ac:dyDescent="0.25">
      <c r="A968" t="s">
        <v>716</v>
      </c>
      <c r="B968">
        <v>2704625</v>
      </c>
      <c r="C968">
        <v>124732</v>
      </c>
      <c r="D968" t="s">
        <v>48</v>
      </c>
      <c r="E968">
        <v>0</v>
      </c>
      <c r="F968">
        <v>0</v>
      </c>
      <c r="G968">
        <v>1</v>
      </c>
      <c r="H968">
        <v>0</v>
      </c>
      <c r="I968">
        <v>90</v>
      </c>
      <c r="J968">
        <v>2016</v>
      </c>
      <c r="K968" t="s">
        <v>671</v>
      </c>
      <c r="L968">
        <v>2</v>
      </c>
      <c r="M968">
        <v>0</v>
      </c>
      <c r="N968">
        <v>5</v>
      </c>
      <c r="O968">
        <v>16</v>
      </c>
      <c r="P968" t="s">
        <v>330</v>
      </c>
      <c r="Q968" t="s">
        <v>717</v>
      </c>
      <c r="R968" t="s">
        <v>156</v>
      </c>
      <c r="S968">
        <v>43451</v>
      </c>
      <c r="T968" t="s">
        <v>129</v>
      </c>
      <c r="U968" t="s">
        <v>157</v>
      </c>
      <c r="V968" t="s">
        <v>580</v>
      </c>
      <c r="W968" t="s">
        <v>229</v>
      </c>
      <c r="X968" t="s">
        <v>57</v>
      </c>
      <c r="Y968" t="s">
        <v>718</v>
      </c>
      <c r="Z968" s="1">
        <v>42834</v>
      </c>
      <c r="AA968">
        <v>12</v>
      </c>
      <c r="AB968" t="s">
        <v>81</v>
      </c>
      <c r="AC968">
        <v>2023</v>
      </c>
      <c r="AD968">
        <v>533</v>
      </c>
      <c r="AE968" t="s">
        <v>160</v>
      </c>
      <c r="AF968" t="s">
        <v>61</v>
      </c>
      <c r="AG968" s="1">
        <v>33997</v>
      </c>
      <c r="AH968" t="s">
        <v>161</v>
      </c>
      <c r="AI968" t="s">
        <v>63</v>
      </c>
      <c r="AJ968" t="s">
        <v>162</v>
      </c>
      <c r="AK968">
        <v>194</v>
      </c>
      <c r="AL968">
        <v>2000000</v>
      </c>
      <c r="AM968">
        <v>15000000</v>
      </c>
      <c r="AN968" s="1">
        <v>45473</v>
      </c>
      <c r="AO968" t="s">
        <v>173</v>
      </c>
      <c r="AP968" t="s">
        <v>164</v>
      </c>
      <c r="AQ968">
        <v>23</v>
      </c>
      <c r="AR968" t="s">
        <v>165</v>
      </c>
      <c r="AS968">
        <v>0</v>
      </c>
      <c r="AT968" t="s">
        <v>161</v>
      </c>
      <c r="AU968">
        <v>31</v>
      </c>
    </row>
    <row r="969" spans="1:47" x14ac:dyDescent="0.25">
      <c r="A969" t="s">
        <v>716</v>
      </c>
      <c r="B969">
        <v>2704625</v>
      </c>
      <c r="C969">
        <v>124732</v>
      </c>
      <c r="D969" t="s">
        <v>48</v>
      </c>
      <c r="E969">
        <v>0</v>
      </c>
      <c r="F969">
        <v>0</v>
      </c>
      <c r="G969">
        <v>1</v>
      </c>
      <c r="H969">
        <v>0</v>
      </c>
      <c r="I969">
        <v>90</v>
      </c>
      <c r="J969">
        <v>2016</v>
      </c>
      <c r="K969" t="s">
        <v>671</v>
      </c>
      <c r="L969">
        <v>2</v>
      </c>
      <c r="M969">
        <v>0</v>
      </c>
      <c r="N969">
        <v>5</v>
      </c>
      <c r="O969">
        <v>16</v>
      </c>
      <c r="P969" t="s">
        <v>330</v>
      </c>
      <c r="Q969" t="s">
        <v>717</v>
      </c>
      <c r="R969" t="s">
        <v>156</v>
      </c>
      <c r="S969">
        <v>43451</v>
      </c>
      <c r="T969" t="s">
        <v>129</v>
      </c>
      <c r="U969" t="s">
        <v>157</v>
      </c>
      <c r="V969" t="s">
        <v>580</v>
      </c>
      <c r="W969" t="s">
        <v>229</v>
      </c>
      <c r="X969" t="s">
        <v>57</v>
      </c>
      <c r="Y969" t="s">
        <v>718</v>
      </c>
      <c r="Z969" s="1">
        <v>42834</v>
      </c>
      <c r="AA969">
        <v>12</v>
      </c>
      <c r="AB969" t="s">
        <v>81</v>
      </c>
      <c r="AC969">
        <v>2023</v>
      </c>
      <c r="AD969">
        <v>533</v>
      </c>
      <c r="AE969" t="s">
        <v>160</v>
      </c>
      <c r="AF969" t="s">
        <v>61</v>
      </c>
      <c r="AG969" s="1">
        <v>33997</v>
      </c>
      <c r="AH969" t="s">
        <v>161</v>
      </c>
      <c r="AI969" t="s">
        <v>63</v>
      </c>
      <c r="AJ969" t="s">
        <v>162</v>
      </c>
      <c r="AK969">
        <v>194</v>
      </c>
      <c r="AL969">
        <v>2000000</v>
      </c>
      <c r="AM969">
        <v>15000000</v>
      </c>
      <c r="AN969" s="1">
        <v>45473</v>
      </c>
      <c r="AO969" t="s">
        <v>174</v>
      </c>
      <c r="AP969" t="s">
        <v>164</v>
      </c>
      <c r="AQ969">
        <v>23</v>
      </c>
      <c r="AR969" t="s">
        <v>165</v>
      </c>
      <c r="AS969">
        <v>0</v>
      </c>
      <c r="AT969" t="s">
        <v>161</v>
      </c>
      <c r="AU969">
        <v>31</v>
      </c>
    </row>
    <row r="970" spans="1:47" x14ac:dyDescent="0.25">
      <c r="A970" t="s">
        <v>716</v>
      </c>
      <c r="B970">
        <v>2704625</v>
      </c>
      <c r="C970">
        <v>124732</v>
      </c>
      <c r="D970" t="s">
        <v>48</v>
      </c>
      <c r="E970">
        <v>0</v>
      </c>
      <c r="F970">
        <v>0</v>
      </c>
      <c r="G970">
        <v>1</v>
      </c>
      <c r="H970">
        <v>0</v>
      </c>
      <c r="I970">
        <v>90</v>
      </c>
      <c r="J970">
        <v>2016</v>
      </c>
      <c r="K970" t="s">
        <v>671</v>
      </c>
      <c r="L970">
        <v>2</v>
      </c>
      <c r="M970">
        <v>0</v>
      </c>
      <c r="N970">
        <v>5</v>
      </c>
      <c r="O970">
        <v>16</v>
      </c>
      <c r="P970" t="s">
        <v>330</v>
      </c>
      <c r="Q970" t="s">
        <v>717</v>
      </c>
      <c r="R970" t="s">
        <v>156</v>
      </c>
      <c r="S970">
        <v>43451</v>
      </c>
      <c r="T970" t="s">
        <v>129</v>
      </c>
      <c r="U970" t="s">
        <v>157</v>
      </c>
      <c r="V970" t="s">
        <v>580</v>
      </c>
      <c r="W970" t="s">
        <v>229</v>
      </c>
      <c r="X970" t="s">
        <v>57</v>
      </c>
      <c r="Y970" t="s">
        <v>718</v>
      </c>
      <c r="Z970" s="1">
        <v>42834</v>
      </c>
      <c r="AA970">
        <v>12</v>
      </c>
      <c r="AB970" t="s">
        <v>81</v>
      </c>
      <c r="AC970">
        <v>2023</v>
      </c>
      <c r="AD970">
        <v>533</v>
      </c>
      <c r="AE970" t="s">
        <v>160</v>
      </c>
      <c r="AF970" t="s">
        <v>61</v>
      </c>
      <c r="AG970" s="1">
        <v>33997</v>
      </c>
      <c r="AH970" t="s">
        <v>161</v>
      </c>
      <c r="AI970" t="s">
        <v>63</v>
      </c>
      <c r="AJ970" t="s">
        <v>162</v>
      </c>
      <c r="AK970">
        <v>194</v>
      </c>
      <c r="AL970">
        <v>2000000</v>
      </c>
      <c r="AM970">
        <v>15000000</v>
      </c>
      <c r="AN970" s="1">
        <v>45473</v>
      </c>
      <c r="AO970" t="s">
        <v>175</v>
      </c>
      <c r="AP970" t="s">
        <v>66</v>
      </c>
      <c r="AQ970">
        <v>23</v>
      </c>
      <c r="AR970" t="s">
        <v>165</v>
      </c>
      <c r="AS970">
        <v>0</v>
      </c>
      <c r="AT970" t="s">
        <v>161</v>
      </c>
      <c r="AU970">
        <v>31</v>
      </c>
    </row>
    <row r="971" spans="1:47" x14ac:dyDescent="0.25">
      <c r="A971" t="s">
        <v>716</v>
      </c>
      <c r="B971">
        <v>2704625</v>
      </c>
      <c r="C971">
        <v>124732</v>
      </c>
      <c r="D971" t="s">
        <v>48</v>
      </c>
      <c r="E971">
        <v>0</v>
      </c>
      <c r="F971">
        <v>0</v>
      </c>
      <c r="G971">
        <v>1</v>
      </c>
      <c r="H971">
        <v>0</v>
      </c>
      <c r="I971">
        <v>90</v>
      </c>
      <c r="J971">
        <v>2016</v>
      </c>
      <c r="K971" t="s">
        <v>671</v>
      </c>
      <c r="L971">
        <v>2</v>
      </c>
      <c r="M971">
        <v>0</v>
      </c>
      <c r="N971">
        <v>5</v>
      </c>
      <c r="O971">
        <v>16</v>
      </c>
      <c r="P971" t="s">
        <v>330</v>
      </c>
      <c r="Q971" t="s">
        <v>717</v>
      </c>
      <c r="R971" t="s">
        <v>156</v>
      </c>
      <c r="S971">
        <v>43451</v>
      </c>
      <c r="T971" t="s">
        <v>129</v>
      </c>
      <c r="U971" t="s">
        <v>157</v>
      </c>
      <c r="V971" t="s">
        <v>580</v>
      </c>
      <c r="W971" t="s">
        <v>229</v>
      </c>
      <c r="X971" t="s">
        <v>57</v>
      </c>
      <c r="Y971" t="s">
        <v>718</v>
      </c>
      <c r="Z971" s="1">
        <v>42834</v>
      </c>
      <c r="AA971">
        <v>12</v>
      </c>
      <c r="AB971" t="s">
        <v>81</v>
      </c>
      <c r="AC971">
        <v>2023</v>
      </c>
      <c r="AD971">
        <v>533</v>
      </c>
      <c r="AE971" t="s">
        <v>160</v>
      </c>
      <c r="AF971" t="s">
        <v>61</v>
      </c>
      <c r="AG971" s="1">
        <v>33997</v>
      </c>
      <c r="AH971" t="s">
        <v>161</v>
      </c>
      <c r="AI971" t="s">
        <v>63</v>
      </c>
      <c r="AJ971" t="s">
        <v>162</v>
      </c>
      <c r="AK971">
        <v>194</v>
      </c>
      <c r="AL971">
        <v>2000000</v>
      </c>
      <c r="AM971">
        <v>15000000</v>
      </c>
      <c r="AN971" s="1">
        <v>45473</v>
      </c>
      <c r="AO971" t="s">
        <v>176</v>
      </c>
      <c r="AP971" t="s">
        <v>66</v>
      </c>
      <c r="AQ971">
        <v>23</v>
      </c>
      <c r="AR971" t="s">
        <v>165</v>
      </c>
      <c r="AS971">
        <v>0</v>
      </c>
      <c r="AT971" t="s">
        <v>161</v>
      </c>
      <c r="AU971">
        <v>31</v>
      </c>
    </row>
    <row r="972" spans="1:47" x14ac:dyDescent="0.25">
      <c r="A972" t="s">
        <v>716</v>
      </c>
      <c r="B972">
        <v>2704625</v>
      </c>
      <c r="C972">
        <v>124732</v>
      </c>
      <c r="D972" t="s">
        <v>48</v>
      </c>
      <c r="E972">
        <v>0</v>
      </c>
      <c r="F972">
        <v>0</v>
      </c>
      <c r="G972">
        <v>1</v>
      </c>
      <c r="H972">
        <v>0</v>
      </c>
      <c r="I972">
        <v>90</v>
      </c>
      <c r="J972">
        <v>2016</v>
      </c>
      <c r="K972" t="s">
        <v>671</v>
      </c>
      <c r="L972">
        <v>2</v>
      </c>
      <c r="M972">
        <v>0</v>
      </c>
      <c r="N972">
        <v>5</v>
      </c>
      <c r="O972">
        <v>16</v>
      </c>
      <c r="P972" t="s">
        <v>330</v>
      </c>
      <c r="Q972" t="s">
        <v>717</v>
      </c>
      <c r="R972" t="s">
        <v>156</v>
      </c>
      <c r="S972">
        <v>43451</v>
      </c>
      <c r="T972" t="s">
        <v>129</v>
      </c>
      <c r="U972" t="s">
        <v>157</v>
      </c>
      <c r="V972" t="s">
        <v>580</v>
      </c>
      <c r="W972" t="s">
        <v>229</v>
      </c>
      <c r="X972" t="s">
        <v>57</v>
      </c>
      <c r="Y972" t="s">
        <v>718</v>
      </c>
      <c r="Z972" s="1">
        <v>42834</v>
      </c>
      <c r="AA972">
        <v>12</v>
      </c>
      <c r="AB972" t="s">
        <v>81</v>
      </c>
      <c r="AC972">
        <v>2023</v>
      </c>
      <c r="AD972">
        <v>533</v>
      </c>
      <c r="AE972" t="s">
        <v>160</v>
      </c>
      <c r="AF972" t="s">
        <v>61</v>
      </c>
      <c r="AG972" s="1">
        <v>33997</v>
      </c>
      <c r="AH972" t="s">
        <v>161</v>
      </c>
      <c r="AI972" t="s">
        <v>63</v>
      </c>
      <c r="AJ972" t="s">
        <v>162</v>
      </c>
      <c r="AK972">
        <v>194</v>
      </c>
      <c r="AL972">
        <v>2000000</v>
      </c>
      <c r="AM972">
        <v>15000000</v>
      </c>
      <c r="AN972" s="1">
        <v>45473</v>
      </c>
      <c r="AO972" t="s">
        <v>177</v>
      </c>
      <c r="AP972" t="s">
        <v>164</v>
      </c>
      <c r="AQ972">
        <v>23</v>
      </c>
      <c r="AR972" t="s">
        <v>165</v>
      </c>
      <c r="AS972">
        <v>0</v>
      </c>
      <c r="AT972" t="s">
        <v>161</v>
      </c>
      <c r="AU972">
        <v>31</v>
      </c>
    </row>
    <row r="973" spans="1:47" x14ac:dyDescent="0.25">
      <c r="A973" t="s">
        <v>719</v>
      </c>
      <c r="B973">
        <v>2704643</v>
      </c>
      <c r="C973">
        <v>124732</v>
      </c>
      <c r="D973" t="s">
        <v>48</v>
      </c>
      <c r="E973">
        <v>1</v>
      </c>
      <c r="F973">
        <v>0</v>
      </c>
      <c r="G973">
        <v>0</v>
      </c>
      <c r="H973">
        <v>0</v>
      </c>
      <c r="I973">
        <v>90</v>
      </c>
      <c r="J973">
        <v>2016</v>
      </c>
      <c r="K973" t="s">
        <v>221</v>
      </c>
      <c r="L973">
        <v>1</v>
      </c>
      <c r="M973">
        <v>0</v>
      </c>
      <c r="N973">
        <v>15</v>
      </c>
      <c r="O973">
        <v>5</v>
      </c>
      <c r="P973" t="s">
        <v>720</v>
      </c>
      <c r="Q973" t="s">
        <v>333</v>
      </c>
      <c r="R973" t="s">
        <v>228</v>
      </c>
      <c r="S973">
        <v>30579</v>
      </c>
      <c r="T973" t="s">
        <v>721</v>
      </c>
      <c r="U973" t="s">
        <v>203</v>
      </c>
      <c r="V973" t="s">
        <v>157</v>
      </c>
      <c r="W973" t="s">
        <v>96</v>
      </c>
      <c r="X973" t="s">
        <v>57</v>
      </c>
      <c r="Y973" t="s">
        <v>722</v>
      </c>
      <c r="Z973" s="1">
        <v>42840</v>
      </c>
      <c r="AA973">
        <v>45</v>
      </c>
      <c r="AB973" t="s">
        <v>81</v>
      </c>
      <c r="AC973">
        <v>2023</v>
      </c>
      <c r="AD973">
        <v>533</v>
      </c>
      <c r="AE973" t="s">
        <v>160</v>
      </c>
      <c r="AF973" t="s">
        <v>61</v>
      </c>
      <c r="AG973" s="1">
        <v>33997</v>
      </c>
      <c r="AH973" t="s">
        <v>161</v>
      </c>
      <c r="AI973" t="s">
        <v>63</v>
      </c>
      <c r="AJ973" t="s">
        <v>162</v>
      </c>
      <c r="AK973">
        <v>194</v>
      </c>
      <c r="AL973">
        <v>2000000</v>
      </c>
      <c r="AM973">
        <v>15000000</v>
      </c>
      <c r="AN973" s="1">
        <v>45473</v>
      </c>
      <c r="AO973" t="s">
        <v>163</v>
      </c>
      <c r="AP973" t="s">
        <v>164</v>
      </c>
      <c r="AQ973">
        <v>23</v>
      </c>
      <c r="AR973" t="s">
        <v>165</v>
      </c>
      <c r="AS973">
        <v>0</v>
      </c>
      <c r="AT973" t="s">
        <v>161</v>
      </c>
      <c r="AU973">
        <v>31</v>
      </c>
    </row>
    <row r="974" spans="1:47" x14ac:dyDescent="0.25">
      <c r="A974" t="s">
        <v>719</v>
      </c>
      <c r="B974">
        <v>2704643</v>
      </c>
      <c r="C974">
        <v>124732</v>
      </c>
      <c r="D974" t="s">
        <v>48</v>
      </c>
      <c r="E974">
        <v>1</v>
      </c>
      <c r="F974">
        <v>0</v>
      </c>
      <c r="G974">
        <v>0</v>
      </c>
      <c r="H974">
        <v>0</v>
      </c>
      <c r="I974">
        <v>90</v>
      </c>
      <c r="J974">
        <v>2016</v>
      </c>
      <c r="K974" t="s">
        <v>221</v>
      </c>
      <c r="L974">
        <v>1</v>
      </c>
      <c r="M974">
        <v>0</v>
      </c>
      <c r="N974">
        <v>15</v>
      </c>
      <c r="O974">
        <v>5</v>
      </c>
      <c r="P974" t="s">
        <v>720</v>
      </c>
      <c r="Q974" t="s">
        <v>333</v>
      </c>
      <c r="R974" t="s">
        <v>228</v>
      </c>
      <c r="S974">
        <v>30579</v>
      </c>
      <c r="T974" t="s">
        <v>721</v>
      </c>
      <c r="U974" t="s">
        <v>203</v>
      </c>
      <c r="V974" t="s">
        <v>157</v>
      </c>
      <c r="W974" t="s">
        <v>96</v>
      </c>
      <c r="X974" t="s">
        <v>57</v>
      </c>
      <c r="Y974" t="s">
        <v>722</v>
      </c>
      <c r="Z974" s="1">
        <v>42840</v>
      </c>
      <c r="AA974">
        <v>45</v>
      </c>
      <c r="AB974" t="s">
        <v>81</v>
      </c>
      <c r="AC974">
        <v>2023</v>
      </c>
      <c r="AD974">
        <v>533</v>
      </c>
      <c r="AE974" t="s">
        <v>160</v>
      </c>
      <c r="AF974" t="s">
        <v>61</v>
      </c>
      <c r="AG974" s="1">
        <v>33997</v>
      </c>
      <c r="AH974" t="s">
        <v>161</v>
      </c>
      <c r="AI974" t="s">
        <v>63</v>
      </c>
      <c r="AJ974" t="s">
        <v>162</v>
      </c>
      <c r="AK974">
        <v>194</v>
      </c>
      <c r="AL974">
        <v>2000000</v>
      </c>
      <c r="AM974">
        <v>15000000</v>
      </c>
      <c r="AN974" s="1">
        <v>45473</v>
      </c>
      <c r="AO974" t="s">
        <v>166</v>
      </c>
      <c r="AP974" t="s">
        <v>164</v>
      </c>
      <c r="AQ974">
        <v>23</v>
      </c>
      <c r="AR974" t="s">
        <v>165</v>
      </c>
      <c r="AS974">
        <v>0</v>
      </c>
      <c r="AT974" t="s">
        <v>161</v>
      </c>
      <c r="AU974">
        <v>31</v>
      </c>
    </row>
    <row r="975" spans="1:47" x14ac:dyDescent="0.25">
      <c r="A975" t="s">
        <v>719</v>
      </c>
      <c r="B975">
        <v>2704643</v>
      </c>
      <c r="C975">
        <v>124732</v>
      </c>
      <c r="D975" t="s">
        <v>48</v>
      </c>
      <c r="E975">
        <v>1</v>
      </c>
      <c r="F975">
        <v>0</v>
      </c>
      <c r="G975">
        <v>0</v>
      </c>
      <c r="H975">
        <v>0</v>
      </c>
      <c r="I975">
        <v>90</v>
      </c>
      <c r="J975">
        <v>2016</v>
      </c>
      <c r="K975" t="s">
        <v>221</v>
      </c>
      <c r="L975">
        <v>1</v>
      </c>
      <c r="M975">
        <v>0</v>
      </c>
      <c r="N975">
        <v>15</v>
      </c>
      <c r="O975">
        <v>5</v>
      </c>
      <c r="P975" t="s">
        <v>720</v>
      </c>
      <c r="Q975" t="s">
        <v>333</v>
      </c>
      <c r="R975" t="s">
        <v>228</v>
      </c>
      <c r="S975">
        <v>30579</v>
      </c>
      <c r="T975" t="s">
        <v>721</v>
      </c>
      <c r="U975" t="s">
        <v>203</v>
      </c>
      <c r="V975" t="s">
        <v>157</v>
      </c>
      <c r="W975" t="s">
        <v>96</v>
      </c>
      <c r="X975" t="s">
        <v>57</v>
      </c>
      <c r="Y975" t="s">
        <v>722</v>
      </c>
      <c r="Z975" s="1">
        <v>42840</v>
      </c>
      <c r="AA975">
        <v>45</v>
      </c>
      <c r="AB975" t="s">
        <v>81</v>
      </c>
      <c r="AC975">
        <v>2023</v>
      </c>
      <c r="AD975">
        <v>533</v>
      </c>
      <c r="AE975" t="s">
        <v>160</v>
      </c>
      <c r="AF975" t="s">
        <v>61</v>
      </c>
      <c r="AG975" s="1">
        <v>33997</v>
      </c>
      <c r="AH975" t="s">
        <v>161</v>
      </c>
      <c r="AI975" t="s">
        <v>63</v>
      </c>
      <c r="AJ975" t="s">
        <v>162</v>
      </c>
      <c r="AK975">
        <v>194</v>
      </c>
      <c r="AL975">
        <v>2000000</v>
      </c>
      <c r="AM975">
        <v>15000000</v>
      </c>
      <c r="AN975" s="1">
        <v>45473</v>
      </c>
      <c r="AO975" t="s">
        <v>167</v>
      </c>
      <c r="AP975" t="s">
        <v>164</v>
      </c>
      <c r="AQ975">
        <v>23</v>
      </c>
      <c r="AR975" t="s">
        <v>165</v>
      </c>
      <c r="AS975">
        <v>0</v>
      </c>
      <c r="AT975" t="s">
        <v>161</v>
      </c>
      <c r="AU975">
        <v>31</v>
      </c>
    </row>
    <row r="976" spans="1:47" x14ac:dyDescent="0.25">
      <c r="A976" t="s">
        <v>719</v>
      </c>
      <c r="B976">
        <v>2704643</v>
      </c>
      <c r="C976">
        <v>124732</v>
      </c>
      <c r="D976" t="s">
        <v>48</v>
      </c>
      <c r="E976">
        <v>1</v>
      </c>
      <c r="F976">
        <v>0</v>
      </c>
      <c r="G976">
        <v>0</v>
      </c>
      <c r="H976">
        <v>0</v>
      </c>
      <c r="I976">
        <v>90</v>
      </c>
      <c r="J976">
        <v>2016</v>
      </c>
      <c r="K976" t="s">
        <v>221</v>
      </c>
      <c r="L976">
        <v>1</v>
      </c>
      <c r="M976">
        <v>0</v>
      </c>
      <c r="N976">
        <v>15</v>
      </c>
      <c r="O976">
        <v>5</v>
      </c>
      <c r="P976" t="s">
        <v>720</v>
      </c>
      <c r="Q976" t="s">
        <v>333</v>
      </c>
      <c r="R976" t="s">
        <v>228</v>
      </c>
      <c r="S976">
        <v>30579</v>
      </c>
      <c r="T976" t="s">
        <v>721</v>
      </c>
      <c r="U976" t="s">
        <v>203</v>
      </c>
      <c r="V976" t="s">
        <v>157</v>
      </c>
      <c r="W976" t="s">
        <v>96</v>
      </c>
      <c r="X976" t="s">
        <v>57</v>
      </c>
      <c r="Y976" t="s">
        <v>722</v>
      </c>
      <c r="Z976" s="1">
        <v>42840</v>
      </c>
      <c r="AA976">
        <v>45</v>
      </c>
      <c r="AB976" t="s">
        <v>81</v>
      </c>
      <c r="AC976">
        <v>2023</v>
      </c>
      <c r="AD976">
        <v>533</v>
      </c>
      <c r="AE976" t="s">
        <v>160</v>
      </c>
      <c r="AF976" t="s">
        <v>61</v>
      </c>
      <c r="AG976" s="1">
        <v>33997</v>
      </c>
      <c r="AH976" t="s">
        <v>161</v>
      </c>
      <c r="AI976" t="s">
        <v>63</v>
      </c>
      <c r="AJ976" t="s">
        <v>162</v>
      </c>
      <c r="AK976">
        <v>194</v>
      </c>
      <c r="AL976">
        <v>2000000</v>
      </c>
      <c r="AM976">
        <v>15000000</v>
      </c>
      <c r="AN976" s="1">
        <v>45473</v>
      </c>
      <c r="AO976" t="s">
        <v>168</v>
      </c>
      <c r="AP976" t="s">
        <v>164</v>
      </c>
      <c r="AQ976">
        <v>23</v>
      </c>
      <c r="AR976" t="s">
        <v>165</v>
      </c>
      <c r="AS976">
        <v>0</v>
      </c>
      <c r="AT976" t="s">
        <v>161</v>
      </c>
      <c r="AU976">
        <v>31</v>
      </c>
    </row>
    <row r="977" spans="1:47" x14ac:dyDescent="0.25">
      <c r="A977" t="s">
        <v>719</v>
      </c>
      <c r="B977">
        <v>2704643</v>
      </c>
      <c r="C977">
        <v>124732</v>
      </c>
      <c r="D977" t="s">
        <v>48</v>
      </c>
      <c r="E977">
        <v>1</v>
      </c>
      <c r="F977">
        <v>0</v>
      </c>
      <c r="G977">
        <v>0</v>
      </c>
      <c r="H977">
        <v>0</v>
      </c>
      <c r="I977">
        <v>90</v>
      </c>
      <c r="J977">
        <v>2016</v>
      </c>
      <c r="K977" t="s">
        <v>221</v>
      </c>
      <c r="L977">
        <v>1</v>
      </c>
      <c r="M977">
        <v>0</v>
      </c>
      <c r="N977">
        <v>15</v>
      </c>
      <c r="O977">
        <v>5</v>
      </c>
      <c r="P977" t="s">
        <v>720</v>
      </c>
      <c r="Q977" t="s">
        <v>333</v>
      </c>
      <c r="R977" t="s">
        <v>228</v>
      </c>
      <c r="S977">
        <v>30579</v>
      </c>
      <c r="T977" t="s">
        <v>721</v>
      </c>
      <c r="U977" t="s">
        <v>203</v>
      </c>
      <c r="V977" t="s">
        <v>157</v>
      </c>
      <c r="W977" t="s">
        <v>96</v>
      </c>
      <c r="X977" t="s">
        <v>57</v>
      </c>
      <c r="Y977" t="s">
        <v>722</v>
      </c>
      <c r="Z977" s="1">
        <v>42840</v>
      </c>
      <c r="AA977">
        <v>45</v>
      </c>
      <c r="AB977" t="s">
        <v>81</v>
      </c>
      <c r="AC977">
        <v>2023</v>
      </c>
      <c r="AD977">
        <v>533</v>
      </c>
      <c r="AE977" t="s">
        <v>160</v>
      </c>
      <c r="AF977" t="s">
        <v>61</v>
      </c>
      <c r="AG977" s="1">
        <v>33997</v>
      </c>
      <c r="AH977" t="s">
        <v>161</v>
      </c>
      <c r="AI977" t="s">
        <v>63</v>
      </c>
      <c r="AJ977" t="s">
        <v>162</v>
      </c>
      <c r="AK977">
        <v>194</v>
      </c>
      <c r="AL977">
        <v>2000000</v>
      </c>
      <c r="AM977">
        <v>15000000</v>
      </c>
      <c r="AN977" s="1">
        <v>45473</v>
      </c>
      <c r="AO977" t="s">
        <v>169</v>
      </c>
      <c r="AP977" t="s">
        <v>164</v>
      </c>
      <c r="AQ977">
        <v>23</v>
      </c>
      <c r="AR977" t="s">
        <v>165</v>
      </c>
      <c r="AS977">
        <v>0</v>
      </c>
      <c r="AT977" t="s">
        <v>161</v>
      </c>
      <c r="AU977">
        <v>31</v>
      </c>
    </row>
    <row r="978" spans="1:47" x14ac:dyDescent="0.25">
      <c r="A978" t="s">
        <v>719</v>
      </c>
      <c r="B978">
        <v>2704643</v>
      </c>
      <c r="C978">
        <v>124732</v>
      </c>
      <c r="D978" t="s">
        <v>48</v>
      </c>
      <c r="E978">
        <v>1</v>
      </c>
      <c r="F978">
        <v>0</v>
      </c>
      <c r="G978">
        <v>0</v>
      </c>
      <c r="H978">
        <v>0</v>
      </c>
      <c r="I978">
        <v>90</v>
      </c>
      <c r="J978">
        <v>2016</v>
      </c>
      <c r="K978" t="s">
        <v>221</v>
      </c>
      <c r="L978">
        <v>1</v>
      </c>
      <c r="M978">
        <v>0</v>
      </c>
      <c r="N978">
        <v>15</v>
      </c>
      <c r="O978">
        <v>5</v>
      </c>
      <c r="P978" t="s">
        <v>720</v>
      </c>
      <c r="Q978" t="s">
        <v>333</v>
      </c>
      <c r="R978" t="s">
        <v>228</v>
      </c>
      <c r="S978">
        <v>30579</v>
      </c>
      <c r="T978" t="s">
        <v>721</v>
      </c>
      <c r="U978" t="s">
        <v>203</v>
      </c>
      <c r="V978" t="s">
        <v>157</v>
      </c>
      <c r="W978" t="s">
        <v>96</v>
      </c>
      <c r="X978" t="s">
        <v>57</v>
      </c>
      <c r="Y978" t="s">
        <v>722</v>
      </c>
      <c r="Z978" s="1">
        <v>42840</v>
      </c>
      <c r="AA978">
        <v>45</v>
      </c>
      <c r="AB978" t="s">
        <v>81</v>
      </c>
      <c r="AC978">
        <v>2023</v>
      </c>
      <c r="AD978">
        <v>533</v>
      </c>
      <c r="AE978" t="s">
        <v>160</v>
      </c>
      <c r="AF978" t="s">
        <v>61</v>
      </c>
      <c r="AG978" s="1">
        <v>33997</v>
      </c>
      <c r="AH978" t="s">
        <v>161</v>
      </c>
      <c r="AI978" t="s">
        <v>63</v>
      </c>
      <c r="AJ978" t="s">
        <v>162</v>
      </c>
      <c r="AK978">
        <v>194</v>
      </c>
      <c r="AL978">
        <v>2000000</v>
      </c>
      <c r="AM978">
        <v>15000000</v>
      </c>
      <c r="AN978" s="1">
        <v>45473</v>
      </c>
      <c r="AO978" t="s">
        <v>170</v>
      </c>
      <c r="AP978" t="s">
        <v>164</v>
      </c>
      <c r="AQ978">
        <v>23</v>
      </c>
      <c r="AR978" t="s">
        <v>165</v>
      </c>
      <c r="AS978">
        <v>0</v>
      </c>
      <c r="AT978" t="s">
        <v>161</v>
      </c>
      <c r="AU978">
        <v>31</v>
      </c>
    </row>
    <row r="979" spans="1:47" x14ac:dyDescent="0.25">
      <c r="A979" t="s">
        <v>719</v>
      </c>
      <c r="B979">
        <v>2704643</v>
      </c>
      <c r="C979">
        <v>124732</v>
      </c>
      <c r="D979" t="s">
        <v>48</v>
      </c>
      <c r="E979">
        <v>1</v>
      </c>
      <c r="F979">
        <v>0</v>
      </c>
      <c r="G979">
        <v>0</v>
      </c>
      <c r="H979">
        <v>0</v>
      </c>
      <c r="I979">
        <v>90</v>
      </c>
      <c r="J979">
        <v>2016</v>
      </c>
      <c r="K979" t="s">
        <v>221</v>
      </c>
      <c r="L979">
        <v>1</v>
      </c>
      <c r="M979">
        <v>0</v>
      </c>
      <c r="N979">
        <v>15</v>
      </c>
      <c r="O979">
        <v>5</v>
      </c>
      <c r="P979" t="s">
        <v>720</v>
      </c>
      <c r="Q979" t="s">
        <v>333</v>
      </c>
      <c r="R979" t="s">
        <v>228</v>
      </c>
      <c r="S979">
        <v>30579</v>
      </c>
      <c r="T979" t="s">
        <v>721</v>
      </c>
      <c r="U979" t="s">
        <v>203</v>
      </c>
      <c r="V979" t="s">
        <v>157</v>
      </c>
      <c r="W979" t="s">
        <v>96</v>
      </c>
      <c r="X979" t="s">
        <v>57</v>
      </c>
      <c r="Y979" t="s">
        <v>722</v>
      </c>
      <c r="Z979" s="1">
        <v>42840</v>
      </c>
      <c r="AA979">
        <v>45</v>
      </c>
      <c r="AB979" t="s">
        <v>81</v>
      </c>
      <c r="AC979">
        <v>2023</v>
      </c>
      <c r="AD979">
        <v>533</v>
      </c>
      <c r="AE979" t="s">
        <v>160</v>
      </c>
      <c r="AF979" t="s">
        <v>61</v>
      </c>
      <c r="AG979" s="1">
        <v>33997</v>
      </c>
      <c r="AH979" t="s">
        <v>161</v>
      </c>
      <c r="AI979" t="s">
        <v>63</v>
      </c>
      <c r="AJ979" t="s">
        <v>162</v>
      </c>
      <c r="AK979">
        <v>194</v>
      </c>
      <c r="AL979">
        <v>2000000</v>
      </c>
      <c r="AM979">
        <v>15000000</v>
      </c>
      <c r="AN979" s="1">
        <v>45473</v>
      </c>
      <c r="AO979" t="s">
        <v>171</v>
      </c>
      <c r="AP979" t="s">
        <v>164</v>
      </c>
      <c r="AQ979">
        <v>23</v>
      </c>
      <c r="AR979" t="s">
        <v>165</v>
      </c>
      <c r="AS979">
        <v>0</v>
      </c>
      <c r="AT979" t="s">
        <v>161</v>
      </c>
      <c r="AU979">
        <v>31</v>
      </c>
    </row>
    <row r="980" spans="1:47" x14ac:dyDescent="0.25">
      <c r="A980" t="s">
        <v>719</v>
      </c>
      <c r="B980">
        <v>2704643</v>
      </c>
      <c r="C980">
        <v>124732</v>
      </c>
      <c r="D980" t="s">
        <v>48</v>
      </c>
      <c r="E980">
        <v>1</v>
      </c>
      <c r="F980">
        <v>0</v>
      </c>
      <c r="G980">
        <v>0</v>
      </c>
      <c r="H980">
        <v>0</v>
      </c>
      <c r="I980">
        <v>90</v>
      </c>
      <c r="J980">
        <v>2016</v>
      </c>
      <c r="K980" t="s">
        <v>221</v>
      </c>
      <c r="L980">
        <v>1</v>
      </c>
      <c r="M980">
        <v>0</v>
      </c>
      <c r="N980">
        <v>15</v>
      </c>
      <c r="O980">
        <v>5</v>
      </c>
      <c r="P980" t="s">
        <v>720</v>
      </c>
      <c r="Q980" t="s">
        <v>333</v>
      </c>
      <c r="R980" t="s">
        <v>228</v>
      </c>
      <c r="S980">
        <v>30579</v>
      </c>
      <c r="T980" t="s">
        <v>721</v>
      </c>
      <c r="U980" t="s">
        <v>203</v>
      </c>
      <c r="V980" t="s">
        <v>157</v>
      </c>
      <c r="W980" t="s">
        <v>96</v>
      </c>
      <c r="X980" t="s">
        <v>57</v>
      </c>
      <c r="Y980" t="s">
        <v>722</v>
      </c>
      <c r="Z980" s="1">
        <v>42840</v>
      </c>
      <c r="AA980">
        <v>45</v>
      </c>
      <c r="AB980" t="s">
        <v>81</v>
      </c>
      <c r="AC980">
        <v>2023</v>
      </c>
      <c r="AD980">
        <v>533</v>
      </c>
      <c r="AE980" t="s">
        <v>160</v>
      </c>
      <c r="AF980" t="s">
        <v>61</v>
      </c>
      <c r="AG980" s="1">
        <v>33997</v>
      </c>
      <c r="AH980" t="s">
        <v>161</v>
      </c>
      <c r="AI980" t="s">
        <v>63</v>
      </c>
      <c r="AJ980" t="s">
        <v>162</v>
      </c>
      <c r="AK980">
        <v>194</v>
      </c>
      <c r="AL980">
        <v>2000000</v>
      </c>
      <c r="AM980">
        <v>15000000</v>
      </c>
      <c r="AN980" s="1">
        <v>45473</v>
      </c>
      <c r="AO980" t="s">
        <v>172</v>
      </c>
      <c r="AP980" t="s">
        <v>164</v>
      </c>
      <c r="AQ980">
        <v>23</v>
      </c>
      <c r="AR980" t="s">
        <v>165</v>
      </c>
      <c r="AS980">
        <v>0</v>
      </c>
      <c r="AT980" t="s">
        <v>161</v>
      </c>
      <c r="AU980">
        <v>31</v>
      </c>
    </row>
    <row r="981" spans="1:47" x14ac:dyDescent="0.25">
      <c r="A981" t="s">
        <v>719</v>
      </c>
      <c r="B981">
        <v>2704643</v>
      </c>
      <c r="C981">
        <v>124732</v>
      </c>
      <c r="D981" t="s">
        <v>48</v>
      </c>
      <c r="E981">
        <v>1</v>
      </c>
      <c r="F981">
        <v>0</v>
      </c>
      <c r="G981">
        <v>0</v>
      </c>
      <c r="H981">
        <v>0</v>
      </c>
      <c r="I981">
        <v>90</v>
      </c>
      <c r="J981">
        <v>2016</v>
      </c>
      <c r="K981" t="s">
        <v>221</v>
      </c>
      <c r="L981">
        <v>1</v>
      </c>
      <c r="M981">
        <v>0</v>
      </c>
      <c r="N981">
        <v>15</v>
      </c>
      <c r="O981">
        <v>5</v>
      </c>
      <c r="P981" t="s">
        <v>720</v>
      </c>
      <c r="Q981" t="s">
        <v>333</v>
      </c>
      <c r="R981" t="s">
        <v>228</v>
      </c>
      <c r="S981">
        <v>30579</v>
      </c>
      <c r="T981" t="s">
        <v>721</v>
      </c>
      <c r="U981" t="s">
        <v>203</v>
      </c>
      <c r="V981" t="s">
        <v>157</v>
      </c>
      <c r="W981" t="s">
        <v>96</v>
      </c>
      <c r="X981" t="s">
        <v>57</v>
      </c>
      <c r="Y981" t="s">
        <v>722</v>
      </c>
      <c r="Z981" s="1">
        <v>42840</v>
      </c>
      <c r="AA981">
        <v>45</v>
      </c>
      <c r="AB981" t="s">
        <v>81</v>
      </c>
      <c r="AC981">
        <v>2023</v>
      </c>
      <c r="AD981">
        <v>533</v>
      </c>
      <c r="AE981" t="s">
        <v>160</v>
      </c>
      <c r="AF981" t="s">
        <v>61</v>
      </c>
      <c r="AG981" s="1">
        <v>33997</v>
      </c>
      <c r="AH981" t="s">
        <v>161</v>
      </c>
      <c r="AI981" t="s">
        <v>63</v>
      </c>
      <c r="AJ981" t="s">
        <v>162</v>
      </c>
      <c r="AK981">
        <v>194</v>
      </c>
      <c r="AL981">
        <v>2000000</v>
      </c>
      <c r="AM981">
        <v>15000000</v>
      </c>
      <c r="AN981" s="1">
        <v>45473</v>
      </c>
      <c r="AO981" t="s">
        <v>173</v>
      </c>
      <c r="AP981" t="s">
        <v>164</v>
      </c>
      <c r="AQ981">
        <v>23</v>
      </c>
      <c r="AR981" t="s">
        <v>165</v>
      </c>
      <c r="AS981">
        <v>0</v>
      </c>
      <c r="AT981" t="s">
        <v>161</v>
      </c>
      <c r="AU981">
        <v>31</v>
      </c>
    </row>
    <row r="982" spans="1:47" x14ac:dyDescent="0.25">
      <c r="A982" t="s">
        <v>719</v>
      </c>
      <c r="B982">
        <v>2704643</v>
      </c>
      <c r="C982">
        <v>124732</v>
      </c>
      <c r="D982" t="s">
        <v>48</v>
      </c>
      <c r="E982">
        <v>1</v>
      </c>
      <c r="F982">
        <v>0</v>
      </c>
      <c r="G982">
        <v>0</v>
      </c>
      <c r="H982">
        <v>0</v>
      </c>
      <c r="I982">
        <v>90</v>
      </c>
      <c r="J982">
        <v>2016</v>
      </c>
      <c r="K982" t="s">
        <v>221</v>
      </c>
      <c r="L982">
        <v>1</v>
      </c>
      <c r="M982">
        <v>0</v>
      </c>
      <c r="N982">
        <v>15</v>
      </c>
      <c r="O982">
        <v>5</v>
      </c>
      <c r="P982" t="s">
        <v>720</v>
      </c>
      <c r="Q982" t="s">
        <v>333</v>
      </c>
      <c r="R982" t="s">
        <v>228</v>
      </c>
      <c r="S982">
        <v>30579</v>
      </c>
      <c r="T982" t="s">
        <v>721</v>
      </c>
      <c r="U982" t="s">
        <v>203</v>
      </c>
      <c r="V982" t="s">
        <v>157</v>
      </c>
      <c r="W982" t="s">
        <v>96</v>
      </c>
      <c r="X982" t="s">
        <v>57</v>
      </c>
      <c r="Y982" t="s">
        <v>722</v>
      </c>
      <c r="Z982" s="1">
        <v>42840</v>
      </c>
      <c r="AA982">
        <v>45</v>
      </c>
      <c r="AB982" t="s">
        <v>81</v>
      </c>
      <c r="AC982">
        <v>2023</v>
      </c>
      <c r="AD982">
        <v>533</v>
      </c>
      <c r="AE982" t="s">
        <v>160</v>
      </c>
      <c r="AF982" t="s">
        <v>61</v>
      </c>
      <c r="AG982" s="1">
        <v>33997</v>
      </c>
      <c r="AH982" t="s">
        <v>161</v>
      </c>
      <c r="AI982" t="s">
        <v>63</v>
      </c>
      <c r="AJ982" t="s">
        <v>162</v>
      </c>
      <c r="AK982">
        <v>194</v>
      </c>
      <c r="AL982">
        <v>2000000</v>
      </c>
      <c r="AM982">
        <v>15000000</v>
      </c>
      <c r="AN982" s="1">
        <v>45473</v>
      </c>
      <c r="AO982" t="s">
        <v>174</v>
      </c>
      <c r="AP982" t="s">
        <v>164</v>
      </c>
      <c r="AQ982">
        <v>23</v>
      </c>
      <c r="AR982" t="s">
        <v>165</v>
      </c>
      <c r="AS982">
        <v>0</v>
      </c>
      <c r="AT982" t="s">
        <v>161</v>
      </c>
      <c r="AU982">
        <v>31</v>
      </c>
    </row>
    <row r="983" spans="1:47" x14ac:dyDescent="0.25">
      <c r="A983" t="s">
        <v>719</v>
      </c>
      <c r="B983">
        <v>2704643</v>
      </c>
      <c r="C983">
        <v>124732</v>
      </c>
      <c r="D983" t="s">
        <v>48</v>
      </c>
      <c r="E983">
        <v>1</v>
      </c>
      <c r="F983">
        <v>0</v>
      </c>
      <c r="G983">
        <v>0</v>
      </c>
      <c r="H983">
        <v>0</v>
      </c>
      <c r="I983">
        <v>90</v>
      </c>
      <c r="J983">
        <v>2016</v>
      </c>
      <c r="K983" t="s">
        <v>221</v>
      </c>
      <c r="L983">
        <v>1</v>
      </c>
      <c r="M983">
        <v>0</v>
      </c>
      <c r="N983">
        <v>15</v>
      </c>
      <c r="O983">
        <v>5</v>
      </c>
      <c r="P983" t="s">
        <v>720</v>
      </c>
      <c r="Q983" t="s">
        <v>333</v>
      </c>
      <c r="R983" t="s">
        <v>228</v>
      </c>
      <c r="S983">
        <v>30579</v>
      </c>
      <c r="T983" t="s">
        <v>721</v>
      </c>
      <c r="U983" t="s">
        <v>203</v>
      </c>
      <c r="V983" t="s">
        <v>157</v>
      </c>
      <c r="W983" t="s">
        <v>96</v>
      </c>
      <c r="X983" t="s">
        <v>57</v>
      </c>
      <c r="Y983" t="s">
        <v>722</v>
      </c>
      <c r="Z983" s="1">
        <v>42840</v>
      </c>
      <c r="AA983">
        <v>45</v>
      </c>
      <c r="AB983" t="s">
        <v>81</v>
      </c>
      <c r="AC983">
        <v>2023</v>
      </c>
      <c r="AD983">
        <v>533</v>
      </c>
      <c r="AE983" t="s">
        <v>160</v>
      </c>
      <c r="AF983" t="s">
        <v>61</v>
      </c>
      <c r="AG983" s="1">
        <v>33997</v>
      </c>
      <c r="AH983" t="s">
        <v>161</v>
      </c>
      <c r="AI983" t="s">
        <v>63</v>
      </c>
      <c r="AJ983" t="s">
        <v>162</v>
      </c>
      <c r="AK983">
        <v>194</v>
      </c>
      <c r="AL983">
        <v>2000000</v>
      </c>
      <c r="AM983">
        <v>15000000</v>
      </c>
      <c r="AN983" s="1">
        <v>45473</v>
      </c>
      <c r="AO983" t="s">
        <v>175</v>
      </c>
      <c r="AP983" t="s">
        <v>66</v>
      </c>
      <c r="AQ983">
        <v>23</v>
      </c>
      <c r="AR983" t="s">
        <v>165</v>
      </c>
      <c r="AS983">
        <v>0</v>
      </c>
      <c r="AT983" t="s">
        <v>161</v>
      </c>
      <c r="AU983">
        <v>31</v>
      </c>
    </row>
    <row r="984" spans="1:47" x14ac:dyDescent="0.25">
      <c r="A984" t="s">
        <v>719</v>
      </c>
      <c r="B984">
        <v>2704643</v>
      </c>
      <c r="C984">
        <v>124732</v>
      </c>
      <c r="D984" t="s">
        <v>48</v>
      </c>
      <c r="E984">
        <v>1</v>
      </c>
      <c r="F984">
        <v>0</v>
      </c>
      <c r="G984">
        <v>0</v>
      </c>
      <c r="H984">
        <v>0</v>
      </c>
      <c r="I984">
        <v>90</v>
      </c>
      <c r="J984">
        <v>2016</v>
      </c>
      <c r="K984" t="s">
        <v>221</v>
      </c>
      <c r="L984">
        <v>1</v>
      </c>
      <c r="M984">
        <v>0</v>
      </c>
      <c r="N984">
        <v>15</v>
      </c>
      <c r="O984">
        <v>5</v>
      </c>
      <c r="P984" t="s">
        <v>720</v>
      </c>
      <c r="Q984" t="s">
        <v>333</v>
      </c>
      <c r="R984" t="s">
        <v>228</v>
      </c>
      <c r="S984">
        <v>30579</v>
      </c>
      <c r="T984" t="s">
        <v>721</v>
      </c>
      <c r="U984" t="s">
        <v>203</v>
      </c>
      <c r="V984" t="s">
        <v>157</v>
      </c>
      <c r="W984" t="s">
        <v>96</v>
      </c>
      <c r="X984" t="s">
        <v>57</v>
      </c>
      <c r="Y984" t="s">
        <v>722</v>
      </c>
      <c r="Z984" s="1">
        <v>42840</v>
      </c>
      <c r="AA984">
        <v>45</v>
      </c>
      <c r="AB984" t="s">
        <v>81</v>
      </c>
      <c r="AC984">
        <v>2023</v>
      </c>
      <c r="AD984">
        <v>533</v>
      </c>
      <c r="AE984" t="s">
        <v>160</v>
      </c>
      <c r="AF984" t="s">
        <v>61</v>
      </c>
      <c r="AG984" s="1">
        <v>33997</v>
      </c>
      <c r="AH984" t="s">
        <v>161</v>
      </c>
      <c r="AI984" t="s">
        <v>63</v>
      </c>
      <c r="AJ984" t="s">
        <v>162</v>
      </c>
      <c r="AK984">
        <v>194</v>
      </c>
      <c r="AL984">
        <v>2000000</v>
      </c>
      <c r="AM984">
        <v>15000000</v>
      </c>
      <c r="AN984" s="1">
        <v>45473</v>
      </c>
      <c r="AO984" t="s">
        <v>176</v>
      </c>
      <c r="AP984" t="s">
        <v>66</v>
      </c>
      <c r="AQ984">
        <v>23</v>
      </c>
      <c r="AR984" t="s">
        <v>165</v>
      </c>
      <c r="AS984">
        <v>0</v>
      </c>
      <c r="AT984" t="s">
        <v>161</v>
      </c>
      <c r="AU984">
        <v>31</v>
      </c>
    </row>
    <row r="985" spans="1:47" x14ac:dyDescent="0.25">
      <c r="A985" t="s">
        <v>719</v>
      </c>
      <c r="B985">
        <v>2704643</v>
      </c>
      <c r="C985">
        <v>124732</v>
      </c>
      <c r="D985" t="s">
        <v>48</v>
      </c>
      <c r="E985">
        <v>1</v>
      </c>
      <c r="F985">
        <v>0</v>
      </c>
      <c r="G985">
        <v>0</v>
      </c>
      <c r="H985">
        <v>0</v>
      </c>
      <c r="I985">
        <v>90</v>
      </c>
      <c r="J985">
        <v>2016</v>
      </c>
      <c r="K985" t="s">
        <v>221</v>
      </c>
      <c r="L985">
        <v>1</v>
      </c>
      <c r="M985">
        <v>0</v>
      </c>
      <c r="N985">
        <v>15</v>
      </c>
      <c r="O985">
        <v>5</v>
      </c>
      <c r="P985" t="s">
        <v>720</v>
      </c>
      <c r="Q985" t="s">
        <v>333</v>
      </c>
      <c r="R985" t="s">
        <v>228</v>
      </c>
      <c r="S985">
        <v>30579</v>
      </c>
      <c r="T985" t="s">
        <v>721</v>
      </c>
      <c r="U985" t="s">
        <v>203</v>
      </c>
      <c r="V985" t="s">
        <v>157</v>
      </c>
      <c r="W985" t="s">
        <v>96</v>
      </c>
      <c r="X985" t="s">
        <v>57</v>
      </c>
      <c r="Y985" t="s">
        <v>722</v>
      </c>
      <c r="Z985" s="1">
        <v>42840</v>
      </c>
      <c r="AA985">
        <v>45</v>
      </c>
      <c r="AB985" t="s">
        <v>81</v>
      </c>
      <c r="AC985">
        <v>2023</v>
      </c>
      <c r="AD985">
        <v>533</v>
      </c>
      <c r="AE985" t="s">
        <v>160</v>
      </c>
      <c r="AF985" t="s">
        <v>61</v>
      </c>
      <c r="AG985" s="1">
        <v>33997</v>
      </c>
      <c r="AH985" t="s">
        <v>161</v>
      </c>
      <c r="AI985" t="s">
        <v>63</v>
      </c>
      <c r="AJ985" t="s">
        <v>162</v>
      </c>
      <c r="AK985">
        <v>194</v>
      </c>
      <c r="AL985">
        <v>2000000</v>
      </c>
      <c r="AM985">
        <v>15000000</v>
      </c>
      <c r="AN985" s="1">
        <v>45473</v>
      </c>
      <c r="AO985" t="s">
        <v>177</v>
      </c>
      <c r="AP985" t="s">
        <v>164</v>
      </c>
      <c r="AQ985">
        <v>23</v>
      </c>
      <c r="AR985" t="s">
        <v>165</v>
      </c>
      <c r="AS985">
        <v>0</v>
      </c>
      <c r="AT985" t="s">
        <v>161</v>
      </c>
      <c r="AU985">
        <v>31</v>
      </c>
    </row>
    <row r="986" spans="1:47" x14ac:dyDescent="0.25">
      <c r="A986" t="s">
        <v>723</v>
      </c>
      <c r="B986">
        <v>2704707</v>
      </c>
      <c r="C986">
        <v>124732</v>
      </c>
      <c r="D986" t="s">
        <v>48</v>
      </c>
      <c r="E986">
        <v>0</v>
      </c>
      <c r="F986">
        <v>0</v>
      </c>
      <c r="G986">
        <v>0</v>
      </c>
      <c r="H986">
        <v>0</v>
      </c>
      <c r="I986">
        <v>45</v>
      </c>
      <c r="J986">
        <v>2016</v>
      </c>
      <c r="K986" t="s">
        <v>724</v>
      </c>
      <c r="L986">
        <v>2</v>
      </c>
      <c r="M986">
        <v>6</v>
      </c>
      <c r="N986">
        <v>6</v>
      </c>
      <c r="O986">
        <v>12</v>
      </c>
      <c r="P986" t="s">
        <v>330</v>
      </c>
      <c r="Q986" t="s">
        <v>241</v>
      </c>
      <c r="R986" t="s">
        <v>156</v>
      </c>
      <c r="S986">
        <v>55617</v>
      </c>
      <c r="T986" t="s">
        <v>721</v>
      </c>
      <c r="U986" t="s">
        <v>157</v>
      </c>
      <c r="V986" t="s">
        <v>426</v>
      </c>
      <c r="W986" t="s">
        <v>725</v>
      </c>
      <c r="X986" t="s">
        <v>57</v>
      </c>
      <c r="Y986" t="s">
        <v>726</v>
      </c>
      <c r="Z986" s="1">
        <v>42875</v>
      </c>
      <c r="AA986">
        <v>46</v>
      </c>
      <c r="AB986" t="s">
        <v>59</v>
      </c>
      <c r="AC986">
        <v>2023</v>
      </c>
      <c r="AD986">
        <v>533</v>
      </c>
      <c r="AE986" t="s">
        <v>160</v>
      </c>
      <c r="AF986" t="s">
        <v>61</v>
      </c>
      <c r="AG986" s="1">
        <v>33997</v>
      </c>
      <c r="AH986" t="s">
        <v>161</v>
      </c>
      <c r="AI986" t="s">
        <v>63</v>
      </c>
      <c r="AJ986" t="s">
        <v>162</v>
      </c>
      <c r="AK986">
        <v>194</v>
      </c>
      <c r="AL986">
        <v>2000000</v>
      </c>
      <c r="AM986">
        <v>15000000</v>
      </c>
      <c r="AN986" s="1">
        <v>45473</v>
      </c>
      <c r="AO986" t="s">
        <v>163</v>
      </c>
      <c r="AP986" t="s">
        <v>164</v>
      </c>
      <c r="AQ986">
        <v>23</v>
      </c>
      <c r="AR986" t="s">
        <v>165</v>
      </c>
      <c r="AS986">
        <v>0</v>
      </c>
      <c r="AT986" t="s">
        <v>161</v>
      </c>
      <c r="AU986">
        <v>31</v>
      </c>
    </row>
    <row r="987" spans="1:47" x14ac:dyDescent="0.25">
      <c r="A987" t="s">
        <v>723</v>
      </c>
      <c r="B987">
        <v>2704707</v>
      </c>
      <c r="C987">
        <v>124732</v>
      </c>
      <c r="D987" t="s">
        <v>48</v>
      </c>
      <c r="E987">
        <v>0</v>
      </c>
      <c r="F987">
        <v>0</v>
      </c>
      <c r="G987">
        <v>0</v>
      </c>
      <c r="H987">
        <v>0</v>
      </c>
      <c r="I987">
        <v>45</v>
      </c>
      <c r="J987">
        <v>2016</v>
      </c>
      <c r="K987" t="s">
        <v>724</v>
      </c>
      <c r="L987">
        <v>2</v>
      </c>
      <c r="M987">
        <v>6</v>
      </c>
      <c r="N987">
        <v>6</v>
      </c>
      <c r="O987">
        <v>12</v>
      </c>
      <c r="P987" t="s">
        <v>330</v>
      </c>
      <c r="Q987" t="s">
        <v>241</v>
      </c>
      <c r="R987" t="s">
        <v>156</v>
      </c>
      <c r="S987">
        <v>55617</v>
      </c>
      <c r="T987" t="s">
        <v>721</v>
      </c>
      <c r="U987" t="s">
        <v>157</v>
      </c>
      <c r="V987" t="s">
        <v>426</v>
      </c>
      <c r="W987" t="s">
        <v>725</v>
      </c>
      <c r="X987" t="s">
        <v>57</v>
      </c>
      <c r="Y987" t="s">
        <v>726</v>
      </c>
      <c r="Z987" s="1">
        <v>42875</v>
      </c>
      <c r="AA987">
        <v>46</v>
      </c>
      <c r="AB987" t="s">
        <v>59</v>
      </c>
      <c r="AC987">
        <v>2023</v>
      </c>
      <c r="AD987">
        <v>533</v>
      </c>
      <c r="AE987" t="s">
        <v>160</v>
      </c>
      <c r="AF987" t="s">
        <v>61</v>
      </c>
      <c r="AG987" s="1">
        <v>33997</v>
      </c>
      <c r="AH987" t="s">
        <v>161</v>
      </c>
      <c r="AI987" t="s">
        <v>63</v>
      </c>
      <c r="AJ987" t="s">
        <v>162</v>
      </c>
      <c r="AK987">
        <v>194</v>
      </c>
      <c r="AL987">
        <v>2000000</v>
      </c>
      <c r="AM987">
        <v>15000000</v>
      </c>
      <c r="AN987" s="1">
        <v>45473</v>
      </c>
      <c r="AO987" t="s">
        <v>166</v>
      </c>
      <c r="AP987" t="s">
        <v>164</v>
      </c>
      <c r="AQ987">
        <v>23</v>
      </c>
      <c r="AR987" t="s">
        <v>165</v>
      </c>
      <c r="AS987">
        <v>0</v>
      </c>
      <c r="AT987" t="s">
        <v>161</v>
      </c>
      <c r="AU987">
        <v>31</v>
      </c>
    </row>
    <row r="988" spans="1:47" x14ac:dyDescent="0.25">
      <c r="A988" t="s">
        <v>723</v>
      </c>
      <c r="B988">
        <v>2704707</v>
      </c>
      <c r="C988">
        <v>124732</v>
      </c>
      <c r="D988" t="s">
        <v>48</v>
      </c>
      <c r="E988">
        <v>0</v>
      </c>
      <c r="F988">
        <v>0</v>
      </c>
      <c r="G988">
        <v>0</v>
      </c>
      <c r="H988">
        <v>0</v>
      </c>
      <c r="I988">
        <v>45</v>
      </c>
      <c r="J988">
        <v>2016</v>
      </c>
      <c r="K988" t="s">
        <v>724</v>
      </c>
      <c r="L988">
        <v>2</v>
      </c>
      <c r="M988">
        <v>6</v>
      </c>
      <c r="N988">
        <v>6</v>
      </c>
      <c r="O988">
        <v>12</v>
      </c>
      <c r="P988" t="s">
        <v>330</v>
      </c>
      <c r="Q988" t="s">
        <v>241</v>
      </c>
      <c r="R988" t="s">
        <v>156</v>
      </c>
      <c r="S988">
        <v>55617</v>
      </c>
      <c r="T988" t="s">
        <v>721</v>
      </c>
      <c r="U988" t="s">
        <v>157</v>
      </c>
      <c r="V988" t="s">
        <v>426</v>
      </c>
      <c r="W988" t="s">
        <v>725</v>
      </c>
      <c r="X988" t="s">
        <v>57</v>
      </c>
      <c r="Y988" t="s">
        <v>726</v>
      </c>
      <c r="Z988" s="1">
        <v>42875</v>
      </c>
      <c r="AA988">
        <v>46</v>
      </c>
      <c r="AB988" t="s">
        <v>59</v>
      </c>
      <c r="AC988">
        <v>2023</v>
      </c>
      <c r="AD988">
        <v>533</v>
      </c>
      <c r="AE988" t="s">
        <v>160</v>
      </c>
      <c r="AF988" t="s">
        <v>61</v>
      </c>
      <c r="AG988" s="1">
        <v>33997</v>
      </c>
      <c r="AH988" t="s">
        <v>161</v>
      </c>
      <c r="AI988" t="s">
        <v>63</v>
      </c>
      <c r="AJ988" t="s">
        <v>162</v>
      </c>
      <c r="AK988">
        <v>194</v>
      </c>
      <c r="AL988">
        <v>2000000</v>
      </c>
      <c r="AM988">
        <v>15000000</v>
      </c>
      <c r="AN988" s="1">
        <v>45473</v>
      </c>
      <c r="AO988" t="s">
        <v>167</v>
      </c>
      <c r="AP988" t="s">
        <v>164</v>
      </c>
      <c r="AQ988">
        <v>23</v>
      </c>
      <c r="AR988" t="s">
        <v>165</v>
      </c>
      <c r="AS988">
        <v>0</v>
      </c>
      <c r="AT988" t="s">
        <v>161</v>
      </c>
      <c r="AU988">
        <v>31</v>
      </c>
    </row>
    <row r="989" spans="1:47" x14ac:dyDescent="0.25">
      <c r="A989" t="s">
        <v>723</v>
      </c>
      <c r="B989">
        <v>2704707</v>
      </c>
      <c r="C989">
        <v>124732</v>
      </c>
      <c r="D989" t="s">
        <v>48</v>
      </c>
      <c r="E989">
        <v>0</v>
      </c>
      <c r="F989">
        <v>0</v>
      </c>
      <c r="G989">
        <v>0</v>
      </c>
      <c r="H989">
        <v>0</v>
      </c>
      <c r="I989">
        <v>45</v>
      </c>
      <c r="J989">
        <v>2016</v>
      </c>
      <c r="K989" t="s">
        <v>724</v>
      </c>
      <c r="L989">
        <v>2</v>
      </c>
      <c r="M989">
        <v>6</v>
      </c>
      <c r="N989">
        <v>6</v>
      </c>
      <c r="O989">
        <v>12</v>
      </c>
      <c r="P989" t="s">
        <v>330</v>
      </c>
      <c r="Q989" t="s">
        <v>241</v>
      </c>
      <c r="R989" t="s">
        <v>156</v>
      </c>
      <c r="S989">
        <v>55617</v>
      </c>
      <c r="T989" t="s">
        <v>721</v>
      </c>
      <c r="U989" t="s">
        <v>157</v>
      </c>
      <c r="V989" t="s">
        <v>426</v>
      </c>
      <c r="W989" t="s">
        <v>725</v>
      </c>
      <c r="X989" t="s">
        <v>57</v>
      </c>
      <c r="Y989" t="s">
        <v>726</v>
      </c>
      <c r="Z989" s="1">
        <v>42875</v>
      </c>
      <c r="AA989">
        <v>46</v>
      </c>
      <c r="AB989" t="s">
        <v>59</v>
      </c>
      <c r="AC989">
        <v>2023</v>
      </c>
      <c r="AD989">
        <v>533</v>
      </c>
      <c r="AE989" t="s">
        <v>160</v>
      </c>
      <c r="AF989" t="s">
        <v>61</v>
      </c>
      <c r="AG989" s="1">
        <v>33997</v>
      </c>
      <c r="AH989" t="s">
        <v>161</v>
      </c>
      <c r="AI989" t="s">
        <v>63</v>
      </c>
      <c r="AJ989" t="s">
        <v>162</v>
      </c>
      <c r="AK989">
        <v>194</v>
      </c>
      <c r="AL989">
        <v>2000000</v>
      </c>
      <c r="AM989">
        <v>15000000</v>
      </c>
      <c r="AN989" s="1">
        <v>45473</v>
      </c>
      <c r="AO989" t="s">
        <v>168</v>
      </c>
      <c r="AP989" t="s">
        <v>164</v>
      </c>
      <c r="AQ989">
        <v>23</v>
      </c>
      <c r="AR989" t="s">
        <v>165</v>
      </c>
      <c r="AS989">
        <v>0</v>
      </c>
      <c r="AT989" t="s">
        <v>161</v>
      </c>
      <c r="AU989">
        <v>31</v>
      </c>
    </row>
    <row r="990" spans="1:47" x14ac:dyDescent="0.25">
      <c r="A990" t="s">
        <v>723</v>
      </c>
      <c r="B990">
        <v>2704707</v>
      </c>
      <c r="C990">
        <v>124732</v>
      </c>
      <c r="D990" t="s">
        <v>48</v>
      </c>
      <c r="E990">
        <v>0</v>
      </c>
      <c r="F990">
        <v>0</v>
      </c>
      <c r="G990">
        <v>0</v>
      </c>
      <c r="H990">
        <v>0</v>
      </c>
      <c r="I990">
        <v>45</v>
      </c>
      <c r="J990">
        <v>2016</v>
      </c>
      <c r="K990" t="s">
        <v>724</v>
      </c>
      <c r="L990">
        <v>2</v>
      </c>
      <c r="M990">
        <v>6</v>
      </c>
      <c r="N990">
        <v>6</v>
      </c>
      <c r="O990">
        <v>12</v>
      </c>
      <c r="P990" t="s">
        <v>330</v>
      </c>
      <c r="Q990" t="s">
        <v>241</v>
      </c>
      <c r="R990" t="s">
        <v>156</v>
      </c>
      <c r="S990">
        <v>55617</v>
      </c>
      <c r="T990" t="s">
        <v>721</v>
      </c>
      <c r="U990" t="s">
        <v>157</v>
      </c>
      <c r="V990" t="s">
        <v>426</v>
      </c>
      <c r="W990" t="s">
        <v>725</v>
      </c>
      <c r="X990" t="s">
        <v>57</v>
      </c>
      <c r="Y990" t="s">
        <v>726</v>
      </c>
      <c r="Z990" s="1">
        <v>42875</v>
      </c>
      <c r="AA990">
        <v>46</v>
      </c>
      <c r="AB990" t="s">
        <v>59</v>
      </c>
      <c r="AC990">
        <v>2023</v>
      </c>
      <c r="AD990">
        <v>533</v>
      </c>
      <c r="AE990" t="s">
        <v>160</v>
      </c>
      <c r="AF990" t="s">
        <v>61</v>
      </c>
      <c r="AG990" s="1">
        <v>33997</v>
      </c>
      <c r="AH990" t="s">
        <v>161</v>
      </c>
      <c r="AI990" t="s">
        <v>63</v>
      </c>
      <c r="AJ990" t="s">
        <v>162</v>
      </c>
      <c r="AK990">
        <v>194</v>
      </c>
      <c r="AL990">
        <v>2000000</v>
      </c>
      <c r="AM990">
        <v>15000000</v>
      </c>
      <c r="AN990" s="1">
        <v>45473</v>
      </c>
      <c r="AO990" t="s">
        <v>169</v>
      </c>
      <c r="AP990" t="s">
        <v>164</v>
      </c>
      <c r="AQ990">
        <v>23</v>
      </c>
      <c r="AR990" t="s">
        <v>165</v>
      </c>
      <c r="AS990">
        <v>0</v>
      </c>
      <c r="AT990" t="s">
        <v>161</v>
      </c>
      <c r="AU990">
        <v>31</v>
      </c>
    </row>
    <row r="991" spans="1:47" x14ac:dyDescent="0.25">
      <c r="A991" t="s">
        <v>723</v>
      </c>
      <c r="B991">
        <v>2704707</v>
      </c>
      <c r="C991">
        <v>124732</v>
      </c>
      <c r="D991" t="s">
        <v>48</v>
      </c>
      <c r="E991">
        <v>0</v>
      </c>
      <c r="F991">
        <v>0</v>
      </c>
      <c r="G991">
        <v>0</v>
      </c>
      <c r="H991">
        <v>0</v>
      </c>
      <c r="I991">
        <v>45</v>
      </c>
      <c r="J991">
        <v>2016</v>
      </c>
      <c r="K991" t="s">
        <v>724</v>
      </c>
      <c r="L991">
        <v>2</v>
      </c>
      <c r="M991">
        <v>6</v>
      </c>
      <c r="N991">
        <v>6</v>
      </c>
      <c r="O991">
        <v>12</v>
      </c>
      <c r="P991" t="s">
        <v>330</v>
      </c>
      <c r="Q991" t="s">
        <v>241</v>
      </c>
      <c r="R991" t="s">
        <v>156</v>
      </c>
      <c r="S991">
        <v>55617</v>
      </c>
      <c r="T991" t="s">
        <v>721</v>
      </c>
      <c r="U991" t="s">
        <v>157</v>
      </c>
      <c r="V991" t="s">
        <v>426</v>
      </c>
      <c r="W991" t="s">
        <v>725</v>
      </c>
      <c r="X991" t="s">
        <v>57</v>
      </c>
      <c r="Y991" t="s">
        <v>726</v>
      </c>
      <c r="Z991" s="1">
        <v>42875</v>
      </c>
      <c r="AA991">
        <v>46</v>
      </c>
      <c r="AB991" t="s">
        <v>59</v>
      </c>
      <c r="AC991">
        <v>2023</v>
      </c>
      <c r="AD991">
        <v>533</v>
      </c>
      <c r="AE991" t="s">
        <v>160</v>
      </c>
      <c r="AF991" t="s">
        <v>61</v>
      </c>
      <c r="AG991" s="1">
        <v>33997</v>
      </c>
      <c r="AH991" t="s">
        <v>161</v>
      </c>
      <c r="AI991" t="s">
        <v>63</v>
      </c>
      <c r="AJ991" t="s">
        <v>162</v>
      </c>
      <c r="AK991">
        <v>194</v>
      </c>
      <c r="AL991">
        <v>2000000</v>
      </c>
      <c r="AM991">
        <v>15000000</v>
      </c>
      <c r="AN991" s="1">
        <v>45473</v>
      </c>
      <c r="AO991" t="s">
        <v>170</v>
      </c>
      <c r="AP991" t="s">
        <v>164</v>
      </c>
      <c r="AQ991">
        <v>23</v>
      </c>
      <c r="AR991" t="s">
        <v>165</v>
      </c>
      <c r="AS991">
        <v>0</v>
      </c>
      <c r="AT991" t="s">
        <v>161</v>
      </c>
      <c r="AU991">
        <v>31</v>
      </c>
    </row>
    <row r="992" spans="1:47" x14ac:dyDescent="0.25">
      <c r="A992" t="s">
        <v>723</v>
      </c>
      <c r="B992">
        <v>2704707</v>
      </c>
      <c r="C992">
        <v>124732</v>
      </c>
      <c r="D992" t="s">
        <v>48</v>
      </c>
      <c r="E992">
        <v>0</v>
      </c>
      <c r="F992">
        <v>0</v>
      </c>
      <c r="G992">
        <v>0</v>
      </c>
      <c r="H992">
        <v>0</v>
      </c>
      <c r="I992">
        <v>45</v>
      </c>
      <c r="J992">
        <v>2016</v>
      </c>
      <c r="K992" t="s">
        <v>724</v>
      </c>
      <c r="L992">
        <v>2</v>
      </c>
      <c r="M992">
        <v>6</v>
      </c>
      <c r="N992">
        <v>6</v>
      </c>
      <c r="O992">
        <v>12</v>
      </c>
      <c r="P992" t="s">
        <v>330</v>
      </c>
      <c r="Q992" t="s">
        <v>241</v>
      </c>
      <c r="R992" t="s">
        <v>156</v>
      </c>
      <c r="S992">
        <v>55617</v>
      </c>
      <c r="T992" t="s">
        <v>721</v>
      </c>
      <c r="U992" t="s">
        <v>157</v>
      </c>
      <c r="V992" t="s">
        <v>426</v>
      </c>
      <c r="W992" t="s">
        <v>725</v>
      </c>
      <c r="X992" t="s">
        <v>57</v>
      </c>
      <c r="Y992" t="s">
        <v>726</v>
      </c>
      <c r="Z992" s="1">
        <v>42875</v>
      </c>
      <c r="AA992">
        <v>46</v>
      </c>
      <c r="AB992" t="s">
        <v>59</v>
      </c>
      <c r="AC992">
        <v>2023</v>
      </c>
      <c r="AD992">
        <v>533</v>
      </c>
      <c r="AE992" t="s">
        <v>160</v>
      </c>
      <c r="AF992" t="s">
        <v>61</v>
      </c>
      <c r="AG992" s="1">
        <v>33997</v>
      </c>
      <c r="AH992" t="s">
        <v>161</v>
      </c>
      <c r="AI992" t="s">
        <v>63</v>
      </c>
      <c r="AJ992" t="s">
        <v>162</v>
      </c>
      <c r="AK992">
        <v>194</v>
      </c>
      <c r="AL992">
        <v>2000000</v>
      </c>
      <c r="AM992">
        <v>15000000</v>
      </c>
      <c r="AN992" s="1">
        <v>45473</v>
      </c>
      <c r="AO992" t="s">
        <v>171</v>
      </c>
      <c r="AP992" t="s">
        <v>164</v>
      </c>
      <c r="AQ992">
        <v>23</v>
      </c>
      <c r="AR992" t="s">
        <v>165</v>
      </c>
      <c r="AS992">
        <v>0</v>
      </c>
      <c r="AT992" t="s">
        <v>161</v>
      </c>
      <c r="AU992">
        <v>31</v>
      </c>
    </row>
    <row r="993" spans="1:47" x14ac:dyDescent="0.25">
      <c r="A993" t="s">
        <v>723</v>
      </c>
      <c r="B993">
        <v>2704707</v>
      </c>
      <c r="C993">
        <v>124732</v>
      </c>
      <c r="D993" t="s">
        <v>48</v>
      </c>
      <c r="E993">
        <v>0</v>
      </c>
      <c r="F993">
        <v>0</v>
      </c>
      <c r="G993">
        <v>0</v>
      </c>
      <c r="H993">
        <v>0</v>
      </c>
      <c r="I993">
        <v>45</v>
      </c>
      <c r="J993">
        <v>2016</v>
      </c>
      <c r="K993" t="s">
        <v>724</v>
      </c>
      <c r="L993">
        <v>2</v>
      </c>
      <c r="M993">
        <v>6</v>
      </c>
      <c r="N993">
        <v>6</v>
      </c>
      <c r="O993">
        <v>12</v>
      </c>
      <c r="P993" t="s">
        <v>330</v>
      </c>
      <c r="Q993" t="s">
        <v>241</v>
      </c>
      <c r="R993" t="s">
        <v>156</v>
      </c>
      <c r="S993">
        <v>55617</v>
      </c>
      <c r="T993" t="s">
        <v>721</v>
      </c>
      <c r="U993" t="s">
        <v>157</v>
      </c>
      <c r="V993" t="s">
        <v>426</v>
      </c>
      <c r="W993" t="s">
        <v>725</v>
      </c>
      <c r="X993" t="s">
        <v>57</v>
      </c>
      <c r="Y993" t="s">
        <v>726</v>
      </c>
      <c r="Z993" s="1">
        <v>42875</v>
      </c>
      <c r="AA993">
        <v>46</v>
      </c>
      <c r="AB993" t="s">
        <v>59</v>
      </c>
      <c r="AC993">
        <v>2023</v>
      </c>
      <c r="AD993">
        <v>533</v>
      </c>
      <c r="AE993" t="s">
        <v>160</v>
      </c>
      <c r="AF993" t="s">
        <v>61</v>
      </c>
      <c r="AG993" s="1">
        <v>33997</v>
      </c>
      <c r="AH993" t="s">
        <v>161</v>
      </c>
      <c r="AI993" t="s">
        <v>63</v>
      </c>
      <c r="AJ993" t="s">
        <v>162</v>
      </c>
      <c r="AK993">
        <v>194</v>
      </c>
      <c r="AL993">
        <v>2000000</v>
      </c>
      <c r="AM993">
        <v>15000000</v>
      </c>
      <c r="AN993" s="1">
        <v>45473</v>
      </c>
      <c r="AO993" t="s">
        <v>172</v>
      </c>
      <c r="AP993" t="s">
        <v>164</v>
      </c>
      <c r="AQ993">
        <v>23</v>
      </c>
      <c r="AR993" t="s">
        <v>165</v>
      </c>
      <c r="AS993">
        <v>0</v>
      </c>
      <c r="AT993" t="s">
        <v>161</v>
      </c>
      <c r="AU993">
        <v>31</v>
      </c>
    </row>
    <row r="994" spans="1:47" x14ac:dyDescent="0.25">
      <c r="A994" t="s">
        <v>723</v>
      </c>
      <c r="B994">
        <v>2704707</v>
      </c>
      <c r="C994">
        <v>124732</v>
      </c>
      <c r="D994" t="s">
        <v>48</v>
      </c>
      <c r="E994">
        <v>0</v>
      </c>
      <c r="F994">
        <v>0</v>
      </c>
      <c r="G994">
        <v>0</v>
      </c>
      <c r="H994">
        <v>0</v>
      </c>
      <c r="I994">
        <v>45</v>
      </c>
      <c r="J994">
        <v>2016</v>
      </c>
      <c r="K994" t="s">
        <v>724</v>
      </c>
      <c r="L994">
        <v>2</v>
      </c>
      <c r="M994">
        <v>6</v>
      </c>
      <c r="N994">
        <v>6</v>
      </c>
      <c r="O994">
        <v>12</v>
      </c>
      <c r="P994" t="s">
        <v>330</v>
      </c>
      <c r="Q994" t="s">
        <v>241</v>
      </c>
      <c r="R994" t="s">
        <v>156</v>
      </c>
      <c r="S994">
        <v>55617</v>
      </c>
      <c r="T994" t="s">
        <v>721</v>
      </c>
      <c r="U994" t="s">
        <v>157</v>
      </c>
      <c r="V994" t="s">
        <v>426</v>
      </c>
      <c r="W994" t="s">
        <v>725</v>
      </c>
      <c r="X994" t="s">
        <v>57</v>
      </c>
      <c r="Y994" t="s">
        <v>726</v>
      </c>
      <c r="Z994" s="1">
        <v>42875</v>
      </c>
      <c r="AA994">
        <v>46</v>
      </c>
      <c r="AB994" t="s">
        <v>59</v>
      </c>
      <c r="AC994">
        <v>2023</v>
      </c>
      <c r="AD994">
        <v>533</v>
      </c>
      <c r="AE994" t="s">
        <v>160</v>
      </c>
      <c r="AF994" t="s">
        <v>61</v>
      </c>
      <c r="AG994" s="1">
        <v>33997</v>
      </c>
      <c r="AH994" t="s">
        <v>161</v>
      </c>
      <c r="AI994" t="s">
        <v>63</v>
      </c>
      <c r="AJ994" t="s">
        <v>162</v>
      </c>
      <c r="AK994">
        <v>194</v>
      </c>
      <c r="AL994">
        <v>2000000</v>
      </c>
      <c r="AM994">
        <v>15000000</v>
      </c>
      <c r="AN994" s="1">
        <v>45473</v>
      </c>
      <c r="AO994" t="s">
        <v>173</v>
      </c>
      <c r="AP994" t="s">
        <v>164</v>
      </c>
      <c r="AQ994">
        <v>23</v>
      </c>
      <c r="AR994" t="s">
        <v>165</v>
      </c>
      <c r="AS994">
        <v>0</v>
      </c>
      <c r="AT994" t="s">
        <v>161</v>
      </c>
      <c r="AU994">
        <v>31</v>
      </c>
    </row>
    <row r="995" spans="1:47" x14ac:dyDescent="0.25">
      <c r="A995" t="s">
        <v>723</v>
      </c>
      <c r="B995">
        <v>2704707</v>
      </c>
      <c r="C995">
        <v>124732</v>
      </c>
      <c r="D995" t="s">
        <v>48</v>
      </c>
      <c r="E995">
        <v>0</v>
      </c>
      <c r="F995">
        <v>0</v>
      </c>
      <c r="G995">
        <v>0</v>
      </c>
      <c r="H995">
        <v>0</v>
      </c>
      <c r="I995">
        <v>45</v>
      </c>
      <c r="J995">
        <v>2016</v>
      </c>
      <c r="K995" t="s">
        <v>724</v>
      </c>
      <c r="L995">
        <v>2</v>
      </c>
      <c r="M995">
        <v>6</v>
      </c>
      <c r="N995">
        <v>6</v>
      </c>
      <c r="O995">
        <v>12</v>
      </c>
      <c r="P995" t="s">
        <v>330</v>
      </c>
      <c r="Q995" t="s">
        <v>241</v>
      </c>
      <c r="R995" t="s">
        <v>156</v>
      </c>
      <c r="S995">
        <v>55617</v>
      </c>
      <c r="T995" t="s">
        <v>721</v>
      </c>
      <c r="U995" t="s">
        <v>157</v>
      </c>
      <c r="V995" t="s">
        <v>426</v>
      </c>
      <c r="W995" t="s">
        <v>725</v>
      </c>
      <c r="X995" t="s">
        <v>57</v>
      </c>
      <c r="Y995" t="s">
        <v>726</v>
      </c>
      <c r="Z995" s="1">
        <v>42875</v>
      </c>
      <c r="AA995">
        <v>46</v>
      </c>
      <c r="AB995" t="s">
        <v>59</v>
      </c>
      <c r="AC995">
        <v>2023</v>
      </c>
      <c r="AD995">
        <v>533</v>
      </c>
      <c r="AE995" t="s">
        <v>160</v>
      </c>
      <c r="AF995" t="s">
        <v>61</v>
      </c>
      <c r="AG995" s="1">
        <v>33997</v>
      </c>
      <c r="AH995" t="s">
        <v>161</v>
      </c>
      <c r="AI995" t="s">
        <v>63</v>
      </c>
      <c r="AJ995" t="s">
        <v>162</v>
      </c>
      <c r="AK995">
        <v>194</v>
      </c>
      <c r="AL995">
        <v>2000000</v>
      </c>
      <c r="AM995">
        <v>15000000</v>
      </c>
      <c r="AN995" s="1">
        <v>45473</v>
      </c>
      <c r="AO995" t="s">
        <v>174</v>
      </c>
      <c r="AP995" t="s">
        <v>164</v>
      </c>
      <c r="AQ995">
        <v>23</v>
      </c>
      <c r="AR995" t="s">
        <v>165</v>
      </c>
      <c r="AS995">
        <v>0</v>
      </c>
      <c r="AT995" t="s">
        <v>161</v>
      </c>
      <c r="AU995">
        <v>31</v>
      </c>
    </row>
    <row r="996" spans="1:47" x14ac:dyDescent="0.25">
      <c r="A996" t="s">
        <v>723</v>
      </c>
      <c r="B996">
        <v>2704707</v>
      </c>
      <c r="C996">
        <v>124732</v>
      </c>
      <c r="D996" t="s">
        <v>48</v>
      </c>
      <c r="E996">
        <v>0</v>
      </c>
      <c r="F996">
        <v>0</v>
      </c>
      <c r="G996">
        <v>0</v>
      </c>
      <c r="H996">
        <v>0</v>
      </c>
      <c r="I996">
        <v>45</v>
      </c>
      <c r="J996">
        <v>2016</v>
      </c>
      <c r="K996" t="s">
        <v>724</v>
      </c>
      <c r="L996">
        <v>2</v>
      </c>
      <c r="M996">
        <v>6</v>
      </c>
      <c r="N996">
        <v>6</v>
      </c>
      <c r="O996">
        <v>12</v>
      </c>
      <c r="P996" t="s">
        <v>330</v>
      </c>
      <c r="Q996" t="s">
        <v>241</v>
      </c>
      <c r="R996" t="s">
        <v>156</v>
      </c>
      <c r="S996">
        <v>55617</v>
      </c>
      <c r="T996" t="s">
        <v>721</v>
      </c>
      <c r="U996" t="s">
        <v>157</v>
      </c>
      <c r="V996" t="s">
        <v>426</v>
      </c>
      <c r="W996" t="s">
        <v>725</v>
      </c>
      <c r="X996" t="s">
        <v>57</v>
      </c>
      <c r="Y996" t="s">
        <v>726</v>
      </c>
      <c r="Z996" s="1">
        <v>42875</v>
      </c>
      <c r="AA996">
        <v>46</v>
      </c>
      <c r="AB996" t="s">
        <v>59</v>
      </c>
      <c r="AC996">
        <v>2023</v>
      </c>
      <c r="AD996">
        <v>533</v>
      </c>
      <c r="AE996" t="s">
        <v>160</v>
      </c>
      <c r="AF996" t="s">
        <v>61</v>
      </c>
      <c r="AG996" s="1">
        <v>33997</v>
      </c>
      <c r="AH996" t="s">
        <v>161</v>
      </c>
      <c r="AI996" t="s">
        <v>63</v>
      </c>
      <c r="AJ996" t="s">
        <v>162</v>
      </c>
      <c r="AK996">
        <v>194</v>
      </c>
      <c r="AL996">
        <v>2000000</v>
      </c>
      <c r="AM996">
        <v>15000000</v>
      </c>
      <c r="AN996" s="1">
        <v>45473</v>
      </c>
      <c r="AO996" t="s">
        <v>175</v>
      </c>
      <c r="AP996" t="s">
        <v>66</v>
      </c>
      <c r="AQ996">
        <v>23</v>
      </c>
      <c r="AR996" t="s">
        <v>165</v>
      </c>
      <c r="AS996">
        <v>0</v>
      </c>
      <c r="AT996" t="s">
        <v>161</v>
      </c>
      <c r="AU996">
        <v>31</v>
      </c>
    </row>
    <row r="997" spans="1:47" x14ac:dyDescent="0.25">
      <c r="A997" t="s">
        <v>723</v>
      </c>
      <c r="B997">
        <v>2704707</v>
      </c>
      <c r="C997">
        <v>124732</v>
      </c>
      <c r="D997" t="s">
        <v>48</v>
      </c>
      <c r="E997">
        <v>0</v>
      </c>
      <c r="F997">
        <v>0</v>
      </c>
      <c r="G997">
        <v>0</v>
      </c>
      <c r="H997">
        <v>0</v>
      </c>
      <c r="I997">
        <v>45</v>
      </c>
      <c r="J997">
        <v>2016</v>
      </c>
      <c r="K997" t="s">
        <v>724</v>
      </c>
      <c r="L997">
        <v>2</v>
      </c>
      <c r="M997">
        <v>6</v>
      </c>
      <c r="N997">
        <v>6</v>
      </c>
      <c r="O997">
        <v>12</v>
      </c>
      <c r="P997" t="s">
        <v>330</v>
      </c>
      <c r="Q997" t="s">
        <v>241</v>
      </c>
      <c r="R997" t="s">
        <v>156</v>
      </c>
      <c r="S997">
        <v>55617</v>
      </c>
      <c r="T997" t="s">
        <v>721</v>
      </c>
      <c r="U997" t="s">
        <v>157</v>
      </c>
      <c r="V997" t="s">
        <v>426</v>
      </c>
      <c r="W997" t="s">
        <v>725</v>
      </c>
      <c r="X997" t="s">
        <v>57</v>
      </c>
      <c r="Y997" t="s">
        <v>726</v>
      </c>
      <c r="Z997" s="1">
        <v>42875</v>
      </c>
      <c r="AA997">
        <v>46</v>
      </c>
      <c r="AB997" t="s">
        <v>59</v>
      </c>
      <c r="AC997">
        <v>2023</v>
      </c>
      <c r="AD997">
        <v>533</v>
      </c>
      <c r="AE997" t="s">
        <v>160</v>
      </c>
      <c r="AF997" t="s">
        <v>61</v>
      </c>
      <c r="AG997" s="1">
        <v>33997</v>
      </c>
      <c r="AH997" t="s">
        <v>161</v>
      </c>
      <c r="AI997" t="s">
        <v>63</v>
      </c>
      <c r="AJ997" t="s">
        <v>162</v>
      </c>
      <c r="AK997">
        <v>194</v>
      </c>
      <c r="AL997">
        <v>2000000</v>
      </c>
      <c r="AM997">
        <v>15000000</v>
      </c>
      <c r="AN997" s="1">
        <v>45473</v>
      </c>
      <c r="AO997" t="s">
        <v>176</v>
      </c>
      <c r="AP997" t="s">
        <v>66</v>
      </c>
      <c r="AQ997">
        <v>23</v>
      </c>
      <c r="AR997" t="s">
        <v>165</v>
      </c>
      <c r="AS997">
        <v>0</v>
      </c>
      <c r="AT997" t="s">
        <v>161</v>
      </c>
      <c r="AU997">
        <v>31</v>
      </c>
    </row>
    <row r="998" spans="1:47" x14ac:dyDescent="0.25">
      <c r="A998" t="s">
        <v>723</v>
      </c>
      <c r="B998">
        <v>2704707</v>
      </c>
      <c r="C998">
        <v>124732</v>
      </c>
      <c r="D998" t="s">
        <v>48</v>
      </c>
      <c r="E998">
        <v>0</v>
      </c>
      <c r="F998">
        <v>0</v>
      </c>
      <c r="G998">
        <v>0</v>
      </c>
      <c r="H998">
        <v>0</v>
      </c>
      <c r="I998">
        <v>45</v>
      </c>
      <c r="J998">
        <v>2016</v>
      </c>
      <c r="K998" t="s">
        <v>724</v>
      </c>
      <c r="L998">
        <v>2</v>
      </c>
      <c r="M998">
        <v>6</v>
      </c>
      <c r="N998">
        <v>6</v>
      </c>
      <c r="O998">
        <v>12</v>
      </c>
      <c r="P998" t="s">
        <v>330</v>
      </c>
      <c r="Q998" t="s">
        <v>241</v>
      </c>
      <c r="R998" t="s">
        <v>156</v>
      </c>
      <c r="S998">
        <v>55617</v>
      </c>
      <c r="T998" t="s">
        <v>721</v>
      </c>
      <c r="U998" t="s">
        <v>157</v>
      </c>
      <c r="V998" t="s">
        <v>426</v>
      </c>
      <c r="W998" t="s">
        <v>725</v>
      </c>
      <c r="X998" t="s">
        <v>57</v>
      </c>
      <c r="Y998" t="s">
        <v>726</v>
      </c>
      <c r="Z998" s="1">
        <v>42875</v>
      </c>
      <c r="AA998">
        <v>46</v>
      </c>
      <c r="AB998" t="s">
        <v>59</v>
      </c>
      <c r="AC998">
        <v>2023</v>
      </c>
      <c r="AD998">
        <v>533</v>
      </c>
      <c r="AE998" t="s">
        <v>160</v>
      </c>
      <c r="AF998" t="s">
        <v>61</v>
      </c>
      <c r="AG998" s="1">
        <v>33997</v>
      </c>
      <c r="AH998" t="s">
        <v>161</v>
      </c>
      <c r="AI998" t="s">
        <v>63</v>
      </c>
      <c r="AJ998" t="s">
        <v>162</v>
      </c>
      <c r="AK998">
        <v>194</v>
      </c>
      <c r="AL998">
        <v>2000000</v>
      </c>
      <c r="AM998">
        <v>15000000</v>
      </c>
      <c r="AN998" s="1">
        <v>45473</v>
      </c>
      <c r="AO998" t="s">
        <v>177</v>
      </c>
      <c r="AP998" t="s">
        <v>164</v>
      </c>
      <c r="AQ998">
        <v>23</v>
      </c>
      <c r="AR998" t="s">
        <v>165</v>
      </c>
      <c r="AS998">
        <v>0</v>
      </c>
      <c r="AT998" t="s">
        <v>161</v>
      </c>
      <c r="AU998">
        <v>31</v>
      </c>
    </row>
    <row r="999" spans="1:47" x14ac:dyDescent="0.25">
      <c r="A999" t="s">
        <v>727</v>
      </c>
      <c r="B999">
        <v>2850642</v>
      </c>
      <c r="C999">
        <v>315779</v>
      </c>
      <c r="D999" t="s">
        <v>144</v>
      </c>
      <c r="E999">
        <v>0</v>
      </c>
      <c r="F999">
        <v>0</v>
      </c>
      <c r="G999">
        <v>0</v>
      </c>
      <c r="H999">
        <v>0</v>
      </c>
      <c r="I999">
        <v>45</v>
      </c>
      <c r="J999">
        <v>2016</v>
      </c>
      <c r="K999" t="s">
        <v>728</v>
      </c>
      <c r="L999">
        <v>1</v>
      </c>
      <c r="M999">
        <v>2</v>
      </c>
      <c r="N999">
        <v>8.7201953461648944</v>
      </c>
      <c r="O999">
        <v>9.2028152829646661</v>
      </c>
      <c r="P999" t="s">
        <v>586</v>
      </c>
      <c r="Q999" t="s">
        <v>202</v>
      </c>
      <c r="R999" t="s">
        <v>156</v>
      </c>
      <c r="S999">
        <v>74322</v>
      </c>
      <c r="T999" t="s">
        <v>721</v>
      </c>
      <c r="U999" t="s">
        <v>282</v>
      </c>
      <c r="V999" t="s">
        <v>149</v>
      </c>
      <c r="W999" t="s">
        <v>56</v>
      </c>
      <c r="X999" t="s">
        <v>151</v>
      </c>
      <c r="Y999" t="s">
        <v>729</v>
      </c>
      <c r="Z999" s="1">
        <v>42882</v>
      </c>
      <c r="AA999">
        <v>72</v>
      </c>
      <c r="AB999" t="s">
        <v>59</v>
      </c>
      <c r="AC999">
        <v>2023</v>
      </c>
      <c r="AD999">
        <v>5</v>
      </c>
      <c r="AE999" t="s">
        <v>475</v>
      </c>
      <c r="AF999" t="s">
        <v>247</v>
      </c>
      <c r="AG999" s="1">
        <v>36056</v>
      </c>
      <c r="AH999" t="s">
        <v>264</v>
      </c>
      <c r="AI999" t="s">
        <v>265</v>
      </c>
      <c r="AJ999" t="s">
        <v>64</v>
      </c>
      <c r="AK999">
        <v>177</v>
      </c>
      <c r="AL999">
        <v>25000000</v>
      </c>
      <c r="AM999">
        <v>60000000</v>
      </c>
      <c r="AN999" s="1">
        <v>46568</v>
      </c>
      <c r="AO999" t="s">
        <v>476</v>
      </c>
      <c r="AP999" t="s">
        <v>164</v>
      </c>
      <c r="AQ999">
        <v>11</v>
      </c>
      <c r="AR999" t="s">
        <v>477</v>
      </c>
      <c r="AS999">
        <v>0</v>
      </c>
      <c r="AT999" t="s">
        <v>264</v>
      </c>
      <c r="AU999">
        <v>26</v>
      </c>
    </row>
    <row r="1000" spans="1:47" x14ac:dyDescent="0.25">
      <c r="A1000" t="s">
        <v>727</v>
      </c>
      <c r="B1000">
        <v>2850642</v>
      </c>
      <c r="C1000">
        <v>315779</v>
      </c>
      <c r="D1000" t="s">
        <v>144</v>
      </c>
      <c r="E1000">
        <v>0</v>
      </c>
      <c r="F1000">
        <v>0</v>
      </c>
      <c r="G1000">
        <v>0</v>
      </c>
      <c r="H1000">
        <v>0</v>
      </c>
      <c r="I1000">
        <v>45</v>
      </c>
      <c r="J1000">
        <v>2016</v>
      </c>
      <c r="K1000" t="s">
        <v>728</v>
      </c>
      <c r="L1000">
        <v>1</v>
      </c>
      <c r="M1000">
        <v>2</v>
      </c>
      <c r="N1000">
        <v>8.7201953461648944</v>
      </c>
      <c r="O1000">
        <v>9.2028152829646661</v>
      </c>
      <c r="P1000" t="s">
        <v>586</v>
      </c>
      <c r="Q1000" t="s">
        <v>202</v>
      </c>
      <c r="R1000" t="s">
        <v>156</v>
      </c>
      <c r="S1000">
        <v>74322</v>
      </c>
      <c r="T1000" t="s">
        <v>721</v>
      </c>
      <c r="U1000" t="s">
        <v>282</v>
      </c>
      <c r="V1000" t="s">
        <v>149</v>
      </c>
      <c r="W1000" t="s">
        <v>56</v>
      </c>
      <c r="X1000" t="s">
        <v>151</v>
      </c>
      <c r="Y1000" t="s">
        <v>729</v>
      </c>
      <c r="Z1000" s="1">
        <v>42882</v>
      </c>
      <c r="AA1000">
        <v>72</v>
      </c>
      <c r="AB1000" t="s">
        <v>59</v>
      </c>
      <c r="AC1000">
        <v>2023</v>
      </c>
      <c r="AD1000">
        <v>5</v>
      </c>
      <c r="AE1000" t="s">
        <v>475</v>
      </c>
      <c r="AF1000" t="s">
        <v>247</v>
      </c>
      <c r="AG1000" s="1">
        <v>36056</v>
      </c>
      <c r="AH1000" t="s">
        <v>264</v>
      </c>
      <c r="AI1000" t="s">
        <v>265</v>
      </c>
      <c r="AJ1000" t="s">
        <v>64</v>
      </c>
      <c r="AK1000">
        <v>177</v>
      </c>
      <c r="AL1000">
        <v>25000000</v>
      </c>
      <c r="AM1000">
        <v>60000000</v>
      </c>
      <c r="AN1000" s="1">
        <v>46568</v>
      </c>
      <c r="AO1000" t="s">
        <v>478</v>
      </c>
      <c r="AP1000" t="s">
        <v>164</v>
      </c>
      <c r="AQ1000">
        <v>11</v>
      </c>
      <c r="AR1000" t="s">
        <v>477</v>
      </c>
      <c r="AS1000">
        <v>0</v>
      </c>
      <c r="AT1000" t="s">
        <v>264</v>
      </c>
      <c r="AU1000">
        <v>26</v>
      </c>
    </row>
    <row r="1001" spans="1:47" x14ac:dyDescent="0.25">
      <c r="A1001" t="s">
        <v>727</v>
      </c>
      <c r="B1001">
        <v>2850642</v>
      </c>
      <c r="C1001">
        <v>315779</v>
      </c>
      <c r="D1001" t="s">
        <v>144</v>
      </c>
      <c r="E1001">
        <v>0</v>
      </c>
      <c r="F1001">
        <v>0</v>
      </c>
      <c r="G1001">
        <v>0</v>
      </c>
      <c r="H1001">
        <v>0</v>
      </c>
      <c r="I1001">
        <v>45</v>
      </c>
      <c r="J1001">
        <v>2016</v>
      </c>
      <c r="K1001" t="s">
        <v>728</v>
      </c>
      <c r="L1001">
        <v>1</v>
      </c>
      <c r="M1001">
        <v>2</v>
      </c>
      <c r="N1001">
        <v>8.7201953461648944</v>
      </c>
      <c r="O1001">
        <v>9.2028152829646661</v>
      </c>
      <c r="P1001" t="s">
        <v>586</v>
      </c>
      <c r="Q1001" t="s">
        <v>202</v>
      </c>
      <c r="R1001" t="s">
        <v>156</v>
      </c>
      <c r="S1001">
        <v>74322</v>
      </c>
      <c r="T1001" t="s">
        <v>721</v>
      </c>
      <c r="U1001" t="s">
        <v>282</v>
      </c>
      <c r="V1001" t="s">
        <v>149</v>
      </c>
      <c r="W1001" t="s">
        <v>56</v>
      </c>
      <c r="X1001" t="s">
        <v>151</v>
      </c>
      <c r="Y1001" t="s">
        <v>729</v>
      </c>
      <c r="Z1001" s="1">
        <v>42882</v>
      </c>
      <c r="AA1001">
        <v>72</v>
      </c>
      <c r="AB1001" t="s">
        <v>59</v>
      </c>
      <c r="AC1001">
        <v>2023</v>
      </c>
      <c r="AD1001">
        <v>5</v>
      </c>
      <c r="AE1001" t="s">
        <v>475</v>
      </c>
      <c r="AF1001" t="s">
        <v>247</v>
      </c>
      <c r="AG1001" s="1">
        <v>36056</v>
      </c>
      <c r="AH1001" t="s">
        <v>264</v>
      </c>
      <c r="AI1001" t="s">
        <v>265</v>
      </c>
      <c r="AJ1001" t="s">
        <v>64</v>
      </c>
      <c r="AK1001">
        <v>177</v>
      </c>
      <c r="AL1001">
        <v>25000000</v>
      </c>
      <c r="AM1001">
        <v>60000000</v>
      </c>
      <c r="AN1001" s="1">
        <v>46568</v>
      </c>
      <c r="AO1001" t="s">
        <v>479</v>
      </c>
      <c r="AP1001" t="s">
        <v>164</v>
      </c>
      <c r="AQ1001">
        <v>11</v>
      </c>
      <c r="AR1001" t="s">
        <v>477</v>
      </c>
      <c r="AS1001">
        <v>0</v>
      </c>
      <c r="AT1001" t="s">
        <v>264</v>
      </c>
      <c r="AU1001">
        <v>26</v>
      </c>
    </row>
    <row r="1002" spans="1:47" x14ac:dyDescent="0.25">
      <c r="A1002" t="s">
        <v>727</v>
      </c>
      <c r="B1002">
        <v>2850642</v>
      </c>
      <c r="C1002">
        <v>315779</v>
      </c>
      <c r="D1002" t="s">
        <v>144</v>
      </c>
      <c r="E1002">
        <v>0</v>
      </c>
      <c r="F1002">
        <v>0</v>
      </c>
      <c r="G1002">
        <v>0</v>
      </c>
      <c r="H1002">
        <v>0</v>
      </c>
      <c r="I1002">
        <v>45</v>
      </c>
      <c r="J1002">
        <v>2016</v>
      </c>
      <c r="K1002" t="s">
        <v>728</v>
      </c>
      <c r="L1002">
        <v>1</v>
      </c>
      <c r="M1002">
        <v>2</v>
      </c>
      <c r="N1002">
        <v>8.7201953461648944</v>
      </c>
      <c r="O1002">
        <v>9.2028152829646661</v>
      </c>
      <c r="P1002" t="s">
        <v>586</v>
      </c>
      <c r="Q1002" t="s">
        <v>202</v>
      </c>
      <c r="R1002" t="s">
        <v>156</v>
      </c>
      <c r="S1002">
        <v>74322</v>
      </c>
      <c r="T1002" t="s">
        <v>721</v>
      </c>
      <c r="U1002" t="s">
        <v>282</v>
      </c>
      <c r="V1002" t="s">
        <v>149</v>
      </c>
      <c r="W1002" t="s">
        <v>56</v>
      </c>
      <c r="X1002" t="s">
        <v>151</v>
      </c>
      <c r="Y1002" t="s">
        <v>729</v>
      </c>
      <c r="Z1002" s="1">
        <v>42882</v>
      </c>
      <c r="AA1002">
        <v>72</v>
      </c>
      <c r="AB1002" t="s">
        <v>59</v>
      </c>
      <c r="AC1002">
        <v>2023</v>
      </c>
      <c r="AD1002">
        <v>5</v>
      </c>
      <c r="AE1002" t="s">
        <v>475</v>
      </c>
      <c r="AF1002" t="s">
        <v>247</v>
      </c>
      <c r="AG1002" s="1">
        <v>36056</v>
      </c>
      <c r="AH1002" t="s">
        <v>264</v>
      </c>
      <c r="AI1002" t="s">
        <v>265</v>
      </c>
      <c r="AJ1002" t="s">
        <v>64</v>
      </c>
      <c r="AK1002">
        <v>177</v>
      </c>
      <c r="AL1002">
        <v>25000000</v>
      </c>
      <c r="AM1002">
        <v>60000000</v>
      </c>
      <c r="AN1002" s="1">
        <v>46568</v>
      </c>
      <c r="AO1002" t="s">
        <v>480</v>
      </c>
      <c r="AP1002" t="s">
        <v>164</v>
      </c>
      <c r="AQ1002">
        <v>11</v>
      </c>
      <c r="AR1002" t="s">
        <v>477</v>
      </c>
      <c r="AS1002">
        <v>0</v>
      </c>
      <c r="AT1002" t="s">
        <v>264</v>
      </c>
      <c r="AU1002">
        <v>26</v>
      </c>
    </row>
    <row r="1003" spans="1:47" x14ac:dyDescent="0.25">
      <c r="A1003" t="s">
        <v>727</v>
      </c>
      <c r="B1003">
        <v>2850642</v>
      </c>
      <c r="C1003">
        <v>315779</v>
      </c>
      <c r="D1003" t="s">
        <v>144</v>
      </c>
      <c r="E1003">
        <v>0</v>
      </c>
      <c r="F1003">
        <v>0</v>
      </c>
      <c r="G1003">
        <v>0</v>
      </c>
      <c r="H1003">
        <v>0</v>
      </c>
      <c r="I1003">
        <v>45</v>
      </c>
      <c r="J1003">
        <v>2016</v>
      </c>
      <c r="K1003" t="s">
        <v>728</v>
      </c>
      <c r="L1003">
        <v>1</v>
      </c>
      <c r="M1003">
        <v>2</v>
      </c>
      <c r="N1003">
        <v>8.7201953461648944</v>
      </c>
      <c r="O1003">
        <v>9.2028152829646661</v>
      </c>
      <c r="P1003" t="s">
        <v>586</v>
      </c>
      <c r="Q1003" t="s">
        <v>202</v>
      </c>
      <c r="R1003" t="s">
        <v>156</v>
      </c>
      <c r="S1003">
        <v>74322</v>
      </c>
      <c r="T1003" t="s">
        <v>721</v>
      </c>
      <c r="U1003" t="s">
        <v>282</v>
      </c>
      <c r="V1003" t="s">
        <v>149</v>
      </c>
      <c r="W1003" t="s">
        <v>56</v>
      </c>
      <c r="X1003" t="s">
        <v>151</v>
      </c>
      <c r="Y1003" t="s">
        <v>729</v>
      </c>
      <c r="Z1003" s="1">
        <v>42882</v>
      </c>
      <c r="AA1003">
        <v>72</v>
      </c>
      <c r="AB1003" t="s">
        <v>59</v>
      </c>
      <c r="AC1003">
        <v>2023</v>
      </c>
      <c r="AD1003">
        <v>5</v>
      </c>
      <c r="AE1003" t="s">
        <v>475</v>
      </c>
      <c r="AF1003" t="s">
        <v>247</v>
      </c>
      <c r="AG1003" s="1">
        <v>36056</v>
      </c>
      <c r="AH1003" t="s">
        <v>264</v>
      </c>
      <c r="AI1003" t="s">
        <v>265</v>
      </c>
      <c r="AJ1003" t="s">
        <v>64</v>
      </c>
      <c r="AK1003">
        <v>177</v>
      </c>
      <c r="AL1003">
        <v>25000000</v>
      </c>
      <c r="AM1003">
        <v>60000000</v>
      </c>
      <c r="AN1003" s="1">
        <v>46568</v>
      </c>
      <c r="AO1003" t="s">
        <v>481</v>
      </c>
      <c r="AP1003" t="s">
        <v>164</v>
      </c>
      <c r="AQ1003">
        <v>11</v>
      </c>
      <c r="AR1003" t="s">
        <v>477</v>
      </c>
      <c r="AS1003">
        <v>0</v>
      </c>
      <c r="AT1003" t="s">
        <v>264</v>
      </c>
      <c r="AU1003">
        <v>26</v>
      </c>
    </row>
    <row r="1004" spans="1:47" x14ac:dyDescent="0.25">
      <c r="A1004" t="s">
        <v>727</v>
      </c>
      <c r="B1004">
        <v>2850642</v>
      </c>
      <c r="C1004">
        <v>315779</v>
      </c>
      <c r="D1004" t="s">
        <v>144</v>
      </c>
      <c r="E1004">
        <v>0</v>
      </c>
      <c r="F1004">
        <v>0</v>
      </c>
      <c r="G1004">
        <v>0</v>
      </c>
      <c r="H1004">
        <v>0</v>
      </c>
      <c r="I1004">
        <v>45</v>
      </c>
      <c r="J1004">
        <v>2016</v>
      </c>
      <c r="K1004" t="s">
        <v>728</v>
      </c>
      <c r="L1004">
        <v>1</v>
      </c>
      <c r="M1004">
        <v>2</v>
      </c>
      <c r="N1004">
        <v>8.7201953461648944</v>
      </c>
      <c r="O1004">
        <v>9.2028152829646661</v>
      </c>
      <c r="P1004" t="s">
        <v>586</v>
      </c>
      <c r="Q1004" t="s">
        <v>202</v>
      </c>
      <c r="R1004" t="s">
        <v>156</v>
      </c>
      <c r="S1004">
        <v>74322</v>
      </c>
      <c r="T1004" t="s">
        <v>721</v>
      </c>
      <c r="U1004" t="s">
        <v>282</v>
      </c>
      <c r="V1004" t="s">
        <v>149</v>
      </c>
      <c r="W1004" t="s">
        <v>56</v>
      </c>
      <c r="X1004" t="s">
        <v>151</v>
      </c>
      <c r="Y1004" t="s">
        <v>729</v>
      </c>
      <c r="Z1004" s="1">
        <v>42882</v>
      </c>
      <c r="AA1004">
        <v>72</v>
      </c>
      <c r="AB1004" t="s">
        <v>59</v>
      </c>
      <c r="AC1004">
        <v>2023</v>
      </c>
      <c r="AD1004">
        <v>5</v>
      </c>
      <c r="AE1004" t="s">
        <v>475</v>
      </c>
      <c r="AF1004" t="s">
        <v>247</v>
      </c>
      <c r="AG1004" s="1">
        <v>36056</v>
      </c>
      <c r="AH1004" t="s">
        <v>264</v>
      </c>
      <c r="AI1004" t="s">
        <v>265</v>
      </c>
      <c r="AJ1004" t="s">
        <v>64</v>
      </c>
      <c r="AK1004">
        <v>177</v>
      </c>
      <c r="AL1004">
        <v>25000000</v>
      </c>
      <c r="AM1004">
        <v>60000000</v>
      </c>
      <c r="AN1004" s="1">
        <v>46568</v>
      </c>
      <c r="AO1004" t="s">
        <v>482</v>
      </c>
      <c r="AP1004" t="s">
        <v>164</v>
      </c>
      <c r="AQ1004">
        <v>11</v>
      </c>
      <c r="AR1004" t="s">
        <v>477</v>
      </c>
      <c r="AS1004">
        <v>0</v>
      </c>
      <c r="AT1004" t="s">
        <v>483</v>
      </c>
      <c r="AU1004">
        <v>26</v>
      </c>
    </row>
    <row r="1005" spans="1:47" x14ac:dyDescent="0.25">
      <c r="A1005" t="s">
        <v>727</v>
      </c>
      <c r="B1005">
        <v>2850642</v>
      </c>
      <c r="C1005">
        <v>315779</v>
      </c>
      <c r="D1005" t="s">
        <v>144</v>
      </c>
      <c r="E1005">
        <v>0</v>
      </c>
      <c r="F1005">
        <v>0</v>
      </c>
      <c r="G1005">
        <v>0</v>
      </c>
      <c r="H1005">
        <v>0</v>
      </c>
      <c r="I1005">
        <v>45</v>
      </c>
      <c r="J1005">
        <v>2016</v>
      </c>
      <c r="K1005" t="s">
        <v>728</v>
      </c>
      <c r="L1005">
        <v>1</v>
      </c>
      <c r="M1005">
        <v>2</v>
      </c>
      <c r="N1005">
        <v>8.7201953461648944</v>
      </c>
      <c r="O1005">
        <v>9.2028152829646661</v>
      </c>
      <c r="P1005" t="s">
        <v>586</v>
      </c>
      <c r="Q1005" t="s">
        <v>202</v>
      </c>
      <c r="R1005" t="s">
        <v>156</v>
      </c>
      <c r="S1005">
        <v>74322</v>
      </c>
      <c r="T1005" t="s">
        <v>721</v>
      </c>
      <c r="U1005" t="s">
        <v>282</v>
      </c>
      <c r="V1005" t="s">
        <v>149</v>
      </c>
      <c r="W1005" t="s">
        <v>56</v>
      </c>
      <c r="X1005" t="s">
        <v>151</v>
      </c>
      <c r="Y1005" t="s">
        <v>729</v>
      </c>
      <c r="Z1005" s="1">
        <v>42882</v>
      </c>
      <c r="AA1005">
        <v>72</v>
      </c>
      <c r="AB1005" t="s">
        <v>59</v>
      </c>
      <c r="AC1005">
        <v>2023</v>
      </c>
      <c r="AD1005">
        <v>5</v>
      </c>
      <c r="AE1005" t="s">
        <v>475</v>
      </c>
      <c r="AF1005" t="s">
        <v>247</v>
      </c>
      <c r="AG1005" s="1">
        <v>36056</v>
      </c>
      <c r="AH1005" t="s">
        <v>264</v>
      </c>
      <c r="AI1005" t="s">
        <v>265</v>
      </c>
      <c r="AJ1005" t="s">
        <v>64</v>
      </c>
      <c r="AK1005">
        <v>177</v>
      </c>
      <c r="AL1005">
        <v>25000000</v>
      </c>
      <c r="AM1005">
        <v>60000000</v>
      </c>
      <c r="AN1005" s="1">
        <v>46568</v>
      </c>
      <c r="AO1005" t="s">
        <v>484</v>
      </c>
      <c r="AP1005" t="s">
        <v>164</v>
      </c>
      <c r="AQ1005">
        <v>11</v>
      </c>
      <c r="AR1005" t="s">
        <v>477</v>
      </c>
      <c r="AS1005">
        <v>0</v>
      </c>
      <c r="AT1005" t="s">
        <v>264</v>
      </c>
      <c r="AU1005">
        <v>26</v>
      </c>
    </row>
    <row r="1006" spans="1:47" x14ac:dyDescent="0.25">
      <c r="A1006" t="s">
        <v>727</v>
      </c>
      <c r="B1006">
        <v>2850642</v>
      </c>
      <c r="C1006">
        <v>315779</v>
      </c>
      <c r="D1006" t="s">
        <v>144</v>
      </c>
      <c r="E1006">
        <v>0</v>
      </c>
      <c r="F1006">
        <v>0</v>
      </c>
      <c r="G1006">
        <v>0</v>
      </c>
      <c r="H1006">
        <v>0</v>
      </c>
      <c r="I1006">
        <v>45</v>
      </c>
      <c r="J1006">
        <v>2016</v>
      </c>
      <c r="K1006" t="s">
        <v>728</v>
      </c>
      <c r="L1006">
        <v>1</v>
      </c>
      <c r="M1006">
        <v>2</v>
      </c>
      <c r="N1006">
        <v>8.7201953461648944</v>
      </c>
      <c r="O1006">
        <v>9.2028152829646661</v>
      </c>
      <c r="P1006" t="s">
        <v>586</v>
      </c>
      <c r="Q1006" t="s">
        <v>202</v>
      </c>
      <c r="R1006" t="s">
        <v>156</v>
      </c>
      <c r="S1006">
        <v>74322</v>
      </c>
      <c r="T1006" t="s">
        <v>721</v>
      </c>
      <c r="U1006" t="s">
        <v>282</v>
      </c>
      <c r="V1006" t="s">
        <v>149</v>
      </c>
      <c r="W1006" t="s">
        <v>56</v>
      </c>
      <c r="X1006" t="s">
        <v>151</v>
      </c>
      <c r="Y1006" t="s">
        <v>729</v>
      </c>
      <c r="Z1006" s="1">
        <v>42882</v>
      </c>
      <c r="AA1006">
        <v>72</v>
      </c>
      <c r="AB1006" t="s">
        <v>59</v>
      </c>
      <c r="AC1006">
        <v>2023</v>
      </c>
      <c r="AD1006">
        <v>5</v>
      </c>
      <c r="AE1006" t="s">
        <v>475</v>
      </c>
      <c r="AF1006" t="s">
        <v>247</v>
      </c>
      <c r="AG1006" s="1">
        <v>36056</v>
      </c>
      <c r="AH1006" t="s">
        <v>264</v>
      </c>
      <c r="AI1006" t="s">
        <v>265</v>
      </c>
      <c r="AJ1006" t="s">
        <v>64</v>
      </c>
      <c r="AK1006">
        <v>177</v>
      </c>
      <c r="AL1006">
        <v>25000000</v>
      </c>
      <c r="AM1006">
        <v>60000000</v>
      </c>
      <c r="AN1006" s="1">
        <v>46568</v>
      </c>
      <c r="AO1006" t="s">
        <v>485</v>
      </c>
      <c r="AP1006" t="s">
        <v>66</v>
      </c>
      <c r="AQ1006">
        <v>11</v>
      </c>
      <c r="AR1006" t="s">
        <v>477</v>
      </c>
      <c r="AS1006">
        <v>0</v>
      </c>
      <c r="AT1006" t="s">
        <v>264</v>
      </c>
      <c r="AU1006">
        <v>26</v>
      </c>
    </row>
    <row r="1007" spans="1:47" x14ac:dyDescent="0.25">
      <c r="A1007" t="s">
        <v>727</v>
      </c>
      <c r="B1007">
        <v>2850642</v>
      </c>
      <c r="C1007">
        <v>315779</v>
      </c>
      <c r="D1007" t="s">
        <v>144</v>
      </c>
      <c r="E1007">
        <v>0</v>
      </c>
      <c r="F1007">
        <v>0</v>
      </c>
      <c r="G1007">
        <v>0</v>
      </c>
      <c r="H1007">
        <v>0</v>
      </c>
      <c r="I1007">
        <v>45</v>
      </c>
      <c r="J1007">
        <v>2016</v>
      </c>
      <c r="K1007" t="s">
        <v>728</v>
      </c>
      <c r="L1007">
        <v>1</v>
      </c>
      <c r="M1007">
        <v>2</v>
      </c>
      <c r="N1007">
        <v>8.7201953461648944</v>
      </c>
      <c r="O1007">
        <v>9.2028152829646661</v>
      </c>
      <c r="P1007" t="s">
        <v>586</v>
      </c>
      <c r="Q1007" t="s">
        <v>202</v>
      </c>
      <c r="R1007" t="s">
        <v>156</v>
      </c>
      <c r="S1007">
        <v>74322</v>
      </c>
      <c r="T1007" t="s">
        <v>721</v>
      </c>
      <c r="U1007" t="s">
        <v>282</v>
      </c>
      <c r="V1007" t="s">
        <v>149</v>
      </c>
      <c r="W1007" t="s">
        <v>56</v>
      </c>
      <c r="X1007" t="s">
        <v>151</v>
      </c>
      <c r="Y1007" t="s">
        <v>729</v>
      </c>
      <c r="Z1007" s="1">
        <v>42882</v>
      </c>
      <c r="AA1007">
        <v>72</v>
      </c>
      <c r="AB1007" t="s">
        <v>59</v>
      </c>
      <c r="AC1007">
        <v>2023</v>
      </c>
      <c r="AD1007">
        <v>5</v>
      </c>
      <c r="AE1007" t="s">
        <v>475</v>
      </c>
      <c r="AF1007" t="s">
        <v>247</v>
      </c>
      <c r="AG1007" s="1">
        <v>36056</v>
      </c>
      <c r="AH1007" t="s">
        <v>264</v>
      </c>
      <c r="AI1007" t="s">
        <v>265</v>
      </c>
      <c r="AJ1007" t="s">
        <v>64</v>
      </c>
      <c r="AK1007">
        <v>177</v>
      </c>
      <c r="AL1007">
        <v>25000000</v>
      </c>
      <c r="AM1007">
        <v>60000000</v>
      </c>
      <c r="AN1007" s="1">
        <v>46568</v>
      </c>
      <c r="AO1007" t="s">
        <v>486</v>
      </c>
      <c r="AP1007" t="s">
        <v>164</v>
      </c>
      <c r="AQ1007">
        <v>11</v>
      </c>
      <c r="AR1007" t="s">
        <v>477</v>
      </c>
      <c r="AS1007">
        <v>0</v>
      </c>
      <c r="AT1007" t="s">
        <v>264</v>
      </c>
      <c r="AU1007">
        <v>26</v>
      </c>
    </row>
    <row r="1008" spans="1:47" x14ac:dyDescent="0.25">
      <c r="A1008" t="s">
        <v>727</v>
      </c>
      <c r="B1008">
        <v>2850642</v>
      </c>
      <c r="C1008">
        <v>315779</v>
      </c>
      <c r="D1008" t="s">
        <v>144</v>
      </c>
      <c r="E1008">
        <v>0</v>
      </c>
      <c r="F1008">
        <v>0</v>
      </c>
      <c r="G1008">
        <v>0</v>
      </c>
      <c r="H1008">
        <v>0</v>
      </c>
      <c r="I1008">
        <v>45</v>
      </c>
      <c r="J1008">
        <v>2016</v>
      </c>
      <c r="K1008" t="s">
        <v>728</v>
      </c>
      <c r="L1008">
        <v>1</v>
      </c>
      <c r="M1008">
        <v>2</v>
      </c>
      <c r="N1008">
        <v>8.7201953461648944</v>
      </c>
      <c r="O1008">
        <v>9.2028152829646661</v>
      </c>
      <c r="P1008" t="s">
        <v>586</v>
      </c>
      <c r="Q1008" t="s">
        <v>202</v>
      </c>
      <c r="R1008" t="s">
        <v>156</v>
      </c>
      <c r="S1008">
        <v>74322</v>
      </c>
      <c r="T1008" t="s">
        <v>721</v>
      </c>
      <c r="U1008" t="s">
        <v>282</v>
      </c>
      <c r="V1008" t="s">
        <v>149</v>
      </c>
      <c r="W1008" t="s">
        <v>56</v>
      </c>
      <c r="X1008" t="s">
        <v>151</v>
      </c>
      <c r="Y1008" t="s">
        <v>729</v>
      </c>
      <c r="Z1008" s="1">
        <v>42882</v>
      </c>
      <c r="AA1008">
        <v>72</v>
      </c>
      <c r="AB1008" t="s">
        <v>59</v>
      </c>
      <c r="AC1008">
        <v>2023</v>
      </c>
      <c r="AD1008">
        <v>5</v>
      </c>
      <c r="AE1008" t="s">
        <v>475</v>
      </c>
      <c r="AF1008" t="s">
        <v>247</v>
      </c>
      <c r="AG1008" s="1">
        <v>36056</v>
      </c>
      <c r="AH1008" t="s">
        <v>264</v>
      </c>
      <c r="AI1008" t="s">
        <v>265</v>
      </c>
      <c r="AJ1008" t="s">
        <v>64</v>
      </c>
      <c r="AK1008">
        <v>177</v>
      </c>
      <c r="AL1008">
        <v>25000000</v>
      </c>
      <c r="AM1008">
        <v>60000000</v>
      </c>
      <c r="AN1008" s="1">
        <v>46568</v>
      </c>
      <c r="AO1008" t="s">
        <v>487</v>
      </c>
      <c r="AP1008" t="s">
        <v>164</v>
      </c>
      <c r="AQ1008">
        <v>11</v>
      </c>
      <c r="AR1008" t="s">
        <v>477</v>
      </c>
      <c r="AS1008">
        <v>0</v>
      </c>
      <c r="AT1008" t="s">
        <v>264</v>
      </c>
      <c r="AU1008">
        <v>26</v>
      </c>
    </row>
    <row r="1009" spans="1:47" x14ac:dyDescent="0.25">
      <c r="A1009" t="s">
        <v>727</v>
      </c>
      <c r="B1009">
        <v>2850642</v>
      </c>
      <c r="C1009">
        <v>315779</v>
      </c>
      <c r="D1009" t="s">
        <v>144</v>
      </c>
      <c r="E1009">
        <v>0</v>
      </c>
      <c r="F1009">
        <v>0</v>
      </c>
      <c r="G1009">
        <v>0</v>
      </c>
      <c r="H1009">
        <v>0</v>
      </c>
      <c r="I1009">
        <v>45</v>
      </c>
      <c r="J1009">
        <v>2016</v>
      </c>
      <c r="K1009" t="s">
        <v>728</v>
      </c>
      <c r="L1009">
        <v>1</v>
      </c>
      <c r="M1009">
        <v>2</v>
      </c>
      <c r="N1009">
        <v>8.7201953461648944</v>
      </c>
      <c r="O1009">
        <v>9.2028152829646661</v>
      </c>
      <c r="P1009" t="s">
        <v>586</v>
      </c>
      <c r="Q1009" t="s">
        <v>202</v>
      </c>
      <c r="R1009" t="s">
        <v>156</v>
      </c>
      <c r="S1009">
        <v>74322</v>
      </c>
      <c r="T1009" t="s">
        <v>721</v>
      </c>
      <c r="U1009" t="s">
        <v>282</v>
      </c>
      <c r="V1009" t="s">
        <v>149</v>
      </c>
      <c r="W1009" t="s">
        <v>56</v>
      </c>
      <c r="X1009" t="s">
        <v>151</v>
      </c>
      <c r="Y1009" t="s">
        <v>729</v>
      </c>
      <c r="Z1009" s="1">
        <v>42882</v>
      </c>
      <c r="AA1009">
        <v>72</v>
      </c>
      <c r="AB1009" t="s">
        <v>59</v>
      </c>
      <c r="AC1009">
        <v>2023</v>
      </c>
      <c r="AD1009">
        <v>5</v>
      </c>
      <c r="AE1009" t="s">
        <v>475</v>
      </c>
      <c r="AF1009" t="s">
        <v>247</v>
      </c>
      <c r="AG1009" s="1">
        <v>36056</v>
      </c>
      <c r="AH1009" t="s">
        <v>264</v>
      </c>
      <c r="AI1009" t="s">
        <v>265</v>
      </c>
      <c r="AJ1009" t="s">
        <v>64</v>
      </c>
      <c r="AK1009">
        <v>177</v>
      </c>
      <c r="AL1009">
        <v>25000000</v>
      </c>
      <c r="AM1009">
        <v>60000000</v>
      </c>
      <c r="AN1009" s="1">
        <v>46568</v>
      </c>
      <c r="AO1009" t="s">
        <v>488</v>
      </c>
      <c r="AP1009" t="s">
        <v>164</v>
      </c>
      <c r="AQ1009">
        <v>11</v>
      </c>
      <c r="AR1009" t="s">
        <v>477</v>
      </c>
      <c r="AS1009">
        <v>0</v>
      </c>
      <c r="AT1009" t="s">
        <v>264</v>
      </c>
      <c r="AU1009">
        <v>26</v>
      </c>
    </row>
    <row r="1010" spans="1:47" x14ac:dyDescent="0.25">
      <c r="A1010" t="s">
        <v>727</v>
      </c>
      <c r="B1010">
        <v>2850642</v>
      </c>
      <c r="C1010">
        <v>315779</v>
      </c>
      <c r="D1010" t="s">
        <v>144</v>
      </c>
      <c r="E1010">
        <v>0</v>
      </c>
      <c r="F1010">
        <v>0</v>
      </c>
      <c r="G1010">
        <v>0</v>
      </c>
      <c r="H1010">
        <v>0</v>
      </c>
      <c r="I1010">
        <v>45</v>
      </c>
      <c r="J1010">
        <v>2016</v>
      </c>
      <c r="K1010" t="s">
        <v>728</v>
      </c>
      <c r="L1010">
        <v>1</v>
      </c>
      <c r="M1010">
        <v>2</v>
      </c>
      <c r="N1010">
        <v>8.7201953461648944</v>
      </c>
      <c r="O1010">
        <v>9.2028152829646661</v>
      </c>
      <c r="P1010" t="s">
        <v>586</v>
      </c>
      <c r="Q1010" t="s">
        <v>202</v>
      </c>
      <c r="R1010" t="s">
        <v>156</v>
      </c>
      <c r="S1010">
        <v>74322</v>
      </c>
      <c r="T1010" t="s">
        <v>721</v>
      </c>
      <c r="U1010" t="s">
        <v>282</v>
      </c>
      <c r="V1010" t="s">
        <v>149</v>
      </c>
      <c r="W1010" t="s">
        <v>56</v>
      </c>
      <c r="X1010" t="s">
        <v>151</v>
      </c>
      <c r="Y1010" t="s">
        <v>729</v>
      </c>
      <c r="Z1010" s="1">
        <v>42882</v>
      </c>
      <c r="AA1010">
        <v>72</v>
      </c>
      <c r="AB1010" t="s">
        <v>59</v>
      </c>
      <c r="AC1010">
        <v>2023</v>
      </c>
      <c r="AD1010">
        <v>5</v>
      </c>
      <c r="AE1010" t="s">
        <v>475</v>
      </c>
      <c r="AF1010" t="s">
        <v>247</v>
      </c>
      <c r="AG1010" s="1">
        <v>36056</v>
      </c>
      <c r="AH1010" t="s">
        <v>264</v>
      </c>
      <c r="AI1010" t="s">
        <v>265</v>
      </c>
      <c r="AJ1010" t="s">
        <v>64</v>
      </c>
      <c r="AK1010">
        <v>177</v>
      </c>
      <c r="AL1010">
        <v>25000000</v>
      </c>
      <c r="AM1010">
        <v>60000000</v>
      </c>
      <c r="AN1010" s="1">
        <v>46568</v>
      </c>
      <c r="AO1010" t="s">
        <v>489</v>
      </c>
      <c r="AP1010" t="s">
        <v>164</v>
      </c>
      <c r="AQ1010">
        <v>11</v>
      </c>
      <c r="AR1010" t="s">
        <v>477</v>
      </c>
      <c r="AS1010">
        <v>0</v>
      </c>
      <c r="AT1010" t="s">
        <v>264</v>
      </c>
      <c r="AU1010">
        <v>26</v>
      </c>
    </row>
    <row r="1011" spans="1:47" x14ac:dyDescent="0.25">
      <c r="A1011" t="s">
        <v>727</v>
      </c>
      <c r="B1011">
        <v>2850642</v>
      </c>
      <c r="C1011">
        <v>315779</v>
      </c>
      <c r="D1011" t="s">
        <v>144</v>
      </c>
      <c r="E1011">
        <v>0</v>
      </c>
      <c r="F1011">
        <v>0</v>
      </c>
      <c r="G1011">
        <v>0</v>
      </c>
      <c r="H1011">
        <v>0</v>
      </c>
      <c r="I1011">
        <v>45</v>
      </c>
      <c r="J1011">
        <v>2016</v>
      </c>
      <c r="K1011" t="s">
        <v>728</v>
      </c>
      <c r="L1011">
        <v>1</v>
      </c>
      <c r="M1011">
        <v>2</v>
      </c>
      <c r="N1011">
        <v>8.7201953461648944</v>
      </c>
      <c r="O1011">
        <v>9.2028152829646661</v>
      </c>
      <c r="P1011" t="s">
        <v>586</v>
      </c>
      <c r="Q1011" t="s">
        <v>202</v>
      </c>
      <c r="R1011" t="s">
        <v>156</v>
      </c>
      <c r="S1011">
        <v>74322</v>
      </c>
      <c r="T1011" t="s">
        <v>721</v>
      </c>
      <c r="U1011" t="s">
        <v>282</v>
      </c>
      <c r="V1011" t="s">
        <v>149</v>
      </c>
      <c r="W1011" t="s">
        <v>56</v>
      </c>
      <c r="X1011" t="s">
        <v>151</v>
      </c>
      <c r="Y1011" t="s">
        <v>729</v>
      </c>
      <c r="Z1011" s="1">
        <v>42882</v>
      </c>
      <c r="AA1011">
        <v>72</v>
      </c>
      <c r="AB1011" t="s">
        <v>59</v>
      </c>
      <c r="AC1011">
        <v>2023</v>
      </c>
      <c r="AD1011">
        <v>5</v>
      </c>
      <c r="AE1011" t="s">
        <v>475</v>
      </c>
      <c r="AF1011" t="s">
        <v>247</v>
      </c>
      <c r="AG1011" s="1">
        <v>36056</v>
      </c>
      <c r="AH1011" t="s">
        <v>264</v>
      </c>
      <c r="AI1011" t="s">
        <v>265</v>
      </c>
      <c r="AJ1011" t="s">
        <v>64</v>
      </c>
      <c r="AK1011">
        <v>177</v>
      </c>
      <c r="AL1011">
        <v>25000000</v>
      </c>
      <c r="AM1011">
        <v>60000000</v>
      </c>
      <c r="AN1011" s="1">
        <v>46568</v>
      </c>
      <c r="AO1011" t="s">
        <v>490</v>
      </c>
      <c r="AP1011" t="s">
        <v>164</v>
      </c>
      <c r="AQ1011">
        <v>11</v>
      </c>
      <c r="AR1011" t="s">
        <v>477</v>
      </c>
      <c r="AS1011">
        <v>0</v>
      </c>
      <c r="AT1011" t="s">
        <v>264</v>
      </c>
      <c r="AU1011">
        <v>26</v>
      </c>
    </row>
    <row r="1012" spans="1:47" x14ac:dyDescent="0.25">
      <c r="A1012" t="s">
        <v>727</v>
      </c>
      <c r="B1012">
        <v>2850642</v>
      </c>
      <c r="C1012">
        <v>315779</v>
      </c>
      <c r="D1012" t="s">
        <v>144</v>
      </c>
      <c r="E1012">
        <v>0</v>
      </c>
      <c r="F1012">
        <v>0</v>
      </c>
      <c r="G1012">
        <v>0</v>
      </c>
      <c r="H1012">
        <v>0</v>
      </c>
      <c r="I1012">
        <v>45</v>
      </c>
      <c r="J1012">
        <v>2016</v>
      </c>
      <c r="K1012" t="s">
        <v>728</v>
      </c>
      <c r="L1012">
        <v>1</v>
      </c>
      <c r="M1012">
        <v>2</v>
      </c>
      <c r="N1012">
        <v>8.7201953461648944</v>
      </c>
      <c r="O1012">
        <v>9.2028152829646661</v>
      </c>
      <c r="P1012" t="s">
        <v>586</v>
      </c>
      <c r="Q1012" t="s">
        <v>202</v>
      </c>
      <c r="R1012" t="s">
        <v>156</v>
      </c>
      <c r="S1012">
        <v>74322</v>
      </c>
      <c r="T1012" t="s">
        <v>721</v>
      </c>
      <c r="U1012" t="s">
        <v>282</v>
      </c>
      <c r="V1012" t="s">
        <v>149</v>
      </c>
      <c r="W1012" t="s">
        <v>56</v>
      </c>
      <c r="X1012" t="s">
        <v>151</v>
      </c>
      <c r="Y1012" t="s">
        <v>729</v>
      </c>
      <c r="Z1012" s="1">
        <v>42882</v>
      </c>
      <c r="AA1012">
        <v>72</v>
      </c>
      <c r="AB1012" t="s">
        <v>59</v>
      </c>
      <c r="AC1012">
        <v>2023</v>
      </c>
      <c r="AD1012">
        <v>5</v>
      </c>
      <c r="AE1012" t="s">
        <v>475</v>
      </c>
      <c r="AF1012" t="s">
        <v>247</v>
      </c>
      <c r="AG1012" s="1">
        <v>36056</v>
      </c>
      <c r="AH1012" t="s">
        <v>264</v>
      </c>
      <c r="AI1012" t="s">
        <v>265</v>
      </c>
      <c r="AJ1012" t="s">
        <v>64</v>
      </c>
      <c r="AK1012">
        <v>177</v>
      </c>
      <c r="AL1012">
        <v>25000000</v>
      </c>
      <c r="AM1012">
        <v>60000000</v>
      </c>
      <c r="AN1012" s="1">
        <v>46568</v>
      </c>
      <c r="AO1012" t="s">
        <v>491</v>
      </c>
      <c r="AP1012" t="s">
        <v>66</v>
      </c>
      <c r="AQ1012">
        <v>11</v>
      </c>
      <c r="AR1012" t="s">
        <v>477</v>
      </c>
      <c r="AS1012">
        <v>0</v>
      </c>
      <c r="AT1012" t="s">
        <v>264</v>
      </c>
      <c r="AU1012">
        <v>26</v>
      </c>
    </row>
    <row r="1013" spans="1:47" x14ac:dyDescent="0.25">
      <c r="A1013" t="s">
        <v>730</v>
      </c>
      <c r="B1013">
        <v>2850642</v>
      </c>
      <c r="C1013">
        <v>49723</v>
      </c>
      <c r="D1013" t="s">
        <v>144</v>
      </c>
      <c r="E1013">
        <v>0</v>
      </c>
      <c r="F1013">
        <v>0</v>
      </c>
      <c r="G1013">
        <v>0</v>
      </c>
      <c r="H1013">
        <v>0</v>
      </c>
      <c r="I1013">
        <v>72</v>
      </c>
      <c r="J1013">
        <v>2016</v>
      </c>
      <c r="K1013" t="s">
        <v>728</v>
      </c>
      <c r="L1013">
        <v>1</v>
      </c>
      <c r="M1013">
        <v>2</v>
      </c>
      <c r="N1013">
        <v>8.7201953461648944</v>
      </c>
      <c r="O1013">
        <v>9.2028152829646661</v>
      </c>
      <c r="P1013" t="s">
        <v>586</v>
      </c>
      <c r="Q1013" t="s">
        <v>202</v>
      </c>
      <c r="R1013" t="s">
        <v>156</v>
      </c>
      <c r="S1013">
        <v>74322</v>
      </c>
      <c r="T1013" t="s">
        <v>721</v>
      </c>
      <c r="U1013" t="s">
        <v>282</v>
      </c>
      <c r="V1013" t="s">
        <v>149</v>
      </c>
      <c r="W1013" t="s">
        <v>56</v>
      </c>
      <c r="X1013" t="s">
        <v>151</v>
      </c>
      <c r="Y1013" t="s">
        <v>729</v>
      </c>
      <c r="Z1013" s="1">
        <v>42882</v>
      </c>
      <c r="AA1013">
        <v>72</v>
      </c>
      <c r="AB1013" t="s">
        <v>59</v>
      </c>
      <c r="AC1013">
        <v>2023</v>
      </c>
      <c r="AD1013">
        <v>24</v>
      </c>
      <c r="AE1013" t="s">
        <v>60</v>
      </c>
      <c r="AF1013" t="s">
        <v>61</v>
      </c>
      <c r="AG1013" s="1">
        <v>32961</v>
      </c>
      <c r="AH1013" t="s">
        <v>62</v>
      </c>
      <c r="AI1013" t="s">
        <v>63</v>
      </c>
      <c r="AJ1013" t="s">
        <v>64</v>
      </c>
      <c r="AK1013">
        <v>186</v>
      </c>
      <c r="AL1013">
        <v>700000</v>
      </c>
      <c r="AM1013">
        <v>5000000</v>
      </c>
      <c r="AN1013" s="1">
        <v>45838</v>
      </c>
      <c r="AO1013" t="s">
        <v>65</v>
      </c>
      <c r="AP1013" t="s">
        <v>66</v>
      </c>
      <c r="AQ1013">
        <v>22</v>
      </c>
      <c r="AR1013" t="s">
        <v>67</v>
      </c>
      <c r="AS1013">
        <v>0</v>
      </c>
      <c r="AT1013" t="s">
        <v>62</v>
      </c>
      <c r="AU1013">
        <v>34</v>
      </c>
    </row>
    <row r="1014" spans="1:47" x14ac:dyDescent="0.25">
      <c r="A1014" t="s">
        <v>730</v>
      </c>
      <c r="B1014">
        <v>2850642</v>
      </c>
      <c r="C1014">
        <v>49723</v>
      </c>
      <c r="D1014" t="s">
        <v>144</v>
      </c>
      <c r="E1014">
        <v>0</v>
      </c>
      <c r="F1014">
        <v>0</v>
      </c>
      <c r="G1014">
        <v>0</v>
      </c>
      <c r="H1014">
        <v>0</v>
      </c>
      <c r="I1014">
        <v>72</v>
      </c>
      <c r="J1014">
        <v>2016</v>
      </c>
      <c r="K1014" t="s">
        <v>728</v>
      </c>
      <c r="L1014">
        <v>1</v>
      </c>
      <c r="M1014">
        <v>2</v>
      </c>
      <c r="N1014">
        <v>8.7201953461648944</v>
      </c>
      <c r="O1014">
        <v>9.2028152829646661</v>
      </c>
      <c r="P1014" t="s">
        <v>586</v>
      </c>
      <c r="Q1014" t="s">
        <v>202</v>
      </c>
      <c r="R1014" t="s">
        <v>156</v>
      </c>
      <c r="S1014">
        <v>74322</v>
      </c>
      <c r="T1014" t="s">
        <v>721</v>
      </c>
      <c r="U1014" t="s">
        <v>282</v>
      </c>
      <c r="V1014" t="s">
        <v>149</v>
      </c>
      <c r="W1014" t="s">
        <v>56</v>
      </c>
      <c r="X1014" t="s">
        <v>151</v>
      </c>
      <c r="Y1014" t="s">
        <v>729</v>
      </c>
      <c r="Z1014" s="1">
        <v>42882</v>
      </c>
      <c r="AA1014">
        <v>72</v>
      </c>
      <c r="AB1014" t="s">
        <v>59</v>
      </c>
      <c r="AC1014">
        <v>2023</v>
      </c>
      <c r="AD1014">
        <v>24</v>
      </c>
      <c r="AE1014" t="s">
        <v>60</v>
      </c>
      <c r="AF1014" t="s">
        <v>61</v>
      </c>
      <c r="AG1014" s="1">
        <v>32961</v>
      </c>
      <c r="AH1014" t="s">
        <v>62</v>
      </c>
      <c r="AI1014" t="s">
        <v>63</v>
      </c>
      <c r="AJ1014" t="s">
        <v>64</v>
      </c>
      <c r="AK1014">
        <v>186</v>
      </c>
      <c r="AL1014">
        <v>700000</v>
      </c>
      <c r="AM1014">
        <v>5000000</v>
      </c>
      <c r="AN1014" s="1">
        <v>45838</v>
      </c>
      <c r="AO1014" t="s">
        <v>68</v>
      </c>
      <c r="AP1014" t="s">
        <v>66</v>
      </c>
      <c r="AQ1014">
        <v>22</v>
      </c>
      <c r="AR1014" t="s">
        <v>67</v>
      </c>
      <c r="AS1014">
        <v>0</v>
      </c>
      <c r="AT1014" t="s">
        <v>62</v>
      </c>
      <c r="AU1014">
        <v>34</v>
      </c>
    </row>
    <row r="1015" spans="1:47" x14ac:dyDescent="0.25">
      <c r="A1015" t="s">
        <v>730</v>
      </c>
      <c r="B1015">
        <v>2850642</v>
      </c>
      <c r="C1015">
        <v>49723</v>
      </c>
      <c r="D1015" t="s">
        <v>144</v>
      </c>
      <c r="E1015">
        <v>0</v>
      </c>
      <c r="F1015">
        <v>0</v>
      </c>
      <c r="G1015">
        <v>0</v>
      </c>
      <c r="H1015">
        <v>0</v>
      </c>
      <c r="I1015">
        <v>72</v>
      </c>
      <c r="J1015">
        <v>2016</v>
      </c>
      <c r="K1015" t="s">
        <v>728</v>
      </c>
      <c r="L1015">
        <v>1</v>
      </c>
      <c r="M1015">
        <v>2</v>
      </c>
      <c r="N1015">
        <v>8.7201953461648944</v>
      </c>
      <c r="O1015">
        <v>9.2028152829646661</v>
      </c>
      <c r="P1015" t="s">
        <v>586</v>
      </c>
      <c r="Q1015" t="s">
        <v>202</v>
      </c>
      <c r="R1015" t="s">
        <v>156</v>
      </c>
      <c r="S1015">
        <v>74322</v>
      </c>
      <c r="T1015" t="s">
        <v>721</v>
      </c>
      <c r="U1015" t="s">
        <v>282</v>
      </c>
      <c r="V1015" t="s">
        <v>149</v>
      </c>
      <c r="W1015" t="s">
        <v>56</v>
      </c>
      <c r="X1015" t="s">
        <v>151</v>
      </c>
      <c r="Y1015" t="s">
        <v>729</v>
      </c>
      <c r="Z1015" s="1">
        <v>42882</v>
      </c>
      <c r="AA1015">
        <v>72</v>
      </c>
      <c r="AB1015" t="s">
        <v>59</v>
      </c>
      <c r="AC1015">
        <v>2023</v>
      </c>
      <c r="AD1015">
        <v>24</v>
      </c>
      <c r="AE1015" t="s">
        <v>60</v>
      </c>
      <c r="AF1015" t="s">
        <v>61</v>
      </c>
      <c r="AG1015" s="1">
        <v>32961</v>
      </c>
      <c r="AH1015" t="s">
        <v>62</v>
      </c>
      <c r="AI1015" t="s">
        <v>63</v>
      </c>
      <c r="AJ1015" t="s">
        <v>64</v>
      </c>
      <c r="AK1015">
        <v>186</v>
      </c>
      <c r="AL1015">
        <v>700000</v>
      </c>
      <c r="AM1015">
        <v>5000000</v>
      </c>
      <c r="AN1015" s="1">
        <v>45838</v>
      </c>
      <c r="AO1015" t="s">
        <v>69</v>
      </c>
      <c r="AP1015" t="s">
        <v>66</v>
      </c>
      <c r="AQ1015">
        <v>22</v>
      </c>
      <c r="AR1015" t="s">
        <v>67</v>
      </c>
      <c r="AS1015">
        <v>0</v>
      </c>
      <c r="AT1015" t="s">
        <v>62</v>
      </c>
      <c r="AU1015">
        <v>34</v>
      </c>
    </row>
    <row r="1016" spans="1:47" x14ac:dyDescent="0.25">
      <c r="A1016" t="s">
        <v>730</v>
      </c>
      <c r="B1016">
        <v>2850642</v>
      </c>
      <c r="C1016">
        <v>49723</v>
      </c>
      <c r="D1016" t="s">
        <v>144</v>
      </c>
      <c r="E1016">
        <v>0</v>
      </c>
      <c r="F1016">
        <v>0</v>
      </c>
      <c r="G1016">
        <v>0</v>
      </c>
      <c r="H1016">
        <v>0</v>
      </c>
      <c r="I1016">
        <v>72</v>
      </c>
      <c r="J1016">
        <v>2016</v>
      </c>
      <c r="K1016" t="s">
        <v>728</v>
      </c>
      <c r="L1016">
        <v>1</v>
      </c>
      <c r="M1016">
        <v>2</v>
      </c>
      <c r="N1016">
        <v>8.7201953461648944</v>
      </c>
      <c r="O1016">
        <v>9.2028152829646661</v>
      </c>
      <c r="P1016" t="s">
        <v>586</v>
      </c>
      <c r="Q1016" t="s">
        <v>202</v>
      </c>
      <c r="R1016" t="s">
        <v>156</v>
      </c>
      <c r="S1016">
        <v>74322</v>
      </c>
      <c r="T1016" t="s">
        <v>721</v>
      </c>
      <c r="U1016" t="s">
        <v>282</v>
      </c>
      <c r="V1016" t="s">
        <v>149</v>
      </c>
      <c r="W1016" t="s">
        <v>56</v>
      </c>
      <c r="X1016" t="s">
        <v>151</v>
      </c>
      <c r="Y1016" t="s">
        <v>729</v>
      </c>
      <c r="Z1016" s="1">
        <v>42882</v>
      </c>
      <c r="AA1016">
        <v>72</v>
      </c>
      <c r="AB1016" t="s">
        <v>59</v>
      </c>
      <c r="AC1016">
        <v>2023</v>
      </c>
      <c r="AD1016">
        <v>24</v>
      </c>
      <c r="AE1016" t="s">
        <v>60</v>
      </c>
      <c r="AF1016" t="s">
        <v>61</v>
      </c>
      <c r="AG1016" s="1">
        <v>32961</v>
      </c>
      <c r="AH1016" t="s">
        <v>62</v>
      </c>
      <c r="AI1016" t="s">
        <v>63</v>
      </c>
      <c r="AJ1016" t="s">
        <v>64</v>
      </c>
      <c r="AK1016">
        <v>186</v>
      </c>
      <c r="AL1016">
        <v>700000</v>
      </c>
      <c r="AM1016">
        <v>5000000</v>
      </c>
      <c r="AN1016" s="1">
        <v>45838</v>
      </c>
      <c r="AO1016" t="s">
        <v>70</v>
      </c>
      <c r="AP1016" t="s">
        <v>66</v>
      </c>
      <c r="AQ1016">
        <v>22</v>
      </c>
      <c r="AR1016" t="s">
        <v>67</v>
      </c>
      <c r="AS1016">
        <v>0</v>
      </c>
      <c r="AT1016" t="s">
        <v>62</v>
      </c>
      <c r="AU1016">
        <v>34</v>
      </c>
    </row>
    <row r="1017" spans="1:47" x14ac:dyDescent="0.25">
      <c r="A1017" t="s">
        <v>730</v>
      </c>
      <c r="B1017">
        <v>2850642</v>
      </c>
      <c r="C1017">
        <v>49723</v>
      </c>
      <c r="D1017" t="s">
        <v>144</v>
      </c>
      <c r="E1017">
        <v>0</v>
      </c>
      <c r="F1017">
        <v>0</v>
      </c>
      <c r="G1017">
        <v>0</v>
      </c>
      <c r="H1017">
        <v>0</v>
      </c>
      <c r="I1017">
        <v>72</v>
      </c>
      <c r="J1017">
        <v>2016</v>
      </c>
      <c r="K1017" t="s">
        <v>728</v>
      </c>
      <c r="L1017">
        <v>1</v>
      </c>
      <c r="M1017">
        <v>2</v>
      </c>
      <c r="N1017">
        <v>8.7201953461648944</v>
      </c>
      <c r="O1017">
        <v>9.2028152829646661</v>
      </c>
      <c r="P1017" t="s">
        <v>586</v>
      </c>
      <c r="Q1017" t="s">
        <v>202</v>
      </c>
      <c r="R1017" t="s">
        <v>156</v>
      </c>
      <c r="S1017">
        <v>74322</v>
      </c>
      <c r="T1017" t="s">
        <v>721</v>
      </c>
      <c r="U1017" t="s">
        <v>282</v>
      </c>
      <c r="V1017" t="s">
        <v>149</v>
      </c>
      <c r="W1017" t="s">
        <v>56</v>
      </c>
      <c r="X1017" t="s">
        <v>151</v>
      </c>
      <c r="Y1017" t="s">
        <v>729</v>
      </c>
      <c r="Z1017" s="1">
        <v>42882</v>
      </c>
      <c r="AA1017">
        <v>72</v>
      </c>
      <c r="AB1017" t="s">
        <v>59</v>
      </c>
      <c r="AC1017">
        <v>2023</v>
      </c>
      <c r="AD1017">
        <v>24</v>
      </c>
      <c r="AE1017" t="s">
        <v>60</v>
      </c>
      <c r="AF1017" t="s">
        <v>61</v>
      </c>
      <c r="AG1017" s="1">
        <v>32961</v>
      </c>
      <c r="AH1017" t="s">
        <v>62</v>
      </c>
      <c r="AI1017" t="s">
        <v>63</v>
      </c>
      <c r="AJ1017" t="s">
        <v>64</v>
      </c>
      <c r="AK1017">
        <v>186</v>
      </c>
      <c r="AL1017">
        <v>700000</v>
      </c>
      <c r="AM1017">
        <v>5000000</v>
      </c>
      <c r="AN1017" s="1">
        <v>45838</v>
      </c>
      <c r="AO1017" t="s">
        <v>71</v>
      </c>
      <c r="AP1017" t="s">
        <v>66</v>
      </c>
      <c r="AQ1017">
        <v>22</v>
      </c>
      <c r="AR1017" t="s">
        <v>67</v>
      </c>
      <c r="AS1017">
        <v>0</v>
      </c>
      <c r="AT1017" t="s">
        <v>62</v>
      </c>
      <c r="AU1017">
        <v>34</v>
      </c>
    </row>
    <row r="1018" spans="1:47" x14ac:dyDescent="0.25">
      <c r="A1018" t="s">
        <v>730</v>
      </c>
      <c r="B1018">
        <v>2850642</v>
      </c>
      <c r="C1018">
        <v>49723</v>
      </c>
      <c r="D1018" t="s">
        <v>144</v>
      </c>
      <c r="E1018">
        <v>0</v>
      </c>
      <c r="F1018">
        <v>0</v>
      </c>
      <c r="G1018">
        <v>0</v>
      </c>
      <c r="H1018">
        <v>0</v>
      </c>
      <c r="I1018">
        <v>72</v>
      </c>
      <c r="J1018">
        <v>2016</v>
      </c>
      <c r="K1018" t="s">
        <v>728</v>
      </c>
      <c r="L1018">
        <v>1</v>
      </c>
      <c r="M1018">
        <v>2</v>
      </c>
      <c r="N1018">
        <v>8.7201953461648944</v>
      </c>
      <c r="O1018">
        <v>9.2028152829646661</v>
      </c>
      <c r="P1018" t="s">
        <v>586</v>
      </c>
      <c r="Q1018" t="s">
        <v>202</v>
      </c>
      <c r="R1018" t="s">
        <v>156</v>
      </c>
      <c r="S1018">
        <v>74322</v>
      </c>
      <c r="T1018" t="s">
        <v>721</v>
      </c>
      <c r="U1018" t="s">
        <v>282</v>
      </c>
      <c r="V1018" t="s">
        <v>149</v>
      </c>
      <c r="W1018" t="s">
        <v>56</v>
      </c>
      <c r="X1018" t="s">
        <v>151</v>
      </c>
      <c r="Y1018" t="s">
        <v>729</v>
      </c>
      <c r="Z1018" s="1">
        <v>42882</v>
      </c>
      <c r="AA1018">
        <v>72</v>
      </c>
      <c r="AB1018" t="s">
        <v>59</v>
      </c>
      <c r="AC1018">
        <v>2023</v>
      </c>
      <c r="AD1018">
        <v>24</v>
      </c>
      <c r="AE1018" t="s">
        <v>60</v>
      </c>
      <c r="AF1018" t="s">
        <v>61</v>
      </c>
      <c r="AG1018" s="1">
        <v>32961</v>
      </c>
      <c r="AH1018" t="s">
        <v>62</v>
      </c>
      <c r="AI1018" t="s">
        <v>63</v>
      </c>
      <c r="AJ1018" t="s">
        <v>64</v>
      </c>
      <c r="AK1018">
        <v>186</v>
      </c>
      <c r="AL1018">
        <v>700000</v>
      </c>
      <c r="AM1018">
        <v>5000000</v>
      </c>
      <c r="AN1018" s="1">
        <v>45838</v>
      </c>
      <c r="AO1018" t="s">
        <v>72</v>
      </c>
      <c r="AP1018" t="s">
        <v>66</v>
      </c>
      <c r="AQ1018">
        <v>22</v>
      </c>
      <c r="AR1018" t="s">
        <v>67</v>
      </c>
      <c r="AS1018">
        <v>0</v>
      </c>
      <c r="AT1018" t="s">
        <v>62</v>
      </c>
      <c r="AU1018">
        <v>34</v>
      </c>
    </row>
    <row r="1019" spans="1:47" x14ac:dyDescent="0.25">
      <c r="A1019" t="s">
        <v>731</v>
      </c>
      <c r="B1019">
        <v>2862155</v>
      </c>
      <c r="C1019">
        <v>315779</v>
      </c>
      <c r="D1019" t="s">
        <v>732</v>
      </c>
      <c r="E1019">
        <v>0</v>
      </c>
      <c r="F1019">
        <v>0</v>
      </c>
      <c r="G1019">
        <v>1</v>
      </c>
      <c r="H1019">
        <v>0</v>
      </c>
      <c r="I1019">
        <v>90</v>
      </c>
      <c r="J1019">
        <v>2017</v>
      </c>
      <c r="K1019" t="s">
        <v>728</v>
      </c>
      <c r="L1019">
        <v>6</v>
      </c>
      <c r="M1019">
        <v>7</v>
      </c>
      <c r="N1019">
        <v>8.7201953461648944</v>
      </c>
      <c r="O1019">
        <v>9.2028152829646661</v>
      </c>
      <c r="P1019" t="s">
        <v>733</v>
      </c>
      <c r="Q1019" t="s">
        <v>577</v>
      </c>
      <c r="R1019" t="s">
        <v>334</v>
      </c>
      <c r="S1019">
        <v>81360</v>
      </c>
      <c r="T1019" t="s">
        <v>53</v>
      </c>
      <c r="U1019" t="s">
        <v>149</v>
      </c>
      <c r="V1019" t="s">
        <v>102</v>
      </c>
      <c r="W1019" t="s">
        <v>734</v>
      </c>
      <c r="X1019" t="s">
        <v>735</v>
      </c>
      <c r="Y1019" t="s">
        <v>736</v>
      </c>
      <c r="Z1019" s="1">
        <v>42952</v>
      </c>
      <c r="AA1019">
        <v>12</v>
      </c>
      <c r="AB1019" t="s">
        <v>81</v>
      </c>
      <c r="AC1019">
        <v>2023</v>
      </c>
      <c r="AD1019">
        <v>5</v>
      </c>
      <c r="AE1019" t="s">
        <v>475</v>
      </c>
      <c r="AF1019" t="s">
        <v>247</v>
      </c>
      <c r="AG1019" s="1">
        <v>36056</v>
      </c>
      <c r="AH1019" t="s">
        <v>264</v>
      </c>
      <c r="AI1019" t="s">
        <v>265</v>
      </c>
      <c r="AJ1019" t="s">
        <v>64</v>
      </c>
      <c r="AK1019">
        <v>177</v>
      </c>
      <c r="AL1019">
        <v>25000000</v>
      </c>
      <c r="AM1019">
        <v>60000000</v>
      </c>
      <c r="AN1019" s="1">
        <v>46568</v>
      </c>
      <c r="AO1019" t="s">
        <v>476</v>
      </c>
      <c r="AP1019" t="s">
        <v>164</v>
      </c>
      <c r="AQ1019">
        <v>11</v>
      </c>
      <c r="AR1019" t="s">
        <v>477</v>
      </c>
      <c r="AS1019">
        <v>0</v>
      </c>
      <c r="AT1019" t="s">
        <v>264</v>
      </c>
      <c r="AU1019">
        <v>26</v>
      </c>
    </row>
    <row r="1020" spans="1:47" x14ac:dyDescent="0.25">
      <c r="A1020" t="s">
        <v>731</v>
      </c>
      <c r="B1020">
        <v>2862155</v>
      </c>
      <c r="C1020">
        <v>315779</v>
      </c>
      <c r="D1020" t="s">
        <v>732</v>
      </c>
      <c r="E1020">
        <v>0</v>
      </c>
      <c r="F1020">
        <v>0</v>
      </c>
      <c r="G1020">
        <v>1</v>
      </c>
      <c r="H1020">
        <v>0</v>
      </c>
      <c r="I1020">
        <v>90</v>
      </c>
      <c r="J1020">
        <v>2017</v>
      </c>
      <c r="K1020" t="s">
        <v>728</v>
      </c>
      <c r="L1020">
        <v>6</v>
      </c>
      <c r="M1020">
        <v>7</v>
      </c>
      <c r="N1020">
        <v>8.7201953461648944</v>
      </c>
      <c r="O1020">
        <v>9.2028152829646661</v>
      </c>
      <c r="P1020" t="s">
        <v>733</v>
      </c>
      <c r="Q1020" t="s">
        <v>577</v>
      </c>
      <c r="R1020" t="s">
        <v>334</v>
      </c>
      <c r="S1020">
        <v>81360</v>
      </c>
      <c r="T1020" t="s">
        <v>53</v>
      </c>
      <c r="U1020" t="s">
        <v>149</v>
      </c>
      <c r="V1020" t="s">
        <v>102</v>
      </c>
      <c r="W1020" t="s">
        <v>734</v>
      </c>
      <c r="X1020" t="s">
        <v>735</v>
      </c>
      <c r="Y1020" t="s">
        <v>736</v>
      </c>
      <c r="Z1020" s="1">
        <v>42952</v>
      </c>
      <c r="AA1020">
        <v>12</v>
      </c>
      <c r="AB1020" t="s">
        <v>81</v>
      </c>
      <c r="AC1020">
        <v>2023</v>
      </c>
      <c r="AD1020">
        <v>5</v>
      </c>
      <c r="AE1020" t="s">
        <v>475</v>
      </c>
      <c r="AF1020" t="s">
        <v>247</v>
      </c>
      <c r="AG1020" s="1">
        <v>36056</v>
      </c>
      <c r="AH1020" t="s">
        <v>264</v>
      </c>
      <c r="AI1020" t="s">
        <v>265</v>
      </c>
      <c r="AJ1020" t="s">
        <v>64</v>
      </c>
      <c r="AK1020">
        <v>177</v>
      </c>
      <c r="AL1020">
        <v>25000000</v>
      </c>
      <c r="AM1020">
        <v>60000000</v>
      </c>
      <c r="AN1020" s="1">
        <v>46568</v>
      </c>
      <c r="AO1020" t="s">
        <v>478</v>
      </c>
      <c r="AP1020" t="s">
        <v>164</v>
      </c>
      <c r="AQ1020">
        <v>11</v>
      </c>
      <c r="AR1020" t="s">
        <v>477</v>
      </c>
      <c r="AS1020">
        <v>0</v>
      </c>
      <c r="AT1020" t="s">
        <v>264</v>
      </c>
      <c r="AU1020">
        <v>26</v>
      </c>
    </row>
    <row r="1021" spans="1:47" x14ac:dyDescent="0.25">
      <c r="A1021" t="s">
        <v>731</v>
      </c>
      <c r="B1021">
        <v>2862155</v>
      </c>
      <c r="C1021">
        <v>315779</v>
      </c>
      <c r="D1021" t="s">
        <v>732</v>
      </c>
      <c r="E1021">
        <v>0</v>
      </c>
      <c r="F1021">
        <v>0</v>
      </c>
      <c r="G1021">
        <v>1</v>
      </c>
      <c r="H1021">
        <v>0</v>
      </c>
      <c r="I1021">
        <v>90</v>
      </c>
      <c r="J1021">
        <v>2017</v>
      </c>
      <c r="K1021" t="s">
        <v>728</v>
      </c>
      <c r="L1021">
        <v>6</v>
      </c>
      <c r="M1021">
        <v>7</v>
      </c>
      <c r="N1021">
        <v>8.7201953461648944</v>
      </c>
      <c r="O1021">
        <v>9.2028152829646661</v>
      </c>
      <c r="P1021" t="s">
        <v>733</v>
      </c>
      <c r="Q1021" t="s">
        <v>577</v>
      </c>
      <c r="R1021" t="s">
        <v>334</v>
      </c>
      <c r="S1021">
        <v>81360</v>
      </c>
      <c r="T1021" t="s">
        <v>53</v>
      </c>
      <c r="U1021" t="s">
        <v>149</v>
      </c>
      <c r="V1021" t="s">
        <v>102</v>
      </c>
      <c r="W1021" t="s">
        <v>734</v>
      </c>
      <c r="X1021" t="s">
        <v>735</v>
      </c>
      <c r="Y1021" t="s">
        <v>736</v>
      </c>
      <c r="Z1021" s="1">
        <v>42952</v>
      </c>
      <c r="AA1021">
        <v>12</v>
      </c>
      <c r="AB1021" t="s">
        <v>81</v>
      </c>
      <c r="AC1021">
        <v>2023</v>
      </c>
      <c r="AD1021">
        <v>5</v>
      </c>
      <c r="AE1021" t="s">
        <v>475</v>
      </c>
      <c r="AF1021" t="s">
        <v>247</v>
      </c>
      <c r="AG1021" s="1">
        <v>36056</v>
      </c>
      <c r="AH1021" t="s">
        <v>264</v>
      </c>
      <c r="AI1021" t="s">
        <v>265</v>
      </c>
      <c r="AJ1021" t="s">
        <v>64</v>
      </c>
      <c r="AK1021">
        <v>177</v>
      </c>
      <c r="AL1021">
        <v>25000000</v>
      </c>
      <c r="AM1021">
        <v>60000000</v>
      </c>
      <c r="AN1021" s="1">
        <v>46568</v>
      </c>
      <c r="AO1021" t="s">
        <v>479</v>
      </c>
      <c r="AP1021" t="s">
        <v>164</v>
      </c>
      <c r="AQ1021">
        <v>11</v>
      </c>
      <c r="AR1021" t="s">
        <v>477</v>
      </c>
      <c r="AS1021">
        <v>0</v>
      </c>
      <c r="AT1021" t="s">
        <v>264</v>
      </c>
      <c r="AU1021">
        <v>26</v>
      </c>
    </row>
    <row r="1022" spans="1:47" x14ac:dyDescent="0.25">
      <c r="A1022" t="s">
        <v>731</v>
      </c>
      <c r="B1022">
        <v>2862155</v>
      </c>
      <c r="C1022">
        <v>315779</v>
      </c>
      <c r="D1022" t="s">
        <v>732</v>
      </c>
      <c r="E1022">
        <v>0</v>
      </c>
      <c r="F1022">
        <v>0</v>
      </c>
      <c r="G1022">
        <v>1</v>
      </c>
      <c r="H1022">
        <v>0</v>
      </c>
      <c r="I1022">
        <v>90</v>
      </c>
      <c r="J1022">
        <v>2017</v>
      </c>
      <c r="K1022" t="s">
        <v>728</v>
      </c>
      <c r="L1022">
        <v>6</v>
      </c>
      <c r="M1022">
        <v>7</v>
      </c>
      <c r="N1022">
        <v>8.7201953461648944</v>
      </c>
      <c r="O1022">
        <v>9.2028152829646661</v>
      </c>
      <c r="P1022" t="s">
        <v>733</v>
      </c>
      <c r="Q1022" t="s">
        <v>577</v>
      </c>
      <c r="R1022" t="s">
        <v>334</v>
      </c>
      <c r="S1022">
        <v>81360</v>
      </c>
      <c r="T1022" t="s">
        <v>53</v>
      </c>
      <c r="U1022" t="s">
        <v>149</v>
      </c>
      <c r="V1022" t="s">
        <v>102</v>
      </c>
      <c r="W1022" t="s">
        <v>734</v>
      </c>
      <c r="X1022" t="s">
        <v>735</v>
      </c>
      <c r="Y1022" t="s">
        <v>736</v>
      </c>
      <c r="Z1022" s="1">
        <v>42952</v>
      </c>
      <c r="AA1022">
        <v>12</v>
      </c>
      <c r="AB1022" t="s">
        <v>81</v>
      </c>
      <c r="AC1022">
        <v>2023</v>
      </c>
      <c r="AD1022">
        <v>5</v>
      </c>
      <c r="AE1022" t="s">
        <v>475</v>
      </c>
      <c r="AF1022" t="s">
        <v>247</v>
      </c>
      <c r="AG1022" s="1">
        <v>36056</v>
      </c>
      <c r="AH1022" t="s">
        <v>264</v>
      </c>
      <c r="AI1022" t="s">
        <v>265</v>
      </c>
      <c r="AJ1022" t="s">
        <v>64</v>
      </c>
      <c r="AK1022">
        <v>177</v>
      </c>
      <c r="AL1022">
        <v>25000000</v>
      </c>
      <c r="AM1022">
        <v>60000000</v>
      </c>
      <c r="AN1022" s="1">
        <v>46568</v>
      </c>
      <c r="AO1022" t="s">
        <v>480</v>
      </c>
      <c r="AP1022" t="s">
        <v>164</v>
      </c>
      <c r="AQ1022">
        <v>11</v>
      </c>
      <c r="AR1022" t="s">
        <v>477</v>
      </c>
      <c r="AS1022">
        <v>0</v>
      </c>
      <c r="AT1022" t="s">
        <v>264</v>
      </c>
      <c r="AU1022">
        <v>26</v>
      </c>
    </row>
    <row r="1023" spans="1:47" x14ac:dyDescent="0.25">
      <c r="A1023" t="s">
        <v>731</v>
      </c>
      <c r="B1023">
        <v>2862155</v>
      </c>
      <c r="C1023">
        <v>315779</v>
      </c>
      <c r="D1023" t="s">
        <v>732</v>
      </c>
      <c r="E1023">
        <v>0</v>
      </c>
      <c r="F1023">
        <v>0</v>
      </c>
      <c r="G1023">
        <v>1</v>
      </c>
      <c r="H1023">
        <v>0</v>
      </c>
      <c r="I1023">
        <v>90</v>
      </c>
      <c r="J1023">
        <v>2017</v>
      </c>
      <c r="K1023" t="s">
        <v>728</v>
      </c>
      <c r="L1023">
        <v>6</v>
      </c>
      <c r="M1023">
        <v>7</v>
      </c>
      <c r="N1023">
        <v>8.7201953461648944</v>
      </c>
      <c r="O1023">
        <v>9.2028152829646661</v>
      </c>
      <c r="P1023" t="s">
        <v>733</v>
      </c>
      <c r="Q1023" t="s">
        <v>577</v>
      </c>
      <c r="R1023" t="s">
        <v>334</v>
      </c>
      <c r="S1023">
        <v>81360</v>
      </c>
      <c r="T1023" t="s">
        <v>53</v>
      </c>
      <c r="U1023" t="s">
        <v>149</v>
      </c>
      <c r="V1023" t="s">
        <v>102</v>
      </c>
      <c r="W1023" t="s">
        <v>734</v>
      </c>
      <c r="X1023" t="s">
        <v>735</v>
      </c>
      <c r="Y1023" t="s">
        <v>736</v>
      </c>
      <c r="Z1023" s="1">
        <v>42952</v>
      </c>
      <c r="AA1023">
        <v>12</v>
      </c>
      <c r="AB1023" t="s">
        <v>81</v>
      </c>
      <c r="AC1023">
        <v>2023</v>
      </c>
      <c r="AD1023">
        <v>5</v>
      </c>
      <c r="AE1023" t="s">
        <v>475</v>
      </c>
      <c r="AF1023" t="s">
        <v>247</v>
      </c>
      <c r="AG1023" s="1">
        <v>36056</v>
      </c>
      <c r="AH1023" t="s">
        <v>264</v>
      </c>
      <c r="AI1023" t="s">
        <v>265</v>
      </c>
      <c r="AJ1023" t="s">
        <v>64</v>
      </c>
      <c r="AK1023">
        <v>177</v>
      </c>
      <c r="AL1023">
        <v>25000000</v>
      </c>
      <c r="AM1023">
        <v>60000000</v>
      </c>
      <c r="AN1023" s="1">
        <v>46568</v>
      </c>
      <c r="AO1023" t="s">
        <v>481</v>
      </c>
      <c r="AP1023" t="s">
        <v>164</v>
      </c>
      <c r="AQ1023">
        <v>11</v>
      </c>
      <c r="AR1023" t="s">
        <v>477</v>
      </c>
      <c r="AS1023">
        <v>0</v>
      </c>
      <c r="AT1023" t="s">
        <v>264</v>
      </c>
      <c r="AU1023">
        <v>26</v>
      </c>
    </row>
    <row r="1024" spans="1:47" x14ac:dyDescent="0.25">
      <c r="A1024" t="s">
        <v>731</v>
      </c>
      <c r="B1024">
        <v>2862155</v>
      </c>
      <c r="C1024">
        <v>315779</v>
      </c>
      <c r="D1024" t="s">
        <v>732</v>
      </c>
      <c r="E1024">
        <v>0</v>
      </c>
      <c r="F1024">
        <v>0</v>
      </c>
      <c r="G1024">
        <v>1</v>
      </c>
      <c r="H1024">
        <v>0</v>
      </c>
      <c r="I1024">
        <v>90</v>
      </c>
      <c r="J1024">
        <v>2017</v>
      </c>
      <c r="K1024" t="s">
        <v>728</v>
      </c>
      <c r="L1024">
        <v>6</v>
      </c>
      <c r="M1024">
        <v>7</v>
      </c>
      <c r="N1024">
        <v>8.7201953461648944</v>
      </c>
      <c r="O1024">
        <v>9.2028152829646661</v>
      </c>
      <c r="P1024" t="s">
        <v>733</v>
      </c>
      <c r="Q1024" t="s">
        <v>577</v>
      </c>
      <c r="R1024" t="s">
        <v>334</v>
      </c>
      <c r="S1024">
        <v>81360</v>
      </c>
      <c r="T1024" t="s">
        <v>53</v>
      </c>
      <c r="U1024" t="s">
        <v>149</v>
      </c>
      <c r="V1024" t="s">
        <v>102</v>
      </c>
      <c r="W1024" t="s">
        <v>734</v>
      </c>
      <c r="X1024" t="s">
        <v>735</v>
      </c>
      <c r="Y1024" t="s">
        <v>736</v>
      </c>
      <c r="Z1024" s="1">
        <v>42952</v>
      </c>
      <c r="AA1024">
        <v>12</v>
      </c>
      <c r="AB1024" t="s">
        <v>81</v>
      </c>
      <c r="AC1024">
        <v>2023</v>
      </c>
      <c r="AD1024">
        <v>5</v>
      </c>
      <c r="AE1024" t="s">
        <v>475</v>
      </c>
      <c r="AF1024" t="s">
        <v>247</v>
      </c>
      <c r="AG1024" s="1">
        <v>36056</v>
      </c>
      <c r="AH1024" t="s">
        <v>264</v>
      </c>
      <c r="AI1024" t="s">
        <v>265</v>
      </c>
      <c r="AJ1024" t="s">
        <v>64</v>
      </c>
      <c r="AK1024">
        <v>177</v>
      </c>
      <c r="AL1024">
        <v>25000000</v>
      </c>
      <c r="AM1024">
        <v>60000000</v>
      </c>
      <c r="AN1024" s="1">
        <v>46568</v>
      </c>
      <c r="AO1024" t="s">
        <v>482</v>
      </c>
      <c r="AP1024" t="s">
        <v>164</v>
      </c>
      <c r="AQ1024">
        <v>11</v>
      </c>
      <c r="AR1024" t="s">
        <v>477</v>
      </c>
      <c r="AS1024">
        <v>0</v>
      </c>
      <c r="AT1024" t="s">
        <v>483</v>
      </c>
      <c r="AU1024">
        <v>26</v>
      </c>
    </row>
    <row r="1025" spans="1:47" x14ac:dyDescent="0.25">
      <c r="A1025" t="s">
        <v>731</v>
      </c>
      <c r="B1025">
        <v>2862155</v>
      </c>
      <c r="C1025">
        <v>315779</v>
      </c>
      <c r="D1025" t="s">
        <v>732</v>
      </c>
      <c r="E1025">
        <v>0</v>
      </c>
      <c r="F1025">
        <v>0</v>
      </c>
      <c r="G1025">
        <v>1</v>
      </c>
      <c r="H1025">
        <v>0</v>
      </c>
      <c r="I1025">
        <v>90</v>
      </c>
      <c r="J1025">
        <v>2017</v>
      </c>
      <c r="K1025" t="s">
        <v>728</v>
      </c>
      <c r="L1025">
        <v>6</v>
      </c>
      <c r="M1025">
        <v>7</v>
      </c>
      <c r="N1025">
        <v>8.7201953461648944</v>
      </c>
      <c r="O1025">
        <v>9.2028152829646661</v>
      </c>
      <c r="P1025" t="s">
        <v>733</v>
      </c>
      <c r="Q1025" t="s">
        <v>577</v>
      </c>
      <c r="R1025" t="s">
        <v>334</v>
      </c>
      <c r="S1025">
        <v>81360</v>
      </c>
      <c r="T1025" t="s">
        <v>53</v>
      </c>
      <c r="U1025" t="s">
        <v>149</v>
      </c>
      <c r="V1025" t="s">
        <v>102</v>
      </c>
      <c r="W1025" t="s">
        <v>734</v>
      </c>
      <c r="X1025" t="s">
        <v>735</v>
      </c>
      <c r="Y1025" t="s">
        <v>736</v>
      </c>
      <c r="Z1025" s="1">
        <v>42952</v>
      </c>
      <c r="AA1025">
        <v>12</v>
      </c>
      <c r="AB1025" t="s">
        <v>81</v>
      </c>
      <c r="AC1025">
        <v>2023</v>
      </c>
      <c r="AD1025">
        <v>5</v>
      </c>
      <c r="AE1025" t="s">
        <v>475</v>
      </c>
      <c r="AF1025" t="s">
        <v>247</v>
      </c>
      <c r="AG1025" s="1">
        <v>36056</v>
      </c>
      <c r="AH1025" t="s">
        <v>264</v>
      </c>
      <c r="AI1025" t="s">
        <v>265</v>
      </c>
      <c r="AJ1025" t="s">
        <v>64</v>
      </c>
      <c r="AK1025">
        <v>177</v>
      </c>
      <c r="AL1025">
        <v>25000000</v>
      </c>
      <c r="AM1025">
        <v>60000000</v>
      </c>
      <c r="AN1025" s="1">
        <v>46568</v>
      </c>
      <c r="AO1025" t="s">
        <v>484</v>
      </c>
      <c r="AP1025" t="s">
        <v>164</v>
      </c>
      <c r="AQ1025">
        <v>11</v>
      </c>
      <c r="AR1025" t="s">
        <v>477</v>
      </c>
      <c r="AS1025">
        <v>0</v>
      </c>
      <c r="AT1025" t="s">
        <v>264</v>
      </c>
      <c r="AU1025">
        <v>26</v>
      </c>
    </row>
    <row r="1026" spans="1:47" x14ac:dyDescent="0.25">
      <c r="A1026" t="s">
        <v>731</v>
      </c>
      <c r="B1026">
        <v>2862155</v>
      </c>
      <c r="C1026">
        <v>315779</v>
      </c>
      <c r="D1026" t="s">
        <v>732</v>
      </c>
      <c r="E1026">
        <v>0</v>
      </c>
      <c r="F1026">
        <v>0</v>
      </c>
      <c r="G1026">
        <v>1</v>
      </c>
      <c r="H1026">
        <v>0</v>
      </c>
      <c r="I1026">
        <v>90</v>
      </c>
      <c r="J1026">
        <v>2017</v>
      </c>
      <c r="K1026" t="s">
        <v>728</v>
      </c>
      <c r="L1026">
        <v>6</v>
      </c>
      <c r="M1026">
        <v>7</v>
      </c>
      <c r="N1026">
        <v>8.7201953461648944</v>
      </c>
      <c r="O1026">
        <v>9.2028152829646661</v>
      </c>
      <c r="P1026" t="s">
        <v>733</v>
      </c>
      <c r="Q1026" t="s">
        <v>577</v>
      </c>
      <c r="R1026" t="s">
        <v>334</v>
      </c>
      <c r="S1026">
        <v>81360</v>
      </c>
      <c r="T1026" t="s">
        <v>53</v>
      </c>
      <c r="U1026" t="s">
        <v>149</v>
      </c>
      <c r="V1026" t="s">
        <v>102</v>
      </c>
      <c r="W1026" t="s">
        <v>734</v>
      </c>
      <c r="X1026" t="s">
        <v>735</v>
      </c>
      <c r="Y1026" t="s">
        <v>736</v>
      </c>
      <c r="Z1026" s="1">
        <v>42952</v>
      </c>
      <c r="AA1026">
        <v>12</v>
      </c>
      <c r="AB1026" t="s">
        <v>81</v>
      </c>
      <c r="AC1026">
        <v>2023</v>
      </c>
      <c r="AD1026">
        <v>5</v>
      </c>
      <c r="AE1026" t="s">
        <v>475</v>
      </c>
      <c r="AF1026" t="s">
        <v>247</v>
      </c>
      <c r="AG1026" s="1">
        <v>36056</v>
      </c>
      <c r="AH1026" t="s">
        <v>264</v>
      </c>
      <c r="AI1026" t="s">
        <v>265</v>
      </c>
      <c r="AJ1026" t="s">
        <v>64</v>
      </c>
      <c r="AK1026">
        <v>177</v>
      </c>
      <c r="AL1026">
        <v>25000000</v>
      </c>
      <c r="AM1026">
        <v>60000000</v>
      </c>
      <c r="AN1026" s="1">
        <v>46568</v>
      </c>
      <c r="AO1026" t="s">
        <v>485</v>
      </c>
      <c r="AP1026" t="s">
        <v>66</v>
      </c>
      <c r="AQ1026">
        <v>11</v>
      </c>
      <c r="AR1026" t="s">
        <v>477</v>
      </c>
      <c r="AS1026">
        <v>0</v>
      </c>
      <c r="AT1026" t="s">
        <v>264</v>
      </c>
      <c r="AU1026">
        <v>26</v>
      </c>
    </row>
    <row r="1027" spans="1:47" x14ac:dyDescent="0.25">
      <c r="A1027" t="s">
        <v>731</v>
      </c>
      <c r="B1027">
        <v>2862155</v>
      </c>
      <c r="C1027">
        <v>315779</v>
      </c>
      <c r="D1027" t="s">
        <v>732</v>
      </c>
      <c r="E1027">
        <v>0</v>
      </c>
      <c r="F1027">
        <v>0</v>
      </c>
      <c r="G1027">
        <v>1</v>
      </c>
      <c r="H1027">
        <v>0</v>
      </c>
      <c r="I1027">
        <v>90</v>
      </c>
      <c r="J1027">
        <v>2017</v>
      </c>
      <c r="K1027" t="s">
        <v>728</v>
      </c>
      <c r="L1027">
        <v>6</v>
      </c>
      <c r="M1027">
        <v>7</v>
      </c>
      <c r="N1027">
        <v>8.7201953461648944</v>
      </c>
      <c r="O1027">
        <v>9.2028152829646661</v>
      </c>
      <c r="P1027" t="s">
        <v>733</v>
      </c>
      <c r="Q1027" t="s">
        <v>577</v>
      </c>
      <c r="R1027" t="s">
        <v>334</v>
      </c>
      <c r="S1027">
        <v>81360</v>
      </c>
      <c r="T1027" t="s">
        <v>53</v>
      </c>
      <c r="U1027" t="s">
        <v>149</v>
      </c>
      <c r="V1027" t="s">
        <v>102</v>
      </c>
      <c r="W1027" t="s">
        <v>734</v>
      </c>
      <c r="X1027" t="s">
        <v>735</v>
      </c>
      <c r="Y1027" t="s">
        <v>736</v>
      </c>
      <c r="Z1027" s="1">
        <v>42952</v>
      </c>
      <c r="AA1027">
        <v>12</v>
      </c>
      <c r="AB1027" t="s">
        <v>81</v>
      </c>
      <c r="AC1027">
        <v>2023</v>
      </c>
      <c r="AD1027">
        <v>5</v>
      </c>
      <c r="AE1027" t="s">
        <v>475</v>
      </c>
      <c r="AF1027" t="s">
        <v>247</v>
      </c>
      <c r="AG1027" s="1">
        <v>36056</v>
      </c>
      <c r="AH1027" t="s">
        <v>264</v>
      </c>
      <c r="AI1027" t="s">
        <v>265</v>
      </c>
      <c r="AJ1027" t="s">
        <v>64</v>
      </c>
      <c r="AK1027">
        <v>177</v>
      </c>
      <c r="AL1027">
        <v>25000000</v>
      </c>
      <c r="AM1027">
        <v>60000000</v>
      </c>
      <c r="AN1027" s="1">
        <v>46568</v>
      </c>
      <c r="AO1027" t="s">
        <v>486</v>
      </c>
      <c r="AP1027" t="s">
        <v>164</v>
      </c>
      <c r="AQ1027">
        <v>11</v>
      </c>
      <c r="AR1027" t="s">
        <v>477</v>
      </c>
      <c r="AS1027">
        <v>0</v>
      </c>
      <c r="AT1027" t="s">
        <v>264</v>
      </c>
      <c r="AU1027">
        <v>26</v>
      </c>
    </row>
    <row r="1028" spans="1:47" x14ac:dyDescent="0.25">
      <c r="A1028" t="s">
        <v>731</v>
      </c>
      <c r="B1028">
        <v>2862155</v>
      </c>
      <c r="C1028">
        <v>315779</v>
      </c>
      <c r="D1028" t="s">
        <v>732</v>
      </c>
      <c r="E1028">
        <v>0</v>
      </c>
      <c r="F1028">
        <v>0</v>
      </c>
      <c r="G1028">
        <v>1</v>
      </c>
      <c r="H1028">
        <v>0</v>
      </c>
      <c r="I1028">
        <v>90</v>
      </c>
      <c r="J1028">
        <v>2017</v>
      </c>
      <c r="K1028" t="s">
        <v>728</v>
      </c>
      <c r="L1028">
        <v>6</v>
      </c>
      <c r="M1028">
        <v>7</v>
      </c>
      <c r="N1028">
        <v>8.7201953461648944</v>
      </c>
      <c r="O1028">
        <v>9.2028152829646661</v>
      </c>
      <c r="P1028" t="s">
        <v>733</v>
      </c>
      <c r="Q1028" t="s">
        <v>577</v>
      </c>
      <c r="R1028" t="s">
        <v>334</v>
      </c>
      <c r="S1028">
        <v>81360</v>
      </c>
      <c r="T1028" t="s">
        <v>53</v>
      </c>
      <c r="U1028" t="s">
        <v>149</v>
      </c>
      <c r="V1028" t="s">
        <v>102</v>
      </c>
      <c r="W1028" t="s">
        <v>734</v>
      </c>
      <c r="X1028" t="s">
        <v>735</v>
      </c>
      <c r="Y1028" t="s">
        <v>736</v>
      </c>
      <c r="Z1028" s="1">
        <v>42952</v>
      </c>
      <c r="AA1028">
        <v>12</v>
      </c>
      <c r="AB1028" t="s">
        <v>81</v>
      </c>
      <c r="AC1028">
        <v>2023</v>
      </c>
      <c r="AD1028">
        <v>5</v>
      </c>
      <c r="AE1028" t="s">
        <v>475</v>
      </c>
      <c r="AF1028" t="s">
        <v>247</v>
      </c>
      <c r="AG1028" s="1">
        <v>36056</v>
      </c>
      <c r="AH1028" t="s">
        <v>264</v>
      </c>
      <c r="AI1028" t="s">
        <v>265</v>
      </c>
      <c r="AJ1028" t="s">
        <v>64</v>
      </c>
      <c r="AK1028">
        <v>177</v>
      </c>
      <c r="AL1028">
        <v>25000000</v>
      </c>
      <c r="AM1028">
        <v>60000000</v>
      </c>
      <c r="AN1028" s="1">
        <v>46568</v>
      </c>
      <c r="AO1028" t="s">
        <v>487</v>
      </c>
      <c r="AP1028" t="s">
        <v>164</v>
      </c>
      <c r="AQ1028">
        <v>11</v>
      </c>
      <c r="AR1028" t="s">
        <v>477</v>
      </c>
      <c r="AS1028">
        <v>0</v>
      </c>
      <c r="AT1028" t="s">
        <v>264</v>
      </c>
      <c r="AU1028">
        <v>26</v>
      </c>
    </row>
    <row r="1029" spans="1:47" x14ac:dyDescent="0.25">
      <c r="A1029" t="s">
        <v>731</v>
      </c>
      <c r="B1029">
        <v>2862155</v>
      </c>
      <c r="C1029">
        <v>315779</v>
      </c>
      <c r="D1029" t="s">
        <v>732</v>
      </c>
      <c r="E1029">
        <v>0</v>
      </c>
      <c r="F1029">
        <v>0</v>
      </c>
      <c r="G1029">
        <v>1</v>
      </c>
      <c r="H1029">
        <v>0</v>
      </c>
      <c r="I1029">
        <v>90</v>
      </c>
      <c r="J1029">
        <v>2017</v>
      </c>
      <c r="K1029" t="s">
        <v>728</v>
      </c>
      <c r="L1029">
        <v>6</v>
      </c>
      <c r="M1029">
        <v>7</v>
      </c>
      <c r="N1029">
        <v>8.7201953461648944</v>
      </c>
      <c r="O1029">
        <v>9.2028152829646661</v>
      </c>
      <c r="P1029" t="s">
        <v>733</v>
      </c>
      <c r="Q1029" t="s">
        <v>577</v>
      </c>
      <c r="R1029" t="s">
        <v>334</v>
      </c>
      <c r="S1029">
        <v>81360</v>
      </c>
      <c r="T1029" t="s">
        <v>53</v>
      </c>
      <c r="U1029" t="s">
        <v>149</v>
      </c>
      <c r="V1029" t="s">
        <v>102</v>
      </c>
      <c r="W1029" t="s">
        <v>734</v>
      </c>
      <c r="X1029" t="s">
        <v>735</v>
      </c>
      <c r="Y1029" t="s">
        <v>736</v>
      </c>
      <c r="Z1029" s="1">
        <v>42952</v>
      </c>
      <c r="AA1029">
        <v>12</v>
      </c>
      <c r="AB1029" t="s">
        <v>81</v>
      </c>
      <c r="AC1029">
        <v>2023</v>
      </c>
      <c r="AD1029">
        <v>5</v>
      </c>
      <c r="AE1029" t="s">
        <v>475</v>
      </c>
      <c r="AF1029" t="s">
        <v>247</v>
      </c>
      <c r="AG1029" s="1">
        <v>36056</v>
      </c>
      <c r="AH1029" t="s">
        <v>264</v>
      </c>
      <c r="AI1029" t="s">
        <v>265</v>
      </c>
      <c r="AJ1029" t="s">
        <v>64</v>
      </c>
      <c r="AK1029">
        <v>177</v>
      </c>
      <c r="AL1029">
        <v>25000000</v>
      </c>
      <c r="AM1029">
        <v>60000000</v>
      </c>
      <c r="AN1029" s="1">
        <v>46568</v>
      </c>
      <c r="AO1029" t="s">
        <v>488</v>
      </c>
      <c r="AP1029" t="s">
        <v>164</v>
      </c>
      <c r="AQ1029">
        <v>11</v>
      </c>
      <c r="AR1029" t="s">
        <v>477</v>
      </c>
      <c r="AS1029">
        <v>0</v>
      </c>
      <c r="AT1029" t="s">
        <v>264</v>
      </c>
      <c r="AU1029">
        <v>26</v>
      </c>
    </row>
    <row r="1030" spans="1:47" x14ac:dyDescent="0.25">
      <c r="A1030" t="s">
        <v>731</v>
      </c>
      <c r="B1030">
        <v>2862155</v>
      </c>
      <c r="C1030">
        <v>315779</v>
      </c>
      <c r="D1030" t="s">
        <v>732</v>
      </c>
      <c r="E1030">
        <v>0</v>
      </c>
      <c r="F1030">
        <v>0</v>
      </c>
      <c r="G1030">
        <v>1</v>
      </c>
      <c r="H1030">
        <v>0</v>
      </c>
      <c r="I1030">
        <v>90</v>
      </c>
      <c r="J1030">
        <v>2017</v>
      </c>
      <c r="K1030" t="s">
        <v>728</v>
      </c>
      <c r="L1030">
        <v>6</v>
      </c>
      <c r="M1030">
        <v>7</v>
      </c>
      <c r="N1030">
        <v>8.7201953461648944</v>
      </c>
      <c r="O1030">
        <v>9.2028152829646661</v>
      </c>
      <c r="P1030" t="s">
        <v>733</v>
      </c>
      <c r="Q1030" t="s">
        <v>577</v>
      </c>
      <c r="R1030" t="s">
        <v>334</v>
      </c>
      <c r="S1030">
        <v>81360</v>
      </c>
      <c r="T1030" t="s">
        <v>53</v>
      </c>
      <c r="U1030" t="s">
        <v>149</v>
      </c>
      <c r="V1030" t="s">
        <v>102</v>
      </c>
      <c r="W1030" t="s">
        <v>734</v>
      </c>
      <c r="X1030" t="s">
        <v>735</v>
      </c>
      <c r="Y1030" t="s">
        <v>736</v>
      </c>
      <c r="Z1030" s="1">
        <v>42952</v>
      </c>
      <c r="AA1030">
        <v>12</v>
      </c>
      <c r="AB1030" t="s">
        <v>81</v>
      </c>
      <c r="AC1030">
        <v>2023</v>
      </c>
      <c r="AD1030">
        <v>5</v>
      </c>
      <c r="AE1030" t="s">
        <v>475</v>
      </c>
      <c r="AF1030" t="s">
        <v>247</v>
      </c>
      <c r="AG1030" s="1">
        <v>36056</v>
      </c>
      <c r="AH1030" t="s">
        <v>264</v>
      </c>
      <c r="AI1030" t="s">
        <v>265</v>
      </c>
      <c r="AJ1030" t="s">
        <v>64</v>
      </c>
      <c r="AK1030">
        <v>177</v>
      </c>
      <c r="AL1030">
        <v>25000000</v>
      </c>
      <c r="AM1030">
        <v>60000000</v>
      </c>
      <c r="AN1030" s="1">
        <v>46568</v>
      </c>
      <c r="AO1030" t="s">
        <v>489</v>
      </c>
      <c r="AP1030" t="s">
        <v>164</v>
      </c>
      <c r="AQ1030">
        <v>11</v>
      </c>
      <c r="AR1030" t="s">
        <v>477</v>
      </c>
      <c r="AS1030">
        <v>0</v>
      </c>
      <c r="AT1030" t="s">
        <v>264</v>
      </c>
      <c r="AU1030">
        <v>26</v>
      </c>
    </row>
    <row r="1031" spans="1:47" x14ac:dyDescent="0.25">
      <c r="A1031" t="s">
        <v>731</v>
      </c>
      <c r="B1031">
        <v>2862155</v>
      </c>
      <c r="C1031">
        <v>315779</v>
      </c>
      <c r="D1031" t="s">
        <v>732</v>
      </c>
      <c r="E1031">
        <v>0</v>
      </c>
      <c r="F1031">
        <v>0</v>
      </c>
      <c r="G1031">
        <v>1</v>
      </c>
      <c r="H1031">
        <v>0</v>
      </c>
      <c r="I1031">
        <v>90</v>
      </c>
      <c r="J1031">
        <v>2017</v>
      </c>
      <c r="K1031" t="s">
        <v>728</v>
      </c>
      <c r="L1031">
        <v>6</v>
      </c>
      <c r="M1031">
        <v>7</v>
      </c>
      <c r="N1031">
        <v>8.7201953461648944</v>
      </c>
      <c r="O1031">
        <v>9.2028152829646661</v>
      </c>
      <c r="P1031" t="s">
        <v>733</v>
      </c>
      <c r="Q1031" t="s">
        <v>577</v>
      </c>
      <c r="R1031" t="s">
        <v>334</v>
      </c>
      <c r="S1031">
        <v>81360</v>
      </c>
      <c r="T1031" t="s">
        <v>53</v>
      </c>
      <c r="U1031" t="s">
        <v>149</v>
      </c>
      <c r="V1031" t="s">
        <v>102</v>
      </c>
      <c r="W1031" t="s">
        <v>734</v>
      </c>
      <c r="X1031" t="s">
        <v>735</v>
      </c>
      <c r="Y1031" t="s">
        <v>736</v>
      </c>
      <c r="Z1031" s="1">
        <v>42952</v>
      </c>
      <c r="AA1031">
        <v>12</v>
      </c>
      <c r="AB1031" t="s">
        <v>81</v>
      </c>
      <c r="AC1031">
        <v>2023</v>
      </c>
      <c r="AD1031">
        <v>5</v>
      </c>
      <c r="AE1031" t="s">
        <v>475</v>
      </c>
      <c r="AF1031" t="s">
        <v>247</v>
      </c>
      <c r="AG1031" s="1">
        <v>36056</v>
      </c>
      <c r="AH1031" t="s">
        <v>264</v>
      </c>
      <c r="AI1031" t="s">
        <v>265</v>
      </c>
      <c r="AJ1031" t="s">
        <v>64</v>
      </c>
      <c r="AK1031">
        <v>177</v>
      </c>
      <c r="AL1031">
        <v>25000000</v>
      </c>
      <c r="AM1031">
        <v>60000000</v>
      </c>
      <c r="AN1031" s="1">
        <v>46568</v>
      </c>
      <c r="AO1031" t="s">
        <v>490</v>
      </c>
      <c r="AP1031" t="s">
        <v>164</v>
      </c>
      <c r="AQ1031">
        <v>11</v>
      </c>
      <c r="AR1031" t="s">
        <v>477</v>
      </c>
      <c r="AS1031">
        <v>0</v>
      </c>
      <c r="AT1031" t="s">
        <v>264</v>
      </c>
      <c r="AU1031">
        <v>26</v>
      </c>
    </row>
    <row r="1032" spans="1:47" x14ac:dyDescent="0.25">
      <c r="A1032" t="s">
        <v>731</v>
      </c>
      <c r="B1032">
        <v>2862155</v>
      </c>
      <c r="C1032">
        <v>315779</v>
      </c>
      <c r="D1032" t="s">
        <v>732</v>
      </c>
      <c r="E1032">
        <v>0</v>
      </c>
      <c r="F1032">
        <v>0</v>
      </c>
      <c r="G1032">
        <v>1</v>
      </c>
      <c r="H1032">
        <v>0</v>
      </c>
      <c r="I1032">
        <v>90</v>
      </c>
      <c r="J1032">
        <v>2017</v>
      </c>
      <c r="K1032" t="s">
        <v>728</v>
      </c>
      <c r="L1032">
        <v>6</v>
      </c>
      <c r="M1032">
        <v>7</v>
      </c>
      <c r="N1032">
        <v>8.7201953461648944</v>
      </c>
      <c r="O1032">
        <v>9.2028152829646661</v>
      </c>
      <c r="P1032" t="s">
        <v>733</v>
      </c>
      <c r="Q1032" t="s">
        <v>577</v>
      </c>
      <c r="R1032" t="s">
        <v>334</v>
      </c>
      <c r="S1032">
        <v>81360</v>
      </c>
      <c r="T1032" t="s">
        <v>53</v>
      </c>
      <c r="U1032" t="s">
        <v>149</v>
      </c>
      <c r="V1032" t="s">
        <v>102</v>
      </c>
      <c r="W1032" t="s">
        <v>734</v>
      </c>
      <c r="X1032" t="s">
        <v>735</v>
      </c>
      <c r="Y1032" t="s">
        <v>736</v>
      </c>
      <c r="Z1032" s="1">
        <v>42952</v>
      </c>
      <c r="AA1032">
        <v>12</v>
      </c>
      <c r="AB1032" t="s">
        <v>81</v>
      </c>
      <c r="AC1032">
        <v>2023</v>
      </c>
      <c r="AD1032">
        <v>5</v>
      </c>
      <c r="AE1032" t="s">
        <v>475</v>
      </c>
      <c r="AF1032" t="s">
        <v>247</v>
      </c>
      <c r="AG1032" s="1">
        <v>36056</v>
      </c>
      <c r="AH1032" t="s">
        <v>264</v>
      </c>
      <c r="AI1032" t="s">
        <v>265</v>
      </c>
      <c r="AJ1032" t="s">
        <v>64</v>
      </c>
      <c r="AK1032">
        <v>177</v>
      </c>
      <c r="AL1032">
        <v>25000000</v>
      </c>
      <c r="AM1032">
        <v>60000000</v>
      </c>
      <c r="AN1032" s="1">
        <v>46568</v>
      </c>
      <c r="AO1032" t="s">
        <v>491</v>
      </c>
      <c r="AP1032" t="s">
        <v>66</v>
      </c>
      <c r="AQ1032">
        <v>11</v>
      </c>
      <c r="AR1032" t="s">
        <v>477</v>
      </c>
      <c r="AS1032">
        <v>0</v>
      </c>
      <c r="AT1032" t="s">
        <v>264</v>
      </c>
      <c r="AU1032">
        <v>26</v>
      </c>
    </row>
    <row r="1033" spans="1:47" x14ac:dyDescent="0.25">
      <c r="A1033" t="s">
        <v>731</v>
      </c>
      <c r="B1033">
        <v>2862155</v>
      </c>
      <c r="C1033">
        <v>315779</v>
      </c>
      <c r="D1033" t="s">
        <v>732</v>
      </c>
      <c r="E1033">
        <v>0</v>
      </c>
      <c r="F1033">
        <v>0</v>
      </c>
      <c r="G1033">
        <v>1</v>
      </c>
      <c r="H1033">
        <v>0</v>
      </c>
      <c r="I1033">
        <v>90</v>
      </c>
      <c r="J1033">
        <v>2017</v>
      </c>
      <c r="K1033" t="s">
        <v>728</v>
      </c>
      <c r="L1033">
        <v>6</v>
      </c>
      <c r="M1033">
        <v>7</v>
      </c>
      <c r="N1033">
        <v>8.7201953461648944</v>
      </c>
      <c r="O1033">
        <v>9.2028152829646661</v>
      </c>
      <c r="P1033" t="s">
        <v>733</v>
      </c>
      <c r="Q1033" t="s">
        <v>577</v>
      </c>
      <c r="R1033" t="s">
        <v>334</v>
      </c>
      <c r="S1033">
        <v>81360</v>
      </c>
      <c r="T1033" t="s">
        <v>53</v>
      </c>
      <c r="U1033" t="s">
        <v>149</v>
      </c>
      <c r="V1033" t="s">
        <v>102</v>
      </c>
      <c r="W1033" t="s">
        <v>734</v>
      </c>
      <c r="X1033" t="s">
        <v>735</v>
      </c>
      <c r="Y1033" t="s">
        <v>737</v>
      </c>
      <c r="Z1033" s="1">
        <v>42952</v>
      </c>
      <c r="AA1033">
        <v>90</v>
      </c>
      <c r="AB1033" t="s">
        <v>59</v>
      </c>
      <c r="AC1033">
        <v>2023</v>
      </c>
      <c r="AD1033">
        <v>5</v>
      </c>
      <c r="AE1033" t="s">
        <v>475</v>
      </c>
      <c r="AF1033" t="s">
        <v>247</v>
      </c>
      <c r="AG1033" s="1">
        <v>36056</v>
      </c>
      <c r="AH1033" t="s">
        <v>264</v>
      </c>
      <c r="AI1033" t="s">
        <v>265</v>
      </c>
      <c r="AJ1033" t="s">
        <v>64</v>
      </c>
      <c r="AK1033">
        <v>177</v>
      </c>
      <c r="AL1033">
        <v>25000000</v>
      </c>
      <c r="AM1033">
        <v>60000000</v>
      </c>
      <c r="AN1033" s="1">
        <v>46568</v>
      </c>
      <c r="AO1033" t="s">
        <v>476</v>
      </c>
      <c r="AP1033" t="s">
        <v>164</v>
      </c>
      <c r="AQ1033">
        <v>11</v>
      </c>
      <c r="AR1033" t="s">
        <v>477</v>
      </c>
      <c r="AS1033">
        <v>0</v>
      </c>
      <c r="AT1033" t="s">
        <v>264</v>
      </c>
      <c r="AU1033">
        <v>26</v>
      </c>
    </row>
    <row r="1034" spans="1:47" x14ac:dyDescent="0.25">
      <c r="A1034" t="s">
        <v>731</v>
      </c>
      <c r="B1034">
        <v>2862155</v>
      </c>
      <c r="C1034">
        <v>315779</v>
      </c>
      <c r="D1034" t="s">
        <v>732</v>
      </c>
      <c r="E1034">
        <v>0</v>
      </c>
      <c r="F1034">
        <v>0</v>
      </c>
      <c r="G1034">
        <v>1</v>
      </c>
      <c r="H1034">
        <v>0</v>
      </c>
      <c r="I1034">
        <v>90</v>
      </c>
      <c r="J1034">
        <v>2017</v>
      </c>
      <c r="K1034" t="s">
        <v>728</v>
      </c>
      <c r="L1034">
        <v>6</v>
      </c>
      <c r="M1034">
        <v>7</v>
      </c>
      <c r="N1034">
        <v>8.7201953461648944</v>
      </c>
      <c r="O1034">
        <v>9.2028152829646661</v>
      </c>
      <c r="P1034" t="s">
        <v>733</v>
      </c>
      <c r="Q1034" t="s">
        <v>577</v>
      </c>
      <c r="R1034" t="s">
        <v>334</v>
      </c>
      <c r="S1034">
        <v>81360</v>
      </c>
      <c r="T1034" t="s">
        <v>53</v>
      </c>
      <c r="U1034" t="s">
        <v>149</v>
      </c>
      <c r="V1034" t="s">
        <v>102</v>
      </c>
      <c r="W1034" t="s">
        <v>734</v>
      </c>
      <c r="X1034" t="s">
        <v>735</v>
      </c>
      <c r="Y1034" t="s">
        <v>737</v>
      </c>
      <c r="Z1034" s="1">
        <v>42952</v>
      </c>
      <c r="AA1034">
        <v>90</v>
      </c>
      <c r="AB1034" t="s">
        <v>59</v>
      </c>
      <c r="AC1034">
        <v>2023</v>
      </c>
      <c r="AD1034">
        <v>5</v>
      </c>
      <c r="AE1034" t="s">
        <v>475</v>
      </c>
      <c r="AF1034" t="s">
        <v>247</v>
      </c>
      <c r="AG1034" s="1">
        <v>36056</v>
      </c>
      <c r="AH1034" t="s">
        <v>264</v>
      </c>
      <c r="AI1034" t="s">
        <v>265</v>
      </c>
      <c r="AJ1034" t="s">
        <v>64</v>
      </c>
      <c r="AK1034">
        <v>177</v>
      </c>
      <c r="AL1034">
        <v>25000000</v>
      </c>
      <c r="AM1034">
        <v>60000000</v>
      </c>
      <c r="AN1034" s="1">
        <v>46568</v>
      </c>
      <c r="AO1034" t="s">
        <v>478</v>
      </c>
      <c r="AP1034" t="s">
        <v>164</v>
      </c>
      <c r="AQ1034">
        <v>11</v>
      </c>
      <c r="AR1034" t="s">
        <v>477</v>
      </c>
      <c r="AS1034">
        <v>0</v>
      </c>
      <c r="AT1034" t="s">
        <v>264</v>
      </c>
      <c r="AU1034">
        <v>26</v>
      </c>
    </row>
    <row r="1035" spans="1:47" x14ac:dyDescent="0.25">
      <c r="A1035" t="s">
        <v>731</v>
      </c>
      <c r="B1035">
        <v>2862155</v>
      </c>
      <c r="C1035">
        <v>315779</v>
      </c>
      <c r="D1035" t="s">
        <v>732</v>
      </c>
      <c r="E1035">
        <v>0</v>
      </c>
      <c r="F1035">
        <v>0</v>
      </c>
      <c r="G1035">
        <v>1</v>
      </c>
      <c r="H1035">
        <v>0</v>
      </c>
      <c r="I1035">
        <v>90</v>
      </c>
      <c r="J1035">
        <v>2017</v>
      </c>
      <c r="K1035" t="s">
        <v>728</v>
      </c>
      <c r="L1035">
        <v>6</v>
      </c>
      <c r="M1035">
        <v>7</v>
      </c>
      <c r="N1035">
        <v>8.7201953461648944</v>
      </c>
      <c r="O1035">
        <v>9.2028152829646661</v>
      </c>
      <c r="P1035" t="s">
        <v>733</v>
      </c>
      <c r="Q1035" t="s">
        <v>577</v>
      </c>
      <c r="R1035" t="s">
        <v>334</v>
      </c>
      <c r="S1035">
        <v>81360</v>
      </c>
      <c r="T1035" t="s">
        <v>53</v>
      </c>
      <c r="U1035" t="s">
        <v>149</v>
      </c>
      <c r="V1035" t="s">
        <v>102</v>
      </c>
      <c r="W1035" t="s">
        <v>734</v>
      </c>
      <c r="X1035" t="s">
        <v>735</v>
      </c>
      <c r="Y1035" t="s">
        <v>737</v>
      </c>
      <c r="Z1035" s="1">
        <v>42952</v>
      </c>
      <c r="AA1035">
        <v>90</v>
      </c>
      <c r="AB1035" t="s">
        <v>59</v>
      </c>
      <c r="AC1035">
        <v>2023</v>
      </c>
      <c r="AD1035">
        <v>5</v>
      </c>
      <c r="AE1035" t="s">
        <v>475</v>
      </c>
      <c r="AF1035" t="s">
        <v>247</v>
      </c>
      <c r="AG1035" s="1">
        <v>36056</v>
      </c>
      <c r="AH1035" t="s">
        <v>264</v>
      </c>
      <c r="AI1035" t="s">
        <v>265</v>
      </c>
      <c r="AJ1035" t="s">
        <v>64</v>
      </c>
      <c r="AK1035">
        <v>177</v>
      </c>
      <c r="AL1035">
        <v>25000000</v>
      </c>
      <c r="AM1035">
        <v>60000000</v>
      </c>
      <c r="AN1035" s="1">
        <v>46568</v>
      </c>
      <c r="AO1035" t="s">
        <v>479</v>
      </c>
      <c r="AP1035" t="s">
        <v>164</v>
      </c>
      <c r="AQ1035">
        <v>11</v>
      </c>
      <c r="AR1035" t="s">
        <v>477</v>
      </c>
      <c r="AS1035">
        <v>0</v>
      </c>
      <c r="AT1035" t="s">
        <v>264</v>
      </c>
      <c r="AU1035">
        <v>26</v>
      </c>
    </row>
    <row r="1036" spans="1:47" x14ac:dyDescent="0.25">
      <c r="A1036" t="s">
        <v>731</v>
      </c>
      <c r="B1036">
        <v>2862155</v>
      </c>
      <c r="C1036">
        <v>315779</v>
      </c>
      <c r="D1036" t="s">
        <v>732</v>
      </c>
      <c r="E1036">
        <v>0</v>
      </c>
      <c r="F1036">
        <v>0</v>
      </c>
      <c r="G1036">
        <v>1</v>
      </c>
      <c r="H1036">
        <v>0</v>
      </c>
      <c r="I1036">
        <v>90</v>
      </c>
      <c r="J1036">
        <v>2017</v>
      </c>
      <c r="K1036" t="s">
        <v>728</v>
      </c>
      <c r="L1036">
        <v>6</v>
      </c>
      <c r="M1036">
        <v>7</v>
      </c>
      <c r="N1036">
        <v>8.7201953461648944</v>
      </c>
      <c r="O1036">
        <v>9.2028152829646661</v>
      </c>
      <c r="P1036" t="s">
        <v>733</v>
      </c>
      <c r="Q1036" t="s">
        <v>577</v>
      </c>
      <c r="R1036" t="s">
        <v>334</v>
      </c>
      <c r="S1036">
        <v>81360</v>
      </c>
      <c r="T1036" t="s">
        <v>53</v>
      </c>
      <c r="U1036" t="s">
        <v>149</v>
      </c>
      <c r="V1036" t="s">
        <v>102</v>
      </c>
      <c r="W1036" t="s">
        <v>734</v>
      </c>
      <c r="X1036" t="s">
        <v>735</v>
      </c>
      <c r="Y1036" t="s">
        <v>737</v>
      </c>
      <c r="Z1036" s="1">
        <v>42952</v>
      </c>
      <c r="AA1036">
        <v>90</v>
      </c>
      <c r="AB1036" t="s">
        <v>59</v>
      </c>
      <c r="AC1036">
        <v>2023</v>
      </c>
      <c r="AD1036">
        <v>5</v>
      </c>
      <c r="AE1036" t="s">
        <v>475</v>
      </c>
      <c r="AF1036" t="s">
        <v>247</v>
      </c>
      <c r="AG1036" s="1">
        <v>36056</v>
      </c>
      <c r="AH1036" t="s">
        <v>264</v>
      </c>
      <c r="AI1036" t="s">
        <v>265</v>
      </c>
      <c r="AJ1036" t="s">
        <v>64</v>
      </c>
      <c r="AK1036">
        <v>177</v>
      </c>
      <c r="AL1036">
        <v>25000000</v>
      </c>
      <c r="AM1036">
        <v>60000000</v>
      </c>
      <c r="AN1036" s="1">
        <v>46568</v>
      </c>
      <c r="AO1036" t="s">
        <v>480</v>
      </c>
      <c r="AP1036" t="s">
        <v>164</v>
      </c>
      <c r="AQ1036">
        <v>11</v>
      </c>
      <c r="AR1036" t="s">
        <v>477</v>
      </c>
      <c r="AS1036">
        <v>0</v>
      </c>
      <c r="AT1036" t="s">
        <v>264</v>
      </c>
      <c r="AU1036">
        <v>26</v>
      </c>
    </row>
    <row r="1037" spans="1:47" x14ac:dyDescent="0.25">
      <c r="A1037" t="s">
        <v>731</v>
      </c>
      <c r="B1037">
        <v>2862155</v>
      </c>
      <c r="C1037">
        <v>315779</v>
      </c>
      <c r="D1037" t="s">
        <v>732</v>
      </c>
      <c r="E1037">
        <v>0</v>
      </c>
      <c r="F1037">
        <v>0</v>
      </c>
      <c r="G1037">
        <v>1</v>
      </c>
      <c r="H1037">
        <v>0</v>
      </c>
      <c r="I1037">
        <v>90</v>
      </c>
      <c r="J1037">
        <v>2017</v>
      </c>
      <c r="K1037" t="s">
        <v>728</v>
      </c>
      <c r="L1037">
        <v>6</v>
      </c>
      <c r="M1037">
        <v>7</v>
      </c>
      <c r="N1037">
        <v>8.7201953461648944</v>
      </c>
      <c r="O1037">
        <v>9.2028152829646661</v>
      </c>
      <c r="P1037" t="s">
        <v>733</v>
      </c>
      <c r="Q1037" t="s">
        <v>577</v>
      </c>
      <c r="R1037" t="s">
        <v>334</v>
      </c>
      <c r="S1037">
        <v>81360</v>
      </c>
      <c r="T1037" t="s">
        <v>53</v>
      </c>
      <c r="U1037" t="s">
        <v>149</v>
      </c>
      <c r="V1037" t="s">
        <v>102</v>
      </c>
      <c r="W1037" t="s">
        <v>734</v>
      </c>
      <c r="X1037" t="s">
        <v>735</v>
      </c>
      <c r="Y1037" t="s">
        <v>737</v>
      </c>
      <c r="Z1037" s="1">
        <v>42952</v>
      </c>
      <c r="AA1037">
        <v>90</v>
      </c>
      <c r="AB1037" t="s">
        <v>59</v>
      </c>
      <c r="AC1037">
        <v>2023</v>
      </c>
      <c r="AD1037">
        <v>5</v>
      </c>
      <c r="AE1037" t="s">
        <v>475</v>
      </c>
      <c r="AF1037" t="s">
        <v>247</v>
      </c>
      <c r="AG1037" s="1">
        <v>36056</v>
      </c>
      <c r="AH1037" t="s">
        <v>264</v>
      </c>
      <c r="AI1037" t="s">
        <v>265</v>
      </c>
      <c r="AJ1037" t="s">
        <v>64</v>
      </c>
      <c r="AK1037">
        <v>177</v>
      </c>
      <c r="AL1037">
        <v>25000000</v>
      </c>
      <c r="AM1037">
        <v>60000000</v>
      </c>
      <c r="AN1037" s="1">
        <v>46568</v>
      </c>
      <c r="AO1037" t="s">
        <v>481</v>
      </c>
      <c r="AP1037" t="s">
        <v>164</v>
      </c>
      <c r="AQ1037">
        <v>11</v>
      </c>
      <c r="AR1037" t="s">
        <v>477</v>
      </c>
      <c r="AS1037">
        <v>0</v>
      </c>
      <c r="AT1037" t="s">
        <v>264</v>
      </c>
      <c r="AU1037">
        <v>26</v>
      </c>
    </row>
    <row r="1038" spans="1:47" x14ac:dyDescent="0.25">
      <c r="A1038" t="s">
        <v>731</v>
      </c>
      <c r="B1038">
        <v>2862155</v>
      </c>
      <c r="C1038">
        <v>315779</v>
      </c>
      <c r="D1038" t="s">
        <v>732</v>
      </c>
      <c r="E1038">
        <v>0</v>
      </c>
      <c r="F1038">
        <v>0</v>
      </c>
      <c r="G1038">
        <v>1</v>
      </c>
      <c r="H1038">
        <v>0</v>
      </c>
      <c r="I1038">
        <v>90</v>
      </c>
      <c r="J1038">
        <v>2017</v>
      </c>
      <c r="K1038" t="s">
        <v>728</v>
      </c>
      <c r="L1038">
        <v>6</v>
      </c>
      <c r="M1038">
        <v>7</v>
      </c>
      <c r="N1038">
        <v>8.7201953461648944</v>
      </c>
      <c r="O1038">
        <v>9.2028152829646661</v>
      </c>
      <c r="P1038" t="s">
        <v>733</v>
      </c>
      <c r="Q1038" t="s">
        <v>577</v>
      </c>
      <c r="R1038" t="s">
        <v>334</v>
      </c>
      <c r="S1038">
        <v>81360</v>
      </c>
      <c r="T1038" t="s">
        <v>53</v>
      </c>
      <c r="U1038" t="s">
        <v>149</v>
      </c>
      <c r="V1038" t="s">
        <v>102</v>
      </c>
      <c r="W1038" t="s">
        <v>734</v>
      </c>
      <c r="X1038" t="s">
        <v>735</v>
      </c>
      <c r="Y1038" t="s">
        <v>737</v>
      </c>
      <c r="Z1038" s="1">
        <v>42952</v>
      </c>
      <c r="AA1038">
        <v>90</v>
      </c>
      <c r="AB1038" t="s">
        <v>59</v>
      </c>
      <c r="AC1038">
        <v>2023</v>
      </c>
      <c r="AD1038">
        <v>5</v>
      </c>
      <c r="AE1038" t="s">
        <v>475</v>
      </c>
      <c r="AF1038" t="s">
        <v>247</v>
      </c>
      <c r="AG1038" s="1">
        <v>36056</v>
      </c>
      <c r="AH1038" t="s">
        <v>264</v>
      </c>
      <c r="AI1038" t="s">
        <v>265</v>
      </c>
      <c r="AJ1038" t="s">
        <v>64</v>
      </c>
      <c r="AK1038">
        <v>177</v>
      </c>
      <c r="AL1038">
        <v>25000000</v>
      </c>
      <c r="AM1038">
        <v>60000000</v>
      </c>
      <c r="AN1038" s="1">
        <v>46568</v>
      </c>
      <c r="AO1038" t="s">
        <v>482</v>
      </c>
      <c r="AP1038" t="s">
        <v>164</v>
      </c>
      <c r="AQ1038">
        <v>11</v>
      </c>
      <c r="AR1038" t="s">
        <v>477</v>
      </c>
      <c r="AS1038">
        <v>0</v>
      </c>
      <c r="AT1038" t="s">
        <v>483</v>
      </c>
      <c r="AU1038">
        <v>26</v>
      </c>
    </row>
    <row r="1039" spans="1:47" x14ac:dyDescent="0.25">
      <c r="A1039" t="s">
        <v>731</v>
      </c>
      <c r="B1039">
        <v>2862155</v>
      </c>
      <c r="C1039">
        <v>315779</v>
      </c>
      <c r="D1039" t="s">
        <v>732</v>
      </c>
      <c r="E1039">
        <v>0</v>
      </c>
      <c r="F1039">
        <v>0</v>
      </c>
      <c r="G1039">
        <v>1</v>
      </c>
      <c r="H1039">
        <v>0</v>
      </c>
      <c r="I1039">
        <v>90</v>
      </c>
      <c r="J1039">
        <v>2017</v>
      </c>
      <c r="K1039" t="s">
        <v>728</v>
      </c>
      <c r="L1039">
        <v>6</v>
      </c>
      <c r="M1039">
        <v>7</v>
      </c>
      <c r="N1039">
        <v>8.7201953461648944</v>
      </c>
      <c r="O1039">
        <v>9.2028152829646661</v>
      </c>
      <c r="P1039" t="s">
        <v>733</v>
      </c>
      <c r="Q1039" t="s">
        <v>577</v>
      </c>
      <c r="R1039" t="s">
        <v>334</v>
      </c>
      <c r="S1039">
        <v>81360</v>
      </c>
      <c r="T1039" t="s">
        <v>53</v>
      </c>
      <c r="U1039" t="s">
        <v>149</v>
      </c>
      <c r="V1039" t="s">
        <v>102</v>
      </c>
      <c r="W1039" t="s">
        <v>734</v>
      </c>
      <c r="X1039" t="s">
        <v>735</v>
      </c>
      <c r="Y1039" t="s">
        <v>737</v>
      </c>
      <c r="Z1039" s="1">
        <v>42952</v>
      </c>
      <c r="AA1039">
        <v>90</v>
      </c>
      <c r="AB1039" t="s">
        <v>59</v>
      </c>
      <c r="AC1039">
        <v>2023</v>
      </c>
      <c r="AD1039">
        <v>5</v>
      </c>
      <c r="AE1039" t="s">
        <v>475</v>
      </c>
      <c r="AF1039" t="s">
        <v>247</v>
      </c>
      <c r="AG1039" s="1">
        <v>36056</v>
      </c>
      <c r="AH1039" t="s">
        <v>264</v>
      </c>
      <c r="AI1039" t="s">
        <v>265</v>
      </c>
      <c r="AJ1039" t="s">
        <v>64</v>
      </c>
      <c r="AK1039">
        <v>177</v>
      </c>
      <c r="AL1039">
        <v>25000000</v>
      </c>
      <c r="AM1039">
        <v>60000000</v>
      </c>
      <c r="AN1039" s="1">
        <v>46568</v>
      </c>
      <c r="AO1039" t="s">
        <v>484</v>
      </c>
      <c r="AP1039" t="s">
        <v>164</v>
      </c>
      <c r="AQ1039">
        <v>11</v>
      </c>
      <c r="AR1039" t="s">
        <v>477</v>
      </c>
      <c r="AS1039">
        <v>0</v>
      </c>
      <c r="AT1039" t="s">
        <v>264</v>
      </c>
      <c r="AU1039">
        <v>26</v>
      </c>
    </row>
    <row r="1040" spans="1:47" x14ac:dyDescent="0.25">
      <c r="A1040" t="s">
        <v>731</v>
      </c>
      <c r="B1040">
        <v>2862155</v>
      </c>
      <c r="C1040">
        <v>315779</v>
      </c>
      <c r="D1040" t="s">
        <v>732</v>
      </c>
      <c r="E1040">
        <v>0</v>
      </c>
      <c r="F1040">
        <v>0</v>
      </c>
      <c r="G1040">
        <v>1</v>
      </c>
      <c r="H1040">
        <v>0</v>
      </c>
      <c r="I1040">
        <v>90</v>
      </c>
      <c r="J1040">
        <v>2017</v>
      </c>
      <c r="K1040" t="s">
        <v>728</v>
      </c>
      <c r="L1040">
        <v>6</v>
      </c>
      <c r="M1040">
        <v>7</v>
      </c>
      <c r="N1040">
        <v>8.7201953461648944</v>
      </c>
      <c r="O1040">
        <v>9.2028152829646661</v>
      </c>
      <c r="P1040" t="s">
        <v>733</v>
      </c>
      <c r="Q1040" t="s">
        <v>577</v>
      </c>
      <c r="R1040" t="s">
        <v>334</v>
      </c>
      <c r="S1040">
        <v>81360</v>
      </c>
      <c r="T1040" t="s">
        <v>53</v>
      </c>
      <c r="U1040" t="s">
        <v>149</v>
      </c>
      <c r="V1040" t="s">
        <v>102</v>
      </c>
      <c r="W1040" t="s">
        <v>734</v>
      </c>
      <c r="X1040" t="s">
        <v>735</v>
      </c>
      <c r="Y1040" t="s">
        <v>737</v>
      </c>
      <c r="Z1040" s="1">
        <v>42952</v>
      </c>
      <c r="AA1040">
        <v>90</v>
      </c>
      <c r="AB1040" t="s">
        <v>59</v>
      </c>
      <c r="AC1040">
        <v>2023</v>
      </c>
      <c r="AD1040">
        <v>5</v>
      </c>
      <c r="AE1040" t="s">
        <v>475</v>
      </c>
      <c r="AF1040" t="s">
        <v>247</v>
      </c>
      <c r="AG1040" s="1">
        <v>36056</v>
      </c>
      <c r="AH1040" t="s">
        <v>264</v>
      </c>
      <c r="AI1040" t="s">
        <v>265</v>
      </c>
      <c r="AJ1040" t="s">
        <v>64</v>
      </c>
      <c r="AK1040">
        <v>177</v>
      </c>
      <c r="AL1040">
        <v>25000000</v>
      </c>
      <c r="AM1040">
        <v>60000000</v>
      </c>
      <c r="AN1040" s="1">
        <v>46568</v>
      </c>
      <c r="AO1040" t="s">
        <v>485</v>
      </c>
      <c r="AP1040" t="s">
        <v>66</v>
      </c>
      <c r="AQ1040">
        <v>11</v>
      </c>
      <c r="AR1040" t="s">
        <v>477</v>
      </c>
      <c r="AS1040">
        <v>0</v>
      </c>
      <c r="AT1040" t="s">
        <v>264</v>
      </c>
      <c r="AU1040">
        <v>26</v>
      </c>
    </row>
    <row r="1041" spans="1:47" x14ac:dyDescent="0.25">
      <c r="A1041" t="s">
        <v>731</v>
      </c>
      <c r="B1041">
        <v>2862155</v>
      </c>
      <c r="C1041">
        <v>315779</v>
      </c>
      <c r="D1041" t="s">
        <v>732</v>
      </c>
      <c r="E1041">
        <v>0</v>
      </c>
      <c r="F1041">
        <v>0</v>
      </c>
      <c r="G1041">
        <v>1</v>
      </c>
      <c r="H1041">
        <v>0</v>
      </c>
      <c r="I1041">
        <v>90</v>
      </c>
      <c r="J1041">
        <v>2017</v>
      </c>
      <c r="K1041" t="s">
        <v>728</v>
      </c>
      <c r="L1041">
        <v>6</v>
      </c>
      <c r="M1041">
        <v>7</v>
      </c>
      <c r="N1041">
        <v>8.7201953461648944</v>
      </c>
      <c r="O1041">
        <v>9.2028152829646661</v>
      </c>
      <c r="P1041" t="s">
        <v>733</v>
      </c>
      <c r="Q1041" t="s">
        <v>577</v>
      </c>
      <c r="R1041" t="s">
        <v>334</v>
      </c>
      <c r="S1041">
        <v>81360</v>
      </c>
      <c r="T1041" t="s">
        <v>53</v>
      </c>
      <c r="U1041" t="s">
        <v>149</v>
      </c>
      <c r="V1041" t="s">
        <v>102</v>
      </c>
      <c r="W1041" t="s">
        <v>734</v>
      </c>
      <c r="X1041" t="s">
        <v>735</v>
      </c>
      <c r="Y1041" t="s">
        <v>737</v>
      </c>
      <c r="Z1041" s="1">
        <v>42952</v>
      </c>
      <c r="AA1041">
        <v>90</v>
      </c>
      <c r="AB1041" t="s">
        <v>59</v>
      </c>
      <c r="AC1041">
        <v>2023</v>
      </c>
      <c r="AD1041">
        <v>5</v>
      </c>
      <c r="AE1041" t="s">
        <v>475</v>
      </c>
      <c r="AF1041" t="s">
        <v>247</v>
      </c>
      <c r="AG1041" s="1">
        <v>36056</v>
      </c>
      <c r="AH1041" t="s">
        <v>264</v>
      </c>
      <c r="AI1041" t="s">
        <v>265</v>
      </c>
      <c r="AJ1041" t="s">
        <v>64</v>
      </c>
      <c r="AK1041">
        <v>177</v>
      </c>
      <c r="AL1041">
        <v>25000000</v>
      </c>
      <c r="AM1041">
        <v>60000000</v>
      </c>
      <c r="AN1041" s="1">
        <v>46568</v>
      </c>
      <c r="AO1041" t="s">
        <v>486</v>
      </c>
      <c r="AP1041" t="s">
        <v>164</v>
      </c>
      <c r="AQ1041">
        <v>11</v>
      </c>
      <c r="AR1041" t="s">
        <v>477</v>
      </c>
      <c r="AS1041">
        <v>0</v>
      </c>
      <c r="AT1041" t="s">
        <v>264</v>
      </c>
      <c r="AU1041">
        <v>26</v>
      </c>
    </row>
    <row r="1042" spans="1:47" x14ac:dyDescent="0.25">
      <c r="A1042" t="s">
        <v>731</v>
      </c>
      <c r="B1042">
        <v>2862155</v>
      </c>
      <c r="C1042">
        <v>315779</v>
      </c>
      <c r="D1042" t="s">
        <v>732</v>
      </c>
      <c r="E1042">
        <v>0</v>
      </c>
      <c r="F1042">
        <v>0</v>
      </c>
      <c r="G1042">
        <v>1</v>
      </c>
      <c r="H1042">
        <v>0</v>
      </c>
      <c r="I1042">
        <v>90</v>
      </c>
      <c r="J1042">
        <v>2017</v>
      </c>
      <c r="K1042" t="s">
        <v>728</v>
      </c>
      <c r="L1042">
        <v>6</v>
      </c>
      <c r="M1042">
        <v>7</v>
      </c>
      <c r="N1042">
        <v>8.7201953461648944</v>
      </c>
      <c r="O1042">
        <v>9.2028152829646661</v>
      </c>
      <c r="P1042" t="s">
        <v>733</v>
      </c>
      <c r="Q1042" t="s">
        <v>577</v>
      </c>
      <c r="R1042" t="s">
        <v>334</v>
      </c>
      <c r="S1042">
        <v>81360</v>
      </c>
      <c r="T1042" t="s">
        <v>53</v>
      </c>
      <c r="U1042" t="s">
        <v>149</v>
      </c>
      <c r="V1042" t="s">
        <v>102</v>
      </c>
      <c r="W1042" t="s">
        <v>734</v>
      </c>
      <c r="X1042" t="s">
        <v>735</v>
      </c>
      <c r="Y1042" t="s">
        <v>737</v>
      </c>
      <c r="Z1042" s="1">
        <v>42952</v>
      </c>
      <c r="AA1042">
        <v>90</v>
      </c>
      <c r="AB1042" t="s">
        <v>59</v>
      </c>
      <c r="AC1042">
        <v>2023</v>
      </c>
      <c r="AD1042">
        <v>5</v>
      </c>
      <c r="AE1042" t="s">
        <v>475</v>
      </c>
      <c r="AF1042" t="s">
        <v>247</v>
      </c>
      <c r="AG1042" s="1">
        <v>36056</v>
      </c>
      <c r="AH1042" t="s">
        <v>264</v>
      </c>
      <c r="AI1042" t="s">
        <v>265</v>
      </c>
      <c r="AJ1042" t="s">
        <v>64</v>
      </c>
      <c r="AK1042">
        <v>177</v>
      </c>
      <c r="AL1042">
        <v>25000000</v>
      </c>
      <c r="AM1042">
        <v>60000000</v>
      </c>
      <c r="AN1042" s="1">
        <v>46568</v>
      </c>
      <c r="AO1042" t="s">
        <v>487</v>
      </c>
      <c r="AP1042" t="s">
        <v>164</v>
      </c>
      <c r="AQ1042">
        <v>11</v>
      </c>
      <c r="AR1042" t="s">
        <v>477</v>
      </c>
      <c r="AS1042">
        <v>0</v>
      </c>
      <c r="AT1042" t="s">
        <v>264</v>
      </c>
      <c r="AU1042">
        <v>26</v>
      </c>
    </row>
    <row r="1043" spans="1:47" x14ac:dyDescent="0.25">
      <c r="A1043" t="s">
        <v>731</v>
      </c>
      <c r="B1043">
        <v>2862155</v>
      </c>
      <c r="C1043">
        <v>315779</v>
      </c>
      <c r="D1043" t="s">
        <v>732</v>
      </c>
      <c r="E1043">
        <v>0</v>
      </c>
      <c r="F1043">
        <v>0</v>
      </c>
      <c r="G1043">
        <v>1</v>
      </c>
      <c r="H1043">
        <v>0</v>
      </c>
      <c r="I1043">
        <v>90</v>
      </c>
      <c r="J1043">
        <v>2017</v>
      </c>
      <c r="K1043" t="s">
        <v>728</v>
      </c>
      <c r="L1043">
        <v>6</v>
      </c>
      <c r="M1043">
        <v>7</v>
      </c>
      <c r="N1043">
        <v>8.7201953461648944</v>
      </c>
      <c r="O1043">
        <v>9.2028152829646661</v>
      </c>
      <c r="P1043" t="s">
        <v>733</v>
      </c>
      <c r="Q1043" t="s">
        <v>577</v>
      </c>
      <c r="R1043" t="s">
        <v>334</v>
      </c>
      <c r="S1043">
        <v>81360</v>
      </c>
      <c r="T1043" t="s">
        <v>53</v>
      </c>
      <c r="U1043" t="s">
        <v>149</v>
      </c>
      <c r="V1043" t="s">
        <v>102</v>
      </c>
      <c r="W1043" t="s">
        <v>734</v>
      </c>
      <c r="X1043" t="s">
        <v>735</v>
      </c>
      <c r="Y1043" t="s">
        <v>737</v>
      </c>
      <c r="Z1043" s="1">
        <v>42952</v>
      </c>
      <c r="AA1043">
        <v>90</v>
      </c>
      <c r="AB1043" t="s">
        <v>59</v>
      </c>
      <c r="AC1043">
        <v>2023</v>
      </c>
      <c r="AD1043">
        <v>5</v>
      </c>
      <c r="AE1043" t="s">
        <v>475</v>
      </c>
      <c r="AF1043" t="s">
        <v>247</v>
      </c>
      <c r="AG1043" s="1">
        <v>36056</v>
      </c>
      <c r="AH1043" t="s">
        <v>264</v>
      </c>
      <c r="AI1043" t="s">
        <v>265</v>
      </c>
      <c r="AJ1043" t="s">
        <v>64</v>
      </c>
      <c r="AK1043">
        <v>177</v>
      </c>
      <c r="AL1043">
        <v>25000000</v>
      </c>
      <c r="AM1043">
        <v>60000000</v>
      </c>
      <c r="AN1043" s="1">
        <v>46568</v>
      </c>
      <c r="AO1043" t="s">
        <v>488</v>
      </c>
      <c r="AP1043" t="s">
        <v>164</v>
      </c>
      <c r="AQ1043">
        <v>11</v>
      </c>
      <c r="AR1043" t="s">
        <v>477</v>
      </c>
      <c r="AS1043">
        <v>0</v>
      </c>
      <c r="AT1043" t="s">
        <v>264</v>
      </c>
      <c r="AU1043">
        <v>26</v>
      </c>
    </row>
    <row r="1044" spans="1:47" x14ac:dyDescent="0.25">
      <c r="A1044" t="s">
        <v>731</v>
      </c>
      <c r="B1044">
        <v>2862155</v>
      </c>
      <c r="C1044">
        <v>315779</v>
      </c>
      <c r="D1044" t="s">
        <v>732</v>
      </c>
      <c r="E1044">
        <v>0</v>
      </c>
      <c r="F1044">
        <v>0</v>
      </c>
      <c r="G1044">
        <v>1</v>
      </c>
      <c r="H1044">
        <v>0</v>
      </c>
      <c r="I1044">
        <v>90</v>
      </c>
      <c r="J1044">
        <v>2017</v>
      </c>
      <c r="K1044" t="s">
        <v>728</v>
      </c>
      <c r="L1044">
        <v>6</v>
      </c>
      <c r="M1044">
        <v>7</v>
      </c>
      <c r="N1044">
        <v>8.7201953461648944</v>
      </c>
      <c r="O1044">
        <v>9.2028152829646661</v>
      </c>
      <c r="P1044" t="s">
        <v>733</v>
      </c>
      <c r="Q1044" t="s">
        <v>577</v>
      </c>
      <c r="R1044" t="s">
        <v>334</v>
      </c>
      <c r="S1044">
        <v>81360</v>
      </c>
      <c r="T1044" t="s">
        <v>53</v>
      </c>
      <c r="U1044" t="s">
        <v>149</v>
      </c>
      <c r="V1044" t="s">
        <v>102</v>
      </c>
      <c r="W1044" t="s">
        <v>734</v>
      </c>
      <c r="X1044" t="s">
        <v>735</v>
      </c>
      <c r="Y1044" t="s">
        <v>737</v>
      </c>
      <c r="Z1044" s="1">
        <v>42952</v>
      </c>
      <c r="AA1044">
        <v>90</v>
      </c>
      <c r="AB1044" t="s">
        <v>59</v>
      </c>
      <c r="AC1044">
        <v>2023</v>
      </c>
      <c r="AD1044">
        <v>5</v>
      </c>
      <c r="AE1044" t="s">
        <v>475</v>
      </c>
      <c r="AF1044" t="s">
        <v>247</v>
      </c>
      <c r="AG1044" s="1">
        <v>36056</v>
      </c>
      <c r="AH1044" t="s">
        <v>264</v>
      </c>
      <c r="AI1044" t="s">
        <v>265</v>
      </c>
      <c r="AJ1044" t="s">
        <v>64</v>
      </c>
      <c r="AK1044">
        <v>177</v>
      </c>
      <c r="AL1044">
        <v>25000000</v>
      </c>
      <c r="AM1044">
        <v>60000000</v>
      </c>
      <c r="AN1044" s="1">
        <v>46568</v>
      </c>
      <c r="AO1044" t="s">
        <v>489</v>
      </c>
      <c r="AP1044" t="s">
        <v>164</v>
      </c>
      <c r="AQ1044">
        <v>11</v>
      </c>
      <c r="AR1044" t="s">
        <v>477</v>
      </c>
      <c r="AS1044">
        <v>0</v>
      </c>
      <c r="AT1044" t="s">
        <v>264</v>
      </c>
      <c r="AU1044">
        <v>26</v>
      </c>
    </row>
    <row r="1045" spans="1:47" x14ac:dyDescent="0.25">
      <c r="A1045" t="s">
        <v>731</v>
      </c>
      <c r="B1045">
        <v>2862155</v>
      </c>
      <c r="C1045">
        <v>315779</v>
      </c>
      <c r="D1045" t="s">
        <v>732</v>
      </c>
      <c r="E1045">
        <v>0</v>
      </c>
      <c r="F1045">
        <v>0</v>
      </c>
      <c r="G1045">
        <v>1</v>
      </c>
      <c r="H1045">
        <v>0</v>
      </c>
      <c r="I1045">
        <v>90</v>
      </c>
      <c r="J1045">
        <v>2017</v>
      </c>
      <c r="K1045" t="s">
        <v>728</v>
      </c>
      <c r="L1045">
        <v>6</v>
      </c>
      <c r="M1045">
        <v>7</v>
      </c>
      <c r="N1045">
        <v>8.7201953461648944</v>
      </c>
      <c r="O1045">
        <v>9.2028152829646661</v>
      </c>
      <c r="P1045" t="s">
        <v>733</v>
      </c>
      <c r="Q1045" t="s">
        <v>577</v>
      </c>
      <c r="R1045" t="s">
        <v>334</v>
      </c>
      <c r="S1045">
        <v>81360</v>
      </c>
      <c r="T1045" t="s">
        <v>53</v>
      </c>
      <c r="U1045" t="s">
        <v>149</v>
      </c>
      <c r="V1045" t="s">
        <v>102</v>
      </c>
      <c r="W1045" t="s">
        <v>734</v>
      </c>
      <c r="X1045" t="s">
        <v>735</v>
      </c>
      <c r="Y1045" t="s">
        <v>737</v>
      </c>
      <c r="Z1045" s="1">
        <v>42952</v>
      </c>
      <c r="AA1045">
        <v>90</v>
      </c>
      <c r="AB1045" t="s">
        <v>59</v>
      </c>
      <c r="AC1045">
        <v>2023</v>
      </c>
      <c r="AD1045">
        <v>5</v>
      </c>
      <c r="AE1045" t="s">
        <v>475</v>
      </c>
      <c r="AF1045" t="s">
        <v>247</v>
      </c>
      <c r="AG1045" s="1">
        <v>36056</v>
      </c>
      <c r="AH1045" t="s">
        <v>264</v>
      </c>
      <c r="AI1045" t="s">
        <v>265</v>
      </c>
      <c r="AJ1045" t="s">
        <v>64</v>
      </c>
      <c r="AK1045">
        <v>177</v>
      </c>
      <c r="AL1045">
        <v>25000000</v>
      </c>
      <c r="AM1045">
        <v>60000000</v>
      </c>
      <c r="AN1045" s="1">
        <v>46568</v>
      </c>
      <c r="AO1045" t="s">
        <v>490</v>
      </c>
      <c r="AP1045" t="s">
        <v>164</v>
      </c>
      <c r="AQ1045">
        <v>11</v>
      </c>
      <c r="AR1045" t="s">
        <v>477</v>
      </c>
      <c r="AS1045">
        <v>0</v>
      </c>
      <c r="AT1045" t="s">
        <v>264</v>
      </c>
      <c r="AU1045">
        <v>26</v>
      </c>
    </row>
    <row r="1046" spans="1:47" x14ac:dyDescent="0.25">
      <c r="A1046" t="s">
        <v>731</v>
      </c>
      <c r="B1046">
        <v>2862155</v>
      </c>
      <c r="C1046">
        <v>315779</v>
      </c>
      <c r="D1046" t="s">
        <v>732</v>
      </c>
      <c r="E1046">
        <v>0</v>
      </c>
      <c r="F1046">
        <v>0</v>
      </c>
      <c r="G1046">
        <v>1</v>
      </c>
      <c r="H1046">
        <v>0</v>
      </c>
      <c r="I1046">
        <v>90</v>
      </c>
      <c r="J1046">
        <v>2017</v>
      </c>
      <c r="K1046" t="s">
        <v>728</v>
      </c>
      <c r="L1046">
        <v>6</v>
      </c>
      <c r="M1046">
        <v>7</v>
      </c>
      <c r="N1046">
        <v>8.7201953461648944</v>
      </c>
      <c r="O1046">
        <v>9.2028152829646661</v>
      </c>
      <c r="P1046" t="s">
        <v>733</v>
      </c>
      <c r="Q1046" t="s">
        <v>577</v>
      </c>
      <c r="R1046" t="s">
        <v>334</v>
      </c>
      <c r="S1046">
        <v>81360</v>
      </c>
      <c r="T1046" t="s">
        <v>53</v>
      </c>
      <c r="U1046" t="s">
        <v>149</v>
      </c>
      <c r="V1046" t="s">
        <v>102</v>
      </c>
      <c r="W1046" t="s">
        <v>734</v>
      </c>
      <c r="X1046" t="s">
        <v>735</v>
      </c>
      <c r="Y1046" t="s">
        <v>737</v>
      </c>
      <c r="Z1046" s="1">
        <v>42952</v>
      </c>
      <c r="AA1046">
        <v>90</v>
      </c>
      <c r="AB1046" t="s">
        <v>59</v>
      </c>
      <c r="AC1046">
        <v>2023</v>
      </c>
      <c r="AD1046">
        <v>5</v>
      </c>
      <c r="AE1046" t="s">
        <v>475</v>
      </c>
      <c r="AF1046" t="s">
        <v>247</v>
      </c>
      <c r="AG1046" s="1">
        <v>36056</v>
      </c>
      <c r="AH1046" t="s">
        <v>264</v>
      </c>
      <c r="AI1046" t="s">
        <v>265</v>
      </c>
      <c r="AJ1046" t="s">
        <v>64</v>
      </c>
      <c r="AK1046">
        <v>177</v>
      </c>
      <c r="AL1046">
        <v>25000000</v>
      </c>
      <c r="AM1046">
        <v>60000000</v>
      </c>
      <c r="AN1046" s="1">
        <v>46568</v>
      </c>
      <c r="AO1046" t="s">
        <v>491</v>
      </c>
      <c r="AP1046" t="s">
        <v>66</v>
      </c>
      <c r="AQ1046">
        <v>11</v>
      </c>
      <c r="AR1046" t="s">
        <v>477</v>
      </c>
      <c r="AS1046">
        <v>0</v>
      </c>
      <c r="AT1046" t="s">
        <v>264</v>
      </c>
      <c r="AU1046">
        <v>26</v>
      </c>
    </row>
    <row r="1047" spans="1:47" x14ac:dyDescent="0.25">
      <c r="A1047" t="s">
        <v>738</v>
      </c>
      <c r="B1047">
        <v>2864734</v>
      </c>
      <c r="C1047">
        <v>49723</v>
      </c>
      <c r="D1047" t="s">
        <v>144</v>
      </c>
      <c r="E1047">
        <v>0</v>
      </c>
      <c r="F1047">
        <v>0</v>
      </c>
      <c r="G1047">
        <v>1</v>
      </c>
      <c r="H1047">
        <v>0</v>
      </c>
      <c r="I1047">
        <v>90</v>
      </c>
      <c r="J1047">
        <v>2017</v>
      </c>
      <c r="K1047" t="s">
        <v>145</v>
      </c>
      <c r="L1047">
        <v>0</v>
      </c>
      <c r="M1047">
        <v>3</v>
      </c>
      <c r="N1047">
        <v>8.7201953461648944</v>
      </c>
      <c r="O1047">
        <v>9.2028152829646661</v>
      </c>
      <c r="P1047" t="s">
        <v>739</v>
      </c>
      <c r="Q1047" t="s">
        <v>586</v>
      </c>
      <c r="R1047" t="s">
        <v>740</v>
      </c>
      <c r="S1047">
        <v>13106</v>
      </c>
      <c r="T1047" t="s">
        <v>741</v>
      </c>
      <c r="U1047" t="s">
        <v>149</v>
      </c>
      <c r="V1047" t="s">
        <v>55</v>
      </c>
      <c r="W1047" t="s">
        <v>500</v>
      </c>
      <c r="X1047" t="s">
        <v>151</v>
      </c>
      <c r="Y1047" t="s">
        <v>742</v>
      </c>
      <c r="Z1047" s="1">
        <v>42959</v>
      </c>
      <c r="AA1047">
        <v>35</v>
      </c>
      <c r="AB1047" t="s">
        <v>81</v>
      </c>
      <c r="AC1047">
        <v>2023</v>
      </c>
      <c r="AD1047">
        <v>24</v>
      </c>
      <c r="AE1047" t="s">
        <v>60</v>
      </c>
      <c r="AF1047" t="s">
        <v>61</v>
      </c>
      <c r="AG1047" s="1">
        <v>32961</v>
      </c>
      <c r="AH1047" t="s">
        <v>62</v>
      </c>
      <c r="AI1047" t="s">
        <v>63</v>
      </c>
      <c r="AJ1047" t="s">
        <v>64</v>
      </c>
      <c r="AK1047">
        <v>186</v>
      </c>
      <c r="AL1047">
        <v>700000</v>
      </c>
      <c r="AM1047">
        <v>5000000</v>
      </c>
      <c r="AN1047" s="1">
        <v>45838</v>
      </c>
      <c r="AO1047" t="s">
        <v>65</v>
      </c>
      <c r="AP1047" t="s">
        <v>66</v>
      </c>
      <c r="AQ1047">
        <v>22</v>
      </c>
      <c r="AR1047" t="s">
        <v>67</v>
      </c>
      <c r="AS1047">
        <v>0</v>
      </c>
      <c r="AT1047" t="s">
        <v>62</v>
      </c>
      <c r="AU1047">
        <v>34</v>
      </c>
    </row>
    <row r="1048" spans="1:47" x14ac:dyDescent="0.25">
      <c r="A1048" t="s">
        <v>738</v>
      </c>
      <c r="B1048">
        <v>2864734</v>
      </c>
      <c r="C1048">
        <v>49723</v>
      </c>
      <c r="D1048" t="s">
        <v>144</v>
      </c>
      <c r="E1048">
        <v>0</v>
      </c>
      <c r="F1048">
        <v>0</v>
      </c>
      <c r="G1048">
        <v>1</v>
      </c>
      <c r="H1048">
        <v>0</v>
      </c>
      <c r="I1048">
        <v>90</v>
      </c>
      <c r="J1048">
        <v>2017</v>
      </c>
      <c r="K1048" t="s">
        <v>145</v>
      </c>
      <c r="L1048">
        <v>0</v>
      </c>
      <c r="M1048">
        <v>3</v>
      </c>
      <c r="N1048">
        <v>8.7201953461648944</v>
      </c>
      <c r="O1048">
        <v>9.2028152829646661</v>
      </c>
      <c r="P1048" t="s">
        <v>739</v>
      </c>
      <c r="Q1048" t="s">
        <v>586</v>
      </c>
      <c r="R1048" t="s">
        <v>740</v>
      </c>
      <c r="S1048">
        <v>13106</v>
      </c>
      <c r="T1048" t="s">
        <v>741</v>
      </c>
      <c r="U1048" t="s">
        <v>149</v>
      </c>
      <c r="V1048" t="s">
        <v>55</v>
      </c>
      <c r="W1048" t="s">
        <v>500</v>
      </c>
      <c r="X1048" t="s">
        <v>151</v>
      </c>
      <c r="Y1048" t="s">
        <v>742</v>
      </c>
      <c r="Z1048" s="1">
        <v>42959</v>
      </c>
      <c r="AA1048">
        <v>35</v>
      </c>
      <c r="AB1048" t="s">
        <v>81</v>
      </c>
      <c r="AC1048">
        <v>2023</v>
      </c>
      <c r="AD1048">
        <v>24</v>
      </c>
      <c r="AE1048" t="s">
        <v>60</v>
      </c>
      <c r="AF1048" t="s">
        <v>61</v>
      </c>
      <c r="AG1048" s="1">
        <v>32961</v>
      </c>
      <c r="AH1048" t="s">
        <v>62</v>
      </c>
      <c r="AI1048" t="s">
        <v>63</v>
      </c>
      <c r="AJ1048" t="s">
        <v>64</v>
      </c>
      <c r="AK1048">
        <v>186</v>
      </c>
      <c r="AL1048">
        <v>700000</v>
      </c>
      <c r="AM1048">
        <v>5000000</v>
      </c>
      <c r="AN1048" s="1">
        <v>45838</v>
      </c>
      <c r="AO1048" t="s">
        <v>68</v>
      </c>
      <c r="AP1048" t="s">
        <v>66</v>
      </c>
      <c r="AQ1048">
        <v>22</v>
      </c>
      <c r="AR1048" t="s">
        <v>67</v>
      </c>
      <c r="AS1048">
        <v>0</v>
      </c>
      <c r="AT1048" t="s">
        <v>62</v>
      </c>
      <c r="AU1048">
        <v>34</v>
      </c>
    </row>
    <row r="1049" spans="1:47" x14ac:dyDescent="0.25">
      <c r="A1049" t="s">
        <v>738</v>
      </c>
      <c r="B1049">
        <v>2864734</v>
      </c>
      <c r="C1049">
        <v>49723</v>
      </c>
      <c r="D1049" t="s">
        <v>144</v>
      </c>
      <c r="E1049">
        <v>0</v>
      </c>
      <c r="F1049">
        <v>0</v>
      </c>
      <c r="G1049">
        <v>1</v>
      </c>
      <c r="H1049">
        <v>0</v>
      </c>
      <c r="I1049">
        <v>90</v>
      </c>
      <c r="J1049">
        <v>2017</v>
      </c>
      <c r="K1049" t="s">
        <v>145</v>
      </c>
      <c r="L1049">
        <v>0</v>
      </c>
      <c r="M1049">
        <v>3</v>
      </c>
      <c r="N1049">
        <v>8.7201953461648944</v>
      </c>
      <c r="O1049">
        <v>9.2028152829646661</v>
      </c>
      <c r="P1049" t="s">
        <v>739</v>
      </c>
      <c r="Q1049" t="s">
        <v>586</v>
      </c>
      <c r="R1049" t="s">
        <v>740</v>
      </c>
      <c r="S1049">
        <v>13106</v>
      </c>
      <c r="T1049" t="s">
        <v>741</v>
      </c>
      <c r="U1049" t="s">
        <v>149</v>
      </c>
      <c r="V1049" t="s">
        <v>55</v>
      </c>
      <c r="W1049" t="s">
        <v>500</v>
      </c>
      <c r="X1049" t="s">
        <v>151</v>
      </c>
      <c r="Y1049" t="s">
        <v>742</v>
      </c>
      <c r="Z1049" s="1">
        <v>42959</v>
      </c>
      <c r="AA1049">
        <v>35</v>
      </c>
      <c r="AB1049" t="s">
        <v>81</v>
      </c>
      <c r="AC1049">
        <v>2023</v>
      </c>
      <c r="AD1049">
        <v>24</v>
      </c>
      <c r="AE1049" t="s">
        <v>60</v>
      </c>
      <c r="AF1049" t="s">
        <v>61</v>
      </c>
      <c r="AG1049" s="1">
        <v>32961</v>
      </c>
      <c r="AH1049" t="s">
        <v>62</v>
      </c>
      <c r="AI1049" t="s">
        <v>63</v>
      </c>
      <c r="AJ1049" t="s">
        <v>64</v>
      </c>
      <c r="AK1049">
        <v>186</v>
      </c>
      <c r="AL1049">
        <v>700000</v>
      </c>
      <c r="AM1049">
        <v>5000000</v>
      </c>
      <c r="AN1049" s="1">
        <v>45838</v>
      </c>
      <c r="AO1049" t="s">
        <v>69</v>
      </c>
      <c r="AP1049" t="s">
        <v>66</v>
      </c>
      <c r="AQ1049">
        <v>22</v>
      </c>
      <c r="AR1049" t="s">
        <v>67</v>
      </c>
      <c r="AS1049">
        <v>0</v>
      </c>
      <c r="AT1049" t="s">
        <v>62</v>
      </c>
      <c r="AU1049">
        <v>34</v>
      </c>
    </row>
    <row r="1050" spans="1:47" x14ac:dyDescent="0.25">
      <c r="A1050" t="s">
        <v>738</v>
      </c>
      <c r="B1050">
        <v>2864734</v>
      </c>
      <c r="C1050">
        <v>49723</v>
      </c>
      <c r="D1050" t="s">
        <v>144</v>
      </c>
      <c r="E1050">
        <v>0</v>
      </c>
      <c r="F1050">
        <v>0</v>
      </c>
      <c r="G1050">
        <v>1</v>
      </c>
      <c r="H1050">
        <v>0</v>
      </c>
      <c r="I1050">
        <v>90</v>
      </c>
      <c r="J1050">
        <v>2017</v>
      </c>
      <c r="K1050" t="s">
        <v>145</v>
      </c>
      <c r="L1050">
        <v>0</v>
      </c>
      <c r="M1050">
        <v>3</v>
      </c>
      <c r="N1050">
        <v>8.7201953461648944</v>
      </c>
      <c r="O1050">
        <v>9.2028152829646661</v>
      </c>
      <c r="P1050" t="s">
        <v>739</v>
      </c>
      <c r="Q1050" t="s">
        <v>586</v>
      </c>
      <c r="R1050" t="s">
        <v>740</v>
      </c>
      <c r="S1050">
        <v>13106</v>
      </c>
      <c r="T1050" t="s">
        <v>741</v>
      </c>
      <c r="U1050" t="s">
        <v>149</v>
      </c>
      <c r="V1050" t="s">
        <v>55</v>
      </c>
      <c r="W1050" t="s">
        <v>500</v>
      </c>
      <c r="X1050" t="s">
        <v>151</v>
      </c>
      <c r="Y1050" t="s">
        <v>742</v>
      </c>
      <c r="Z1050" s="1">
        <v>42959</v>
      </c>
      <c r="AA1050">
        <v>35</v>
      </c>
      <c r="AB1050" t="s">
        <v>81</v>
      </c>
      <c r="AC1050">
        <v>2023</v>
      </c>
      <c r="AD1050">
        <v>24</v>
      </c>
      <c r="AE1050" t="s">
        <v>60</v>
      </c>
      <c r="AF1050" t="s">
        <v>61</v>
      </c>
      <c r="AG1050" s="1">
        <v>32961</v>
      </c>
      <c r="AH1050" t="s">
        <v>62</v>
      </c>
      <c r="AI1050" t="s">
        <v>63</v>
      </c>
      <c r="AJ1050" t="s">
        <v>64</v>
      </c>
      <c r="AK1050">
        <v>186</v>
      </c>
      <c r="AL1050">
        <v>700000</v>
      </c>
      <c r="AM1050">
        <v>5000000</v>
      </c>
      <c r="AN1050" s="1">
        <v>45838</v>
      </c>
      <c r="AO1050" t="s">
        <v>70</v>
      </c>
      <c r="AP1050" t="s">
        <v>66</v>
      </c>
      <c r="AQ1050">
        <v>22</v>
      </c>
      <c r="AR1050" t="s">
        <v>67</v>
      </c>
      <c r="AS1050">
        <v>0</v>
      </c>
      <c r="AT1050" t="s">
        <v>62</v>
      </c>
      <c r="AU1050">
        <v>34</v>
      </c>
    </row>
    <row r="1051" spans="1:47" x14ac:dyDescent="0.25">
      <c r="A1051" t="s">
        <v>738</v>
      </c>
      <c r="B1051">
        <v>2864734</v>
      </c>
      <c r="C1051">
        <v>49723</v>
      </c>
      <c r="D1051" t="s">
        <v>144</v>
      </c>
      <c r="E1051">
        <v>0</v>
      </c>
      <c r="F1051">
        <v>0</v>
      </c>
      <c r="G1051">
        <v>1</v>
      </c>
      <c r="H1051">
        <v>0</v>
      </c>
      <c r="I1051">
        <v>90</v>
      </c>
      <c r="J1051">
        <v>2017</v>
      </c>
      <c r="K1051" t="s">
        <v>145</v>
      </c>
      <c r="L1051">
        <v>0</v>
      </c>
      <c r="M1051">
        <v>3</v>
      </c>
      <c r="N1051">
        <v>8.7201953461648944</v>
      </c>
      <c r="O1051">
        <v>9.2028152829646661</v>
      </c>
      <c r="P1051" t="s">
        <v>739</v>
      </c>
      <c r="Q1051" t="s">
        <v>586</v>
      </c>
      <c r="R1051" t="s">
        <v>740</v>
      </c>
      <c r="S1051">
        <v>13106</v>
      </c>
      <c r="T1051" t="s">
        <v>741</v>
      </c>
      <c r="U1051" t="s">
        <v>149</v>
      </c>
      <c r="V1051" t="s">
        <v>55</v>
      </c>
      <c r="W1051" t="s">
        <v>500</v>
      </c>
      <c r="X1051" t="s">
        <v>151</v>
      </c>
      <c r="Y1051" t="s">
        <v>742</v>
      </c>
      <c r="Z1051" s="1">
        <v>42959</v>
      </c>
      <c r="AA1051">
        <v>35</v>
      </c>
      <c r="AB1051" t="s">
        <v>81</v>
      </c>
      <c r="AC1051">
        <v>2023</v>
      </c>
      <c r="AD1051">
        <v>24</v>
      </c>
      <c r="AE1051" t="s">
        <v>60</v>
      </c>
      <c r="AF1051" t="s">
        <v>61</v>
      </c>
      <c r="AG1051" s="1">
        <v>32961</v>
      </c>
      <c r="AH1051" t="s">
        <v>62</v>
      </c>
      <c r="AI1051" t="s">
        <v>63</v>
      </c>
      <c r="AJ1051" t="s">
        <v>64</v>
      </c>
      <c r="AK1051">
        <v>186</v>
      </c>
      <c r="AL1051">
        <v>700000</v>
      </c>
      <c r="AM1051">
        <v>5000000</v>
      </c>
      <c r="AN1051" s="1">
        <v>45838</v>
      </c>
      <c r="AO1051" t="s">
        <v>71</v>
      </c>
      <c r="AP1051" t="s">
        <v>66</v>
      </c>
      <c r="AQ1051">
        <v>22</v>
      </c>
      <c r="AR1051" t="s">
        <v>67</v>
      </c>
      <c r="AS1051">
        <v>0</v>
      </c>
      <c r="AT1051" t="s">
        <v>62</v>
      </c>
      <c r="AU1051">
        <v>34</v>
      </c>
    </row>
    <row r="1052" spans="1:47" x14ac:dyDescent="0.25">
      <c r="A1052" t="s">
        <v>738</v>
      </c>
      <c r="B1052">
        <v>2864734</v>
      </c>
      <c r="C1052">
        <v>49723</v>
      </c>
      <c r="D1052" t="s">
        <v>144</v>
      </c>
      <c r="E1052">
        <v>0</v>
      </c>
      <c r="F1052">
        <v>0</v>
      </c>
      <c r="G1052">
        <v>1</v>
      </c>
      <c r="H1052">
        <v>0</v>
      </c>
      <c r="I1052">
        <v>90</v>
      </c>
      <c r="J1052">
        <v>2017</v>
      </c>
      <c r="K1052" t="s">
        <v>145</v>
      </c>
      <c r="L1052">
        <v>0</v>
      </c>
      <c r="M1052">
        <v>3</v>
      </c>
      <c r="N1052">
        <v>8.7201953461648944</v>
      </c>
      <c r="O1052">
        <v>9.2028152829646661</v>
      </c>
      <c r="P1052" t="s">
        <v>739</v>
      </c>
      <c r="Q1052" t="s">
        <v>586</v>
      </c>
      <c r="R1052" t="s">
        <v>740</v>
      </c>
      <c r="S1052">
        <v>13106</v>
      </c>
      <c r="T1052" t="s">
        <v>741</v>
      </c>
      <c r="U1052" t="s">
        <v>149</v>
      </c>
      <c r="V1052" t="s">
        <v>55</v>
      </c>
      <c r="W1052" t="s">
        <v>500</v>
      </c>
      <c r="X1052" t="s">
        <v>151</v>
      </c>
      <c r="Y1052" t="s">
        <v>742</v>
      </c>
      <c r="Z1052" s="1">
        <v>42959</v>
      </c>
      <c r="AA1052">
        <v>35</v>
      </c>
      <c r="AB1052" t="s">
        <v>81</v>
      </c>
      <c r="AC1052">
        <v>2023</v>
      </c>
      <c r="AD1052">
        <v>24</v>
      </c>
      <c r="AE1052" t="s">
        <v>60</v>
      </c>
      <c r="AF1052" t="s">
        <v>61</v>
      </c>
      <c r="AG1052" s="1">
        <v>32961</v>
      </c>
      <c r="AH1052" t="s">
        <v>62</v>
      </c>
      <c r="AI1052" t="s">
        <v>63</v>
      </c>
      <c r="AJ1052" t="s">
        <v>64</v>
      </c>
      <c r="AK1052">
        <v>186</v>
      </c>
      <c r="AL1052">
        <v>700000</v>
      </c>
      <c r="AM1052">
        <v>5000000</v>
      </c>
      <c r="AN1052" s="1">
        <v>45838</v>
      </c>
      <c r="AO1052" t="s">
        <v>72</v>
      </c>
      <c r="AP1052" t="s">
        <v>66</v>
      </c>
      <c r="AQ1052">
        <v>22</v>
      </c>
      <c r="AR1052" t="s">
        <v>67</v>
      </c>
      <c r="AS1052">
        <v>0</v>
      </c>
      <c r="AT1052" t="s">
        <v>62</v>
      </c>
      <c r="AU1052">
        <v>34</v>
      </c>
    </row>
    <row r="1053" spans="1:47" x14ac:dyDescent="0.25">
      <c r="A1053" t="s">
        <v>743</v>
      </c>
      <c r="B1053">
        <v>2864733</v>
      </c>
      <c r="C1053">
        <v>124732</v>
      </c>
      <c r="D1053" t="s">
        <v>144</v>
      </c>
      <c r="E1053">
        <v>0</v>
      </c>
      <c r="F1053">
        <v>0</v>
      </c>
      <c r="G1053">
        <v>0</v>
      </c>
      <c r="H1053">
        <v>0</v>
      </c>
      <c r="I1053">
        <v>37</v>
      </c>
      <c r="J1053">
        <v>2017</v>
      </c>
      <c r="K1053" t="s">
        <v>145</v>
      </c>
      <c r="L1053">
        <v>0</v>
      </c>
      <c r="M1053">
        <v>1</v>
      </c>
      <c r="N1053">
        <v>8.7201953461648944</v>
      </c>
      <c r="O1053">
        <v>9.2028152829646661</v>
      </c>
      <c r="P1053" t="s">
        <v>744</v>
      </c>
      <c r="Q1053" t="s">
        <v>745</v>
      </c>
      <c r="R1053" t="s">
        <v>746</v>
      </c>
      <c r="S1053">
        <v>4500</v>
      </c>
      <c r="T1053" t="s">
        <v>747</v>
      </c>
      <c r="U1053" t="s">
        <v>149</v>
      </c>
      <c r="V1053" t="s">
        <v>95</v>
      </c>
      <c r="W1053" t="s">
        <v>141</v>
      </c>
      <c r="X1053" t="s">
        <v>151</v>
      </c>
      <c r="Y1053" t="s">
        <v>748</v>
      </c>
      <c r="Z1053" s="1">
        <v>42960</v>
      </c>
      <c r="AA1053">
        <v>37</v>
      </c>
      <c r="AB1053" t="s">
        <v>59</v>
      </c>
      <c r="AC1053">
        <v>2023</v>
      </c>
      <c r="AD1053">
        <v>533</v>
      </c>
      <c r="AE1053" t="s">
        <v>160</v>
      </c>
      <c r="AF1053" t="s">
        <v>61</v>
      </c>
      <c r="AG1053" s="1">
        <v>33997</v>
      </c>
      <c r="AH1053" t="s">
        <v>161</v>
      </c>
      <c r="AI1053" t="s">
        <v>63</v>
      </c>
      <c r="AJ1053" t="s">
        <v>162</v>
      </c>
      <c r="AK1053">
        <v>194</v>
      </c>
      <c r="AL1053">
        <v>2000000</v>
      </c>
      <c r="AM1053">
        <v>15000000</v>
      </c>
      <c r="AN1053" s="1">
        <v>45473</v>
      </c>
      <c r="AO1053" t="s">
        <v>163</v>
      </c>
      <c r="AP1053" t="s">
        <v>164</v>
      </c>
      <c r="AQ1053">
        <v>23</v>
      </c>
      <c r="AR1053" t="s">
        <v>165</v>
      </c>
      <c r="AS1053">
        <v>0</v>
      </c>
      <c r="AT1053" t="s">
        <v>161</v>
      </c>
      <c r="AU1053">
        <v>31</v>
      </c>
    </row>
    <row r="1054" spans="1:47" x14ac:dyDescent="0.25">
      <c r="A1054" t="s">
        <v>743</v>
      </c>
      <c r="B1054">
        <v>2864733</v>
      </c>
      <c r="C1054">
        <v>124732</v>
      </c>
      <c r="D1054" t="s">
        <v>144</v>
      </c>
      <c r="E1054">
        <v>0</v>
      </c>
      <c r="F1054">
        <v>0</v>
      </c>
      <c r="G1054">
        <v>0</v>
      </c>
      <c r="H1054">
        <v>0</v>
      </c>
      <c r="I1054">
        <v>37</v>
      </c>
      <c r="J1054">
        <v>2017</v>
      </c>
      <c r="K1054" t="s">
        <v>145</v>
      </c>
      <c r="L1054">
        <v>0</v>
      </c>
      <c r="M1054">
        <v>1</v>
      </c>
      <c r="N1054">
        <v>8.7201953461648944</v>
      </c>
      <c r="O1054">
        <v>9.2028152829646661</v>
      </c>
      <c r="P1054" t="s">
        <v>744</v>
      </c>
      <c r="Q1054" t="s">
        <v>745</v>
      </c>
      <c r="R1054" t="s">
        <v>746</v>
      </c>
      <c r="S1054">
        <v>4500</v>
      </c>
      <c r="T1054" t="s">
        <v>747</v>
      </c>
      <c r="U1054" t="s">
        <v>149</v>
      </c>
      <c r="V1054" t="s">
        <v>95</v>
      </c>
      <c r="W1054" t="s">
        <v>141</v>
      </c>
      <c r="X1054" t="s">
        <v>151</v>
      </c>
      <c r="Y1054" t="s">
        <v>748</v>
      </c>
      <c r="Z1054" s="1">
        <v>42960</v>
      </c>
      <c r="AA1054">
        <v>37</v>
      </c>
      <c r="AB1054" t="s">
        <v>59</v>
      </c>
      <c r="AC1054">
        <v>2023</v>
      </c>
      <c r="AD1054">
        <v>533</v>
      </c>
      <c r="AE1054" t="s">
        <v>160</v>
      </c>
      <c r="AF1054" t="s">
        <v>61</v>
      </c>
      <c r="AG1054" s="1">
        <v>33997</v>
      </c>
      <c r="AH1054" t="s">
        <v>161</v>
      </c>
      <c r="AI1054" t="s">
        <v>63</v>
      </c>
      <c r="AJ1054" t="s">
        <v>162</v>
      </c>
      <c r="AK1054">
        <v>194</v>
      </c>
      <c r="AL1054">
        <v>2000000</v>
      </c>
      <c r="AM1054">
        <v>15000000</v>
      </c>
      <c r="AN1054" s="1">
        <v>45473</v>
      </c>
      <c r="AO1054" t="s">
        <v>166</v>
      </c>
      <c r="AP1054" t="s">
        <v>164</v>
      </c>
      <c r="AQ1054">
        <v>23</v>
      </c>
      <c r="AR1054" t="s">
        <v>165</v>
      </c>
      <c r="AS1054">
        <v>0</v>
      </c>
      <c r="AT1054" t="s">
        <v>161</v>
      </c>
      <c r="AU1054">
        <v>31</v>
      </c>
    </row>
    <row r="1055" spans="1:47" x14ac:dyDescent="0.25">
      <c r="A1055" t="s">
        <v>743</v>
      </c>
      <c r="B1055">
        <v>2864733</v>
      </c>
      <c r="C1055">
        <v>124732</v>
      </c>
      <c r="D1055" t="s">
        <v>144</v>
      </c>
      <c r="E1055">
        <v>0</v>
      </c>
      <c r="F1055">
        <v>0</v>
      </c>
      <c r="G1055">
        <v>0</v>
      </c>
      <c r="H1055">
        <v>0</v>
      </c>
      <c r="I1055">
        <v>37</v>
      </c>
      <c r="J1055">
        <v>2017</v>
      </c>
      <c r="K1055" t="s">
        <v>145</v>
      </c>
      <c r="L1055">
        <v>0</v>
      </c>
      <c r="M1055">
        <v>1</v>
      </c>
      <c r="N1055">
        <v>8.7201953461648944</v>
      </c>
      <c r="O1055">
        <v>9.2028152829646661</v>
      </c>
      <c r="P1055" t="s">
        <v>744</v>
      </c>
      <c r="Q1055" t="s">
        <v>745</v>
      </c>
      <c r="R1055" t="s">
        <v>746</v>
      </c>
      <c r="S1055">
        <v>4500</v>
      </c>
      <c r="T1055" t="s">
        <v>747</v>
      </c>
      <c r="U1055" t="s">
        <v>149</v>
      </c>
      <c r="V1055" t="s">
        <v>95</v>
      </c>
      <c r="W1055" t="s">
        <v>141</v>
      </c>
      <c r="X1055" t="s">
        <v>151</v>
      </c>
      <c r="Y1055" t="s">
        <v>748</v>
      </c>
      <c r="Z1055" s="1">
        <v>42960</v>
      </c>
      <c r="AA1055">
        <v>37</v>
      </c>
      <c r="AB1055" t="s">
        <v>59</v>
      </c>
      <c r="AC1055">
        <v>2023</v>
      </c>
      <c r="AD1055">
        <v>533</v>
      </c>
      <c r="AE1055" t="s">
        <v>160</v>
      </c>
      <c r="AF1055" t="s">
        <v>61</v>
      </c>
      <c r="AG1055" s="1">
        <v>33997</v>
      </c>
      <c r="AH1055" t="s">
        <v>161</v>
      </c>
      <c r="AI1055" t="s">
        <v>63</v>
      </c>
      <c r="AJ1055" t="s">
        <v>162</v>
      </c>
      <c r="AK1055">
        <v>194</v>
      </c>
      <c r="AL1055">
        <v>2000000</v>
      </c>
      <c r="AM1055">
        <v>15000000</v>
      </c>
      <c r="AN1055" s="1">
        <v>45473</v>
      </c>
      <c r="AO1055" t="s">
        <v>167</v>
      </c>
      <c r="AP1055" t="s">
        <v>164</v>
      </c>
      <c r="AQ1055">
        <v>23</v>
      </c>
      <c r="AR1055" t="s">
        <v>165</v>
      </c>
      <c r="AS1055">
        <v>0</v>
      </c>
      <c r="AT1055" t="s">
        <v>161</v>
      </c>
      <c r="AU1055">
        <v>31</v>
      </c>
    </row>
    <row r="1056" spans="1:47" x14ac:dyDescent="0.25">
      <c r="A1056" t="s">
        <v>743</v>
      </c>
      <c r="B1056">
        <v>2864733</v>
      </c>
      <c r="C1056">
        <v>124732</v>
      </c>
      <c r="D1056" t="s">
        <v>144</v>
      </c>
      <c r="E1056">
        <v>0</v>
      </c>
      <c r="F1056">
        <v>0</v>
      </c>
      <c r="G1056">
        <v>0</v>
      </c>
      <c r="H1056">
        <v>0</v>
      </c>
      <c r="I1056">
        <v>37</v>
      </c>
      <c r="J1056">
        <v>2017</v>
      </c>
      <c r="K1056" t="s">
        <v>145</v>
      </c>
      <c r="L1056">
        <v>0</v>
      </c>
      <c r="M1056">
        <v>1</v>
      </c>
      <c r="N1056">
        <v>8.7201953461648944</v>
      </c>
      <c r="O1056">
        <v>9.2028152829646661</v>
      </c>
      <c r="P1056" t="s">
        <v>744</v>
      </c>
      <c r="Q1056" t="s">
        <v>745</v>
      </c>
      <c r="R1056" t="s">
        <v>746</v>
      </c>
      <c r="S1056">
        <v>4500</v>
      </c>
      <c r="T1056" t="s">
        <v>747</v>
      </c>
      <c r="U1056" t="s">
        <v>149</v>
      </c>
      <c r="V1056" t="s">
        <v>95</v>
      </c>
      <c r="W1056" t="s">
        <v>141</v>
      </c>
      <c r="X1056" t="s">
        <v>151</v>
      </c>
      <c r="Y1056" t="s">
        <v>748</v>
      </c>
      <c r="Z1056" s="1">
        <v>42960</v>
      </c>
      <c r="AA1056">
        <v>37</v>
      </c>
      <c r="AB1056" t="s">
        <v>59</v>
      </c>
      <c r="AC1056">
        <v>2023</v>
      </c>
      <c r="AD1056">
        <v>533</v>
      </c>
      <c r="AE1056" t="s">
        <v>160</v>
      </c>
      <c r="AF1056" t="s">
        <v>61</v>
      </c>
      <c r="AG1056" s="1">
        <v>33997</v>
      </c>
      <c r="AH1056" t="s">
        <v>161</v>
      </c>
      <c r="AI1056" t="s">
        <v>63</v>
      </c>
      <c r="AJ1056" t="s">
        <v>162</v>
      </c>
      <c r="AK1056">
        <v>194</v>
      </c>
      <c r="AL1056">
        <v>2000000</v>
      </c>
      <c r="AM1056">
        <v>15000000</v>
      </c>
      <c r="AN1056" s="1">
        <v>45473</v>
      </c>
      <c r="AO1056" t="s">
        <v>168</v>
      </c>
      <c r="AP1056" t="s">
        <v>164</v>
      </c>
      <c r="AQ1056">
        <v>23</v>
      </c>
      <c r="AR1056" t="s">
        <v>165</v>
      </c>
      <c r="AS1056">
        <v>0</v>
      </c>
      <c r="AT1056" t="s">
        <v>161</v>
      </c>
      <c r="AU1056">
        <v>31</v>
      </c>
    </row>
    <row r="1057" spans="1:47" x14ac:dyDescent="0.25">
      <c r="A1057" t="s">
        <v>743</v>
      </c>
      <c r="B1057">
        <v>2864733</v>
      </c>
      <c r="C1057">
        <v>124732</v>
      </c>
      <c r="D1057" t="s">
        <v>144</v>
      </c>
      <c r="E1057">
        <v>0</v>
      </c>
      <c r="F1057">
        <v>0</v>
      </c>
      <c r="G1057">
        <v>0</v>
      </c>
      <c r="H1057">
        <v>0</v>
      </c>
      <c r="I1057">
        <v>37</v>
      </c>
      <c r="J1057">
        <v>2017</v>
      </c>
      <c r="K1057" t="s">
        <v>145</v>
      </c>
      <c r="L1057">
        <v>0</v>
      </c>
      <c r="M1057">
        <v>1</v>
      </c>
      <c r="N1057">
        <v>8.7201953461648944</v>
      </c>
      <c r="O1057">
        <v>9.2028152829646661</v>
      </c>
      <c r="P1057" t="s">
        <v>744</v>
      </c>
      <c r="Q1057" t="s">
        <v>745</v>
      </c>
      <c r="R1057" t="s">
        <v>746</v>
      </c>
      <c r="S1057">
        <v>4500</v>
      </c>
      <c r="T1057" t="s">
        <v>747</v>
      </c>
      <c r="U1057" t="s">
        <v>149</v>
      </c>
      <c r="V1057" t="s">
        <v>95</v>
      </c>
      <c r="W1057" t="s">
        <v>141</v>
      </c>
      <c r="X1057" t="s">
        <v>151</v>
      </c>
      <c r="Y1057" t="s">
        <v>748</v>
      </c>
      <c r="Z1057" s="1">
        <v>42960</v>
      </c>
      <c r="AA1057">
        <v>37</v>
      </c>
      <c r="AB1057" t="s">
        <v>59</v>
      </c>
      <c r="AC1057">
        <v>2023</v>
      </c>
      <c r="AD1057">
        <v>533</v>
      </c>
      <c r="AE1057" t="s">
        <v>160</v>
      </c>
      <c r="AF1057" t="s">
        <v>61</v>
      </c>
      <c r="AG1057" s="1">
        <v>33997</v>
      </c>
      <c r="AH1057" t="s">
        <v>161</v>
      </c>
      <c r="AI1057" t="s">
        <v>63</v>
      </c>
      <c r="AJ1057" t="s">
        <v>162</v>
      </c>
      <c r="AK1057">
        <v>194</v>
      </c>
      <c r="AL1057">
        <v>2000000</v>
      </c>
      <c r="AM1057">
        <v>15000000</v>
      </c>
      <c r="AN1057" s="1">
        <v>45473</v>
      </c>
      <c r="AO1057" t="s">
        <v>169</v>
      </c>
      <c r="AP1057" t="s">
        <v>164</v>
      </c>
      <c r="AQ1057">
        <v>23</v>
      </c>
      <c r="AR1057" t="s">
        <v>165</v>
      </c>
      <c r="AS1057">
        <v>0</v>
      </c>
      <c r="AT1057" t="s">
        <v>161</v>
      </c>
      <c r="AU1057">
        <v>31</v>
      </c>
    </row>
    <row r="1058" spans="1:47" x14ac:dyDescent="0.25">
      <c r="A1058" t="s">
        <v>743</v>
      </c>
      <c r="B1058">
        <v>2864733</v>
      </c>
      <c r="C1058">
        <v>124732</v>
      </c>
      <c r="D1058" t="s">
        <v>144</v>
      </c>
      <c r="E1058">
        <v>0</v>
      </c>
      <c r="F1058">
        <v>0</v>
      </c>
      <c r="G1058">
        <v>0</v>
      </c>
      <c r="H1058">
        <v>0</v>
      </c>
      <c r="I1058">
        <v>37</v>
      </c>
      <c r="J1058">
        <v>2017</v>
      </c>
      <c r="K1058" t="s">
        <v>145</v>
      </c>
      <c r="L1058">
        <v>0</v>
      </c>
      <c r="M1058">
        <v>1</v>
      </c>
      <c r="N1058">
        <v>8.7201953461648944</v>
      </c>
      <c r="O1058">
        <v>9.2028152829646661</v>
      </c>
      <c r="P1058" t="s">
        <v>744</v>
      </c>
      <c r="Q1058" t="s">
        <v>745</v>
      </c>
      <c r="R1058" t="s">
        <v>746</v>
      </c>
      <c r="S1058">
        <v>4500</v>
      </c>
      <c r="T1058" t="s">
        <v>747</v>
      </c>
      <c r="U1058" t="s">
        <v>149</v>
      </c>
      <c r="V1058" t="s">
        <v>95</v>
      </c>
      <c r="W1058" t="s">
        <v>141</v>
      </c>
      <c r="X1058" t="s">
        <v>151</v>
      </c>
      <c r="Y1058" t="s">
        <v>748</v>
      </c>
      <c r="Z1058" s="1">
        <v>42960</v>
      </c>
      <c r="AA1058">
        <v>37</v>
      </c>
      <c r="AB1058" t="s">
        <v>59</v>
      </c>
      <c r="AC1058">
        <v>2023</v>
      </c>
      <c r="AD1058">
        <v>533</v>
      </c>
      <c r="AE1058" t="s">
        <v>160</v>
      </c>
      <c r="AF1058" t="s">
        <v>61</v>
      </c>
      <c r="AG1058" s="1">
        <v>33997</v>
      </c>
      <c r="AH1058" t="s">
        <v>161</v>
      </c>
      <c r="AI1058" t="s">
        <v>63</v>
      </c>
      <c r="AJ1058" t="s">
        <v>162</v>
      </c>
      <c r="AK1058">
        <v>194</v>
      </c>
      <c r="AL1058">
        <v>2000000</v>
      </c>
      <c r="AM1058">
        <v>15000000</v>
      </c>
      <c r="AN1058" s="1">
        <v>45473</v>
      </c>
      <c r="AO1058" t="s">
        <v>170</v>
      </c>
      <c r="AP1058" t="s">
        <v>164</v>
      </c>
      <c r="AQ1058">
        <v>23</v>
      </c>
      <c r="AR1058" t="s">
        <v>165</v>
      </c>
      <c r="AS1058">
        <v>0</v>
      </c>
      <c r="AT1058" t="s">
        <v>161</v>
      </c>
      <c r="AU1058">
        <v>31</v>
      </c>
    </row>
    <row r="1059" spans="1:47" x14ac:dyDescent="0.25">
      <c r="A1059" t="s">
        <v>743</v>
      </c>
      <c r="B1059">
        <v>2864733</v>
      </c>
      <c r="C1059">
        <v>124732</v>
      </c>
      <c r="D1059" t="s">
        <v>144</v>
      </c>
      <c r="E1059">
        <v>0</v>
      </c>
      <c r="F1059">
        <v>0</v>
      </c>
      <c r="G1059">
        <v>0</v>
      </c>
      <c r="H1059">
        <v>0</v>
      </c>
      <c r="I1059">
        <v>37</v>
      </c>
      <c r="J1059">
        <v>2017</v>
      </c>
      <c r="K1059" t="s">
        <v>145</v>
      </c>
      <c r="L1059">
        <v>0</v>
      </c>
      <c r="M1059">
        <v>1</v>
      </c>
      <c r="N1059">
        <v>8.7201953461648944</v>
      </c>
      <c r="O1059">
        <v>9.2028152829646661</v>
      </c>
      <c r="P1059" t="s">
        <v>744</v>
      </c>
      <c r="Q1059" t="s">
        <v>745</v>
      </c>
      <c r="R1059" t="s">
        <v>746</v>
      </c>
      <c r="S1059">
        <v>4500</v>
      </c>
      <c r="T1059" t="s">
        <v>747</v>
      </c>
      <c r="U1059" t="s">
        <v>149</v>
      </c>
      <c r="V1059" t="s">
        <v>95</v>
      </c>
      <c r="W1059" t="s">
        <v>141</v>
      </c>
      <c r="X1059" t="s">
        <v>151</v>
      </c>
      <c r="Y1059" t="s">
        <v>748</v>
      </c>
      <c r="Z1059" s="1">
        <v>42960</v>
      </c>
      <c r="AA1059">
        <v>37</v>
      </c>
      <c r="AB1059" t="s">
        <v>59</v>
      </c>
      <c r="AC1059">
        <v>2023</v>
      </c>
      <c r="AD1059">
        <v>533</v>
      </c>
      <c r="AE1059" t="s">
        <v>160</v>
      </c>
      <c r="AF1059" t="s">
        <v>61</v>
      </c>
      <c r="AG1059" s="1">
        <v>33997</v>
      </c>
      <c r="AH1059" t="s">
        <v>161</v>
      </c>
      <c r="AI1059" t="s">
        <v>63</v>
      </c>
      <c r="AJ1059" t="s">
        <v>162</v>
      </c>
      <c r="AK1059">
        <v>194</v>
      </c>
      <c r="AL1059">
        <v>2000000</v>
      </c>
      <c r="AM1059">
        <v>15000000</v>
      </c>
      <c r="AN1059" s="1">
        <v>45473</v>
      </c>
      <c r="AO1059" t="s">
        <v>171</v>
      </c>
      <c r="AP1059" t="s">
        <v>164</v>
      </c>
      <c r="AQ1059">
        <v>23</v>
      </c>
      <c r="AR1059" t="s">
        <v>165</v>
      </c>
      <c r="AS1059">
        <v>0</v>
      </c>
      <c r="AT1059" t="s">
        <v>161</v>
      </c>
      <c r="AU1059">
        <v>31</v>
      </c>
    </row>
    <row r="1060" spans="1:47" x14ac:dyDescent="0.25">
      <c r="A1060" t="s">
        <v>743</v>
      </c>
      <c r="B1060">
        <v>2864733</v>
      </c>
      <c r="C1060">
        <v>124732</v>
      </c>
      <c r="D1060" t="s">
        <v>144</v>
      </c>
      <c r="E1060">
        <v>0</v>
      </c>
      <c r="F1060">
        <v>0</v>
      </c>
      <c r="G1060">
        <v>0</v>
      </c>
      <c r="H1060">
        <v>0</v>
      </c>
      <c r="I1060">
        <v>37</v>
      </c>
      <c r="J1060">
        <v>2017</v>
      </c>
      <c r="K1060" t="s">
        <v>145</v>
      </c>
      <c r="L1060">
        <v>0</v>
      </c>
      <c r="M1060">
        <v>1</v>
      </c>
      <c r="N1060">
        <v>8.7201953461648944</v>
      </c>
      <c r="O1060">
        <v>9.2028152829646661</v>
      </c>
      <c r="P1060" t="s">
        <v>744</v>
      </c>
      <c r="Q1060" t="s">
        <v>745</v>
      </c>
      <c r="R1060" t="s">
        <v>746</v>
      </c>
      <c r="S1060">
        <v>4500</v>
      </c>
      <c r="T1060" t="s">
        <v>747</v>
      </c>
      <c r="U1060" t="s">
        <v>149</v>
      </c>
      <c r="V1060" t="s">
        <v>95</v>
      </c>
      <c r="W1060" t="s">
        <v>141</v>
      </c>
      <c r="X1060" t="s">
        <v>151</v>
      </c>
      <c r="Y1060" t="s">
        <v>748</v>
      </c>
      <c r="Z1060" s="1">
        <v>42960</v>
      </c>
      <c r="AA1060">
        <v>37</v>
      </c>
      <c r="AB1060" t="s">
        <v>59</v>
      </c>
      <c r="AC1060">
        <v>2023</v>
      </c>
      <c r="AD1060">
        <v>533</v>
      </c>
      <c r="AE1060" t="s">
        <v>160</v>
      </c>
      <c r="AF1060" t="s">
        <v>61</v>
      </c>
      <c r="AG1060" s="1">
        <v>33997</v>
      </c>
      <c r="AH1060" t="s">
        <v>161</v>
      </c>
      <c r="AI1060" t="s">
        <v>63</v>
      </c>
      <c r="AJ1060" t="s">
        <v>162</v>
      </c>
      <c r="AK1060">
        <v>194</v>
      </c>
      <c r="AL1060">
        <v>2000000</v>
      </c>
      <c r="AM1060">
        <v>15000000</v>
      </c>
      <c r="AN1060" s="1">
        <v>45473</v>
      </c>
      <c r="AO1060" t="s">
        <v>172</v>
      </c>
      <c r="AP1060" t="s">
        <v>164</v>
      </c>
      <c r="AQ1060">
        <v>23</v>
      </c>
      <c r="AR1060" t="s">
        <v>165</v>
      </c>
      <c r="AS1060">
        <v>0</v>
      </c>
      <c r="AT1060" t="s">
        <v>161</v>
      </c>
      <c r="AU1060">
        <v>31</v>
      </c>
    </row>
    <row r="1061" spans="1:47" x14ac:dyDescent="0.25">
      <c r="A1061" t="s">
        <v>743</v>
      </c>
      <c r="B1061">
        <v>2864733</v>
      </c>
      <c r="C1061">
        <v>124732</v>
      </c>
      <c r="D1061" t="s">
        <v>144</v>
      </c>
      <c r="E1061">
        <v>0</v>
      </c>
      <c r="F1061">
        <v>0</v>
      </c>
      <c r="G1061">
        <v>0</v>
      </c>
      <c r="H1061">
        <v>0</v>
      </c>
      <c r="I1061">
        <v>37</v>
      </c>
      <c r="J1061">
        <v>2017</v>
      </c>
      <c r="K1061" t="s">
        <v>145</v>
      </c>
      <c r="L1061">
        <v>0</v>
      </c>
      <c r="M1061">
        <v>1</v>
      </c>
      <c r="N1061">
        <v>8.7201953461648944</v>
      </c>
      <c r="O1061">
        <v>9.2028152829646661</v>
      </c>
      <c r="P1061" t="s">
        <v>744</v>
      </c>
      <c r="Q1061" t="s">
        <v>745</v>
      </c>
      <c r="R1061" t="s">
        <v>746</v>
      </c>
      <c r="S1061">
        <v>4500</v>
      </c>
      <c r="T1061" t="s">
        <v>747</v>
      </c>
      <c r="U1061" t="s">
        <v>149</v>
      </c>
      <c r="V1061" t="s">
        <v>95</v>
      </c>
      <c r="W1061" t="s">
        <v>141</v>
      </c>
      <c r="X1061" t="s">
        <v>151</v>
      </c>
      <c r="Y1061" t="s">
        <v>748</v>
      </c>
      <c r="Z1061" s="1">
        <v>42960</v>
      </c>
      <c r="AA1061">
        <v>37</v>
      </c>
      <c r="AB1061" t="s">
        <v>59</v>
      </c>
      <c r="AC1061">
        <v>2023</v>
      </c>
      <c r="AD1061">
        <v>533</v>
      </c>
      <c r="AE1061" t="s">
        <v>160</v>
      </c>
      <c r="AF1061" t="s">
        <v>61</v>
      </c>
      <c r="AG1061" s="1">
        <v>33997</v>
      </c>
      <c r="AH1061" t="s">
        <v>161</v>
      </c>
      <c r="AI1061" t="s">
        <v>63</v>
      </c>
      <c r="AJ1061" t="s">
        <v>162</v>
      </c>
      <c r="AK1061">
        <v>194</v>
      </c>
      <c r="AL1061">
        <v>2000000</v>
      </c>
      <c r="AM1061">
        <v>15000000</v>
      </c>
      <c r="AN1061" s="1">
        <v>45473</v>
      </c>
      <c r="AO1061" t="s">
        <v>173</v>
      </c>
      <c r="AP1061" t="s">
        <v>164</v>
      </c>
      <c r="AQ1061">
        <v>23</v>
      </c>
      <c r="AR1061" t="s">
        <v>165</v>
      </c>
      <c r="AS1061">
        <v>0</v>
      </c>
      <c r="AT1061" t="s">
        <v>161</v>
      </c>
      <c r="AU1061">
        <v>31</v>
      </c>
    </row>
    <row r="1062" spans="1:47" x14ac:dyDescent="0.25">
      <c r="A1062" t="s">
        <v>743</v>
      </c>
      <c r="B1062">
        <v>2864733</v>
      </c>
      <c r="C1062">
        <v>124732</v>
      </c>
      <c r="D1062" t="s">
        <v>144</v>
      </c>
      <c r="E1062">
        <v>0</v>
      </c>
      <c r="F1062">
        <v>0</v>
      </c>
      <c r="G1062">
        <v>0</v>
      </c>
      <c r="H1062">
        <v>0</v>
      </c>
      <c r="I1062">
        <v>37</v>
      </c>
      <c r="J1062">
        <v>2017</v>
      </c>
      <c r="K1062" t="s">
        <v>145</v>
      </c>
      <c r="L1062">
        <v>0</v>
      </c>
      <c r="M1062">
        <v>1</v>
      </c>
      <c r="N1062">
        <v>8.7201953461648944</v>
      </c>
      <c r="O1062">
        <v>9.2028152829646661</v>
      </c>
      <c r="P1062" t="s">
        <v>744</v>
      </c>
      <c r="Q1062" t="s">
        <v>745</v>
      </c>
      <c r="R1062" t="s">
        <v>746</v>
      </c>
      <c r="S1062">
        <v>4500</v>
      </c>
      <c r="T1062" t="s">
        <v>747</v>
      </c>
      <c r="U1062" t="s">
        <v>149</v>
      </c>
      <c r="V1062" t="s">
        <v>95</v>
      </c>
      <c r="W1062" t="s">
        <v>141</v>
      </c>
      <c r="X1062" t="s">
        <v>151</v>
      </c>
      <c r="Y1062" t="s">
        <v>748</v>
      </c>
      <c r="Z1062" s="1">
        <v>42960</v>
      </c>
      <c r="AA1062">
        <v>37</v>
      </c>
      <c r="AB1062" t="s">
        <v>59</v>
      </c>
      <c r="AC1062">
        <v>2023</v>
      </c>
      <c r="AD1062">
        <v>533</v>
      </c>
      <c r="AE1062" t="s">
        <v>160</v>
      </c>
      <c r="AF1062" t="s">
        <v>61</v>
      </c>
      <c r="AG1062" s="1">
        <v>33997</v>
      </c>
      <c r="AH1062" t="s">
        <v>161</v>
      </c>
      <c r="AI1062" t="s">
        <v>63</v>
      </c>
      <c r="AJ1062" t="s">
        <v>162</v>
      </c>
      <c r="AK1062">
        <v>194</v>
      </c>
      <c r="AL1062">
        <v>2000000</v>
      </c>
      <c r="AM1062">
        <v>15000000</v>
      </c>
      <c r="AN1062" s="1">
        <v>45473</v>
      </c>
      <c r="AO1062" t="s">
        <v>174</v>
      </c>
      <c r="AP1062" t="s">
        <v>164</v>
      </c>
      <c r="AQ1062">
        <v>23</v>
      </c>
      <c r="AR1062" t="s">
        <v>165</v>
      </c>
      <c r="AS1062">
        <v>0</v>
      </c>
      <c r="AT1062" t="s">
        <v>161</v>
      </c>
      <c r="AU1062">
        <v>31</v>
      </c>
    </row>
    <row r="1063" spans="1:47" x14ac:dyDescent="0.25">
      <c r="A1063" t="s">
        <v>743</v>
      </c>
      <c r="B1063">
        <v>2864733</v>
      </c>
      <c r="C1063">
        <v>124732</v>
      </c>
      <c r="D1063" t="s">
        <v>144</v>
      </c>
      <c r="E1063">
        <v>0</v>
      </c>
      <c r="F1063">
        <v>0</v>
      </c>
      <c r="G1063">
        <v>0</v>
      </c>
      <c r="H1063">
        <v>0</v>
      </c>
      <c r="I1063">
        <v>37</v>
      </c>
      <c r="J1063">
        <v>2017</v>
      </c>
      <c r="K1063" t="s">
        <v>145</v>
      </c>
      <c r="L1063">
        <v>0</v>
      </c>
      <c r="M1063">
        <v>1</v>
      </c>
      <c r="N1063">
        <v>8.7201953461648944</v>
      </c>
      <c r="O1063">
        <v>9.2028152829646661</v>
      </c>
      <c r="P1063" t="s">
        <v>744</v>
      </c>
      <c r="Q1063" t="s">
        <v>745</v>
      </c>
      <c r="R1063" t="s">
        <v>746</v>
      </c>
      <c r="S1063">
        <v>4500</v>
      </c>
      <c r="T1063" t="s">
        <v>747</v>
      </c>
      <c r="U1063" t="s">
        <v>149</v>
      </c>
      <c r="V1063" t="s">
        <v>95</v>
      </c>
      <c r="W1063" t="s">
        <v>141</v>
      </c>
      <c r="X1063" t="s">
        <v>151</v>
      </c>
      <c r="Y1063" t="s">
        <v>748</v>
      </c>
      <c r="Z1063" s="1">
        <v>42960</v>
      </c>
      <c r="AA1063">
        <v>37</v>
      </c>
      <c r="AB1063" t="s">
        <v>59</v>
      </c>
      <c r="AC1063">
        <v>2023</v>
      </c>
      <c r="AD1063">
        <v>533</v>
      </c>
      <c r="AE1063" t="s">
        <v>160</v>
      </c>
      <c r="AF1063" t="s">
        <v>61</v>
      </c>
      <c r="AG1063" s="1">
        <v>33997</v>
      </c>
      <c r="AH1063" t="s">
        <v>161</v>
      </c>
      <c r="AI1063" t="s">
        <v>63</v>
      </c>
      <c r="AJ1063" t="s">
        <v>162</v>
      </c>
      <c r="AK1063">
        <v>194</v>
      </c>
      <c r="AL1063">
        <v>2000000</v>
      </c>
      <c r="AM1063">
        <v>15000000</v>
      </c>
      <c r="AN1063" s="1">
        <v>45473</v>
      </c>
      <c r="AO1063" t="s">
        <v>175</v>
      </c>
      <c r="AP1063" t="s">
        <v>66</v>
      </c>
      <c r="AQ1063">
        <v>23</v>
      </c>
      <c r="AR1063" t="s">
        <v>165</v>
      </c>
      <c r="AS1063">
        <v>0</v>
      </c>
      <c r="AT1063" t="s">
        <v>161</v>
      </c>
      <c r="AU1063">
        <v>31</v>
      </c>
    </row>
    <row r="1064" spans="1:47" x14ac:dyDescent="0.25">
      <c r="A1064" t="s">
        <v>743</v>
      </c>
      <c r="B1064">
        <v>2864733</v>
      </c>
      <c r="C1064">
        <v>124732</v>
      </c>
      <c r="D1064" t="s">
        <v>144</v>
      </c>
      <c r="E1064">
        <v>0</v>
      </c>
      <c r="F1064">
        <v>0</v>
      </c>
      <c r="G1064">
        <v>0</v>
      </c>
      <c r="H1064">
        <v>0</v>
      </c>
      <c r="I1064">
        <v>37</v>
      </c>
      <c r="J1064">
        <v>2017</v>
      </c>
      <c r="K1064" t="s">
        <v>145</v>
      </c>
      <c r="L1064">
        <v>0</v>
      </c>
      <c r="M1064">
        <v>1</v>
      </c>
      <c r="N1064">
        <v>8.7201953461648944</v>
      </c>
      <c r="O1064">
        <v>9.2028152829646661</v>
      </c>
      <c r="P1064" t="s">
        <v>744</v>
      </c>
      <c r="Q1064" t="s">
        <v>745</v>
      </c>
      <c r="R1064" t="s">
        <v>746</v>
      </c>
      <c r="S1064">
        <v>4500</v>
      </c>
      <c r="T1064" t="s">
        <v>747</v>
      </c>
      <c r="U1064" t="s">
        <v>149</v>
      </c>
      <c r="V1064" t="s">
        <v>95</v>
      </c>
      <c r="W1064" t="s">
        <v>141</v>
      </c>
      <c r="X1064" t="s">
        <v>151</v>
      </c>
      <c r="Y1064" t="s">
        <v>748</v>
      </c>
      <c r="Z1064" s="1">
        <v>42960</v>
      </c>
      <c r="AA1064">
        <v>37</v>
      </c>
      <c r="AB1064" t="s">
        <v>59</v>
      </c>
      <c r="AC1064">
        <v>2023</v>
      </c>
      <c r="AD1064">
        <v>533</v>
      </c>
      <c r="AE1064" t="s">
        <v>160</v>
      </c>
      <c r="AF1064" t="s">
        <v>61</v>
      </c>
      <c r="AG1064" s="1">
        <v>33997</v>
      </c>
      <c r="AH1064" t="s">
        <v>161</v>
      </c>
      <c r="AI1064" t="s">
        <v>63</v>
      </c>
      <c r="AJ1064" t="s">
        <v>162</v>
      </c>
      <c r="AK1064">
        <v>194</v>
      </c>
      <c r="AL1064">
        <v>2000000</v>
      </c>
      <c r="AM1064">
        <v>15000000</v>
      </c>
      <c r="AN1064" s="1">
        <v>45473</v>
      </c>
      <c r="AO1064" t="s">
        <v>176</v>
      </c>
      <c r="AP1064" t="s">
        <v>66</v>
      </c>
      <c r="AQ1064">
        <v>23</v>
      </c>
      <c r="AR1064" t="s">
        <v>165</v>
      </c>
      <c r="AS1064">
        <v>0</v>
      </c>
      <c r="AT1064" t="s">
        <v>161</v>
      </c>
      <c r="AU1064">
        <v>31</v>
      </c>
    </row>
    <row r="1065" spans="1:47" x14ac:dyDescent="0.25">
      <c r="A1065" t="s">
        <v>743</v>
      </c>
      <c r="B1065">
        <v>2864733</v>
      </c>
      <c r="C1065">
        <v>124732</v>
      </c>
      <c r="D1065" t="s">
        <v>144</v>
      </c>
      <c r="E1065">
        <v>0</v>
      </c>
      <c r="F1065">
        <v>0</v>
      </c>
      <c r="G1065">
        <v>0</v>
      </c>
      <c r="H1065">
        <v>0</v>
      </c>
      <c r="I1065">
        <v>37</v>
      </c>
      <c r="J1065">
        <v>2017</v>
      </c>
      <c r="K1065" t="s">
        <v>145</v>
      </c>
      <c r="L1065">
        <v>0</v>
      </c>
      <c r="M1065">
        <v>1</v>
      </c>
      <c r="N1065">
        <v>8.7201953461648944</v>
      </c>
      <c r="O1065">
        <v>9.2028152829646661</v>
      </c>
      <c r="P1065" t="s">
        <v>744</v>
      </c>
      <c r="Q1065" t="s">
        <v>745</v>
      </c>
      <c r="R1065" t="s">
        <v>746</v>
      </c>
      <c r="S1065">
        <v>4500</v>
      </c>
      <c r="T1065" t="s">
        <v>747</v>
      </c>
      <c r="U1065" t="s">
        <v>149</v>
      </c>
      <c r="V1065" t="s">
        <v>95</v>
      </c>
      <c r="W1065" t="s">
        <v>141</v>
      </c>
      <c r="X1065" t="s">
        <v>151</v>
      </c>
      <c r="Y1065" t="s">
        <v>748</v>
      </c>
      <c r="Z1065" s="1">
        <v>42960</v>
      </c>
      <c r="AA1065">
        <v>37</v>
      </c>
      <c r="AB1065" t="s">
        <v>59</v>
      </c>
      <c r="AC1065">
        <v>2023</v>
      </c>
      <c r="AD1065">
        <v>533</v>
      </c>
      <c r="AE1065" t="s">
        <v>160</v>
      </c>
      <c r="AF1065" t="s">
        <v>61</v>
      </c>
      <c r="AG1065" s="1">
        <v>33997</v>
      </c>
      <c r="AH1065" t="s">
        <v>161</v>
      </c>
      <c r="AI1065" t="s">
        <v>63</v>
      </c>
      <c r="AJ1065" t="s">
        <v>162</v>
      </c>
      <c r="AK1065">
        <v>194</v>
      </c>
      <c r="AL1065">
        <v>2000000</v>
      </c>
      <c r="AM1065">
        <v>15000000</v>
      </c>
      <c r="AN1065" s="1">
        <v>45473</v>
      </c>
      <c r="AO1065" t="s">
        <v>177</v>
      </c>
      <c r="AP1065" t="s">
        <v>164</v>
      </c>
      <c r="AQ1065">
        <v>23</v>
      </c>
      <c r="AR1065" t="s">
        <v>165</v>
      </c>
      <c r="AS1065">
        <v>0</v>
      </c>
      <c r="AT1065" t="s">
        <v>161</v>
      </c>
      <c r="AU1065">
        <v>31</v>
      </c>
    </row>
    <row r="1066" spans="1:47" x14ac:dyDescent="0.25">
      <c r="A1066" t="s">
        <v>749</v>
      </c>
      <c r="B1066">
        <v>2864739</v>
      </c>
      <c r="C1066">
        <v>332697</v>
      </c>
      <c r="D1066" t="s">
        <v>144</v>
      </c>
      <c r="E1066">
        <v>0</v>
      </c>
      <c r="F1066">
        <v>0</v>
      </c>
      <c r="G1066">
        <v>0</v>
      </c>
      <c r="H1066">
        <v>0</v>
      </c>
      <c r="I1066">
        <v>55</v>
      </c>
      <c r="J1066">
        <v>2017</v>
      </c>
      <c r="K1066" t="s">
        <v>145</v>
      </c>
      <c r="L1066">
        <v>0</v>
      </c>
      <c r="M1066">
        <v>2</v>
      </c>
      <c r="N1066">
        <v>8.7201953461648944</v>
      </c>
      <c r="O1066">
        <v>9.2028152829646661</v>
      </c>
      <c r="P1066" t="s">
        <v>750</v>
      </c>
      <c r="Q1066" t="s">
        <v>751</v>
      </c>
      <c r="R1066" t="s">
        <v>752</v>
      </c>
      <c r="S1066">
        <v>14117</v>
      </c>
      <c r="T1066" t="s">
        <v>753</v>
      </c>
      <c r="U1066" t="s">
        <v>149</v>
      </c>
      <c r="V1066" t="s">
        <v>135</v>
      </c>
      <c r="W1066" t="s">
        <v>218</v>
      </c>
      <c r="X1066" t="s">
        <v>151</v>
      </c>
      <c r="Y1066" t="s">
        <v>754</v>
      </c>
      <c r="Z1066" s="1">
        <v>42961</v>
      </c>
      <c r="AA1066">
        <v>55</v>
      </c>
      <c r="AB1066" t="s">
        <v>59</v>
      </c>
      <c r="AC1066">
        <v>2023</v>
      </c>
      <c r="AD1066">
        <v>506</v>
      </c>
      <c r="AE1066" t="s">
        <v>755</v>
      </c>
      <c r="AF1066" t="s">
        <v>247</v>
      </c>
      <c r="AG1066" s="1">
        <v>36035</v>
      </c>
      <c r="AH1066" t="s">
        <v>248</v>
      </c>
      <c r="AI1066" t="s">
        <v>249</v>
      </c>
      <c r="AJ1066" t="s">
        <v>64</v>
      </c>
      <c r="AK1066">
        <v>185</v>
      </c>
      <c r="AL1066">
        <v>20000000</v>
      </c>
      <c r="AM1066">
        <v>25000000</v>
      </c>
      <c r="AN1066" s="1">
        <v>45838</v>
      </c>
      <c r="AO1066" t="s">
        <v>756</v>
      </c>
      <c r="AP1066" t="s">
        <v>66</v>
      </c>
      <c r="AQ1066">
        <v>16</v>
      </c>
      <c r="AR1066" t="s">
        <v>757</v>
      </c>
      <c r="AS1066">
        <v>0</v>
      </c>
      <c r="AT1066" t="s">
        <v>465</v>
      </c>
      <c r="AU1066">
        <v>26</v>
      </c>
    </row>
    <row r="1067" spans="1:47" x14ac:dyDescent="0.25">
      <c r="A1067" t="s">
        <v>749</v>
      </c>
      <c r="B1067">
        <v>2864739</v>
      </c>
      <c r="C1067">
        <v>332697</v>
      </c>
      <c r="D1067" t="s">
        <v>144</v>
      </c>
      <c r="E1067">
        <v>0</v>
      </c>
      <c r="F1067">
        <v>0</v>
      </c>
      <c r="G1067">
        <v>0</v>
      </c>
      <c r="H1067">
        <v>0</v>
      </c>
      <c r="I1067">
        <v>55</v>
      </c>
      <c r="J1067">
        <v>2017</v>
      </c>
      <c r="K1067" t="s">
        <v>145</v>
      </c>
      <c r="L1067">
        <v>0</v>
      </c>
      <c r="M1067">
        <v>2</v>
      </c>
      <c r="N1067">
        <v>8.7201953461648944</v>
      </c>
      <c r="O1067">
        <v>9.2028152829646661</v>
      </c>
      <c r="P1067" t="s">
        <v>750</v>
      </c>
      <c r="Q1067" t="s">
        <v>751</v>
      </c>
      <c r="R1067" t="s">
        <v>752</v>
      </c>
      <c r="S1067">
        <v>14117</v>
      </c>
      <c r="T1067" t="s">
        <v>753</v>
      </c>
      <c r="U1067" t="s">
        <v>149</v>
      </c>
      <c r="V1067" t="s">
        <v>135</v>
      </c>
      <c r="W1067" t="s">
        <v>218</v>
      </c>
      <c r="X1067" t="s">
        <v>151</v>
      </c>
      <c r="Y1067" t="s">
        <v>754</v>
      </c>
      <c r="Z1067" s="1">
        <v>42961</v>
      </c>
      <c r="AA1067">
        <v>55</v>
      </c>
      <c r="AB1067" t="s">
        <v>59</v>
      </c>
      <c r="AC1067">
        <v>2023</v>
      </c>
      <c r="AD1067">
        <v>506</v>
      </c>
      <c r="AE1067" t="s">
        <v>755</v>
      </c>
      <c r="AF1067" t="s">
        <v>247</v>
      </c>
      <c r="AG1067" s="1">
        <v>36035</v>
      </c>
      <c r="AH1067" t="s">
        <v>248</v>
      </c>
      <c r="AI1067" t="s">
        <v>249</v>
      </c>
      <c r="AJ1067" t="s">
        <v>64</v>
      </c>
      <c r="AK1067">
        <v>185</v>
      </c>
      <c r="AL1067">
        <v>20000000</v>
      </c>
      <c r="AM1067">
        <v>25000000</v>
      </c>
      <c r="AN1067" s="1">
        <v>45838</v>
      </c>
      <c r="AO1067" t="s">
        <v>758</v>
      </c>
      <c r="AP1067" t="s">
        <v>66</v>
      </c>
      <c r="AQ1067">
        <v>16</v>
      </c>
      <c r="AR1067" t="s">
        <v>757</v>
      </c>
      <c r="AS1067">
        <v>0</v>
      </c>
      <c r="AT1067" t="s">
        <v>248</v>
      </c>
      <c r="AU1067">
        <v>26</v>
      </c>
    </row>
    <row r="1068" spans="1:47" x14ac:dyDescent="0.25">
      <c r="A1068" t="s">
        <v>749</v>
      </c>
      <c r="B1068">
        <v>2864739</v>
      </c>
      <c r="C1068">
        <v>332697</v>
      </c>
      <c r="D1068" t="s">
        <v>144</v>
      </c>
      <c r="E1068">
        <v>0</v>
      </c>
      <c r="F1068">
        <v>0</v>
      </c>
      <c r="G1068">
        <v>0</v>
      </c>
      <c r="H1068">
        <v>0</v>
      </c>
      <c r="I1068">
        <v>55</v>
      </c>
      <c r="J1068">
        <v>2017</v>
      </c>
      <c r="K1068" t="s">
        <v>145</v>
      </c>
      <c r="L1068">
        <v>0</v>
      </c>
      <c r="M1068">
        <v>2</v>
      </c>
      <c r="N1068">
        <v>8.7201953461648944</v>
      </c>
      <c r="O1068">
        <v>9.2028152829646661</v>
      </c>
      <c r="P1068" t="s">
        <v>750</v>
      </c>
      <c r="Q1068" t="s">
        <v>751</v>
      </c>
      <c r="R1068" t="s">
        <v>752</v>
      </c>
      <c r="S1068">
        <v>14117</v>
      </c>
      <c r="T1068" t="s">
        <v>753</v>
      </c>
      <c r="U1068" t="s">
        <v>149</v>
      </c>
      <c r="V1068" t="s">
        <v>135</v>
      </c>
      <c r="W1068" t="s">
        <v>218</v>
      </c>
      <c r="X1068" t="s">
        <v>151</v>
      </c>
      <c r="Y1068" t="s">
        <v>754</v>
      </c>
      <c r="Z1068" s="1">
        <v>42961</v>
      </c>
      <c r="AA1068">
        <v>55</v>
      </c>
      <c r="AB1068" t="s">
        <v>59</v>
      </c>
      <c r="AC1068">
        <v>2023</v>
      </c>
      <c r="AD1068">
        <v>506</v>
      </c>
      <c r="AE1068" t="s">
        <v>755</v>
      </c>
      <c r="AF1068" t="s">
        <v>247</v>
      </c>
      <c r="AG1068" s="1">
        <v>36035</v>
      </c>
      <c r="AH1068" t="s">
        <v>248</v>
      </c>
      <c r="AI1068" t="s">
        <v>249</v>
      </c>
      <c r="AJ1068" t="s">
        <v>64</v>
      </c>
      <c r="AK1068">
        <v>185</v>
      </c>
      <c r="AL1068">
        <v>20000000</v>
      </c>
      <c r="AM1068">
        <v>25000000</v>
      </c>
      <c r="AN1068" s="1">
        <v>45838</v>
      </c>
      <c r="AO1068" t="s">
        <v>759</v>
      </c>
      <c r="AP1068" t="s">
        <v>164</v>
      </c>
      <c r="AQ1068">
        <v>16</v>
      </c>
      <c r="AR1068" t="s">
        <v>757</v>
      </c>
      <c r="AS1068">
        <v>0</v>
      </c>
      <c r="AT1068" t="s">
        <v>465</v>
      </c>
      <c r="AU1068">
        <v>26</v>
      </c>
    </row>
    <row r="1069" spans="1:47" x14ac:dyDescent="0.25">
      <c r="A1069" t="s">
        <v>749</v>
      </c>
      <c r="B1069">
        <v>2864739</v>
      </c>
      <c r="C1069">
        <v>332697</v>
      </c>
      <c r="D1069" t="s">
        <v>144</v>
      </c>
      <c r="E1069">
        <v>0</v>
      </c>
      <c r="F1069">
        <v>0</v>
      </c>
      <c r="G1069">
        <v>0</v>
      </c>
      <c r="H1069">
        <v>0</v>
      </c>
      <c r="I1069">
        <v>55</v>
      </c>
      <c r="J1069">
        <v>2017</v>
      </c>
      <c r="K1069" t="s">
        <v>145</v>
      </c>
      <c r="L1069">
        <v>0</v>
      </c>
      <c r="M1069">
        <v>2</v>
      </c>
      <c r="N1069">
        <v>8.7201953461648944</v>
      </c>
      <c r="O1069">
        <v>9.2028152829646661</v>
      </c>
      <c r="P1069" t="s">
        <v>750</v>
      </c>
      <c r="Q1069" t="s">
        <v>751</v>
      </c>
      <c r="R1069" t="s">
        <v>752</v>
      </c>
      <c r="S1069">
        <v>14117</v>
      </c>
      <c r="T1069" t="s">
        <v>753</v>
      </c>
      <c r="U1069" t="s">
        <v>149</v>
      </c>
      <c r="V1069" t="s">
        <v>135</v>
      </c>
      <c r="W1069" t="s">
        <v>218</v>
      </c>
      <c r="X1069" t="s">
        <v>151</v>
      </c>
      <c r="Y1069" t="s">
        <v>754</v>
      </c>
      <c r="Z1069" s="1">
        <v>42961</v>
      </c>
      <c r="AA1069">
        <v>55</v>
      </c>
      <c r="AB1069" t="s">
        <v>59</v>
      </c>
      <c r="AC1069">
        <v>2023</v>
      </c>
      <c r="AD1069">
        <v>506</v>
      </c>
      <c r="AE1069" t="s">
        <v>755</v>
      </c>
      <c r="AF1069" t="s">
        <v>247</v>
      </c>
      <c r="AG1069" s="1">
        <v>36035</v>
      </c>
      <c r="AH1069" t="s">
        <v>248</v>
      </c>
      <c r="AI1069" t="s">
        <v>249</v>
      </c>
      <c r="AJ1069" t="s">
        <v>64</v>
      </c>
      <c r="AK1069">
        <v>185</v>
      </c>
      <c r="AL1069">
        <v>20000000</v>
      </c>
      <c r="AM1069">
        <v>25000000</v>
      </c>
      <c r="AN1069" s="1">
        <v>45838</v>
      </c>
      <c r="AO1069" t="s">
        <v>760</v>
      </c>
      <c r="AP1069" t="s">
        <v>164</v>
      </c>
      <c r="AQ1069">
        <v>16</v>
      </c>
      <c r="AR1069" t="s">
        <v>757</v>
      </c>
      <c r="AS1069">
        <v>0</v>
      </c>
      <c r="AT1069" t="s">
        <v>465</v>
      </c>
      <c r="AU1069">
        <v>26</v>
      </c>
    </row>
    <row r="1070" spans="1:47" x14ac:dyDescent="0.25">
      <c r="A1070" t="s">
        <v>749</v>
      </c>
      <c r="B1070">
        <v>2864739</v>
      </c>
      <c r="C1070">
        <v>332697</v>
      </c>
      <c r="D1070" t="s">
        <v>144</v>
      </c>
      <c r="E1070">
        <v>0</v>
      </c>
      <c r="F1070">
        <v>0</v>
      </c>
      <c r="G1070">
        <v>0</v>
      </c>
      <c r="H1070">
        <v>0</v>
      </c>
      <c r="I1070">
        <v>55</v>
      </c>
      <c r="J1070">
        <v>2017</v>
      </c>
      <c r="K1070" t="s">
        <v>145</v>
      </c>
      <c r="L1070">
        <v>0</v>
      </c>
      <c r="M1070">
        <v>2</v>
      </c>
      <c r="N1070">
        <v>8.7201953461648944</v>
      </c>
      <c r="O1070">
        <v>9.2028152829646661</v>
      </c>
      <c r="P1070" t="s">
        <v>750</v>
      </c>
      <c r="Q1070" t="s">
        <v>751</v>
      </c>
      <c r="R1070" t="s">
        <v>752</v>
      </c>
      <c r="S1070">
        <v>14117</v>
      </c>
      <c r="T1070" t="s">
        <v>753</v>
      </c>
      <c r="U1070" t="s">
        <v>149</v>
      </c>
      <c r="V1070" t="s">
        <v>135</v>
      </c>
      <c r="W1070" t="s">
        <v>218</v>
      </c>
      <c r="X1070" t="s">
        <v>151</v>
      </c>
      <c r="Y1070" t="s">
        <v>754</v>
      </c>
      <c r="Z1070" s="1">
        <v>42961</v>
      </c>
      <c r="AA1070">
        <v>55</v>
      </c>
      <c r="AB1070" t="s">
        <v>59</v>
      </c>
      <c r="AC1070">
        <v>2023</v>
      </c>
      <c r="AD1070">
        <v>506</v>
      </c>
      <c r="AE1070" t="s">
        <v>755</v>
      </c>
      <c r="AF1070" t="s">
        <v>247</v>
      </c>
      <c r="AG1070" s="1">
        <v>36035</v>
      </c>
      <c r="AH1070" t="s">
        <v>248</v>
      </c>
      <c r="AI1070" t="s">
        <v>249</v>
      </c>
      <c r="AJ1070" t="s">
        <v>64</v>
      </c>
      <c r="AK1070">
        <v>185</v>
      </c>
      <c r="AL1070">
        <v>20000000</v>
      </c>
      <c r="AM1070">
        <v>25000000</v>
      </c>
      <c r="AN1070" s="1">
        <v>45838</v>
      </c>
      <c r="AO1070" t="s">
        <v>761</v>
      </c>
      <c r="AP1070" t="s">
        <v>164</v>
      </c>
      <c r="AQ1070">
        <v>16</v>
      </c>
      <c r="AR1070" t="s">
        <v>757</v>
      </c>
      <c r="AS1070">
        <v>0</v>
      </c>
      <c r="AT1070" t="s">
        <v>465</v>
      </c>
      <c r="AU1070">
        <v>26</v>
      </c>
    </row>
    <row r="1071" spans="1:47" x14ac:dyDescent="0.25">
      <c r="A1071" t="s">
        <v>749</v>
      </c>
      <c r="B1071">
        <v>2864739</v>
      </c>
      <c r="C1071">
        <v>332697</v>
      </c>
      <c r="D1071" t="s">
        <v>144</v>
      </c>
      <c r="E1071">
        <v>0</v>
      </c>
      <c r="F1071">
        <v>0</v>
      </c>
      <c r="G1071">
        <v>0</v>
      </c>
      <c r="H1071">
        <v>0</v>
      </c>
      <c r="I1071">
        <v>55</v>
      </c>
      <c r="J1071">
        <v>2017</v>
      </c>
      <c r="K1071" t="s">
        <v>145</v>
      </c>
      <c r="L1071">
        <v>0</v>
      </c>
      <c r="M1071">
        <v>2</v>
      </c>
      <c r="N1071">
        <v>8.7201953461648944</v>
      </c>
      <c r="O1071">
        <v>9.2028152829646661</v>
      </c>
      <c r="P1071" t="s">
        <v>750</v>
      </c>
      <c r="Q1071" t="s">
        <v>751</v>
      </c>
      <c r="R1071" t="s">
        <v>752</v>
      </c>
      <c r="S1071">
        <v>14117</v>
      </c>
      <c r="T1071" t="s">
        <v>753</v>
      </c>
      <c r="U1071" t="s">
        <v>149</v>
      </c>
      <c r="V1071" t="s">
        <v>135</v>
      </c>
      <c r="W1071" t="s">
        <v>218</v>
      </c>
      <c r="X1071" t="s">
        <v>151</v>
      </c>
      <c r="Y1071" t="s">
        <v>754</v>
      </c>
      <c r="Z1071" s="1">
        <v>42961</v>
      </c>
      <c r="AA1071">
        <v>55</v>
      </c>
      <c r="AB1071" t="s">
        <v>59</v>
      </c>
      <c r="AC1071">
        <v>2023</v>
      </c>
      <c r="AD1071">
        <v>506</v>
      </c>
      <c r="AE1071" t="s">
        <v>755</v>
      </c>
      <c r="AF1071" t="s">
        <v>247</v>
      </c>
      <c r="AG1071" s="1">
        <v>36035</v>
      </c>
      <c r="AH1071" t="s">
        <v>248</v>
      </c>
      <c r="AI1071" t="s">
        <v>249</v>
      </c>
      <c r="AJ1071" t="s">
        <v>64</v>
      </c>
      <c r="AK1071">
        <v>185</v>
      </c>
      <c r="AL1071">
        <v>20000000</v>
      </c>
      <c r="AM1071">
        <v>25000000</v>
      </c>
      <c r="AN1071" s="1">
        <v>45838</v>
      </c>
      <c r="AO1071" t="s">
        <v>762</v>
      </c>
      <c r="AP1071" t="s">
        <v>164</v>
      </c>
      <c r="AQ1071">
        <v>16</v>
      </c>
      <c r="AR1071" t="s">
        <v>757</v>
      </c>
      <c r="AS1071">
        <v>0</v>
      </c>
      <c r="AT1071" t="s">
        <v>465</v>
      </c>
      <c r="AU1071">
        <v>26</v>
      </c>
    </row>
    <row r="1072" spans="1:47" x14ac:dyDescent="0.25">
      <c r="A1072" t="s">
        <v>749</v>
      </c>
      <c r="B1072">
        <v>2864739</v>
      </c>
      <c r="C1072">
        <v>332697</v>
      </c>
      <c r="D1072" t="s">
        <v>144</v>
      </c>
      <c r="E1072">
        <v>0</v>
      </c>
      <c r="F1072">
        <v>0</v>
      </c>
      <c r="G1072">
        <v>0</v>
      </c>
      <c r="H1072">
        <v>0</v>
      </c>
      <c r="I1072">
        <v>55</v>
      </c>
      <c r="J1072">
        <v>2017</v>
      </c>
      <c r="K1072" t="s">
        <v>145</v>
      </c>
      <c r="L1072">
        <v>0</v>
      </c>
      <c r="M1072">
        <v>2</v>
      </c>
      <c r="N1072">
        <v>8.7201953461648944</v>
      </c>
      <c r="O1072">
        <v>9.2028152829646661</v>
      </c>
      <c r="P1072" t="s">
        <v>750</v>
      </c>
      <c r="Q1072" t="s">
        <v>751</v>
      </c>
      <c r="R1072" t="s">
        <v>752</v>
      </c>
      <c r="S1072">
        <v>14117</v>
      </c>
      <c r="T1072" t="s">
        <v>753</v>
      </c>
      <c r="U1072" t="s">
        <v>149</v>
      </c>
      <c r="V1072" t="s">
        <v>135</v>
      </c>
      <c r="W1072" t="s">
        <v>218</v>
      </c>
      <c r="X1072" t="s">
        <v>151</v>
      </c>
      <c r="Y1072" t="s">
        <v>754</v>
      </c>
      <c r="Z1072" s="1">
        <v>42961</v>
      </c>
      <c r="AA1072">
        <v>55</v>
      </c>
      <c r="AB1072" t="s">
        <v>59</v>
      </c>
      <c r="AC1072">
        <v>2023</v>
      </c>
      <c r="AD1072">
        <v>506</v>
      </c>
      <c r="AE1072" t="s">
        <v>755</v>
      </c>
      <c r="AF1072" t="s">
        <v>247</v>
      </c>
      <c r="AG1072" s="1">
        <v>36035</v>
      </c>
      <c r="AH1072" t="s">
        <v>248</v>
      </c>
      <c r="AI1072" t="s">
        <v>249</v>
      </c>
      <c r="AJ1072" t="s">
        <v>64</v>
      </c>
      <c r="AK1072">
        <v>185</v>
      </c>
      <c r="AL1072">
        <v>20000000</v>
      </c>
      <c r="AM1072">
        <v>25000000</v>
      </c>
      <c r="AN1072" s="1">
        <v>45838</v>
      </c>
      <c r="AO1072" t="s">
        <v>763</v>
      </c>
      <c r="AP1072" t="s">
        <v>164</v>
      </c>
      <c r="AQ1072">
        <v>16</v>
      </c>
      <c r="AR1072" t="s">
        <v>757</v>
      </c>
      <c r="AS1072">
        <v>0</v>
      </c>
      <c r="AT1072" t="s">
        <v>465</v>
      </c>
      <c r="AU1072">
        <v>26</v>
      </c>
    </row>
    <row r="1073" spans="1:47" x14ac:dyDescent="0.25">
      <c r="A1073" t="s">
        <v>749</v>
      </c>
      <c r="B1073">
        <v>2864739</v>
      </c>
      <c r="C1073">
        <v>332697</v>
      </c>
      <c r="D1073" t="s">
        <v>144</v>
      </c>
      <c r="E1073">
        <v>0</v>
      </c>
      <c r="F1073">
        <v>0</v>
      </c>
      <c r="G1073">
        <v>0</v>
      </c>
      <c r="H1073">
        <v>0</v>
      </c>
      <c r="I1073">
        <v>55</v>
      </c>
      <c r="J1073">
        <v>2017</v>
      </c>
      <c r="K1073" t="s">
        <v>145</v>
      </c>
      <c r="L1073">
        <v>0</v>
      </c>
      <c r="M1073">
        <v>2</v>
      </c>
      <c r="N1073">
        <v>8.7201953461648944</v>
      </c>
      <c r="O1073">
        <v>9.2028152829646661</v>
      </c>
      <c r="P1073" t="s">
        <v>750</v>
      </c>
      <c r="Q1073" t="s">
        <v>751</v>
      </c>
      <c r="R1073" t="s">
        <v>752</v>
      </c>
      <c r="S1073">
        <v>14117</v>
      </c>
      <c r="T1073" t="s">
        <v>753</v>
      </c>
      <c r="U1073" t="s">
        <v>149</v>
      </c>
      <c r="V1073" t="s">
        <v>135</v>
      </c>
      <c r="W1073" t="s">
        <v>218</v>
      </c>
      <c r="X1073" t="s">
        <v>151</v>
      </c>
      <c r="Y1073" t="s">
        <v>754</v>
      </c>
      <c r="Z1073" s="1">
        <v>42961</v>
      </c>
      <c r="AA1073">
        <v>55</v>
      </c>
      <c r="AB1073" t="s">
        <v>59</v>
      </c>
      <c r="AC1073">
        <v>2023</v>
      </c>
      <c r="AD1073">
        <v>506</v>
      </c>
      <c r="AE1073" t="s">
        <v>755</v>
      </c>
      <c r="AF1073" t="s">
        <v>247</v>
      </c>
      <c r="AG1073" s="1">
        <v>36035</v>
      </c>
      <c r="AH1073" t="s">
        <v>248</v>
      </c>
      <c r="AI1073" t="s">
        <v>249</v>
      </c>
      <c r="AJ1073" t="s">
        <v>64</v>
      </c>
      <c r="AK1073">
        <v>185</v>
      </c>
      <c r="AL1073">
        <v>20000000</v>
      </c>
      <c r="AM1073">
        <v>25000000</v>
      </c>
      <c r="AN1073" s="1">
        <v>45838</v>
      </c>
      <c r="AO1073" t="s">
        <v>764</v>
      </c>
      <c r="AP1073" t="s">
        <v>164</v>
      </c>
      <c r="AQ1073">
        <v>16</v>
      </c>
      <c r="AR1073" t="s">
        <v>757</v>
      </c>
      <c r="AS1073">
        <v>0</v>
      </c>
      <c r="AT1073" t="s">
        <v>248</v>
      </c>
      <c r="AU1073">
        <v>26</v>
      </c>
    </row>
    <row r="1074" spans="1:47" x14ac:dyDescent="0.25">
      <c r="A1074" t="s">
        <v>749</v>
      </c>
      <c r="B1074">
        <v>2864739</v>
      </c>
      <c r="C1074">
        <v>332697</v>
      </c>
      <c r="D1074" t="s">
        <v>144</v>
      </c>
      <c r="E1074">
        <v>0</v>
      </c>
      <c r="F1074">
        <v>0</v>
      </c>
      <c r="G1074">
        <v>0</v>
      </c>
      <c r="H1074">
        <v>0</v>
      </c>
      <c r="I1074">
        <v>55</v>
      </c>
      <c r="J1074">
        <v>2017</v>
      </c>
      <c r="K1074" t="s">
        <v>145</v>
      </c>
      <c r="L1074">
        <v>0</v>
      </c>
      <c r="M1074">
        <v>2</v>
      </c>
      <c r="N1074">
        <v>8.7201953461648944</v>
      </c>
      <c r="O1074">
        <v>9.2028152829646661</v>
      </c>
      <c r="P1074" t="s">
        <v>750</v>
      </c>
      <c r="Q1074" t="s">
        <v>751</v>
      </c>
      <c r="R1074" t="s">
        <v>752</v>
      </c>
      <c r="S1074">
        <v>14117</v>
      </c>
      <c r="T1074" t="s">
        <v>753</v>
      </c>
      <c r="U1074" t="s">
        <v>149</v>
      </c>
      <c r="V1074" t="s">
        <v>135</v>
      </c>
      <c r="W1074" t="s">
        <v>218</v>
      </c>
      <c r="X1074" t="s">
        <v>151</v>
      </c>
      <c r="Y1074" t="s">
        <v>754</v>
      </c>
      <c r="Z1074" s="1">
        <v>42961</v>
      </c>
      <c r="AA1074">
        <v>55</v>
      </c>
      <c r="AB1074" t="s">
        <v>59</v>
      </c>
      <c r="AC1074">
        <v>2023</v>
      </c>
      <c r="AD1074">
        <v>506</v>
      </c>
      <c r="AE1074" t="s">
        <v>755</v>
      </c>
      <c r="AF1074" t="s">
        <v>247</v>
      </c>
      <c r="AG1074" s="1">
        <v>36035</v>
      </c>
      <c r="AH1074" t="s">
        <v>248</v>
      </c>
      <c r="AI1074" t="s">
        <v>249</v>
      </c>
      <c r="AJ1074" t="s">
        <v>64</v>
      </c>
      <c r="AK1074">
        <v>185</v>
      </c>
      <c r="AL1074">
        <v>20000000</v>
      </c>
      <c r="AM1074">
        <v>25000000</v>
      </c>
      <c r="AN1074" s="1">
        <v>45838</v>
      </c>
      <c r="AO1074" t="s">
        <v>765</v>
      </c>
      <c r="AP1074" t="s">
        <v>164</v>
      </c>
      <c r="AQ1074">
        <v>16</v>
      </c>
      <c r="AR1074" t="s">
        <v>757</v>
      </c>
      <c r="AS1074">
        <v>0</v>
      </c>
      <c r="AT1074" t="s">
        <v>248</v>
      </c>
      <c r="AU1074">
        <v>26</v>
      </c>
    </row>
    <row r="1075" spans="1:47" x14ac:dyDescent="0.25">
      <c r="A1075" t="s">
        <v>749</v>
      </c>
      <c r="B1075">
        <v>2864739</v>
      </c>
      <c r="C1075">
        <v>332697</v>
      </c>
      <c r="D1075" t="s">
        <v>144</v>
      </c>
      <c r="E1075">
        <v>0</v>
      </c>
      <c r="F1075">
        <v>0</v>
      </c>
      <c r="G1075">
        <v>0</v>
      </c>
      <c r="H1075">
        <v>0</v>
      </c>
      <c r="I1075">
        <v>55</v>
      </c>
      <c r="J1075">
        <v>2017</v>
      </c>
      <c r="K1075" t="s">
        <v>145</v>
      </c>
      <c r="L1075">
        <v>0</v>
      </c>
      <c r="M1075">
        <v>2</v>
      </c>
      <c r="N1075">
        <v>8.7201953461648944</v>
      </c>
      <c r="O1075">
        <v>9.2028152829646661</v>
      </c>
      <c r="P1075" t="s">
        <v>750</v>
      </c>
      <c r="Q1075" t="s">
        <v>751</v>
      </c>
      <c r="R1075" t="s">
        <v>752</v>
      </c>
      <c r="S1075">
        <v>14117</v>
      </c>
      <c r="T1075" t="s">
        <v>753</v>
      </c>
      <c r="U1075" t="s">
        <v>149</v>
      </c>
      <c r="V1075" t="s">
        <v>135</v>
      </c>
      <c r="W1075" t="s">
        <v>218</v>
      </c>
      <c r="X1075" t="s">
        <v>151</v>
      </c>
      <c r="Y1075" t="s">
        <v>754</v>
      </c>
      <c r="Z1075" s="1">
        <v>42961</v>
      </c>
      <c r="AA1075">
        <v>55</v>
      </c>
      <c r="AB1075" t="s">
        <v>59</v>
      </c>
      <c r="AC1075">
        <v>2023</v>
      </c>
      <c r="AD1075">
        <v>506</v>
      </c>
      <c r="AE1075" t="s">
        <v>755</v>
      </c>
      <c r="AF1075" t="s">
        <v>247</v>
      </c>
      <c r="AG1075" s="1">
        <v>36035</v>
      </c>
      <c r="AH1075" t="s">
        <v>248</v>
      </c>
      <c r="AI1075" t="s">
        <v>249</v>
      </c>
      <c r="AJ1075" t="s">
        <v>64</v>
      </c>
      <c r="AK1075">
        <v>185</v>
      </c>
      <c r="AL1075">
        <v>20000000</v>
      </c>
      <c r="AM1075">
        <v>25000000</v>
      </c>
      <c r="AN1075" s="1">
        <v>45838</v>
      </c>
      <c r="AO1075" t="s">
        <v>766</v>
      </c>
      <c r="AP1075" t="s">
        <v>164</v>
      </c>
      <c r="AQ1075">
        <v>16</v>
      </c>
      <c r="AR1075" t="s">
        <v>757</v>
      </c>
      <c r="AS1075">
        <v>0</v>
      </c>
      <c r="AT1075" t="s">
        <v>248</v>
      </c>
      <c r="AU1075">
        <v>26</v>
      </c>
    </row>
    <row r="1076" spans="1:47" x14ac:dyDescent="0.25">
      <c r="A1076" t="s">
        <v>749</v>
      </c>
      <c r="B1076">
        <v>2864739</v>
      </c>
      <c r="C1076">
        <v>332697</v>
      </c>
      <c r="D1076" t="s">
        <v>144</v>
      </c>
      <c r="E1076">
        <v>0</v>
      </c>
      <c r="F1076">
        <v>0</v>
      </c>
      <c r="G1076">
        <v>0</v>
      </c>
      <c r="H1076">
        <v>0</v>
      </c>
      <c r="I1076">
        <v>55</v>
      </c>
      <c r="J1076">
        <v>2017</v>
      </c>
      <c r="K1076" t="s">
        <v>145</v>
      </c>
      <c r="L1076">
        <v>0</v>
      </c>
      <c r="M1076">
        <v>2</v>
      </c>
      <c r="N1076">
        <v>8.7201953461648944</v>
      </c>
      <c r="O1076">
        <v>9.2028152829646661</v>
      </c>
      <c r="P1076" t="s">
        <v>750</v>
      </c>
      <c r="Q1076" t="s">
        <v>751</v>
      </c>
      <c r="R1076" t="s">
        <v>752</v>
      </c>
      <c r="S1076">
        <v>14117</v>
      </c>
      <c r="T1076" t="s">
        <v>753</v>
      </c>
      <c r="U1076" t="s">
        <v>149</v>
      </c>
      <c r="V1076" t="s">
        <v>135</v>
      </c>
      <c r="W1076" t="s">
        <v>218</v>
      </c>
      <c r="X1076" t="s">
        <v>151</v>
      </c>
      <c r="Y1076" t="s">
        <v>754</v>
      </c>
      <c r="Z1076" s="1">
        <v>42961</v>
      </c>
      <c r="AA1076">
        <v>55</v>
      </c>
      <c r="AB1076" t="s">
        <v>59</v>
      </c>
      <c r="AC1076">
        <v>2023</v>
      </c>
      <c r="AD1076">
        <v>506</v>
      </c>
      <c r="AE1076" t="s">
        <v>755</v>
      </c>
      <c r="AF1076" t="s">
        <v>247</v>
      </c>
      <c r="AG1076" s="1">
        <v>36035</v>
      </c>
      <c r="AH1076" t="s">
        <v>248</v>
      </c>
      <c r="AI1076" t="s">
        <v>249</v>
      </c>
      <c r="AJ1076" t="s">
        <v>64</v>
      </c>
      <c r="AK1076">
        <v>185</v>
      </c>
      <c r="AL1076">
        <v>20000000</v>
      </c>
      <c r="AM1076">
        <v>25000000</v>
      </c>
      <c r="AN1076" s="1">
        <v>45838</v>
      </c>
      <c r="AO1076" t="s">
        <v>767</v>
      </c>
      <c r="AP1076" t="s">
        <v>164</v>
      </c>
      <c r="AQ1076">
        <v>16</v>
      </c>
      <c r="AR1076" t="s">
        <v>757</v>
      </c>
      <c r="AS1076">
        <v>0</v>
      </c>
      <c r="AT1076" t="s">
        <v>465</v>
      </c>
      <c r="AU1076">
        <v>26</v>
      </c>
    </row>
    <row r="1077" spans="1:47" x14ac:dyDescent="0.25">
      <c r="A1077" t="s">
        <v>749</v>
      </c>
      <c r="B1077">
        <v>2864739</v>
      </c>
      <c r="C1077">
        <v>332697</v>
      </c>
      <c r="D1077" t="s">
        <v>144</v>
      </c>
      <c r="E1077">
        <v>0</v>
      </c>
      <c r="F1077">
        <v>0</v>
      </c>
      <c r="G1077">
        <v>0</v>
      </c>
      <c r="H1077">
        <v>0</v>
      </c>
      <c r="I1077">
        <v>55</v>
      </c>
      <c r="J1077">
        <v>2017</v>
      </c>
      <c r="K1077" t="s">
        <v>145</v>
      </c>
      <c r="L1077">
        <v>0</v>
      </c>
      <c r="M1077">
        <v>2</v>
      </c>
      <c r="N1077">
        <v>8.7201953461648944</v>
      </c>
      <c r="O1077">
        <v>9.2028152829646661</v>
      </c>
      <c r="P1077" t="s">
        <v>750</v>
      </c>
      <c r="Q1077" t="s">
        <v>751</v>
      </c>
      <c r="R1077" t="s">
        <v>752</v>
      </c>
      <c r="S1077">
        <v>14117</v>
      </c>
      <c r="T1077" t="s">
        <v>753</v>
      </c>
      <c r="U1077" t="s">
        <v>149</v>
      </c>
      <c r="V1077" t="s">
        <v>135</v>
      </c>
      <c r="W1077" t="s">
        <v>218</v>
      </c>
      <c r="X1077" t="s">
        <v>151</v>
      </c>
      <c r="Y1077" t="s">
        <v>754</v>
      </c>
      <c r="Z1077" s="1">
        <v>42961</v>
      </c>
      <c r="AA1077">
        <v>55</v>
      </c>
      <c r="AB1077" t="s">
        <v>59</v>
      </c>
      <c r="AC1077">
        <v>2023</v>
      </c>
      <c r="AD1077">
        <v>506</v>
      </c>
      <c r="AE1077" t="s">
        <v>755</v>
      </c>
      <c r="AF1077" t="s">
        <v>247</v>
      </c>
      <c r="AG1077" s="1">
        <v>36035</v>
      </c>
      <c r="AH1077" t="s">
        <v>248</v>
      </c>
      <c r="AI1077" t="s">
        <v>249</v>
      </c>
      <c r="AJ1077" t="s">
        <v>64</v>
      </c>
      <c r="AK1077">
        <v>185</v>
      </c>
      <c r="AL1077">
        <v>20000000</v>
      </c>
      <c r="AM1077">
        <v>25000000</v>
      </c>
      <c r="AN1077" s="1">
        <v>45838</v>
      </c>
      <c r="AO1077" t="s">
        <v>768</v>
      </c>
      <c r="AP1077" t="s">
        <v>164</v>
      </c>
      <c r="AQ1077">
        <v>16</v>
      </c>
      <c r="AR1077" t="s">
        <v>757</v>
      </c>
      <c r="AS1077">
        <v>0</v>
      </c>
      <c r="AT1077" t="s">
        <v>248</v>
      </c>
      <c r="AU1077">
        <v>26</v>
      </c>
    </row>
    <row r="1078" spans="1:47" x14ac:dyDescent="0.25">
      <c r="A1078" t="s">
        <v>769</v>
      </c>
      <c r="B1078">
        <v>2871503</v>
      </c>
      <c r="C1078">
        <v>315779</v>
      </c>
      <c r="D1078" t="s">
        <v>48</v>
      </c>
      <c r="E1078">
        <v>0</v>
      </c>
      <c r="F1078">
        <v>0</v>
      </c>
      <c r="G1078">
        <v>1</v>
      </c>
      <c r="H1078">
        <v>1</v>
      </c>
      <c r="I1078">
        <v>86</v>
      </c>
      <c r="J1078">
        <v>2017</v>
      </c>
      <c r="K1078" t="s">
        <v>154</v>
      </c>
      <c r="L1078">
        <v>0</v>
      </c>
      <c r="M1078">
        <v>3</v>
      </c>
      <c r="N1078">
        <v>18</v>
      </c>
      <c r="O1078">
        <v>1</v>
      </c>
      <c r="P1078" t="s">
        <v>745</v>
      </c>
      <c r="Q1078" t="s">
        <v>733</v>
      </c>
      <c r="R1078" t="s">
        <v>559</v>
      </c>
      <c r="S1078">
        <v>30000</v>
      </c>
      <c r="T1078" t="s">
        <v>238</v>
      </c>
      <c r="U1078" t="s">
        <v>560</v>
      </c>
      <c r="V1078" t="s">
        <v>149</v>
      </c>
      <c r="W1078" t="s">
        <v>500</v>
      </c>
      <c r="X1078" t="s">
        <v>57</v>
      </c>
      <c r="Y1078" t="s">
        <v>770</v>
      </c>
      <c r="Z1078" s="1">
        <v>42966</v>
      </c>
      <c r="AA1078">
        <v>23</v>
      </c>
      <c r="AB1078" t="s">
        <v>81</v>
      </c>
      <c r="AC1078">
        <v>2023</v>
      </c>
      <c r="AD1078">
        <v>5</v>
      </c>
      <c r="AE1078" t="s">
        <v>475</v>
      </c>
      <c r="AF1078" t="s">
        <v>247</v>
      </c>
      <c r="AG1078" s="1">
        <v>36056</v>
      </c>
      <c r="AH1078" t="s">
        <v>264</v>
      </c>
      <c r="AI1078" t="s">
        <v>265</v>
      </c>
      <c r="AJ1078" t="s">
        <v>64</v>
      </c>
      <c r="AK1078">
        <v>177</v>
      </c>
      <c r="AL1078">
        <v>25000000</v>
      </c>
      <c r="AM1078">
        <v>60000000</v>
      </c>
      <c r="AN1078" s="1">
        <v>46568</v>
      </c>
      <c r="AO1078" t="s">
        <v>476</v>
      </c>
      <c r="AP1078" t="s">
        <v>164</v>
      </c>
      <c r="AQ1078">
        <v>11</v>
      </c>
      <c r="AR1078" t="s">
        <v>477</v>
      </c>
      <c r="AS1078">
        <v>0</v>
      </c>
      <c r="AT1078" t="s">
        <v>264</v>
      </c>
      <c r="AU1078">
        <v>26</v>
      </c>
    </row>
    <row r="1079" spans="1:47" x14ac:dyDescent="0.25">
      <c r="A1079" t="s">
        <v>769</v>
      </c>
      <c r="B1079">
        <v>2871503</v>
      </c>
      <c r="C1079">
        <v>315779</v>
      </c>
      <c r="D1079" t="s">
        <v>48</v>
      </c>
      <c r="E1079">
        <v>0</v>
      </c>
      <c r="F1079">
        <v>0</v>
      </c>
      <c r="G1079">
        <v>1</v>
      </c>
      <c r="H1079">
        <v>1</v>
      </c>
      <c r="I1079">
        <v>86</v>
      </c>
      <c r="J1079">
        <v>2017</v>
      </c>
      <c r="K1079" t="s">
        <v>154</v>
      </c>
      <c r="L1079">
        <v>0</v>
      </c>
      <c r="M1079">
        <v>3</v>
      </c>
      <c r="N1079">
        <v>18</v>
      </c>
      <c r="O1079">
        <v>1</v>
      </c>
      <c r="P1079" t="s">
        <v>745</v>
      </c>
      <c r="Q1079" t="s">
        <v>733</v>
      </c>
      <c r="R1079" t="s">
        <v>559</v>
      </c>
      <c r="S1079">
        <v>30000</v>
      </c>
      <c r="T1079" t="s">
        <v>238</v>
      </c>
      <c r="U1079" t="s">
        <v>560</v>
      </c>
      <c r="V1079" t="s">
        <v>149</v>
      </c>
      <c r="W1079" t="s">
        <v>500</v>
      </c>
      <c r="X1079" t="s">
        <v>57</v>
      </c>
      <c r="Y1079" t="s">
        <v>770</v>
      </c>
      <c r="Z1079" s="1">
        <v>42966</v>
      </c>
      <c r="AA1079">
        <v>23</v>
      </c>
      <c r="AB1079" t="s">
        <v>81</v>
      </c>
      <c r="AC1079">
        <v>2023</v>
      </c>
      <c r="AD1079">
        <v>5</v>
      </c>
      <c r="AE1079" t="s">
        <v>475</v>
      </c>
      <c r="AF1079" t="s">
        <v>247</v>
      </c>
      <c r="AG1079" s="1">
        <v>36056</v>
      </c>
      <c r="AH1079" t="s">
        <v>264</v>
      </c>
      <c r="AI1079" t="s">
        <v>265</v>
      </c>
      <c r="AJ1079" t="s">
        <v>64</v>
      </c>
      <c r="AK1079">
        <v>177</v>
      </c>
      <c r="AL1079">
        <v>25000000</v>
      </c>
      <c r="AM1079">
        <v>60000000</v>
      </c>
      <c r="AN1079" s="1">
        <v>46568</v>
      </c>
      <c r="AO1079" t="s">
        <v>478</v>
      </c>
      <c r="AP1079" t="s">
        <v>164</v>
      </c>
      <c r="AQ1079">
        <v>11</v>
      </c>
      <c r="AR1079" t="s">
        <v>477</v>
      </c>
      <c r="AS1079">
        <v>0</v>
      </c>
      <c r="AT1079" t="s">
        <v>264</v>
      </c>
      <c r="AU1079">
        <v>26</v>
      </c>
    </row>
    <row r="1080" spans="1:47" x14ac:dyDescent="0.25">
      <c r="A1080" t="s">
        <v>769</v>
      </c>
      <c r="B1080">
        <v>2871503</v>
      </c>
      <c r="C1080">
        <v>315779</v>
      </c>
      <c r="D1080" t="s">
        <v>48</v>
      </c>
      <c r="E1080">
        <v>0</v>
      </c>
      <c r="F1080">
        <v>0</v>
      </c>
      <c r="G1080">
        <v>1</v>
      </c>
      <c r="H1080">
        <v>1</v>
      </c>
      <c r="I1080">
        <v>86</v>
      </c>
      <c r="J1080">
        <v>2017</v>
      </c>
      <c r="K1080" t="s">
        <v>154</v>
      </c>
      <c r="L1080">
        <v>0</v>
      </c>
      <c r="M1080">
        <v>3</v>
      </c>
      <c r="N1080">
        <v>18</v>
      </c>
      <c r="O1080">
        <v>1</v>
      </c>
      <c r="P1080" t="s">
        <v>745</v>
      </c>
      <c r="Q1080" t="s">
        <v>733</v>
      </c>
      <c r="R1080" t="s">
        <v>559</v>
      </c>
      <c r="S1080">
        <v>30000</v>
      </c>
      <c r="T1080" t="s">
        <v>238</v>
      </c>
      <c r="U1080" t="s">
        <v>560</v>
      </c>
      <c r="V1080" t="s">
        <v>149</v>
      </c>
      <c r="W1080" t="s">
        <v>500</v>
      </c>
      <c r="X1080" t="s">
        <v>57</v>
      </c>
      <c r="Y1080" t="s">
        <v>770</v>
      </c>
      <c r="Z1080" s="1">
        <v>42966</v>
      </c>
      <c r="AA1080">
        <v>23</v>
      </c>
      <c r="AB1080" t="s">
        <v>81</v>
      </c>
      <c r="AC1080">
        <v>2023</v>
      </c>
      <c r="AD1080">
        <v>5</v>
      </c>
      <c r="AE1080" t="s">
        <v>475</v>
      </c>
      <c r="AF1080" t="s">
        <v>247</v>
      </c>
      <c r="AG1080" s="1">
        <v>36056</v>
      </c>
      <c r="AH1080" t="s">
        <v>264</v>
      </c>
      <c r="AI1080" t="s">
        <v>265</v>
      </c>
      <c r="AJ1080" t="s">
        <v>64</v>
      </c>
      <c r="AK1080">
        <v>177</v>
      </c>
      <c r="AL1080">
        <v>25000000</v>
      </c>
      <c r="AM1080">
        <v>60000000</v>
      </c>
      <c r="AN1080" s="1">
        <v>46568</v>
      </c>
      <c r="AO1080" t="s">
        <v>479</v>
      </c>
      <c r="AP1080" t="s">
        <v>164</v>
      </c>
      <c r="AQ1080">
        <v>11</v>
      </c>
      <c r="AR1080" t="s">
        <v>477</v>
      </c>
      <c r="AS1080">
        <v>0</v>
      </c>
      <c r="AT1080" t="s">
        <v>264</v>
      </c>
      <c r="AU1080">
        <v>26</v>
      </c>
    </row>
    <row r="1081" spans="1:47" x14ac:dyDescent="0.25">
      <c r="A1081" t="s">
        <v>769</v>
      </c>
      <c r="B1081">
        <v>2871503</v>
      </c>
      <c r="C1081">
        <v>315779</v>
      </c>
      <c r="D1081" t="s">
        <v>48</v>
      </c>
      <c r="E1081">
        <v>0</v>
      </c>
      <c r="F1081">
        <v>0</v>
      </c>
      <c r="G1081">
        <v>1</v>
      </c>
      <c r="H1081">
        <v>1</v>
      </c>
      <c r="I1081">
        <v>86</v>
      </c>
      <c r="J1081">
        <v>2017</v>
      </c>
      <c r="K1081" t="s">
        <v>154</v>
      </c>
      <c r="L1081">
        <v>0</v>
      </c>
      <c r="M1081">
        <v>3</v>
      </c>
      <c r="N1081">
        <v>18</v>
      </c>
      <c r="O1081">
        <v>1</v>
      </c>
      <c r="P1081" t="s">
        <v>745</v>
      </c>
      <c r="Q1081" t="s">
        <v>733</v>
      </c>
      <c r="R1081" t="s">
        <v>559</v>
      </c>
      <c r="S1081">
        <v>30000</v>
      </c>
      <c r="T1081" t="s">
        <v>238</v>
      </c>
      <c r="U1081" t="s">
        <v>560</v>
      </c>
      <c r="V1081" t="s">
        <v>149</v>
      </c>
      <c r="W1081" t="s">
        <v>500</v>
      </c>
      <c r="X1081" t="s">
        <v>57</v>
      </c>
      <c r="Y1081" t="s">
        <v>770</v>
      </c>
      <c r="Z1081" s="1">
        <v>42966</v>
      </c>
      <c r="AA1081">
        <v>23</v>
      </c>
      <c r="AB1081" t="s">
        <v>81</v>
      </c>
      <c r="AC1081">
        <v>2023</v>
      </c>
      <c r="AD1081">
        <v>5</v>
      </c>
      <c r="AE1081" t="s">
        <v>475</v>
      </c>
      <c r="AF1081" t="s">
        <v>247</v>
      </c>
      <c r="AG1081" s="1">
        <v>36056</v>
      </c>
      <c r="AH1081" t="s">
        <v>264</v>
      </c>
      <c r="AI1081" t="s">
        <v>265</v>
      </c>
      <c r="AJ1081" t="s">
        <v>64</v>
      </c>
      <c r="AK1081">
        <v>177</v>
      </c>
      <c r="AL1081">
        <v>25000000</v>
      </c>
      <c r="AM1081">
        <v>60000000</v>
      </c>
      <c r="AN1081" s="1">
        <v>46568</v>
      </c>
      <c r="AO1081" t="s">
        <v>480</v>
      </c>
      <c r="AP1081" t="s">
        <v>164</v>
      </c>
      <c r="AQ1081">
        <v>11</v>
      </c>
      <c r="AR1081" t="s">
        <v>477</v>
      </c>
      <c r="AS1081">
        <v>0</v>
      </c>
      <c r="AT1081" t="s">
        <v>264</v>
      </c>
      <c r="AU1081">
        <v>26</v>
      </c>
    </row>
    <row r="1082" spans="1:47" x14ac:dyDescent="0.25">
      <c r="A1082" t="s">
        <v>769</v>
      </c>
      <c r="B1082">
        <v>2871503</v>
      </c>
      <c r="C1082">
        <v>315779</v>
      </c>
      <c r="D1082" t="s">
        <v>48</v>
      </c>
      <c r="E1082">
        <v>0</v>
      </c>
      <c r="F1082">
        <v>0</v>
      </c>
      <c r="G1082">
        <v>1</v>
      </c>
      <c r="H1082">
        <v>1</v>
      </c>
      <c r="I1082">
        <v>86</v>
      </c>
      <c r="J1082">
        <v>2017</v>
      </c>
      <c r="K1082" t="s">
        <v>154</v>
      </c>
      <c r="L1082">
        <v>0</v>
      </c>
      <c r="M1082">
        <v>3</v>
      </c>
      <c r="N1082">
        <v>18</v>
      </c>
      <c r="O1082">
        <v>1</v>
      </c>
      <c r="P1082" t="s">
        <v>745</v>
      </c>
      <c r="Q1082" t="s">
        <v>733</v>
      </c>
      <c r="R1082" t="s">
        <v>559</v>
      </c>
      <c r="S1082">
        <v>30000</v>
      </c>
      <c r="T1082" t="s">
        <v>238</v>
      </c>
      <c r="U1082" t="s">
        <v>560</v>
      </c>
      <c r="V1082" t="s">
        <v>149</v>
      </c>
      <c r="W1082" t="s">
        <v>500</v>
      </c>
      <c r="X1082" t="s">
        <v>57</v>
      </c>
      <c r="Y1082" t="s">
        <v>770</v>
      </c>
      <c r="Z1082" s="1">
        <v>42966</v>
      </c>
      <c r="AA1082">
        <v>23</v>
      </c>
      <c r="AB1082" t="s">
        <v>81</v>
      </c>
      <c r="AC1082">
        <v>2023</v>
      </c>
      <c r="AD1082">
        <v>5</v>
      </c>
      <c r="AE1082" t="s">
        <v>475</v>
      </c>
      <c r="AF1082" t="s">
        <v>247</v>
      </c>
      <c r="AG1082" s="1">
        <v>36056</v>
      </c>
      <c r="AH1082" t="s">
        <v>264</v>
      </c>
      <c r="AI1082" t="s">
        <v>265</v>
      </c>
      <c r="AJ1082" t="s">
        <v>64</v>
      </c>
      <c r="AK1082">
        <v>177</v>
      </c>
      <c r="AL1082">
        <v>25000000</v>
      </c>
      <c r="AM1082">
        <v>60000000</v>
      </c>
      <c r="AN1082" s="1">
        <v>46568</v>
      </c>
      <c r="AO1082" t="s">
        <v>481</v>
      </c>
      <c r="AP1082" t="s">
        <v>164</v>
      </c>
      <c r="AQ1082">
        <v>11</v>
      </c>
      <c r="AR1082" t="s">
        <v>477</v>
      </c>
      <c r="AS1082">
        <v>0</v>
      </c>
      <c r="AT1082" t="s">
        <v>264</v>
      </c>
      <c r="AU1082">
        <v>26</v>
      </c>
    </row>
    <row r="1083" spans="1:47" x14ac:dyDescent="0.25">
      <c r="A1083" t="s">
        <v>769</v>
      </c>
      <c r="B1083">
        <v>2871503</v>
      </c>
      <c r="C1083">
        <v>315779</v>
      </c>
      <c r="D1083" t="s">
        <v>48</v>
      </c>
      <c r="E1083">
        <v>0</v>
      </c>
      <c r="F1083">
        <v>0</v>
      </c>
      <c r="G1083">
        <v>1</v>
      </c>
      <c r="H1083">
        <v>1</v>
      </c>
      <c r="I1083">
        <v>86</v>
      </c>
      <c r="J1083">
        <v>2017</v>
      </c>
      <c r="K1083" t="s">
        <v>154</v>
      </c>
      <c r="L1083">
        <v>0</v>
      </c>
      <c r="M1083">
        <v>3</v>
      </c>
      <c r="N1083">
        <v>18</v>
      </c>
      <c r="O1083">
        <v>1</v>
      </c>
      <c r="P1083" t="s">
        <v>745</v>
      </c>
      <c r="Q1083" t="s">
        <v>733</v>
      </c>
      <c r="R1083" t="s">
        <v>559</v>
      </c>
      <c r="S1083">
        <v>30000</v>
      </c>
      <c r="T1083" t="s">
        <v>238</v>
      </c>
      <c r="U1083" t="s">
        <v>560</v>
      </c>
      <c r="V1083" t="s">
        <v>149</v>
      </c>
      <c r="W1083" t="s">
        <v>500</v>
      </c>
      <c r="X1083" t="s">
        <v>57</v>
      </c>
      <c r="Y1083" t="s">
        <v>770</v>
      </c>
      <c r="Z1083" s="1">
        <v>42966</v>
      </c>
      <c r="AA1083">
        <v>23</v>
      </c>
      <c r="AB1083" t="s">
        <v>81</v>
      </c>
      <c r="AC1083">
        <v>2023</v>
      </c>
      <c r="AD1083">
        <v>5</v>
      </c>
      <c r="AE1083" t="s">
        <v>475</v>
      </c>
      <c r="AF1083" t="s">
        <v>247</v>
      </c>
      <c r="AG1083" s="1">
        <v>36056</v>
      </c>
      <c r="AH1083" t="s">
        <v>264</v>
      </c>
      <c r="AI1083" t="s">
        <v>265</v>
      </c>
      <c r="AJ1083" t="s">
        <v>64</v>
      </c>
      <c r="AK1083">
        <v>177</v>
      </c>
      <c r="AL1083">
        <v>25000000</v>
      </c>
      <c r="AM1083">
        <v>60000000</v>
      </c>
      <c r="AN1083" s="1">
        <v>46568</v>
      </c>
      <c r="AO1083" t="s">
        <v>482</v>
      </c>
      <c r="AP1083" t="s">
        <v>164</v>
      </c>
      <c r="AQ1083">
        <v>11</v>
      </c>
      <c r="AR1083" t="s">
        <v>477</v>
      </c>
      <c r="AS1083">
        <v>0</v>
      </c>
      <c r="AT1083" t="s">
        <v>483</v>
      </c>
      <c r="AU1083">
        <v>26</v>
      </c>
    </row>
    <row r="1084" spans="1:47" x14ac:dyDescent="0.25">
      <c r="A1084" t="s">
        <v>769</v>
      </c>
      <c r="B1084">
        <v>2871503</v>
      </c>
      <c r="C1084">
        <v>315779</v>
      </c>
      <c r="D1084" t="s">
        <v>48</v>
      </c>
      <c r="E1084">
        <v>0</v>
      </c>
      <c r="F1084">
        <v>0</v>
      </c>
      <c r="G1084">
        <v>1</v>
      </c>
      <c r="H1084">
        <v>1</v>
      </c>
      <c r="I1084">
        <v>86</v>
      </c>
      <c r="J1084">
        <v>2017</v>
      </c>
      <c r="K1084" t="s">
        <v>154</v>
      </c>
      <c r="L1084">
        <v>0</v>
      </c>
      <c r="M1084">
        <v>3</v>
      </c>
      <c r="N1084">
        <v>18</v>
      </c>
      <c r="O1084">
        <v>1</v>
      </c>
      <c r="P1084" t="s">
        <v>745</v>
      </c>
      <c r="Q1084" t="s">
        <v>733</v>
      </c>
      <c r="R1084" t="s">
        <v>559</v>
      </c>
      <c r="S1084">
        <v>30000</v>
      </c>
      <c r="T1084" t="s">
        <v>238</v>
      </c>
      <c r="U1084" t="s">
        <v>560</v>
      </c>
      <c r="V1084" t="s">
        <v>149</v>
      </c>
      <c r="W1084" t="s">
        <v>500</v>
      </c>
      <c r="X1084" t="s">
        <v>57</v>
      </c>
      <c r="Y1084" t="s">
        <v>770</v>
      </c>
      <c r="Z1084" s="1">
        <v>42966</v>
      </c>
      <c r="AA1084">
        <v>23</v>
      </c>
      <c r="AB1084" t="s">
        <v>81</v>
      </c>
      <c r="AC1084">
        <v>2023</v>
      </c>
      <c r="AD1084">
        <v>5</v>
      </c>
      <c r="AE1084" t="s">
        <v>475</v>
      </c>
      <c r="AF1084" t="s">
        <v>247</v>
      </c>
      <c r="AG1084" s="1">
        <v>36056</v>
      </c>
      <c r="AH1084" t="s">
        <v>264</v>
      </c>
      <c r="AI1084" t="s">
        <v>265</v>
      </c>
      <c r="AJ1084" t="s">
        <v>64</v>
      </c>
      <c r="AK1084">
        <v>177</v>
      </c>
      <c r="AL1084">
        <v>25000000</v>
      </c>
      <c r="AM1084">
        <v>60000000</v>
      </c>
      <c r="AN1084" s="1">
        <v>46568</v>
      </c>
      <c r="AO1084" t="s">
        <v>484</v>
      </c>
      <c r="AP1084" t="s">
        <v>164</v>
      </c>
      <c r="AQ1084">
        <v>11</v>
      </c>
      <c r="AR1084" t="s">
        <v>477</v>
      </c>
      <c r="AS1084">
        <v>0</v>
      </c>
      <c r="AT1084" t="s">
        <v>264</v>
      </c>
      <c r="AU1084">
        <v>26</v>
      </c>
    </row>
    <row r="1085" spans="1:47" x14ac:dyDescent="0.25">
      <c r="A1085" t="s">
        <v>769</v>
      </c>
      <c r="B1085">
        <v>2871503</v>
      </c>
      <c r="C1085">
        <v>315779</v>
      </c>
      <c r="D1085" t="s">
        <v>48</v>
      </c>
      <c r="E1085">
        <v>0</v>
      </c>
      <c r="F1085">
        <v>0</v>
      </c>
      <c r="G1085">
        <v>1</v>
      </c>
      <c r="H1085">
        <v>1</v>
      </c>
      <c r="I1085">
        <v>86</v>
      </c>
      <c r="J1085">
        <v>2017</v>
      </c>
      <c r="K1085" t="s">
        <v>154</v>
      </c>
      <c r="L1085">
        <v>0</v>
      </c>
      <c r="M1085">
        <v>3</v>
      </c>
      <c r="N1085">
        <v>18</v>
      </c>
      <c r="O1085">
        <v>1</v>
      </c>
      <c r="P1085" t="s">
        <v>745</v>
      </c>
      <c r="Q1085" t="s">
        <v>733</v>
      </c>
      <c r="R1085" t="s">
        <v>559</v>
      </c>
      <c r="S1085">
        <v>30000</v>
      </c>
      <c r="T1085" t="s">
        <v>238</v>
      </c>
      <c r="U1085" t="s">
        <v>560</v>
      </c>
      <c r="V1085" t="s">
        <v>149</v>
      </c>
      <c r="W1085" t="s">
        <v>500</v>
      </c>
      <c r="X1085" t="s">
        <v>57</v>
      </c>
      <c r="Y1085" t="s">
        <v>770</v>
      </c>
      <c r="Z1085" s="1">
        <v>42966</v>
      </c>
      <c r="AA1085">
        <v>23</v>
      </c>
      <c r="AB1085" t="s">
        <v>81</v>
      </c>
      <c r="AC1085">
        <v>2023</v>
      </c>
      <c r="AD1085">
        <v>5</v>
      </c>
      <c r="AE1085" t="s">
        <v>475</v>
      </c>
      <c r="AF1085" t="s">
        <v>247</v>
      </c>
      <c r="AG1085" s="1">
        <v>36056</v>
      </c>
      <c r="AH1085" t="s">
        <v>264</v>
      </c>
      <c r="AI1085" t="s">
        <v>265</v>
      </c>
      <c r="AJ1085" t="s">
        <v>64</v>
      </c>
      <c r="AK1085">
        <v>177</v>
      </c>
      <c r="AL1085">
        <v>25000000</v>
      </c>
      <c r="AM1085">
        <v>60000000</v>
      </c>
      <c r="AN1085" s="1">
        <v>46568</v>
      </c>
      <c r="AO1085" t="s">
        <v>485</v>
      </c>
      <c r="AP1085" t="s">
        <v>66</v>
      </c>
      <c r="AQ1085">
        <v>11</v>
      </c>
      <c r="AR1085" t="s">
        <v>477</v>
      </c>
      <c r="AS1085">
        <v>0</v>
      </c>
      <c r="AT1085" t="s">
        <v>264</v>
      </c>
      <c r="AU1085">
        <v>26</v>
      </c>
    </row>
    <row r="1086" spans="1:47" x14ac:dyDescent="0.25">
      <c r="A1086" t="s">
        <v>769</v>
      </c>
      <c r="B1086">
        <v>2871503</v>
      </c>
      <c r="C1086">
        <v>315779</v>
      </c>
      <c r="D1086" t="s">
        <v>48</v>
      </c>
      <c r="E1086">
        <v>0</v>
      </c>
      <c r="F1086">
        <v>0</v>
      </c>
      <c r="G1086">
        <v>1</v>
      </c>
      <c r="H1086">
        <v>1</v>
      </c>
      <c r="I1086">
        <v>86</v>
      </c>
      <c r="J1086">
        <v>2017</v>
      </c>
      <c r="K1086" t="s">
        <v>154</v>
      </c>
      <c r="L1086">
        <v>0</v>
      </c>
      <c r="M1086">
        <v>3</v>
      </c>
      <c r="N1086">
        <v>18</v>
      </c>
      <c r="O1086">
        <v>1</v>
      </c>
      <c r="P1086" t="s">
        <v>745</v>
      </c>
      <c r="Q1086" t="s">
        <v>733</v>
      </c>
      <c r="R1086" t="s">
        <v>559</v>
      </c>
      <c r="S1086">
        <v>30000</v>
      </c>
      <c r="T1086" t="s">
        <v>238</v>
      </c>
      <c r="U1086" t="s">
        <v>560</v>
      </c>
      <c r="V1086" t="s">
        <v>149</v>
      </c>
      <c r="W1086" t="s">
        <v>500</v>
      </c>
      <c r="X1086" t="s">
        <v>57</v>
      </c>
      <c r="Y1086" t="s">
        <v>770</v>
      </c>
      <c r="Z1086" s="1">
        <v>42966</v>
      </c>
      <c r="AA1086">
        <v>23</v>
      </c>
      <c r="AB1086" t="s">
        <v>81</v>
      </c>
      <c r="AC1086">
        <v>2023</v>
      </c>
      <c r="AD1086">
        <v>5</v>
      </c>
      <c r="AE1086" t="s">
        <v>475</v>
      </c>
      <c r="AF1086" t="s">
        <v>247</v>
      </c>
      <c r="AG1086" s="1">
        <v>36056</v>
      </c>
      <c r="AH1086" t="s">
        <v>264</v>
      </c>
      <c r="AI1086" t="s">
        <v>265</v>
      </c>
      <c r="AJ1086" t="s">
        <v>64</v>
      </c>
      <c r="AK1086">
        <v>177</v>
      </c>
      <c r="AL1086">
        <v>25000000</v>
      </c>
      <c r="AM1086">
        <v>60000000</v>
      </c>
      <c r="AN1086" s="1">
        <v>46568</v>
      </c>
      <c r="AO1086" t="s">
        <v>486</v>
      </c>
      <c r="AP1086" t="s">
        <v>164</v>
      </c>
      <c r="AQ1086">
        <v>11</v>
      </c>
      <c r="AR1086" t="s">
        <v>477</v>
      </c>
      <c r="AS1086">
        <v>0</v>
      </c>
      <c r="AT1086" t="s">
        <v>264</v>
      </c>
      <c r="AU1086">
        <v>26</v>
      </c>
    </row>
    <row r="1087" spans="1:47" x14ac:dyDescent="0.25">
      <c r="A1087" t="s">
        <v>769</v>
      </c>
      <c r="B1087">
        <v>2871503</v>
      </c>
      <c r="C1087">
        <v>315779</v>
      </c>
      <c r="D1087" t="s">
        <v>48</v>
      </c>
      <c r="E1087">
        <v>0</v>
      </c>
      <c r="F1087">
        <v>0</v>
      </c>
      <c r="G1087">
        <v>1</v>
      </c>
      <c r="H1087">
        <v>1</v>
      </c>
      <c r="I1087">
        <v>86</v>
      </c>
      <c r="J1087">
        <v>2017</v>
      </c>
      <c r="K1087" t="s">
        <v>154</v>
      </c>
      <c r="L1087">
        <v>0</v>
      </c>
      <c r="M1087">
        <v>3</v>
      </c>
      <c r="N1087">
        <v>18</v>
      </c>
      <c r="O1087">
        <v>1</v>
      </c>
      <c r="P1087" t="s">
        <v>745</v>
      </c>
      <c r="Q1087" t="s">
        <v>733</v>
      </c>
      <c r="R1087" t="s">
        <v>559</v>
      </c>
      <c r="S1087">
        <v>30000</v>
      </c>
      <c r="T1087" t="s">
        <v>238</v>
      </c>
      <c r="U1087" t="s">
        <v>560</v>
      </c>
      <c r="V1087" t="s">
        <v>149</v>
      </c>
      <c r="W1087" t="s">
        <v>500</v>
      </c>
      <c r="X1087" t="s">
        <v>57</v>
      </c>
      <c r="Y1087" t="s">
        <v>770</v>
      </c>
      <c r="Z1087" s="1">
        <v>42966</v>
      </c>
      <c r="AA1087">
        <v>23</v>
      </c>
      <c r="AB1087" t="s">
        <v>81</v>
      </c>
      <c r="AC1087">
        <v>2023</v>
      </c>
      <c r="AD1087">
        <v>5</v>
      </c>
      <c r="AE1087" t="s">
        <v>475</v>
      </c>
      <c r="AF1087" t="s">
        <v>247</v>
      </c>
      <c r="AG1087" s="1">
        <v>36056</v>
      </c>
      <c r="AH1087" t="s">
        <v>264</v>
      </c>
      <c r="AI1087" t="s">
        <v>265</v>
      </c>
      <c r="AJ1087" t="s">
        <v>64</v>
      </c>
      <c r="AK1087">
        <v>177</v>
      </c>
      <c r="AL1087">
        <v>25000000</v>
      </c>
      <c r="AM1087">
        <v>60000000</v>
      </c>
      <c r="AN1087" s="1">
        <v>46568</v>
      </c>
      <c r="AO1087" t="s">
        <v>487</v>
      </c>
      <c r="AP1087" t="s">
        <v>164</v>
      </c>
      <c r="AQ1087">
        <v>11</v>
      </c>
      <c r="AR1087" t="s">
        <v>477</v>
      </c>
      <c r="AS1087">
        <v>0</v>
      </c>
      <c r="AT1087" t="s">
        <v>264</v>
      </c>
      <c r="AU1087">
        <v>26</v>
      </c>
    </row>
    <row r="1088" spans="1:47" x14ac:dyDescent="0.25">
      <c r="A1088" t="s">
        <v>769</v>
      </c>
      <c r="B1088">
        <v>2871503</v>
      </c>
      <c r="C1088">
        <v>315779</v>
      </c>
      <c r="D1088" t="s">
        <v>48</v>
      </c>
      <c r="E1088">
        <v>0</v>
      </c>
      <c r="F1088">
        <v>0</v>
      </c>
      <c r="G1088">
        <v>1</v>
      </c>
      <c r="H1088">
        <v>1</v>
      </c>
      <c r="I1088">
        <v>86</v>
      </c>
      <c r="J1088">
        <v>2017</v>
      </c>
      <c r="K1088" t="s">
        <v>154</v>
      </c>
      <c r="L1088">
        <v>0</v>
      </c>
      <c r="M1088">
        <v>3</v>
      </c>
      <c r="N1088">
        <v>18</v>
      </c>
      <c r="O1088">
        <v>1</v>
      </c>
      <c r="P1088" t="s">
        <v>745</v>
      </c>
      <c r="Q1088" t="s">
        <v>733</v>
      </c>
      <c r="R1088" t="s">
        <v>559</v>
      </c>
      <c r="S1088">
        <v>30000</v>
      </c>
      <c r="T1088" t="s">
        <v>238</v>
      </c>
      <c r="U1088" t="s">
        <v>560</v>
      </c>
      <c r="V1088" t="s">
        <v>149</v>
      </c>
      <c r="W1088" t="s">
        <v>500</v>
      </c>
      <c r="X1088" t="s">
        <v>57</v>
      </c>
      <c r="Y1088" t="s">
        <v>770</v>
      </c>
      <c r="Z1088" s="1">
        <v>42966</v>
      </c>
      <c r="AA1088">
        <v>23</v>
      </c>
      <c r="AB1088" t="s">
        <v>81</v>
      </c>
      <c r="AC1088">
        <v>2023</v>
      </c>
      <c r="AD1088">
        <v>5</v>
      </c>
      <c r="AE1088" t="s">
        <v>475</v>
      </c>
      <c r="AF1088" t="s">
        <v>247</v>
      </c>
      <c r="AG1088" s="1">
        <v>36056</v>
      </c>
      <c r="AH1088" t="s">
        <v>264</v>
      </c>
      <c r="AI1088" t="s">
        <v>265</v>
      </c>
      <c r="AJ1088" t="s">
        <v>64</v>
      </c>
      <c r="AK1088">
        <v>177</v>
      </c>
      <c r="AL1088">
        <v>25000000</v>
      </c>
      <c r="AM1088">
        <v>60000000</v>
      </c>
      <c r="AN1088" s="1">
        <v>46568</v>
      </c>
      <c r="AO1088" t="s">
        <v>488</v>
      </c>
      <c r="AP1088" t="s">
        <v>164</v>
      </c>
      <c r="AQ1088">
        <v>11</v>
      </c>
      <c r="AR1088" t="s">
        <v>477</v>
      </c>
      <c r="AS1088">
        <v>0</v>
      </c>
      <c r="AT1088" t="s">
        <v>264</v>
      </c>
      <c r="AU1088">
        <v>26</v>
      </c>
    </row>
    <row r="1089" spans="1:47" x14ac:dyDescent="0.25">
      <c r="A1089" t="s">
        <v>769</v>
      </c>
      <c r="B1089">
        <v>2871503</v>
      </c>
      <c r="C1089">
        <v>315779</v>
      </c>
      <c r="D1089" t="s">
        <v>48</v>
      </c>
      <c r="E1089">
        <v>0</v>
      </c>
      <c r="F1089">
        <v>0</v>
      </c>
      <c r="G1089">
        <v>1</v>
      </c>
      <c r="H1089">
        <v>1</v>
      </c>
      <c r="I1089">
        <v>86</v>
      </c>
      <c r="J1089">
        <v>2017</v>
      </c>
      <c r="K1089" t="s">
        <v>154</v>
      </c>
      <c r="L1089">
        <v>0</v>
      </c>
      <c r="M1089">
        <v>3</v>
      </c>
      <c r="N1089">
        <v>18</v>
      </c>
      <c r="O1089">
        <v>1</v>
      </c>
      <c r="P1089" t="s">
        <v>745</v>
      </c>
      <c r="Q1089" t="s">
        <v>733</v>
      </c>
      <c r="R1089" t="s">
        <v>559</v>
      </c>
      <c r="S1089">
        <v>30000</v>
      </c>
      <c r="T1089" t="s">
        <v>238</v>
      </c>
      <c r="U1089" t="s">
        <v>560</v>
      </c>
      <c r="V1089" t="s">
        <v>149</v>
      </c>
      <c r="W1089" t="s">
        <v>500</v>
      </c>
      <c r="X1089" t="s">
        <v>57</v>
      </c>
      <c r="Y1089" t="s">
        <v>770</v>
      </c>
      <c r="Z1089" s="1">
        <v>42966</v>
      </c>
      <c r="AA1089">
        <v>23</v>
      </c>
      <c r="AB1089" t="s">
        <v>81</v>
      </c>
      <c r="AC1089">
        <v>2023</v>
      </c>
      <c r="AD1089">
        <v>5</v>
      </c>
      <c r="AE1089" t="s">
        <v>475</v>
      </c>
      <c r="AF1089" t="s">
        <v>247</v>
      </c>
      <c r="AG1089" s="1">
        <v>36056</v>
      </c>
      <c r="AH1089" t="s">
        <v>264</v>
      </c>
      <c r="AI1089" t="s">
        <v>265</v>
      </c>
      <c r="AJ1089" t="s">
        <v>64</v>
      </c>
      <c r="AK1089">
        <v>177</v>
      </c>
      <c r="AL1089">
        <v>25000000</v>
      </c>
      <c r="AM1089">
        <v>60000000</v>
      </c>
      <c r="AN1089" s="1">
        <v>46568</v>
      </c>
      <c r="AO1089" t="s">
        <v>489</v>
      </c>
      <c r="AP1089" t="s">
        <v>164</v>
      </c>
      <c r="AQ1089">
        <v>11</v>
      </c>
      <c r="AR1089" t="s">
        <v>477</v>
      </c>
      <c r="AS1089">
        <v>0</v>
      </c>
      <c r="AT1089" t="s">
        <v>264</v>
      </c>
      <c r="AU1089">
        <v>26</v>
      </c>
    </row>
    <row r="1090" spans="1:47" x14ac:dyDescent="0.25">
      <c r="A1090" t="s">
        <v>769</v>
      </c>
      <c r="B1090">
        <v>2871503</v>
      </c>
      <c r="C1090">
        <v>315779</v>
      </c>
      <c r="D1090" t="s">
        <v>48</v>
      </c>
      <c r="E1090">
        <v>0</v>
      </c>
      <c r="F1090">
        <v>0</v>
      </c>
      <c r="G1090">
        <v>1</v>
      </c>
      <c r="H1090">
        <v>1</v>
      </c>
      <c r="I1090">
        <v>86</v>
      </c>
      <c r="J1090">
        <v>2017</v>
      </c>
      <c r="K1090" t="s">
        <v>154</v>
      </c>
      <c r="L1090">
        <v>0</v>
      </c>
      <c r="M1090">
        <v>3</v>
      </c>
      <c r="N1090">
        <v>18</v>
      </c>
      <c r="O1090">
        <v>1</v>
      </c>
      <c r="P1090" t="s">
        <v>745</v>
      </c>
      <c r="Q1090" t="s">
        <v>733</v>
      </c>
      <c r="R1090" t="s">
        <v>559</v>
      </c>
      <c r="S1090">
        <v>30000</v>
      </c>
      <c r="T1090" t="s">
        <v>238</v>
      </c>
      <c r="U1090" t="s">
        <v>560</v>
      </c>
      <c r="V1090" t="s">
        <v>149</v>
      </c>
      <c r="W1090" t="s">
        <v>500</v>
      </c>
      <c r="X1090" t="s">
        <v>57</v>
      </c>
      <c r="Y1090" t="s">
        <v>770</v>
      </c>
      <c r="Z1090" s="1">
        <v>42966</v>
      </c>
      <c r="AA1090">
        <v>23</v>
      </c>
      <c r="AB1090" t="s">
        <v>81</v>
      </c>
      <c r="AC1090">
        <v>2023</v>
      </c>
      <c r="AD1090">
        <v>5</v>
      </c>
      <c r="AE1090" t="s">
        <v>475</v>
      </c>
      <c r="AF1090" t="s">
        <v>247</v>
      </c>
      <c r="AG1090" s="1">
        <v>36056</v>
      </c>
      <c r="AH1090" t="s">
        <v>264</v>
      </c>
      <c r="AI1090" t="s">
        <v>265</v>
      </c>
      <c r="AJ1090" t="s">
        <v>64</v>
      </c>
      <c r="AK1090">
        <v>177</v>
      </c>
      <c r="AL1090">
        <v>25000000</v>
      </c>
      <c r="AM1090">
        <v>60000000</v>
      </c>
      <c r="AN1090" s="1">
        <v>46568</v>
      </c>
      <c r="AO1090" t="s">
        <v>490</v>
      </c>
      <c r="AP1090" t="s">
        <v>164</v>
      </c>
      <c r="AQ1090">
        <v>11</v>
      </c>
      <c r="AR1090" t="s">
        <v>477</v>
      </c>
      <c r="AS1090">
        <v>0</v>
      </c>
      <c r="AT1090" t="s">
        <v>264</v>
      </c>
      <c r="AU1090">
        <v>26</v>
      </c>
    </row>
    <row r="1091" spans="1:47" x14ac:dyDescent="0.25">
      <c r="A1091" t="s">
        <v>769</v>
      </c>
      <c r="B1091">
        <v>2871503</v>
      </c>
      <c r="C1091">
        <v>315779</v>
      </c>
      <c r="D1091" t="s">
        <v>48</v>
      </c>
      <c r="E1091">
        <v>0</v>
      </c>
      <c r="F1091">
        <v>0</v>
      </c>
      <c r="G1091">
        <v>1</v>
      </c>
      <c r="H1091">
        <v>1</v>
      </c>
      <c r="I1091">
        <v>86</v>
      </c>
      <c r="J1091">
        <v>2017</v>
      </c>
      <c r="K1091" t="s">
        <v>154</v>
      </c>
      <c r="L1091">
        <v>0</v>
      </c>
      <c r="M1091">
        <v>3</v>
      </c>
      <c r="N1091">
        <v>18</v>
      </c>
      <c r="O1091">
        <v>1</v>
      </c>
      <c r="P1091" t="s">
        <v>745</v>
      </c>
      <c r="Q1091" t="s">
        <v>733</v>
      </c>
      <c r="R1091" t="s">
        <v>559</v>
      </c>
      <c r="S1091">
        <v>30000</v>
      </c>
      <c r="T1091" t="s">
        <v>238</v>
      </c>
      <c r="U1091" t="s">
        <v>560</v>
      </c>
      <c r="V1091" t="s">
        <v>149</v>
      </c>
      <c r="W1091" t="s">
        <v>500</v>
      </c>
      <c r="X1091" t="s">
        <v>57</v>
      </c>
      <c r="Y1091" t="s">
        <v>770</v>
      </c>
      <c r="Z1091" s="1">
        <v>42966</v>
      </c>
      <c r="AA1091">
        <v>23</v>
      </c>
      <c r="AB1091" t="s">
        <v>81</v>
      </c>
      <c r="AC1091">
        <v>2023</v>
      </c>
      <c r="AD1091">
        <v>5</v>
      </c>
      <c r="AE1091" t="s">
        <v>475</v>
      </c>
      <c r="AF1091" t="s">
        <v>247</v>
      </c>
      <c r="AG1091" s="1">
        <v>36056</v>
      </c>
      <c r="AH1091" t="s">
        <v>264</v>
      </c>
      <c r="AI1091" t="s">
        <v>265</v>
      </c>
      <c r="AJ1091" t="s">
        <v>64</v>
      </c>
      <c r="AK1091">
        <v>177</v>
      </c>
      <c r="AL1091">
        <v>25000000</v>
      </c>
      <c r="AM1091">
        <v>60000000</v>
      </c>
      <c r="AN1091" s="1">
        <v>46568</v>
      </c>
      <c r="AO1091" t="s">
        <v>491</v>
      </c>
      <c r="AP1091" t="s">
        <v>66</v>
      </c>
      <c r="AQ1091">
        <v>11</v>
      </c>
      <c r="AR1091" t="s">
        <v>477</v>
      </c>
      <c r="AS1091">
        <v>0</v>
      </c>
      <c r="AT1091" t="s">
        <v>264</v>
      </c>
      <c r="AU1091">
        <v>26</v>
      </c>
    </row>
    <row r="1092" spans="1:47" x14ac:dyDescent="0.25">
      <c r="A1092" t="s">
        <v>769</v>
      </c>
      <c r="B1092">
        <v>2871503</v>
      </c>
      <c r="C1092">
        <v>315779</v>
      </c>
      <c r="D1092" t="s">
        <v>48</v>
      </c>
      <c r="E1092">
        <v>0</v>
      </c>
      <c r="F1092">
        <v>0</v>
      </c>
      <c r="G1092">
        <v>1</v>
      </c>
      <c r="H1092">
        <v>1</v>
      </c>
      <c r="I1092">
        <v>86</v>
      </c>
      <c r="J1092">
        <v>2017</v>
      </c>
      <c r="K1092" t="s">
        <v>154</v>
      </c>
      <c r="L1092">
        <v>0</v>
      </c>
      <c r="M1092">
        <v>3</v>
      </c>
      <c r="N1092">
        <v>18</v>
      </c>
      <c r="O1092">
        <v>1</v>
      </c>
      <c r="P1092" t="s">
        <v>745</v>
      </c>
      <c r="Q1092" t="s">
        <v>733</v>
      </c>
      <c r="R1092" t="s">
        <v>559</v>
      </c>
      <c r="S1092">
        <v>30000</v>
      </c>
      <c r="T1092" t="s">
        <v>238</v>
      </c>
      <c r="U1092" t="s">
        <v>560</v>
      </c>
      <c r="V1092" t="s">
        <v>149</v>
      </c>
      <c r="W1092" t="s">
        <v>500</v>
      </c>
      <c r="X1092" t="s">
        <v>57</v>
      </c>
      <c r="Y1092" t="s">
        <v>771</v>
      </c>
      <c r="Z1092" s="1">
        <v>42966</v>
      </c>
      <c r="AA1092">
        <v>86</v>
      </c>
      <c r="AB1092" t="s">
        <v>59</v>
      </c>
      <c r="AC1092">
        <v>2023</v>
      </c>
      <c r="AD1092">
        <v>5</v>
      </c>
      <c r="AE1092" t="s">
        <v>475</v>
      </c>
      <c r="AF1092" t="s">
        <v>247</v>
      </c>
      <c r="AG1092" s="1">
        <v>36056</v>
      </c>
      <c r="AH1092" t="s">
        <v>264</v>
      </c>
      <c r="AI1092" t="s">
        <v>265</v>
      </c>
      <c r="AJ1092" t="s">
        <v>64</v>
      </c>
      <c r="AK1092">
        <v>177</v>
      </c>
      <c r="AL1092">
        <v>25000000</v>
      </c>
      <c r="AM1092">
        <v>60000000</v>
      </c>
      <c r="AN1092" s="1">
        <v>46568</v>
      </c>
      <c r="AO1092" t="s">
        <v>476</v>
      </c>
      <c r="AP1092" t="s">
        <v>164</v>
      </c>
      <c r="AQ1092">
        <v>11</v>
      </c>
      <c r="AR1092" t="s">
        <v>477</v>
      </c>
      <c r="AS1092">
        <v>0</v>
      </c>
      <c r="AT1092" t="s">
        <v>264</v>
      </c>
      <c r="AU1092">
        <v>26</v>
      </c>
    </row>
    <row r="1093" spans="1:47" x14ac:dyDescent="0.25">
      <c r="A1093" t="s">
        <v>769</v>
      </c>
      <c r="B1093">
        <v>2871503</v>
      </c>
      <c r="C1093">
        <v>315779</v>
      </c>
      <c r="D1093" t="s">
        <v>48</v>
      </c>
      <c r="E1093">
        <v>0</v>
      </c>
      <c r="F1093">
        <v>0</v>
      </c>
      <c r="G1093">
        <v>1</v>
      </c>
      <c r="H1093">
        <v>1</v>
      </c>
      <c r="I1093">
        <v>86</v>
      </c>
      <c r="J1093">
        <v>2017</v>
      </c>
      <c r="K1093" t="s">
        <v>154</v>
      </c>
      <c r="L1093">
        <v>0</v>
      </c>
      <c r="M1093">
        <v>3</v>
      </c>
      <c r="N1093">
        <v>18</v>
      </c>
      <c r="O1093">
        <v>1</v>
      </c>
      <c r="P1093" t="s">
        <v>745</v>
      </c>
      <c r="Q1093" t="s">
        <v>733</v>
      </c>
      <c r="R1093" t="s">
        <v>559</v>
      </c>
      <c r="S1093">
        <v>30000</v>
      </c>
      <c r="T1093" t="s">
        <v>238</v>
      </c>
      <c r="U1093" t="s">
        <v>560</v>
      </c>
      <c r="V1093" t="s">
        <v>149</v>
      </c>
      <c r="W1093" t="s">
        <v>500</v>
      </c>
      <c r="X1093" t="s">
        <v>57</v>
      </c>
      <c r="Y1093" t="s">
        <v>771</v>
      </c>
      <c r="Z1093" s="1">
        <v>42966</v>
      </c>
      <c r="AA1093">
        <v>86</v>
      </c>
      <c r="AB1093" t="s">
        <v>59</v>
      </c>
      <c r="AC1093">
        <v>2023</v>
      </c>
      <c r="AD1093">
        <v>5</v>
      </c>
      <c r="AE1093" t="s">
        <v>475</v>
      </c>
      <c r="AF1093" t="s">
        <v>247</v>
      </c>
      <c r="AG1093" s="1">
        <v>36056</v>
      </c>
      <c r="AH1093" t="s">
        <v>264</v>
      </c>
      <c r="AI1093" t="s">
        <v>265</v>
      </c>
      <c r="AJ1093" t="s">
        <v>64</v>
      </c>
      <c r="AK1093">
        <v>177</v>
      </c>
      <c r="AL1093">
        <v>25000000</v>
      </c>
      <c r="AM1093">
        <v>60000000</v>
      </c>
      <c r="AN1093" s="1">
        <v>46568</v>
      </c>
      <c r="AO1093" t="s">
        <v>478</v>
      </c>
      <c r="AP1093" t="s">
        <v>164</v>
      </c>
      <c r="AQ1093">
        <v>11</v>
      </c>
      <c r="AR1093" t="s">
        <v>477</v>
      </c>
      <c r="AS1093">
        <v>0</v>
      </c>
      <c r="AT1093" t="s">
        <v>264</v>
      </c>
      <c r="AU1093">
        <v>26</v>
      </c>
    </row>
    <row r="1094" spans="1:47" x14ac:dyDescent="0.25">
      <c r="A1094" t="s">
        <v>769</v>
      </c>
      <c r="B1094">
        <v>2871503</v>
      </c>
      <c r="C1094">
        <v>315779</v>
      </c>
      <c r="D1094" t="s">
        <v>48</v>
      </c>
      <c r="E1094">
        <v>0</v>
      </c>
      <c r="F1094">
        <v>0</v>
      </c>
      <c r="G1094">
        <v>1</v>
      </c>
      <c r="H1094">
        <v>1</v>
      </c>
      <c r="I1094">
        <v>86</v>
      </c>
      <c r="J1094">
        <v>2017</v>
      </c>
      <c r="K1094" t="s">
        <v>154</v>
      </c>
      <c r="L1094">
        <v>0</v>
      </c>
      <c r="M1094">
        <v>3</v>
      </c>
      <c r="N1094">
        <v>18</v>
      </c>
      <c r="O1094">
        <v>1</v>
      </c>
      <c r="P1094" t="s">
        <v>745</v>
      </c>
      <c r="Q1094" t="s">
        <v>733</v>
      </c>
      <c r="R1094" t="s">
        <v>559</v>
      </c>
      <c r="S1094">
        <v>30000</v>
      </c>
      <c r="T1094" t="s">
        <v>238</v>
      </c>
      <c r="U1094" t="s">
        <v>560</v>
      </c>
      <c r="V1094" t="s">
        <v>149</v>
      </c>
      <c r="W1094" t="s">
        <v>500</v>
      </c>
      <c r="X1094" t="s">
        <v>57</v>
      </c>
      <c r="Y1094" t="s">
        <v>771</v>
      </c>
      <c r="Z1094" s="1">
        <v>42966</v>
      </c>
      <c r="AA1094">
        <v>86</v>
      </c>
      <c r="AB1094" t="s">
        <v>59</v>
      </c>
      <c r="AC1094">
        <v>2023</v>
      </c>
      <c r="AD1094">
        <v>5</v>
      </c>
      <c r="AE1094" t="s">
        <v>475</v>
      </c>
      <c r="AF1094" t="s">
        <v>247</v>
      </c>
      <c r="AG1094" s="1">
        <v>36056</v>
      </c>
      <c r="AH1094" t="s">
        <v>264</v>
      </c>
      <c r="AI1094" t="s">
        <v>265</v>
      </c>
      <c r="AJ1094" t="s">
        <v>64</v>
      </c>
      <c r="AK1094">
        <v>177</v>
      </c>
      <c r="AL1094">
        <v>25000000</v>
      </c>
      <c r="AM1094">
        <v>60000000</v>
      </c>
      <c r="AN1094" s="1">
        <v>46568</v>
      </c>
      <c r="AO1094" t="s">
        <v>479</v>
      </c>
      <c r="AP1094" t="s">
        <v>164</v>
      </c>
      <c r="AQ1094">
        <v>11</v>
      </c>
      <c r="AR1094" t="s">
        <v>477</v>
      </c>
      <c r="AS1094">
        <v>0</v>
      </c>
      <c r="AT1094" t="s">
        <v>264</v>
      </c>
      <c r="AU1094">
        <v>26</v>
      </c>
    </row>
    <row r="1095" spans="1:47" x14ac:dyDescent="0.25">
      <c r="A1095" t="s">
        <v>769</v>
      </c>
      <c r="B1095">
        <v>2871503</v>
      </c>
      <c r="C1095">
        <v>315779</v>
      </c>
      <c r="D1095" t="s">
        <v>48</v>
      </c>
      <c r="E1095">
        <v>0</v>
      </c>
      <c r="F1095">
        <v>0</v>
      </c>
      <c r="G1095">
        <v>1</v>
      </c>
      <c r="H1095">
        <v>1</v>
      </c>
      <c r="I1095">
        <v>86</v>
      </c>
      <c r="J1095">
        <v>2017</v>
      </c>
      <c r="K1095" t="s">
        <v>154</v>
      </c>
      <c r="L1095">
        <v>0</v>
      </c>
      <c r="M1095">
        <v>3</v>
      </c>
      <c r="N1095">
        <v>18</v>
      </c>
      <c r="O1095">
        <v>1</v>
      </c>
      <c r="P1095" t="s">
        <v>745</v>
      </c>
      <c r="Q1095" t="s">
        <v>733</v>
      </c>
      <c r="R1095" t="s">
        <v>559</v>
      </c>
      <c r="S1095">
        <v>30000</v>
      </c>
      <c r="T1095" t="s">
        <v>238</v>
      </c>
      <c r="U1095" t="s">
        <v>560</v>
      </c>
      <c r="V1095" t="s">
        <v>149</v>
      </c>
      <c r="W1095" t="s">
        <v>500</v>
      </c>
      <c r="X1095" t="s">
        <v>57</v>
      </c>
      <c r="Y1095" t="s">
        <v>771</v>
      </c>
      <c r="Z1095" s="1">
        <v>42966</v>
      </c>
      <c r="AA1095">
        <v>86</v>
      </c>
      <c r="AB1095" t="s">
        <v>59</v>
      </c>
      <c r="AC1095">
        <v>2023</v>
      </c>
      <c r="AD1095">
        <v>5</v>
      </c>
      <c r="AE1095" t="s">
        <v>475</v>
      </c>
      <c r="AF1095" t="s">
        <v>247</v>
      </c>
      <c r="AG1095" s="1">
        <v>36056</v>
      </c>
      <c r="AH1095" t="s">
        <v>264</v>
      </c>
      <c r="AI1095" t="s">
        <v>265</v>
      </c>
      <c r="AJ1095" t="s">
        <v>64</v>
      </c>
      <c r="AK1095">
        <v>177</v>
      </c>
      <c r="AL1095">
        <v>25000000</v>
      </c>
      <c r="AM1095">
        <v>60000000</v>
      </c>
      <c r="AN1095" s="1">
        <v>46568</v>
      </c>
      <c r="AO1095" t="s">
        <v>480</v>
      </c>
      <c r="AP1095" t="s">
        <v>164</v>
      </c>
      <c r="AQ1095">
        <v>11</v>
      </c>
      <c r="AR1095" t="s">
        <v>477</v>
      </c>
      <c r="AS1095">
        <v>0</v>
      </c>
      <c r="AT1095" t="s">
        <v>264</v>
      </c>
      <c r="AU1095">
        <v>26</v>
      </c>
    </row>
    <row r="1096" spans="1:47" x14ac:dyDescent="0.25">
      <c r="A1096" t="s">
        <v>769</v>
      </c>
      <c r="B1096">
        <v>2871503</v>
      </c>
      <c r="C1096">
        <v>315779</v>
      </c>
      <c r="D1096" t="s">
        <v>48</v>
      </c>
      <c r="E1096">
        <v>0</v>
      </c>
      <c r="F1096">
        <v>0</v>
      </c>
      <c r="G1096">
        <v>1</v>
      </c>
      <c r="H1096">
        <v>1</v>
      </c>
      <c r="I1096">
        <v>86</v>
      </c>
      <c r="J1096">
        <v>2017</v>
      </c>
      <c r="K1096" t="s">
        <v>154</v>
      </c>
      <c r="L1096">
        <v>0</v>
      </c>
      <c r="M1096">
        <v>3</v>
      </c>
      <c r="N1096">
        <v>18</v>
      </c>
      <c r="O1096">
        <v>1</v>
      </c>
      <c r="P1096" t="s">
        <v>745</v>
      </c>
      <c r="Q1096" t="s">
        <v>733</v>
      </c>
      <c r="R1096" t="s">
        <v>559</v>
      </c>
      <c r="S1096">
        <v>30000</v>
      </c>
      <c r="T1096" t="s">
        <v>238</v>
      </c>
      <c r="U1096" t="s">
        <v>560</v>
      </c>
      <c r="V1096" t="s">
        <v>149</v>
      </c>
      <c r="W1096" t="s">
        <v>500</v>
      </c>
      <c r="X1096" t="s">
        <v>57</v>
      </c>
      <c r="Y1096" t="s">
        <v>771</v>
      </c>
      <c r="Z1096" s="1">
        <v>42966</v>
      </c>
      <c r="AA1096">
        <v>86</v>
      </c>
      <c r="AB1096" t="s">
        <v>59</v>
      </c>
      <c r="AC1096">
        <v>2023</v>
      </c>
      <c r="AD1096">
        <v>5</v>
      </c>
      <c r="AE1096" t="s">
        <v>475</v>
      </c>
      <c r="AF1096" t="s">
        <v>247</v>
      </c>
      <c r="AG1096" s="1">
        <v>36056</v>
      </c>
      <c r="AH1096" t="s">
        <v>264</v>
      </c>
      <c r="AI1096" t="s">
        <v>265</v>
      </c>
      <c r="AJ1096" t="s">
        <v>64</v>
      </c>
      <c r="AK1096">
        <v>177</v>
      </c>
      <c r="AL1096">
        <v>25000000</v>
      </c>
      <c r="AM1096">
        <v>60000000</v>
      </c>
      <c r="AN1096" s="1">
        <v>46568</v>
      </c>
      <c r="AO1096" t="s">
        <v>481</v>
      </c>
      <c r="AP1096" t="s">
        <v>164</v>
      </c>
      <c r="AQ1096">
        <v>11</v>
      </c>
      <c r="AR1096" t="s">
        <v>477</v>
      </c>
      <c r="AS1096">
        <v>0</v>
      </c>
      <c r="AT1096" t="s">
        <v>264</v>
      </c>
      <c r="AU1096">
        <v>26</v>
      </c>
    </row>
    <row r="1097" spans="1:47" x14ac:dyDescent="0.25">
      <c r="A1097" t="s">
        <v>769</v>
      </c>
      <c r="B1097">
        <v>2871503</v>
      </c>
      <c r="C1097">
        <v>315779</v>
      </c>
      <c r="D1097" t="s">
        <v>48</v>
      </c>
      <c r="E1097">
        <v>0</v>
      </c>
      <c r="F1097">
        <v>0</v>
      </c>
      <c r="G1097">
        <v>1</v>
      </c>
      <c r="H1097">
        <v>1</v>
      </c>
      <c r="I1097">
        <v>86</v>
      </c>
      <c r="J1097">
        <v>2017</v>
      </c>
      <c r="K1097" t="s">
        <v>154</v>
      </c>
      <c r="L1097">
        <v>0</v>
      </c>
      <c r="M1097">
        <v>3</v>
      </c>
      <c r="N1097">
        <v>18</v>
      </c>
      <c r="O1097">
        <v>1</v>
      </c>
      <c r="P1097" t="s">
        <v>745</v>
      </c>
      <c r="Q1097" t="s">
        <v>733</v>
      </c>
      <c r="R1097" t="s">
        <v>559</v>
      </c>
      <c r="S1097">
        <v>30000</v>
      </c>
      <c r="T1097" t="s">
        <v>238</v>
      </c>
      <c r="U1097" t="s">
        <v>560</v>
      </c>
      <c r="V1097" t="s">
        <v>149</v>
      </c>
      <c r="W1097" t="s">
        <v>500</v>
      </c>
      <c r="X1097" t="s">
        <v>57</v>
      </c>
      <c r="Y1097" t="s">
        <v>771</v>
      </c>
      <c r="Z1097" s="1">
        <v>42966</v>
      </c>
      <c r="AA1097">
        <v>86</v>
      </c>
      <c r="AB1097" t="s">
        <v>59</v>
      </c>
      <c r="AC1097">
        <v>2023</v>
      </c>
      <c r="AD1097">
        <v>5</v>
      </c>
      <c r="AE1097" t="s">
        <v>475</v>
      </c>
      <c r="AF1097" t="s">
        <v>247</v>
      </c>
      <c r="AG1097" s="1">
        <v>36056</v>
      </c>
      <c r="AH1097" t="s">
        <v>264</v>
      </c>
      <c r="AI1097" t="s">
        <v>265</v>
      </c>
      <c r="AJ1097" t="s">
        <v>64</v>
      </c>
      <c r="AK1097">
        <v>177</v>
      </c>
      <c r="AL1097">
        <v>25000000</v>
      </c>
      <c r="AM1097">
        <v>60000000</v>
      </c>
      <c r="AN1097" s="1">
        <v>46568</v>
      </c>
      <c r="AO1097" t="s">
        <v>482</v>
      </c>
      <c r="AP1097" t="s">
        <v>164</v>
      </c>
      <c r="AQ1097">
        <v>11</v>
      </c>
      <c r="AR1097" t="s">
        <v>477</v>
      </c>
      <c r="AS1097">
        <v>0</v>
      </c>
      <c r="AT1097" t="s">
        <v>483</v>
      </c>
      <c r="AU1097">
        <v>26</v>
      </c>
    </row>
    <row r="1098" spans="1:47" x14ac:dyDescent="0.25">
      <c r="A1098" t="s">
        <v>769</v>
      </c>
      <c r="B1098">
        <v>2871503</v>
      </c>
      <c r="C1098">
        <v>315779</v>
      </c>
      <c r="D1098" t="s">
        <v>48</v>
      </c>
      <c r="E1098">
        <v>0</v>
      </c>
      <c r="F1098">
        <v>0</v>
      </c>
      <c r="G1098">
        <v>1</v>
      </c>
      <c r="H1098">
        <v>1</v>
      </c>
      <c r="I1098">
        <v>86</v>
      </c>
      <c r="J1098">
        <v>2017</v>
      </c>
      <c r="K1098" t="s">
        <v>154</v>
      </c>
      <c r="L1098">
        <v>0</v>
      </c>
      <c r="M1098">
        <v>3</v>
      </c>
      <c r="N1098">
        <v>18</v>
      </c>
      <c r="O1098">
        <v>1</v>
      </c>
      <c r="P1098" t="s">
        <v>745</v>
      </c>
      <c r="Q1098" t="s">
        <v>733</v>
      </c>
      <c r="R1098" t="s">
        <v>559</v>
      </c>
      <c r="S1098">
        <v>30000</v>
      </c>
      <c r="T1098" t="s">
        <v>238</v>
      </c>
      <c r="U1098" t="s">
        <v>560</v>
      </c>
      <c r="V1098" t="s">
        <v>149</v>
      </c>
      <c r="W1098" t="s">
        <v>500</v>
      </c>
      <c r="X1098" t="s">
        <v>57</v>
      </c>
      <c r="Y1098" t="s">
        <v>771</v>
      </c>
      <c r="Z1098" s="1">
        <v>42966</v>
      </c>
      <c r="AA1098">
        <v>86</v>
      </c>
      <c r="AB1098" t="s">
        <v>59</v>
      </c>
      <c r="AC1098">
        <v>2023</v>
      </c>
      <c r="AD1098">
        <v>5</v>
      </c>
      <c r="AE1098" t="s">
        <v>475</v>
      </c>
      <c r="AF1098" t="s">
        <v>247</v>
      </c>
      <c r="AG1098" s="1">
        <v>36056</v>
      </c>
      <c r="AH1098" t="s">
        <v>264</v>
      </c>
      <c r="AI1098" t="s">
        <v>265</v>
      </c>
      <c r="AJ1098" t="s">
        <v>64</v>
      </c>
      <c r="AK1098">
        <v>177</v>
      </c>
      <c r="AL1098">
        <v>25000000</v>
      </c>
      <c r="AM1098">
        <v>60000000</v>
      </c>
      <c r="AN1098" s="1">
        <v>46568</v>
      </c>
      <c r="AO1098" t="s">
        <v>484</v>
      </c>
      <c r="AP1098" t="s">
        <v>164</v>
      </c>
      <c r="AQ1098">
        <v>11</v>
      </c>
      <c r="AR1098" t="s">
        <v>477</v>
      </c>
      <c r="AS1098">
        <v>0</v>
      </c>
      <c r="AT1098" t="s">
        <v>264</v>
      </c>
      <c r="AU1098">
        <v>26</v>
      </c>
    </row>
    <row r="1099" spans="1:47" x14ac:dyDescent="0.25">
      <c r="A1099" t="s">
        <v>769</v>
      </c>
      <c r="B1099">
        <v>2871503</v>
      </c>
      <c r="C1099">
        <v>315779</v>
      </c>
      <c r="D1099" t="s">
        <v>48</v>
      </c>
      <c r="E1099">
        <v>0</v>
      </c>
      <c r="F1099">
        <v>0</v>
      </c>
      <c r="G1099">
        <v>1</v>
      </c>
      <c r="H1099">
        <v>1</v>
      </c>
      <c r="I1099">
        <v>86</v>
      </c>
      <c r="J1099">
        <v>2017</v>
      </c>
      <c r="K1099" t="s">
        <v>154</v>
      </c>
      <c r="L1099">
        <v>0</v>
      </c>
      <c r="M1099">
        <v>3</v>
      </c>
      <c r="N1099">
        <v>18</v>
      </c>
      <c r="O1099">
        <v>1</v>
      </c>
      <c r="P1099" t="s">
        <v>745</v>
      </c>
      <c r="Q1099" t="s">
        <v>733</v>
      </c>
      <c r="R1099" t="s">
        <v>559</v>
      </c>
      <c r="S1099">
        <v>30000</v>
      </c>
      <c r="T1099" t="s">
        <v>238</v>
      </c>
      <c r="U1099" t="s">
        <v>560</v>
      </c>
      <c r="V1099" t="s">
        <v>149</v>
      </c>
      <c r="W1099" t="s">
        <v>500</v>
      </c>
      <c r="X1099" t="s">
        <v>57</v>
      </c>
      <c r="Y1099" t="s">
        <v>771</v>
      </c>
      <c r="Z1099" s="1">
        <v>42966</v>
      </c>
      <c r="AA1099">
        <v>86</v>
      </c>
      <c r="AB1099" t="s">
        <v>59</v>
      </c>
      <c r="AC1099">
        <v>2023</v>
      </c>
      <c r="AD1099">
        <v>5</v>
      </c>
      <c r="AE1099" t="s">
        <v>475</v>
      </c>
      <c r="AF1099" t="s">
        <v>247</v>
      </c>
      <c r="AG1099" s="1">
        <v>36056</v>
      </c>
      <c r="AH1099" t="s">
        <v>264</v>
      </c>
      <c r="AI1099" t="s">
        <v>265</v>
      </c>
      <c r="AJ1099" t="s">
        <v>64</v>
      </c>
      <c r="AK1099">
        <v>177</v>
      </c>
      <c r="AL1099">
        <v>25000000</v>
      </c>
      <c r="AM1099">
        <v>60000000</v>
      </c>
      <c r="AN1099" s="1">
        <v>46568</v>
      </c>
      <c r="AO1099" t="s">
        <v>485</v>
      </c>
      <c r="AP1099" t="s">
        <v>66</v>
      </c>
      <c r="AQ1099">
        <v>11</v>
      </c>
      <c r="AR1099" t="s">
        <v>477</v>
      </c>
      <c r="AS1099">
        <v>0</v>
      </c>
      <c r="AT1099" t="s">
        <v>264</v>
      </c>
      <c r="AU1099">
        <v>26</v>
      </c>
    </row>
    <row r="1100" spans="1:47" x14ac:dyDescent="0.25">
      <c r="A1100" t="s">
        <v>769</v>
      </c>
      <c r="B1100">
        <v>2871503</v>
      </c>
      <c r="C1100">
        <v>315779</v>
      </c>
      <c r="D1100" t="s">
        <v>48</v>
      </c>
      <c r="E1100">
        <v>0</v>
      </c>
      <c r="F1100">
        <v>0</v>
      </c>
      <c r="G1100">
        <v>1</v>
      </c>
      <c r="H1100">
        <v>1</v>
      </c>
      <c r="I1100">
        <v>86</v>
      </c>
      <c r="J1100">
        <v>2017</v>
      </c>
      <c r="K1100" t="s">
        <v>154</v>
      </c>
      <c r="L1100">
        <v>0</v>
      </c>
      <c r="M1100">
        <v>3</v>
      </c>
      <c r="N1100">
        <v>18</v>
      </c>
      <c r="O1100">
        <v>1</v>
      </c>
      <c r="P1100" t="s">
        <v>745</v>
      </c>
      <c r="Q1100" t="s">
        <v>733</v>
      </c>
      <c r="R1100" t="s">
        <v>559</v>
      </c>
      <c r="S1100">
        <v>30000</v>
      </c>
      <c r="T1100" t="s">
        <v>238</v>
      </c>
      <c r="U1100" t="s">
        <v>560</v>
      </c>
      <c r="V1100" t="s">
        <v>149</v>
      </c>
      <c r="W1100" t="s">
        <v>500</v>
      </c>
      <c r="X1100" t="s">
        <v>57</v>
      </c>
      <c r="Y1100" t="s">
        <v>771</v>
      </c>
      <c r="Z1100" s="1">
        <v>42966</v>
      </c>
      <c r="AA1100">
        <v>86</v>
      </c>
      <c r="AB1100" t="s">
        <v>59</v>
      </c>
      <c r="AC1100">
        <v>2023</v>
      </c>
      <c r="AD1100">
        <v>5</v>
      </c>
      <c r="AE1100" t="s">
        <v>475</v>
      </c>
      <c r="AF1100" t="s">
        <v>247</v>
      </c>
      <c r="AG1100" s="1">
        <v>36056</v>
      </c>
      <c r="AH1100" t="s">
        <v>264</v>
      </c>
      <c r="AI1100" t="s">
        <v>265</v>
      </c>
      <c r="AJ1100" t="s">
        <v>64</v>
      </c>
      <c r="AK1100">
        <v>177</v>
      </c>
      <c r="AL1100">
        <v>25000000</v>
      </c>
      <c r="AM1100">
        <v>60000000</v>
      </c>
      <c r="AN1100" s="1">
        <v>46568</v>
      </c>
      <c r="AO1100" t="s">
        <v>486</v>
      </c>
      <c r="AP1100" t="s">
        <v>164</v>
      </c>
      <c r="AQ1100">
        <v>11</v>
      </c>
      <c r="AR1100" t="s">
        <v>477</v>
      </c>
      <c r="AS1100">
        <v>0</v>
      </c>
      <c r="AT1100" t="s">
        <v>264</v>
      </c>
      <c r="AU1100">
        <v>26</v>
      </c>
    </row>
    <row r="1101" spans="1:47" x14ac:dyDescent="0.25">
      <c r="A1101" t="s">
        <v>769</v>
      </c>
      <c r="B1101">
        <v>2871503</v>
      </c>
      <c r="C1101">
        <v>315779</v>
      </c>
      <c r="D1101" t="s">
        <v>48</v>
      </c>
      <c r="E1101">
        <v>0</v>
      </c>
      <c r="F1101">
        <v>0</v>
      </c>
      <c r="G1101">
        <v>1</v>
      </c>
      <c r="H1101">
        <v>1</v>
      </c>
      <c r="I1101">
        <v>86</v>
      </c>
      <c r="J1101">
        <v>2017</v>
      </c>
      <c r="K1101" t="s">
        <v>154</v>
      </c>
      <c r="L1101">
        <v>0</v>
      </c>
      <c r="M1101">
        <v>3</v>
      </c>
      <c r="N1101">
        <v>18</v>
      </c>
      <c r="O1101">
        <v>1</v>
      </c>
      <c r="P1101" t="s">
        <v>745</v>
      </c>
      <c r="Q1101" t="s">
        <v>733</v>
      </c>
      <c r="R1101" t="s">
        <v>559</v>
      </c>
      <c r="S1101">
        <v>30000</v>
      </c>
      <c r="T1101" t="s">
        <v>238</v>
      </c>
      <c r="U1101" t="s">
        <v>560</v>
      </c>
      <c r="V1101" t="s">
        <v>149</v>
      </c>
      <c r="W1101" t="s">
        <v>500</v>
      </c>
      <c r="X1101" t="s">
        <v>57</v>
      </c>
      <c r="Y1101" t="s">
        <v>771</v>
      </c>
      <c r="Z1101" s="1">
        <v>42966</v>
      </c>
      <c r="AA1101">
        <v>86</v>
      </c>
      <c r="AB1101" t="s">
        <v>59</v>
      </c>
      <c r="AC1101">
        <v>2023</v>
      </c>
      <c r="AD1101">
        <v>5</v>
      </c>
      <c r="AE1101" t="s">
        <v>475</v>
      </c>
      <c r="AF1101" t="s">
        <v>247</v>
      </c>
      <c r="AG1101" s="1">
        <v>36056</v>
      </c>
      <c r="AH1101" t="s">
        <v>264</v>
      </c>
      <c r="AI1101" t="s">
        <v>265</v>
      </c>
      <c r="AJ1101" t="s">
        <v>64</v>
      </c>
      <c r="AK1101">
        <v>177</v>
      </c>
      <c r="AL1101">
        <v>25000000</v>
      </c>
      <c r="AM1101">
        <v>60000000</v>
      </c>
      <c r="AN1101" s="1">
        <v>46568</v>
      </c>
      <c r="AO1101" t="s">
        <v>487</v>
      </c>
      <c r="AP1101" t="s">
        <v>164</v>
      </c>
      <c r="AQ1101">
        <v>11</v>
      </c>
      <c r="AR1101" t="s">
        <v>477</v>
      </c>
      <c r="AS1101">
        <v>0</v>
      </c>
      <c r="AT1101" t="s">
        <v>264</v>
      </c>
      <c r="AU1101">
        <v>26</v>
      </c>
    </row>
    <row r="1102" spans="1:47" x14ac:dyDescent="0.25">
      <c r="A1102" t="s">
        <v>769</v>
      </c>
      <c r="B1102">
        <v>2871503</v>
      </c>
      <c r="C1102">
        <v>315779</v>
      </c>
      <c r="D1102" t="s">
        <v>48</v>
      </c>
      <c r="E1102">
        <v>0</v>
      </c>
      <c r="F1102">
        <v>0</v>
      </c>
      <c r="G1102">
        <v>1</v>
      </c>
      <c r="H1102">
        <v>1</v>
      </c>
      <c r="I1102">
        <v>86</v>
      </c>
      <c r="J1102">
        <v>2017</v>
      </c>
      <c r="K1102" t="s">
        <v>154</v>
      </c>
      <c r="L1102">
        <v>0</v>
      </c>
      <c r="M1102">
        <v>3</v>
      </c>
      <c r="N1102">
        <v>18</v>
      </c>
      <c r="O1102">
        <v>1</v>
      </c>
      <c r="P1102" t="s">
        <v>745</v>
      </c>
      <c r="Q1102" t="s">
        <v>733</v>
      </c>
      <c r="R1102" t="s">
        <v>559</v>
      </c>
      <c r="S1102">
        <v>30000</v>
      </c>
      <c r="T1102" t="s">
        <v>238</v>
      </c>
      <c r="U1102" t="s">
        <v>560</v>
      </c>
      <c r="V1102" t="s">
        <v>149</v>
      </c>
      <c r="W1102" t="s">
        <v>500</v>
      </c>
      <c r="X1102" t="s">
        <v>57</v>
      </c>
      <c r="Y1102" t="s">
        <v>771</v>
      </c>
      <c r="Z1102" s="1">
        <v>42966</v>
      </c>
      <c r="AA1102">
        <v>86</v>
      </c>
      <c r="AB1102" t="s">
        <v>59</v>
      </c>
      <c r="AC1102">
        <v>2023</v>
      </c>
      <c r="AD1102">
        <v>5</v>
      </c>
      <c r="AE1102" t="s">
        <v>475</v>
      </c>
      <c r="AF1102" t="s">
        <v>247</v>
      </c>
      <c r="AG1102" s="1">
        <v>36056</v>
      </c>
      <c r="AH1102" t="s">
        <v>264</v>
      </c>
      <c r="AI1102" t="s">
        <v>265</v>
      </c>
      <c r="AJ1102" t="s">
        <v>64</v>
      </c>
      <c r="AK1102">
        <v>177</v>
      </c>
      <c r="AL1102">
        <v>25000000</v>
      </c>
      <c r="AM1102">
        <v>60000000</v>
      </c>
      <c r="AN1102" s="1">
        <v>46568</v>
      </c>
      <c r="AO1102" t="s">
        <v>488</v>
      </c>
      <c r="AP1102" t="s">
        <v>164</v>
      </c>
      <c r="AQ1102">
        <v>11</v>
      </c>
      <c r="AR1102" t="s">
        <v>477</v>
      </c>
      <c r="AS1102">
        <v>0</v>
      </c>
      <c r="AT1102" t="s">
        <v>264</v>
      </c>
      <c r="AU1102">
        <v>26</v>
      </c>
    </row>
    <row r="1103" spans="1:47" x14ac:dyDescent="0.25">
      <c r="A1103" t="s">
        <v>769</v>
      </c>
      <c r="B1103">
        <v>2871503</v>
      </c>
      <c r="C1103">
        <v>315779</v>
      </c>
      <c r="D1103" t="s">
        <v>48</v>
      </c>
      <c r="E1103">
        <v>0</v>
      </c>
      <c r="F1103">
        <v>0</v>
      </c>
      <c r="G1103">
        <v>1</v>
      </c>
      <c r="H1103">
        <v>1</v>
      </c>
      <c r="I1103">
        <v>86</v>
      </c>
      <c r="J1103">
        <v>2017</v>
      </c>
      <c r="K1103" t="s">
        <v>154</v>
      </c>
      <c r="L1103">
        <v>0</v>
      </c>
      <c r="M1103">
        <v>3</v>
      </c>
      <c r="N1103">
        <v>18</v>
      </c>
      <c r="O1103">
        <v>1</v>
      </c>
      <c r="P1103" t="s">
        <v>745</v>
      </c>
      <c r="Q1103" t="s">
        <v>733</v>
      </c>
      <c r="R1103" t="s">
        <v>559</v>
      </c>
      <c r="S1103">
        <v>30000</v>
      </c>
      <c r="T1103" t="s">
        <v>238</v>
      </c>
      <c r="U1103" t="s">
        <v>560</v>
      </c>
      <c r="V1103" t="s">
        <v>149</v>
      </c>
      <c r="W1103" t="s">
        <v>500</v>
      </c>
      <c r="X1103" t="s">
        <v>57</v>
      </c>
      <c r="Y1103" t="s">
        <v>771</v>
      </c>
      <c r="Z1103" s="1">
        <v>42966</v>
      </c>
      <c r="AA1103">
        <v>86</v>
      </c>
      <c r="AB1103" t="s">
        <v>59</v>
      </c>
      <c r="AC1103">
        <v>2023</v>
      </c>
      <c r="AD1103">
        <v>5</v>
      </c>
      <c r="AE1103" t="s">
        <v>475</v>
      </c>
      <c r="AF1103" t="s">
        <v>247</v>
      </c>
      <c r="AG1103" s="1">
        <v>36056</v>
      </c>
      <c r="AH1103" t="s">
        <v>264</v>
      </c>
      <c r="AI1103" t="s">
        <v>265</v>
      </c>
      <c r="AJ1103" t="s">
        <v>64</v>
      </c>
      <c r="AK1103">
        <v>177</v>
      </c>
      <c r="AL1103">
        <v>25000000</v>
      </c>
      <c r="AM1103">
        <v>60000000</v>
      </c>
      <c r="AN1103" s="1">
        <v>46568</v>
      </c>
      <c r="AO1103" t="s">
        <v>489</v>
      </c>
      <c r="AP1103" t="s">
        <v>164</v>
      </c>
      <c r="AQ1103">
        <v>11</v>
      </c>
      <c r="AR1103" t="s">
        <v>477</v>
      </c>
      <c r="AS1103">
        <v>0</v>
      </c>
      <c r="AT1103" t="s">
        <v>264</v>
      </c>
      <c r="AU1103">
        <v>26</v>
      </c>
    </row>
    <row r="1104" spans="1:47" x14ac:dyDescent="0.25">
      <c r="A1104" t="s">
        <v>769</v>
      </c>
      <c r="B1104">
        <v>2871503</v>
      </c>
      <c r="C1104">
        <v>315779</v>
      </c>
      <c r="D1104" t="s">
        <v>48</v>
      </c>
      <c r="E1104">
        <v>0</v>
      </c>
      <c r="F1104">
        <v>0</v>
      </c>
      <c r="G1104">
        <v>1</v>
      </c>
      <c r="H1104">
        <v>1</v>
      </c>
      <c r="I1104">
        <v>86</v>
      </c>
      <c r="J1104">
        <v>2017</v>
      </c>
      <c r="K1104" t="s">
        <v>154</v>
      </c>
      <c r="L1104">
        <v>0</v>
      </c>
      <c r="M1104">
        <v>3</v>
      </c>
      <c r="N1104">
        <v>18</v>
      </c>
      <c r="O1104">
        <v>1</v>
      </c>
      <c r="P1104" t="s">
        <v>745</v>
      </c>
      <c r="Q1104" t="s">
        <v>733</v>
      </c>
      <c r="R1104" t="s">
        <v>559</v>
      </c>
      <c r="S1104">
        <v>30000</v>
      </c>
      <c r="T1104" t="s">
        <v>238</v>
      </c>
      <c r="U1104" t="s">
        <v>560</v>
      </c>
      <c r="V1104" t="s">
        <v>149</v>
      </c>
      <c r="W1104" t="s">
        <v>500</v>
      </c>
      <c r="X1104" t="s">
        <v>57</v>
      </c>
      <c r="Y1104" t="s">
        <v>771</v>
      </c>
      <c r="Z1104" s="1">
        <v>42966</v>
      </c>
      <c r="AA1104">
        <v>86</v>
      </c>
      <c r="AB1104" t="s">
        <v>59</v>
      </c>
      <c r="AC1104">
        <v>2023</v>
      </c>
      <c r="AD1104">
        <v>5</v>
      </c>
      <c r="AE1104" t="s">
        <v>475</v>
      </c>
      <c r="AF1104" t="s">
        <v>247</v>
      </c>
      <c r="AG1104" s="1">
        <v>36056</v>
      </c>
      <c r="AH1104" t="s">
        <v>264</v>
      </c>
      <c r="AI1104" t="s">
        <v>265</v>
      </c>
      <c r="AJ1104" t="s">
        <v>64</v>
      </c>
      <c r="AK1104">
        <v>177</v>
      </c>
      <c r="AL1104">
        <v>25000000</v>
      </c>
      <c r="AM1104">
        <v>60000000</v>
      </c>
      <c r="AN1104" s="1">
        <v>46568</v>
      </c>
      <c r="AO1104" t="s">
        <v>490</v>
      </c>
      <c r="AP1104" t="s">
        <v>164</v>
      </c>
      <c r="AQ1104">
        <v>11</v>
      </c>
      <c r="AR1104" t="s">
        <v>477</v>
      </c>
      <c r="AS1104">
        <v>0</v>
      </c>
      <c r="AT1104" t="s">
        <v>264</v>
      </c>
      <c r="AU1104">
        <v>26</v>
      </c>
    </row>
    <row r="1105" spans="1:47" x14ac:dyDescent="0.25">
      <c r="A1105" t="s">
        <v>769</v>
      </c>
      <c r="B1105">
        <v>2871503</v>
      </c>
      <c r="C1105">
        <v>315779</v>
      </c>
      <c r="D1105" t="s">
        <v>48</v>
      </c>
      <c r="E1105">
        <v>0</v>
      </c>
      <c r="F1105">
        <v>0</v>
      </c>
      <c r="G1105">
        <v>1</v>
      </c>
      <c r="H1105">
        <v>1</v>
      </c>
      <c r="I1105">
        <v>86</v>
      </c>
      <c r="J1105">
        <v>2017</v>
      </c>
      <c r="K1105" t="s">
        <v>154</v>
      </c>
      <c r="L1105">
        <v>0</v>
      </c>
      <c r="M1105">
        <v>3</v>
      </c>
      <c r="N1105">
        <v>18</v>
      </c>
      <c r="O1105">
        <v>1</v>
      </c>
      <c r="P1105" t="s">
        <v>745</v>
      </c>
      <c r="Q1105" t="s">
        <v>733</v>
      </c>
      <c r="R1105" t="s">
        <v>559</v>
      </c>
      <c r="S1105">
        <v>30000</v>
      </c>
      <c r="T1105" t="s">
        <v>238</v>
      </c>
      <c r="U1105" t="s">
        <v>560</v>
      </c>
      <c r="V1105" t="s">
        <v>149</v>
      </c>
      <c r="W1105" t="s">
        <v>500</v>
      </c>
      <c r="X1105" t="s">
        <v>57</v>
      </c>
      <c r="Y1105" t="s">
        <v>771</v>
      </c>
      <c r="Z1105" s="1">
        <v>42966</v>
      </c>
      <c r="AA1105">
        <v>86</v>
      </c>
      <c r="AB1105" t="s">
        <v>59</v>
      </c>
      <c r="AC1105">
        <v>2023</v>
      </c>
      <c r="AD1105">
        <v>5</v>
      </c>
      <c r="AE1105" t="s">
        <v>475</v>
      </c>
      <c r="AF1105" t="s">
        <v>247</v>
      </c>
      <c r="AG1105" s="1">
        <v>36056</v>
      </c>
      <c r="AH1105" t="s">
        <v>264</v>
      </c>
      <c r="AI1105" t="s">
        <v>265</v>
      </c>
      <c r="AJ1105" t="s">
        <v>64</v>
      </c>
      <c r="AK1105">
        <v>177</v>
      </c>
      <c r="AL1105">
        <v>25000000</v>
      </c>
      <c r="AM1105">
        <v>60000000</v>
      </c>
      <c r="AN1105" s="1">
        <v>46568</v>
      </c>
      <c r="AO1105" t="s">
        <v>491</v>
      </c>
      <c r="AP1105" t="s">
        <v>66</v>
      </c>
      <c r="AQ1105">
        <v>11</v>
      </c>
      <c r="AR1105" t="s">
        <v>477</v>
      </c>
      <c r="AS1105">
        <v>0</v>
      </c>
      <c r="AT1105" t="s">
        <v>264</v>
      </c>
      <c r="AU1105">
        <v>26</v>
      </c>
    </row>
    <row r="1106" spans="1:47" x14ac:dyDescent="0.25">
      <c r="A1106" t="s">
        <v>772</v>
      </c>
      <c r="B1106">
        <v>2871695</v>
      </c>
      <c r="C1106">
        <v>332697</v>
      </c>
      <c r="D1106" t="s">
        <v>48</v>
      </c>
      <c r="E1106">
        <v>0</v>
      </c>
      <c r="F1106">
        <v>0</v>
      </c>
      <c r="G1106">
        <v>0</v>
      </c>
      <c r="H1106">
        <v>0</v>
      </c>
      <c r="I1106">
        <v>57</v>
      </c>
      <c r="J1106">
        <v>2017</v>
      </c>
      <c r="K1106" t="s">
        <v>74</v>
      </c>
      <c r="L1106">
        <v>0</v>
      </c>
      <c r="M1106">
        <v>3</v>
      </c>
      <c r="N1106">
        <v>6</v>
      </c>
      <c r="O1106">
        <v>2</v>
      </c>
      <c r="P1106" t="s">
        <v>751</v>
      </c>
      <c r="Q1106" t="s">
        <v>577</v>
      </c>
      <c r="R1106" t="s">
        <v>494</v>
      </c>
      <c r="S1106">
        <v>62271</v>
      </c>
      <c r="T1106" t="s">
        <v>186</v>
      </c>
      <c r="U1106" t="s">
        <v>135</v>
      </c>
      <c r="V1106" t="s">
        <v>102</v>
      </c>
      <c r="W1106" t="s">
        <v>500</v>
      </c>
      <c r="X1106" t="s">
        <v>57</v>
      </c>
      <c r="Y1106" t="s">
        <v>773</v>
      </c>
      <c r="Z1106" s="1">
        <v>42997</v>
      </c>
      <c r="AA1106">
        <v>57</v>
      </c>
      <c r="AB1106" t="s">
        <v>59</v>
      </c>
      <c r="AC1106">
        <v>2023</v>
      </c>
      <c r="AD1106">
        <v>506</v>
      </c>
      <c r="AE1106" t="s">
        <v>755</v>
      </c>
      <c r="AF1106" t="s">
        <v>247</v>
      </c>
      <c r="AG1106" s="1">
        <v>36035</v>
      </c>
      <c r="AH1106" t="s">
        <v>248</v>
      </c>
      <c r="AI1106" t="s">
        <v>249</v>
      </c>
      <c r="AJ1106" t="s">
        <v>64</v>
      </c>
      <c r="AK1106">
        <v>185</v>
      </c>
      <c r="AL1106">
        <v>20000000</v>
      </c>
      <c r="AM1106">
        <v>25000000</v>
      </c>
      <c r="AN1106" s="1">
        <v>45838</v>
      </c>
      <c r="AO1106" t="s">
        <v>756</v>
      </c>
      <c r="AP1106" t="s">
        <v>66</v>
      </c>
      <c r="AQ1106">
        <v>16</v>
      </c>
      <c r="AR1106" t="s">
        <v>757</v>
      </c>
      <c r="AS1106">
        <v>0</v>
      </c>
      <c r="AT1106" t="s">
        <v>465</v>
      </c>
      <c r="AU1106">
        <v>26</v>
      </c>
    </row>
    <row r="1107" spans="1:47" x14ac:dyDescent="0.25">
      <c r="A1107" t="s">
        <v>772</v>
      </c>
      <c r="B1107">
        <v>2871695</v>
      </c>
      <c r="C1107">
        <v>332697</v>
      </c>
      <c r="D1107" t="s">
        <v>48</v>
      </c>
      <c r="E1107">
        <v>0</v>
      </c>
      <c r="F1107">
        <v>0</v>
      </c>
      <c r="G1107">
        <v>0</v>
      </c>
      <c r="H1107">
        <v>0</v>
      </c>
      <c r="I1107">
        <v>57</v>
      </c>
      <c r="J1107">
        <v>2017</v>
      </c>
      <c r="K1107" t="s">
        <v>74</v>
      </c>
      <c r="L1107">
        <v>0</v>
      </c>
      <c r="M1107">
        <v>3</v>
      </c>
      <c r="N1107">
        <v>6</v>
      </c>
      <c r="O1107">
        <v>2</v>
      </c>
      <c r="P1107" t="s">
        <v>751</v>
      </c>
      <c r="Q1107" t="s">
        <v>577</v>
      </c>
      <c r="R1107" t="s">
        <v>494</v>
      </c>
      <c r="S1107">
        <v>62271</v>
      </c>
      <c r="T1107" t="s">
        <v>186</v>
      </c>
      <c r="U1107" t="s">
        <v>135</v>
      </c>
      <c r="V1107" t="s">
        <v>102</v>
      </c>
      <c r="W1107" t="s">
        <v>500</v>
      </c>
      <c r="X1107" t="s">
        <v>57</v>
      </c>
      <c r="Y1107" t="s">
        <v>773</v>
      </c>
      <c r="Z1107" s="1">
        <v>42997</v>
      </c>
      <c r="AA1107">
        <v>57</v>
      </c>
      <c r="AB1107" t="s">
        <v>59</v>
      </c>
      <c r="AC1107">
        <v>2023</v>
      </c>
      <c r="AD1107">
        <v>506</v>
      </c>
      <c r="AE1107" t="s">
        <v>755</v>
      </c>
      <c r="AF1107" t="s">
        <v>247</v>
      </c>
      <c r="AG1107" s="1">
        <v>36035</v>
      </c>
      <c r="AH1107" t="s">
        <v>248</v>
      </c>
      <c r="AI1107" t="s">
        <v>249</v>
      </c>
      <c r="AJ1107" t="s">
        <v>64</v>
      </c>
      <c r="AK1107">
        <v>185</v>
      </c>
      <c r="AL1107">
        <v>20000000</v>
      </c>
      <c r="AM1107">
        <v>25000000</v>
      </c>
      <c r="AN1107" s="1">
        <v>45838</v>
      </c>
      <c r="AO1107" t="s">
        <v>758</v>
      </c>
      <c r="AP1107" t="s">
        <v>66</v>
      </c>
      <c r="AQ1107">
        <v>16</v>
      </c>
      <c r="AR1107" t="s">
        <v>757</v>
      </c>
      <c r="AS1107">
        <v>0</v>
      </c>
      <c r="AT1107" t="s">
        <v>248</v>
      </c>
      <c r="AU1107">
        <v>26</v>
      </c>
    </row>
    <row r="1108" spans="1:47" x14ac:dyDescent="0.25">
      <c r="A1108" t="s">
        <v>772</v>
      </c>
      <c r="B1108">
        <v>2871695</v>
      </c>
      <c r="C1108">
        <v>332697</v>
      </c>
      <c r="D1108" t="s">
        <v>48</v>
      </c>
      <c r="E1108">
        <v>0</v>
      </c>
      <c r="F1108">
        <v>0</v>
      </c>
      <c r="G1108">
        <v>0</v>
      </c>
      <c r="H1108">
        <v>0</v>
      </c>
      <c r="I1108">
        <v>57</v>
      </c>
      <c r="J1108">
        <v>2017</v>
      </c>
      <c r="K1108" t="s">
        <v>74</v>
      </c>
      <c r="L1108">
        <v>0</v>
      </c>
      <c r="M1108">
        <v>3</v>
      </c>
      <c r="N1108">
        <v>6</v>
      </c>
      <c r="O1108">
        <v>2</v>
      </c>
      <c r="P1108" t="s">
        <v>751</v>
      </c>
      <c r="Q1108" t="s">
        <v>577</v>
      </c>
      <c r="R1108" t="s">
        <v>494</v>
      </c>
      <c r="S1108">
        <v>62271</v>
      </c>
      <c r="T1108" t="s">
        <v>186</v>
      </c>
      <c r="U1108" t="s">
        <v>135</v>
      </c>
      <c r="V1108" t="s">
        <v>102</v>
      </c>
      <c r="W1108" t="s">
        <v>500</v>
      </c>
      <c r="X1108" t="s">
        <v>57</v>
      </c>
      <c r="Y1108" t="s">
        <v>773</v>
      </c>
      <c r="Z1108" s="1">
        <v>42997</v>
      </c>
      <c r="AA1108">
        <v>57</v>
      </c>
      <c r="AB1108" t="s">
        <v>59</v>
      </c>
      <c r="AC1108">
        <v>2023</v>
      </c>
      <c r="AD1108">
        <v>506</v>
      </c>
      <c r="AE1108" t="s">
        <v>755</v>
      </c>
      <c r="AF1108" t="s">
        <v>247</v>
      </c>
      <c r="AG1108" s="1">
        <v>36035</v>
      </c>
      <c r="AH1108" t="s">
        <v>248</v>
      </c>
      <c r="AI1108" t="s">
        <v>249</v>
      </c>
      <c r="AJ1108" t="s">
        <v>64</v>
      </c>
      <c r="AK1108">
        <v>185</v>
      </c>
      <c r="AL1108">
        <v>20000000</v>
      </c>
      <c r="AM1108">
        <v>25000000</v>
      </c>
      <c r="AN1108" s="1">
        <v>45838</v>
      </c>
      <c r="AO1108" t="s">
        <v>759</v>
      </c>
      <c r="AP1108" t="s">
        <v>164</v>
      </c>
      <c r="AQ1108">
        <v>16</v>
      </c>
      <c r="AR1108" t="s">
        <v>757</v>
      </c>
      <c r="AS1108">
        <v>0</v>
      </c>
      <c r="AT1108" t="s">
        <v>465</v>
      </c>
      <c r="AU1108">
        <v>26</v>
      </c>
    </row>
    <row r="1109" spans="1:47" x14ac:dyDescent="0.25">
      <c r="A1109" t="s">
        <v>772</v>
      </c>
      <c r="B1109">
        <v>2871695</v>
      </c>
      <c r="C1109">
        <v>332697</v>
      </c>
      <c r="D1109" t="s">
        <v>48</v>
      </c>
      <c r="E1109">
        <v>0</v>
      </c>
      <c r="F1109">
        <v>0</v>
      </c>
      <c r="G1109">
        <v>0</v>
      </c>
      <c r="H1109">
        <v>0</v>
      </c>
      <c r="I1109">
        <v>57</v>
      </c>
      <c r="J1109">
        <v>2017</v>
      </c>
      <c r="K1109" t="s">
        <v>74</v>
      </c>
      <c r="L1109">
        <v>0</v>
      </c>
      <c r="M1109">
        <v>3</v>
      </c>
      <c r="N1109">
        <v>6</v>
      </c>
      <c r="O1109">
        <v>2</v>
      </c>
      <c r="P1109" t="s">
        <v>751</v>
      </c>
      <c r="Q1109" t="s">
        <v>577</v>
      </c>
      <c r="R1109" t="s">
        <v>494</v>
      </c>
      <c r="S1109">
        <v>62271</v>
      </c>
      <c r="T1109" t="s">
        <v>186</v>
      </c>
      <c r="U1109" t="s">
        <v>135</v>
      </c>
      <c r="V1109" t="s">
        <v>102</v>
      </c>
      <c r="W1109" t="s">
        <v>500</v>
      </c>
      <c r="X1109" t="s">
        <v>57</v>
      </c>
      <c r="Y1109" t="s">
        <v>773</v>
      </c>
      <c r="Z1109" s="1">
        <v>42997</v>
      </c>
      <c r="AA1109">
        <v>57</v>
      </c>
      <c r="AB1109" t="s">
        <v>59</v>
      </c>
      <c r="AC1109">
        <v>2023</v>
      </c>
      <c r="AD1109">
        <v>506</v>
      </c>
      <c r="AE1109" t="s">
        <v>755</v>
      </c>
      <c r="AF1109" t="s">
        <v>247</v>
      </c>
      <c r="AG1109" s="1">
        <v>36035</v>
      </c>
      <c r="AH1109" t="s">
        <v>248</v>
      </c>
      <c r="AI1109" t="s">
        <v>249</v>
      </c>
      <c r="AJ1109" t="s">
        <v>64</v>
      </c>
      <c r="AK1109">
        <v>185</v>
      </c>
      <c r="AL1109">
        <v>20000000</v>
      </c>
      <c r="AM1109">
        <v>25000000</v>
      </c>
      <c r="AN1109" s="1">
        <v>45838</v>
      </c>
      <c r="AO1109" t="s">
        <v>760</v>
      </c>
      <c r="AP1109" t="s">
        <v>164</v>
      </c>
      <c r="AQ1109">
        <v>16</v>
      </c>
      <c r="AR1109" t="s">
        <v>757</v>
      </c>
      <c r="AS1109">
        <v>0</v>
      </c>
      <c r="AT1109" t="s">
        <v>465</v>
      </c>
      <c r="AU1109">
        <v>26</v>
      </c>
    </row>
    <row r="1110" spans="1:47" x14ac:dyDescent="0.25">
      <c r="A1110" t="s">
        <v>772</v>
      </c>
      <c r="B1110">
        <v>2871695</v>
      </c>
      <c r="C1110">
        <v>332697</v>
      </c>
      <c r="D1110" t="s">
        <v>48</v>
      </c>
      <c r="E1110">
        <v>0</v>
      </c>
      <c r="F1110">
        <v>0</v>
      </c>
      <c r="G1110">
        <v>0</v>
      </c>
      <c r="H1110">
        <v>0</v>
      </c>
      <c r="I1110">
        <v>57</v>
      </c>
      <c r="J1110">
        <v>2017</v>
      </c>
      <c r="K1110" t="s">
        <v>74</v>
      </c>
      <c r="L1110">
        <v>0</v>
      </c>
      <c r="M1110">
        <v>3</v>
      </c>
      <c r="N1110">
        <v>6</v>
      </c>
      <c r="O1110">
        <v>2</v>
      </c>
      <c r="P1110" t="s">
        <v>751</v>
      </c>
      <c r="Q1110" t="s">
        <v>577</v>
      </c>
      <c r="R1110" t="s">
        <v>494</v>
      </c>
      <c r="S1110">
        <v>62271</v>
      </c>
      <c r="T1110" t="s">
        <v>186</v>
      </c>
      <c r="U1110" t="s">
        <v>135</v>
      </c>
      <c r="V1110" t="s">
        <v>102</v>
      </c>
      <c r="W1110" t="s">
        <v>500</v>
      </c>
      <c r="X1110" t="s">
        <v>57</v>
      </c>
      <c r="Y1110" t="s">
        <v>773</v>
      </c>
      <c r="Z1110" s="1">
        <v>42997</v>
      </c>
      <c r="AA1110">
        <v>57</v>
      </c>
      <c r="AB1110" t="s">
        <v>59</v>
      </c>
      <c r="AC1110">
        <v>2023</v>
      </c>
      <c r="AD1110">
        <v>506</v>
      </c>
      <c r="AE1110" t="s">
        <v>755</v>
      </c>
      <c r="AF1110" t="s">
        <v>247</v>
      </c>
      <c r="AG1110" s="1">
        <v>36035</v>
      </c>
      <c r="AH1110" t="s">
        <v>248</v>
      </c>
      <c r="AI1110" t="s">
        <v>249</v>
      </c>
      <c r="AJ1110" t="s">
        <v>64</v>
      </c>
      <c r="AK1110">
        <v>185</v>
      </c>
      <c r="AL1110">
        <v>20000000</v>
      </c>
      <c r="AM1110">
        <v>25000000</v>
      </c>
      <c r="AN1110" s="1">
        <v>45838</v>
      </c>
      <c r="AO1110" t="s">
        <v>761</v>
      </c>
      <c r="AP1110" t="s">
        <v>164</v>
      </c>
      <c r="AQ1110">
        <v>16</v>
      </c>
      <c r="AR1110" t="s">
        <v>757</v>
      </c>
      <c r="AS1110">
        <v>0</v>
      </c>
      <c r="AT1110" t="s">
        <v>465</v>
      </c>
      <c r="AU1110">
        <v>26</v>
      </c>
    </row>
    <row r="1111" spans="1:47" x14ac:dyDescent="0.25">
      <c r="A1111" t="s">
        <v>772</v>
      </c>
      <c r="B1111">
        <v>2871695</v>
      </c>
      <c r="C1111">
        <v>332697</v>
      </c>
      <c r="D1111" t="s">
        <v>48</v>
      </c>
      <c r="E1111">
        <v>0</v>
      </c>
      <c r="F1111">
        <v>0</v>
      </c>
      <c r="G1111">
        <v>0</v>
      </c>
      <c r="H1111">
        <v>0</v>
      </c>
      <c r="I1111">
        <v>57</v>
      </c>
      <c r="J1111">
        <v>2017</v>
      </c>
      <c r="K1111" t="s">
        <v>74</v>
      </c>
      <c r="L1111">
        <v>0</v>
      </c>
      <c r="M1111">
        <v>3</v>
      </c>
      <c r="N1111">
        <v>6</v>
      </c>
      <c r="O1111">
        <v>2</v>
      </c>
      <c r="P1111" t="s">
        <v>751</v>
      </c>
      <c r="Q1111" t="s">
        <v>577</v>
      </c>
      <c r="R1111" t="s">
        <v>494</v>
      </c>
      <c r="S1111">
        <v>62271</v>
      </c>
      <c r="T1111" t="s">
        <v>186</v>
      </c>
      <c r="U1111" t="s">
        <v>135</v>
      </c>
      <c r="V1111" t="s">
        <v>102</v>
      </c>
      <c r="W1111" t="s">
        <v>500</v>
      </c>
      <c r="X1111" t="s">
        <v>57</v>
      </c>
      <c r="Y1111" t="s">
        <v>773</v>
      </c>
      <c r="Z1111" s="1">
        <v>42997</v>
      </c>
      <c r="AA1111">
        <v>57</v>
      </c>
      <c r="AB1111" t="s">
        <v>59</v>
      </c>
      <c r="AC1111">
        <v>2023</v>
      </c>
      <c r="AD1111">
        <v>506</v>
      </c>
      <c r="AE1111" t="s">
        <v>755</v>
      </c>
      <c r="AF1111" t="s">
        <v>247</v>
      </c>
      <c r="AG1111" s="1">
        <v>36035</v>
      </c>
      <c r="AH1111" t="s">
        <v>248</v>
      </c>
      <c r="AI1111" t="s">
        <v>249</v>
      </c>
      <c r="AJ1111" t="s">
        <v>64</v>
      </c>
      <c r="AK1111">
        <v>185</v>
      </c>
      <c r="AL1111">
        <v>20000000</v>
      </c>
      <c r="AM1111">
        <v>25000000</v>
      </c>
      <c r="AN1111" s="1">
        <v>45838</v>
      </c>
      <c r="AO1111" t="s">
        <v>762</v>
      </c>
      <c r="AP1111" t="s">
        <v>164</v>
      </c>
      <c r="AQ1111">
        <v>16</v>
      </c>
      <c r="AR1111" t="s">
        <v>757</v>
      </c>
      <c r="AS1111">
        <v>0</v>
      </c>
      <c r="AT1111" t="s">
        <v>465</v>
      </c>
      <c r="AU1111">
        <v>26</v>
      </c>
    </row>
    <row r="1112" spans="1:47" x14ac:dyDescent="0.25">
      <c r="A1112" t="s">
        <v>772</v>
      </c>
      <c r="B1112">
        <v>2871695</v>
      </c>
      <c r="C1112">
        <v>332697</v>
      </c>
      <c r="D1112" t="s">
        <v>48</v>
      </c>
      <c r="E1112">
        <v>0</v>
      </c>
      <c r="F1112">
        <v>0</v>
      </c>
      <c r="G1112">
        <v>0</v>
      </c>
      <c r="H1112">
        <v>0</v>
      </c>
      <c r="I1112">
        <v>57</v>
      </c>
      <c r="J1112">
        <v>2017</v>
      </c>
      <c r="K1112" t="s">
        <v>74</v>
      </c>
      <c r="L1112">
        <v>0</v>
      </c>
      <c r="M1112">
        <v>3</v>
      </c>
      <c r="N1112">
        <v>6</v>
      </c>
      <c r="O1112">
        <v>2</v>
      </c>
      <c r="P1112" t="s">
        <v>751</v>
      </c>
      <c r="Q1112" t="s">
        <v>577</v>
      </c>
      <c r="R1112" t="s">
        <v>494</v>
      </c>
      <c r="S1112">
        <v>62271</v>
      </c>
      <c r="T1112" t="s">
        <v>186</v>
      </c>
      <c r="U1112" t="s">
        <v>135</v>
      </c>
      <c r="V1112" t="s">
        <v>102</v>
      </c>
      <c r="W1112" t="s">
        <v>500</v>
      </c>
      <c r="X1112" t="s">
        <v>57</v>
      </c>
      <c r="Y1112" t="s">
        <v>773</v>
      </c>
      <c r="Z1112" s="1">
        <v>42997</v>
      </c>
      <c r="AA1112">
        <v>57</v>
      </c>
      <c r="AB1112" t="s">
        <v>59</v>
      </c>
      <c r="AC1112">
        <v>2023</v>
      </c>
      <c r="AD1112">
        <v>506</v>
      </c>
      <c r="AE1112" t="s">
        <v>755</v>
      </c>
      <c r="AF1112" t="s">
        <v>247</v>
      </c>
      <c r="AG1112" s="1">
        <v>36035</v>
      </c>
      <c r="AH1112" t="s">
        <v>248</v>
      </c>
      <c r="AI1112" t="s">
        <v>249</v>
      </c>
      <c r="AJ1112" t="s">
        <v>64</v>
      </c>
      <c r="AK1112">
        <v>185</v>
      </c>
      <c r="AL1112">
        <v>20000000</v>
      </c>
      <c r="AM1112">
        <v>25000000</v>
      </c>
      <c r="AN1112" s="1">
        <v>45838</v>
      </c>
      <c r="AO1112" t="s">
        <v>763</v>
      </c>
      <c r="AP1112" t="s">
        <v>164</v>
      </c>
      <c r="AQ1112">
        <v>16</v>
      </c>
      <c r="AR1112" t="s">
        <v>757</v>
      </c>
      <c r="AS1112">
        <v>0</v>
      </c>
      <c r="AT1112" t="s">
        <v>465</v>
      </c>
      <c r="AU1112">
        <v>26</v>
      </c>
    </row>
    <row r="1113" spans="1:47" x14ac:dyDescent="0.25">
      <c r="A1113" t="s">
        <v>772</v>
      </c>
      <c r="B1113">
        <v>2871695</v>
      </c>
      <c r="C1113">
        <v>332697</v>
      </c>
      <c r="D1113" t="s">
        <v>48</v>
      </c>
      <c r="E1113">
        <v>0</v>
      </c>
      <c r="F1113">
        <v>0</v>
      </c>
      <c r="G1113">
        <v>0</v>
      </c>
      <c r="H1113">
        <v>0</v>
      </c>
      <c r="I1113">
        <v>57</v>
      </c>
      <c r="J1113">
        <v>2017</v>
      </c>
      <c r="K1113" t="s">
        <v>74</v>
      </c>
      <c r="L1113">
        <v>0</v>
      </c>
      <c r="M1113">
        <v>3</v>
      </c>
      <c r="N1113">
        <v>6</v>
      </c>
      <c r="O1113">
        <v>2</v>
      </c>
      <c r="P1113" t="s">
        <v>751</v>
      </c>
      <c r="Q1113" t="s">
        <v>577</v>
      </c>
      <c r="R1113" t="s">
        <v>494</v>
      </c>
      <c r="S1113">
        <v>62271</v>
      </c>
      <c r="T1113" t="s">
        <v>186</v>
      </c>
      <c r="U1113" t="s">
        <v>135</v>
      </c>
      <c r="V1113" t="s">
        <v>102</v>
      </c>
      <c r="W1113" t="s">
        <v>500</v>
      </c>
      <c r="X1113" t="s">
        <v>57</v>
      </c>
      <c r="Y1113" t="s">
        <v>773</v>
      </c>
      <c r="Z1113" s="1">
        <v>42997</v>
      </c>
      <c r="AA1113">
        <v>57</v>
      </c>
      <c r="AB1113" t="s">
        <v>59</v>
      </c>
      <c r="AC1113">
        <v>2023</v>
      </c>
      <c r="AD1113">
        <v>506</v>
      </c>
      <c r="AE1113" t="s">
        <v>755</v>
      </c>
      <c r="AF1113" t="s">
        <v>247</v>
      </c>
      <c r="AG1113" s="1">
        <v>36035</v>
      </c>
      <c r="AH1113" t="s">
        <v>248</v>
      </c>
      <c r="AI1113" t="s">
        <v>249</v>
      </c>
      <c r="AJ1113" t="s">
        <v>64</v>
      </c>
      <c r="AK1113">
        <v>185</v>
      </c>
      <c r="AL1113">
        <v>20000000</v>
      </c>
      <c r="AM1113">
        <v>25000000</v>
      </c>
      <c r="AN1113" s="1">
        <v>45838</v>
      </c>
      <c r="AO1113" t="s">
        <v>764</v>
      </c>
      <c r="AP1113" t="s">
        <v>164</v>
      </c>
      <c r="AQ1113">
        <v>16</v>
      </c>
      <c r="AR1113" t="s">
        <v>757</v>
      </c>
      <c r="AS1113">
        <v>0</v>
      </c>
      <c r="AT1113" t="s">
        <v>248</v>
      </c>
      <c r="AU1113">
        <v>26</v>
      </c>
    </row>
    <row r="1114" spans="1:47" x14ac:dyDescent="0.25">
      <c r="A1114" t="s">
        <v>772</v>
      </c>
      <c r="B1114">
        <v>2871695</v>
      </c>
      <c r="C1114">
        <v>332697</v>
      </c>
      <c r="D1114" t="s">
        <v>48</v>
      </c>
      <c r="E1114">
        <v>0</v>
      </c>
      <c r="F1114">
        <v>0</v>
      </c>
      <c r="G1114">
        <v>0</v>
      </c>
      <c r="H1114">
        <v>0</v>
      </c>
      <c r="I1114">
        <v>57</v>
      </c>
      <c r="J1114">
        <v>2017</v>
      </c>
      <c r="K1114" t="s">
        <v>74</v>
      </c>
      <c r="L1114">
        <v>0</v>
      </c>
      <c r="M1114">
        <v>3</v>
      </c>
      <c r="N1114">
        <v>6</v>
      </c>
      <c r="O1114">
        <v>2</v>
      </c>
      <c r="P1114" t="s">
        <v>751</v>
      </c>
      <c r="Q1114" t="s">
        <v>577</v>
      </c>
      <c r="R1114" t="s">
        <v>494</v>
      </c>
      <c r="S1114">
        <v>62271</v>
      </c>
      <c r="T1114" t="s">
        <v>186</v>
      </c>
      <c r="U1114" t="s">
        <v>135</v>
      </c>
      <c r="V1114" t="s">
        <v>102</v>
      </c>
      <c r="W1114" t="s">
        <v>500</v>
      </c>
      <c r="X1114" t="s">
        <v>57</v>
      </c>
      <c r="Y1114" t="s">
        <v>773</v>
      </c>
      <c r="Z1114" s="1">
        <v>42997</v>
      </c>
      <c r="AA1114">
        <v>57</v>
      </c>
      <c r="AB1114" t="s">
        <v>59</v>
      </c>
      <c r="AC1114">
        <v>2023</v>
      </c>
      <c r="AD1114">
        <v>506</v>
      </c>
      <c r="AE1114" t="s">
        <v>755</v>
      </c>
      <c r="AF1114" t="s">
        <v>247</v>
      </c>
      <c r="AG1114" s="1">
        <v>36035</v>
      </c>
      <c r="AH1114" t="s">
        <v>248</v>
      </c>
      <c r="AI1114" t="s">
        <v>249</v>
      </c>
      <c r="AJ1114" t="s">
        <v>64</v>
      </c>
      <c r="AK1114">
        <v>185</v>
      </c>
      <c r="AL1114">
        <v>20000000</v>
      </c>
      <c r="AM1114">
        <v>25000000</v>
      </c>
      <c r="AN1114" s="1">
        <v>45838</v>
      </c>
      <c r="AO1114" t="s">
        <v>765</v>
      </c>
      <c r="AP1114" t="s">
        <v>164</v>
      </c>
      <c r="AQ1114">
        <v>16</v>
      </c>
      <c r="AR1114" t="s">
        <v>757</v>
      </c>
      <c r="AS1114">
        <v>0</v>
      </c>
      <c r="AT1114" t="s">
        <v>248</v>
      </c>
      <c r="AU1114">
        <v>26</v>
      </c>
    </row>
    <row r="1115" spans="1:47" x14ac:dyDescent="0.25">
      <c r="A1115" t="s">
        <v>772</v>
      </c>
      <c r="B1115">
        <v>2871695</v>
      </c>
      <c r="C1115">
        <v>332697</v>
      </c>
      <c r="D1115" t="s">
        <v>48</v>
      </c>
      <c r="E1115">
        <v>0</v>
      </c>
      <c r="F1115">
        <v>0</v>
      </c>
      <c r="G1115">
        <v>0</v>
      </c>
      <c r="H1115">
        <v>0</v>
      </c>
      <c r="I1115">
        <v>57</v>
      </c>
      <c r="J1115">
        <v>2017</v>
      </c>
      <c r="K1115" t="s">
        <v>74</v>
      </c>
      <c r="L1115">
        <v>0</v>
      </c>
      <c r="M1115">
        <v>3</v>
      </c>
      <c r="N1115">
        <v>6</v>
      </c>
      <c r="O1115">
        <v>2</v>
      </c>
      <c r="P1115" t="s">
        <v>751</v>
      </c>
      <c r="Q1115" t="s">
        <v>577</v>
      </c>
      <c r="R1115" t="s">
        <v>494</v>
      </c>
      <c r="S1115">
        <v>62271</v>
      </c>
      <c r="T1115" t="s">
        <v>186</v>
      </c>
      <c r="U1115" t="s">
        <v>135</v>
      </c>
      <c r="V1115" t="s">
        <v>102</v>
      </c>
      <c r="W1115" t="s">
        <v>500</v>
      </c>
      <c r="X1115" t="s">
        <v>57</v>
      </c>
      <c r="Y1115" t="s">
        <v>773</v>
      </c>
      <c r="Z1115" s="1">
        <v>42997</v>
      </c>
      <c r="AA1115">
        <v>57</v>
      </c>
      <c r="AB1115" t="s">
        <v>59</v>
      </c>
      <c r="AC1115">
        <v>2023</v>
      </c>
      <c r="AD1115">
        <v>506</v>
      </c>
      <c r="AE1115" t="s">
        <v>755</v>
      </c>
      <c r="AF1115" t="s">
        <v>247</v>
      </c>
      <c r="AG1115" s="1">
        <v>36035</v>
      </c>
      <c r="AH1115" t="s">
        <v>248</v>
      </c>
      <c r="AI1115" t="s">
        <v>249</v>
      </c>
      <c r="AJ1115" t="s">
        <v>64</v>
      </c>
      <c r="AK1115">
        <v>185</v>
      </c>
      <c r="AL1115">
        <v>20000000</v>
      </c>
      <c r="AM1115">
        <v>25000000</v>
      </c>
      <c r="AN1115" s="1">
        <v>45838</v>
      </c>
      <c r="AO1115" t="s">
        <v>766</v>
      </c>
      <c r="AP1115" t="s">
        <v>164</v>
      </c>
      <c r="AQ1115">
        <v>16</v>
      </c>
      <c r="AR1115" t="s">
        <v>757</v>
      </c>
      <c r="AS1115">
        <v>0</v>
      </c>
      <c r="AT1115" t="s">
        <v>248</v>
      </c>
      <c r="AU1115">
        <v>26</v>
      </c>
    </row>
    <row r="1116" spans="1:47" x14ac:dyDescent="0.25">
      <c r="A1116" t="s">
        <v>772</v>
      </c>
      <c r="B1116">
        <v>2871695</v>
      </c>
      <c r="C1116">
        <v>332697</v>
      </c>
      <c r="D1116" t="s">
        <v>48</v>
      </c>
      <c r="E1116">
        <v>0</v>
      </c>
      <c r="F1116">
        <v>0</v>
      </c>
      <c r="G1116">
        <v>0</v>
      </c>
      <c r="H1116">
        <v>0</v>
      </c>
      <c r="I1116">
        <v>57</v>
      </c>
      <c r="J1116">
        <v>2017</v>
      </c>
      <c r="K1116" t="s">
        <v>74</v>
      </c>
      <c r="L1116">
        <v>0</v>
      </c>
      <c r="M1116">
        <v>3</v>
      </c>
      <c r="N1116">
        <v>6</v>
      </c>
      <c r="O1116">
        <v>2</v>
      </c>
      <c r="P1116" t="s">
        <v>751</v>
      </c>
      <c r="Q1116" t="s">
        <v>577</v>
      </c>
      <c r="R1116" t="s">
        <v>494</v>
      </c>
      <c r="S1116">
        <v>62271</v>
      </c>
      <c r="T1116" t="s">
        <v>186</v>
      </c>
      <c r="U1116" t="s">
        <v>135</v>
      </c>
      <c r="V1116" t="s">
        <v>102</v>
      </c>
      <c r="W1116" t="s">
        <v>500</v>
      </c>
      <c r="X1116" t="s">
        <v>57</v>
      </c>
      <c r="Y1116" t="s">
        <v>773</v>
      </c>
      <c r="Z1116" s="1">
        <v>42997</v>
      </c>
      <c r="AA1116">
        <v>57</v>
      </c>
      <c r="AB1116" t="s">
        <v>59</v>
      </c>
      <c r="AC1116">
        <v>2023</v>
      </c>
      <c r="AD1116">
        <v>506</v>
      </c>
      <c r="AE1116" t="s">
        <v>755</v>
      </c>
      <c r="AF1116" t="s">
        <v>247</v>
      </c>
      <c r="AG1116" s="1">
        <v>36035</v>
      </c>
      <c r="AH1116" t="s">
        <v>248</v>
      </c>
      <c r="AI1116" t="s">
        <v>249</v>
      </c>
      <c r="AJ1116" t="s">
        <v>64</v>
      </c>
      <c r="AK1116">
        <v>185</v>
      </c>
      <c r="AL1116">
        <v>20000000</v>
      </c>
      <c r="AM1116">
        <v>25000000</v>
      </c>
      <c r="AN1116" s="1">
        <v>45838</v>
      </c>
      <c r="AO1116" t="s">
        <v>767</v>
      </c>
      <c r="AP1116" t="s">
        <v>164</v>
      </c>
      <c r="AQ1116">
        <v>16</v>
      </c>
      <c r="AR1116" t="s">
        <v>757</v>
      </c>
      <c r="AS1116">
        <v>0</v>
      </c>
      <c r="AT1116" t="s">
        <v>465</v>
      </c>
      <c r="AU1116">
        <v>26</v>
      </c>
    </row>
    <row r="1117" spans="1:47" x14ac:dyDescent="0.25">
      <c r="A1117" t="s">
        <v>772</v>
      </c>
      <c r="B1117">
        <v>2871695</v>
      </c>
      <c r="C1117">
        <v>332697</v>
      </c>
      <c r="D1117" t="s">
        <v>48</v>
      </c>
      <c r="E1117">
        <v>0</v>
      </c>
      <c r="F1117">
        <v>0</v>
      </c>
      <c r="G1117">
        <v>0</v>
      </c>
      <c r="H1117">
        <v>0</v>
      </c>
      <c r="I1117">
        <v>57</v>
      </c>
      <c r="J1117">
        <v>2017</v>
      </c>
      <c r="K1117" t="s">
        <v>74</v>
      </c>
      <c r="L1117">
        <v>0</v>
      </c>
      <c r="M1117">
        <v>3</v>
      </c>
      <c r="N1117">
        <v>6</v>
      </c>
      <c r="O1117">
        <v>2</v>
      </c>
      <c r="P1117" t="s">
        <v>751</v>
      </c>
      <c r="Q1117" t="s">
        <v>577</v>
      </c>
      <c r="R1117" t="s">
        <v>494</v>
      </c>
      <c r="S1117">
        <v>62271</v>
      </c>
      <c r="T1117" t="s">
        <v>186</v>
      </c>
      <c r="U1117" t="s">
        <v>135</v>
      </c>
      <c r="V1117" t="s">
        <v>102</v>
      </c>
      <c r="W1117" t="s">
        <v>500</v>
      </c>
      <c r="X1117" t="s">
        <v>57</v>
      </c>
      <c r="Y1117" t="s">
        <v>773</v>
      </c>
      <c r="Z1117" s="1">
        <v>42997</v>
      </c>
      <c r="AA1117">
        <v>57</v>
      </c>
      <c r="AB1117" t="s">
        <v>59</v>
      </c>
      <c r="AC1117">
        <v>2023</v>
      </c>
      <c r="AD1117">
        <v>506</v>
      </c>
      <c r="AE1117" t="s">
        <v>755</v>
      </c>
      <c r="AF1117" t="s">
        <v>247</v>
      </c>
      <c r="AG1117" s="1">
        <v>36035</v>
      </c>
      <c r="AH1117" t="s">
        <v>248</v>
      </c>
      <c r="AI1117" t="s">
        <v>249</v>
      </c>
      <c r="AJ1117" t="s">
        <v>64</v>
      </c>
      <c r="AK1117">
        <v>185</v>
      </c>
      <c r="AL1117">
        <v>20000000</v>
      </c>
      <c r="AM1117">
        <v>25000000</v>
      </c>
      <c r="AN1117" s="1">
        <v>45838</v>
      </c>
      <c r="AO1117" t="s">
        <v>768</v>
      </c>
      <c r="AP1117" t="s">
        <v>164</v>
      </c>
      <c r="AQ1117">
        <v>16</v>
      </c>
      <c r="AR1117" t="s">
        <v>757</v>
      </c>
      <c r="AS1117">
        <v>0</v>
      </c>
      <c r="AT1117" t="s">
        <v>248</v>
      </c>
      <c r="AU1117">
        <v>26</v>
      </c>
    </row>
    <row r="1118" spans="1:47" x14ac:dyDescent="0.25">
      <c r="A1118" t="s">
        <v>774</v>
      </c>
      <c r="B1118">
        <v>2871697</v>
      </c>
      <c r="C1118">
        <v>315779</v>
      </c>
      <c r="D1118" t="s">
        <v>48</v>
      </c>
      <c r="E1118">
        <v>0</v>
      </c>
      <c r="F1118">
        <v>0</v>
      </c>
      <c r="G1118">
        <v>1</v>
      </c>
      <c r="H1118">
        <v>0</v>
      </c>
      <c r="I1118">
        <v>90</v>
      </c>
      <c r="J1118">
        <v>2017</v>
      </c>
      <c r="K1118" t="s">
        <v>74</v>
      </c>
      <c r="L1118">
        <v>0</v>
      </c>
      <c r="M1118">
        <v>3</v>
      </c>
      <c r="N1118">
        <v>11</v>
      </c>
      <c r="O1118">
        <v>1</v>
      </c>
      <c r="P1118" t="s">
        <v>210</v>
      </c>
      <c r="Q1118" t="s">
        <v>733</v>
      </c>
      <c r="R1118" t="s">
        <v>595</v>
      </c>
      <c r="S1118">
        <v>52962</v>
      </c>
      <c r="T1118" t="s">
        <v>53</v>
      </c>
      <c r="U1118" t="s">
        <v>123</v>
      </c>
      <c r="V1118" t="s">
        <v>149</v>
      </c>
      <c r="W1118" t="s">
        <v>500</v>
      </c>
      <c r="X1118" t="s">
        <v>57</v>
      </c>
      <c r="Y1118" t="s">
        <v>775</v>
      </c>
      <c r="Z1118" s="1">
        <v>42998</v>
      </c>
      <c r="AA1118">
        <v>84</v>
      </c>
      <c r="AB1118" t="s">
        <v>59</v>
      </c>
      <c r="AC1118">
        <v>2023</v>
      </c>
      <c r="AD1118">
        <v>5</v>
      </c>
      <c r="AE1118" t="s">
        <v>475</v>
      </c>
      <c r="AF1118" t="s">
        <v>247</v>
      </c>
      <c r="AG1118" s="1">
        <v>36056</v>
      </c>
      <c r="AH1118" t="s">
        <v>264</v>
      </c>
      <c r="AI1118" t="s">
        <v>265</v>
      </c>
      <c r="AJ1118" t="s">
        <v>64</v>
      </c>
      <c r="AK1118">
        <v>177</v>
      </c>
      <c r="AL1118">
        <v>25000000</v>
      </c>
      <c r="AM1118">
        <v>60000000</v>
      </c>
      <c r="AN1118" s="1">
        <v>46568</v>
      </c>
      <c r="AO1118" t="s">
        <v>476</v>
      </c>
      <c r="AP1118" t="s">
        <v>164</v>
      </c>
      <c r="AQ1118">
        <v>11</v>
      </c>
      <c r="AR1118" t="s">
        <v>477</v>
      </c>
      <c r="AS1118">
        <v>0</v>
      </c>
      <c r="AT1118" t="s">
        <v>264</v>
      </c>
      <c r="AU1118">
        <v>26</v>
      </c>
    </row>
    <row r="1119" spans="1:47" x14ac:dyDescent="0.25">
      <c r="A1119" t="s">
        <v>774</v>
      </c>
      <c r="B1119">
        <v>2871697</v>
      </c>
      <c r="C1119">
        <v>315779</v>
      </c>
      <c r="D1119" t="s">
        <v>48</v>
      </c>
      <c r="E1119">
        <v>0</v>
      </c>
      <c r="F1119">
        <v>0</v>
      </c>
      <c r="G1119">
        <v>1</v>
      </c>
      <c r="H1119">
        <v>0</v>
      </c>
      <c r="I1119">
        <v>90</v>
      </c>
      <c r="J1119">
        <v>2017</v>
      </c>
      <c r="K1119" t="s">
        <v>74</v>
      </c>
      <c r="L1119">
        <v>0</v>
      </c>
      <c r="M1119">
        <v>3</v>
      </c>
      <c r="N1119">
        <v>11</v>
      </c>
      <c r="O1119">
        <v>1</v>
      </c>
      <c r="P1119" t="s">
        <v>210</v>
      </c>
      <c r="Q1119" t="s">
        <v>733</v>
      </c>
      <c r="R1119" t="s">
        <v>595</v>
      </c>
      <c r="S1119">
        <v>52962</v>
      </c>
      <c r="T1119" t="s">
        <v>53</v>
      </c>
      <c r="U1119" t="s">
        <v>123</v>
      </c>
      <c r="V1119" t="s">
        <v>149</v>
      </c>
      <c r="W1119" t="s">
        <v>500</v>
      </c>
      <c r="X1119" t="s">
        <v>57</v>
      </c>
      <c r="Y1119" t="s">
        <v>775</v>
      </c>
      <c r="Z1119" s="1">
        <v>42998</v>
      </c>
      <c r="AA1119">
        <v>84</v>
      </c>
      <c r="AB1119" t="s">
        <v>59</v>
      </c>
      <c r="AC1119">
        <v>2023</v>
      </c>
      <c r="AD1119">
        <v>5</v>
      </c>
      <c r="AE1119" t="s">
        <v>475</v>
      </c>
      <c r="AF1119" t="s">
        <v>247</v>
      </c>
      <c r="AG1119" s="1">
        <v>36056</v>
      </c>
      <c r="AH1119" t="s">
        <v>264</v>
      </c>
      <c r="AI1119" t="s">
        <v>265</v>
      </c>
      <c r="AJ1119" t="s">
        <v>64</v>
      </c>
      <c r="AK1119">
        <v>177</v>
      </c>
      <c r="AL1119">
        <v>25000000</v>
      </c>
      <c r="AM1119">
        <v>60000000</v>
      </c>
      <c r="AN1119" s="1">
        <v>46568</v>
      </c>
      <c r="AO1119" t="s">
        <v>478</v>
      </c>
      <c r="AP1119" t="s">
        <v>164</v>
      </c>
      <c r="AQ1119">
        <v>11</v>
      </c>
      <c r="AR1119" t="s">
        <v>477</v>
      </c>
      <c r="AS1119">
        <v>0</v>
      </c>
      <c r="AT1119" t="s">
        <v>264</v>
      </c>
      <c r="AU1119">
        <v>26</v>
      </c>
    </row>
    <row r="1120" spans="1:47" x14ac:dyDescent="0.25">
      <c r="A1120" t="s">
        <v>774</v>
      </c>
      <c r="B1120">
        <v>2871697</v>
      </c>
      <c r="C1120">
        <v>315779</v>
      </c>
      <c r="D1120" t="s">
        <v>48</v>
      </c>
      <c r="E1120">
        <v>0</v>
      </c>
      <c r="F1120">
        <v>0</v>
      </c>
      <c r="G1120">
        <v>1</v>
      </c>
      <c r="H1120">
        <v>0</v>
      </c>
      <c r="I1120">
        <v>90</v>
      </c>
      <c r="J1120">
        <v>2017</v>
      </c>
      <c r="K1120" t="s">
        <v>74</v>
      </c>
      <c r="L1120">
        <v>0</v>
      </c>
      <c r="M1120">
        <v>3</v>
      </c>
      <c r="N1120">
        <v>11</v>
      </c>
      <c r="O1120">
        <v>1</v>
      </c>
      <c r="P1120" t="s">
        <v>210</v>
      </c>
      <c r="Q1120" t="s">
        <v>733</v>
      </c>
      <c r="R1120" t="s">
        <v>595</v>
      </c>
      <c r="S1120">
        <v>52962</v>
      </c>
      <c r="T1120" t="s">
        <v>53</v>
      </c>
      <c r="U1120" t="s">
        <v>123</v>
      </c>
      <c r="V1120" t="s">
        <v>149</v>
      </c>
      <c r="W1120" t="s">
        <v>500</v>
      </c>
      <c r="X1120" t="s">
        <v>57</v>
      </c>
      <c r="Y1120" t="s">
        <v>775</v>
      </c>
      <c r="Z1120" s="1">
        <v>42998</v>
      </c>
      <c r="AA1120">
        <v>84</v>
      </c>
      <c r="AB1120" t="s">
        <v>59</v>
      </c>
      <c r="AC1120">
        <v>2023</v>
      </c>
      <c r="AD1120">
        <v>5</v>
      </c>
      <c r="AE1120" t="s">
        <v>475</v>
      </c>
      <c r="AF1120" t="s">
        <v>247</v>
      </c>
      <c r="AG1120" s="1">
        <v>36056</v>
      </c>
      <c r="AH1120" t="s">
        <v>264</v>
      </c>
      <c r="AI1120" t="s">
        <v>265</v>
      </c>
      <c r="AJ1120" t="s">
        <v>64</v>
      </c>
      <c r="AK1120">
        <v>177</v>
      </c>
      <c r="AL1120">
        <v>25000000</v>
      </c>
      <c r="AM1120">
        <v>60000000</v>
      </c>
      <c r="AN1120" s="1">
        <v>46568</v>
      </c>
      <c r="AO1120" t="s">
        <v>479</v>
      </c>
      <c r="AP1120" t="s">
        <v>164</v>
      </c>
      <c r="AQ1120">
        <v>11</v>
      </c>
      <c r="AR1120" t="s">
        <v>477</v>
      </c>
      <c r="AS1120">
        <v>0</v>
      </c>
      <c r="AT1120" t="s">
        <v>264</v>
      </c>
      <c r="AU1120">
        <v>26</v>
      </c>
    </row>
    <row r="1121" spans="1:47" x14ac:dyDescent="0.25">
      <c r="A1121" t="s">
        <v>774</v>
      </c>
      <c r="B1121">
        <v>2871697</v>
      </c>
      <c r="C1121">
        <v>315779</v>
      </c>
      <c r="D1121" t="s">
        <v>48</v>
      </c>
      <c r="E1121">
        <v>0</v>
      </c>
      <c r="F1121">
        <v>0</v>
      </c>
      <c r="G1121">
        <v>1</v>
      </c>
      <c r="H1121">
        <v>0</v>
      </c>
      <c r="I1121">
        <v>90</v>
      </c>
      <c r="J1121">
        <v>2017</v>
      </c>
      <c r="K1121" t="s">
        <v>74</v>
      </c>
      <c r="L1121">
        <v>0</v>
      </c>
      <c r="M1121">
        <v>3</v>
      </c>
      <c r="N1121">
        <v>11</v>
      </c>
      <c r="O1121">
        <v>1</v>
      </c>
      <c r="P1121" t="s">
        <v>210</v>
      </c>
      <c r="Q1121" t="s">
        <v>733</v>
      </c>
      <c r="R1121" t="s">
        <v>595</v>
      </c>
      <c r="S1121">
        <v>52962</v>
      </c>
      <c r="T1121" t="s">
        <v>53</v>
      </c>
      <c r="U1121" t="s">
        <v>123</v>
      </c>
      <c r="V1121" t="s">
        <v>149</v>
      </c>
      <c r="W1121" t="s">
        <v>500</v>
      </c>
      <c r="X1121" t="s">
        <v>57</v>
      </c>
      <c r="Y1121" t="s">
        <v>775</v>
      </c>
      <c r="Z1121" s="1">
        <v>42998</v>
      </c>
      <c r="AA1121">
        <v>84</v>
      </c>
      <c r="AB1121" t="s">
        <v>59</v>
      </c>
      <c r="AC1121">
        <v>2023</v>
      </c>
      <c r="AD1121">
        <v>5</v>
      </c>
      <c r="AE1121" t="s">
        <v>475</v>
      </c>
      <c r="AF1121" t="s">
        <v>247</v>
      </c>
      <c r="AG1121" s="1">
        <v>36056</v>
      </c>
      <c r="AH1121" t="s">
        <v>264</v>
      </c>
      <c r="AI1121" t="s">
        <v>265</v>
      </c>
      <c r="AJ1121" t="s">
        <v>64</v>
      </c>
      <c r="AK1121">
        <v>177</v>
      </c>
      <c r="AL1121">
        <v>25000000</v>
      </c>
      <c r="AM1121">
        <v>60000000</v>
      </c>
      <c r="AN1121" s="1">
        <v>46568</v>
      </c>
      <c r="AO1121" t="s">
        <v>480</v>
      </c>
      <c r="AP1121" t="s">
        <v>164</v>
      </c>
      <c r="AQ1121">
        <v>11</v>
      </c>
      <c r="AR1121" t="s">
        <v>477</v>
      </c>
      <c r="AS1121">
        <v>0</v>
      </c>
      <c r="AT1121" t="s">
        <v>264</v>
      </c>
      <c r="AU1121">
        <v>26</v>
      </c>
    </row>
    <row r="1122" spans="1:47" x14ac:dyDescent="0.25">
      <c r="A1122" t="s">
        <v>774</v>
      </c>
      <c r="B1122">
        <v>2871697</v>
      </c>
      <c r="C1122">
        <v>315779</v>
      </c>
      <c r="D1122" t="s">
        <v>48</v>
      </c>
      <c r="E1122">
        <v>0</v>
      </c>
      <c r="F1122">
        <v>0</v>
      </c>
      <c r="G1122">
        <v>1</v>
      </c>
      <c r="H1122">
        <v>0</v>
      </c>
      <c r="I1122">
        <v>90</v>
      </c>
      <c r="J1122">
        <v>2017</v>
      </c>
      <c r="K1122" t="s">
        <v>74</v>
      </c>
      <c r="L1122">
        <v>0</v>
      </c>
      <c r="M1122">
        <v>3</v>
      </c>
      <c r="N1122">
        <v>11</v>
      </c>
      <c r="O1122">
        <v>1</v>
      </c>
      <c r="P1122" t="s">
        <v>210</v>
      </c>
      <c r="Q1122" t="s">
        <v>733</v>
      </c>
      <c r="R1122" t="s">
        <v>595</v>
      </c>
      <c r="S1122">
        <v>52962</v>
      </c>
      <c r="T1122" t="s">
        <v>53</v>
      </c>
      <c r="U1122" t="s">
        <v>123</v>
      </c>
      <c r="V1122" t="s">
        <v>149</v>
      </c>
      <c r="W1122" t="s">
        <v>500</v>
      </c>
      <c r="X1122" t="s">
        <v>57</v>
      </c>
      <c r="Y1122" t="s">
        <v>775</v>
      </c>
      <c r="Z1122" s="1">
        <v>42998</v>
      </c>
      <c r="AA1122">
        <v>84</v>
      </c>
      <c r="AB1122" t="s">
        <v>59</v>
      </c>
      <c r="AC1122">
        <v>2023</v>
      </c>
      <c r="AD1122">
        <v>5</v>
      </c>
      <c r="AE1122" t="s">
        <v>475</v>
      </c>
      <c r="AF1122" t="s">
        <v>247</v>
      </c>
      <c r="AG1122" s="1">
        <v>36056</v>
      </c>
      <c r="AH1122" t="s">
        <v>264</v>
      </c>
      <c r="AI1122" t="s">
        <v>265</v>
      </c>
      <c r="AJ1122" t="s">
        <v>64</v>
      </c>
      <c r="AK1122">
        <v>177</v>
      </c>
      <c r="AL1122">
        <v>25000000</v>
      </c>
      <c r="AM1122">
        <v>60000000</v>
      </c>
      <c r="AN1122" s="1">
        <v>46568</v>
      </c>
      <c r="AO1122" t="s">
        <v>481</v>
      </c>
      <c r="AP1122" t="s">
        <v>164</v>
      </c>
      <c r="AQ1122">
        <v>11</v>
      </c>
      <c r="AR1122" t="s">
        <v>477</v>
      </c>
      <c r="AS1122">
        <v>0</v>
      </c>
      <c r="AT1122" t="s">
        <v>264</v>
      </c>
      <c r="AU1122">
        <v>26</v>
      </c>
    </row>
    <row r="1123" spans="1:47" x14ac:dyDescent="0.25">
      <c r="A1123" t="s">
        <v>774</v>
      </c>
      <c r="B1123">
        <v>2871697</v>
      </c>
      <c r="C1123">
        <v>315779</v>
      </c>
      <c r="D1123" t="s">
        <v>48</v>
      </c>
      <c r="E1123">
        <v>0</v>
      </c>
      <c r="F1123">
        <v>0</v>
      </c>
      <c r="G1123">
        <v>1</v>
      </c>
      <c r="H1123">
        <v>0</v>
      </c>
      <c r="I1123">
        <v>90</v>
      </c>
      <c r="J1123">
        <v>2017</v>
      </c>
      <c r="K1123" t="s">
        <v>74</v>
      </c>
      <c r="L1123">
        <v>0</v>
      </c>
      <c r="M1123">
        <v>3</v>
      </c>
      <c r="N1123">
        <v>11</v>
      </c>
      <c r="O1123">
        <v>1</v>
      </c>
      <c r="P1123" t="s">
        <v>210</v>
      </c>
      <c r="Q1123" t="s">
        <v>733</v>
      </c>
      <c r="R1123" t="s">
        <v>595</v>
      </c>
      <c r="S1123">
        <v>52962</v>
      </c>
      <c r="T1123" t="s">
        <v>53</v>
      </c>
      <c r="U1123" t="s">
        <v>123</v>
      </c>
      <c r="V1123" t="s">
        <v>149</v>
      </c>
      <c r="W1123" t="s">
        <v>500</v>
      </c>
      <c r="X1123" t="s">
        <v>57</v>
      </c>
      <c r="Y1123" t="s">
        <v>775</v>
      </c>
      <c r="Z1123" s="1">
        <v>42998</v>
      </c>
      <c r="AA1123">
        <v>84</v>
      </c>
      <c r="AB1123" t="s">
        <v>59</v>
      </c>
      <c r="AC1123">
        <v>2023</v>
      </c>
      <c r="AD1123">
        <v>5</v>
      </c>
      <c r="AE1123" t="s">
        <v>475</v>
      </c>
      <c r="AF1123" t="s">
        <v>247</v>
      </c>
      <c r="AG1123" s="1">
        <v>36056</v>
      </c>
      <c r="AH1123" t="s">
        <v>264</v>
      </c>
      <c r="AI1123" t="s">
        <v>265</v>
      </c>
      <c r="AJ1123" t="s">
        <v>64</v>
      </c>
      <c r="AK1123">
        <v>177</v>
      </c>
      <c r="AL1123">
        <v>25000000</v>
      </c>
      <c r="AM1123">
        <v>60000000</v>
      </c>
      <c r="AN1123" s="1">
        <v>46568</v>
      </c>
      <c r="AO1123" t="s">
        <v>482</v>
      </c>
      <c r="AP1123" t="s">
        <v>164</v>
      </c>
      <c r="AQ1123">
        <v>11</v>
      </c>
      <c r="AR1123" t="s">
        <v>477</v>
      </c>
      <c r="AS1123">
        <v>0</v>
      </c>
      <c r="AT1123" t="s">
        <v>483</v>
      </c>
      <c r="AU1123">
        <v>26</v>
      </c>
    </row>
    <row r="1124" spans="1:47" x14ac:dyDescent="0.25">
      <c r="A1124" t="s">
        <v>774</v>
      </c>
      <c r="B1124">
        <v>2871697</v>
      </c>
      <c r="C1124">
        <v>315779</v>
      </c>
      <c r="D1124" t="s">
        <v>48</v>
      </c>
      <c r="E1124">
        <v>0</v>
      </c>
      <c r="F1124">
        <v>0</v>
      </c>
      <c r="G1124">
        <v>1</v>
      </c>
      <c r="H1124">
        <v>0</v>
      </c>
      <c r="I1124">
        <v>90</v>
      </c>
      <c r="J1124">
        <v>2017</v>
      </c>
      <c r="K1124" t="s">
        <v>74</v>
      </c>
      <c r="L1124">
        <v>0</v>
      </c>
      <c r="M1124">
        <v>3</v>
      </c>
      <c r="N1124">
        <v>11</v>
      </c>
      <c r="O1124">
        <v>1</v>
      </c>
      <c r="P1124" t="s">
        <v>210</v>
      </c>
      <c r="Q1124" t="s">
        <v>733</v>
      </c>
      <c r="R1124" t="s">
        <v>595</v>
      </c>
      <c r="S1124">
        <v>52962</v>
      </c>
      <c r="T1124" t="s">
        <v>53</v>
      </c>
      <c r="U1124" t="s">
        <v>123</v>
      </c>
      <c r="V1124" t="s">
        <v>149</v>
      </c>
      <c r="W1124" t="s">
        <v>500</v>
      </c>
      <c r="X1124" t="s">
        <v>57</v>
      </c>
      <c r="Y1124" t="s">
        <v>775</v>
      </c>
      <c r="Z1124" s="1">
        <v>42998</v>
      </c>
      <c r="AA1124">
        <v>84</v>
      </c>
      <c r="AB1124" t="s">
        <v>59</v>
      </c>
      <c r="AC1124">
        <v>2023</v>
      </c>
      <c r="AD1124">
        <v>5</v>
      </c>
      <c r="AE1124" t="s">
        <v>475</v>
      </c>
      <c r="AF1124" t="s">
        <v>247</v>
      </c>
      <c r="AG1124" s="1">
        <v>36056</v>
      </c>
      <c r="AH1124" t="s">
        <v>264</v>
      </c>
      <c r="AI1124" t="s">
        <v>265</v>
      </c>
      <c r="AJ1124" t="s">
        <v>64</v>
      </c>
      <c r="AK1124">
        <v>177</v>
      </c>
      <c r="AL1124">
        <v>25000000</v>
      </c>
      <c r="AM1124">
        <v>60000000</v>
      </c>
      <c r="AN1124" s="1">
        <v>46568</v>
      </c>
      <c r="AO1124" t="s">
        <v>484</v>
      </c>
      <c r="AP1124" t="s">
        <v>164</v>
      </c>
      <c r="AQ1124">
        <v>11</v>
      </c>
      <c r="AR1124" t="s">
        <v>477</v>
      </c>
      <c r="AS1124">
        <v>0</v>
      </c>
      <c r="AT1124" t="s">
        <v>264</v>
      </c>
      <c r="AU1124">
        <v>26</v>
      </c>
    </row>
    <row r="1125" spans="1:47" x14ac:dyDescent="0.25">
      <c r="A1125" t="s">
        <v>774</v>
      </c>
      <c r="B1125">
        <v>2871697</v>
      </c>
      <c r="C1125">
        <v>315779</v>
      </c>
      <c r="D1125" t="s">
        <v>48</v>
      </c>
      <c r="E1125">
        <v>0</v>
      </c>
      <c r="F1125">
        <v>0</v>
      </c>
      <c r="G1125">
        <v>1</v>
      </c>
      <c r="H1125">
        <v>0</v>
      </c>
      <c r="I1125">
        <v>90</v>
      </c>
      <c r="J1125">
        <v>2017</v>
      </c>
      <c r="K1125" t="s">
        <v>74</v>
      </c>
      <c r="L1125">
        <v>0</v>
      </c>
      <c r="M1125">
        <v>3</v>
      </c>
      <c r="N1125">
        <v>11</v>
      </c>
      <c r="O1125">
        <v>1</v>
      </c>
      <c r="P1125" t="s">
        <v>210</v>
      </c>
      <c r="Q1125" t="s">
        <v>733</v>
      </c>
      <c r="R1125" t="s">
        <v>595</v>
      </c>
      <c r="S1125">
        <v>52962</v>
      </c>
      <c r="T1125" t="s">
        <v>53</v>
      </c>
      <c r="U1125" t="s">
        <v>123</v>
      </c>
      <c r="V1125" t="s">
        <v>149</v>
      </c>
      <c r="W1125" t="s">
        <v>500</v>
      </c>
      <c r="X1125" t="s">
        <v>57</v>
      </c>
      <c r="Y1125" t="s">
        <v>775</v>
      </c>
      <c r="Z1125" s="1">
        <v>42998</v>
      </c>
      <c r="AA1125">
        <v>84</v>
      </c>
      <c r="AB1125" t="s">
        <v>59</v>
      </c>
      <c r="AC1125">
        <v>2023</v>
      </c>
      <c r="AD1125">
        <v>5</v>
      </c>
      <c r="AE1125" t="s">
        <v>475</v>
      </c>
      <c r="AF1125" t="s">
        <v>247</v>
      </c>
      <c r="AG1125" s="1">
        <v>36056</v>
      </c>
      <c r="AH1125" t="s">
        <v>264</v>
      </c>
      <c r="AI1125" t="s">
        <v>265</v>
      </c>
      <c r="AJ1125" t="s">
        <v>64</v>
      </c>
      <c r="AK1125">
        <v>177</v>
      </c>
      <c r="AL1125">
        <v>25000000</v>
      </c>
      <c r="AM1125">
        <v>60000000</v>
      </c>
      <c r="AN1125" s="1">
        <v>46568</v>
      </c>
      <c r="AO1125" t="s">
        <v>485</v>
      </c>
      <c r="AP1125" t="s">
        <v>66</v>
      </c>
      <c r="AQ1125">
        <v>11</v>
      </c>
      <c r="AR1125" t="s">
        <v>477</v>
      </c>
      <c r="AS1125">
        <v>0</v>
      </c>
      <c r="AT1125" t="s">
        <v>264</v>
      </c>
      <c r="AU1125">
        <v>26</v>
      </c>
    </row>
    <row r="1126" spans="1:47" x14ac:dyDescent="0.25">
      <c r="A1126" t="s">
        <v>774</v>
      </c>
      <c r="B1126">
        <v>2871697</v>
      </c>
      <c r="C1126">
        <v>315779</v>
      </c>
      <c r="D1126" t="s">
        <v>48</v>
      </c>
      <c r="E1126">
        <v>0</v>
      </c>
      <c r="F1126">
        <v>0</v>
      </c>
      <c r="G1126">
        <v>1</v>
      </c>
      <c r="H1126">
        <v>0</v>
      </c>
      <c r="I1126">
        <v>90</v>
      </c>
      <c r="J1126">
        <v>2017</v>
      </c>
      <c r="K1126" t="s">
        <v>74</v>
      </c>
      <c r="L1126">
        <v>0</v>
      </c>
      <c r="M1126">
        <v>3</v>
      </c>
      <c r="N1126">
        <v>11</v>
      </c>
      <c r="O1126">
        <v>1</v>
      </c>
      <c r="P1126" t="s">
        <v>210</v>
      </c>
      <c r="Q1126" t="s">
        <v>733</v>
      </c>
      <c r="R1126" t="s">
        <v>595</v>
      </c>
      <c r="S1126">
        <v>52962</v>
      </c>
      <c r="T1126" t="s">
        <v>53</v>
      </c>
      <c r="U1126" t="s">
        <v>123</v>
      </c>
      <c r="V1126" t="s">
        <v>149</v>
      </c>
      <c r="W1126" t="s">
        <v>500</v>
      </c>
      <c r="X1126" t="s">
        <v>57</v>
      </c>
      <c r="Y1126" t="s">
        <v>775</v>
      </c>
      <c r="Z1126" s="1">
        <v>42998</v>
      </c>
      <c r="AA1126">
        <v>84</v>
      </c>
      <c r="AB1126" t="s">
        <v>59</v>
      </c>
      <c r="AC1126">
        <v>2023</v>
      </c>
      <c r="AD1126">
        <v>5</v>
      </c>
      <c r="AE1126" t="s">
        <v>475</v>
      </c>
      <c r="AF1126" t="s">
        <v>247</v>
      </c>
      <c r="AG1126" s="1">
        <v>36056</v>
      </c>
      <c r="AH1126" t="s">
        <v>264</v>
      </c>
      <c r="AI1126" t="s">
        <v>265</v>
      </c>
      <c r="AJ1126" t="s">
        <v>64</v>
      </c>
      <c r="AK1126">
        <v>177</v>
      </c>
      <c r="AL1126">
        <v>25000000</v>
      </c>
      <c r="AM1126">
        <v>60000000</v>
      </c>
      <c r="AN1126" s="1">
        <v>46568</v>
      </c>
      <c r="AO1126" t="s">
        <v>486</v>
      </c>
      <c r="AP1126" t="s">
        <v>164</v>
      </c>
      <c r="AQ1126">
        <v>11</v>
      </c>
      <c r="AR1126" t="s">
        <v>477</v>
      </c>
      <c r="AS1126">
        <v>0</v>
      </c>
      <c r="AT1126" t="s">
        <v>264</v>
      </c>
      <c r="AU1126">
        <v>26</v>
      </c>
    </row>
    <row r="1127" spans="1:47" x14ac:dyDescent="0.25">
      <c r="A1127" t="s">
        <v>774</v>
      </c>
      <c r="B1127">
        <v>2871697</v>
      </c>
      <c r="C1127">
        <v>315779</v>
      </c>
      <c r="D1127" t="s">
        <v>48</v>
      </c>
      <c r="E1127">
        <v>0</v>
      </c>
      <c r="F1127">
        <v>0</v>
      </c>
      <c r="G1127">
        <v>1</v>
      </c>
      <c r="H1127">
        <v>0</v>
      </c>
      <c r="I1127">
        <v>90</v>
      </c>
      <c r="J1127">
        <v>2017</v>
      </c>
      <c r="K1127" t="s">
        <v>74</v>
      </c>
      <c r="L1127">
        <v>0</v>
      </c>
      <c r="M1127">
        <v>3</v>
      </c>
      <c r="N1127">
        <v>11</v>
      </c>
      <c r="O1127">
        <v>1</v>
      </c>
      <c r="P1127" t="s">
        <v>210</v>
      </c>
      <c r="Q1127" t="s">
        <v>733</v>
      </c>
      <c r="R1127" t="s">
        <v>595</v>
      </c>
      <c r="S1127">
        <v>52962</v>
      </c>
      <c r="T1127" t="s">
        <v>53</v>
      </c>
      <c r="U1127" t="s">
        <v>123</v>
      </c>
      <c r="V1127" t="s">
        <v>149</v>
      </c>
      <c r="W1127" t="s">
        <v>500</v>
      </c>
      <c r="X1127" t="s">
        <v>57</v>
      </c>
      <c r="Y1127" t="s">
        <v>775</v>
      </c>
      <c r="Z1127" s="1">
        <v>42998</v>
      </c>
      <c r="AA1127">
        <v>84</v>
      </c>
      <c r="AB1127" t="s">
        <v>59</v>
      </c>
      <c r="AC1127">
        <v>2023</v>
      </c>
      <c r="AD1127">
        <v>5</v>
      </c>
      <c r="AE1127" t="s">
        <v>475</v>
      </c>
      <c r="AF1127" t="s">
        <v>247</v>
      </c>
      <c r="AG1127" s="1">
        <v>36056</v>
      </c>
      <c r="AH1127" t="s">
        <v>264</v>
      </c>
      <c r="AI1127" t="s">
        <v>265</v>
      </c>
      <c r="AJ1127" t="s">
        <v>64</v>
      </c>
      <c r="AK1127">
        <v>177</v>
      </c>
      <c r="AL1127">
        <v>25000000</v>
      </c>
      <c r="AM1127">
        <v>60000000</v>
      </c>
      <c r="AN1127" s="1">
        <v>46568</v>
      </c>
      <c r="AO1127" t="s">
        <v>487</v>
      </c>
      <c r="AP1127" t="s">
        <v>164</v>
      </c>
      <c r="AQ1127">
        <v>11</v>
      </c>
      <c r="AR1127" t="s">
        <v>477</v>
      </c>
      <c r="AS1127">
        <v>0</v>
      </c>
      <c r="AT1127" t="s">
        <v>264</v>
      </c>
      <c r="AU1127">
        <v>26</v>
      </c>
    </row>
    <row r="1128" spans="1:47" x14ac:dyDescent="0.25">
      <c r="A1128" t="s">
        <v>774</v>
      </c>
      <c r="B1128">
        <v>2871697</v>
      </c>
      <c r="C1128">
        <v>315779</v>
      </c>
      <c r="D1128" t="s">
        <v>48</v>
      </c>
      <c r="E1128">
        <v>0</v>
      </c>
      <c r="F1128">
        <v>0</v>
      </c>
      <c r="G1128">
        <v>1</v>
      </c>
      <c r="H1128">
        <v>0</v>
      </c>
      <c r="I1128">
        <v>90</v>
      </c>
      <c r="J1128">
        <v>2017</v>
      </c>
      <c r="K1128" t="s">
        <v>74</v>
      </c>
      <c r="L1128">
        <v>0</v>
      </c>
      <c r="M1128">
        <v>3</v>
      </c>
      <c r="N1128">
        <v>11</v>
      </c>
      <c r="O1128">
        <v>1</v>
      </c>
      <c r="P1128" t="s">
        <v>210</v>
      </c>
      <c r="Q1128" t="s">
        <v>733</v>
      </c>
      <c r="R1128" t="s">
        <v>595</v>
      </c>
      <c r="S1128">
        <v>52962</v>
      </c>
      <c r="T1128" t="s">
        <v>53</v>
      </c>
      <c r="U1128" t="s">
        <v>123</v>
      </c>
      <c r="V1128" t="s">
        <v>149</v>
      </c>
      <c r="W1128" t="s">
        <v>500</v>
      </c>
      <c r="X1128" t="s">
        <v>57</v>
      </c>
      <c r="Y1128" t="s">
        <v>775</v>
      </c>
      <c r="Z1128" s="1">
        <v>42998</v>
      </c>
      <c r="AA1128">
        <v>84</v>
      </c>
      <c r="AB1128" t="s">
        <v>59</v>
      </c>
      <c r="AC1128">
        <v>2023</v>
      </c>
      <c r="AD1128">
        <v>5</v>
      </c>
      <c r="AE1128" t="s">
        <v>475</v>
      </c>
      <c r="AF1128" t="s">
        <v>247</v>
      </c>
      <c r="AG1128" s="1">
        <v>36056</v>
      </c>
      <c r="AH1128" t="s">
        <v>264</v>
      </c>
      <c r="AI1128" t="s">
        <v>265</v>
      </c>
      <c r="AJ1128" t="s">
        <v>64</v>
      </c>
      <c r="AK1128">
        <v>177</v>
      </c>
      <c r="AL1128">
        <v>25000000</v>
      </c>
      <c r="AM1128">
        <v>60000000</v>
      </c>
      <c r="AN1128" s="1">
        <v>46568</v>
      </c>
      <c r="AO1128" t="s">
        <v>488</v>
      </c>
      <c r="AP1128" t="s">
        <v>164</v>
      </c>
      <c r="AQ1128">
        <v>11</v>
      </c>
      <c r="AR1128" t="s">
        <v>477</v>
      </c>
      <c r="AS1128">
        <v>0</v>
      </c>
      <c r="AT1128" t="s">
        <v>264</v>
      </c>
      <c r="AU1128">
        <v>26</v>
      </c>
    </row>
    <row r="1129" spans="1:47" x14ac:dyDescent="0.25">
      <c r="A1129" t="s">
        <v>774</v>
      </c>
      <c r="B1129">
        <v>2871697</v>
      </c>
      <c r="C1129">
        <v>315779</v>
      </c>
      <c r="D1129" t="s">
        <v>48</v>
      </c>
      <c r="E1129">
        <v>0</v>
      </c>
      <c r="F1129">
        <v>0</v>
      </c>
      <c r="G1129">
        <v>1</v>
      </c>
      <c r="H1129">
        <v>0</v>
      </c>
      <c r="I1129">
        <v>90</v>
      </c>
      <c r="J1129">
        <v>2017</v>
      </c>
      <c r="K1129" t="s">
        <v>74</v>
      </c>
      <c r="L1129">
        <v>0</v>
      </c>
      <c r="M1129">
        <v>3</v>
      </c>
      <c r="N1129">
        <v>11</v>
      </c>
      <c r="O1129">
        <v>1</v>
      </c>
      <c r="P1129" t="s">
        <v>210</v>
      </c>
      <c r="Q1129" t="s">
        <v>733</v>
      </c>
      <c r="R1129" t="s">
        <v>595</v>
      </c>
      <c r="S1129">
        <v>52962</v>
      </c>
      <c r="T1129" t="s">
        <v>53</v>
      </c>
      <c r="U1129" t="s">
        <v>123</v>
      </c>
      <c r="V1129" t="s">
        <v>149</v>
      </c>
      <c r="W1129" t="s">
        <v>500</v>
      </c>
      <c r="X1129" t="s">
        <v>57</v>
      </c>
      <c r="Y1129" t="s">
        <v>775</v>
      </c>
      <c r="Z1129" s="1">
        <v>42998</v>
      </c>
      <c r="AA1129">
        <v>84</v>
      </c>
      <c r="AB1129" t="s">
        <v>59</v>
      </c>
      <c r="AC1129">
        <v>2023</v>
      </c>
      <c r="AD1129">
        <v>5</v>
      </c>
      <c r="AE1129" t="s">
        <v>475</v>
      </c>
      <c r="AF1129" t="s">
        <v>247</v>
      </c>
      <c r="AG1129" s="1">
        <v>36056</v>
      </c>
      <c r="AH1129" t="s">
        <v>264</v>
      </c>
      <c r="AI1129" t="s">
        <v>265</v>
      </c>
      <c r="AJ1129" t="s">
        <v>64</v>
      </c>
      <c r="AK1129">
        <v>177</v>
      </c>
      <c r="AL1129">
        <v>25000000</v>
      </c>
      <c r="AM1129">
        <v>60000000</v>
      </c>
      <c r="AN1129" s="1">
        <v>46568</v>
      </c>
      <c r="AO1129" t="s">
        <v>489</v>
      </c>
      <c r="AP1129" t="s">
        <v>164</v>
      </c>
      <c r="AQ1129">
        <v>11</v>
      </c>
      <c r="AR1129" t="s">
        <v>477</v>
      </c>
      <c r="AS1129">
        <v>0</v>
      </c>
      <c r="AT1129" t="s">
        <v>264</v>
      </c>
      <c r="AU1129">
        <v>26</v>
      </c>
    </row>
    <row r="1130" spans="1:47" x14ac:dyDescent="0.25">
      <c r="A1130" t="s">
        <v>774</v>
      </c>
      <c r="B1130">
        <v>2871697</v>
      </c>
      <c r="C1130">
        <v>315779</v>
      </c>
      <c r="D1130" t="s">
        <v>48</v>
      </c>
      <c r="E1130">
        <v>0</v>
      </c>
      <c r="F1130">
        <v>0</v>
      </c>
      <c r="G1130">
        <v>1</v>
      </c>
      <c r="H1130">
        <v>0</v>
      </c>
      <c r="I1130">
        <v>90</v>
      </c>
      <c r="J1130">
        <v>2017</v>
      </c>
      <c r="K1130" t="s">
        <v>74</v>
      </c>
      <c r="L1130">
        <v>0</v>
      </c>
      <c r="M1130">
        <v>3</v>
      </c>
      <c r="N1130">
        <v>11</v>
      </c>
      <c r="O1130">
        <v>1</v>
      </c>
      <c r="P1130" t="s">
        <v>210</v>
      </c>
      <c r="Q1130" t="s">
        <v>733</v>
      </c>
      <c r="R1130" t="s">
        <v>595</v>
      </c>
      <c r="S1130">
        <v>52962</v>
      </c>
      <c r="T1130" t="s">
        <v>53</v>
      </c>
      <c r="U1130" t="s">
        <v>123</v>
      </c>
      <c r="V1130" t="s">
        <v>149</v>
      </c>
      <c r="W1130" t="s">
        <v>500</v>
      </c>
      <c r="X1130" t="s">
        <v>57</v>
      </c>
      <c r="Y1130" t="s">
        <v>775</v>
      </c>
      <c r="Z1130" s="1">
        <v>42998</v>
      </c>
      <c r="AA1130">
        <v>84</v>
      </c>
      <c r="AB1130" t="s">
        <v>59</v>
      </c>
      <c r="AC1130">
        <v>2023</v>
      </c>
      <c r="AD1130">
        <v>5</v>
      </c>
      <c r="AE1130" t="s">
        <v>475</v>
      </c>
      <c r="AF1130" t="s">
        <v>247</v>
      </c>
      <c r="AG1130" s="1">
        <v>36056</v>
      </c>
      <c r="AH1130" t="s">
        <v>264</v>
      </c>
      <c r="AI1130" t="s">
        <v>265</v>
      </c>
      <c r="AJ1130" t="s">
        <v>64</v>
      </c>
      <c r="AK1130">
        <v>177</v>
      </c>
      <c r="AL1130">
        <v>25000000</v>
      </c>
      <c r="AM1130">
        <v>60000000</v>
      </c>
      <c r="AN1130" s="1">
        <v>46568</v>
      </c>
      <c r="AO1130" t="s">
        <v>490</v>
      </c>
      <c r="AP1130" t="s">
        <v>164</v>
      </c>
      <c r="AQ1130">
        <v>11</v>
      </c>
      <c r="AR1130" t="s">
        <v>477</v>
      </c>
      <c r="AS1130">
        <v>0</v>
      </c>
      <c r="AT1130" t="s">
        <v>264</v>
      </c>
      <c r="AU1130">
        <v>26</v>
      </c>
    </row>
    <row r="1131" spans="1:47" x14ac:dyDescent="0.25">
      <c r="A1131" t="s">
        <v>774</v>
      </c>
      <c r="B1131">
        <v>2871697</v>
      </c>
      <c r="C1131">
        <v>315779</v>
      </c>
      <c r="D1131" t="s">
        <v>48</v>
      </c>
      <c r="E1131">
        <v>0</v>
      </c>
      <c r="F1131">
        <v>0</v>
      </c>
      <c r="G1131">
        <v>1</v>
      </c>
      <c r="H1131">
        <v>0</v>
      </c>
      <c r="I1131">
        <v>90</v>
      </c>
      <c r="J1131">
        <v>2017</v>
      </c>
      <c r="K1131" t="s">
        <v>74</v>
      </c>
      <c r="L1131">
        <v>0</v>
      </c>
      <c r="M1131">
        <v>3</v>
      </c>
      <c r="N1131">
        <v>11</v>
      </c>
      <c r="O1131">
        <v>1</v>
      </c>
      <c r="P1131" t="s">
        <v>210</v>
      </c>
      <c r="Q1131" t="s">
        <v>733</v>
      </c>
      <c r="R1131" t="s">
        <v>595</v>
      </c>
      <c r="S1131">
        <v>52962</v>
      </c>
      <c r="T1131" t="s">
        <v>53</v>
      </c>
      <c r="U1131" t="s">
        <v>123</v>
      </c>
      <c r="V1131" t="s">
        <v>149</v>
      </c>
      <c r="W1131" t="s">
        <v>500</v>
      </c>
      <c r="X1131" t="s">
        <v>57</v>
      </c>
      <c r="Y1131" t="s">
        <v>775</v>
      </c>
      <c r="Z1131" s="1">
        <v>42998</v>
      </c>
      <c r="AA1131">
        <v>84</v>
      </c>
      <c r="AB1131" t="s">
        <v>59</v>
      </c>
      <c r="AC1131">
        <v>2023</v>
      </c>
      <c r="AD1131">
        <v>5</v>
      </c>
      <c r="AE1131" t="s">
        <v>475</v>
      </c>
      <c r="AF1131" t="s">
        <v>247</v>
      </c>
      <c r="AG1131" s="1">
        <v>36056</v>
      </c>
      <c r="AH1131" t="s">
        <v>264</v>
      </c>
      <c r="AI1131" t="s">
        <v>265</v>
      </c>
      <c r="AJ1131" t="s">
        <v>64</v>
      </c>
      <c r="AK1131">
        <v>177</v>
      </c>
      <c r="AL1131">
        <v>25000000</v>
      </c>
      <c r="AM1131">
        <v>60000000</v>
      </c>
      <c r="AN1131" s="1">
        <v>46568</v>
      </c>
      <c r="AO1131" t="s">
        <v>491</v>
      </c>
      <c r="AP1131" t="s">
        <v>66</v>
      </c>
      <c r="AQ1131">
        <v>11</v>
      </c>
      <c r="AR1131" t="s">
        <v>477</v>
      </c>
      <c r="AS1131">
        <v>0</v>
      </c>
      <c r="AT1131" t="s">
        <v>264</v>
      </c>
      <c r="AU1131">
        <v>26</v>
      </c>
    </row>
    <row r="1132" spans="1:47" x14ac:dyDescent="0.25">
      <c r="A1132" t="s">
        <v>774</v>
      </c>
      <c r="B1132">
        <v>2871697</v>
      </c>
      <c r="C1132">
        <v>315779</v>
      </c>
      <c r="D1132" t="s">
        <v>48</v>
      </c>
      <c r="E1132">
        <v>0</v>
      </c>
      <c r="F1132">
        <v>0</v>
      </c>
      <c r="G1132">
        <v>1</v>
      </c>
      <c r="H1132">
        <v>0</v>
      </c>
      <c r="I1132">
        <v>90</v>
      </c>
      <c r="J1132">
        <v>2017</v>
      </c>
      <c r="K1132" t="s">
        <v>74</v>
      </c>
      <c r="L1132">
        <v>0</v>
      </c>
      <c r="M1132">
        <v>3</v>
      </c>
      <c r="N1132">
        <v>11</v>
      </c>
      <c r="O1132">
        <v>1</v>
      </c>
      <c r="P1132" t="s">
        <v>210</v>
      </c>
      <c r="Q1132" t="s">
        <v>733</v>
      </c>
      <c r="R1132" t="s">
        <v>595</v>
      </c>
      <c r="S1132">
        <v>52962</v>
      </c>
      <c r="T1132" t="s">
        <v>53</v>
      </c>
      <c r="U1132" t="s">
        <v>123</v>
      </c>
      <c r="V1132" t="s">
        <v>149</v>
      </c>
      <c r="W1132" t="s">
        <v>500</v>
      </c>
      <c r="X1132" t="s">
        <v>57</v>
      </c>
      <c r="Y1132" t="s">
        <v>776</v>
      </c>
      <c r="Z1132" s="1">
        <v>42998</v>
      </c>
      <c r="AA1132">
        <v>80</v>
      </c>
      <c r="AB1132" t="s">
        <v>81</v>
      </c>
      <c r="AC1132">
        <v>2023</v>
      </c>
      <c r="AD1132">
        <v>5</v>
      </c>
      <c r="AE1132" t="s">
        <v>475</v>
      </c>
      <c r="AF1132" t="s">
        <v>247</v>
      </c>
      <c r="AG1132" s="1">
        <v>36056</v>
      </c>
      <c r="AH1132" t="s">
        <v>264</v>
      </c>
      <c r="AI1132" t="s">
        <v>265</v>
      </c>
      <c r="AJ1132" t="s">
        <v>64</v>
      </c>
      <c r="AK1132">
        <v>177</v>
      </c>
      <c r="AL1132">
        <v>25000000</v>
      </c>
      <c r="AM1132">
        <v>60000000</v>
      </c>
      <c r="AN1132" s="1">
        <v>46568</v>
      </c>
      <c r="AO1132" t="s">
        <v>476</v>
      </c>
      <c r="AP1132" t="s">
        <v>164</v>
      </c>
      <c r="AQ1132">
        <v>11</v>
      </c>
      <c r="AR1132" t="s">
        <v>477</v>
      </c>
      <c r="AS1132">
        <v>0</v>
      </c>
      <c r="AT1132" t="s">
        <v>264</v>
      </c>
      <c r="AU1132">
        <v>26</v>
      </c>
    </row>
    <row r="1133" spans="1:47" x14ac:dyDescent="0.25">
      <c r="A1133" t="s">
        <v>774</v>
      </c>
      <c r="B1133">
        <v>2871697</v>
      </c>
      <c r="C1133">
        <v>315779</v>
      </c>
      <c r="D1133" t="s">
        <v>48</v>
      </c>
      <c r="E1133">
        <v>0</v>
      </c>
      <c r="F1133">
        <v>0</v>
      </c>
      <c r="G1133">
        <v>1</v>
      </c>
      <c r="H1133">
        <v>0</v>
      </c>
      <c r="I1133">
        <v>90</v>
      </c>
      <c r="J1133">
        <v>2017</v>
      </c>
      <c r="K1133" t="s">
        <v>74</v>
      </c>
      <c r="L1133">
        <v>0</v>
      </c>
      <c r="M1133">
        <v>3</v>
      </c>
      <c r="N1133">
        <v>11</v>
      </c>
      <c r="O1133">
        <v>1</v>
      </c>
      <c r="P1133" t="s">
        <v>210</v>
      </c>
      <c r="Q1133" t="s">
        <v>733</v>
      </c>
      <c r="R1133" t="s">
        <v>595</v>
      </c>
      <c r="S1133">
        <v>52962</v>
      </c>
      <c r="T1133" t="s">
        <v>53</v>
      </c>
      <c r="U1133" t="s">
        <v>123</v>
      </c>
      <c r="V1133" t="s">
        <v>149</v>
      </c>
      <c r="W1133" t="s">
        <v>500</v>
      </c>
      <c r="X1133" t="s">
        <v>57</v>
      </c>
      <c r="Y1133" t="s">
        <v>776</v>
      </c>
      <c r="Z1133" s="1">
        <v>42998</v>
      </c>
      <c r="AA1133">
        <v>80</v>
      </c>
      <c r="AB1133" t="s">
        <v>81</v>
      </c>
      <c r="AC1133">
        <v>2023</v>
      </c>
      <c r="AD1133">
        <v>5</v>
      </c>
      <c r="AE1133" t="s">
        <v>475</v>
      </c>
      <c r="AF1133" t="s">
        <v>247</v>
      </c>
      <c r="AG1133" s="1">
        <v>36056</v>
      </c>
      <c r="AH1133" t="s">
        <v>264</v>
      </c>
      <c r="AI1133" t="s">
        <v>265</v>
      </c>
      <c r="AJ1133" t="s">
        <v>64</v>
      </c>
      <c r="AK1133">
        <v>177</v>
      </c>
      <c r="AL1133">
        <v>25000000</v>
      </c>
      <c r="AM1133">
        <v>60000000</v>
      </c>
      <c r="AN1133" s="1">
        <v>46568</v>
      </c>
      <c r="AO1133" t="s">
        <v>478</v>
      </c>
      <c r="AP1133" t="s">
        <v>164</v>
      </c>
      <c r="AQ1133">
        <v>11</v>
      </c>
      <c r="AR1133" t="s">
        <v>477</v>
      </c>
      <c r="AS1133">
        <v>0</v>
      </c>
      <c r="AT1133" t="s">
        <v>264</v>
      </c>
      <c r="AU1133">
        <v>26</v>
      </c>
    </row>
    <row r="1134" spans="1:47" x14ac:dyDescent="0.25">
      <c r="A1134" t="s">
        <v>774</v>
      </c>
      <c r="B1134">
        <v>2871697</v>
      </c>
      <c r="C1134">
        <v>315779</v>
      </c>
      <c r="D1134" t="s">
        <v>48</v>
      </c>
      <c r="E1134">
        <v>0</v>
      </c>
      <c r="F1134">
        <v>0</v>
      </c>
      <c r="G1134">
        <v>1</v>
      </c>
      <c r="H1134">
        <v>0</v>
      </c>
      <c r="I1134">
        <v>90</v>
      </c>
      <c r="J1134">
        <v>2017</v>
      </c>
      <c r="K1134" t="s">
        <v>74</v>
      </c>
      <c r="L1134">
        <v>0</v>
      </c>
      <c r="M1134">
        <v>3</v>
      </c>
      <c r="N1134">
        <v>11</v>
      </c>
      <c r="O1134">
        <v>1</v>
      </c>
      <c r="P1134" t="s">
        <v>210</v>
      </c>
      <c r="Q1134" t="s">
        <v>733</v>
      </c>
      <c r="R1134" t="s">
        <v>595</v>
      </c>
      <c r="S1134">
        <v>52962</v>
      </c>
      <c r="T1134" t="s">
        <v>53</v>
      </c>
      <c r="U1134" t="s">
        <v>123</v>
      </c>
      <c r="V1134" t="s">
        <v>149</v>
      </c>
      <c r="W1134" t="s">
        <v>500</v>
      </c>
      <c r="X1134" t="s">
        <v>57</v>
      </c>
      <c r="Y1134" t="s">
        <v>776</v>
      </c>
      <c r="Z1134" s="1">
        <v>42998</v>
      </c>
      <c r="AA1134">
        <v>80</v>
      </c>
      <c r="AB1134" t="s">
        <v>81</v>
      </c>
      <c r="AC1134">
        <v>2023</v>
      </c>
      <c r="AD1134">
        <v>5</v>
      </c>
      <c r="AE1134" t="s">
        <v>475</v>
      </c>
      <c r="AF1134" t="s">
        <v>247</v>
      </c>
      <c r="AG1134" s="1">
        <v>36056</v>
      </c>
      <c r="AH1134" t="s">
        <v>264</v>
      </c>
      <c r="AI1134" t="s">
        <v>265</v>
      </c>
      <c r="AJ1134" t="s">
        <v>64</v>
      </c>
      <c r="AK1134">
        <v>177</v>
      </c>
      <c r="AL1134">
        <v>25000000</v>
      </c>
      <c r="AM1134">
        <v>60000000</v>
      </c>
      <c r="AN1134" s="1">
        <v>46568</v>
      </c>
      <c r="AO1134" t="s">
        <v>479</v>
      </c>
      <c r="AP1134" t="s">
        <v>164</v>
      </c>
      <c r="AQ1134">
        <v>11</v>
      </c>
      <c r="AR1134" t="s">
        <v>477</v>
      </c>
      <c r="AS1134">
        <v>0</v>
      </c>
      <c r="AT1134" t="s">
        <v>264</v>
      </c>
      <c r="AU1134">
        <v>26</v>
      </c>
    </row>
    <row r="1135" spans="1:47" x14ac:dyDescent="0.25">
      <c r="A1135" t="s">
        <v>774</v>
      </c>
      <c r="B1135">
        <v>2871697</v>
      </c>
      <c r="C1135">
        <v>315779</v>
      </c>
      <c r="D1135" t="s">
        <v>48</v>
      </c>
      <c r="E1135">
        <v>0</v>
      </c>
      <c r="F1135">
        <v>0</v>
      </c>
      <c r="G1135">
        <v>1</v>
      </c>
      <c r="H1135">
        <v>0</v>
      </c>
      <c r="I1135">
        <v>90</v>
      </c>
      <c r="J1135">
        <v>2017</v>
      </c>
      <c r="K1135" t="s">
        <v>74</v>
      </c>
      <c r="L1135">
        <v>0</v>
      </c>
      <c r="M1135">
        <v>3</v>
      </c>
      <c r="N1135">
        <v>11</v>
      </c>
      <c r="O1135">
        <v>1</v>
      </c>
      <c r="P1135" t="s">
        <v>210</v>
      </c>
      <c r="Q1135" t="s">
        <v>733</v>
      </c>
      <c r="R1135" t="s">
        <v>595</v>
      </c>
      <c r="S1135">
        <v>52962</v>
      </c>
      <c r="T1135" t="s">
        <v>53</v>
      </c>
      <c r="U1135" t="s">
        <v>123</v>
      </c>
      <c r="V1135" t="s">
        <v>149</v>
      </c>
      <c r="W1135" t="s">
        <v>500</v>
      </c>
      <c r="X1135" t="s">
        <v>57</v>
      </c>
      <c r="Y1135" t="s">
        <v>776</v>
      </c>
      <c r="Z1135" s="1">
        <v>42998</v>
      </c>
      <c r="AA1135">
        <v>80</v>
      </c>
      <c r="AB1135" t="s">
        <v>81</v>
      </c>
      <c r="AC1135">
        <v>2023</v>
      </c>
      <c r="AD1135">
        <v>5</v>
      </c>
      <c r="AE1135" t="s">
        <v>475</v>
      </c>
      <c r="AF1135" t="s">
        <v>247</v>
      </c>
      <c r="AG1135" s="1">
        <v>36056</v>
      </c>
      <c r="AH1135" t="s">
        <v>264</v>
      </c>
      <c r="AI1135" t="s">
        <v>265</v>
      </c>
      <c r="AJ1135" t="s">
        <v>64</v>
      </c>
      <c r="AK1135">
        <v>177</v>
      </c>
      <c r="AL1135">
        <v>25000000</v>
      </c>
      <c r="AM1135">
        <v>60000000</v>
      </c>
      <c r="AN1135" s="1">
        <v>46568</v>
      </c>
      <c r="AO1135" t="s">
        <v>480</v>
      </c>
      <c r="AP1135" t="s">
        <v>164</v>
      </c>
      <c r="AQ1135">
        <v>11</v>
      </c>
      <c r="AR1135" t="s">
        <v>477</v>
      </c>
      <c r="AS1135">
        <v>0</v>
      </c>
      <c r="AT1135" t="s">
        <v>264</v>
      </c>
      <c r="AU1135">
        <v>26</v>
      </c>
    </row>
    <row r="1136" spans="1:47" x14ac:dyDescent="0.25">
      <c r="A1136" t="s">
        <v>774</v>
      </c>
      <c r="B1136">
        <v>2871697</v>
      </c>
      <c r="C1136">
        <v>315779</v>
      </c>
      <c r="D1136" t="s">
        <v>48</v>
      </c>
      <c r="E1136">
        <v>0</v>
      </c>
      <c r="F1136">
        <v>0</v>
      </c>
      <c r="G1136">
        <v>1</v>
      </c>
      <c r="H1136">
        <v>0</v>
      </c>
      <c r="I1136">
        <v>90</v>
      </c>
      <c r="J1136">
        <v>2017</v>
      </c>
      <c r="K1136" t="s">
        <v>74</v>
      </c>
      <c r="L1136">
        <v>0</v>
      </c>
      <c r="M1136">
        <v>3</v>
      </c>
      <c r="N1136">
        <v>11</v>
      </c>
      <c r="O1136">
        <v>1</v>
      </c>
      <c r="P1136" t="s">
        <v>210</v>
      </c>
      <c r="Q1136" t="s">
        <v>733</v>
      </c>
      <c r="R1136" t="s">
        <v>595</v>
      </c>
      <c r="S1136">
        <v>52962</v>
      </c>
      <c r="T1136" t="s">
        <v>53</v>
      </c>
      <c r="U1136" t="s">
        <v>123</v>
      </c>
      <c r="V1136" t="s">
        <v>149</v>
      </c>
      <c r="W1136" t="s">
        <v>500</v>
      </c>
      <c r="X1136" t="s">
        <v>57</v>
      </c>
      <c r="Y1136" t="s">
        <v>776</v>
      </c>
      <c r="Z1136" s="1">
        <v>42998</v>
      </c>
      <c r="AA1136">
        <v>80</v>
      </c>
      <c r="AB1136" t="s">
        <v>81</v>
      </c>
      <c r="AC1136">
        <v>2023</v>
      </c>
      <c r="AD1136">
        <v>5</v>
      </c>
      <c r="AE1136" t="s">
        <v>475</v>
      </c>
      <c r="AF1136" t="s">
        <v>247</v>
      </c>
      <c r="AG1136" s="1">
        <v>36056</v>
      </c>
      <c r="AH1136" t="s">
        <v>264</v>
      </c>
      <c r="AI1136" t="s">
        <v>265</v>
      </c>
      <c r="AJ1136" t="s">
        <v>64</v>
      </c>
      <c r="AK1136">
        <v>177</v>
      </c>
      <c r="AL1136">
        <v>25000000</v>
      </c>
      <c r="AM1136">
        <v>60000000</v>
      </c>
      <c r="AN1136" s="1">
        <v>46568</v>
      </c>
      <c r="AO1136" t="s">
        <v>481</v>
      </c>
      <c r="AP1136" t="s">
        <v>164</v>
      </c>
      <c r="AQ1136">
        <v>11</v>
      </c>
      <c r="AR1136" t="s">
        <v>477</v>
      </c>
      <c r="AS1136">
        <v>0</v>
      </c>
      <c r="AT1136" t="s">
        <v>264</v>
      </c>
      <c r="AU1136">
        <v>26</v>
      </c>
    </row>
    <row r="1137" spans="1:47" x14ac:dyDescent="0.25">
      <c r="A1137" t="s">
        <v>774</v>
      </c>
      <c r="B1137">
        <v>2871697</v>
      </c>
      <c r="C1137">
        <v>315779</v>
      </c>
      <c r="D1137" t="s">
        <v>48</v>
      </c>
      <c r="E1137">
        <v>0</v>
      </c>
      <c r="F1137">
        <v>0</v>
      </c>
      <c r="G1137">
        <v>1</v>
      </c>
      <c r="H1137">
        <v>0</v>
      </c>
      <c r="I1137">
        <v>90</v>
      </c>
      <c r="J1137">
        <v>2017</v>
      </c>
      <c r="K1137" t="s">
        <v>74</v>
      </c>
      <c r="L1137">
        <v>0</v>
      </c>
      <c r="M1137">
        <v>3</v>
      </c>
      <c r="N1137">
        <v>11</v>
      </c>
      <c r="O1137">
        <v>1</v>
      </c>
      <c r="P1137" t="s">
        <v>210</v>
      </c>
      <c r="Q1137" t="s">
        <v>733</v>
      </c>
      <c r="R1137" t="s">
        <v>595</v>
      </c>
      <c r="S1137">
        <v>52962</v>
      </c>
      <c r="T1137" t="s">
        <v>53</v>
      </c>
      <c r="U1137" t="s">
        <v>123</v>
      </c>
      <c r="V1137" t="s">
        <v>149</v>
      </c>
      <c r="W1137" t="s">
        <v>500</v>
      </c>
      <c r="X1137" t="s">
        <v>57</v>
      </c>
      <c r="Y1137" t="s">
        <v>776</v>
      </c>
      <c r="Z1137" s="1">
        <v>42998</v>
      </c>
      <c r="AA1137">
        <v>80</v>
      </c>
      <c r="AB1137" t="s">
        <v>81</v>
      </c>
      <c r="AC1137">
        <v>2023</v>
      </c>
      <c r="AD1137">
        <v>5</v>
      </c>
      <c r="AE1137" t="s">
        <v>475</v>
      </c>
      <c r="AF1137" t="s">
        <v>247</v>
      </c>
      <c r="AG1137" s="1">
        <v>36056</v>
      </c>
      <c r="AH1137" t="s">
        <v>264</v>
      </c>
      <c r="AI1137" t="s">
        <v>265</v>
      </c>
      <c r="AJ1137" t="s">
        <v>64</v>
      </c>
      <c r="AK1137">
        <v>177</v>
      </c>
      <c r="AL1137">
        <v>25000000</v>
      </c>
      <c r="AM1137">
        <v>60000000</v>
      </c>
      <c r="AN1137" s="1">
        <v>46568</v>
      </c>
      <c r="AO1137" t="s">
        <v>482</v>
      </c>
      <c r="AP1137" t="s">
        <v>164</v>
      </c>
      <c r="AQ1137">
        <v>11</v>
      </c>
      <c r="AR1137" t="s">
        <v>477</v>
      </c>
      <c r="AS1137">
        <v>0</v>
      </c>
      <c r="AT1137" t="s">
        <v>483</v>
      </c>
      <c r="AU1137">
        <v>26</v>
      </c>
    </row>
    <row r="1138" spans="1:47" x14ac:dyDescent="0.25">
      <c r="A1138" t="s">
        <v>774</v>
      </c>
      <c r="B1138">
        <v>2871697</v>
      </c>
      <c r="C1138">
        <v>315779</v>
      </c>
      <c r="D1138" t="s">
        <v>48</v>
      </c>
      <c r="E1138">
        <v>0</v>
      </c>
      <c r="F1138">
        <v>0</v>
      </c>
      <c r="G1138">
        <v>1</v>
      </c>
      <c r="H1138">
        <v>0</v>
      </c>
      <c r="I1138">
        <v>90</v>
      </c>
      <c r="J1138">
        <v>2017</v>
      </c>
      <c r="K1138" t="s">
        <v>74</v>
      </c>
      <c r="L1138">
        <v>0</v>
      </c>
      <c r="M1138">
        <v>3</v>
      </c>
      <c r="N1138">
        <v>11</v>
      </c>
      <c r="O1138">
        <v>1</v>
      </c>
      <c r="P1138" t="s">
        <v>210</v>
      </c>
      <c r="Q1138" t="s">
        <v>733</v>
      </c>
      <c r="R1138" t="s">
        <v>595</v>
      </c>
      <c r="S1138">
        <v>52962</v>
      </c>
      <c r="T1138" t="s">
        <v>53</v>
      </c>
      <c r="U1138" t="s">
        <v>123</v>
      </c>
      <c r="V1138" t="s">
        <v>149</v>
      </c>
      <c r="W1138" t="s">
        <v>500</v>
      </c>
      <c r="X1138" t="s">
        <v>57</v>
      </c>
      <c r="Y1138" t="s">
        <v>776</v>
      </c>
      <c r="Z1138" s="1">
        <v>42998</v>
      </c>
      <c r="AA1138">
        <v>80</v>
      </c>
      <c r="AB1138" t="s">
        <v>81</v>
      </c>
      <c r="AC1138">
        <v>2023</v>
      </c>
      <c r="AD1138">
        <v>5</v>
      </c>
      <c r="AE1138" t="s">
        <v>475</v>
      </c>
      <c r="AF1138" t="s">
        <v>247</v>
      </c>
      <c r="AG1138" s="1">
        <v>36056</v>
      </c>
      <c r="AH1138" t="s">
        <v>264</v>
      </c>
      <c r="AI1138" t="s">
        <v>265</v>
      </c>
      <c r="AJ1138" t="s">
        <v>64</v>
      </c>
      <c r="AK1138">
        <v>177</v>
      </c>
      <c r="AL1138">
        <v>25000000</v>
      </c>
      <c r="AM1138">
        <v>60000000</v>
      </c>
      <c r="AN1138" s="1">
        <v>46568</v>
      </c>
      <c r="AO1138" t="s">
        <v>484</v>
      </c>
      <c r="AP1138" t="s">
        <v>164</v>
      </c>
      <c r="AQ1138">
        <v>11</v>
      </c>
      <c r="AR1138" t="s">
        <v>477</v>
      </c>
      <c r="AS1138">
        <v>0</v>
      </c>
      <c r="AT1138" t="s">
        <v>264</v>
      </c>
      <c r="AU1138">
        <v>26</v>
      </c>
    </row>
    <row r="1139" spans="1:47" x14ac:dyDescent="0.25">
      <c r="A1139" t="s">
        <v>774</v>
      </c>
      <c r="B1139">
        <v>2871697</v>
      </c>
      <c r="C1139">
        <v>315779</v>
      </c>
      <c r="D1139" t="s">
        <v>48</v>
      </c>
      <c r="E1139">
        <v>0</v>
      </c>
      <c r="F1139">
        <v>0</v>
      </c>
      <c r="G1139">
        <v>1</v>
      </c>
      <c r="H1139">
        <v>0</v>
      </c>
      <c r="I1139">
        <v>90</v>
      </c>
      <c r="J1139">
        <v>2017</v>
      </c>
      <c r="K1139" t="s">
        <v>74</v>
      </c>
      <c r="L1139">
        <v>0</v>
      </c>
      <c r="M1139">
        <v>3</v>
      </c>
      <c r="N1139">
        <v>11</v>
      </c>
      <c r="O1139">
        <v>1</v>
      </c>
      <c r="P1139" t="s">
        <v>210</v>
      </c>
      <c r="Q1139" t="s">
        <v>733</v>
      </c>
      <c r="R1139" t="s">
        <v>595</v>
      </c>
      <c r="S1139">
        <v>52962</v>
      </c>
      <c r="T1139" t="s">
        <v>53</v>
      </c>
      <c r="U1139" t="s">
        <v>123</v>
      </c>
      <c r="V1139" t="s">
        <v>149</v>
      </c>
      <c r="W1139" t="s">
        <v>500</v>
      </c>
      <c r="X1139" t="s">
        <v>57</v>
      </c>
      <c r="Y1139" t="s">
        <v>776</v>
      </c>
      <c r="Z1139" s="1">
        <v>42998</v>
      </c>
      <c r="AA1139">
        <v>80</v>
      </c>
      <c r="AB1139" t="s">
        <v>81</v>
      </c>
      <c r="AC1139">
        <v>2023</v>
      </c>
      <c r="AD1139">
        <v>5</v>
      </c>
      <c r="AE1139" t="s">
        <v>475</v>
      </c>
      <c r="AF1139" t="s">
        <v>247</v>
      </c>
      <c r="AG1139" s="1">
        <v>36056</v>
      </c>
      <c r="AH1139" t="s">
        <v>264</v>
      </c>
      <c r="AI1139" t="s">
        <v>265</v>
      </c>
      <c r="AJ1139" t="s">
        <v>64</v>
      </c>
      <c r="AK1139">
        <v>177</v>
      </c>
      <c r="AL1139">
        <v>25000000</v>
      </c>
      <c r="AM1139">
        <v>60000000</v>
      </c>
      <c r="AN1139" s="1">
        <v>46568</v>
      </c>
      <c r="AO1139" t="s">
        <v>485</v>
      </c>
      <c r="AP1139" t="s">
        <v>66</v>
      </c>
      <c r="AQ1139">
        <v>11</v>
      </c>
      <c r="AR1139" t="s">
        <v>477</v>
      </c>
      <c r="AS1139">
        <v>0</v>
      </c>
      <c r="AT1139" t="s">
        <v>264</v>
      </c>
      <c r="AU1139">
        <v>26</v>
      </c>
    </row>
    <row r="1140" spans="1:47" x14ac:dyDescent="0.25">
      <c r="A1140" t="s">
        <v>774</v>
      </c>
      <c r="B1140">
        <v>2871697</v>
      </c>
      <c r="C1140">
        <v>315779</v>
      </c>
      <c r="D1140" t="s">
        <v>48</v>
      </c>
      <c r="E1140">
        <v>0</v>
      </c>
      <c r="F1140">
        <v>0</v>
      </c>
      <c r="G1140">
        <v>1</v>
      </c>
      <c r="H1140">
        <v>0</v>
      </c>
      <c r="I1140">
        <v>90</v>
      </c>
      <c r="J1140">
        <v>2017</v>
      </c>
      <c r="K1140" t="s">
        <v>74</v>
      </c>
      <c r="L1140">
        <v>0</v>
      </c>
      <c r="M1140">
        <v>3</v>
      </c>
      <c r="N1140">
        <v>11</v>
      </c>
      <c r="O1140">
        <v>1</v>
      </c>
      <c r="P1140" t="s">
        <v>210</v>
      </c>
      <c r="Q1140" t="s">
        <v>733</v>
      </c>
      <c r="R1140" t="s">
        <v>595</v>
      </c>
      <c r="S1140">
        <v>52962</v>
      </c>
      <c r="T1140" t="s">
        <v>53</v>
      </c>
      <c r="U1140" t="s">
        <v>123</v>
      </c>
      <c r="V1140" t="s">
        <v>149</v>
      </c>
      <c r="W1140" t="s">
        <v>500</v>
      </c>
      <c r="X1140" t="s">
        <v>57</v>
      </c>
      <c r="Y1140" t="s">
        <v>776</v>
      </c>
      <c r="Z1140" s="1">
        <v>42998</v>
      </c>
      <c r="AA1140">
        <v>80</v>
      </c>
      <c r="AB1140" t="s">
        <v>81</v>
      </c>
      <c r="AC1140">
        <v>2023</v>
      </c>
      <c r="AD1140">
        <v>5</v>
      </c>
      <c r="AE1140" t="s">
        <v>475</v>
      </c>
      <c r="AF1140" t="s">
        <v>247</v>
      </c>
      <c r="AG1140" s="1">
        <v>36056</v>
      </c>
      <c r="AH1140" t="s">
        <v>264</v>
      </c>
      <c r="AI1140" t="s">
        <v>265</v>
      </c>
      <c r="AJ1140" t="s">
        <v>64</v>
      </c>
      <c r="AK1140">
        <v>177</v>
      </c>
      <c r="AL1140">
        <v>25000000</v>
      </c>
      <c r="AM1140">
        <v>60000000</v>
      </c>
      <c r="AN1140" s="1">
        <v>46568</v>
      </c>
      <c r="AO1140" t="s">
        <v>486</v>
      </c>
      <c r="AP1140" t="s">
        <v>164</v>
      </c>
      <c r="AQ1140">
        <v>11</v>
      </c>
      <c r="AR1140" t="s">
        <v>477</v>
      </c>
      <c r="AS1140">
        <v>0</v>
      </c>
      <c r="AT1140" t="s">
        <v>264</v>
      </c>
      <c r="AU1140">
        <v>26</v>
      </c>
    </row>
    <row r="1141" spans="1:47" x14ac:dyDescent="0.25">
      <c r="A1141" t="s">
        <v>774</v>
      </c>
      <c r="B1141">
        <v>2871697</v>
      </c>
      <c r="C1141">
        <v>315779</v>
      </c>
      <c r="D1141" t="s">
        <v>48</v>
      </c>
      <c r="E1141">
        <v>0</v>
      </c>
      <c r="F1141">
        <v>0</v>
      </c>
      <c r="G1141">
        <v>1</v>
      </c>
      <c r="H1141">
        <v>0</v>
      </c>
      <c r="I1141">
        <v>90</v>
      </c>
      <c r="J1141">
        <v>2017</v>
      </c>
      <c r="K1141" t="s">
        <v>74</v>
      </c>
      <c r="L1141">
        <v>0</v>
      </c>
      <c r="M1141">
        <v>3</v>
      </c>
      <c r="N1141">
        <v>11</v>
      </c>
      <c r="O1141">
        <v>1</v>
      </c>
      <c r="P1141" t="s">
        <v>210</v>
      </c>
      <c r="Q1141" t="s">
        <v>733</v>
      </c>
      <c r="R1141" t="s">
        <v>595</v>
      </c>
      <c r="S1141">
        <v>52962</v>
      </c>
      <c r="T1141" t="s">
        <v>53</v>
      </c>
      <c r="U1141" t="s">
        <v>123</v>
      </c>
      <c r="V1141" t="s">
        <v>149</v>
      </c>
      <c r="W1141" t="s">
        <v>500</v>
      </c>
      <c r="X1141" t="s">
        <v>57</v>
      </c>
      <c r="Y1141" t="s">
        <v>776</v>
      </c>
      <c r="Z1141" s="1">
        <v>42998</v>
      </c>
      <c r="AA1141">
        <v>80</v>
      </c>
      <c r="AB1141" t="s">
        <v>81</v>
      </c>
      <c r="AC1141">
        <v>2023</v>
      </c>
      <c r="AD1141">
        <v>5</v>
      </c>
      <c r="AE1141" t="s">
        <v>475</v>
      </c>
      <c r="AF1141" t="s">
        <v>247</v>
      </c>
      <c r="AG1141" s="1">
        <v>36056</v>
      </c>
      <c r="AH1141" t="s">
        <v>264</v>
      </c>
      <c r="AI1141" t="s">
        <v>265</v>
      </c>
      <c r="AJ1141" t="s">
        <v>64</v>
      </c>
      <c r="AK1141">
        <v>177</v>
      </c>
      <c r="AL1141">
        <v>25000000</v>
      </c>
      <c r="AM1141">
        <v>60000000</v>
      </c>
      <c r="AN1141" s="1">
        <v>46568</v>
      </c>
      <c r="AO1141" t="s">
        <v>487</v>
      </c>
      <c r="AP1141" t="s">
        <v>164</v>
      </c>
      <c r="AQ1141">
        <v>11</v>
      </c>
      <c r="AR1141" t="s">
        <v>477</v>
      </c>
      <c r="AS1141">
        <v>0</v>
      </c>
      <c r="AT1141" t="s">
        <v>264</v>
      </c>
      <c r="AU1141">
        <v>26</v>
      </c>
    </row>
    <row r="1142" spans="1:47" x14ac:dyDescent="0.25">
      <c r="A1142" t="s">
        <v>774</v>
      </c>
      <c r="B1142">
        <v>2871697</v>
      </c>
      <c r="C1142">
        <v>315779</v>
      </c>
      <c r="D1142" t="s">
        <v>48</v>
      </c>
      <c r="E1142">
        <v>0</v>
      </c>
      <c r="F1142">
        <v>0</v>
      </c>
      <c r="G1142">
        <v>1</v>
      </c>
      <c r="H1142">
        <v>0</v>
      </c>
      <c r="I1142">
        <v>90</v>
      </c>
      <c r="J1142">
        <v>2017</v>
      </c>
      <c r="K1142" t="s">
        <v>74</v>
      </c>
      <c r="L1142">
        <v>0</v>
      </c>
      <c r="M1142">
        <v>3</v>
      </c>
      <c r="N1142">
        <v>11</v>
      </c>
      <c r="O1142">
        <v>1</v>
      </c>
      <c r="P1142" t="s">
        <v>210</v>
      </c>
      <c r="Q1142" t="s">
        <v>733</v>
      </c>
      <c r="R1142" t="s">
        <v>595</v>
      </c>
      <c r="S1142">
        <v>52962</v>
      </c>
      <c r="T1142" t="s">
        <v>53</v>
      </c>
      <c r="U1142" t="s">
        <v>123</v>
      </c>
      <c r="V1142" t="s">
        <v>149</v>
      </c>
      <c r="W1142" t="s">
        <v>500</v>
      </c>
      <c r="X1142" t="s">
        <v>57</v>
      </c>
      <c r="Y1142" t="s">
        <v>776</v>
      </c>
      <c r="Z1142" s="1">
        <v>42998</v>
      </c>
      <c r="AA1142">
        <v>80</v>
      </c>
      <c r="AB1142" t="s">
        <v>81</v>
      </c>
      <c r="AC1142">
        <v>2023</v>
      </c>
      <c r="AD1142">
        <v>5</v>
      </c>
      <c r="AE1142" t="s">
        <v>475</v>
      </c>
      <c r="AF1142" t="s">
        <v>247</v>
      </c>
      <c r="AG1142" s="1">
        <v>36056</v>
      </c>
      <c r="AH1142" t="s">
        <v>264</v>
      </c>
      <c r="AI1142" t="s">
        <v>265</v>
      </c>
      <c r="AJ1142" t="s">
        <v>64</v>
      </c>
      <c r="AK1142">
        <v>177</v>
      </c>
      <c r="AL1142">
        <v>25000000</v>
      </c>
      <c r="AM1142">
        <v>60000000</v>
      </c>
      <c r="AN1142" s="1">
        <v>46568</v>
      </c>
      <c r="AO1142" t="s">
        <v>488</v>
      </c>
      <c r="AP1142" t="s">
        <v>164</v>
      </c>
      <c r="AQ1142">
        <v>11</v>
      </c>
      <c r="AR1142" t="s">
        <v>477</v>
      </c>
      <c r="AS1142">
        <v>0</v>
      </c>
      <c r="AT1142" t="s">
        <v>264</v>
      </c>
      <c r="AU1142">
        <v>26</v>
      </c>
    </row>
    <row r="1143" spans="1:47" x14ac:dyDescent="0.25">
      <c r="A1143" t="s">
        <v>774</v>
      </c>
      <c r="B1143">
        <v>2871697</v>
      </c>
      <c r="C1143">
        <v>315779</v>
      </c>
      <c r="D1143" t="s">
        <v>48</v>
      </c>
      <c r="E1143">
        <v>0</v>
      </c>
      <c r="F1143">
        <v>0</v>
      </c>
      <c r="G1143">
        <v>1</v>
      </c>
      <c r="H1143">
        <v>0</v>
      </c>
      <c r="I1143">
        <v>90</v>
      </c>
      <c r="J1143">
        <v>2017</v>
      </c>
      <c r="K1143" t="s">
        <v>74</v>
      </c>
      <c r="L1143">
        <v>0</v>
      </c>
      <c r="M1143">
        <v>3</v>
      </c>
      <c r="N1143">
        <v>11</v>
      </c>
      <c r="O1143">
        <v>1</v>
      </c>
      <c r="P1143" t="s">
        <v>210</v>
      </c>
      <c r="Q1143" t="s">
        <v>733</v>
      </c>
      <c r="R1143" t="s">
        <v>595</v>
      </c>
      <c r="S1143">
        <v>52962</v>
      </c>
      <c r="T1143" t="s">
        <v>53</v>
      </c>
      <c r="U1143" t="s">
        <v>123</v>
      </c>
      <c r="V1143" t="s">
        <v>149</v>
      </c>
      <c r="W1143" t="s">
        <v>500</v>
      </c>
      <c r="X1143" t="s">
        <v>57</v>
      </c>
      <c r="Y1143" t="s">
        <v>776</v>
      </c>
      <c r="Z1143" s="1">
        <v>42998</v>
      </c>
      <c r="AA1143">
        <v>80</v>
      </c>
      <c r="AB1143" t="s">
        <v>81</v>
      </c>
      <c r="AC1143">
        <v>2023</v>
      </c>
      <c r="AD1143">
        <v>5</v>
      </c>
      <c r="AE1143" t="s">
        <v>475</v>
      </c>
      <c r="AF1143" t="s">
        <v>247</v>
      </c>
      <c r="AG1143" s="1">
        <v>36056</v>
      </c>
      <c r="AH1143" t="s">
        <v>264</v>
      </c>
      <c r="AI1143" t="s">
        <v>265</v>
      </c>
      <c r="AJ1143" t="s">
        <v>64</v>
      </c>
      <c r="AK1143">
        <v>177</v>
      </c>
      <c r="AL1143">
        <v>25000000</v>
      </c>
      <c r="AM1143">
        <v>60000000</v>
      </c>
      <c r="AN1143" s="1">
        <v>46568</v>
      </c>
      <c r="AO1143" t="s">
        <v>489</v>
      </c>
      <c r="AP1143" t="s">
        <v>164</v>
      </c>
      <c r="AQ1143">
        <v>11</v>
      </c>
      <c r="AR1143" t="s">
        <v>477</v>
      </c>
      <c r="AS1143">
        <v>0</v>
      </c>
      <c r="AT1143" t="s">
        <v>264</v>
      </c>
      <c r="AU1143">
        <v>26</v>
      </c>
    </row>
    <row r="1144" spans="1:47" x14ac:dyDescent="0.25">
      <c r="A1144" t="s">
        <v>774</v>
      </c>
      <c r="B1144">
        <v>2871697</v>
      </c>
      <c r="C1144">
        <v>315779</v>
      </c>
      <c r="D1144" t="s">
        <v>48</v>
      </c>
      <c r="E1144">
        <v>0</v>
      </c>
      <c r="F1144">
        <v>0</v>
      </c>
      <c r="G1144">
        <v>1</v>
      </c>
      <c r="H1144">
        <v>0</v>
      </c>
      <c r="I1144">
        <v>90</v>
      </c>
      <c r="J1144">
        <v>2017</v>
      </c>
      <c r="K1144" t="s">
        <v>74</v>
      </c>
      <c r="L1144">
        <v>0</v>
      </c>
      <c r="M1144">
        <v>3</v>
      </c>
      <c r="N1144">
        <v>11</v>
      </c>
      <c r="O1144">
        <v>1</v>
      </c>
      <c r="P1144" t="s">
        <v>210</v>
      </c>
      <c r="Q1144" t="s">
        <v>733</v>
      </c>
      <c r="R1144" t="s">
        <v>595</v>
      </c>
      <c r="S1144">
        <v>52962</v>
      </c>
      <c r="T1144" t="s">
        <v>53</v>
      </c>
      <c r="U1144" t="s">
        <v>123</v>
      </c>
      <c r="V1144" t="s">
        <v>149</v>
      </c>
      <c r="W1144" t="s">
        <v>500</v>
      </c>
      <c r="X1144" t="s">
        <v>57</v>
      </c>
      <c r="Y1144" t="s">
        <v>776</v>
      </c>
      <c r="Z1144" s="1">
        <v>42998</v>
      </c>
      <c r="AA1144">
        <v>80</v>
      </c>
      <c r="AB1144" t="s">
        <v>81</v>
      </c>
      <c r="AC1144">
        <v>2023</v>
      </c>
      <c r="AD1144">
        <v>5</v>
      </c>
      <c r="AE1144" t="s">
        <v>475</v>
      </c>
      <c r="AF1144" t="s">
        <v>247</v>
      </c>
      <c r="AG1144" s="1">
        <v>36056</v>
      </c>
      <c r="AH1144" t="s">
        <v>264</v>
      </c>
      <c r="AI1144" t="s">
        <v>265</v>
      </c>
      <c r="AJ1144" t="s">
        <v>64</v>
      </c>
      <c r="AK1144">
        <v>177</v>
      </c>
      <c r="AL1144">
        <v>25000000</v>
      </c>
      <c r="AM1144">
        <v>60000000</v>
      </c>
      <c r="AN1144" s="1">
        <v>46568</v>
      </c>
      <c r="AO1144" t="s">
        <v>490</v>
      </c>
      <c r="AP1144" t="s">
        <v>164</v>
      </c>
      <c r="AQ1144">
        <v>11</v>
      </c>
      <c r="AR1144" t="s">
        <v>477</v>
      </c>
      <c r="AS1144">
        <v>0</v>
      </c>
      <c r="AT1144" t="s">
        <v>264</v>
      </c>
      <c r="AU1144">
        <v>26</v>
      </c>
    </row>
    <row r="1145" spans="1:47" x14ac:dyDescent="0.25">
      <c r="A1145" t="s">
        <v>774</v>
      </c>
      <c r="B1145">
        <v>2871697</v>
      </c>
      <c r="C1145">
        <v>315779</v>
      </c>
      <c r="D1145" t="s">
        <v>48</v>
      </c>
      <c r="E1145">
        <v>0</v>
      </c>
      <c r="F1145">
        <v>0</v>
      </c>
      <c r="G1145">
        <v>1</v>
      </c>
      <c r="H1145">
        <v>0</v>
      </c>
      <c r="I1145">
        <v>90</v>
      </c>
      <c r="J1145">
        <v>2017</v>
      </c>
      <c r="K1145" t="s">
        <v>74</v>
      </c>
      <c r="L1145">
        <v>0</v>
      </c>
      <c r="M1145">
        <v>3</v>
      </c>
      <c r="N1145">
        <v>11</v>
      </c>
      <c r="O1145">
        <v>1</v>
      </c>
      <c r="P1145" t="s">
        <v>210</v>
      </c>
      <c r="Q1145" t="s">
        <v>733</v>
      </c>
      <c r="R1145" t="s">
        <v>595</v>
      </c>
      <c r="S1145">
        <v>52962</v>
      </c>
      <c r="T1145" t="s">
        <v>53</v>
      </c>
      <c r="U1145" t="s">
        <v>123</v>
      </c>
      <c r="V1145" t="s">
        <v>149</v>
      </c>
      <c r="W1145" t="s">
        <v>500</v>
      </c>
      <c r="X1145" t="s">
        <v>57</v>
      </c>
      <c r="Y1145" t="s">
        <v>776</v>
      </c>
      <c r="Z1145" s="1">
        <v>42998</v>
      </c>
      <c r="AA1145">
        <v>80</v>
      </c>
      <c r="AB1145" t="s">
        <v>81</v>
      </c>
      <c r="AC1145">
        <v>2023</v>
      </c>
      <c r="AD1145">
        <v>5</v>
      </c>
      <c r="AE1145" t="s">
        <v>475</v>
      </c>
      <c r="AF1145" t="s">
        <v>247</v>
      </c>
      <c r="AG1145" s="1">
        <v>36056</v>
      </c>
      <c r="AH1145" t="s">
        <v>264</v>
      </c>
      <c r="AI1145" t="s">
        <v>265</v>
      </c>
      <c r="AJ1145" t="s">
        <v>64</v>
      </c>
      <c r="AK1145">
        <v>177</v>
      </c>
      <c r="AL1145">
        <v>25000000</v>
      </c>
      <c r="AM1145">
        <v>60000000</v>
      </c>
      <c r="AN1145" s="1">
        <v>46568</v>
      </c>
      <c r="AO1145" t="s">
        <v>491</v>
      </c>
      <c r="AP1145" t="s">
        <v>66</v>
      </c>
      <c r="AQ1145">
        <v>11</v>
      </c>
      <c r="AR1145" t="s">
        <v>477</v>
      </c>
      <c r="AS1145">
        <v>0</v>
      </c>
      <c r="AT1145" t="s">
        <v>264</v>
      </c>
      <c r="AU1145">
        <v>26</v>
      </c>
    </row>
    <row r="1146" spans="1:47" x14ac:dyDescent="0.25">
      <c r="A1146" t="s">
        <v>777</v>
      </c>
      <c r="B1146">
        <v>2871728</v>
      </c>
      <c r="C1146">
        <v>315779</v>
      </c>
      <c r="D1146" t="s">
        <v>48</v>
      </c>
      <c r="E1146">
        <v>0</v>
      </c>
      <c r="F1146">
        <v>0</v>
      </c>
      <c r="G1146">
        <v>0</v>
      </c>
      <c r="H1146">
        <v>0</v>
      </c>
      <c r="I1146">
        <v>64</v>
      </c>
      <c r="J1146">
        <v>2017</v>
      </c>
      <c r="K1146" t="s">
        <v>189</v>
      </c>
      <c r="L1146">
        <v>6</v>
      </c>
      <c r="M1146">
        <v>1</v>
      </c>
      <c r="N1146">
        <v>1</v>
      </c>
      <c r="O1146">
        <v>9</v>
      </c>
      <c r="P1146" t="s">
        <v>733</v>
      </c>
      <c r="Q1146" t="s">
        <v>50</v>
      </c>
      <c r="R1146" t="s">
        <v>334</v>
      </c>
      <c r="S1146">
        <v>81360</v>
      </c>
      <c r="T1146" t="s">
        <v>101</v>
      </c>
      <c r="U1146" t="s">
        <v>149</v>
      </c>
      <c r="V1146" t="s">
        <v>326</v>
      </c>
      <c r="W1146" t="s">
        <v>158</v>
      </c>
      <c r="X1146" t="s">
        <v>57</v>
      </c>
      <c r="Y1146" t="s">
        <v>778</v>
      </c>
      <c r="Z1146" s="1">
        <v>43001</v>
      </c>
      <c r="AA1146">
        <v>72</v>
      </c>
      <c r="AB1146" t="s">
        <v>59</v>
      </c>
      <c r="AC1146">
        <v>2023</v>
      </c>
      <c r="AD1146">
        <v>5</v>
      </c>
      <c r="AE1146" t="s">
        <v>475</v>
      </c>
      <c r="AF1146" t="s">
        <v>247</v>
      </c>
      <c r="AG1146" s="1">
        <v>36056</v>
      </c>
      <c r="AH1146" t="s">
        <v>264</v>
      </c>
      <c r="AI1146" t="s">
        <v>265</v>
      </c>
      <c r="AJ1146" t="s">
        <v>64</v>
      </c>
      <c r="AK1146">
        <v>177</v>
      </c>
      <c r="AL1146">
        <v>25000000</v>
      </c>
      <c r="AM1146">
        <v>60000000</v>
      </c>
      <c r="AN1146" s="1">
        <v>46568</v>
      </c>
      <c r="AO1146" t="s">
        <v>476</v>
      </c>
      <c r="AP1146" t="s">
        <v>164</v>
      </c>
      <c r="AQ1146">
        <v>11</v>
      </c>
      <c r="AR1146" t="s">
        <v>477</v>
      </c>
      <c r="AS1146">
        <v>0</v>
      </c>
      <c r="AT1146" t="s">
        <v>264</v>
      </c>
      <c r="AU1146">
        <v>26</v>
      </c>
    </row>
    <row r="1147" spans="1:47" x14ac:dyDescent="0.25">
      <c r="A1147" t="s">
        <v>777</v>
      </c>
      <c r="B1147">
        <v>2871728</v>
      </c>
      <c r="C1147">
        <v>315779</v>
      </c>
      <c r="D1147" t="s">
        <v>48</v>
      </c>
      <c r="E1147">
        <v>0</v>
      </c>
      <c r="F1147">
        <v>0</v>
      </c>
      <c r="G1147">
        <v>0</v>
      </c>
      <c r="H1147">
        <v>0</v>
      </c>
      <c r="I1147">
        <v>64</v>
      </c>
      <c r="J1147">
        <v>2017</v>
      </c>
      <c r="K1147" t="s">
        <v>189</v>
      </c>
      <c r="L1147">
        <v>6</v>
      </c>
      <c r="M1147">
        <v>1</v>
      </c>
      <c r="N1147">
        <v>1</v>
      </c>
      <c r="O1147">
        <v>9</v>
      </c>
      <c r="P1147" t="s">
        <v>733</v>
      </c>
      <c r="Q1147" t="s">
        <v>50</v>
      </c>
      <c r="R1147" t="s">
        <v>334</v>
      </c>
      <c r="S1147">
        <v>81360</v>
      </c>
      <c r="T1147" t="s">
        <v>101</v>
      </c>
      <c r="U1147" t="s">
        <v>149</v>
      </c>
      <c r="V1147" t="s">
        <v>326</v>
      </c>
      <c r="W1147" t="s">
        <v>158</v>
      </c>
      <c r="X1147" t="s">
        <v>57</v>
      </c>
      <c r="Y1147" t="s">
        <v>778</v>
      </c>
      <c r="Z1147" s="1">
        <v>43001</v>
      </c>
      <c r="AA1147">
        <v>72</v>
      </c>
      <c r="AB1147" t="s">
        <v>59</v>
      </c>
      <c r="AC1147">
        <v>2023</v>
      </c>
      <c r="AD1147">
        <v>5</v>
      </c>
      <c r="AE1147" t="s">
        <v>475</v>
      </c>
      <c r="AF1147" t="s">
        <v>247</v>
      </c>
      <c r="AG1147" s="1">
        <v>36056</v>
      </c>
      <c r="AH1147" t="s">
        <v>264</v>
      </c>
      <c r="AI1147" t="s">
        <v>265</v>
      </c>
      <c r="AJ1147" t="s">
        <v>64</v>
      </c>
      <c r="AK1147">
        <v>177</v>
      </c>
      <c r="AL1147">
        <v>25000000</v>
      </c>
      <c r="AM1147">
        <v>60000000</v>
      </c>
      <c r="AN1147" s="1">
        <v>46568</v>
      </c>
      <c r="AO1147" t="s">
        <v>478</v>
      </c>
      <c r="AP1147" t="s">
        <v>164</v>
      </c>
      <c r="AQ1147">
        <v>11</v>
      </c>
      <c r="AR1147" t="s">
        <v>477</v>
      </c>
      <c r="AS1147">
        <v>0</v>
      </c>
      <c r="AT1147" t="s">
        <v>264</v>
      </c>
      <c r="AU1147">
        <v>26</v>
      </c>
    </row>
    <row r="1148" spans="1:47" x14ac:dyDescent="0.25">
      <c r="A1148" t="s">
        <v>777</v>
      </c>
      <c r="B1148">
        <v>2871728</v>
      </c>
      <c r="C1148">
        <v>315779</v>
      </c>
      <c r="D1148" t="s">
        <v>48</v>
      </c>
      <c r="E1148">
        <v>0</v>
      </c>
      <c r="F1148">
        <v>0</v>
      </c>
      <c r="G1148">
        <v>0</v>
      </c>
      <c r="H1148">
        <v>0</v>
      </c>
      <c r="I1148">
        <v>64</v>
      </c>
      <c r="J1148">
        <v>2017</v>
      </c>
      <c r="K1148" t="s">
        <v>189</v>
      </c>
      <c r="L1148">
        <v>6</v>
      </c>
      <c r="M1148">
        <v>1</v>
      </c>
      <c r="N1148">
        <v>1</v>
      </c>
      <c r="O1148">
        <v>9</v>
      </c>
      <c r="P1148" t="s">
        <v>733</v>
      </c>
      <c r="Q1148" t="s">
        <v>50</v>
      </c>
      <c r="R1148" t="s">
        <v>334</v>
      </c>
      <c r="S1148">
        <v>81360</v>
      </c>
      <c r="T1148" t="s">
        <v>101</v>
      </c>
      <c r="U1148" t="s">
        <v>149</v>
      </c>
      <c r="V1148" t="s">
        <v>326</v>
      </c>
      <c r="W1148" t="s">
        <v>158</v>
      </c>
      <c r="X1148" t="s">
        <v>57</v>
      </c>
      <c r="Y1148" t="s">
        <v>778</v>
      </c>
      <c r="Z1148" s="1">
        <v>43001</v>
      </c>
      <c r="AA1148">
        <v>72</v>
      </c>
      <c r="AB1148" t="s">
        <v>59</v>
      </c>
      <c r="AC1148">
        <v>2023</v>
      </c>
      <c r="AD1148">
        <v>5</v>
      </c>
      <c r="AE1148" t="s">
        <v>475</v>
      </c>
      <c r="AF1148" t="s">
        <v>247</v>
      </c>
      <c r="AG1148" s="1">
        <v>36056</v>
      </c>
      <c r="AH1148" t="s">
        <v>264</v>
      </c>
      <c r="AI1148" t="s">
        <v>265</v>
      </c>
      <c r="AJ1148" t="s">
        <v>64</v>
      </c>
      <c r="AK1148">
        <v>177</v>
      </c>
      <c r="AL1148">
        <v>25000000</v>
      </c>
      <c r="AM1148">
        <v>60000000</v>
      </c>
      <c r="AN1148" s="1">
        <v>46568</v>
      </c>
      <c r="AO1148" t="s">
        <v>479</v>
      </c>
      <c r="AP1148" t="s">
        <v>164</v>
      </c>
      <c r="AQ1148">
        <v>11</v>
      </c>
      <c r="AR1148" t="s">
        <v>477</v>
      </c>
      <c r="AS1148">
        <v>0</v>
      </c>
      <c r="AT1148" t="s">
        <v>264</v>
      </c>
      <c r="AU1148">
        <v>26</v>
      </c>
    </row>
    <row r="1149" spans="1:47" x14ac:dyDescent="0.25">
      <c r="A1149" t="s">
        <v>777</v>
      </c>
      <c r="B1149">
        <v>2871728</v>
      </c>
      <c r="C1149">
        <v>315779</v>
      </c>
      <c r="D1149" t="s">
        <v>48</v>
      </c>
      <c r="E1149">
        <v>0</v>
      </c>
      <c r="F1149">
        <v>0</v>
      </c>
      <c r="G1149">
        <v>0</v>
      </c>
      <c r="H1149">
        <v>0</v>
      </c>
      <c r="I1149">
        <v>64</v>
      </c>
      <c r="J1149">
        <v>2017</v>
      </c>
      <c r="K1149" t="s">
        <v>189</v>
      </c>
      <c r="L1149">
        <v>6</v>
      </c>
      <c r="M1149">
        <v>1</v>
      </c>
      <c r="N1149">
        <v>1</v>
      </c>
      <c r="O1149">
        <v>9</v>
      </c>
      <c r="P1149" t="s">
        <v>733</v>
      </c>
      <c r="Q1149" t="s">
        <v>50</v>
      </c>
      <c r="R1149" t="s">
        <v>334</v>
      </c>
      <c r="S1149">
        <v>81360</v>
      </c>
      <c r="T1149" t="s">
        <v>101</v>
      </c>
      <c r="U1149" t="s">
        <v>149</v>
      </c>
      <c r="V1149" t="s">
        <v>326</v>
      </c>
      <c r="W1149" t="s">
        <v>158</v>
      </c>
      <c r="X1149" t="s">
        <v>57</v>
      </c>
      <c r="Y1149" t="s">
        <v>778</v>
      </c>
      <c r="Z1149" s="1">
        <v>43001</v>
      </c>
      <c r="AA1149">
        <v>72</v>
      </c>
      <c r="AB1149" t="s">
        <v>59</v>
      </c>
      <c r="AC1149">
        <v>2023</v>
      </c>
      <c r="AD1149">
        <v>5</v>
      </c>
      <c r="AE1149" t="s">
        <v>475</v>
      </c>
      <c r="AF1149" t="s">
        <v>247</v>
      </c>
      <c r="AG1149" s="1">
        <v>36056</v>
      </c>
      <c r="AH1149" t="s">
        <v>264</v>
      </c>
      <c r="AI1149" t="s">
        <v>265</v>
      </c>
      <c r="AJ1149" t="s">
        <v>64</v>
      </c>
      <c r="AK1149">
        <v>177</v>
      </c>
      <c r="AL1149">
        <v>25000000</v>
      </c>
      <c r="AM1149">
        <v>60000000</v>
      </c>
      <c r="AN1149" s="1">
        <v>46568</v>
      </c>
      <c r="AO1149" t="s">
        <v>480</v>
      </c>
      <c r="AP1149" t="s">
        <v>164</v>
      </c>
      <c r="AQ1149">
        <v>11</v>
      </c>
      <c r="AR1149" t="s">
        <v>477</v>
      </c>
      <c r="AS1149">
        <v>0</v>
      </c>
      <c r="AT1149" t="s">
        <v>264</v>
      </c>
      <c r="AU1149">
        <v>26</v>
      </c>
    </row>
    <row r="1150" spans="1:47" x14ac:dyDescent="0.25">
      <c r="A1150" t="s">
        <v>777</v>
      </c>
      <c r="B1150">
        <v>2871728</v>
      </c>
      <c r="C1150">
        <v>315779</v>
      </c>
      <c r="D1150" t="s">
        <v>48</v>
      </c>
      <c r="E1150">
        <v>0</v>
      </c>
      <c r="F1150">
        <v>0</v>
      </c>
      <c r="G1150">
        <v>0</v>
      </c>
      <c r="H1150">
        <v>0</v>
      </c>
      <c r="I1150">
        <v>64</v>
      </c>
      <c r="J1150">
        <v>2017</v>
      </c>
      <c r="K1150" t="s">
        <v>189</v>
      </c>
      <c r="L1150">
        <v>6</v>
      </c>
      <c r="M1150">
        <v>1</v>
      </c>
      <c r="N1150">
        <v>1</v>
      </c>
      <c r="O1150">
        <v>9</v>
      </c>
      <c r="P1150" t="s">
        <v>733</v>
      </c>
      <c r="Q1150" t="s">
        <v>50</v>
      </c>
      <c r="R1150" t="s">
        <v>334</v>
      </c>
      <c r="S1150">
        <v>81360</v>
      </c>
      <c r="T1150" t="s">
        <v>101</v>
      </c>
      <c r="U1150" t="s">
        <v>149</v>
      </c>
      <c r="V1150" t="s">
        <v>326</v>
      </c>
      <c r="W1150" t="s">
        <v>158</v>
      </c>
      <c r="X1150" t="s">
        <v>57</v>
      </c>
      <c r="Y1150" t="s">
        <v>778</v>
      </c>
      <c r="Z1150" s="1">
        <v>43001</v>
      </c>
      <c r="AA1150">
        <v>72</v>
      </c>
      <c r="AB1150" t="s">
        <v>59</v>
      </c>
      <c r="AC1150">
        <v>2023</v>
      </c>
      <c r="AD1150">
        <v>5</v>
      </c>
      <c r="AE1150" t="s">
        <v>475</v>
      </c>
      <c r="AF1150" t="s">
        <v>247</v>
      </c>
      <c r="AG1150" s="1">
        <v>36056</v>
      </c>
      <c r="AH1150" t="s">
        <v>264</v>
      </c>
      <c r="AI1150" t="s">
        <v>265</v>
      </c>
      <c r="AJ1150" t="s">
        <v>64</v>
      </c>
      <c r="AK1150">
        <v>177</v>
      </c>
      <c r="AL1150">
        <v>25000000</v>
      </c>
      <c r="AM1150">
        <v>60000000</v>
      </c>
      <c r="AN1150" s="1">
        <v>46568</v>
      </c>
      <c r="AO1150" t="s">
        <v>481</v>
      </c>
      <c r="AP1150" t="s">
        <v>164</v>
      </c>
      <c r="AQ1150">
        <v>11</v>
      </c>
      <c r="AR1150" t="s">
        <v>477</v>
      </c>
      <c r="AS1150">
        <v>0</v>
      </c>
      <c r="AT1150" t="s">
        <v>264</v>
      </c>
      <c r="AU1150">
        <v>26</v>
      </c>
    </row>
    <row r="1151" spans="1:47" x14ac:dyDescent="0.25">
      <c r="A1151" t="s">
        <v>777</v>
      </c>
      <c r="B1151">
        <v>2871728</v>
      </c>
      <c r="C1151">
        <v>315779</v>
      </c>
      <c r="D1151" t="s">
        <v>48</v>
      </c>
      <c r="E1151">
        <v>0</v>
      </c>
      <c r="F1151">
        <v>0</v>
      </c>
      <c r="G1151">
        <v>0</v>
      </c>
      <c r="H1151">
        <v>0</v>
      </c>
      <c r="I1151">
        <v>64</v>
      </c>
      <c r="J1151">
        <v>2017</v>
      </c>
      <c r="K1151" t="s">
        <v>189</v>
      </c>
      <c r="L1151">
        <v>6</v>
      </c>
      <c r="M1151">
        <v>1</v>
      </c>
      <c r="N1151">
        <v>1</v>
      </c>
      <c r="O1151">
        <v>9</v>
      </c>
      <c r="P1151" t="s">
        <v>733</v>
      </c>
      <c r="Q1151" t="s">
        <v>50</v>
      </c>
      <c r="R1151" t="s">
        <v>334</v>
      </c>
      <c r="S1151">
        <v>81360</v>
      </c>
      <c r="T1151" t="s">
        <v>101</v>
      </c>
      <c r="U1151" t="s">
        <v>149</v>
      </c>
      <c r="V1151" t="s">
        <v>326</v>
      </c>
      <c r="W1151" t="s">
        <v>158</v>
      </c>
      <c r="X1151" t="s">
        <v>57</v>
      </c>
      <c r="Y1151" t="s">
        <v>778</v>
      </c>
      <c r="Z1151" s="1">
        <v>43001</v>
      </c>
      <c r="AA1151">
        <v>72</v>
      </c>
      <c r="AB1151" t="s">
        <v>59</v>
      </c>
      <c r="AC1151">
        <v>2023</v>
      </c>
      <c r="AD1151">
        <v>5</v>
      </c>
      <c r="AE1151" t="s">
        <v>475</v>
      </c>
      <c r="AF1151" t="s">
        <v>247</v>
      </c>
      <c r="AG1151" s="1">
        <v>36056</v>
      </c>
      <c r="AH1151" t="s">
        <v>264</v>
      </c>
      <c r="AI1151" t="s">
        <v>265</v>
      </c>
      <c r="AJ1151" t="s">
        <v>64</v>
      </c>
      <c r="AK1151">
        <v>177</v>
      </c>
      <c r="AL1151">
        <v>25000000</v>
      </c>
      <c r="AM1151">
        <v>60000000</v>
      </c>
      <c r="AN1151" s="1">
        <v>46568</v>
      </c>
      <c r="AO1151" t="s">
        <v>482</v>
      </c>
      <c r="AP1151" t="s">
        <v>164</v>
      </c>
      <c r="AQ1151">
        <v>11</v>
      </c>
      <c r="AR1151" t="s">
        <v>477</v>
      </c>
      <c r="AS1151">
        <v>0</v>
      </c>
      <c r="AT1151" t="s">
        <v>483</v>
      </c>
      <c r="AU1151">
        <v>26</v>
      </c>
    </row>
    <row r="1152" spans="1:47" x14ac:dyDescent="0.25">
      <c r="A1152" t="s">
        <v>777</v>
      </c>
      <c r="B1152">
        <v>2871728</v>
      </c>
      <c r="C1152">
        <v>315779</v>
      </c>
      <c r="D1152" t="s">
        <v>48</v>
      </c>
      <c r="E1152">
        <v>0</v>
      </c>
      <c r="F1152">
        <v>0</v>
      </c>
      <c r="G1152">
        <v>0</v>
      </c>
      <c r="H1152">
        <v>0</v>
      </c>
      <c r="I1152">
        <v>64</v>
      </c>
      <c r="J1152">
        <v>2017</v>
      </c>
      <c r="K1152" t="s">
        <v>189</v>
      </c>
      <c r="L1152">
        <v>6</v>
      </c>
      <c r="M1152">
        <v>1</v>
      </c>
      <c r="N1152">
        <v>1</v>
      </c>
      <c r="O1152">
        <v>9</v>
      </c>
      <c r="P1152" t="s">
        <v>733</v>
      </c>
      <c r="Q1152" t="s">
        <v>50</v>
      </c>
      <c r="R1152" t="s">
        <v>334</v>
      </c>
      <c r="S1152">
        <v>81360</v>
      </c>
      <c r="T1152" t="s">
        <v>101</v>
      </c>
      <c r="U1152" t="s">
        <v>149</v>
      </c>
      <c r="V1152" t="s">
        <v>326</v>
      </c>
      <c r="W1152" t="s">
        <v>158</v>
      </c>
      <c r="X1152" t="s">
        <v>57</v>
      </c>
      <c r="Y1152" t="s">
        <v>778</v>
      </c>
      <c r="Z1152" s="1">
        <v>43001</v>
      </c>
      <c r="AA1152">
        <v>72</v>
      </c>
      <c r="AB1152" t="s">
        <v>59</v>
      </c>
      <c r="AC1152">
        <v>2023</v>
      </c>
      <c r="AD1152">
        <v>5</v>
      </c>
      <c r="AE1152" t="s">
        <v>475</v>
      </c>
      <c r="AF1152" t="s">
        <v>247</v>
      </c>
      <c r="AG1152" s="1">
        <v>36056</v>
      </c>
      <c r="AH1152" t="s">
        <v>264</v>
      </c>
      <c r="AI1152" t="s">
        <v>265</v>
      </c>
      <c r="AJ1152" t="s">
        <v>64</v>
      </c>
      <c r="AK1152">
        <v>177</v>
      </c>
      <c r="AL1152">
        <v>25000000</v>
      </c>
      <c r="AM1152">
        <v>60000000</v>
      </c>
      <c r="AN1152" s="1">
        <v>46568</v>
      </c>
      <c r="AO1152" t="s">
        <v>484</v>
      </c>
      <c r="AP1152" t="s">
        <v>164</v>
      </c>
      <c r="AQ1152">
        <v>11</v>
      </c>
      <c r="AR1152" t="s">
        <v>477</v>
      </c>
      <c r="AS1152">
        <v>0</v>
      </c>
      <c r="AT1152" t="s">
        <v>264</v>
      </c>
      <c r="AU1152">
        <v>26</v>
      </c>
    </row>
    <row r="1153" spans="1:47" x14ac:dyDescent="0.25">
      <c r="A1153" t="s">
        <v>777</v>
      </c>
      <c r="B1153">
        <v>2871728</v>
      </c>
      <c r="C1153">
        <v>315779</v>
      </c>
      <c r="D1153" t="s">
        <v>48</v>
      </c>
      <c r="E1153">
        <v>0</v>
      </c>
      <c r="F1153">
        <v>0</v>
      </c>
      <c r="G1153">
        <v>0</v>
      </c>
      <c r="H1153">
        <v>0</v>
      </c>
      <c r="I1153">
        <v>64</v>
      </c>
      <c r="J1153">
        <v>2017</v>
      </c>
      <c r="K1153" t="s">
        <v>189</v>
      </c>
      <c r="L1153">
        <v>6</v>
      </c>
      <c r="M1153">
        <v>1</v>
      </c>
      <c r="N1153">
        <v>1</v>
      </c>
      <c r="O1153">
        <v>9</v>
      </c>
      <c r="P1153" t="s">
        <v>733</v>
      </c>
      <c r="Q1153" t="s">
        <v>50</v>
      </c>
      <c r="R1153" t="s">
        <v>334</v>
      </c>
      <c r="S1153">
        <v>81360</v>
      </c>
      <c r="T1153" t="s">
        <v>101</v>
      </c>
      <c r="U1153" t="s">
        <v>149</v>
      </c>
      <c r="V1153" t="s">
        <v>326</v>
      </c>
      <c r="W1153" t="s">
        <v>158</v>
      </c>
      <c r="X1153" t="s">
        <v>57</v>
      </c>
      <c r="Y1153" t="s">
        <v>778</v>
      </c>
      <c r="Z1153" s="1">
        <v>43001</v>
      </c>
      <c r="AA1153">
        <v>72</v>
      </c>
      <c r="AB1153" t="s">
        <v>59</v>
      </c>
      <c r="AC1153">
        <v>2023</v>
      </c>
      <c r="AD1153">
        <v>5</v>
      </c>
      <c r="AE1153" t="s">
        <v>475</v>
      </c>
      <c r="AF1153" t="s">
        <v>247</v>
      </c>
      <c r="AG1153" s="1">
        <v>36056</v>
      </c>
      <c r="AH1153" t="s">
        <v>264</v>
      </c>
      <c r="AI1153" t="s">
        <v>265</v>
      </c>
      <c r="AJ1153" t="s">
        <v>64</v>
      </c>
      <c r="AK1153">
        <v>177</v>
      </c>
      <c r="AL1153">
        <v>25000000</v>
      </c>
      <c r="AM1153">
        <v>60000000</v>
      </c>
      <c r="AN1153" s="1">
        <v>46568</v>
      </c>
      <c r="AO1153" t="s">
        <v>485</v>
      </c>
      <c r="AP1153" t="s">
        <v>66</v>
      </c>
      <c r="AQ1153">
        <v>11</v>
      </c>
      <c r="AR1153" t="s">
        <v>477</v>
      </c>
      <c r="AS1153">
        <v>0</v>
      </c>
      <c r="AT1153" t="s">
        <v>264</v>
      </c>
      <c r="AU1153">
        <v>26</v>
      </c>
    </row>
    <row r="1154" spans="1:47" x14ac:dyDescent="0.25">
      <c r="A1154" t="s">
        <v>777</v>
      </c>
      <c r="B1154">
        <v>2871728</v>
      </c>
      <c r="C1154">
        <v>315779</v>
      </c>
      <c r="D1154" t="s">
        <v>48</v>
      </c>
      <c r="E1154">
        <v>0</v>
      </c>
      <c r="F1154">
        <v>0</v>
      </c>
      <c r="G1154">
        <v>0</v>
      </c>
      <c r="H1154">
        <v>0</v>
      </c>
      <c r="I1154">
        <v>64</v>
      </c>
      <c r="J1154">
        <v>2017</v>
      </c>
      <c r="K1154" t="s">
        <v>189</v>
      </c>
      <c r="L1154">
        <v>6</v>
      </c>
      <c r="M1154">
        <v>1</v>
      </c>
      <c r="N1154">
        <v>1</v>
      </c>
      <c r="O1154">
        <v>9</v>
      </c>
      <c r="P1154" t="s">
        <v>733</v>
      </c>
      <c r="Q1154" t="s">
        <v>50</v>
      </c>
      <c r="R1154" t="s">
        <v>334</v>
      </c>
      <c r="S1154">
        <v>81360</v>
      </c>
      <c r="T1154" t="s">
        <v>101</v>
      </c>
      <c r="U1154" t="s">
        <v>149</v>
      </c>
      <c r="V1154" t="s">
        <v>326</v>
      </c>
      <c r="W1154" t="s">
        <v>158</v>
      </c>
      <c r="X1154" t="s">
        <v>57</v>
      </c>
      <c r="Y1154" t="s">
        <v>778</v>
      </c>
      <c r="Z1154" s="1">
        <v>43001</v>
      </c>
      <c r="AA1154">
        <v>72</v>
      </c>
      <c r="AB1154" t="s">
        <v>59</v>
      </c>
      <c r="AC1154">
        <v>2023</v>
      </c>
      <c r="AD1154">
        <v>5</v>
      </c>
      <c r="AE1154" t="s">
        <v>475</v>
      </c>
      <c r="AF1154" t="s">
        <v>247</v>
      </c>
      <c r="AG1154" s="1">
        <v>36056</v>
      </c>
      <c r="AH1154" t="s">
        <v>264</v>
      </c>
      <c r="AI1154" t="s">
        <v>265</v>
      </c>
      <c r="AJ1154" t="s">
        <v>64</v>
      </c>
      <c r="AK1154">
        <v>177</v>
      </c>
      <c r="AL1154">
        <v>25000000</v>
      </c>
      <c r="AM1154">
        <v>60000000</v>
      </c>
      <c r="AN1154" s="1">
        <v>46568</v>
      </c>
      <c r="AO1154" t="s">
        <v>486</v>
      </c>
      <c r="AP1154" t="s">
        <v>164</v>
      </c>
      <c r="AQ1154">
        <v>11</v>
      </c>
      <c r="AR1154" t="s">
        <v>477</v>
      </c>
      <c r="AS1154">
        <v>0</v>
      </c>
      <c r="AT1154" t="s">
        <v>264</v>
      </c>
      <c r="AU1154">
        <v>26</v>
      </c>
    </row>
    <row r="1155" spans="1:47" x14ac:dyDescent="0.25">
      <c r="A1155" t="s">
        <v>777</v>
      </c>
      <c r="B1155">
        <v>2871728</v>
      </c>
      <c r="C1155">
        <v>315779</v>
      </c>
      <c r="D1155" t="s">
        <v>48</v>
      </c>
      <c r="E1155">
        <v>0</v>
      </c>
      <c r="F1155">
        <v>0</v>
      </c>
      <c r="G1155">
        <v>0</v>
      </c>
      <c r="H1155">
        <v>0</v>
      </c>
      <c r="I1155">
        <v>64</v>
      </c>
      <c r="J1155">
        <v>2017</v>
      </c>
      <c r="K1155" t="s">
        <v>189</v>
      </c>
      <c r="L1155">
        <v>6</v>
      </c>
      <c r="M1155">
        <v>1</v>
      </c>
      <c r="N1155">
        <v>1</v>
      </c>
      <c r="O1155">
        <v>9</v>
      </c>
      <c r="P1155" t="s">
        <v>733</v>
      </c>
      <c r="Q1155" t="s">
        <v>50</v>
      </c>
      <c r="R1155" t="s">
        <v>334</v>
      </c>
      <c r="S1155">
        <v>81360</v>
      </c>
      <c r="T1155" t="s">
        <v>101</v>
      </c>
      <c r="U1155" t="s">
        <v>149</v>
      </c>
      <c r="V1155" t="s">
        <v>326</v>
      </c>
      <c r="W1155" t="s">
        <v>158</v>
      </c>
      <c r="X1155" t="s">
        <v>57</v>
      </c>
      <c r="Y1155" t="s">
        <v>778</v>
      </c>
      <c r="Z1155" s="1">
        <v>43001</v>
      </c>
      <c r="AA1155">
        <v>72</v>
      </c>
      <c r="AB1155" t="s">
        <v>59</v>
      </c>
      <c r="AC1155">
        <v>2023</v>
      </c>
      <c r="AD1155">
        <v>5</v>
      </c>
      <c r="AE1155" t="s">
        <v>475</v>
      </c>
      <c r="AF1155" t="s">
        <v>247</v>
      </c>
      <c r="AG1155" s="1">
        <v>36056</v>
      </c>
      <c r="AH1155" t="s">
        <v>264</v>
      </c>
      <c r="AI1155" t="s">
        <v>265</v>
      </c>
      <c r="AJ1155" t="s">
        <v>64</v>
      </c>
      <c r="AK1155">
        <v>177</v>
      </c>
      <c r="AL1155">
        <v>25000000</v>
      </c>
      <c r="AM1155">
        <v>60000000</v>
      </c>
      <c r="AN1155" s="1">
        <v>46568</v>
      </c>
      <c r="AO1155" t="s">
        <v>487</v>
      </c>
      <c r="AP1155" t="s">
        <v>164</v>
      </c>
      <c r="AQ1155">
        <v>11</v>
      </c>
      <c r="AR1155" t="s">
        <v>477</v>
      </c>
      <c r="AS1155">
        <v>0</v>
      </c>
      <c r="AT1155" t="s">
        <v>264</v>
      </c>
      <c r="AU1155">
        <v>26</v>
      </c>
    </row>
    <row r="1156" spans="1:47" x14ac:dyDescent="0.25">
      <c r="A1156" t="s">
        <v>777</v>
      </c>
      <c r="B1156">
        <v>2871728</v>
      </c>
      <c r="C1156">
        <v>315779</v>
      </c>
      <c r="D1156" t="s">
        <v>48</v>
      </c>
      <c r="E1156">
        <v>0</v>
      </c>
      <c r="F1156">
        <v>0</v>
      </c>
      <c r="G1156">
        <v>0</v>
      </c>
      <c r="H1156">
        <v>0</v>
      </c>
      <c r="I1156">
        <v>64</v>
      </c>
      <c r="J1156">
        <v>2017</v>
      </c>
      <c r="K1156" t="s">
        <v>189</v>
      </c>
      <c r="L1156">
        <v>6</v>
      </c>
      <c r="M1156">
        <v>1</v>
      </c>
      <c r="N1156">
        <v>1</v>
      </c>
      <c r="O1156">
        <v>9</v>
      </c>
      <c r="P1156" t="s">
        <v>733</v>
      </c>
      <c r="Q1156" t="s">
        <v>50</v>
      </c>
      <c r="R1156" t="s">
        <v>334</v>
      </c>
      <c r="S1156">
        <v>81360</v>
      </c>
      <c r="T1156" t="s">
        <v>101</v>
      </c>
      <c r="U1156" t="s">
        <v>149</v>
      </c>
      <c r="V1156" t="s">
        <v>326</v>
      </c>
      <c r="W1156" t="s">
        <v>158</v>
      </c>
      <c r="X1156" t="s">
        <v>57</v>
      </c>
      <c r="Y1156" t="s">
        <v>778</v>
      </c>
      <c r="Z1156" s="1">
        <v>43001</v>
      </c>
      <c r="AA1156">
        <v>72</v>
      </c>
      <c r="AB1156" t="s">
        <v>59</v>
      </c>
      <c r="AC1156">
        <v>2023</v>
      </c>
      <c r="AD1156">
        <v>5</v>
      </c>
      <c r="AE1156" t="s">
        <v>475</v>
      </c>
      <c r="AF1156" t="s">
        <v>247</v>
      </c>
      <c r="AG1156" s="1">
        <v>36056</v>
      </c>
      <c r="AH1156" t="s">
        <v>264</v>
      </c>
      <c r="AI1156" t="s">
        <v>265</v>
      </c>
      <c r="AJ1156" t="s">
        <v>64</v>
      </c>
      <c r="AK1156">
        <v>177</v>
      </c>
      <c r="AL1156">
        <v>25000000</v>
      </c>
      <c r="AM1156">
        <v>60000000</v>
      </c>
      <c r="AN1156" s="1">
        <v>46568</v>
      </c>
      <c r="AO1156" t="s">
        <v>488</v>
      </c>
      <c r="AP1156" t="s">
        <v>164</v>
      </c>
      <c r="AQ1156">
        <v>11</v>
      </c>
      <c r="AR1156" t="s">
        <v>477</v>
      </c>
      <c r="AS1156">
        <v>0</v>
      </c>
      <c r="AT1156" t="s">
        <v>264</v>
      </c>
      <c r="AU1156">
        <v>26</v>
      </c>
    </row>
    <row r="1157" spans="1:47" x14ac:dyDescent="0.25">
      <c r="A1157" t="s">
        <v>777</v>
      </c>
      <c r="B1157">
        <v>2871728</v>
      </c>
      <c r="C1157">
        <v>315779</v>
      </c>
      <c r="D1157" t="s">
        <v>48</v>
      </c>
      <c r="E1157">
        <v>0</v>
      </c>
      <c r="F1157">
        <v>0</v>
      </c>
      <c r="G1157">
        <v>0</v>
      </c>
      <c r="H1157">
        <v>0</v>
      </c>
      <c r="I1157">
        <v>64</v>
      </c>
      <c r="J1157">
        <v>2017</v>
      </c>
      <c r="K1157" t="s">
        <v>189</v>
      </c>
      <c r="L1157">
        <v>6</v>
      </c>
      <c r="M1157">
        <v>1</v>
      </c>
      <c r="N1157">
        <v>1</v>
      </c>
      <c r="O1157">
        <v>9</v>
      </c>
      <c r="P1157" t="s">
        <v>733</v>
      </c>
      <c r="Q1157" t="s">
        <v>50</v>
      </c>
      <c r="R1157" t="s">
        <v>334</v>
      </c>
      <c r="S1157">
        <v>81360</v>
      </c>
      <c r="T1157" t="s">
        <v>101</v>
      </c>
      <c r="U1157" t="s">
        <v>149</v>
      </c>
      <c r="V1157" t="s">
        <v>326</v>
      </c>
      <c r="W1157" t="s">
        <v>158</v>
      </c>
      <c r="X1157" t="s">
        <v>57</v>
      </c>
      <c r="Y1157" t="s">
        <v>778</v>
      </c>
      <c r="Z1157" s="1">
        <v>43001</v>
      </c>
      <c r="AA1157">
        <v>72</v>
      </c>
      <c r="AB1157" t="s">
        <v>59</v>
      </c>
      <c r="AC1157">
        <v>2023</v>
      </c>
      <c r="AD1157">
        <v>5</v>
      </c>
      <c r="AE1157" t="s">
        <v>475</v>
      </c>
      <c r="AF1157" t="s">
        <v>247</v>
      </c>
      <c r="AG1157" s="1">
        <v>36056</v>
      </c>
      <c r="AH1157" t="s">
        <v>264</v>
      </c>
      <c r="AI1157" t="s">
        <v>265</v>
      </c>
      <c r="AJ1157" t="s">
        <v>64</v>
      </c>
      <c r="AK1157">
        <v>177</v>
      </c>
      <c r="AL1157">
        <v>25000000</v>
      </c>
      <c r="AM1157">
        <v>60000000</v>
      </c>
      <c r="AN1157" s="1">
        <v>46568</v>
      </c>
      <c r="AO1157" t="s">
        <v>489</v>
      </c>
      <c r="AP1157" t="s">
        <v>164</v>
      </c>
      <c r="AQ1157">
        <v>11</v>
      </c>
      <c r="AR1157" t="s">
        <v>477</v>
      </c>
      <c r="AS1157">
        <v>0</v>
      </c>
      <c r="AT1157" t="s">
        <v>264</v>
      </c>
      <c r="AU1157">
        <v>26</v>
      </c>
    </row>
    <row r="1158" spans="1:47" x14ac:dyDescent="0.25">
      <c r="A1158" t="s">
        <v>777</v>
      </c>
      <c r="B1158">
        <v>2871728</v>
      </c>
      <c r="C1158">
        <v>315779</v>
      </c>
      <c r="D1158" t="s">
        <v>48</v>
      </c>
      <c r="E1158">
        <v>0</v>
      </c>
      <c r="F1158">
        <v>0</v>
      </c>
      <c r="G1158">
        <v>0</v>
      </c>
      <c r="H1158">
        <v>0</v>
      </c>
      <c r="I1158">
        <v>64</v>
      </c>
      <c r="J1158">
        <v>2017</v>
      </c>
      <c r="K1158" t="s">
        <v>189</v>
      </c>
      <c r="L1158">
        <v>6</v>
      </c>
      <c r="M1158">
        <v>1</v>
      </c>
      <c r="N1158">
        <v>1</v>
      </c>
      <c r="O1158">
        <v>9</v>
      </c>
      <c r="P1158" t="s">
        <v>733</v>
      </c>
      <c r="Q1158" t="s">
        <v>50</v>
      </c>
      <c r="R1158" t="s">
        <v>334</v>
      </c>
      <c r="S1158">
        <v>81360</v>
      </c>
      <c r="T1158" t="s">
        <v>101</v>
      </c>
      <c r="U1158" t="s">
        <v>149</v>
      </c>
      <c r="V1158" t="s">
        <v>326</v>
      </c>
      <c r="W1158" t="s">
        <v>158</v>
      </c>
      <c r="X1158" t="s">
        <v>57</v>
      </c>
      <c r="Y1158" t="s">
        <v>778</v>
      </c>
      <c r="Z1158" s="1">
        <v>43001</v>
      </c>
      <c r="AA1158">
        <v>72</v>
      </c>
      <c r="AB1158" t="s">
        <v>59</v>
      </c>
      <c r="AC1158">
        <v>2023</v>
      </c>
      <c r="AD1158">
        <v>5</v>
      </c>
      <c r="AE1158" t="s">
        <v>475</v>
      </c>
      <c r="AF1158" t="s">
        <v>247</v>
      </c>
      <c r="AG1158" s="1">
        <v>36056</v>
      </c>
      <c r="AH1158" t="s">
        <v>264</v>
      </c>
      <c r="AI1158" t="s">
        <v>265</v>
      </c>
      <c r="AJ1158" t="s">
        <v>64</v>
      </c>
      <c r="AK1158">
        <v>177</v>
      </c>
      <c r="AL1158">
        <v>25000000</v>
      </c>
      <c r="AM1158">
        <v>60000000</v>
      </c>
      <c r="AN1158" s="1">
        <v>46568</v>
      </c>
      <c r="AO1158" t="s">
        <v>490</v>
      </c>
      <c r="AP1158" t="s">
        <v>164</v>
      </c>
      <c r="AQ1158">
        <v>11</v>
      </c>
      <c r="AR1158" t="s">
        <v>477</v>
      </c>
      <c r="AS1158">
        <v>0</v>
      </c>
      <c r="AT1158" t="s">
        <v>264</v>
      </c>
      <c r="AU1158">
        <v>26</v>
      </c>
    </row>
    <row r="1159" spans="1:47" x14ac:dyDescent="0.25">
      <c r="A1159" t="s">
        <v>777</v>
      </c>
      <c r="B1159">
        <v>2871728</v>
      </c>
      <c r="C1159">
        <v>315779</v>
      </c>
      <c r="D1159" t="s">
        <v>48</v>
      </c>
      <c r="E1159">
        <v>0</v>
      </c>
      <c r="F1159">
        <v>0</v>
      </c>
      <c r="G1159">
        <v>0</v>
      </c>
      <c r="H1159">
        <v>0</v>
      </c>
      <c r="I1159">
        <v>64</v>
      </c>
      <c r="J1159">
        <v>2017</v>
      </c>
      <c r="K1159" t="s">
        <v>189</v>
      </c>
      <c r="L1159">
        <v>6</v>
      </c>
      <c r="M1159">
        <v>1</v>
      </c>
      <c r="N1159">
        <v>1</v>
      </c>
      <c r="O1159">
        <v>9</v>
      </c>
      <c r="P1159" t="s">
        <v>733</v>
      </c>
      <c r="Q1159" t="s">
        <v>50</v>
      </c>
      <c r="R1159" t="s">
        <v>334</v>
      </c>
      <c r="S1159">
        <v>81360</v>
      </c>
      <c r="T1159" t="s">
        <v>101</v>
      </c>
      <c r="U1159" t="s">
        <v>149</v>
      </c>
      <c r="V1159" t="s">
        <v>326</v>
      </c>
      <c r="W1159" t="s">
        <v>158</v>
      </c>
      <c r="X1159" t="s">
        <v>57</v>
      </c>
      <c r="Y1159" t="s">
        <v>778</v>
      </c>
      <c r="Z1159" s="1">
        <v>43001</v>
      </c>
      <c r="AA1159">
        <v>72</v>
      </c>
      <c r="AB1159" t="s">
        <v>59</v>
      </c>
      <c r="AC1159">
        <v>2023</v>
      </c>
      <c r="AD1159">
        <v>5</v>
      </c>
      <c r="AE1159" t="s">
        <v>475</v>
      </c>
      <c r="AF1159" t="s">
        <v>247</v>
      </c>
      <c r="AG1159" s="1">
        <v>36056</v>
      </c>
      <c r="AH1159" t="s">
        <v>264</v>
      </c>
      <c r="AI1159" t="s">
        <v>265</v>
      </c>
      <c r="AJ1159" t="s">
        <v>64</v>
      </c>
      <c r="AK1159">
        <v>177</v>
      </c>
      <c r="AL1159">
        <v>25000000</v>
      </c>
      <c r="AM1159">
        <v>60000000</v>
      </c>
      <c r="AN1159" s="1">
        <v>46568</v>
      </c>
      <c r="AO1159" t="s">
        <v>491</v>
      </c>
      <c r="AP1159" t="s">
        <v>66</v>
      </c>
      <c r="AQ1159">
        <v>11</v>
      </c>
      <c r="AR1159" t="s">
        <v>477</v>
      </c>
      <c r="AS1159">
        <v>0</v>
      </c>
      <c r="AT1159" t="s">
        <v>264</v>
      </c>
      <c r="AU1159">
        <v>26</v>
      </c>
    </row>
    <row r="1160" spans="1:47" x14ac:dyDescent="0.25">
      <c r="A1160" t="s">
        <v>777</v>
      </c>
      <c r="B1160">
        <v>2871728</v>
      </c>
      <c r="C1160">
        <v>315779</v>
      </c>
      <c r="D1160" t="s">
        <v>48</v>
      </c>
      <c r="E1160">
        <v>0</v>
      </c>
      <c r="F1160">
        <v>0</v>
      </c>
      <c r="G1160">
        <v>0</v>
      </c>
      <c r="H1160">
        <v>0</v>
      </c>
      <c r="I1160">
        <v>64</v>
      </c>
      <c r="J1160">
        <v>2017</v>
      </c>
      <c r="K1160" t="s">
        <v>189</v>
      </c>
      <c r="L1160">
        <v>6</v>
      </c>
      <c r="M1160">
        <v>1</v>
      </c>
      <c r="N1160">
        <v>1</v>
      </c>
      <c r="O1160">
        <v>9</v>
      </c>
      <c r="P1160" t="s">
        <v>733</v>
      </c>
      <c r="Q1160" t="s">
        <v>50</v>
      </c>
      <c r="R1160" t="s">
        <v>334</v>
      </c>
      <c r="S1160">
        <v>81360</v>
      </c>
      <c r="T1160" t="s">
        <v>101</v>
      </c>
      <c r="U1160" t="s">
        <v>149</v>
      </c>
      <c r="V1160" t="s">
        <v>326</v>
      </c>
      <c r="W1160" t="s">
        <v>158</v>
      </c>
      <c r="X1160" t="s">
        <v>57</v>
      </c>
      <c r="Y1160" t="s">
        <v>779</v>
      </c>
      <c r="Z1160" s="1">
        <v>43001</v>
      </c>
      <c r="AA1160">
        <v>64</v>
      </c>
      <c r="AB1160" t="s">
        <v>59</v>
      </c>
      <c r="AC1160">
        <v>2023</v>
      </c>
      <c r="AD1160">
        <v>5</v>
      </c>
      <c r="AE1160" t="s">
        <v>475</v>
      </c>
      <c r="AF1160" t="s">
        <v>247</v>
      </c>
      <c r="AG1160" s="1">
        <v>36056</v>
      </c>
      <c r="AH1160" t="s">
        <v>264</v>
      </c>
      <c r="AI1160" t="s">
        <v>265</v>
      </c>
      <c r="AJ1160" t="s">
        <v>64</v>
      </c>
      <c r="AK1160">
        <v>177</v>
      </c>
      <c r="AL1160">
        <v>25000000</v>
      </c>
      <c r="AM1160">
        <v>60000000</v>
      </c>
      <c r="AN1160" s="1">
        <v>46568</v>
      </c>
      <c r="AO1160" t="s">
        <v>476</v>
      </c>
      <c r="AP1160" t="s">
        <v>164</v>
      </c>
      <c r="AQ1160">
        <v>11</v>
      </c>
      <c r="AR1160" t="s">
        <v>477</v>
      </c>
      <c r="AS1160">
        <v>0</v>
      </c>
      <c r="AT1160" t="s">
        <v>264</v>
      </c>
      <c r="AU1160">
        <v>26</v>
      </c>
    </row>
    <row r="1161" spans="1:47" x14ac:dyDescent="0.25">
      <c r="A1161" t="s">
        <v>777</v>
      </c>
      <c r="B1161">
        <v>2871728</v>
      </c>
      <c r="C1161">
        <v>315779</v>
      </c>
      <c r="D1161" t="s">
        <v>48</v>
      </c>
      <c r="E1161">
        <v>0</v>
      </c>
      <c r="F1161">
        <v>0</v>
      </c>
      <c r="G1161">
        <v>0</v>
      </c>
      <c r="H1161">
        <v>0</v>
      </c>
      <c r="I1161">
        <v>64</v>
      </c>
      <c r="J1161">
        <v>2017</v>
      </c>
      <c r="K1161" t="s">
        <v>189</v>
      </c>
      <c r="L1161">
        <v>6</v>
      </c>
      <c r="M1161">
        <v>1</v>
      </c>
      <c r="N1161">
        <v>1</v>
      </c>
      <c r="O1161">
        <v>9</v>
      </c>
      <c r="P1161" t="s">
        <v>733</v>
      </c>
      <c r="Q1161" t="s">
        <v>50</v>
      </c>
      <c r="R1161" t="s">
        <v>334</v>
      </c>
      <c r="S1161">
        <v>81360</v>
      </c>
      <c r="T1161" t="s">
        <v>101</v>
      </c>
      <c r="U1161" t="s">
        <v>149</v>
      </c>
      <c r="V1161" t="s">
        <v>326</v>
      </c>
      <c r="W1161" t="s">
        <v>158</v>
      </c>
      <c r="X1161" t="s">
        <v>57</v>
      </c>
      <c r="Y1161" t="s">
        <v>779</v>
      </c>
      <c r="Z1161" s="1">
        <v>43001</v>
      </c>
      <c r="AA1161">
        <v>64</v>
      </c>
      <c r="AB1161" t="s">
        <v>59</v>
      </c>
      <c r="AC1161">
        <v>2023</v>
      </c>
      <c r="AD1161">
        <v>5</v>
      </c>
      <c r="AE1161" t="s">
        <v>475</v>
      </c>
      <c r="AF1161" t="s">
        <v>247</v>
      </c>
      <c r="AG1161" s="1">
        <v>36056</v>
      </c>
      <c r="AH1161" t="s">
        <v>264</v>
      </c>
      <c r="AI1161" t="s">
        <v>265</v>
      </c>
      <c r="AJ1161" t="s">
        <v>64</v>
      </c>
      <c r="AK1161">
        <v>177</v>
      </c>
      <c r="AL1161">
        <v>25000000</v>
      </c>
      <c r="AM1161">
        <v>60000000</v>
      </c>
      <c r="AN1161" s="1">
        <v>46568</v>
      </c>
      <c r="AO1161" t="s">
        <v>478</v>
      </c>
      <c r="AP1161" t="s">
        <v>164</v>
      </c>
      <c r="AQ1161">
        <v>11</v>
      </c>
      <c r="AR1161" t="s">
        <v>477</v>
      </c>
      <c r="AS1161">
        <v>0</v>
      </c>
      <c r="AT1161" t="s">
        <v>264</v>
      </c>
      <c r="AU1161">
        <v>26</v>
      </c>
    </row>
    <row r="1162" spans="1:47" x14ac:dyDescent="0.25">
      <c r="A1162" t="s">
        <v>777</v>
      </c>
      <c r="B1162">
        <v>2871728</v>
      </c>
      <c r="C1162">
        <v>315779</v>
      </c>
      <c r="D1162" t="s">
        <v>48</v>
      </c>
      <c r="E1162">
        <v>0</v>
      </c>
      <c r="F1162">
        <v>0</v>
      </c>
      <c r="G1162">
        <v>0</v>
      </c>
      <c r="H1162">
        <v>0</v>
      </c>
      <c r="I1162">
        <v>64</v>
      </c>
      <c r="J1162">
        <v>2017</v>
      </c>
      <c r="K1162" t="s">
        <v>189</v>
      </c>
      <c r="L1162">
        <v>6</v>
      </c>
      <c r="M1162">
        <v>1</v>
      </c>
      <c r="N1162">
        <v>1</v>
      </c>
      <c r="O1162">
        <v>9</v>
      </c>
      <c r="P1162" t="s">
        <v>733</v>
      </c>
      <c r="Q1162" t="s">
        <v>50</v>
      </c>
      <c r="R1162" t="s">
        <v>334</v>
      </c>
      <c r="S1162">
        <v>81360</v>
      </c>
      <c r="T1162" t="s">
        <v>101</v>
      </c>
      <c r="U1162" t="s">
        <v>149</v>
      </c>
      <c r="V1162" t="s">
        <v>326</v>
      </c>
      <c r="W1162" t="s">
        <v>158</v>
      </c>
      <c r="X1162" t="s">
        <v>57</v>
      </c>
      <c r="Y1162" t="s">
        <v>779</v>
      </c>
      <c r="Z1162" s="1">
        <v>43001</v>
      </c>
      <c r="AA1162">
        <v>64</v>
      </c>
      <c r="AB1162" t="s">
        <v>59</v>
      </c>
      <c r="AC1162">
        <v>2023</v>
      </c>
      <c r="AD1162">
        <v>5</v>
      </c>
      <c r="AE1162" t="s">
        <v>475</v>
      </c>
      <c r="AF1162" t="s">
        <v>247</v>
      </c>
      <c r="AG1162" s="1">
        <v>36056</v>
      </c>
      <c r="AH1162" t="s">
        <v>264</v>
      </c>
      <c r="AI1162" t="s">
        <v>265</v>
      </c>
      <c r="AJ1162" t="s">
        <v>64</v>
      </c>
      <c r="AK1162">
        <v>177</v>
      </c>
      <c r="AL1162">
        <v>25000000</v>
      </c>
      <c r="AM1162">
        <v>60000000</v>
      </c>
      <c r="AN1162" s="1">
        <v>46568</v>
      </c>
      <c r="AO1162" t="s">
        <v>479</v>
      </c>
      <c r="AP1162" t="s">
        <v>164</v>
      </c>
      <c r="AQ1162">
        <v>11</v>
      </c>
      <c r="AR1162" t="s">
        <v>477</v>
      </c>
      <c r="AS1162">
        <v>0</v>
      </c>
      <c r="AT1162" t="s">
        <v>264</v>
      </c>
      <c r="AU1162">
        <v>26</v>
      </c>
    </row>
    <row r="1163" spans="1:47" x14ac:dyDescent="0.25">
      <c r="A1163" t="s">
        <v>777</v>
      </c>
      <c r="B1163">
        <v>2871728</v>
      </c>
      <c r="C1163">
        <v>315779</v>
      </c>
      <c r="D1163" t="s">
        <v>48</v>
      </c>
      <c r="E1163">
        <v>0</v>
      </c>
      <c r="F1163">
        <v>0</v>
      </c>
      <c r="G1163">
        <v>0</v>
      </c>
      <c r="H1163">
        <v>0</v>
      </c>
      <c r="I1163">
        <v>64</v>
      </c>
      <c r="J1163">
        <v>2017</v>
      </c>
      <c r="K1163" t="s">
        <v>189</v>
      </c>
      <c r="L1163">
        <v>6</v>
      </c>
      <c r="M1163">
        <v>1</v>
      </c>
      <c r="N1163">
        <v>1</v>
      </c>
      <c r="O1163">
        <v>9</v>
      </c>
      <c r="P1163" t="s">
        <v>733</v>
      </c>
      <c r="Q1163" t="s">
        <v>50</v>
      </c>
      <c r="R1163" t="s">
        <v>334</v>
      </c>
      <c r="S1163">
        <v>81360</v>
      </c>
      <c r="T1163" t="s">
        <v>101</v>
      </c>
      <c r="U1163" t="s">
        <v>149</v>
      </c>
      <c r="V1163" t="s">
        <v>326</v>
      </c>
      <c r="W1163" t="s">
        <v>158</v>
      </c>
      <c r="X1163" t="s">
        <v>57</v>
      </c>
      <c r="Y1163" t="s">
        <v>779</v>
      </c>
      <c r="Z1163" s="1">
        <v>43001</v>
      </c>
      <c r="AA1163">
        <v>64</v>
      </c>
      <c r="AB1163" t="s">
        <v>59</v>
      </c>
      <c r="AC1163">
        <v>2023</v>
      </c>
      <c r="AD1163">
        <v>5</v>
      </c>
      <c r="AE1163" t="s">
        <v>475</v>
      </c>
      <c r="AF1163" t="s">
        <v>247</v>
      </c>
      <c r="AG1163" s="1">
        <v>36056</v>
      </c>
      <c r="AH1163" t="s">
        <v>264</v>
      </c>
      <c r="AI1163" t="s">
        <v>265</v>
      </c>
      <c r="AJ1163" t="s">
        <v>64</v>
      </c>
      <c r="AK1163">
        <v>177</v>
      </c>
      <c r="AL1163">
        <v>25000000</v>
      </c>
      <c r="AM1163">
        <v>60000000</v>
      </c>
      <c r="AN1163" s="1">
        <v>46568</v>
      </c>
      <c r="AO1163" t="s">
        <v>480</v>
      </c>
      <c r="AP1163" t="s">
        <v>164</v>
      </c>
      <c r="AQ1163">
        <v>11</v>
      </c>
      <c r="AR1163" t="s">
        <v>477</v>
      </c>
      <c r="AS1163">
        <v>0</v>
      </c>
      <c r="AT1163" t="s">
        <v>264</v>
      </c>
      <c r="AU1163">
        <v>26</v>
      </c>
    </row>
    <row r="1164" spans="1:47" x14ac:dyDescent="0.25">
      <c r="A1164" t="s">
        <v>777</v>
      </c>
      <c r="B1164">
        <v>2871728</v>
      </c>
      <c r="C1164">
        <v>315779</v>
      </c>
      <c r="D1164" t="s">
        <v>48</v>
      </c>
      <c r="E1164">
        <v>0</v>
      </c>
      <c r="F1164">
        <v>0</v>
      </c>
      <c r="G1164">
        <v>0</v>
      </c>
      <c r="H1164">
        <v>0</v>
      </c>
      <c r="I1164">
        <v>64</v>
      </c>
      <c r="J1164">
        <v>2017</v>
      </c>
      <c r="K1164" t="s">
        <v>189</v>
      </c>
      <c r="L1164">
        <v>6</v>
      </c>
      <c r="M1164">
        <v>1</v>
      </c>
      <c r="N1164">
        <v>1</v>
      </c>
      <c r="O1164">
        <v>9</v>
      </c>
      <c r="P1164" t="s">
        <v>733</v>
      </c>
      <c r="Q1164" t="s">
        <v>50</v>
      </c>
      <c r="R1164" t="s">
        <v>334</v>
      </c>
      <c r="S1164">
        <v>81360</v>
      </c>
      <c r="T1164" t="s">
        <v>101</v>
      </c>
      <c r="U1164" t="s">
        <v>149</v>
      </c>
      <c r="V1164" t="s">
        <v>326</v>
      </c>
      <c r="W1164" t="s">
        <v>158</v>
      </c>
      <c r="X1164" t="s">
        <v>57</v>
      </c>
      <c r="Y1164" t="s">
        <v>779</v>
      </c>
      <c r="Z1164" s="1">
        <v>43001</v>
      </c>
      <c r="AA1164">
        <v>64</v>
      </c>
      <c r="AB1164" t="s">
        <v>59</v>
      </c>
      <c r="AC1164">
        <v>2023</v>
      </c>
      <c r="AD1164">
        <v>5</v>
      </c>
      <c r="AE1164" t="s">
        <v>475</v>
      </c>
      <c r="AF1164" t="s">
        <v>247</v>
      </c>
      <c r="AG1164" s="1">
        <v>36056</v>
      </c>
      <c r="AH1164" t="s">
        <v>264</v>
      </c>
      <c r="AI1164" t="s">
        <v>265</v>
      </c>
      <c r="AJ1164" t="s">
        <v>64</v>
      </c>
      <c r="AK1164">
        <v>177</v>
      </c>
      <c r="AL1164">
        <v>25000000</v>
      </c>
      <c r="AM1164">
        <v>60000000</v>
      </c>
      <c r="AN1164" s="1">
        <v>46568</v>
      </c>
      <c r="AO1164" t="s">
        <v>481</v>
      </c>
      <c r="AP1164" t="s">
        <v>164</v>
      </c>
      <c r="AQ1164">
        <v>11</v>
      </c>
      <c r="AR1164" t="s">
        <v>477</v>
      </c>
      <c r="AS1164">
        <v>0</v>
      </c>
      <c r="AT1164" t="s">
        <v>264</v>
      </c>
      <c r="AU1164">
        <v>26</v>
      </c>
    </row>
    <row r="1165" spans="1:47" x14ac:dyDescent="0.25">
      <c r="A1165" t="s">
        <v>777</v>
      </c>
      <c r="B1165">
        <v>2871728</v>
      </c>
      <c r="C1165">
        <v>315779</v>
      </c>
      <c r="D1165" t="s">
        <v>48</v>
      </c>
      <c r="E1165">
        <v>0</v>
      </c>
      <c r="F1165">
        <v>0</v>
      </c>
      <c r="G1165">
        <v>0</v>
      </c>
      <c r="H1165">
        <v>0</v>
      </c>
      <c r="I1165">
        <v>64</v>
      </c>
      <c r="J1165">
        <v>2017</v>
      </c>
      <c r="K1165" t="s">
        <v>189</v>
      </c>
      <c r="L1165">
        <v>6</v>
      </c>
      <c r="M1165">
        <v>1</v>
      </c>
      <c r="N1165">
        <v>1</v>
      </c>
      <c r="O1165">
        <v>9</v>
      </c>
      <c r="P1165" t="s">
        <v>733</v>
      </c>
      <c r="Q1165" t="s">
        <v>50</v>
      </c>
      <c r="R1165" t="s">
        <v>334</v>
      </c>
      <c r="S1165">
        <v>81360</v>
      </c>
      <c r="T1165" t="s">
        <v>101</v>
      </c>
      <c r="U1165" t="s">
        <v>149</v>
      </c>
      <c r="V1165" t="s">
        <v>326</v>
      </c>
      <c r="W1165" t="s">
        <v>158</v>
      </c>
      <c r="X1165" t="s">
        <v>57</v>
      </c>
      <c r="Y1165" t="s">
        <v>779</v>
      </c>
      <c r="Z1165" s="1">
        <v>43001</v>
      </c>
      <c r="AA1165">
        <v>64</v>
      </c>
      <c r="AB1165" t="s">
        <v>59</v>
      </c>
      <c r="AC1165">
        <v>2023</v>
      </c>
      <c r="AD1165">
        <v>5</v>
      </c>
      <c r="AE1165" t="s">
        <v>475</v>
      </c>
      <c r="AF1165" t="s">
        <v>247</v>
      </c>
      <c r="AG1165" s="1">
        <v>36056</v>
      </c>
      <c r="AH1165" t="s">
        <v>264</v>
      </c>
      <c r="AI1165" t="s">
        <v>265</v>
      </c>
      <c r="AJ1165" t="s">
        <v>64</v>
      </c>
      <c r="AK1165">
        <v>177</v>
      </c>
      <c r="AL1165">
        <v>25000000</v>
      </c>
      <c r="AM1165">
        <v>60000000</v>
      </c>
      <c r="AN1165" s="1">
        <v>46568</v>
      </c>
      <c r="AO1165" t="s">
        <v>482</v>
      </c>
      <c r="AP1165" t="s">
        <v>164</v>
      </c>
      <c r="AQ1165">
        <v>11</v>
      </c>
      <c r="AR1165" t="s">
        <v>477</v>
      </c>
      <c r="AS1165">
        <v>0</v>
      </c>
      <c r="AT1165" t="s">
        <v>483</v>
      </c>
      <c r="AU1165">
        <v>26</v>
      </c>
    </row>
    <row r="1166" spans="1:47" x14ac:dyDescent="0.25">
      <c r="A1166" t="s">
        <v>777</v>
      </c>
      <c r="B1166">
        <v>2871728</v>
      </c>
      <c r="C1166">
        <v>315779</v>
      </c>
      <c r="D1166" t="s">
        <v>48</v>
      </c>
      <c r="E1166">
        <v>0</v>
      </c>
      <c r="F1166">
        <v>0</v>
      </c>
      <c r="G1166">
        <v>0</v>
      </c>
      <c r="H1166">
        <v>0</v>
      </c>
      <c r="I1166">
        <v>64</v>
      </c>
      <c r="J1166">
        <v>2017</v>
      </c>
      <c r="K1166" t="s">
        <v>189</v>
      </c>
      <c r="L1166">
        <v>6</v>
      </c>
      <c r="M1166">
        <v>1</v>
      </c>
      <c r="N1166">
        <v>1</v>
      </c>
      <c r="O1166">
        <v>9</v>
      </c>
      <c r="P1166" t="s">
        <v>733</v>
      </c>
      <c r="Q1166" t="s">
        <v>50</v>
      </c>
      <c r="R1166" t="s">
        <v>334</v>
      </c>
      <c r="S1166">
        <v>81360</v>
      </c>
      <c r="T1166" t="s">
        <v>101</v>
      </c>
      <c r="U1166" t="s">
        <v>149</v>
      </c>
      <c r="V1166" t="s">
        <v>326</v>
      </c>
      <c r="W1166" t="s">
        <v>158</v>
      </c>
      <c r="X1166" t="s">
        <v>57</v>
      </c>
      <c r="Y1166" t="s">
        <v>779</v>
      </c>
      <c r="Z1166" s="1">
        <v>43001</v>
      </c>
      <c r="AA1166">
        <v>64</v>
      </c>
      <c r="AB1166" t="s">
        <v>59</v>
      </c>
      <c r="AC1166">
        <v>2023</v>
      </c>
      <c r="AD1166">
        <v>5</v>
      </c>
      <c r="AE1166" t="s">
        <v>475</v>
      </c>
      <c r="AF1166" t="s">
        <v>247</v>
      </c>
      <c r="AG1166" s="1">
        <v>36056</v>
      </c>
      <c r="AH1166" t="s">
        <v>264</v>
      </c>
      <c r="AI1166" t="s">
        <v>265</v>
      </c>
      <c r="AJ1166" t="s">
        <v>64</v>
      </c>
      <c r="AK1166">
        <v>177</v>
      </c>
      <c r="AL1166">
        <v>25000000</v>
      </c>
      <c r="AM1166">
        <v>60000000</v>
      </c>
      <c r="AN1166" s="1">
        <v>46568</v>
      </c>
      <c r="AO1166" t="s">
        <v>484</v>
      </c>
      <c r="AP1166" t="s">
        <v>164</v>
      </c>
      <c r="AQ1166">
        <v>11</v>
      </c>
      <c r="AR1166" t="s">
        <v>477</v>
      </c>
      <c r="AS1166">
        <v>0</v>
      </c>
      <c r="AT1166" t="s">
        <v>264</v>
      </c>
      <c r="AU1166">
        <v>26</v>
      </c>
    </row>
    <row r="1167" spans="1:47" x14ac:dyDescent="0.25">
      <c r="A1167" t="s">
        <v>777</v>
      </c>
      <c r="B1167">
        <v>2871728</v>
      </c>
      <c r="C1167">
        <v>315779</v>
      </c>
      <c r="D1167" t="s">
        <v>48</v>
      </c>
      <c r="E1167">
        <v>0</v>
      </c>
      <c r="F1167">
        <v>0</v>
      </c>
      <c r="G1167">
        <v>0</v>
      </c>
      <c r="H1167">
        <v>0</v>
      </c>
      <c r="I1167">
        <v>64</v>
      </c>
      <c r="J1167">
        <v>2017</v>
      </c>
      <c r="K1167" t="s">
        <v>189</v>
      </c>
      <c r="L1167">
        <v>6</v>
      </c>
      <c r="M1167">
        <v>1</v>
      </c>
      <c r="N1167">
        <v>1</v>
      </c>
      <c r="O1167">
        <v>9</v>
      </c>
      <c r="P1167" t="s">
        <v>733</v>
      </c>
      <c r="Q1167" t="s">
        <v>50</v>
      </c>
      <c r="R1167" t="s">
        <v>334</v>
      </c>
      <c r="S1167">
        <v>81360</v>
      </c>
      <c r="T1167" t="s">
        <v>101</v>
      </c>
      <c r="U1167" t="s">
        <v>149</v>
      </c>
      <c r="V1167" t="s">
        <v>326</v>
      </c>
      <c r="W1167" t="s">
        <v>158</v>
      </c>
      <c r="X1167" t="s">
        <v>57</v>
      </c>
      <c r="Y1167" t="s">
        <v>779</v>
      </c>
      <c r="Z1167" s="1">
        <v>43001</v>
      </c>
      <c r="AA1167">
        <v>64</v>
      </c>
      <c r="AB1167" t="s">
        <v>59</v>
      </c>
      <c r="AC1167">
        <v>2023</v>
      </c>
      <c r="AD1167">
        <v>5</v>
      </c>
      <c r="AE1167" t="s">
        <v>475</v>
      </c>
      <c r="AF1167" t="s">
        <v>247</v>
      </c>
      <c r="AG1167" s="1">
        <v>36056</v>
      </c>
      <c r="AH1167" t="s">
        <v>264</v>
      </c>
      <c r="AI1167" t="s">
        <v>265</v>
      </c>
      <c r="AJ1167" t="s">
        <v>64</v>
      </c>
      <c r="AK1167">
        <v>177</v>
      </c>
      <c r="AL1167">
        <v>25000000</v>
      </c>
      <c r="AM1167">
        <v>60000000</v>
      </c>
      <c r="AN1167" s="1">
        <v>46568</v>
      </c>
      <c r="AO1167" t="s">
        <v>485</v>
      </c>
      <c r="AP1167" t="s">
        <v>66</v>
      </c>
      <c r="AQ1167">
        <v>11</v>
      </c>
      <c r="AR1167" t="s">
        <v>477</v>
      </c>
      <c r="AS1167">
        <v>0</v>
      </c>
      <c r="AT1167" t="s">
        <v>264</v>
      </c>
      <c r="AU1167">
        <v>26</v>
      </c>
    </row>
    <row r="1168" spans="1:47" x14ac:dyDescent="0.25">
      <c r="A1168" t="s">
        <v>777</v>
      </c>
      <c r="B1168">
        <v>2871728</v>
      </c>
      <c r="C1168">
        <v>315779</v>
      </c>
      <c r="D1168" t="s">
        <v>48</v>
      </c>
      <c r="E1168">
        <v>0</v>
      </c>
      <c r="F1168">
        <v>0</v>
      </c>
      <c r="G1168">
        <v>0</v>
      </c>
      <c r="H1168">
        <v>0</v>
      </c>
      <c r="I1168">
        <v>64</v>
      </c>
      <c r="J1168">
        <v>2017</v>
      </c>
      <c r="K1168" t="s">
        <v>189</v>
      </c>
      <c r="L1168">
        <v>6</v>
      </c>
      <c r="M1168">
        <v>1</v>
      </c>
      <c r="N1168">
        <v>1</v>
      </c>
      <c r="O1168">
        <v>9</v>
      </c>
      <c r="P1168" t="s">
        <v>733</v>
      </c>
      <c r="Q1168" t="s">
        <v>50</v>
      </c>
      <c r="R1168" t="s">
        <v>334</v>
      </c>
      <c r="S1168">
        <v>81360</v>
      </c>
      <c r="T1168" t="s">
        <v>101</v>
      </c>
      <c r="U1168" t="s">
        <v>149</v>
      </c>
      <c r="V1168" t="s">
        <v>326</v>
      </c>
      <c r="W1168" t="s">
        <v>158</v>
      </c>
      <c r="X1168" t="s">
        <v>57</v>
      </c>
      <c r="Y1168" t="s">
        <v>779</v>
      </c>
      <c r="Z1168" s="1">
        <v>43001</v>
      </c>
      <c r="AA1168">
        <v>64</v>
      </c>
      <c r="AB1168" t="s">
        <v>59</v>
      </c>
      <c r="AC1168">
        <v>2023</v>
      </c>
      <c r="AD1168">
        <v>5</v>
      </c>
      <c r="AE1168" t="s">
        <v>475</v>
      </c>
      <c r="AF1168" t="s">
        <v>247</v>
      </c>
      <c r="AG1168" s="1">
        <v>36056</v>
      </c>
      <c r="AH1168" t="s">
        <v>264</v>
      </c>
      <c r="AI1168" t="s">
        <v>265</v>
      </c>
      <c r="AJ1168" t="s">
        <v>64</v>
      </c>
      <c r="AK1168">
        <v>177</v>
      </c>
      <c r="AL1168">
        <v>25000000</v>
      </c>
      <c r="AM1168">
        <v>60000000</v>
      </c>
      <c r="AN1168" s="1">
        <v>46568</v>
      </c>
      <c r="AO1168" t="s">
        <v>486</v>
      </c>
      <c r="AP1168" t="s">
        <v>164</v>
      </c>
      <c r="AQ1168">
        <v>11</v>
      </c>
      <c r="AR1168" t="s">
        <v>477</v>
      </c>
      <c r="AS1168">
        <v>0</v>
      </c>
      <c r="AT1168" t="s">
        <v>264</v>
      </c>
      <c r="AU1168">
        <v>26</v>
      </c>
    </row>
    <row r="1169" spans="1:47" x14ac:dyDescent="0.25">
      <c r="A1169" t="s">
        <v>777</v>
      </c>
      <c r="B1169">
        <v>2871728</v>
      </c>
      <c r="C1169">
        <v>315779</v>
      </c>
      <c r="D1169" t="s">
        <v>48</v>
      </c>
      <c r="E1169">
        <v>0</v>
      </c>
      <c r="F1169">
        <v>0</v>
      </c>
      <c r="G1169">
        <v>0</v>
      </c>
      <c r="H1169">
        <v>0</v>
      </c>
      <c r="I1169">
        <v>64</v>
      </c>
      <c r="J1169">
        <v>2017</v>
      </c>
      <c r="K1169" t="s">
        <v>189</v>
      </c>
      <c r="L1169">
        <v>6</v>
      </c>
      <c r="M1169">
        <v>1</v>
      </c>
      <c r="N1169">
        <v>1</v>
      </c>
      <c r="O1169">
        <v>9</v>
      </c>
      <c r="P1169" t="s">
        <v>733</v>
      </c>
      <c r="Q1169" t="s">
        <v>50</v>
      </c>
      <c r="R1169" t="s">
        <v>334</v>
      </c>
      <c r="S1169">
        <v>81360</v>
      </c>
      <c r="T1169" t="s">
        <v>101</v>
      </c>
      <c r="U1169" t="s">
        <v>149</v>
      </c>
      <c r="V1169" t="s">
        <v>326</v>
      </c>
      <c r="W1169" t="s">
        <v>158</v>
      </c>
      <c r="X1169" t="s">
        <v>57</v>
      </c>
      <c r="Y1169" t="s">
        <v>779</v>
      </c>
      <c r="Z1169" s="1">
        <v>43001</v>
      </c>
      <c r="AA1169">
        <v>64</v>
      </c>
      <c r="AB1169" t="s">
        <v>59</v>
      </c>
      <c r="AC1169">
        <v>2023</v>
      </c>
      <c r="AD1169">
        <v>5</v>
      </c>
      <c r="AE1169" t="s">
        <v>475</v>
      </c>
      <c r="AF1169" t="s">
        <v>247</v>
      </c>
      <c r="AG1169" s="1">
        <v>36056</v>
      </c>
      <c r="AH1169" t="s">
        <v>264</v>
      </c>
      <c r="AI1169" t="s">
        <v>265</v>
      </c>
      <c r="AJ1169" t="s">
        <v>64</v>
      </c>
      <c r="AK1169">
        <v>177</v>
      </c>
      <c r="AL1169">
        <v>25000000</v>
      </c>
      <c r="AM1169">
        <v>60000000</v>
      </c>
      <c r="AN1169" s="1">
        <v>46568</v>
      </c>
      <c r="AO1169" t="s">
        <v>487</v>
      </c>
      <c r="AP1169" t="s">
        <v>164</v>
      </c>
      <c r="AQ1169">
        <v>11</v>
      </c>
      <c r="AR1169" t="s">
        <v>477</v>
      </c>
      <c r="AS1169">
        <v>0</v>
      </c>
      <c r="AT1169" t="s">
        <v>264</v>
      </c>
      <c r="AU1169">
        <v>26</v>
      </c>
    </row>
    <row r="1170" spans="1:47" x14ac:dyDescent="0.25">
      <c r="A1170" t="s">
        <v>777</v>
      </c>
      <c r="B1170">
        <v>2871728</v>
      </c>
      <c r="C1170">
        <v>315779</v>
      </c>
      <c r="D1170" t="s">
        <v>48</v>
      </c>
      <c r="E1170">
        <v>0</v>
      </c>
      <c r="F1170">
        <v>0</v>
      </c>
      <c r="G1170">
        <v>0</v>
      </c>
      <c r="H1170">
        <v>0</v>
      </c>
      <c r="I1170">
        <v>64</v>
      </c>
      <c r="J1170">
        <v>2017</v>
      </c>
      <c r="K1170" t="s">
        <v>189</v>
      </c>
      <c r="L1170">
        <v>6</v>
      </c>
      <c r="M1170">
        <v>1</v>
      </c>
      <c r="N1170">
        <v>1</v>
      </c>
      <c r="O1170">
        <v>9</v>
      </c>
      <c r="P1170" t="s">
        <v>733</v>
      </c>
      <c r="Q1170" t="s">
        <v>50</v>
      </c>
      <c r="R1170" t="s">
        <v>334</v>
      </c>
      <c r="S1170">
        <v>81360</v>
      </c>
      <c r="T1170" t="s">
        <v>101</v>
      </c>
      <c r="U1170" t="s">
        <v>149</v>
      </c>
      <c r="V1170" t="s">
        <v>326</v>
      </c>
      <c r="W1170" t="s">
        <v>158</v>
      </c>
      <c r="X1170" t="s">
        <v>57</v>
      </c>
      <c r="Y1170" t="s">
        <v>779</v>
      </c>
      <c r="Z1170" s="1">
        <v>43001</v>
      </c>
      <c r="AA1170">
        <v>64</v>
      </c>
      <c r="AB1170" t="s">
        <v>59</v>
      </c>
      <c r="AC1170">
        <v>2023</v>
      </c>
      <c r="AD1170">
        <v>5</v>
      </c>
      <c r="AE1170" t="s">
        <v>475</v>
      </c>
      <c r="AF1170" t="s">
        <v>247</v>
      </c>
      <c r="AG1170" s="1">
        <v>36056</v>
      </c>
      <c r="AH1170" t="s">
        <v>264</v>
      </c>
      <c r="AI1170" t="s">
        <v>265</v>
      </c>
      <c r="AJ1170" t="s">
        <v>64</v>
      </c>
      <c r="AK1170">
        <v>177</v>
      </c>
      <c r="AL1170">
        <v>25000000</v>
      </c>
      <c r="AM1170">
        <v>60000000</v>
      </c>
      <c r="AN1170" s="1">
        <v>46568</v>
      </c>
      <c r="AO1170" t="s">
        <v>488</v>
      </c>
      <c r="AP1170" t="s">
        <v>164</v>
      </c>
      <c r="AQ1170">
        <v>11</v>
      </c>
      <c r="AR1170" t="s">
        <v>477</v>
      </c>
      <c r="AS1170">
        <v>0</v>
      </c>
      <c r="AT1170" t="s">
        <v>264</v>
      </c>
      <c r="AU1170">
        <v>26</v>
      </c>
    </row>
    <row r="1171" spans="1:47" x14ac:dyDescent="0.25">
      <c r="A1171" t="s">
        <v>777</v>
      </c>
      <c r="B1171">
        <v>2871728</v>
      </c>
      <c r="C1171">
        <v>315779</v>
      </c>
      <c r="D1171" t="s">
        <v>48</v>
      </c>
      <c r="E1171">
        <v>0</v>
      </c>
      <c r="F1171">
        <v>0</v>
      </c>
      <c r="G1171">
        <v>0</v>
      </c>
      <c r="H1171">
        <v>0</v>
      </c>
      <c r="I1171">
        <v>64</v>
      </c>
      <c r="J1171">
        <v>2017</v>
      </c>
      <c r="K1171" t="s">
        <v>189</v>
      </c>
      <c r="L1171">
        <v>6</v>
      </c>
      <c r="M1171">
        <v>1</v>
      </c>
      <c r="N1171">
        <v>1</v>
      </c>
      <c r="O1171">
        <v>9</v>
      </c>
      <c r="P1171" t="s">
        <v>733</v>
      </c>
      <c r="Q1171" t="s">
        <v>50</v>
      </c>
      <c r="R1171" t="s">
        <v>334</v>
      </c>
      <c r="S1171">
        <v>81360</v>
      </c>
      <c r="T1171" t="s">
        <v>101</v>
      </c>
      <c r="U1171" t="s">
        <v>149</v>
      </c>
      <c r="V1171" t="s">
        <v>326</v>
      </c>
      <c r="W1171" t="s">
        <v>158</v>
      </c>
      <c r="X1171" t="s">
        <v>57</v>
      </c>
      <c r="Y1171" t="s">
        <v>779</v>
      </c>
      <c r="Z1171" s="1">
        <v>43001</v>
      </c>
      <c r="AA1171">
        <v>64</v>
      </c>
      <c r="AB1171" t="s">
        <v>59</v>
      </c>
      <c r="AC1171">
        <v>2023</v>
      </c>
      <c r="AD1171">
        <v>5</v>
      </c>
      <c r="AE1171" t="s">
        <v>475</v>
      </c>
      <c r="AF1171" t="s">
        <v>247</v>
      </c>
      <c r="AG1171" s="1">
        <v>36056</v>
      </c>
      <c r="AH1171" t="s">
        <v>264</v>
      </c>
      <c r="AI1171" t="s">
        <v>265</v>
      </c>
      <c r="AJ1171" t="s">
        <v>64</v>
      </c>
      <c r="AK1171">
        <v>177</v>
      </c>
      <c r="AL1171">
        <v>25000000</v>
      </c>
      <c r="AM1171">
        <v>60000000</v>
      </c>
      <c r="AN1171" s="1">
        <v>46568</v>
      </c>
      <c r="AO1171" t="s">
        <v>489</v>
      </c>
      <c r="AP1171" t="s">
        <v>164</v>
      </c>
      <c r="AQ1171">
        <v>11</v>
      </c>
      <c r="AR1171" t="s">
        <v>477</v>
      </c>
      <c r="AS1171">
        <v>0</v>
      </c>
      <c r="AT1171" t="s">
        <v>264</v>
      </c>
      <c r="AU1171">
        <v>26</v>
      </c>
    </row>
    <row r="1172" spans="1:47" x14ac:dyDescent="0.25">
      <c r="A1172" t="s">
        <v>777</v>
      </c>
      <c r="B1172">
        <v>2871728</v>
      </c>
      <c r="C1172">
        <v>315779</v>
      </c>
      <c r="D1172" t="s">
        <v>48</v>
      </c>
      <c r="E1172">
        <v>0</v>
      </c>
      <c r="F1172">
        <v>0</v>
      </c>
      <c r="G1172">
        <v>0</v>
      </c>
      <c r="H1172">
        <v>0</v>
      </c>
      <c r="I1172">
        <v>64</v>
      </c>
      <c r="J1172">
        <v>2017</v>
      </c>
      <c r="K1172" t="s">
        <v>189</v>
      </c>
      <c r="L1172">
        <v>6</v>
      </c>
      <c r="M1172">
        <v>1</v>
      </c>
      <c r="N1172">
        <v>1</v>
      </c>
      <c r="O1172">
        <v>9</v>
      </c>
      <c r="P1172" t="s">
        <v>733</v>
      </c>
      <c r="Q1172" t="s">
        <v>50</v>
      </c>
      <c r="R1172" t="s">
        <v>334</v>
      </c>
      <c r="S1172">
        <v>81360</v>
      </c>
      <c r="T1172" t="s">
        <v>101</v>
      </c>
      <c r="U1172" t="s">
        <v>149</v>
      </c>
      <c r="V1172" t="s">
        <v>326</v>
      </c>
      <c r="W1172" t="s">
        <v>158</v>
      </c>
      <c r="X1172" t="s">
        <v>57</v>
      </c>
      <c r="Y1172" t="s">
        <v>779</v>
      </c>
      <c r="Z1172" s="1">
        <v>43001</v>
      </c>
      <c r="AA1172">
        <v>64</v>
      </c>
      <c r="AB1172" t="s">
        <v>59</v>
      </c>
      <c r="AC1172">
        <v>2023</v>
      </c>
      <c r="AD1172">
        <v>5</v>
      </c>
      <c r="AE1172" t="s">
        <v>475</v>
      </c>
      <c r="AF1172" t="s">
        <v>247</v>
      </c>
      <c r="AG1172" s="1">
        <v>36056</v>
      </c>
      <c r="AH1172" t="s">
        <v>264</v>
      </c>
      <c r="AI1172" t="s">
        <v>265</v>
      </c>
      <c r="AJ1172" t="s">
        <v>64</v>
      </c>
      <c r="AK1172">
        <v>177</v>
      </c>
      <c r="AL1172">
        <v>25000000</v>
      </c>
      <c r="AM1172">
        <v>60000000</v>
      </c>
      <c r="AN1172" s="1">
        <v>46568</v>
      </c>
      <c r="AO1172" t="s">
        <v>490</v>
      </c>
      <c r="AP1172" t="s">
        <v>164</v>
      </c>
      <c r="AQ1172">
        <v>11</v>
      </c>
      <c r="AR1172" t="s">
        <v>477</v>
      </c>
      <c r="AS1172">
        <v>0</v>
      </c>
      <c r="AT1172" t="s">
        <v>264</v>
      </c>
      <c r="AU1172">
        <v>26</v>
      </c>
    </row>
    <row r="1173" spans="1:47" x14ac:dyDescent="0.25">
      <c r="A1173" t="s">
        <v>777</v>
      </c>
      <c r="B1173">
        <v>2871728</v>
      </c>
      <c r="C1173">
        <v>315779</v>
      </c>
      <c r="D1173" t="s">
        <v>48</v>
      </c>
      <c r="E1173">
        <v>0</v>
      </c>
      <c r="F1173">
        <v>0</v>
      </c>
      <c r="G1173">
        <v>0</v>
      </c>
      <c r="H1173">
        <v>0</v>
      </c>
      <c r="I1173">
        <v>64</v>
      </c>
      <c r="J1173">
        <v>2017</v>
      </c>
      <c r="K1173" t="s">
        <v>189</v>
      </c>
      <c r="L1173">
        <v>6</v>
      </c>
      <c r="M1173">
        <v>1</v>
      </c>
      <c r="N1173">
        <v>1</v>
      </c>
      <c r="O1173">
        <v>9</v>
      </c>
      <c r="P1173" t="s">
        <v>733</v>
      </c>
      <c r="Q1173" t="s">
        <v>50</v>
      </c>
      <c r="R1173" t="s">
        <v>334</v>
      </c>
      <c r="S1173">
        <v>81360</v>
      </c>
      <c r="T1173" t="s">
        <v>101</v>
      </c>
      <c r="U1173" t="s">
        <v>149</v>
      </c>
      <c r="V1173" t="s">
        <v>326</v>
      </c>
      <c r="W1173" t="s">
        <v>158</v>
      </c>
      <c r="X1173" t="s">
        <v>57</v>
      </c>
      <c r="Y1173" t="s">
        <v>779</v>
      </c>
      <c r="Z1173" s="1">
        <v>43001</v>
      </c>
      <c r="AA1173">
        <v>64</v>
      </c>
      <c r="AB1173" t="s">
        <v>59</v>
      </c>
      <c r="AC1173">
        <v>2023</v>
      </c>
      <c r="AD1173">
        <v>5</v>
      </c>
      <c r="AE1173" t="s">
        <v>475</v>
      </c>
      <c r="AF1173" t="s">
        <v>247</v>
      </c>
      <c r="AG1173" s="1">
        <v>36056</v>
      </c>
      <c r="AH1173" t="s">
        <v>264</v>
      </c>
      <c r="AI1173" t="s">
        <v>265</v>
      </c>
      <c r="AJ1173" t="s">
        <v>64</v>
      </c>
      <c r="AK1173">
        <v>177</v>
      </c>
      <c r="AL1173">
        <v>25000000</v>
      </c>
      <c r="AM1173">
        <v>60000000</v>
      </c>
      <c r="AN1173" s="1">
        <v>46568</v>
      </c>
      <c r="AO1173" t="s">
        <v>491</v>
      </c>
      <c r="AP1173" t="s">
        <v>66</v>
      </c>
      <c r="AQ1173">
        <v>11</v>
      </c>
      <c r="AR1173" t="s">
        <v>477</v>
      </c>
      <c r="AS1173">
        <v>0</v>
      </c>
      <c r="AT1173" t="s">
        <v>264</v>
      </c>
      <c r="AU1173">
        <v>26</v>
      </c>
    </row>
    <row r="1174" spans="1:47" x14ac:dyDescent="0.25">
      <c r="A1174" t="s">
        <v>780</v>
      </c>
      <c r="B1174">
        <v>2871730</v>
      </c>
      <c r="C1174">
        <v>332697</v>
      </c>
      <c r="D1174" t="s">
        <v>48</v>
      </c>
      <c r="E1174">
        <v>0</v>
      </c>
      <c r="F1174">
        <v>0</v>
      </c>
      <c r="G1174">
        <v>0</v>
      </c>
      <c r="H1174">
        <v>0</v>
      </c>
      <c r="I1174">
        <v>74</v>
      </c>
      <c r="J1174">
        <v>2017</v>
      </c>
      <c r="K1174" t="s">
        <v>189</v>
      </c>
      <c r="L1174">
        <v>2</v>
      </c>
      <c r="M1174">
        <v>0</v>
      </c>
      <c r="N1174">
        <v>2</v>
      </c>
      <c r="O1174">
        <v>7</v>
      </c>
      <c r="P1174" t="s">
        <v>625</v>
      </c>
      <c r="Q1174" t="s">
        <v>751</v>
      </c>
      <c r="R1174" t="s">
        <v>626</v>
      </c>
      <c r="S1174">
        <v>30150</v>
      </c>
      <c r="T1174" t="s">
        <v>371</v>
      </c>
      <c r="U1174" t="s">
        <v>627</v>
      </c>
      <c r="V1174" t="s">
        <v>135</v>
      </c>
      <c r="W1174" t="s">
        <v>229</v>
      </c>
      <c r="X1174" t="s">
        <v>57</v>
      </c>
      <c r="Y1174" t="s">
        <v>781</v>
      </c>
      <c r="Z1174" s="1">
        <v>43001</v>
      </c>
      <c r="AA1174">
        <v>74</v>
      </c>
      <c r="AB1174" t="s">
        <v>59</v>
      </c>
      <c r="AC1174">
        <v>2023</v>
      </c>
      <c r="AD1174">
        <v>506</v>
      </c>
      <c r="AE1174" t="s">
        <v>755</v>
      </c>
      <c r="AF1174" t="s">
        <v>247</v>
      </c>
      <c r="AG1174" s="1">
        <v>36035</v>
      </c>
      <c r="AH1174" t="s">
        <v>248</v>
      </c>
      <c r="AI1174" t="s">
        <v>249</v>
      </c>
      <c r="AJ1174" t="s">
        <v>64</v>
      </c>
      <c r="AK1174">
        <v>185</v>
      </c>
      <c r="AL1174">
        <v>20000000</v>
      </c>
      <c r="AM1174">
        <v>25000000</v>
      </c>
      <c r="AN1174" s="1">
        <v>45838</v>
      </c>
      <c r="AO1174" t="s">
        <v>756</v>
      </c>
      <c r="AP1174" t="s">
        <v>66</v>
      </c>
      <c r="AQ1174">
        <v>16</v>
      </c>
      <c r="AR1174" t="s">
        <v>757</v>
      </c>
      <c r="AS1174">
        <v>0</v>
      </c>
      <c r="AT1174" t="s">
        <v>465</v>
      </c>
      <c r="AU1174">
        <v>26</v>
      </c>
    </row>
    <row r="1175" spans="1:47" x14ac:dyDescent="0.25">
      <c r="A1175" t="s">
        <v>780</v>
      </c>
      <c r="B1175">
        <v>2871730</v>
      </c>
      <c r="C1175">
        <v>332697</v>
      </c>
      <c r="D1175" t="s">
        <v>48</v>
      </c>
      <c r="E1175">
        <v>0</v>
      </c>
      <c r="F1175">
        <v>0</v>
      </c>
      <c r="G1175">
        <v>0</v>
      </c>
      <c r="H1175">
        <v>0</v>
      </c>
      <c r="I1175">
        <v>74</v>
      </c>
      <c r="J1175">
        <v>2017</v>
      </c>
      <c r="K1175" t="s">
        <v>189</v>
      </c>
      <c r="L1175">
        <v>2</v>
      </c>
      <c r="M1175">
        <v>0</v>
      </c>
      <c r="N1175">
        <v>2</v>
      </c>
      <c r="O1175">
        <v>7</v>
      </c>
      <c r="P1175" t="s">
        <v>625</v>
      </c>
      <c r="Q1175" t="s">
        <v>751</v>
      </c>
      <c r="R1175" t="s">
        <v>626</v>
      </c>
      <c r="S1175">
        <v>30150</v>
      </c>
      <c r="T1175" t="s">
        <v>371</v>
      </c>
      <c r="U1175" t="s">
        <v>627</v>
      </c>
      <c r="V1175" t="s">
        <v>135</v>
      </c>
      <c r="W1175" t="s">
        <v>229</v>
      </c>
      <c r="X1175" t="s">
        <v>57</v>
      </c>
      <c r="Y1175" t="s">
        <v>781</v>
      </c>
      <c r="Z1175" s="1">
        <v>43001</v>
      </c>
      <c r="AA1175">
        <v>74</v>
      </c>
      <c r="AB1175" t="s">
        <v>59</v>
      </c>
      <c r="AC1175">
        <v>2023</v>
      </c>
      <c r="AD1175">
        <v>506</v>
      </c>
      <c r="AE1175" t="s">
        <v>755</v>
      </c>
      <c r="AF1175" t="s">
        <v>247</v>
      </c>
      <c r="AG1175" s="1">
        <v>36035</v>
      </c>
      <c r="AH1175" t="s">
        <v>248</v>
      </c>
      <c r="AI1175" t="s">
        <v>249</v>
      </c>
      <c r="AJ1175" t="s">
        <v>64</v>
      </c>
      <c r="AK1175">
        <v>185</v>
      </c>
      <c r="AL1175">
        <v>20000000</v>
      </c>
      <c r="AM1175">
        <v>25000000</v>
      </c>
      <c r="AN1175" s="1">
        <v>45838</v>
      </c>
      <c r="AO1175" t="s">
        <v>758</v>
      </c>
      <c r="AP1175" t="s">
        <v>66</v>
      </c>
      <c r="AQ1175">
        <v>16</v>
      </c>
      <c r="AR1175" t="s">
        <v>757</v>
      </c>
      <c r="AS1175">
        <v>0</v>
      </c>
      <c r="AT1175" t="s">
        <v>248</v>
      </c>
      <c r="AU1175">
        <v>26</v>
      </c>
    </row>
    <row r="1176" spans="1:47" x14ac:dyDescent="0.25">
      <c r="A1176" t="s">
        <v>780</v>
      </c>
      <c r="B1176">
        <v>2871730</v>
      </c>
      <c r="C1176">
        <v>332697</v>
      </c>
      <c r="D1176" t="s">
        <v>48</v>
      </c>
      <c r="E1176">
        <v>0</v>
      </c>
      <c r="F1176">
        <v>0</v>
      </c>
      <c r="G1176">
        <v>0</v>
      </c>
      <c r="H1176">
        <v>0</v>
      </c>
      <c r="I1176">
        <v>74</v>
      </c>
      <c r="J1176">
        <v>2017</v>
      </c>
      <c r="K1176" t="s">
        <v>189</v>
      </c>
      <c r="L1176">
        <v>2</v>
      </c>
      <c r="M1176">
        <v>0</v>
      </c>
      <c r="N1176">
        <v>2</v>
      </c>
      <c r="O1176">
        <v>7</v>
      </c>
      <c r="P1176" t="s">
        <v>625</v>
      </c>
      <c r="Q1176" t="s">
        <v>751</v>
      </c>
      <c r="R1176" t="s">
        <v>626</v>
      </c>
      <c r="S1176">
        <v>30150</v>
      </c>
      <c r="T1176" t="s">
        <v>371</v>
      </c>
      <c r="U1176" t="s">
        <v>627</v>
      </c>
      <c r="V1176" t="s">
        <v>135</v>
      </c>
      <c r="W1176" t="s">
        <v>229</v>
      </c>
      <c r="X1176" t="s">
        <v>57</v>
      </c>
      <c r="Y1176" t="s">
        <v>781</v>
      </c>
      <c r="Z1176" s="1">
        <v>43001</v>
      </c>
      <c r="AA1176">
        <v>74</v>
      </c>
      <c r="AB1176" t="s">
        <v>59</v>
      </c>
      <c r="AC1176">
        <v>2023</v>
      </c>
      <c r="AD1176">
        <v>506</v>
      </c>
      <c r="AE1176" t="s">
        <v>755</v>
      </c>
      <c r="AF1176" t="s">
        <v>247</v>
      </c>
      <c r="AG1176" s="1">
        <v>36035</v>
      </c>
      <c r="AH1176" t="s">
        <v>248</v>
      </c>
      <c r="AI1176" t="s">
        <v>249</v>
      </c>
      <c r="AJ1176" t="s">
        <v>64</v>
      </c>
      <c r="AK1176">
        <v>185</v>
      </c>
      <c r="AL1176">
        <v>20000000</v>
      </c>
      <c r="AM1176">
        <v>25000000</v>
      </c>
      <c r="AN1176" s="1">
        <v>45838</v>
      </c>
      <c r="AO1176" t="s">
        <v>759</v>
      </c>
      <c r="AP1176" t="s">
        <v>164</v>
      </c>
      <c r="AQ1176">
        <v>16</v>
      </c>
      <c r="AR1176" t="s">
        <v>757</v>
      </c>
      <c r="AS1176">
        <v>0</v>
      </c>
      <c r="AT1176" t="s">
        <v>465</v>
      </c>
      <c r="AU1176">
        <v>26</v>
      </c>
    </row>
    <row r="1177" spans="1:47" x14ac:dyDescent="0.25">
      <c r="A1177" t="s">
        <v>780</v>
      </c>
      <c r="B1177">
        <v>2871730</v>
      </c>
      <c r="C1177">
        <v>332697</v>
      </c>
      <c r="D1177" t="s">
        <v>48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2017</v>
      </c>
      <c r="K1177" t="s">
        <v>189</v>
      </c>
      <c r="L1177">
        <v>2</v>
      </c>
      <c r="M1177">
        <v>0</v>
      </c>
      <c r="N1177">
        <v>2</v>
      </c>
      <c r="O1177">
        <v>7</v>
      </c>
      <c r="P1177" t="s">
        <v>625</v>
      </c>
      <c r="Q1177" t="s">
        <v>751</v>
      </c>
      <c r="R1177" t="s">
        <v>626</v>
      </c>
      <c r="S1177">
        <v>30150</v>
      </c>
      <c r="T1177" t="s">
        <v>371</v>
      </c>
      <c r="U1177" t="s">
        <v>627</v>
      </c>
      <c r="V1177" t="s">
        <v>135</v>
      </c>
      <c r="W1177" t="s">
        <v>229</v>
      </c>
      <c r="X1177" t="s">
        <v>57</v>
      </c>
      <c r="Y1177" t="s">
        <v>781</v>
      </c>
      <c r="Z1177" s="1">
        <v>43001</v>
      </c>
      <c r="AA1177">
        <v>74</v>
      </c>
      <c r="AB1177" t="s">
        <v>59</v>
      </c>
      <c r="AC1177">
        <v>2023</v>
      </c>
      <c r="AD1177">
        <v>506</v>
      </c>
      <c r="AE1177" t="s">
        <v>755</v>
      </c>
      <c r="AF1177" t="s">
        <v>247</v>
      </c>
      <c r="AG1177" s="1">
        <v>36035</v>
      </c>
      <c r="AH1177" t="s">
        <v>248</v>
      </c>
      <c r="AI1177" t="s">
        <v>249</v>
      </c>
      <c r="AJ1177" t="s">
        <v>64</v>
      </c>
      <c r="AK1177">
        <v>185</v>
      </c>
      <c r="AL1177">
        <v>20000000</v>
      </c>
      <c r="AM1177">
        <v>25000000</v>
      </c>
      <c r="AN1177" s="1">
        <v>45838</v>
      </c>
      <c r="AO1177" t="s">
        <v>760</v>
      </c>
      <c r="AP1177" t="s">
        <v>164</v>
      </c>
      <c r="AQ1177">
        <v>16</v>
      </c>
      <c r="AR1177" t="s">
        <v>757</v>
      </c>
      <c r="AS1177">
        <v>0</v>
      </c>
      <c r="AT1177" t="s">
        <v>465</v>
      </c>
      <c r="AU1177">
        <v>26</v>
      </c>
    </row>
    <row r="1178" spans="1:47" x14ac:dyDescent="0.25">
      <c r="A1178" t="s">
        <v>780</v>
      </c>
      <c r="B1178">
        <v>2871730</v>
      </c>
      <c r="C1178">
        <v>332697</v>
      </c>
      <c r="D1178" t="s">
        <v>48</v>
      </c>
      <c r="E1178">
        <v>0</v>
      </c>
      <c r="F1178">
        <v>0</v>
      </c>
      <c r="G1178">
        <v>0</v>
      </c>
      <c r="H1178">
        <v>0</v>
      </c>
      <c r="I1178">
        <v>74</v>
      </c>
      <c r="J1178">
        <v>2017</v>
      </c>
      <c r="K1178" t="s">
        <v>189</v>
      </c>
      <c r="L1178">
        <v>2</v>
      </c>
      <c r="M1178">
        <v>0</v>
      </c>
      <c r="N1178">
        <v>2</v>
      </c>
      <c r="O1178">
        <v>7</v>
      </c>
      <c r="P1178" t="s">
        <v>625</v>
      </c>
      <c r="Q1178" t="s">
        <v>751</v>
      </c>
      <c r="R1178" t="s">
        <v>626</v>
      </c>
      <c r="S1178">
        <v>30150</v>
      </c>
      <c r="T1178" t="s">
        <v>371</v>
      </c>
      <c r="U1178" t="s">
        <v>627</v>
      </c>
      <c r="V1178" t="s">
        <v>135</v>
      </c>
      <c r="W1178" t="s">
        <v>229</v>
      </c>
      <c r="X1178" t="s">
        <v>57</v>
      </c>
      <c r="Y1178" t="s">
        <v>781</v>
      </c>
      <c r="Z1178" s="1">
        <v>43001</v>
      </c>
      <c r="AA1178">
        <v>74</v>
      </c>
      <c r="AB1178" t="s">
        <v>59</v>
      </c>
      <c r="AC1178">
        <v>2023</v>
      </c>
      <c r="AD1178">
        <v>506</v>
      </c>
      <c r="AE1178" t="s">
        <v>755</v>
      </c>
      <c r="AF1178" t="s">
        <v>247</v>
      </c>
      <c r="AG1178" s="1">
        <v>36035</v>
      </c>
      <c r="AH1178" t="s">
        <v>248</v>
      </c>
      <c r="AI1178" t="s">
        <v>249</v>
      </c>
      <c r="AJ1178" t="s">
        <v>64</v>
      </c>
      <c r="AK1178">
        <v>185</v>
      </c>
      <c r="AL1178">
        <v>20000000</v>
      </c>
      <c r="AM1178">
        <v>25000000</v>
      </c>
      <c r="AN1178" s="1">
        <v>45838</v>
      </c>
      <c r="AO1178" t="s">
        <v>761</v>
      </c>
      <c r="AP1178" t="s">
        <v>164</v>
      </c>
      <c r="AQ1178">
        <v>16</v>
      </c>
      <c r="AR1178" t="s">
        <v>757</v>
      </c>
      <c r="AS1178">
        <v>0</v>
      </c>
      <c r="AT1178" t="s">
        <v>465</v>
      </c>
      <c r="AU1178">
        <v>26</v>
      </c>
    </row>
    <row r="1179" spans="1:47" x14ac:dyDescent="0.25">
      <c r="A1179" t="s">
        <v>780</v>
      </c>
      <c r="B1179">
        <v>2871730</v>
      </c>
      <c r="C1179">
        <v>332697</v>
      </c>
      <c r="D1179" t="s">
        <v>48</v>
      </c>
      <c r="E1179">
        <v>0</v>
      </c>
      <c r="F1179">
        <v>0</v>
      </c>
      <c r="G1179">
        <v>0</v>
      </c>
      <c r="H1179">
        <v>0</v>
      </c>
      <c r="I1179">
        <v>74</v>
      </c>
      <c r="J1179">
        <v>2017</v>
      </c>
      <c r="K1179" t="s">
        <v>189</v>
      </c>
      <c r="L1179">
        <v>2</v>
      </c>
      <c r="M1179">
        <v>0</v>
      </c>
      <c r="N1179">
        <v>2</v>
      </c>
      <c r="O1179">
        <v>7</v>
      </c>
      <c r="P1179" t="s">
        <v>625</v>
      </c>
      <c r="Q1179" t="s">
        <v>751</v>
      </c>
      <c r="R1179" t="s">
        <v>626</v>
      </c>
      <c r="S1179">
        <v>30150</v>
      </c>
      <c r="T1179" t="s">
        <v>371</v>
      </c>
      <c r="U1179" t="s">
        <v>627</v>
      </c>
      <c r="V1179" t="s">
        <v>135</v>
      </c>
      <c r="W1179" t="s">
        <v>229</v>
      </c>
      <c r="X1179" t="s">
        <v>57</v>
      </c>
      <c r="Y1179" t="s">
        <v>781</v>
      </c>
      <c r="Z1179" s="1">
        <v>43001</v>
      </c>
      <c r="AA1179">
        <v>74</v>
      </c>
      <c r="AB1179" t="s">
        <v>59</v>
      </c>
      <c r="AC1179">
        <v>2023</v>
      </c>
      <c r="AD1179">
        <v>506</v>
      </c>
      <c r="AE1179" t="s">
        <v>755</v>
      </c>
      <c r="AF1179" t="s">
        <v>247</v>
      </c>
      <c r="AG1179" s="1">
        <v>36035</v>
      </c>
      <c r="AH1179" t="s">
        <v>248</v>
      </c>
      <c r="AI1179" t="s">
        <v>249</v>
      </c>
      <c r="AJ1179" t="s">
        <v>64</v>
      </c>
      <c r="AK1179">
        <v>185</v>
      </c>
      <c r="AL1179">
        <v>20000000</v>
      </c>
      <c r="AM1179">
        <v>25000000</v>
      </c>
      <c r="AN1179" s="1">
        <v>45838</v>
      </c>
      <c r="AO1179" t="s">
        <v>762</v>
      </c>
      <c r="AP1179" t="s">
        <v>164</v>
      </c>
      <c r="AQ1179">
        <v>16</v>
      </c>
      <c r="AR1179" t="s">
        <v>757</v>
      </c>
      <c r="AS1179">
        <v>0</v>
      </c>
      <c r="AT1179" t="s">
        <v>465</v>
      </c>
      <c r="AU1179">
        <v>26</v>
      </c>
    </row>
    <row r="1180" spans="1:47" x14ac:dyDescent="0.25">
      <c r="A1180" t="s">
        <v>780</v>
      </c>
      <c r="B1180">
        <v>2871730</v>
      </c>
      <c r="C1180">
        <v>332697</v>
      </c>
      <c r="D1180" t="s">
        <v>48</v>
      </c>
      <c r="E1180">
        <v>0</v>
      </c>
      <c r="F1180">
        <v>0</v>
      </c>
      <c r="G1180">
        <v>0</v>
      </c>
      <c r="H1180">
        <v>0</v>
      </c>
      <c r="I1180">
        <v>74</v>
      </c>
      <c r="J1180">
        <v>2017</v>
      </c>
      <c r="K1180" t="s">
        <v>189</v>
      </c>
      <c r="L1180">
        <v>2</v>
      </c>
      <c r="M1180">
        <v>0</v>
      </c>
      <c r="N1180">
        <v>2</v>
      </c>
      <c r="O1180">
        <v>7</v>
      </c>
      <c r="P1180" t="s">
        <v>625</v>
      </c>
      <c r="Q1180" t="s">
        <v>751</v>
      </c>
      <c r="R1180" t="s">
        <v>626</v>
      </c>
      <c r="S1180">
        <v>30150</v>
      </c>
      <c r="T1180" t="s">
        <v>371</v>
      </c>
      <c r="U1180" t="s">
        <v>627</v>
      </c>
      <c r="V1180" t="s">
        <v>135</v>
      </c>
      <c r="W1180" t="s">
        <v>229</v>
      </c>
      <c r="X1180" t="s">
        <v>57</v>
      </c>
      <c r="Y1180" t="s">
        <v>781</v>
      </c>
      <c r="Z1180" s="1">
        <v>43001</v>
      </c>
      <c r="AA1180">
        <v>74</v>
      </c>
      <c r="AB1180" t="s">
        <v>59</v>
      </c>
      <c r="AC1180">
        <v>2023</v>
      </c>
      <c r="AD1180">
        <v>506</v>
      </c>
      <c r="AE1180" t="s">
        <v>755</v>
      </c>
      <c r="AF1180" t="s">
        <v>247</v>
      </c>
      <c r="AG1180" s="1">
        <v>36035</v>
      </c>
      <c r="AH1180" t="s">
        <v>248</v>
      </c>
      <c r="AI1180" t="s">
        <v>249</v>
      </c>
      <c r="AJ1180" t="s">
        <v>64</v>
      </c>
      <c r="AK1180">
        <v>185</v>
      </c>
      <c r="AL1180">
        <v>20000000</v>
      </c>
      <c r="AM1180">
        <v>25000000</v>
      </c>
      <c r="AN1180" s="1">
        <v>45838</v>
      </c>
      <c r="AO1180" t="s">
        <v>763</v>
      </c>
      <c r="AP1180" t="s">
        <v>164</v>
      </c>
      <c r="AQ1180">
        <v>16</v>
      </c>
      <c r="AR1180" t="s">
        <v>757</v>
      </c>
      <c r="AS1180">
        <v>0</v>
      </c>
      <c r="AT1180" t="s">
        <v>465</v>
      </c>
      <c r="AU1180">
        <v>26</v>
      </c>
    </row>
    <row r="1181" spans="1:47" x14ac:dyDescent="0.25">
      <c r="A1181" t="s">
        <v>780</v>
      </c>
      <c r="B1181">
        <v>2871730</v>
      </c>
      <c r="C1181">
        <v>332697</v>
      </c>
      <c r="D1181" t="s">
        <v>48</v>
      </c>
      <c r="E1181">
        <v>0</v>
      </c>
      <c r="F1181">
        <v>0</v>
      </c>
      <c r="G1181">
        <v>0</v>
      </c>
      <c r="H1181">
        <v>0</v>
      </c>
      <c r="I1181">
        <v>74</v>
      </c>
      <c r="J1181">
        <v>2017</v>
      </c>
      <c r="K1181" t="s">
        <v>189</v>
      </c>
      <c r="L1181">
        <v>2</v>
      </c>
      <c r="M1181">
        <v>0</v>
      </c>
      <c r="N1181">
        <v>2</v>
      </c>
      <c r="O1181">
        <v>7</v>
      </c>
      <c r="P1181" t="s">
        <v>625</v>
      </c>
      <c r="Q1181" t="s">
        <v>751</v>
      </c>
      <c r="R1181" t="s">
        <v>626</v>
      </c>
      <c r="S1181">
        <v>30150</v>
      </c>
      <c r="T1181" t="s">
        <v>371</v>
      </c>
      <c r="U1181" t="s">
        <v>627</v>
      </c>
      <c r="V1181" t="s">
        <v>135</v>
      </c>
      <c r="W1181" t="s">
        <v>229</v>
      </c>
      <c r="X1181" t="s">
        <v>57</v>
      </c>
      <c r="Y1181" t="s">
        <v>781</v>
      </c>
      <c r="Z1181" s="1">
        <v>43001</v>
      </c>
      <c r="AA1181">
        <v>74</v>
      </c>
      <c r="AB1181" t="s">
        <v>59</v>
      </c>
      <c r="AC1181">
        <v>2023</v>
      </c>
      <c r="AD1181">
        <v>506</v>
      </c>
      <c r="AE1181" t="s">
        <v>755</v>
      </c>
      <c r="AF1181" t="s">
        <v>247</v>
      </c>
      <c r="AG1181" s="1">
        <v>36035</v>
      </c>
      <c r="AH1181" t="s">
        <v>248</v>
      </c>
      <c r="AI1181" t="s">
        <v>249</v>
      </c>
      <c r="AJ1181" t="s">
        <v>64</v>
      </c>
      <c r="AK1181">
        <v>185</v>
      </c>
      <c r="AL1181">
        <v>20000000</v>
      </c>
      <c r="AM1181">
        <v>25000000</v>
      </c>
      <c r="AN1181" s="1">
        <v>45838</v>
      </c>
      <c r="AO1181" t="s">
        <v>764</v>
      </c>
      <c r="AP1181" t="s">
        <v>164</v>
      </c>
      <c r="AQ1181">
        <v>16</v>
      </c>
      <c r="AR1181" t="s">
        <v>757</v>
      </c>
      <c r="AS1181">
        <v>0</v>
      </c>
      <c r="AT1181" t="s">
        <v>248</v>
      </c>
      <c r="AU1181">
        <v>26</v>
      </c>
    </row>
    <row r="1182" spans="1:47" x14ac:dyDescent="0.25">
      <c r="A1182" t="s">
        <v>780</v>
      </c>
      <c r="B1182">
        <v>2871730</v>
      </c>
      <c r="C1182">
        <v>332697</v>
      </c>
      <c r="D1182" t="s">
        <v>48</v>
      </c>
      <c r="E1182">
        <v>0</v>
      </c>
      <c r="F1182">
        <v>0</v>
      </c>
      <c r="G1182">
        <v>0</v>
      </c>
      <c r="H1182">
        <v>0</v>
      </c>
      <c r="I1182">
        <v>74</v>
      </c>
      <c r="J1182">
        <v>2017</v>
      </c>
      <c r="K1182" t="s">
        <v>189</v>
      </c>
      <c r="L1182">
        <v>2</v>
      </c>
      <c r="M1182">
        <v>0</v>
      </c>
      <c r="N1182">
        <v>2</v>
      </c>
      <c r="O1182">
        <v>7</v>
      </c>
      <c r="P1182" t="s">
        <v>625</v>
      </c>
      <c r="Q1182" t="s">
        <v>751</v>
      </c>
      <c r="R1182" t="s">
        <v>626</v>
      </c>
      <c r="S1182">
        <v>30150</v>
      </c>
      <c r="T1182" t="s">
        <v>371</v>
      </c>
      <c r="U1182" t="s">
        <v>627</v>
      </c>
      <c r="V1182" t="s">
        <v>135</v>
      </c>
      <c r="W1182" t="s">
        <v>229</v>
      </c>
      <c r="X1182" t="s">
        <v>57</v>
      </c>
      <c r="Y1182" t="s">
        <v>781</v>
      </c>
      <c r="Z1182" s="1">
        <v>43001</v>
      </c>
      <c r="AA1182">
        <v>74</v>
      </c>
      <c r="AB1182" t="s">
        <v>59</v>
      </c>
      <c r="AC1182">
        <v>2023</v>
      </c>
      <c r="AD1182">
        <v>506</v>
      </c>
      <c r="AE1182" t="s">
        <v>755</v>
      </c>
      <c r="AF1182" t="s">
        <v>247</v>
      </c>
      <c r="AG1182" s="1">
        <v>36035</v>
      </c>
      <c r="AH1182" t="s">
        <v>248</v>
      </c>
      <c r="AI1182" t="s">
        <v>249</v>
      </c>
      <c r="AJ1182" t="s">
        <v>64</v>
      </c>
      <c r="AK1182">
        <v>185</v>
      </c>
      <c r="AL1182">
        <v>20000000</v>
      </c>
      <c r="AM1182">
        <v>25000000</v>
      </c>
      <c r="AN1182" s="1">
        <v>45838</v>
      </c>
      <c r="AO1182" t="s">
        <v>765</v>
      </c>
      <c r="AP1182" t="s">
        <v>164</v>
      </c>
      <c r="AQ1182">
        <v>16</v>
      </c>
      <c r="AR1182" t="s">
        <v>757</v>
      </c>
      <c r="AS1182">
        <v>0</v>
      </c>
      <c r="AT1182" t="s">
        <v>248</v>
      </c>
      <c r="AU1182">
        <v>26</v>
      </c>
    </row>
    <row r="1183" spans="1:47" x14ac:dyDescent="0.25">
      <c r="A1183" t="s">
        <v>780</v>
      </c>
      <c r="B1183">
        <v>2871730</v>
      </c>
      <c r="C1183">
        <v>332697</v>
      </c>
      <c r="D1183" t="s">
        <v>48</v>
      </c>
      <c r="E1183">
        <v>0</v>
      </c>
      <c r="F1183">
        <v>0</v>
      </c>
      <c r="G1183">
        <v>0</v>
      </c>
      <c r="H1183">
        <v>0</v>
      </c>
      <c r="I1183">
        <v>74</v>
      </c>
      <c r="J1183">
        <v>2017</v>
      </c>
      <c r="K1183" t="s">
        <v>189</v>
      </c>
      <c r="L1183">
        <v>2</v>
      </c>
      <c r="M1183">
        <v>0</v>
      </c>
      <c r="N1183">
        <v>2</v>
      </c>
      <c r="O1183">
        <v>7</v>
      </c>
      <c r="P1183" t="s">
        <v>625</v>
      </c>
      <c r="Q1183" t="s">
        <v>751</v>
      </c>
      <c r="R1183" t="s">
        <v>626</v>
      </c>
      <c r="S1183">
        <v>30150</v>
      </c>
      <c r="T1183" t="s">
        <v>371</v>
      </c>
      <c r="U1183" t="s">
        <v>627</v>
      </c>
      <c r="V1183" t="s">
        <v>135</v>
      </c>
      <c r="W1183" t="s">
        <v>229</v>
      </c>
      <c r="X1183" t="s">
        <v>57</v>
      </c>
      <c r="Y1183" t="s">
        <v>781</v>
      </c>
      <c r="Z1183" s="1">
        <v>43001</v>
      </c>
      <c r="AA1183">
        <v>74</v>
      </c>
      <c r="AB1183" t="s">
        <v>59</v>
      </c>
      <c r="AC1183">
        <v>2023</v>
      </c>
      <c r="AD1183">
        <v>506</v>
      </c>
      <c r="AE1183" t="s">
        <v>755</v>
      </c>
      <c r="AF1183" t="s">
        <v>247</v>
      </c>
      <c r="AG1183" s="1">
        <v>36035</v>
      </c>
      <c r="AH1183" t="s">
        <v>248</v>
      </c>
      <c r="AI1183" t="s">
        <v>249</v>
      </c>
      <c r="AJ1183" t="s">
        <v>64</v>
      </c>
      <c r="AK1183">
        <v>185</v>
      </c>
      <c r="AL1183">
        <v>20000000</v>
      </c>
      <c r="AM1183">
        <v>25000000</v>
      </c>
      <c r="AN1183" s="1">
        <v>45838</v>
      </c>
      <c r="AO1183" t="s">
        <v>766</v>
      </c>
      <c r="AP1183" t="s">
        <v>164</v>
      </c>
      <c r="AQ1183">
        <v>16</v>
      </c>
      <c r="AR1183" t="s">
        <v>757</v>
      </c>
      <c r="AS1183">
        <v>0</v>
      </c>
      <c r="AT1183" t="s">
        <v>248</v>
      </c>
      <c r="AU1183">
        <v>26</v>
      </c>
    </row>
    <row r="1184" spans="1:47" x14ac:dyDescent="0.25">
      <c r="A1184" t="s">
        <v>780</v>
      </c>
      <c r="B1184">
        <v>2871730</v>
      </c>
      <c r="C1184">
        <v>332697</v>
      </c>
      <c r="D1184" t="s">
        <v>48</v>
      </c>
      <c r="E1184">
        <v>0</v>
      </c>
      <c r="F1184">
        <v>0</v>
      </c>
      <c r="G1184">
        <v>0</v>
      </c>
      <c r="H1184">
        <v>0</v>
      </c>
      <c r="I1184">
        <v>74</v>
      </c>
      <c r="J1184">
        <v>2017</v>
      </c>
      <c r="K1184" t="s">
        <v>189</v>
      </c>
      <c r="L1184">
        <v>2</v>
      </c>
      <c r="M1184">
        <v>0</v>
      </c>
      <c r="N1184">
        <v>2</v>
      </c>
      <c r="O1184">
        <v>7</v>
      </c>
      <c r="P1184" t="s">
        <v>625</v>
      </c>
      <c r="Q1184" t="s">
        <v>751</v>
      </c>
      <c r="R1184" t="s">
        <v>626</v>
      </c>
      <c r="S1184">
        <v>30150</v>
      </c>
      <c r="T1184" t="s">
        <v>371</v>
      </c>
      <c r="U1184" t="s">
        <v>627</v>
      </c>
      <c r="V1184" t="s">
        <v>135</v>
      </c>
      <c r="W1184" t="s">
        <v>229</v>
      </c>
      <c r="X1184" t="s">
        <v>57</v>
      </c>
      <c r="Y1184" t="s">
        <v>781</v>
      </c>
      <c r="Z1184" s="1">
        <v>43001</v>
      </c>
      <c r="AA1184">
        <v>74</v>
      </c>
      <c r="AB1184" t="s">
        <v>59</v>
      </c>
      <c r="AC1184">
        <v>2023</v>
      </c>
      <c r="AD1184">
        <v>506</v>
      </c>
      <c r="AE1184" t="s">
        <v>755</v>
      </c>
      <c r="AF1184" t="s">
        <v>247</v>
      </c>
      <c r="AG1184" s="1">
        <v>36035</v>
      </c>
      <c r="AH1184" t="s">
        <v>248</v>
      </c>
      <c r="AI1184" t="s">
        <v>249</v>
      </c>
      <c r="AJ1184" t="s">
        <v>64</v>
      </c>
      <c r="AK1184">
        <v>185</v>
      </c>
      <c r="AL1184">
        <v>20000000</v>
      </c>
      <c r="AM1184">
        <v>25000000</v>
      </c>
      <c r="AN1184" s="1">
        <v>45838</v>
      </c>
      <c r="AO1184" t="s">
        <v>767</v>
      </c>
      <c r="AP1184" t="s">
        <v>164</v>
      </c>
      <c r="AQ1184">
        <v>16</v>
      </c>
      <c r="AR1184" t="s">
        <v>757</v>
      </c>
      <c r="AS1184">
        <v>0</v>
      </c>
      <c r="AT1184" t="s">
        <v>465</v>
      </c>
      <c r="AU1184">
        <v>26</v>
      </c>
    </row>
    <row r="1185" spans="1:47" x14ac:dyDescent="0.25">
      <c r="A1185" t="s">
        <v>780</v>
      </c>
      <c r="B1185">
        <v>2871730</v>
      </c>
      <c r="C1185">
        <v>332697</v>
      </c>
      <c r="D1185" t="s">
        <v>48</v>
      </c>
      <c r="E1185">
        <v>0</v>
      </c>
      <c r="F1185">
        <v>0</v>
      </c>
      <c r="G1185">
        <v>0</v>
      </c>
      <c r="H1185">
        <v>0</v>
      </c>
      <c r="I1185">
        <v>74</v>
      </c>
      <c r="J1185">
        <v>2017</v>
      </c>
      <c r="K1185" t="s">
        <v>189</v>
      </c>
      <c r="L1185">
        <v>2</v>
      </c>
      <c r="M1185">
        <v>0</v>
      </c>
      <c r="N1185">
        <v>2</v>
      </c>
      <c r="O1185">
        <v>7</v>
      </c>
      <c r="P1185" t="s">
        <v>625</v>
      </c>
      <c r="Q1185" t="s">
        <v>751</v>
      </c>
      <c r="R1185" t="s">
        <v>626</v>
      </c>
      <c r="S1185">
        <v>30150</v>
      </c>
      <c r="T1185" t="s">
        <v>371</v>
      </c>
      <c r="U1185" t="s">
        <v>627</v>
      </c>
      <c r="V1185" t="s">
        <v>135</v>
      </c>
      <c r="W1185" t="s">
        <v>229</v>
      </c>
      <c r="X1185" t="s">
        <v>57</v>
      </c>
      <c r="Y1185" t="s">
        <v>781</v>
      </c>
      <c r="Z1185" s="1">
        <v>43001</v>
      </c>
      <c r="AA1185">
        <v>74</v>
      </c>
      <c r="AB1185" t="s">
        <v>59</v>
      </c>
      <c r="AC1185">
        <v>2023</v>
      </c>
      <c r="AD1185">
        <v>506</v>
      </c>
      <c r="AE1185" t="s">
        <v>755</v>
      </c>
      <c r="AF1185" t="s">
        <v>247</v>
      </c>
      <c r="AG1185" s="1">
        <v>36035</v>
      </c>
      <c r="AH1185" t="s">
        <v>248</v>
      </c>
      <c r="AI1185" t="s">
        <v>249</v>
      </c>
      <c r="AJ1185" t="s">
        <v>64</v>
      </c>
      <c r="AK1185">
        <v>185</v>
      </c>
      <c r="AL1185">
        <v>20000000</v>
      </c>
      <c r="AM1185">
        <v>25000000</v>
      </c>
      <c r="AN1185" s="1">
        <v>45838</v>
      </c>
      <c r="AO1185" t="s">
        <v>768</v>
      </c>
      <c r="AP1185" t="s">
        <v>164</v>
      </c>
      <c r="AQ1185">
        <v>16</v>
      </c>
      <c r="AR1185" t="s">
        <v>757</v>
      </c>
      <c r="AS1185">
        <v>0</v>
      </c>
      <c r="AT1185" t="s">
        <v>248</v>
      </c>
      <c r="AU1185">
        <v>26</v>
      </c>
    </row>
    <row r="1186" spans="1:47" x14ac:dyDescent="0.25">
      <c r="A1186" t="s">
        <v>782</v>
      </c>
      <c r="B1186">
        <v>2871777</v>
      </c>
      <c r="C1186">
        <v>332697</v>
      </c>
      <c r="D1186" t="s">
        <v>48</v>
      </c>
      <c r="E1186">
        <v>0</v>
      </c>
      <c r="F1186">
        <v>0</v>
      </c>
      <c r="G1186">
        <v>0</v>
      </c>
      <c r="H1186">
        <v>0</v>
      </c>
      <c r="I1186">
        <v>90</v>
      </c>
      <c r="J1186">
        <v>2017</v>
      </c>
      <c r="K1186" t="s">
        <v>83</v>
      </c>
      <c r="L1186">
        <v>1</v>
      </c>
      <c r="M1186">
        <v>1</v>
      </c>
      <c r="N1186">
        <v>9</v>
      </c>
      <c r="O1186">
        <v>11</v>
      </c>
      <c r="P1186" t="s">
        <v>751</v>
      </c>
      <c r="Q1186" t="s">
        <v>520</v>
      </c>
      <c r="R1186" t="s">
        <v>494</v>
      </c>
      <c r="S1186">
        <v>61515</v>
      </c>
      <c r="T1186" t="s">
        <v>180</v>
      </c>
      <c r="U1186" t="s">
        <v>135</v>
      </c>
      <c r="V1186" t="s">
        <v>426</v>
      </c>
      <c r="W1186" t="s">
        <v>103</v>
      </c>
      <c r="X1186" t="s">
        <v>57</v>
      </c>
      <c r="Y1186" t="s">
        <v>783</v>
      </c>
      <c r="Z1186" s="1">
        <v>43007</v>
      </c>
      <c r="AA1186">
        <v>90</v>
      </c>
      <c r="AB1186" t="s">
        <v>59</v>
      </c>
      <c r="AC1186">
        <v>2023</v>
      </c>
      <c r="AD1186">
        <v>506</v>
      </c>
      <c r="AE1186" t="s">
        <v>755</v>
      </c>
      <c r="AF1186" t="s">
        <v>247</v>
      </c>
      <c r="AG1186" s="1">
        <v>36035</v>
      </c>
      <c r="AH1186" t="s">
        <v>248</v>
      </c>
      <c r="AI1186" t="s">
        <v>249</v>
      </c>
      <c r="AJ1186" t="s">
        <v>64</v>
      </c>
      <c r="AK1186">
        <v>185</v>
      </c>
      <c r="AL1186">
        <v>20000000</v>
      </c>
      <c r="AM1186">
        <v>25000000</v>
      </c>
      <c r="AN1186" s="1">
        <v>45838</v>
      </c>
      <c r="AO1186" t="s">
        <v>756</v>
      </c>
      <c r="AP1186" t="s">
        <v>66</v>
      </c>
      <c r="AQ1186">
        <v>16</v>
      </c>
      <c r="AR1186" t="s">
        <v>757</v>
      </c>
      <c r="AS1186">
        <v>0</v>
      </c>
      <c r="AT1186" t="s">
        <v>465</v>
      </c>
      <c r="AU1186">
        <v>26</v>
      </c>
    </row>
    <row r="1187" spans="1:47" x14ac:dyDescent="0.25">
      <c r="A1187" t="s">
        <v>782</v>
      </c>
      <c r="B1187">
        <v>2871777</v>
      </c>
      <c r="C1187">
        <v>332697</v>
      </c>
      <c r="D1187" t="s">
        <v>48</v>
      </c>
      <c r="E1187">
        <v>0</v>
      </c>
      <c r="F1187">
        <v>0</v>
      </c>
      <c r="G1187">
        <v>0</v>
      </c>
      <c r="H1187">
        <v>0</v>
      </c>
      <c r="I1187">
        <v>90</v>
      </c>
      <c r="J1187">
        <v>2017</v>
      </c>
      <c r="K1187" t="s">
        <v>83</v>
      </c>
      <c r="L1187">
        <v>1</v>
      </c>
      <c r="M1187">
        <v>1</v>
      </c>
      <c r="N1187">
        <v>9</v>
      </c>
      <c r="O1187">
        <v>11</v>
      </c>
      <c r="P1187" t="s">
        <v>751</v>
      </c>
      <c r="Q1187" t="s">
        <v>520</v>
      </c>
      <c r="R1187" t="s">
        <v>494</v>
      </c>
      <c r="S1187">
        <v>61515</v>
      </c>
      <c r="T1187" t="s">
        <v>180</v>
      </c>
      <c r="U1187" t="s">
        <v>135</v>
      </c>
      <c r="V1187" t="s">
        <v>426</v>
      </c>
      <c r="W1187" t="s">
        <v>103</v>
      </c>
      <c r="X1187" t="s">
        <v>57</v>
      </c>
      <c r="Y1187" t="s">
        <v>783</v>
      </c>
      <c r="Z1187" s="1">
        <v>43007</v>
      </c>
      <c r="AA1187">
        <v>90</v>
      </c>
      <c r="AB1187" t="s">
        <v>59</v>
      </c>
      <c r="AC1187">
        <v>2023</v>
      </c>
      <c r="AD1187">
        <v>506</v>
      </c>
      <c r="AE1187" t="s">
        <v>755</v>
      </c>
      <c r="AF1187" t="s">
        <v>247</v>
      </c>
      <c r="AG1187" s="1">
        <v>36035</v>
      </c>
      <c r="AH1187" t="s">
        <v>248</v>
      </c>
      <c r="AI1187" t="s">
        <v>249</v>
      </c>
      <c r="AJ1187" t="s">
        <v>64</v>
      </c>
      <c r="AK1187">
        <v>185</v>
      </c>
      <c r="AL1187">
        <v>20000000</v>
      </c>
      <c r="AM1187">
        <v>25000000</v>
      </c>
      <c r="AN1187" s="1">
        <v>45838</v>
      </c>
      <c r="AO1187" t="s">
        <v>758</v>
      </c>
      <c r="AP1187" t="s">
        <v>66</v>
      </c>
      <c r="AQ1187">
        <v>16</v>
      </c>
      <c r="AR1187" t="s">
        <v>757</v>
      </c>
      <c r="AS1187">
        <v>0</v>
      </c>
      <c r="AT1187" t="s">
        <v>248</v>
      </c>
      <c r="AU1187">
        <v>26</v>
      </c>
    </row>
    <row r="1188" spans="1:47" x14ac:dyDescent="0.25">
      <c r="A1188" t="s">
        <v>782</v>
      </c>
      <c r="B1188">
        <v>2871777</v>
      </c>
      <c r="C1188">
        <v>332697</v>
      </c>
      <c r="D1188" t="s">
        <v>48</v>
      </c>
      <c r="E1188">
        <v>0</v>
      </c>
      <c r="F1188">
        <v>0</v>
      </c>
      <c r="G1188">
        <v>0</v>
      </c>
      <c r="H1188">
        <v>0</v>
      </c>
      <c r="I1188">
        <v>90</v>
      </c>
      <c r="J1188">
        <v>2017</v>
      </c>
      <c r="K1188" t="s">
        <v>83</v>
      </c>
      <c r="L1188">
        <v>1</v>
      </c>
      <c r="M1188">
        <v>1</v>
      </c>
      <c r="N1188">
        <v>9</v>
      </c>
      <c r="O1188">
        <v>11</v>
      </c>
      <c r="P1188" t="s">
        <v>751</v>
      </c>
      <c r="Q1188" t="s">
        <v>520</v>
      </c>
      <c r="R1188" t="s">
        <v>494</v>
      </c>
      <c r="S1188">
        <v>61515</v>
      </c>
      <c r="T1188" t="s">
        <v>180</v>
      </c>
      <c r="U1188" t="s">
        <v>135</v>
      </c>
      <c r="V1188" t="s">
        <v>426</v>
      </c>
      <c r="W1188" t="s">
        <v>103</v>
      </c>
      <c r="X1188" t="s">
        <v>57</v>
      </c>
      <c r="Y1188" t="s">
        <v>783</v>
      </c>
      <c r="Z1188" s="1">
        <v>43007</v>
      </c>
      <c r="AA1188">
        <v>90</v>
      </c>
      <c r="AB1188" t="s">
        <v>59</v>
      </c>
      <c r="AC1188">
        <v>2023</v>
      </c>
      <c r="AD1188">
        <v>506</v>
      </c>
      <c r="AE1188" t="s">
        <v>755</v>
      </c>
      <c r="AF1188" t="s">
        <v>247</v>
      </c>
      <c r="AG1188" s="1">
        <v>36035</v>
      </c>
      <c r="AH1188" t="s">
        <v>248</v>
      </c>
      <c r="AI1188" t="s">
        <v>249</v>
      </c>
      <c r="AJ1188" t="s">
        <v>64</v>
      </c>
      <c r="AK1188">
        <v>185</v>
      </c>
      <c r="AL1188">
        <v>20000000</v>
      </c>
      <c r="AM1188">
        <v>25000000</v>
      </c>
      <c r="AN1188" s="1">
        <v>45838</v>
      </c>
      <c r="AO1188" t="s">
        <v>759</v>
      </c>
      <c r="AP1188" t="s">
        <v>164</v>
      </c>
      <c r="AQ1188">
        <v>16</v>
      </c>
      <c r="AR1188" t="s">
        <v>757</v>
      </c>
      <c r="AS1188">
        <v>0</v>
      </c>
      <c r="AT1188" t="s">
        <v>465</v>
      </c>
      <c r="AU1188">
        <v>26</v>
      </c>
    </row>
    <row r="1189" spans="1:47" x14ac:dyDescent="0.25">
      <c r="A1189" t="s">
        <v>782</v>
      </c>
      <c r="B1189">
        <v>2871777</v>
      </c>
      <c r="C1189">
        <v>332697</v>
      </c>
      <c r="D1189" t="s">
        <v>48</v>
      </c>
      <c r="E1189">
        <v>0</v>
      </c>
      <c r="F1189">
        <v>0</v>
      </c>
      <c r="G1189">
        <v>0</v>
      </c>
      <c r="H1189">
        <v>0</v>
      </c>
      <c r="I1189">
        <v>90</v>
      </c>
      <c r="J1189">
        <v>2017</v>
      </c>
      <c r="K1189" t="s">
        <v>83</v>
      </c>
      <c r="L1189">
        <v>1</v>
      </c>
      <c r="M1189">
        <v>1</v>
      </c>
      <c r="N1189">
        <v>9</v>
      </c>
      <c r="O1189">
        <v>11</v>
      </c>
      <c r="P1189" t="s">
        <v>751</v>
      </c>
      <c r="Q1189" t="s">
        <v>520</v>
      </c>
      <c r="R1189" t="s">
        <v>494</v>
      </c>
      <c r="S1189">
        <v>61515</v>
      </c>
      <c r="T1189" t="s">
        <v>180</v>
      </c>
      <c r="U1189" t="s">
        <v>135</v>
      </c>
      <c r="V1189" t="s">
        <v>426</v>
      </c>
      <c r="W1189" t="s">
        <v>103</v>
      </c>
      <c r="X1189" t="s">
        <v>57</v>
      </c>
      <c r="Y1189" t="s">
        <v>783</v>
      </c>
      <c r="Z1189" s="1">
        <v>43007</v>
      </c>
      <c r="AA1189">
        <v>90</v>
      </c>
      <c r="AB1189" t="s">
        <v>59</v>
      </c>
      <c r="AC1189">
        <v>2023</v>
      </c>
      <c r="AD1189">
        <v>506</v>
      </c>
      <c r="AE1189" t="s">
        <v>755</v>
      </c>
      <c r="AF1189" t="s">
        <v>247</v>
      </c>
      <c r="AG1189" s="1">
        <v>36035</v>
      </c>
      <c r="AH1189" t="s">
        <v>248</v>
      </c>
      <c r="AI1189" t="s">
        <v>249</v>
      </c>
      <c r="AJ1189" t="s">
        <v>64</v>
      </c>
      <c r="AK1189">
        <v>185</v>
      </c>
      <c r="AL1189">
        <v>20000000</v>
      </c>
      <c r="AM1189">
        <v>25000000</v>
      </c>
      <c r="AN1189" s="1">
        <v>45838</v>
      </c>
      <c r="AO1189" t="s">
        <v>760</v>
      </c>
      <c r="AP1189" t="s">
        <v>164</v>
      </c>
      <c r="AQ1189">
        <v>16</v>
      </c>
      <c r="AR1189" t="s">
        <v>757</v>
      </c>
      <c r="AS1189">
        <v>0</v>
      </c>
      <c r="AT1189" t="s">
        <v>465</v>
      </c>
      <c r="AU1189">
        <v>26</v>
      </c>
    </row>
    <row r="1190" spans="1:47" x14ac:dyDescent="0.25">
      <c r="A1190" t="s">
        <v>782</v>
      </c>
      <c r="B1190">
        <v>2871777</v>
      </c>
      <c r="C1190">
        <v>332697</v>
      </c>
      <c r="D1190" t="s">
        <v>48</v>
      </c>
      <c r="E1190">
        <v>0</v>
      </c>
      <c r="F1190">
        <v>0</v>
      </c>
      <c r="G1190">
        <v>0</v>
      </c>
      <c r="H1190">
        <v>0</v>
      </c>
      <c r="I1190">
        <v>90</v>
      </c>
      <c r="J1190">
        <v>2017</v>
      </c>
      <c r="K1190" t="s">
        <v>83</v>
      </c>
      <c r="L1190">
        <v>1</v>
      </c>
      <c r="M1190">
        <v>1</v>
      </c>
      <c r="N1190">
        <v>9</v>
      </c>
      <c r="O1190">
        <v>11</v>
      </c>
      <c r="P1190" t="s">
        <v>751</v>
      </c>
      <c r="Q1190" t="s">
        <v>520</v>
      </c>
      <c r="R1190" t="s">
        <v>494</v>
      </c>
      <c r="S1190">
        <v>61515</v>
      </c>
      <c r="T1190" t="s">
        <v>180</v>
      </c>
      <c r="U1190" t="s">
        <v>135</v>
      </c>
      <c r="V1190" t="s">
        <v>426</v>
      </c>
      <c r="W1190" t="s">
        <v>103</v>
      </c>
      <c r="X1190" t="s">
        <v>57</v>
      </c>
      <c r="Y1190" t="s">
        <v>783</v>
      </c>
      <c r="Z1190" s="1">
        <v>43007</v>
      </c>
      <c r="AA1190">
        <v>90</v>
      </c>
      <c r="AB1190" t="s">
        <v>59</v>
      </c>
      <c r="AC1190">
        <v>2023</v>
      </c>
      <c r="AD1190">
        <v>506</v>
      </c>
      <c r="AE1190" t="s">
        <v>755</v>
      </c>
      <c r="AF1190" t="s">
        <v>247</v>
      </c>
      <c r="AG1190" s="1">
        <v>36035</v>
      </c>
      <c r="AH1190" t="s">
        <v>248</v>
      </c>
      <c r="AI1190" t="s">
        <v>249</v>
      </c>
      <c r="AJ1190" t="s">
        <v>64</v>
      </c>
      <c r="AK1190">
        <v>185</v>
      </c>
      <c r="AL1190">
        <v>20000000</v>
      </c>
      <c r="AM1190">
        <v>25000000</v>
      </c>
      <c r="AN1190" s="1">
        <v>45838</v>
      </c>
      <c r="AO1190" t="s">
        <v>761</v>
      </c>
      <c r="AP1190" t="s">
        <v>164</v>
      </c>
      <c r="AQ1190">
        <v>16</v>
      </c>
      <c r="AR1190" t="s">
        <v>757</v>
      </c>
      <c r="AS1190">
        <v>0</v>
      </c>
      <c r="AT1190" t="s">
        <v>465</v>
      </c>
      <c r="AU1190">
        <v>26</v>
      </c>
    </row>
    <row r="1191" spans="1:47" x14ac:dyDescent="0.25">
      <c r="A1191" t="s">
        <v>782</v>
      </c>
      <c r="B1191">
        <v>2871777</v>
      </c>
      <c r="C1191">
        <v>332697</v>
      </c>
      <c r="D1191" t="s">
        <v>48</v>
      </c>
      <c r="E1191">
        <v>0</v>
      </c>
      <c r="F1191">
        <v>0</v>
      </c>
      <c r="G1191">
        <v>0</v>
      </c>
      <c r="H1191">
        <v>0</v>
      </c>
      <c r="I1191">
        <v>90</v>
      </c>
      <c r="J1191">
        <v>2017</v>
      </c>
      <c r="K1191" t="s">
        <v>83</v>
      </c>
      <c r="L1191">
        <v>1</v>
      </c>
      <c r="M1191">
        <v>1</v>
      </c>
      <c r="N1191">
        <v>9</v>
      </c>
      <c r="O1191">
        <v>11</v>
      </c>
      <c r="P1191" t="s">
        <v>751</v>
      </c>
      <c r="Q1191" t="s">
        <v>520</v>
      </c>
      <c r="R1191" t="s">
        <v>494</v>
      </c>
      <c r="S1191">
        <v>61515</v>
      </c>
      <c r="T1191" t="s">
        <v>180</v>
      </c>
      <c r="U1191" t="s">
        <v>135</v>
      </c>
      <c r="V1191" t="s">
        <v>426</v>
      </c>
      <c r="W1191" t="s">
        <v>103</v>
      </c>
      <c r="X1191" t="s">
        <v>57</v>
      </c>
      <c r="Y1191" t="s">
        <v>783</v>
      </c>
      <c r="Z1191" s="1">
        <v>43007</v>
      </c>
      <c r="AA1191">
        <v>90</v>
      </c>
      <c r="AB1191" t="s">
        <v>59</v>
      </c>
      <c r="AC1191">
        <v>2023</v>
      </c>
      <c r="AD1191">
        <v>506</v>
      </c>
      <c r="AE1191" t="s">
        <v>755</v>
      </c>
      <c r="AF1191" t="s">
        <v>247</v>
      </c>
      <c r="AG1191" s="1">
        <v>36035</v>
      </c>
      <c r="AH1191" t="s">
        <v>248</v>
      </c>
      <c r="AI1191" t="s">
        <v>249</v>
      </c>
      <c r="AJ1191" t="s">
        <v>64</v>
      </c>
      <c r="AK1191">
        <v>185</v>
      </c>
      <c r="AL1191">
        <v>20000000</v>
      </c>
      <c r="AM1191">
        <v>25000000</v>
      </c>
      <c r="AN1191" s="1">
        <v>45838</v>
      </c>
      <c r="AO1191" t="s">
        <v>762</v>
      </c>
      <c r="AP1191" t="s">
        <v>164</v>
      </c>
      <c r="AQ1191">
        <v>16</v>
      </c>
      <c r="AR1191" t="s">
        <v>757</v>
      </c>
      <c r="AS1191">
        <v>0</v>
      </c>
      <c r="AT1191" t="s">
        <v>465</v>
      </c>
      <c r="AU1191">
        <v>26</v>
      </c>
    </row>
    <row r="1192" spans="1:47" x14ac:dyDescent="0.25">
      <c r="A1192" t="s">
        <v>782</v>
      </c>
      <c r="B1192">
        <v>2871777</v>
      </c>
      <c r="C1192">
        <v>332697</v>
      </c>
      <c r="D1192" t="s">
        <v>48</v>
      </c>
      <c r="E1192">
        <v>0</v>
      </c>
      <c r="F1192">
        <v>0</v>
      </c>
      <c r="G1192">
        <v>0</v>
      </c>
      <c r="H1192">
        <v>0</v>
      </c>
      <c r="I1192">
        <v>90</v>
      </c>
      <c r="J1192">
        <v>2017</v>
      </c>
      <c r="K1192" t="s">
        <v>83</v>
      </c>
      <c r="L1192">
        <v>1</v>
      </c>
      <c r="M1192">
        <v>1</v>
      </c>
      <c r="N1192">
        <v>9</v>
      </c>
      <c r="O1192">
        <v>11</v>
      </c>
      <c r="P1192" t="s">
        <v>751</v>
      </c>
      <c r="Q1192" t="s">
        <v>520</v>
      </c>
      <c r="R1192" t="s">
        <v>494</v>
      </c>
      <c r="S1192">
        <v>61515</v>
      </c>
      <c r="T1192" t="s">
        <v>180</v>
      </c>
      <c r="U1192" t="s">
        <v>135</v>
      </c>
      <c r="V1192" t="s">
        <v>426</v>
      </c>
      <c r="W1192" t="s">
        <v>103</v>
      </c>
      <c r="X1192" t="s">
        <v>57</v>
      </c>
      <c r="Y1192" t="s">
        <v>783</v>
      </c>
      <c r="Z1192" s="1">
        <v>43007</v>
      </c>
      <c r="AA1192">
        <v>90</v>
      </c>
      <c r="AB1192" t="s">
        <v>59</v>
      </c>
      <c r="AC1192">
        <v>2023</v>
      </c>
      <c r="AD1192">
        <v>506</v>
      </c>
      <c r="AE1192" t="s">
        <v>755</v>
      </c>
      <c r="AF1192" t="s">
        <v>247</v>
      </c>
      <c r="AG1192" s="1">
        <v>36035</v>
      </c>
      <c r="AH1192" t="s">
        <v>248</v>
      </c>
      <c r="AI1192" t="s">
        <v>249</v>
      </c>
      <c r="AJ1192" t="s">
        <v>64</v>
      </c>
      <c r="AK1192">
        <v>185</v>
      </c>
      <c r="AL1192">
        <v>20000000</v>
      </c>
      <c r="AM1192">
        <v>25000000</v>
      </c>
      <c r="AN1192" s="1">
        <v>45838</v>
      </c>
      <c r="AO1192" t="s">
        <v>763</v>
      </c>
      <c r="AP1192" t="s">
        <v>164</v>
      </c>
      <c r="AQ1192">
        <v>16</v>
      </c>
      <c r="AR1192" t="s">
        <v>757</v>
      </c>
      <c r="AS1192">
        <v>0</v>
      </c>
      <c r="AT1192" t="s">
        <v>465</v>
      </c>
      <c r="AU1192">
        <v>26</v>
      </c>
    </row>
    <row r="1193" spans="1:47" x14ac:dyDescent="0.25">
      <c r="A1193" t="s">
        <v>782</v>
      </c>
      <c r="B1193">
        <v>2871777</v>
      </c>
      <c r="C1193">
        <v>332697</v>
      </c>
      <c r="D1193" t="s">
        <v>48</v>
      </c>
      <c r="E1193">
        <v>0</v>
      </c>
      <c r="F1193">
        <v>0</v>
      </c>
      <c r="G1193">
        <v>0</v>
      </c>
      <c r="H1193">
        <v>0</v>
      </c>
      <c r="I1193">
        <v>90</v>
      </c>
      <c r="J1193">
        <v>2017</v>
      </c>
      <c r="K1193" t="s">
        <v>83</v>
      </c>
      <c r="L1193">
        <v>1</v>
      </c>
      <c r="M1193">
        <v>1</v>
      </c>
      <c r="N1193">
        <v>9</v>
      </c>
      <c r="O1193">
        <v>11</v>
      </c>
      <c r="P1193" t="s">
        <v>751</v>
      </c>
      <c r="Q1193" t="s">
        <v>520</v>
      </c>
      <c r="R1193" t="s">
        <v>494</v>
      </c>
      <c r="S1193">
        <v>61515</v>
      </c>
      <c r="T1193" t="s">
        <v>180</v>
      </c>
      <c r="U1193" t="s">
        <v>135</v>
      </c>
      <c r="V1193" t="s">
        <v>426</v>
      </c>
      <c r="W1193" t="s">
        <v>103</v>
      </c>
      <c r="X1193" t="s">
        <v>57</v>
      </c>
      <c r="Y1193" t="s">
        <v>783</v>
      </c>
      <c r="Z1193" s="1">
        <v>43007</v>
      </c>
      <c r="AA1193">
        <v>90</v>
      </c>
      <c r="AB1193" t="s">
        <v>59</v>
      </c>
      <c r="AC1193">
        <v>2023</v>
      </c>
      <c r="AD1193">
        <v>506</v>
      </c>
      <c r="AE1193" t="s">
        <v>755</v>
      </c>
      <c r="AF1193" t="s">
        <v>247</v>
      </c>
      <c r="AG1193" s="1">
        <v>36035</v>
      </c>
      <c r="AH1193" t="s">
        <v>248</v>
      </c>
      <c r="AI1193" t="s">
        <v>249</v>
      </c>
      <c r="AJ1193" t="s">
        <v>64</v>
      </c>
      <c r="AK1193">
        <v>185</v>
      </c>
      <c r="AL1193">
        <v>20000000</v>
      </c>
      <c r="AM1193">
        <v>25000000</v>
      </c>
      <c r="AN1193" s="1">
        <v>45838</v>
      </c>
      <c r="AO1193" t="s">
        <v>764</v>
      </c>
      <c r="AP1193" t="s">
        <v>164</v>
      </c>
      <c r="AQ1193">
        <v>16</v>
      </c>
      <c r="AR1193" t="s">
        <v>757</v>
      </c>
      <c r="AS1193">
        <v>0</v>
      </c>
      <c r="AT1193" t="s">
        <v>248</v>
      </c>
      <c r="AU1193">
        <v>26</v>
      </c>
    </row>
    <row r="1194" spans="1:47" x14ac:dyDescent="0.25">
      <c r="A1194" t="s">
        <v>782</v>
      </c>
      <c r="B1194">
        <v>2871777</v>
      </c>
      <c r="C1194">
        <v>332697</v>
      </c>
      <c r="D1194" t="s">
        <v>48</v>
      </c>
      <c r="E1194">
        <v>0</v>
      </c>
      <c r="F1194">
        <v>0</v>
      </c>
      <c r="G1194">
        <v>0</v>
      </c>
      <c r="H1194">
        <v>0</v>
      </c>
      <c r="I1194">
        <v>90</v>
      </c>
      <c r="J1194">
        <v>2017</v>
      </c>
      <c r="K1194" t="s">
        <v>83</v>
      </c>
      <c r="L1194">
        <v>1</v>
      </c>
      <c r="M1194">
        <v>1</v>
      </c>
      <c r="N1194">
        <v>9</v>
      </c>
      <c r="O1194">
        <v>11</v>
      </c>
      <c r="P1194" t="s">
        <v>751</v>
      </c>
      <c r="Q1194" t="s">
        <v>520</v>
      </c>
      <c r="R1194" t="s">
        <v>494</v>
      </c>
      <c r="S1194">
        <v>61515</v>
      </c>
      <c r="T1194" t="s">
        <v>180</v>
      </c>
      <c r="U1194" t="s">
        <v>135</v>
      </c>
      <c r="V1194" t="s">
        <v>426</v>
      </c>
      <c r="W1194" t="s">
        <v>103</v>
      </c>
      <c r="X1194" t="s">
        <v>57</v>
      </c>
      <c r="Y1194" t="s">
        <v>783</v>
      </c>
      <c r="Z1194" s="1">
        <v>43007</v>
      </c>
      <c r="AA1194">
        <v>90</v>
      </c>
      <c r="AB1194" t="s">
        <v>59</v>
      </c>
      <c r="AC1194">
        <v>2023</v>
      </c>
      <c r="AD1194">
        <v>506</v>
      </c>
      <c r="AE1194" t="s">
        <v>755</v>
      </c>
      <c r="AF1194" t="s">
        <v>247</v>
      </c>
      <c r="AG1194" s="1">
        <v>36035</v>
      </c>
      <c r="AH1194" t="s">
        <v>248</v>
      </c>
      <c r="AI1194" t="s">
        <v>249</v>
      </c>
      <c r="AJ1194" t="s">
        <v>64</v>
      </c>
      <c r="AK1194">
        <v>185</v>
      </c>
      <c r="AL1194">
        <v>20000000</v>
      </c>
      <c r="AM1194">
        <v>25000000</v>
      </c>
      <c r="AN1194" s="1">
        <v>45838</v>
      </c>
      <c r="AO1194" t="s">
        <v>765</v>
      </c>
      <c r="AP1194" t="s">
        <v>164</v>
      </c>
      <c r="AQ1194">
        <v>16</v>
      </c>
      <c r="AR1194" t="s">
        <v>757</v>
      </c>
      <c r="AS1194">
        <v>0</v>
      </c>
      <c r="AT1194" t="s">
        <v>248</v>
      </c>
      <c r="AU1194">
        <v>26</v>
      </c>
    </row>
    <row r="1195" spans="1:47" x14ac:dyDescent="0.25">
      <c r="A1195" t="s">
        <v>782</v>
      </c>
      <c r="B1195">
        <v>2871777</v>
      </c>
      <c r="C1195">
        <v>332697</v>
      </c>
      <c r="D1195" t="s">
        <v>48</v>
      </c>
      <c r="E1195">
        <v>0</v>
      </c>
      <c r="F1195">
        <v>0</v>
      </c>
      <c r="G1195">
        <v>0</v>
      </c>
      <c r="H1195">
        <v>0</v>
      </c>
      <c r="I1195">
        <v>90</v>
      </c>
      <c r="J1195">
        <v>2017</v>
      </c>
      <c r="K1195" t="s">
        <v>83</v>
      </c>
      <c r="L1195">
        <v>1</v>
      </c>
      <c r="M1195">
        <v>1</v>
      </c>
      <c r="N1195">
        <v>9</v>
      </c>
      <c r="O1195">
        <v>11</v>
      </c>
      <c r="P1195" t="s">
        <v>751</v>
      </c>
      <c r="Q1195" t="s">
        <v>520</v>
      </c>
      <c r="R1195" t="s">
        <v>494</v>
      </c>
      <c r="S1195">
        <v>61515</v>
      </c>
      <c r="T1195" t="s">
        <v>180</v>
      </c>
      <c r="U1195" t="s">
        <v>135</v>
      </c>
      <c r="V1195" t="s">
        <v>426</v>
      </c>
      <c r="W1195" t="s">
        <v>103</v>
      </c>
      <c r="X1195" t="s">
        <v>57</v>
      </c>
      <c r="Y1195" t="s">
        <v>783</v>
      </c>
      <c r="Z1195" s="1">
        <v>43007</v>
      </c>
      <c r="AA1195">
        <v>90</v>
      </c>
      <c r="AB1195" t="s">
        <v>59</v>
      </c>
      <c r="AC1195">
        <v>2023</v>
      </c>
      <c r="AD1195">
        <v>506</v>
      </c>
      <c r="AE1195" t="s">
        <v>755</v>
      </c>
      <c r="AF1195" t="s">
        <v>247</v>
      </c>
      <c r="AG1195" s="1">
        <v>36035</v>
      </c>
      <c r="AH1195" t="s">
        <v>248</v>
      </c>
      <c r="AI1195" t="s">
        <v>249</v>
      </c>
      <c r="AJ1195" t="s">
        <v>64</v>
      </c>
      <c r="AK1195">
        <v>185</v>
      </c>
      <c r="AL1195">
        <v>20000000</v>
      </c>
      <c r="AM1195">
        <v>25000000</v>
      </c>
      <c r="AN1195" s="1">
        <v>45838</v>
      </c>
      <c r="AO1195" t="s">
        <v>766</v>
      </c>
      <c r="AP1195" t="s">
        <v>164</v>
      </c>
      <c r="AQ1195">
        <v>16</v>
      </c>
      <c r="AR1195" t="s">
        <v>757</v>
      </c>
      <c r="AS1195">
        <v>0</v>
      </c>
      <c r="AT1195" t="s">
        <v>248</v>
      </c>
      <c r="AU1195">
        <v>26</v>
      </c>
    </row>
    <row r="1196" spans="1:47" x14ac:dyDescent="0.25">
      <c r="A1196" t="s">
        <v>782</v>
      </c>
      <c r="B1196">
        <v>2871777</v>
      </c>
      <c r="C1196">
        <v>332697</v>
      </c>
      <c r="D1196" t="s">
        <v>48</v>
      </c>
      <c r="E1196">
        <v>0</v>
      </c>
      <c r="F1196">
        <v>0</v>
      </c>
      <c r="G1196">
        <v>0</v>
      </c>
      <c r="H1196">
        <v>0</v>
      </c>
      <c r="I1196">
        <v>90</v>
      </c>
      <c r="J1196">
        <v>2017</v>
      </c>
      <c r="K1196" t="s">
        <v>83</v>
      </c>
      <c r="L1196">
        <v>1</v>
      </c>
      <c r="M1196">
        <v>1</v>
      </c>
      <c r="N1196">
        <v>9</v>
      </c>
      <c r="O1196">
        <v>11</v>
      </c>
      <c r="P1196" t="s">
        <v>751</v>
      </c>
      <c r="Q1196" t="s">
        <v>520</v>
      </c>
      <c r="R1196" t="s">
        <v>494</v>
      </c>
      <c r="S1196">
        <v>61515</v>
      </c>
      <c r="T1196" t="s">
        <v>180</v>
      </c>
      <c r="U1196" t="s">
        <v>135</v>
      </c>
      <c r="V1196" t="s">
        <v>426</v>
      </c>
      <c r="W1196" t="s">
        <v>103</v>
      </c>
      <c r="X1196" t="s">
        <v>57</v>
      </c>
      <c r="Y1196" t="s">
        <v>783</v>
      </c>
      <c r="Z1196" s="1">
        <v>43007</v>
      </c>
      <c r="AA1196">
        <v>90</v>
      </c>
      <c r="AB1196" t="s">
        <v>59</v>
      </c>
      <c r="AC1196">
        <v>2023</v>
      </c>
      <c r="AD1196">
        <v>506</v>
      </c>
      <c r="AE1196" t="s">
        <v>755</v>
      </c>
      <c r="AF1196" t="s">
        <v>247</v>
      </c>
      <c r="AG1196" s="1">
        <v>36035</v>
      </c>
      <c r="AH1196" t="s">
        <v>248</v>
      </c>
      <c r="AI1196" t="s">
        <v>249</v>
      </c>
      <c r="AJ1196" t="s">
        <v>64</v>
      </c>
      <c r="AK1196">
        <v>185</v>
      </c>
      <c r="AL1196">
        <v>20000000</v>
      </c>
      <c r="AM1196">
        <v>25000000</v>
      </c>
      <c r="AN1196" s="1">
        <v>45838</v>
      </c>
      <c r="AO1196" t="s">
        <v>767</v>
      </c>
      <c r="AP1196" t="s">
        <v>164</v>
      </c>
      <c r="AQ1196">
        <v>16</v>
      </c>
      <c r="AR1196" t="s">
        <v>757</v>
      </c>
      <c r="AS1196">
        <v>0</v>
      </c>
      <c r="AT1196" t="s">
        <v>465</v>
      </c>
      <c r="AU1196">
        <v>26</v>
      </c>
    </row>
    <row r="1197" spans="1:47" x14ac:dyDescent="0.25">
      <c r="A1197" t="s">
        <v>782</v>
      </c>
      <c r="B1197">
        <v>2871777</v>
      </c>
      <c r="C1197">
        <v>332697</v>
      </c>
      <c r="D1197" t="s">
        <v>48</v>
      </c>
      <c r="E1197">
        <v>0</v>
      </c>
      <c r="F1197">
        <v>0</v>
      </c>
      <c r="G1197">
        <v>0</v>
      </c>
      <c r="H1197">
        <v>0</v>
      </c>
      <c r="I1197">
        <v>90</v>
      </c>
      <c r="J1197">
        <v>2017</v>
      </c>
      <c r="K1197" t="s">
        <v>83</v>
      </c>
      <c r="L1197">
        <v>1</v>
      </c>
      <c r="M1197">
        <v>1</v>
      </c>
      <c r="N1197">
        <v>9</v>
      </c>
      <c r="O1197">
        <v>11</v>
      </c>
      <c r="P1197" t="s">
        <v>751</v>
      </c>
      <c r="Q1197" t="s">
        <v>520</v>
      </c>
      <c r="R1197" t="s">
        <v>494</v>
      </c>
      <c r="S1197">
        <v>61515</v>
      </c>
      <c r="T1197" t="s">
        <v>180</v>
      </c>
      <c r="U1197" t="s">
        <v>135</v>
      </c>
      <c r="V1197" t="s">
        <v>426</v>
      </c>
      <c r="W1197" t="s">
        <v>103</v>
      </c>
      <c r="X1197" t="s">
        <v>57</v>
      </c>
      <c r="Y1197" t="s">
        <v>783</v>
      </c>
      <c r="Z1197" s="1">
        <v>43007</v>
      </c>
      <c r="AA1197">
        <v>90</v>
      </c>
      <c r="AB1197" t="s">
        <v>59</v>
      </c>
      <c r="AC1197">
        <v>2023</v>
      </c>
      <c r="AD1197">
        <v>506</v>
      </c>
      <c r="AE1197" t="s">
        <v>755</v>
      </c>
      <c r="AF1197" t="s">
        <v>247</v>
      </c>
      <c r="AG1197" s="1">
        <v>36035</v>
      </c>
      <c r="AH1197" t="s">
        <v>248</v>
      </c>
      <c r="AI1197" t="s">
        <v>249</v>
      </c>
      <c r="AJ1197" t="s">
        <v>64</v>
      </c>
      <c r="AK1197">
        <v>185</v>
      </c>
      <c r="AL1197">
        <v>20000000</v>
      </c>
      <c r="AM1197">
        <v>25000000</v>
      </c>
      <c r="AN1197" s="1">
        <v>45838</v>
      </c>
      <c r="AO1197" t="s">
        <v>768</v>
      </c>
      <c r="AP1197" t="s">
        <v>164</v>
      </c>
      <c r="AQ1197">
        <v>16</v>
      </c>
      <c r="AR1197" t="s">
        <v>757</v>
      </c>
      <c r="AS1197">
        <v>0</v>
      </c>
      <c r="AT1197" t="s">
        <v>248</v>
      </c>
      <c r="AU1197">
        <v>26</v>
      </c>
    </row>
    <row r="1198" spans="1:47" x14ac:dyDescent="0.25">
      <c r="A1198" t="s">
        <v>784</v>
      </c>
      <c r="B1198">
        <v>2871859</v>
      </c>
      <c r="C1198">
        <v>315779</v>
      </c>
      <c r="D1198" t="s">
        <v>48</v>
      </c>
      <c r="E1198">
        <v>0</v>
      </c>
      <c r="F1198">
        <v>0</v>
      </c>
      <c r="G1198">
        <v>0</v>
      </c>
      <c r="H1198">
        <v>0</v>
      </c>
      <c r="I1198">
        <v>90</v>
      </c>
      <c r="J1198">
        <v>2017</v>
      </c>
      <c r="K1198" t="s">
        <v>584</v>
      </c>
      <c r="L1198">
        <v>2</v>
      </c>
      <c r="M1198">
        <v>2</v>
      </c>
      <c r="N1198">
        <v>7</v>
      </c>
      <c r="O1198">
        <v>1</v>
      </c>
      <c r="P1198" t="s">
        <v>586</v>
      </c>
      <c r="Q1198" t="s">
        <v>733</v>
      </c>
      <c r="R1198" t="s">
        <v>281</v>
      </c>
      <c r="S1198">
        <v>51500</v>
      </c>
      <c r="T1198" t="s">
        <v>238</v>
      </c>
      <c r="U1198" t="s">
        <v>282</v>
      </c>
      <c r="V1198" t="s">
        <v>149</v>
      </c>
      <c r="W1198" t="s">
        <v>181</v>
      </c>
      <c r="X1198" t="s">
        <v>57</v>
      </c>
      <c r="Y1198" t="s">
        <v>785</v>
      </c>
      <c r="Z1198" s="1">
        <v>43029</v>
      </c>
      <c r="AA1198">
        <v>37</v>
      </c>
      <c r="AB1198" t="s">
        <v>59</v>
      </c>
      <c r="AC1198">
        <v>2023</v>
      </c>
      <c r="AD1198">
        <v>5</v>
      </c>
      <c r="AE1198" t="s">
        <v>475</v>
      </c>
      <c r="AF1198" t="s">
        <v>247</v>
      </c>
      <c r="AG1198" s="1">
        <v>36056</v>
      </c>
      <c r="AH1198" t="s">
        <v>264</v>
      </c>
      <c r="AI1198" t="s">
        <v>265</v>
      </c>
      <c r="AJ1198" t="s">
        <v>64</v>
      </c>
      <c r="AK1198">
        <v>177</v>
      </c>
      <c r="AL1198">
        <v>25000000</v>
      </c>
      <c r="AM1198">
        <v>60000000</v>
      </c>
      <c r="AN1198" s="1">
        <v>46568</v>
      </c>
      <c r="AO1198" t="s">
        <v>476</v>
      </c>
      <c r="AP1198" t="s">
        <v>164</v>
      </c>
      <c r="AQ1198">
        <v>11</v>
      </c>
      <c r="AR1198" t="s">
        <v>477</v>
      </c>
      <c r="AS1198">
        <v>0</v>
      </c>
      <c r="AT1198" t="s">
        <v>264</v>
      </c>
      <c r="AU1198">
        <v>26</v>
      </c>
    </row>
    <row r="1199" spans="1:47" x14ac:dyDescent="0.25">
      <c r="A1199" t="s">
        <v>784</v>
      </c>
      <c r="B1199">
        <v>2871859</v>
      </c>
      <c r="C1199">
        <v>315779</v>
      </c>
      <c r="D1199" t="s">
        <v>48</v>
      </c>
      <c r="E1199">
        <v>0</v>
      </c>
      <c r="F1199">
        <v>0</v>
      </c>
      <c r="G1199">
        <v>0</v>
      </c>
      <c r="H1199">
        <v>0</v>
      </c>
      <c r="I1199">
        <v>90</v>
      </c>
      <c r="J1199">
        <v>2017</v>
      </c>
      <c r="K1199" t="s">
        <v>584</v>
      </c>
      <c r="L1199">
        <v>2</v>
      </c>
      <c r="M1199">
        <v>2</v>
      </c>
      <c r="N1199">
        <v>7</v>
      </c>
      <c r="O1199">
        <v>1</v>
      </c>
      <c r="P1199" t="s">
        <v>586</v>
      </c>
      <c r="Q1199" t="s">
        <v>733</v>
      </c>
      <c r="R1199" t="s">
        <v>281</v>
      </c>
      <c r="S1199">
        <v>51500</v>
      </c>
      <c r="T1199" t="s">
        <v>238</v>
      </c>
      <c r="U1199" t="s">
        <v>282</v>
      </c>
      <c r="V1199" t="s">
        <v>149</v>
      </c>
      <c r="W1199" t="s">
        <v>181</v>
      </c>
      <c r="X1199" t="s">
        <v>57</v>
      </c>
      <c r="Y1199" t="s">
        <v>785</v>
      </c>
      <c r="Z1199" s="1">
        <v>43029</v>
      </c>
      <c r="AA1199">
        <v>37</v>
      </c>
      <c r="AB1199" t="s">
        <v>59</v>
      </c>
      <c r="AC1199">
        <v>2023</v>
      </c>
      <c r="AD1199">
        <v>5</v>
      </c>
      <c r="AE1199" t="s">
        <v>475</v>
      </c>
      <c r="AF1199" t="s">
        <v>247</v>
      </c>
      <c r="AG1199" s="1">
        <v>36056</v>
      </c>
      <c r="AH1199" t="s">
        <v>264</v>
      </c>
      <c r="AI1199" t="s">
        <v>265</v>
      </c>
      <c r="AJ1199" t="s">
        <v>64</v>
      </c>
      <c r="AK1199">
        <v>177</v>
      </c>
      <c r="AL1199">
        <v>25000000</v>
      </c>
      <c r="AM1199">
        <v>60000000</v>
      </c>
      <c r="AN1199" s="1">
        <v>46568</v>
      </c>
      <c r="AO1199" t="s">
        <v>478</v>
      </c>
      <c r="AP1199" t="s">
        <v>164</v>
      </c>
      <c r="AQ1199">
        <v>11</v>
      </c>
      <c r="AR1199" t="s">
        <v>477</v>
      </c>
      <c r="AS1199">
        <v>0</v>
      </c>
      <c r="AT1199" t="s">
        <v>264</v>
      </c>
      <c r="AU1199">
        <v>26</v>
      </c>
    </row>
    <row r="1200" spans="1:47" x14ac:dyDescent="0.25">
      <c r="A1200" t="s">
        <v>784</v>
      </c>
      <c r="B1200">
        <v>2871859</v>
      </c>
      <c r="C1200">
        <v>315779</v>
      </c>
      <c r="D1200" t="s">
        <v>48</v>
      </c>
      <c r="E1200">
        <v>0</v>
      </c>
      <c r="F1200">
        <v>0</v>
      </c>
      <c r="G1200">
        <v>0</v>
      </c>
      <c r="H1200">
        <v>0</v>
      </c>
      <c r="I1200">
        <v>90</v>
      </c>
      <c r="J1200">
        <v>2017</v>
      </c>
      <c r="K1200" t="s">
        <v>584</v>
      </c>
      <c r="L1200">
        <v>2</v>
      </c>
      <c r="M1200">
        <v>2</v>
      </c>
      <c r="N1200">
        <v>7</v>
      </c>
      <c r="O1200">
        <v>1</v>
      </c>
      <c r="P1200" t="s">
        <v>586</v>
      </c>
      <c r="Q1200" t="s">
        <v>733</v>
      </c>
      <c r="R1200" t="s">
        <v>281</v>
      </c>
      <c r="S1200">
        <v>51500</v>
      </c>
      <c r="T1200" t="s">
        <v>238</v>
      </c>
      <c r="U1200" t="s">
        <v>282</v>
      </c>
      <c r="V1200" t="s">
        <v>149</v>
      </c>
      <c r="W1200" t="s">
        <v>181</v>
      </c>
      <c r="X1200" t="s">
        <v>57</v>
      </c>
      <c r="Y1200" t="s">
        <v>785</v>
      </c>
      <c r="Z1200" s="1">
        <v>43029</v>
      </c>
      <c r="AA1200">
        <v>37</v>
      </c>
      <c r="AB1200" t="s">
        <v>59</v>
      </c>
      <c r="AC1200">
        <v>2023</v>
      </c>
      <c r="AD1200">
        <v>5</v>
      </c>
      <c r="AE1200" t="s">
        <v>475</v>
      </c>
      <c r="AF1200" t="s">
        <v>247</v>
      </c>
      <c r="AG1200" s="1">
        <v>36056</v>
      </c>
      <c r="AH1200" t="s">
        <v>264</v>
      </c>
      <c r="AI1200" t="s">
        <v>265</v>
      </c>
      <c r="AJ1200" t="s">
        <v>64</v>
      </c>
      <c r="AK1200">
        <v>177</v>
      </c>
      <c r="AL1200">
        <v>25000000</v>
      </c>
      <c r="AM1200">
        <v>60000000</v>
      </c>
      <c r="AN1200" s="1">
        <v>46568</v>
      </c>
      <c r="AO1200" t="s">
        <v>479</v>
      </c>
      <c r="AP1200" t="s">
        <v>164</v>
      </c>
      <c r="AQ1200">
        <v>11</v>
      </c>
      <c r="AR1200" t="s">
        <v>477</v>
      </c>
      <c r="AS1200">
        <v>0</v>
      </c>
      <c r="AT1200" t="s">
        <v>264</v>
      </c>
      <c r="AU1200">
        <v>26</v>
      </c>
    </row>
    <row r="1201" spans="1:47" x14ac:dyDescent="0.25">
      <c r="A1201" t="s">
        <v>784</v>
      </c>
      <c r="B1201">
        <v>2871859</v>
      </c>
      <c r="C1201">
        <v>315779</v>
      </c>
      <c r="D1201" t="s">
        <v>48</v>
      </c>
      <c r="E1201">
        <v>0</v>
      </c>
      <c r="F1201">
        <v>0</v>
      </c>
      <c r="G1201">
        <v>0</v>
      </c>
      <c r="H1201">
        <v>0</v>
      </c>
      <c r="I1201">
        <v>90</v>
      </c>
      <c r="J1201">
        <v>2017</v>
      </c>
      <c r="K1201" t="s">
        <v>584</v>
      </c>
      <c r="L1201">
        <v>2</v>
      </c>
      <c r="M1201">
        <v>2</v>
      </c>
      <c r="N1201">
        <v>7</v>
      </c>
      <c r="O1201">
        <v>1</v>
      </c>
      <c r="P1201" t="s">
        <v>586</v>
      </c>
      <c r="Q1201" t="s">
        <v>733</v>
      </c>
      <c r="R1201" t="s">
        <v>281</v>
      </c>
      <c r="S1201">
        <v>51500</v>
      </c>
      <c r="T1201" t="s">
        <v>238</v>
      </c>
      <c r="U1201" t="s">
        <v>282</v>
      </c>
      <c r="V1201" t="s">
        <v>149</v>
      </c>
      <c r="W1201" t="s">
        <v>181</v>
      </c>
      <c r="X1201" t="s">
        <v>57</v>
      </c>
      <c r="Y1201" t="s">
        <v>785</v>
      </c>
      <c r="Z1201" s="1">
        <v>43029</v>
      </c>
      <c r="AA1201">
        <v>37</v>
      </c>
      <c r="AB1201" t="s">
        <v>59</v>
      </c>
      <c r="AC1201">
        <v>2023</v>
      </c>
      <c r="AD1201">
        <v>5</v>
      </c>
      <c r="AE1201" t="s">
        <v>475</v>
      </c>
      <c r="AF1201" t="s">
        <v>247</v>
      </c>
      <c r="AG1201" s="1">
        <v>36056</v>
      </c>
      <c r="AH1201" t="s">
        <v>264</v>
      </c>
      <c r="AI1201" t="s">
        <v>265</v>
      </c>
      <c r="AJ1201" t="s">
        <v>64</v>
      </c>
      <c r="AK1201">
        <v>177</v>
      </c>
      <c r="AL1201">
        <v>25000000</v>
      </c>
      <c r="AM1201">
        <v>60000000</v>
      </c>
      <c r="AN1201" s="1">
        <v>46568</v>
      </c>
      <c r="AO1201" t="s">
        <v>480</v>
      </c>
      <c r="AP1201" t="s">
        <v>164</v>
      </c>
      <c r="AQ1201">
        <v>11</v>
      </c>
      <c r="AR1201" t="s">
        <v>477</v>
      </c>
      <c r="AS1201">
        <v>0</v>
      </c>
      <c r="AT1201" t="s">
        <v>264</v>
      </c>
      <c r="AU1201">
        <v>26</v>
      </c>
    </row>
    <row r="1202" spans="1:47" x14ac:dyDescent="0.25">
      <c r="A1202" t="s">
        <v>784</v>
      </c>
      <c r="B1202">
        <v>2871859</v>
      </c>
      <c r="C1202">
        <v>315779</v>
      </c>
      <c r="D1202" t="s">
        <v>48</v>
      </c>
      <c r="E1202">
        <v>0</v>
      </c>
      <c r="F1202">
        <v>0</v>
      </c>
      <c r="G1202">
        <v>0</v>
      </c>
      <c r="H1202">
        <v>0</v>
      </c>
      <c r="I1202">
        <v>90</v>
      </c>
      <c r="J1202">
        <v>2017</v>
      </c>
      <c r="K1202" t="s">
        <v>584</v>
      </c>
      <c r="L1202">
        <v>2</v>
      </c>
      <c r="M1202">
        <v>2</v>
      </c>
      <c r="N1202">
        <v>7</v>
      </c>
      <c r="O1202">
        <v>1</v>
      </c>
      <c r="P1202" t="s">
        <v>586</v>
      </c>
      <c r="Q1202" t="s">
        <v>733</v>
      </c>
      <c r="R1202" t="s">
        <v>281</v>
      </c>
      <c r="S1202">
        <v>51500</v>
      </c>
      <c r="T1202" t="s">
        <v>238</v>
      </c>
      <c r="U1202" t="s">
        <v>282</v>
      </c>
      <c r="V1202" t="s">
        <v>149</v>
      </c>
      <c r="W1202" t="s">
        <v>181</v>
      </c>
      <c r="X1202" t="s">
        <v>57</v>
      </c>
      <c r="Y1202" t="s">
        <v>785</v>
      </c>
      <c r="Z1202" s="1">
        <v>43029</v>
      </c>
      <c r="AA1202">
        <v>37</v>
      </c>
      <c r="AB1202" t="s">
        <v>59</v>
      </c>
      <c r="AC1202">
        <v>2023</v>
      </c>
      <c r="AD1202">
        <v>5</v>
      </c>
      <c r="AE1202" t="s">
        <v>475</v>
      </c>
      <c r="AF1202" t="s">
        <v>247</v>
      </c>
      <c r="AG1202" s="1">
        <v>36056</v>
      </c>
      <c r="AH1202" t="s">
        <v>264</v>
      </c>
      <c r="AI1202" t="s">
        <v>265</v>
      </c>
      <c r="AJ1202" t="s">
        <v>64</v>
      </c>
      <c r="AK1202">
        <v>177</v>
      </c>
      <c r="AL1202">
        <v>25000000</v>
      </c>
      <c r="AM1202">
        <v>60000000</v>
      </c>
      <c r="AN1202" s="1">
        <v>46568</v>
      </c>
      <c r="AO1202" t="s">
        <v>481</v>
      </c>
      <c r="AP1202" t="s">
        <v>164</v>
      </c>
      <c r="AQ1202">
        <v>11</v>
      </c>
      <c r="AR1202" t="s">
        <v>477</v>
      </c>
      <c r="AS1202">
        <v>0</v>
      </c>
      <c r="AT1202" t="s">
        <v>264</v>
      </c>
      <c r="AU1202">
        <v>26</v>
      </c>
    </row>
    <row r="1203" spans="1:47" x14ac:dyDescent="0.25">
      <c r="A1203" t="s">
        <v>784</v>
      </c>
      <c r="B1203">
        <v>2871859</v>
      </c>
      <c r="C1203">
        <v>315779</v>
      </c>
      <c r="D1203" t="s">
        <v>48</v>
      </c>
      <c r="E1203">
        <v>0</v>
      </c>
      <c r="F1203">
        <v>0</v>
      </c>
      <c r="G1203">
        <v>0</v>
      </c>
      <c r="H1203">
        <v>0</v>
      </c>
      <c r="I1203">
        <v>90</v>
      </c>
      <c r="J1203">
        <v>2017</v>
      </c>
      <c r="K1203" t="s">
        <v>584</v>
      </c>
      <c r="L1203">
        <v>2</v>
      </c>
      <c r="M1203">
        <v>2</v>
      </c>
      <c r="N1203">
        <v>7</v>
      </c>
      <c r="O1203">
        <v>1</v>
      </c>
      <c r="P1203" t="s">
        <v>586</v>
      </c>
      <c r="Q1203" t="s">
        <v>733</v>
      </c>
      <c r="R1203" t="s">
        <v>281</v>
      </c>
      <c r="S1203">
        <v>51500</v>
      </c>
      <c r="T1203" t="s">
        <v>238</v>
      </c>
      <c r="U1203" t="s">
        <v>282</v>
      </c>
      <c r="V1203" t="s">
        <v>149</v>
      </c>
      <c r="W1203" t="s">
        <v>181</v>
      </c>
      <c r="X1203" t="s">
        <v>57</v>
      </c>
      <c r="Y1203" t="s">
        <v>785</v>
      </c>
      <c r="Z1203" s="1">
        <v>43029</v>
      </c>
      <c r="AA1203">
        <v>37</v>
      </c>
      <c r="AB1203" t="s">
        <v>59</v>
      </c>
      <c r="AC1203">
        <v>2023</v>
      </c>
      <c r="AD1203">
        <v>5</v>
      </c>
      <c r="AE1203" t="s">
        <v>475</v>
      </c>
      <c r="AF1203" t="s">
        <v>247</v>
      </c>
      <c r="AG1203" s="1">
        <v>36056</v>
      </c>
      <c r="AH1203" t="s">
        <v>264</v>
      </c>
      <c r="AI1203" t="s">
        <v>265</v>
      </c>
      <c r="AJ1203" t="s">
        <v>64</v>
      </c>
      <c r="AK1203">
        <v>177</v>
      </c>
      <c r="AL1203">
        <v>25000000</v>
      </c>
      <c r="AM1203">
        <v>60000000</v>
      </c>
      <c r="AN1203" s="1">
        <v>46568</v>
      </c>
      <c r="AO1203" t="s">
        <v>482</v>
      </c>
      <c r="AP1203" t="s">
        <v>164</v>
      </c>
      <c r="AQ1203">
        <v>11</v>
      </c>
      <c r="AR1203" t="s">
        <v>477</v>
      </c>
      <c r="AS1203">
        <v>0</v>
      </c>
      <c r="AT1203" t="s">
        <v>483</v>
      </c>
      <c r="AU1203">
        <v>26</v>
      </c>
    </row>
    <row r="1204" spans="1:47" x14ac:dyDescent="0.25">
      <c r="A1204" t="s">
        <v>784</v>
      </c>
      <c r="B1204">
        <v>2871859</v>
      </c>
      <c r="C1204">
        <v>315779</v>
      </c>
      <c r="D1204" t="s">
        <v>48</v>
      </c>
      <c r="E1204">
        <v>0</v>
      </c>
      <c r="F1204">
        <v>0</v>
      </c>
      <c r="G1204">
        <v>0</v>
      </c>
      <c r="H1204">
        <v>0</v>
      </c>
      <c r="I1204">
        <v>90</v>
      </c>
      <c r="J1204">
        <v>2017</v>
      </c>
      <c r="K1204" t="s">
        <v>584</v>
      </c>
      <c r="L1204">
        <v>2</v>
      </c>
      <c r="M1204">
        <v>2</v>
      </c>
      <c r="N1204">
        <v>7</v>
      </c>
      <c r="O1204">
        <v>1</v>
      </c>
      <c r="P1204" t="s">
        <v>586</v>
      </c>
      <c r="Q1204" t="s">
        <v>733</v>
      </c>
      <c r="R1204" t="s">
        <v>281</v>
      </c>
      <c r="S1204">
        <v>51500</v>
      </c>
      <c r="T1204" t="s">
        <v>238</v>
      </c>
      <c r="U1204" t="s">
        <v>282</v>
      </c>
      <c r="V1204" t="s">
        <v>149</v>
      </c>
      <c r="W1204" t="s">
        <v>181</v>
      </c>
      <c r="X1204" t="s">
        <v>57</v>
      </c>
      <c r="Y1204" t="s">
        <v>785</v>
      </c>
      <c r="Z1204" s="1">
        <v>43029</v>
      </c>
      <c r="AA1204">
        <v>37</v>
      </c>
      <c r="AB1204" t="s">
        <v>59</v>
      </c>
      <c r="AC1204">
        <v>2023</v>
      </c>
      <c r="AD1204">
        <v>5</v>
      </c>
      <c r="AE1204" t="s">
        <v>475</v>
      </c>
      <c r="AF1204" t="s">
        <v>247</v>
      </c>
      <c r="AG1204" s="1">
        <v>36056</v>
      </c>
      <c r="AH1204" t="s">
        <v>264</v>
      </c>
      <c r="AI1204" t="s">
        <v>265</v>
      </c>
      <c r="AJ1204" t="s">
        <v>64</v>
      </c>
      <c r="AK1204">
        <v>177</v>
      </c>
      <c r="AL1204">
        <v>25000000</v>
      </c>
      <c r="AM1204">
        <v>60000000</v>
      </c>
      <c r="AN1204" s="1">
        <v>46568</v>
      </c>
      <c r="AO1204" t="s">
        <v>484</v>
      </c>
      <c r="AP1204" t="s">
        <v>164</v>
      </c>
      <c r="AQ1204">
        <v>11</v>
      </c>
      <c r="AR1204" t="s">
        <v>477</v>
      </c>
      <c r="AS1204">
        <v>0</v>
      </c>
      <c r="AT1204" t="s">
        <v>264</v>
      </c>
      <c r="AU1204">
        <v>26</v>
      </c>
    </row>
    <row r="1205" spans="1:47" x14ac:dyDescent="0.25">
      <c r="A1205" t="s">
        <v>784</v>
      </c>
      <c r="B1205">
        <v>2871859</v>
      </c>
      <c r="C1205">
        <v>315779</v>
      </c>
      <c r="D1205" t="s">
        <v>48</v>
      </c>
      <c r="E1205">
        <v>0</v>
      </c>
      <c r="F1205">
        <v>0</v>
      </c>
      <c r="G1205">
        <v>0</v>
      </c>
      <c r="H1205">
        <v>0</v>
      </c>
      <c r="I1205">
        <v>90</v>
      </c>
      <c r="J1205">
        <v>2017</v>
      </c>
      <c r="K1205" t="s">
        <v>584</v>
      </c>
      <c r="L1205">
        <v>2</v>
      </c>
      <c r="M1205">
        <v>2</v>
      </c>
      <c r="N1205">
        <v>7</v>
      </c>
      <c r="O1205">
        <v>1</v>
      </c>
      <c r="P1205" t="s">
        <v>586</v>
      </c>
      <c r="Q1205" t="s">
        <v>733</v>
      </c>
      <c r="R1205" t="s">
        <v>281</v>
      </c>
      <c r="S1205">
        <v>51500</v>
      </c>
      <c r="T1205" t="s">
        <v>238</v>
      </c>
      <c r="U1205" t="s">
        <v>282</v>
      </c>
      <c r="V1205" t="s">
        <v>149</v>
      </c>
      <c r="W1205" t="s">
        <v>181</v>
      </c>
      <c r="X1205" t="s">
        <v>57</v>
      </c>
      <c r="Y1205" t="s">
        <v>785</v>
      </c>
      <c r="Z1205" s="1">
        <v>43029</v>
      </c>
      <c r="AA1205">
        <v>37</v>
      </c>
      <c r="AB1205" t="s">
        <v>59</v>
      </c>
      <c r="AC1205">
        <v>2023</v>
      </c>
      <c r="AD1205">
        <v>5</v>
      </c>
      <c r="AE1205" t="s">
        <v>475</v>
      </c>
      <c r="AF1205" t="s">
        <v>247</v>
      </c>
      <c r="AG1205" s="1">
        <v>36056</v>
      </c>
      <c r="AH1205" t="s">
        <v>264</v>
      </c>
      <c r="AI1205" t="s">
        <v>265</v>
      </c>
      <c r="AJ1205" t="s">
        <v>64</v>
      </c>
      <c r="AK1205">
        <v>177</v>
      </c>
      <c r="AL1205">
        <v>25000000</v>
      </c>
      <c r="AM1205">
        <v>60000000</v>
      </c>
      <c r="AN1205" s="1">
        <v>46568</v>
      </c>
      <c r="AO1205" t="s">
        <v>485</v>
      </c>
      <c r="AP1205" t="s">
        <v>66</v>
      </c>
      <c r="AQ1205">
        <v>11</v>
      </c>
      <c r="AR1205" t="s">
        <v>477</v>
      </c>
      <c r="AS1205">
        <v>0</v>
      </c>
      <c r="AT1205" t="s">
        <v>264</v>
      </c>
      <c r="AU1205">
        <v>26</v>
      </c>
    </row>
    <row r="1206" spans="1:47" x14ac:dyDescent="0.25">
      <c r="A1206" t="s">
        <v>784</v>
      </c>
      <c r="B1206">
        <v>2871859</v>
      </c>
      <c r="C1206">
        <v>315779</v>
      </c>
      <c r="D1206" t="s">
        <v>48</v>
      </c>
      <c r="E1206">
        <v>0</v>
      </c>
      <c r="F1206">
        <v>0</v>
      </c>
      <c r="G1206">
        <v>0</v>
      </c>
      <c r="H1206">
        <v>0</v>
      </c>
      <c r="I1206">
        <v>90</v>
      </c>
      <c r="J1206">
        <v>2017</v>
      </c>
      <c r="K1206" t="s">
        <v>584</v>
      </c>
      <c r="L1206">
        <v>2</v>
      </c>
      <c r="M1206">
        <v>2</v>
      </c>
      <c r="N1206">
        <v>7</v>
      </c>
      <c r="O1206">
        <v>1</v>
      </c>
      <c r="P1206" t="s">
        <v>586</v>
      </c>
      <c r="Q1206" t="s">
        <v>733</v>
      </c>
      <c r="R1206" t="s">
        <v>281</v>
      </c>
      <c r="S1206">
        <v>51500</v>
      </c>
      <c r="T1206" t="s">
        <v>238</v>
      </c>
      <c r="U1206" t="s">
        <v>282</v>
      </c>
      <c r="V1206" t="s">
        <v>149</v>
      </c>
      <c r="W1206" t="s">
        <v>181</v>
      </c>
      <c r="X1206" t="s">
        <v>57</v>
      </c>
      <c r="Y1206" t="s">
        <v>785</v>
      </c>
      <c r="Z1206" s="1">
        <v>43029</v>
      </c>
      <c r="AA1206">
        <v>37</v>
      </c>
      <c r="AB1206" t="s">
        <v>59</v>
      </c>
      <c r="AC1206">
        <v>2023</v>
      </c>
      <c r="AD1206">
        <v>5</v>
      </c>
      <c r="AE1206" t="s">
        <v>475</v>
      </c>
      <c r="AF1206" t="s">
        <v>247</v>
      </c>
      <c r="AG1206" s="1">
        <v>36056</v>
      </c>
      <c r="AH1206" t="s">
        <v>264</v>
      </c>
      <c r="AI1206" t="s">
        <v>265</v>
      </c>
      <c r="AJ1206" t="s">
        <v>64</v>
      </c>
      <c r="AK1206">
        <v>177</v>
      </c>
      <c r="AL1206">
        <v>25000000</v>
      </c>
      <c r="AM1206">
        <v>60000000</v>
      </c>
      <c r="AN1206" s="1">
        <v>46568</v>
      </c>
      <c r="AO1206" t="s">
        <v>486</v>
      </c>
      <c r="AP1206" t="s">
        <v>164</v>
      </c>
      <c r="AQ1206">
        <v>11</v>
      </c>
      <c r="AR1206" t="s">
        <v>477</v>
      </c>
      <c r="AS1206">
        <v>0</v>
      </c>
      <c r="AT1206" t="s">
        <v>264</v>
      </c>
      <c r="AU1206">
        <v>26</v>
      </c>
    </row>
    <row r="1207" spans="1:47" x14ac:dyDescent="0.25">
      <c r="A1207" t="s">
        <v>784</v>
      </c>
      <c r="B1207">
        <v>2871859</v>
      </c>
      <c r="C1207">
        <v>315779</v>
      </c>
      <c r="D1207" t="s">
        <v>48</v>
      </c>
      <c r="E1207">
        <v>0</v>
      </c>
      <c r="F1207">
        <v>0</v>
      </c>
      <c r="G1207">
        <v>0</v>
      </c>
      <c r="H1207">
        <v>0</v>
      </c>
      <c r="I1207">
        <v>90</v>
      </c>
      <c r="J1207">
        <v>2017</v>
      </c>
      <c r="K1207" t="s">
        <v>584</v>
      </c>
      <c r="L1207">
        <v>2</v>
      </c>
      <c r="M1207">
        <v>2</v>
      </c>
      <c r="N1207">
        <v>7</v>
      </c>
      <c r="O1207">
        <v>1</v>
      </c>
      <c r="P1207" t="s">
        <v>586</v>
      </c>
      <c r="Q1207" t="s">
        <v>733</v>
      </c>
      <c r="R1207" t="s">
        <v>281</v>
      </c>
      <c r="S1207">
        <v>51500</v>
      </c>
      <c r="T1207" t="s">
        <v>238</v>
      </c>
      <c r="U1207" t="s">
        <v>282</v>
      </c>
      <c r="V1207" t="s">
        <v>149</v>
      </c>
      <c r="W1207" t="s">
        <v>181</v>
      </c>
      <c r="X1207" t="s">
        <v>57</v>
      </c>
      <c r="Y1207" t="s">
        <v>785</v>
      </c>
      <c r="Z1207" s="1">
        <v>43029</v>
      </c>
      <c r="AA1207">
        <v>37</v>
      </c>
      <c r="AB1207" t="s">
        <v>59</v>
      </c>
      <c r="AC1207">
        <v>2023</v>
      </c>
      <c r="AD1207">
        <v>5</v>
      </c>
      <c r="AE1207" t="s">
        <v>475</v>
      </c>
      <c r="AF1207" t="s">
        <v>247</v>
      </c>
      <c r="AG1207" s="1">
        <v>36056</v>
      </c>
      <c r="AH1207" t="s">
        <v>264</v>
      </c>
      <c r="AI1207" t="s">
        <v>265</v>
      </c>
      <c r="AJ1207" t="s">
        <v>64</v>
      </c>
      <c r="AK1207">
        <v>177</v>
      </c>
      <c r="AL1207">
        <v>25000000</v>
      </c>
      <c r="AM1207">
        <v>60000000</v>
      </c>
      <c r="AN1207" s="1">
        <v>46568</v>
      </c>
      <c r="AO1207" t="s">
        <v>487</v>
      </c>
      <c r="AP1207" t="s">
        <v>164</v>
      </c>
      <c r="AQ1207">
        <v>11</v>
      </c>
      <c r="AR1207" t="s">
        <v>477</v>
      </c>
      <c r="AS1207">
        <v>0</v>
      </c>
      <c r="AT1207" t="s">
        <v>264</v>
      </c>
      <c r="AU1207">
        <v>26</v>
      </c>
    </row>
    <row r="1208" spans="1:47" x14ac:dyDescent="0.25">
      <c r="A1208" t="s">
        <v>784</v>
      </c>
      <c r="B1208">
        <v>2871859</v>
      </c>
      <c r="C1208">
        <v>315779</v>
      </c>
      <c r="D1208" t="s">
        <v>48</v>
      </c>
      <c r="E1208">
        <v>0</v>
      </c>
      <c r="F1208">
        <v>0</v>
      </c>
      <c r="G1208">
        <v>0</v>
      </c>
      <c r="H1208">
        <v>0</v>
      </c>
      <c r="I1208">
        <v>90</v>
      </c>
      <c r="J1208">
        <v>2017</v>
      </c>
      <c r="K1208" t="s">
        <v>584</v>
      </c>
      <c r="L1208">
        <v>2</v>
      </c>
      <c r="M1208">
        <v>2</v>
      </c>
      <c r="N1208">
        <v>7</v>
      </c>
      <c r="O1208">
        <v>1</v>
      </c>
      <c r="P1208" t="s">
        <v>586</v>
      </c>
      <c r="Q1208" t="s">
        <v>733</v>
      </c>
      <c r="R1208" t="s">
        <v>281</v>
      </c>
      <c r="S1208">
        <v>51500</v>
      </c>
      <c r="T1208" t="s">
        <v>238</v>
      </c>
      <c r="U1208" t="s">
        <v>282</v>
      </c>
      <c r="V1208" t="s">
        <v>149</v>
      </c>
      <c r="W1208" t="s">
        <v>181</v>
      </c>
      <c r="X1208" t="s">
        <v>57</v>
      </c>
      <c r="Y1208" t="s">
        <v>785</v>
      </c>
      <c r="Z1208" s="1">
        <v>43029</v>
      </c>
      <c r="AA1208">
        <v>37</v>
      </c>
      <c r="AB1208" t="s">
        <v>59</v>
      </c>
      <c r="AC1208">
        <v>2023</v>
      </c>
      <c r="AD1208">
        <v>5</v>
      </c>
      <c r="AE1208" t="s">
        <v>475</v>
      </c>
      <c r="AF1208" t="s">
        <v>247</v>
      </c>
      <c r="AG1208" s="1">
        <v>36056</v>
      </c>
      <c r="AH1208" t="s">
        <v>264</v>
      </c>
      <c r="AI1208" t="s">
        <v>265</v>
      </c>
      <c r="AJ1208" t="s">
        <v>64</v>
      </c>
      <c r="AK1208">
        <v>177</v>
      </c>
      <c r="AL1208">
        <v>25000000</v>
      </c>
      <c r="AM1208">
        <v>60000000</v>
      </c>
      <c r="AN1208" s="1">
        <v>46568</v>
      </c>
      <c r="AO1208" t="s">
        <v>488</v>
      </c>
      <c r="AP1208" t="s">
        <v>164</v>
      </c>
      <c r="AQ1208">
        <v>11</v>
      </c>
      <c r="AR1208" t="s">
        <v>477</v>
      </c>
      <c r="AS1208">
        <v>0</v>
      </c>
      <c r="AT1208" t="s">
        <v>264</v>
      </c>
      <c r="AU1208">
        <v>26</v>
      </c>
    </row>
    <row r="1209" spans="1:47" x14ac:dyDescent="0.25">
      <c r="A1209" t="s">
        <v>784</v>
      </c>
      <c r="B1209">
        <v>2871859</v>
      </c>
      <c r="C1209">
        <v>315779</v>
      </c>
      <c r="D1209" t="s">
        <v>48</v>
      </c>
      <c r="E1209">
        <v>0</v>
      </c>
      <c r="F1209">
        <v>0</v>
      </c>
      <c r="G1209">
        <v>0</v>
      </c>
      <c r="H1209">
        <v>0</v>
      </c>
      <c r="I1209">
        <v>90</v>
      </c>
      <c r="J1209">
        <v>2017</v>
      </c>
      <c r="K1209" t="s">
        <v>584</v>
      </c>
      <c r="L1209">
        <v>2</v>
      </c>
      <c r="M1209">
        <v>2</v>
      </c>
      <c r="N1209">
        <v>7</v>
      </c>
      <c r="O1209">
        <v>1</v>
      </c>
      <c r="P1209" t="s">
        <v>586</v>
      </c>
      <c r="Q1209" t="s">
        <v>733</v>
      </c>
      <c r="R1209" t="s">
        <v>281</v>
      </c>
      <c r="S1209">
        <v>51500</v>
      </c>
      <c r="T1209" t="s">
        <v>238</v>
      </c>
      <c r="U1209" t="s">
        <v>282</v>
      </c>
      <c r="V1209" t="s">
        <v>149</v>
      </c>
      <c r="W1209" t="s">
        <v>181</v>
      </c>
      <c r="X1209" t="s">
        <v>57</v>
      </c>
      <c r="Y1209" t="s">
        <v>785</v>
      </c>
      <c r="Z1209" s="1">
        <v>43029</v>
      </c>
      <c r="AA1209">
        <v>37</v>
      </c>
      <c r="AB1209" t="s">
        <v>59</v>
      </c>
      <c r="AC1209">
        <v>2023</v>
      </c>
      <c r="AD1209">
        <v>5</v>
      </c>
      <c r="AE1209" t="s">
        <v>475</v>
      </c>
      <c r="AF1209" t="s">
        <v>247</v>
      </c>
      <c r="AG1209" s="1">
        <v>36056</v>
      </c>
      <c r="AH1209" t="s">
        <v>264</v>
      </c>
      <c r="AI1209" t="s">
        <v>265</v>
      </c>
      <c r="AJ1209" t="s">
        <v>64</v>
      </c>
      <c r="AK1209">
        <v>177</v>
      </c>
      <c r="AL1209">
        <v>25000000</v>
      </c>
      <c r="AM1209">
        <v>60000000</v>
      </c>
      <c r="AN1209" s="1">
        <v>46568</v>
      </c>
      <c r="AO1209" t="s">
        <v>489</v>
      </c>
      <c r="AP1209" t="s">
        <v>164</v>
      </c>
      <c r="AQ1209">
        <v>11</v>
      </c>
      <c r="AR1209" t="s">
        <v>477</v>
      </c>
      <c r="AS1209">
        <v>0</v>
      </c>
      <c r="AT1209" t="s">
        <v>264</v>
      </c>
      <c r="AU1209">
        <v>26</v>
      </c>
    </row>
    <row r="1210" spans="1:47" x14ac:dyDescent="0.25">
      <c r="A1210" t="s">
        <v>784</v>
      </c>
      <c r="B1210">
        <v>2871859</v>
      </c>
      <c r="C1210">
        <v>315779</v>
      </c>
      <c r="D1210" t="s">
        <v>48</v>
      </c>
      <c r="E1210">
        <v>0</v>
      </c>
      <c r="F1210">
        <v>0</v>
      </c>
      <c r="G1210">
        <v>0</v>
      </c>
      <c r="H1210">
        <v>0</v>
      </c>
      <c r="I1210">
        <v>90</v>
      </c>
      <c r="J1210">
        <v>2017</v>
      </c>
      <c r="K1210" t="s">
        <v>584</v>
      </c>
      <c r="L1210">
        <v>2</v>
      </c>
      <c r="M1210">
        <v>2</v>
      </c>
      <c r="N1210">
        <v>7</v>
      </c>
      <c r="O1210">
        <v>1</v>
      </c>
      <c r="P1210" t="s">
        <v>586</v>
      </c>
      <c r="Q1210" t="s">
        <v>733</v>
      </c>
      <c r="R1210" t="s">
        <v>281</v>
      </c>
      <c r="S1210">
        <v>51500</v>
      </c>
      <c r="T1210" t="s">
        <v>238</v>
      </c>
      <c r="U1210" t="s">
        <v>282</v>
      </c>
      <c r="V1210" t="s">
        <v>149</v>
      </c>
      <c r="W1210" t="s">
        <v>181</v>
      </c>
      <c r="X1210" t="s">
        <v>57</v>
      </c>
      <c r="Y1210" t="s">
        <v>785</v>
      </c>
      <c r="Z1210" s="1">
        <v>43029</v>
      </c>
      <c r="AA1210">
        <v>37</v>
      </c>
      <c r="AB1210" t="s">
        <v>59</v>
      </c>
      <c r="AC1210">
        <v>2023</v>
      </c>
      <c r="AD1210">
        <v>5</v>
      </c>
      <c r="AE1210" t="s">
        <v>475</v>
      </c>
      <c r="AF1210" t="s">
        <v>247</v>
      </c>
      <c r="AG1210" s="1">
        <v>36056</v>
      </c>
      <c r="AH1210" t="s">
        <v>264</v>
      </c>
      <c r="AI1210" t="s">
        <v>265</v>
      </c>
      <c r="AJ1210" t="s">
        <v>64</v>
      </c>
      <c r="AK1210">
        <v>177</v>
      </c>
      <c r="AL1210">
        <v>25000000</v>
      </c>
      <c r="AM1210">
        <v>60000000</v>
      </c>
      <c r="AN1210" s="1">
        <v>46568</v>
      </c>
      <c r="AO1210" t="s">
        <v>490</v>
      </c>
      <c r="AP1210" t="s">
        <v>164</v>
      </c>
      <c r="AQ1210">
        <v>11</v>
      </c>
      <c r="AR1210" t="s">
        <v>477</v>
      </c>
      <c r="AS1210">
        <v>0</v>
      </c>
      <c r="AT1210" t="s">
        <v>264</v>
      </c>
      <c r="AU1210">
        <v>26</v>
      </c>
    </row>
    <row r="1211" spans="1:47" x14ac:dyDescent="0.25">
      <c r="A1211" t="s">
        <v>784</v>
      </c>
      <c r="B1211">
        <v>2871859</v>
      </c>
      <c r="C1211">
        <v>315779</v>
      </c>
      <c r="D1211" t="s">
        <v>48</v>
      </c>
      <c r="E1211">
        <v>0</v>
      </c>
      <c r="F1211">
        <v>0</v>
      </c>
      <c r="G1211">
        <v>0</v>
      </c>
      <c r="H1211">
        <v>0</v>
      </c>
      <c r="I1211">
        <v>90</v>
      </c>
      <c r="J1211">
        <v>2017</v>
      </c>
      <c r="K1211" t="s">
        <v>584</v>
      </c>
      <c r="L1211">
        <v>2</v>
      </c>
      <c r="M1211">
        <v>2</v>
      </c>
      <c r="N1211">
        <v>7</v>
      </c>
      <c r="O1211">
        <v>1</v>
      </c>
      <c r="P1211" t="s">
        <v>586</v>
      </c>
      <c r="Q1211" t="s">
        <v>733</v>
      </c>
      <c r="R1211" t="s">
        <v>281</v>
      </c>
      <c r="S1211">
        <v>51500</v>
      </c>
      <c r="T1211" t="s">
        <v>238</v>
      </c>
      <c r="U1211" t="s">
        <v>282</v>
      </c>
      <c r="V1211" t="s">
        <v>149</v>
      </c>
      <c r="W1211" t="s">
        <v>181</v>
      </c>
      <c r="X1211" t="s">
        <v>57</v>
      </c>
      <c r="Y1211" t="s">
        <v>785</v>
      </c>
      <c r="Z1211" s="1">
        <v>43029</v>
      </c>
      <c r="AA1211">
        <v>37</v>
      </c>
      <c r="AB1211" t="s">
        <v>59</v>
      </c>
      <c r="AC1211">
        <v>2023</v>
      </c>
      <c r="AD1211">
        <v>5</v>
      </c>
      <c r="AE1211" t="s">
        <v>475</v>
      </c>
      <c r="AF1211" t="s">
        <v>247</v>
      </c>
      <c r="AG1211" s="1">
        <v>36056</v>
      </c>
      <c r="AH1211" t="s">
        <v>264</v>
      </c>
      <c r="AI1211" t="s">
        <v>265</v>
      </c>
      <c r="AJ1211" t="s">
        <v>64</v>
      </c>
      <c r="AK1211">
        <v>177</v>
      </c>
      <c r="AL1211">
        <v>25000000</v>
      </c>
      <c r="AM1211">
        <v>60000000</v>
      </c>
      <c r="AN1211" s="1">
        <v>46568</v>
      </c>
      <c r="AO1211" t="s">
        <v>491</v>
      </c>
      <c r="AP1211" t="s">
        <v>66</v>
      </c>
      <c r="AQ1211">
        <v>11</v>
      </c>
      <c r="AR1211" t="s">
        <v>477</v>
      </c>
      <c r="AS1211">
        <v>0</v>
      </c>
      <c r="AT1211" t="s">
        <v>264</v>
      </c>
      <c r="AU1211">
        <v>26</v>
      </c>
    </row>
    <row r="1212" spans="1:47" x14ac:dyDescent="0.25">
      <c r="A1212" t="s">
        <v>786</v>
      </c>
      <c r="B1212">
        <v>2871859</v>
      </c>
      <c r="C1212">
        <v>49723</v>
      </c>
      <c r="D1212" t="s">
        <v>48</v>
      </c>
      <c r="E1212">
        <v>0</v>
      </c>
      <c r="F1212">
        <v>0</v>
      </c>
      <c r="G1212">
        <v>0</v>
      </c>
      <c r="H1212">
        <v>0</v>
      </c>
      <c r="I1212">
        <v>37</v>
      </c>
      <c r="J1212">
        <v>2017</v>
      </c>
      <c r="K1212" t="s">
        <v>584</v>
      </c>
      <c r="L1212">
        <v>2</v>
      </c>
      <c r="M1212">
        <v>2</v>
      </c>
      <c r="N1212">
        <v>7</v>
      </c>
      <c r="O1212">
        <v>1</v>
      </c>
      <c r="P1212" t="s">
        <v>586</v>
      </c>
      <c r="Q1212" t="s">
        <v>733</v>
      </c>
      <c r="R1212" t="s">
        <v>281</v>
      </c>
      <c r="S1212">
        <v>51500</v>
      </c>
      <c r="T1212" t="s">
        <v>238</v>
      </c>
      <c r="U1212" t="s">
        <v>282</v>
      </c>
      <c r="V1212" t="s">
        <v>149</v>
      </c>
      <c r="W1212" t="s">
        <v>181</v>
      </c>
      <c r="X1212" t="s">
        <v>57</v>
      </c>
      <c r="Y1212" t="s">
        <v>785</v>
      </c>
      <c r="Z1212" s="1">
        <v>43029</v>
      </c>
      <c r="AA1212">
        <v>37</v>
      </c>
      <c r="AB1212" t="s">
        <v>59</v>
      </c>
      <c r="AC1212">
        <v>2023</v>
      </c>
      <c r="AD1212">
        <v>24</v>
      </c>
      <c r="AE1212" t="s">
        <v>60</v>
      </c>
      <c r="AF1212" t="s">
        <v>61</v>
      </c>
      <c r="AG1212" s="1">
        <v>32961</v>
      </c>
      <c r="AH1212" t="s">
        <v>62</v>
      </c>
      <c r="AI1212" t="s">
        <v>63</v>
      </c>
      <c r="AJ1212" t="s">
        <v>64</v>
      </c>
      <c r="AK1212">
        <v>186</v>
      </c>
      <c r="AL1212">
        <v>700000</v>
      </c>
      <c r="AM1212">
        <v>5000000</v>
      </c>
      <c r="AN1212" s="1">
        <v>45838</v>
      </c>
      <c r="AO1212" t="s">
        <v>65</v>
      </c>
      <c r="AP1212" t="s">
        <v>66</v>
      </c>
      <c r="AQ1212">
        <v>22</v>
      </c>
      <c r="AR1212" t="s">
        <v>67</v>
      </c>
      <c r="AS1212">
        <v>0</v>
      </c>
      <c r="AT1212" t="s">
        <v>62</v>
      </c>
      <c r="AU1212">
        <v>34</v>
      </c>
    </row>
    <row r="1213" spans="1:47" x14ac:dyDescent="0.25">
      <c r="A1213" t="s">
        <v>786</v>
      </c>
      <c r="B1213">
        <v>2871859</v>
      </c>
      <c r="C1213">
        <v>49723</v>
      </c>
      <c r="D1213" t="s">
        <v>48</v>
      </c>
      <c r="E1213">
        <v>0</v>
      </c>
      <c r="F1213">
        <v>0</v>
      </c>
      <c r="G1213">
        <v>0</v>
      </c>
      <c r="H1213">
        <v>0</v>
      </c>
      <c r="I1213">
        <v>37</v>
      </c>
      <c r="J1213">
        <v>2017</v>
      </c>
      <c r="K1213" t="s">
        <v>584</v>
      </c>
      <c r="L1213">
        <v>2</v>
      </c>
      <c r="M1213">
        <v>2</v>
      </c>
      <c r="N1213">
        <v>7</v>
      </c>
      <c r="O1213">
        <v>1</v>
      </c>
      <c r="P1213" t="s">
        <v>586</v>
      </c>
      <c r="Q1213" t="s">
        <v>733</v>
      </c>
      <c r="R1213" t="s">
        <v>281</v>
      </c>
      <c r="S1213">
        <v>51500</v>
      </c>
      <c r="T1213" t="s">
        <v>238</v>
      </c>
      <c r="U1213" t="s">
        <v>282</v>
      </c>
      <c r="V1213" t="s">
        <v>149</v>
      </c>
      <c r="W1213" t="s">
        <v>181</v>
      </c>
      <c r="X1213" t="s">
        <v>57</v>
      </c>
      <c r="Y1213" t="s">
        <v>785</v>
      </c>
      <c r="Z1213" s="1">
        <v>43029</v>
      </c>
      <c r="AA1213">
        <v>37</v>
      </c>
      <c r="AB1213" t="s">
        <v>59</v>
      </c>
      <c r="AC1213">
        <v>2023</v>
      </c>
      <c r="AD1213">
        <v>24</v>
      </c>
      <c r="AE1213" t="s">
        <v>60</v>
      </c>
      <c r="AF1213" t="s">
        <v>61</v>
      </c>
      <c r="AG1213" s="1">
        <v>32961</v>
      </c>
      <c r="AH1213" t="s">
        <v>62</v>
      </c>
      <c r="AI1213" t="s">
        <v>63</v>
      </c>
      <c r="AJ1213" t="s">
        <v>64</v>
      </c>
      <c r="AK1213">
        <v>186</v>
      </c>
      <c r="AL1213">
        <v>700000</v>
      </c>
      <c r="AM1213">
        <v>5000000</v>
      </c>
      <c r="AN1213" s="1">
        <v>45838</v>
      </c>
      <c r="AO1213" t="s">
        <v>68</v>
      </c>
      <c r="AP1213" t="s">
        <v>66</v>
      </c>
      <c r="AQ1213">
        <v>22</v>
      </c>
      <c r="AR1213" t="s">
        <v>67</v>
      </c>
      <c r="AS1213">
        <v>0</v>
      </c>
      <c r="AT1213" t="s">
        <v>62</v>
      </c>
      <c r="AU1213">
        <v>34</v>
      </c>
    </row>
    <row r="1214" spans="1:47" x14ac:dyDescent="0.25">
      <c r="A1214" t="s">
        <v>786</v>
      </c>
      <c r="B1214">
        <v>2871859</v>
      </c>
      <c r="C1214">
        <v>49723</v>
      </c>
      <c r="D1214" t="s">
        <v>48</v>
      </c>
      <c r="E1214">
        <v>0</v>
      </c>
      <c r="F1214">
        <v>0</v>
      </c>
      <c r="G1214">
        <v>0</v>
      </c>
      <c r="H1214">
        <v>0</v>
      </c>
      <c r="I1214">
        <v>37</v>
      </c>
      <c r="J1214">
        <v>2017</v>
      </c>
      <c r="K1214" t="s">
        <v>584</v>
      </c>
      <c r="L1214">
        <v>2</v>
      </c>
      <c r="M1214">
        <v>2</v>
      </c>
      <c r="N1214">
        <v>7</v>
      </c>
      <c r="O1214">
        <v>1</v>
      </c>
      <c r="P1214" t="s">
        <v>586</v>
      </c>
      <c r="Q1214" t="s">
        <v>733</v>
      </c>
      <c r="R1214" t="s">
        <v>281</v>
      </c>
      <c r="S1214">
        <v>51500</v>
      </c>
      <c r="T1214" t="s">
        <v>238</v>
      </c>
      <c r="U1214" t="s">
        <v>282</v>
      </c>
      <c r="V1214" t="s">
        <v>149</v>
      </c>
      <c r="W1214" t="s">
        <v>181</v>
      </c>
      <c r="X1214" t="s">
        <v>57</v>
      </c>
      <c r="Y1214" t="s">
        <v>785</v>
      </c>
      <c r="Z1214" s="1">
        <v>43029</v>
      </c>
      <c r="AA1214">
        <v>37</v>
      </c>
      <c r="AB1214" t="s">
        <v>59</v>
      </c>
      <c r="AC1214">
        <v>2023</v>
      </c>
      <c r="AD1214">
        <v>24</v>
      </c>
      <c r="AE1214" t="s">
        <v>60</v>
      </c>
      <c r="AF1214" t="s">
        <v>61</v>
      </c>
      <c r="AG1214" s="1">
        <v>32961</v>
      </c>
      <c r="AH1214" t="s">
        <v>62</v>
      </c>
      <c r="AI1214" t="s">
        <v>63</v>
      </c>
      <c r="AJ1214" t="s">
        <v>64</v>
      </c>
      <c r="AK1214">
        <v>186</v>
      </c>
      <c r="AL1214">
        <v>700000</v>
      </c>
      <c r="AM1214">
        <v>5000000</v>
      </c>
      <c r="AN1214" s="1">
        <v>45838</v>
      </c>
      <c r="AO1214" t="s">
        <v>69</v>
      </c>
      <c r="AP1214" t="s">
        <v>66</v>
      </c>
      <c r="AQ1214">
        <v>22</v>
      </c>
      <c r="AR1214" t="s">
        <v>67</v>
      </c>
      <c r="AS1214">
        <v>0</v>
      </c>
      <c r="AT1214" t="s">
        <v>62</v>
      </c>
      <c r="AU1214">
        <v>34</v>
      </c>
    </row>
    <row r="1215" spans="1:47" x14ac:dyDescent="0.25">
      <c r="A1215" t="s">
        <v>786</v>
      </c>
      <c r="B1215">
        <v>2871859</v>
      </c>
      <c r="C1215">
        <v>49723</v>
      </c>
      <c r="D1215" t="s">
        <v>48</v>
      </c>
      <c r="E1215">
        <v>0</v>
      </c>
      <c r="F1215">
        <v>0</v>
      </c>
      <c r="G1215">
        <v>0</v>
      </c>
      <c r="H1215">
        <v>0</v>
      </c>
      <c r="I1215">
        <v>37</v>
      </c>
      <c r="J1215">
        <v>2017</v>
      </c>
      <c r="K1215" t="s">
        <v>584</v>
      </c>
      <c r="L1215">
        <v>2</v>
      </c>
      <c r="M1215">
        <v>2</v>
      </c>
      <c r="N1215">
        <v>7</v>
      </c>
      <c r="O1215">
        <v>1</v>
      </c>
      <c r="P1215" t="s">
        <v>586</v>
      </c>
      <c r="Q1215" t="s">
        <v>733</v>
      </c>
      <c r="R1215" t="s">
        <v>281</v>
      </c>
      <c r="S1215">
        <v>51500</v>
      </c>
      <c r="T1215" t="s">
        <v>238</v>
      </c>
      <c r="U1215" t="s">
        <v>282</v>
      </c>
      <c r="V1215" t="s">
        <v>149</v>
      </c>
      <c r="W1215" t="s">
        <v>181</v>
      </c>
      <c r="X1215" t="s">
        <v>57</v>
      </c>
      <c r="Y1215" t="s">
        <v>785</v>
      </c>
      <c r="Z1215" s="1">
        <v>43029</v>
      </c>
      <c r="AA1215">
        <v>37</v>
      </c>
      <c r="AB1215" t="s">
        <v>59</v>
      </c>
      <c r="AC1215">
        <v>2023</v>
      </c>
      <c r="AD1215">
        <v>24</v>
      </c>
      <c r="AE1215" t="s">
        <v>60</v>
      </c>
      <c r="AF1215" t="s">
        <v>61</v>
      </c>
      <c r="AG1215" s="1">
        <v>32961</v>
      </c>
      <c r="AH1215" t="s">
        <v>62</v>
      </c>
      <c r="AI1215" t="s">
        <v>63</v>
      </c>
      <c r="AJ1215" t="s">
        <v>64</v>
      </c>
      <c r="AK1215">
        <v>186</v>
      </c>
      <c r="AL1215">
        <v>700000</v>
      </c>
      <c r="AM1215">
        <v>5000000</v>
      </c>
      <c r="AN1215" s="1">
        <v>45838</v>
      </c>
      <c r="AO1215" t="s">
        <v>70</v>
      </c>
      <c r="AP1215" t="s">
        <v>66</v>
      </c>
      <c r="AQ1215">
        <v>22</v>
      </c>
      <c r="AR1215" t="s">
        <v>67</v>
      </c>
      <c r="AS1215">
        <v>0</v>
      </c>
      <c r="AT1215" t="s">
        <v>62</v>
      </c>
      <c r="AU1215">
        <v>34</v>
      </c>
    </row>
    <row r="1216" spans="1:47" x14ac:dyDescent="0.25">
      <c r="A1216" t="s">
        <v>786</v>
      </c>
      <c r="B1216">
        <v>2871859</v>
      </c>
      <c r="C1216">
        <v>49723</v>
      </c>
      <c r="D1216" t="s">
        <v>48</v>
      </c>
      <c r="E1216">
        <v>0</v>
      </c>
      <c r="F1216">
        <v>0</v>
      </c>
      <c r="G1216">
        <v>0</v>
      </c>
      <c r="H1216">
        <v>0</v>
      </c>
      <c r="I1216">
        <v>37</v>
      </c>
      <c r="J1216">
        <v>2017</v>
      </c>
      <c r="K1216" t="s">
        <v>584</v>
      </c>
      <c r="L1216">
        <v>2</v>
      </c>
      <c r="M1216">
        <v>2</v>
      </c>
      <c r="N1216">
        <v>7</v>
      </c>
      <c r="O1216">
        <v>1</v>
      </c>
      <c r="P1216" t="s">
        <v>586</v>
      </c>
      <c r="Q1216" t="s">
        <v>733</v>
      </c>
      <c r="R1216" t="s">
        <v>281</v>
      </c>
      <c r="S1216">
        <v>51500</v>
      </c>
      <c r="T1216" t="s">
        <v>238</v>
      </c>
      <c r="U1216" t="s">
        <v>282</v>
      </c>
      <c r="V1216" t="s">
        <v>149</v>
      </c>
      <c r="W1216" t="s">
        <v>181</v>
      </c>
      <c r="X1216" t="s">
        <v>57</v>
      </c>
      <c r="Y1216" t="s">
        <v>785</v>
      </c>
      <c r="Z1216" s="1">
        <v>43029</v>
      </c>
      <c r="AA1216">
        <v>37</v>
      </c>
      <c r="AB1216" t="s">
        <v>59</v>
      </c>
      <c r="AC1216">
        <v>2023</v>
      </c>
      <c r="AD1216">
        <v>24</v>
      </c>
      <c r="AE1216" t="s">
        <v>60</v>
      </c>
      <c r="AF1216" t="s">
        <v>61</v>
      </c>
      <c r="AG1216" s="1">
        <v>32961</v>
      </c>
      <c r="AH1216" t="s">
        <v>62</v>
      </c>
      <c r="AI1216" t="s">
        <v>63</v>
      </c>
      <c r="AJ1216" t="s">
        <v>64</v>
      </c>
      <c r="AK1216">
        <v>186</v>
      </c>
      <c r="AL1216">
        <v>700000</v>
      </c>
      <c r="AM1216">
        <v>5000000</v>
      </c>
      <c r="AN1216" s="1">
        <v>45838</v>
      </c>
      <c r="AO1216" t="s">
        <v>71</v>
      </c>
      <c r="AP1216" t="s">
        <v>66</v>
      </c>
      <c r="AQ1216">
        <v>22</v>
      </c>
      <c r="AR1216" t="s">
        <v>67</v>
      </c>
      <c r="AS1216">
        <v>0</v>
      </c>
      <c r="AT1216" t="s">
        <v>62</v>
      </c>
      <c r="AU1216">
        <v>34</v>
      </c>
    </row>
    <row r="1217" spans="1:47" x14ac:dyDescent="0.25">
      <c r="A1217" t="s">
        <v>786</v>
      </c>
      <c r="B1217">
        <v>2871859</v>
      </c>
      <c r="C1217">
        <v>49723</v>
      </c>
      <c r="D1217" t="s">
        <v>48</v>
      </c>
      <c r="E1217">
        <v>0</v>
      </c>
      <c r="F1217">
        <v>0</v>
      </c>
      <c r="G1217">
        <v>0</v>
      </c>
      <c r="H1217">
        <v>0</v>
      </c>
      <c r="I1217">
        <v>37</v>
      </c>
      <c r="J1217">
        <v>2017</v>
      </c>
      <c r="K1217" t="s">
        <v>584</v>
      </c>
      <c r="L1217">
        <v>2</v>
      </c>
      <c r="M1217">
        <v>2</v>
      </c>
      <c r="N1217">
        <v>7</v>
      </c>
      <c r="O1217">
        <v>1</v>
      </c>
      <c r="P1217" t="s">
        <v>586</v>
      </c>
      <c r="Q1217" t="s">
        <v>733</v>
      </c>
      <c r="R1217" t="s">
        <v>281</v>
      </c>
      <c r="S1217">
        <v>51500</v>
      </c>
      <c r="T1217" t="s">
        <v>238</v>
      </c>
      <c r="U1217" t="s">
        <v>282</v>
      </c>
      <c r="V1217" t="s">
        <v>149</v>
      </c>
      <c r="W1217" t="s">
        <v>181</v>
      </c>
      <c r="X1217" t="s">
        <v>57</v>
      </c>
      <c r="Y1217" t="s">
        <v>785</v>
      </c>
      <c r="Z1217" s="1">
        <v>43029</v>
      </c>
      <c r="AA1217">
        <v>37</v>
      </c>
      <c r="AB1217" t="s">
        <v>59</v>
      </c>
      <c r="AC1217">
        <v>2023</v>
      </c>
      <c r="AD1217">
        <v>24</v>
      </c>
      <c r="AE1217" t="s">
        <v>60</v>
      </c>
      <c r="AF1217" t="s">
        <v>61</v>
      </c>
      <c r="AG1217" s="1">
        <v>32961</v>
      </c>
      <c r="AH1217" t="s">
        <v>62</v>
      </c>
      <c r="AI1217" t="s">
        <v>63</v>
      </c>
      <c r="AJ1217" t="s">
        <v>64</v>
      </c>
      <c r="AK1217">
        <v>186</v>
      </c>
      <c r="AL1217">
        <v>700000</v>
      </c>
      <c r="AM1217">
        <v>5000000</v>
      </c>
      <c r="AN1217" s="1">
        <v>45838</v>
      </c>
      <c r="AO1217" t="s">
        <v>72</v>
      </c>
      <c r="AP1217" t="s">
        <v>66</v>
      </c>
      <c r="AQ1217">
        <v>22</v>
      </c>
      <c r="AR1217" t="s">
        <v>67</v>
      </c>
      <c r="AS1217">
        <v>0</v>
      </c>
      <c r="AT1217" t="s">
        <v>62</v>
      </c>
      <c r="AU1217">
        <v>34</v>
      </c>
    </row>
    <row r="1218" spans="1:47" x14ac:dyDescent="0.25">
      <c r="A1218" t="s">
        <v>787</v>
      </c>
      <c r="B1218">
        <v>2929499</v>
      </c>
      <c r="C1218">
        <v>381187</v>
      </c>
      <c r="D1218" t="s">
        <v>788</v>
      </c>
      <c r="E1218">
        <v>0</v>
      </c>
      <c r="F1218">
        <v>0</v>
      </c>
      <c r="G1218">
        <v>0</v>
      </c>
      <c r="H1218">
        <v>1</v>
      </c>
      <c r="I1218">
        <v>69</v>
      </c>
      <c r="J1218">
        <v>2017</v>
      </c>
      <c r="K1218" t="s">
        <v>435</v>
      </c>
      <c r="L1218">
        <v>5</v>
      </c>
      <c r="M1218">
        <v>4</v>
      </c>
      <c r="N1218">
        <v>8.7201953461648944</v>
      </c>
      <c r="O1218">
        <v>9.2028152829646661</v>
      </c>
      <c r="P1218" t="s">
        <v>789</v>
      </c>
      <c r="Q1218" t="s">
        <v>790</v>
      </c>
      <c r="R1218" t="s">
        <v>791</v>
      </c>
      <c r="S1218">
        <v>1013</v>
      </c>
      <c r="T1218" t="s">
        <v>792</v>
      </c>
      <c r="U1218" t="s">
        <v>793</v>
      </c>
      <c r="V1218" t="s">
        <v>794</v>
      </c>
      <c r="W1218" t="s">
        <v>150</v>
      </c>
      <c r="X1218" t="s">
        <v>151</v>
      </c>
      <c r="Y1218" t="s">
        <v>795</v>
      </c>
      <c r="Z1218" s="1">
        <v>43040</v>
      </c>
      <c r="AA1218">
        <v>69</v>
      </c>
      <c r="AB1218" t="s">
        <v>59</v>
      </c>
      <c r="AC1218">
        <v>2023</v>
      </c>
      <c r="AD1218">
        <v>738</v>
      </c>
      <c r="AE1218" t="s">
        <v>796</v>
      </c>
      <c r="AF1218" t="s">
        <v>797</v>
      </c>
      <c r="AG1218" s="1">
        <v>35788</v>
      </c>
      <c r="AH1218" t="s">
        <v>264</v>
      </c>
      <c r="AI1218" t="s">
        <v>265</v>
      </c>
      <c r="AJ1218" t="s">
        <v>64</v>
      </c>
      <c r="AK1218">
        <v>178</v>
      </c>
      <c r="AL1218">
        <v>800000</v>
      </c>
      <c r="AM1218">
        <v>1000000</v>
      </c>
      <c r="AN1218" s="1">
        <v>46568</v>
      </c>
      <c r="AO1218" t="s">
        <v>798</v>
      </c>
      <c r="AP1218" t="s">
        <v>66</v>
      </c>
      <c r="AQ1218">
        <v>99</v>
      </c>
      <c r="AR1218" t="s">
        <v>799</v>
      </c>
      <c r="AS1218">
        <v>0</v>
      </c>
      <c r="AT1218" t="s">
        <v>264</v>
      </c>
      <c r="AU1218">
        <v>26</v>
      </c>
    </row>
    <row r="1219" spans="1:47" x14ac:dyDescent="0.25">
      <c r="A1219" t="s">
        <v>787</v>
      </c>
      <c r="B1219">
        <v>2929499</v>
      </c>
      <c r="C1219">
        <v>381187</v>
      </c>
      <c r="D1219" t="s">
        <v>788</v>
      </c>
      <c r="E1219">
        <v>0</v>
      </c>
      <c r="F1219">
        <v>0</v>
      </c>
      <c r="G1219">
        <v>0</v>
      </c>
      <c r="H1219">
        <v>1</v>
      </c>
      <c r="I1219">
        <v>69</v>
      </c>
      <c r="J1219">
        <v>2017</v>
      </c>
      <c r="K1219" t="s">
        <v>435</v>
      </c>
      <c r="L1219">
        <v>5</v>
      </c>
      <c r="M1219">
        <v>4</v>
      </c>
      <c r="N1219">
        <v>8.7201953461648944</v>
      </c>
      <c r="O1219">
        <v>9.2028152829646661</v>
      </c>
      <c r="P1219" t="s">
        <v>789</v>
      </c>
      <c r="Q1219" t="s">
        <v>790</v>
      </c>
      <c r="R1219" t="s">
        <v>791</v>
      </c>
      <c r="S1219">
        <v>1013</v>
      </c>
      <c r="T1219" t="s">
        <v>792</v>
      </c>
      <c r="U1219" t="s">
        <v>793</v>
      </c>
      <c r="V1219" t="s">
        <v>794</v>
      </c>
      <c r="W1219" t="s">
        <v>150</v>
      </c>
      <c r="X1219" t="s">
        <v>151</v>
      </c>
      <c r="Y1219" t="s">
        <v>795</v>
      </c>
      <c r="Z1219" s="1">
        <v>43040</v>
      </c>
      <c r="AA1219">
        <v>69</v>
      </c>
      <c r="AB1219" t="s">
        <v>59</v>
      </c>
      <c r="AC1219">
        <v>2023</v>
      </c>
      <c r="AD1219">
        <v>738</v>
      </c>
      <c r="AE1219" t="s">
        <v>796</v>
      </c>
      <c r="AF1219" t="s">
        <v>797</v>
      </c>
      <c r="AG1219" s="1">
        <v>35788</v>
      </c>
      <c r="AH1219" t="s">
        <v>264</v>
      </c>
      <c r="AI1219" t="s">
        <v>265</v>
      </c>
      <c r="AJ1219" t="s">
        <v>64</v>
      </c>
      <c r="AK1219">
        <v>178</v>
      </c>
      <c r="AL1219">
        <v>800000</v>
      </c>
      <c r="AM1219">
        <v>1000000</v>
      </c>
      <c r="AN1219" s="1">
        <v>46568</v>
      </c>
      <c r="AO1219" t="s">
        <v>800</v>
      </c>
      <c r="AP1219" t="s">
        <v>66</v>
      </c>
      <c r="AQ1219">
        <v>99</v>
      </c>
      <c r="AR1219" t="s">
        <v>799</v>
      </c>
      <c r="AS1219">
        <v>0</v>
      </c>
      <c r="AT1219" t="s">
        <v>264</v>
      </c>
      <c r="AU1219">
        <v>26</v>
      </c>
    </row>
    <row r="1220" spans="1:47" x14ac:dyDescent="0.25">
      <c r="A1220" t="s">
        <v>787</v>
      </c>
      <c r="B1220">
        <v>2929499</v>
      </c>
      <c r="C1220">
        <v>381187</v>
      </c>
      <c r="D1220" t="s">
        <v>788</v>
      </c>
      <c r="E1220">
        <v>0</v>
      </c>
      <c r="F1220">
        <v>0</v>
      </c>
      <c r="G1220">
        <v>0</v>
      </c>
      <c r="H1220">
        <v>1</v>
      </c>
      <c r="I1220">
        <v>69</v>
      </c>
      <c r="J1220">
        <v>2017</v>
      </c>
      <c r="K1220" t="s">
        <v>435</v>
      </c>
      <c r="L1220">
        <v>5</v>
      </c>
      <c r="M1220">
        <v>4</v>
      </c>
      <c r="N1220">
        <v>8.7201953461648944</v>
      </c>
      <c r="O1220">
        <v>9.2028152829646661</v>
      </c>
      <c r="P1220" t="s">
        <v>789</v>
      </c>
      <c r="Q1220" t="s">
        <v>790</v>
      </c>
      <c r="R1220" t="s">
        <v>791</v>
      </c>
      <c r="S1220">
        <v>1013</v>
      </c>
      <c r="T1220" t="s">
        <v>792</v>
      </c>
      <c r="U1220" t="s">
        <v>793</v>
      </c>
      <c r="V1220" t="s">
        <v>794</v>
      </c>
      <c r="W1220" t="s">
        <v>150</v>
      </c>
      <c r="X1220" t="s">
        <v>151</v>
      </c>
      <c r="Y1220" t="s">
        <v>795</v>
      </c>
      <c r="Z1220" s="1">
        <v>43040</v>
      </c>
      <c r="AA1220">
        <v>69</v>
      </c>
      <c r="AB1220" t="s">
        <v>59</v>
      </c>
      <c r="AC1220">
        <v>2023</v>
      </c>
      <c r="AD1220">
        <v>738</v>
      </c>
      <c r="AE1220" t="s">
        <v>796</v>
      </c>
      <c r="AF1220" t="s">
        <v>797</v>
      </c>
      <c r="AG1220" s="1">
        <v>35788</v>
      </c>
      <c r="AH1220" t="s">
        <v>264</v>
      </c>
      <c r="AI1220" t="s">
        <v>265</v>
      </c>
      <c r="AJ1220" t="s">
        <v>64</v>
      </c>
      <c r="AK1220">
        <v>178</v>
      </c>
      <c r="AL1220">
        <v>800000</v>
      </c>
      <c r="AM1220">
        <v>1000000</v>
      </c>
      <c r="AN1220" s="1">
        <v>46568</v>
      </c>
      <c r="AO1220" t="s">
        <v>801</v>
      </c>
      <c r="AP1220" t="s">
        <v>66</v>
      </c>
      <c r="AQ1220">
        <v>11</v>
      </c>
      <c r="AR1220" t="s">
        <v>799</v>
      </c>
      <c r="AS1220">
        <v>0</v>
      </c>
      <c r="AT1220" t="s">
        <v>264</v>
      </c>
      <c r="AU1220">
        <v>26</v>
      </c>
    </row>
    <row r="1221" spans="1:47" x14ac:dyDescent="0.25">
      <c r="A1221" t="s">
        <v>787</v>
      </c>
      <c r="B1221">
        <v>2929499</v>
      </c>
      <c r="C1221">
        <v>381187</v>
      </c>
      <c r="D1221" t="s">
        <v>788</v>
      </c>
      <c r="E1221">
        <v>0</v>
      </c>
      <c r="F1221">
        <v>0</v>
      </c>
      <c r="G1221">
        <v>0</v>
      </c>
      <c r="H1221">
        <v>1</v>
      </c>
      <c r="I1221">
        <v>69</v>
      </c>
      <c r="J1221">
        <v>2017</v>
      </c>
      <c r="K1221" t="s">
        <v>435</v>
      </c>
      <c r="L1221">
        <v>5</v>
      </c>
      <c r="M1221">
        <v>4</v>
      </c>
      <c r="N1221">
        <v>8.7201953461648944</v>
      </c>
      <c r="O1221">
        <v>9.2028152829646661</v>
      </c>
      <c r="P1221" t="s">
        <v>789</v>
      </c>
      <c r="Q1221" t="s">
        <v>790</v>
      </c>
      <c r="R1221" t="s">
        <v>791</v>
      </c>
      <c r="S1221">
        <v>1013</v>
      </c>
      <c r="T1221" t="s">
        <v>792</v>
      </c>
      <c r="U1221" t="s">
        <v>793</v>
      </c>
      <c r="V1221" t="s">
        <v>794</v>
      </c>
      <c r="W1221" t="s">
        <v>150</v>
      </c>
      <c r="X1221" t="s">
        <v>151</v>
      </c>
      <c r="Y1221" t="s">
        <v>795</v>
      </c>
      <c r="Z1221" s="1">
        <v>43040</v>
      </c>
      <c r="AA1221">
        <v>69</v>
      </c>
      <c r="AB1221" t="s">
        <v>59</v>
      </c>
      <c r="AC1221">
        <v>2023</v>
      </c>
      <c r="AD1221">
        <v>738</v>
      </c>
      <c r="AE1221" t="s">
        <v>796</v>
      </c>
      <c r="AF1221" t="s">
        <v>797</v>
      </c>
      <c r="AG1221" s="1">
        <v>35788</v>
      </c>
      <c r="AH1221" t="s">
        <v>264</v>
      </c>
      <c r="AI1221" t="s">
        <v>265</v>
      </c>
      <c r="AJ1221" t="s">
        <v>64</v>
      </c>
      <c r="AK1221">
        <v>178</v>
      </c>
      <c r="AL1221">
        <v>800000</v>
      </c>
      <c r="AM1221">
        <v>1000000</v>
      </c>
      <c r="AN1221" s="1">
        <v>46568</v>
      </c>
      <c r="AO1221" t="s">
        <v>802</v>
      </c>
      <c r="AP1221" t="s">
        <v>66</v>
      </c>
      <c r="AQ1221">
        <v>11</v>
      </c>
      <c r="AR1221" t="s">
        <v>799</v>
      </c>
      <c r="AS1221">
        <v>0</v>
      </c>
      <c r="AT1221" t="s">
        <v>264</v>
      </c>
      <c r="AU1221">
        <v>26</v>
      </c>
    </row>
    <row r="1222" spans="1:47" x14ac:dyDescent="0.25">
      <c r="A1222" t="s">
        <v>787</v>
      </c>
      <c r="B1222">
        <v>2929499</v>
      </c>
      <c r="C1222">
        <v>381187</v>
      </c>
      <c r="D1222" t="s">
        <v>788</v>
      </c>
      <c r="E1222">
        <v>0</v>
      </c>
      <c r="F1222">
        <v>0</v>
      </c>
      <c r="G1222">
        <v>0</v>
      </c>
      <c r="H1222">
        <v>1</v>
      </c>
      <c r="I1222">
        <v>69</v>
      </c>
      <c r="J1222">
        <v>2017</v>
      </c>
      <c r="K1222" t="s">
        <v>435</v>
      </c>
      <c r="L1222">
        <v>5</v>
      </c>
      <c r="M1222">
        <v>4</v>
      </c>
      <c r="N1222">
        <v>8.7201953461648944</v>
      </c>
      <c r="O1222">
        <v>9.2028152829646661</v>
      </c>
      <c r="P1222" t="s">
        <v>789</v>
      </c>
      <c r="Q1222" t="s">
        <v>790</v>
      </c>
      <c r="R1222" t="s">
        <v>791</v>
      </c>
      <c r="S1222">
        <v>1013</v>
      </c>
      <c r="T1222" t="s">
        <v>792</v>
      </c>
      <c r="U1222" t="s">
        <v>793</v>
      </c>
      <c r="V1222" t="s">
        <v>794</v>
      </c>
      <c r="W1222" t="s">
        <v>150</v>
      </c>
      <c r="X1222" t="s">
        <v>151</v>
      </c>
      <c r="Y1222" t="s">
        <v>795</v>
      </c>
      <c r="Z1222" s="1">
        <v>43040</v>
      </c>
      <c r="AA1222">
        <v>69</v>
      </c>
      <c r="AB1222" t="s">
        <v>59</v>
      </c>
      <c r="AC1222">
        <v>2023</v>
      </c>
      <c r="AD1222">
        <v>738</v>
      </c>
      <c r="AE1222" t="s">
        <v>796</v>
      </c>
      <c r="AF1222" t="s">
        <v>797</v>
      </c>
      <c r="AG1222" s="1">
        <v>35788</v>
      </c>
      <c r="AH1222" t="s">
        <v>264</v>
      </c>
      <c r="AI1222" t="s">
        <v>265</v>
      </c>
      <c r="AJ1222" t="s">
        <v>64</v>
      </c>
      <c r="AK1222">
        <v>178</v>
      </c>
      <c r="AL1222">
        <v>800000</v>
      </c>
      <c r="AM1222">
        <v>1000000</v>
      </c>
      <c r="AN1222" s="1">
        <v>46568</v>
      </c>
      <c r="AO1222" t="s">
        <v>803</v>
      </c>
      <c r="AP1222" t="s">
        <v>66</v>
      </c>
      <c r="AQ1222">
        <v>11</v>
      </c>
      <c r="AR1222" t="s">
        <v>799</v>
      </c>
      <c r="AS1222">
        <v>0</v>
      </c>
      <c r="AT1222" t="s">
        <v>264</v>
      </c>
      <c r="AU1222">
        <v>26</v>
      </c>
    </row>
    <row r="1223" spans="1:47" x14ac:dyDescent="0.25">
      <c r="A1223" t="s">
        <v>787</v>
      </c>
      <c r="B1223">
        <v>2929499</v>
      </c>
      <c r="C1223">
        <v>381187</v>
      </c>
      <c r="D1223" t="s">
        <v>788</v>
      </c>
      <c r="E1223">
        <v>0</v>
      </c>
      <c r="F1223">
        <v>0</v>
      </c>
      <c r="G1223">
        <v>0</v>
      </c>
      <c r="H1223">
        <v>1</v>
      </c>
      <c r="I1223">
        <v>69</v>
      </c>
      <c r="J1223">
        <v>2017</v>
      </c>
      <c r="K1223" t="s">
        <v>435</v>
      </c>
      <c r="L1223">
        <v>5</v>
      </c>
      <c r="M1223">
        <v>4</v>
      </c>
      <c r="N1223">
        <v>8.7201953461648944</v>
      </c>
      <c r="O1223">
        <v>9.2028152829646661</v>
      </c>
      <c r="P1223" t="s">
        <v>789</v>
      </c>
      <c r="Q1223" t="s">
        <v>790</v>
      </c>
      <c r="R1223" t="s">
        <v>791</v>
      </c>
      <c r="S1223">
        <v>1013</v>
      </c>
      <c r="T1223" t="s">
        <v>792</v>
      </c>
      <c r="U1223" t="s">
        <v>793</v>
      </c>
      <c r="V1223" t="s">
        <v>794</v>
      </c>
      <c r="W1223" t="s">
        <v>150</v>
      </c>
      <c r="X1223" t="s">
        <v>151</v>
      </c>
      <c r="Y1223" t="s">
        <v>795</v>
      </c>
      <c r="Z1223" s="1">
        <v>43040</v>
      </c>
      <c r="AA1223">
        <v>69</v>
      </c>
      <c r="AB1223" t="s">
        <v>59</v>
      </c>
      <c r="AC1223">
        <v>2023</v>
      </c>
      <c r="AD1223">
        <v>738</v>
      </c>
      <c r="AE1223" t="s">
        <v>796</v>
      </c>
      <c r="AF1223" t="s">
        <v>797</v>
      </c>
      <c r="AG1223" s="1">
        <v>35788</v>
      </c>
      <c r="AH1223" t="s">
        <v>264</v>
      </c>
      <c r="AI1223" t="s">
        <v>265</v>
      </c>
      <c r="AJ1223" t="s">
        <v>64</v>
      </c>
      <c r="AK1223">
        <v>178</v>
      </c>
      <c r="AL1223">
        <v>800000</v>
      </c>
      <c r="AM1223">
        <v>1000000</v>
      </c>
      <c r="AN1223" s="1">
        <v>46568</v>
      </c>
      <c r="AO1223" t="s">
        <v>804</v>
      </c>
      <c r="AP1223" t="s">
        <v>66</v>
      </c>
      <c r="AQ1223">
        <v>11</v>
      </c>
      <c r="AR1223" t="s">
        <v>799</v>
      </c>
      <c r="AS1223">
        <v>0</v>
      </c>
      <c r="AT1223" t="s">
        <v>264</v>
      </c>
      <c r="AU1223">
        <v>26</v>
      </c>
    </row>
    <row r="1224" spans="1:47" x14ac:dyDescent="0.25">
      <c r="A1224" t="s">
        <v>787</v>
      </c>
      <c r="B1224">
        <v>2929499</v>
      </c>
      <c r="C1224">
        <v>381187</v>
      </c>
      <c r="D1224" t="s">
        <v>788</v>
      </c>
      <c r="E1224">
        <v>0</v>
      </c>
      <c r="F1224">
        <v>0</v>
      </c>
      <c r="G1224">
        <v>0</v>
      </c>
      <c r="H1224">
        <v>1</v>
      </c>
      <c r="I1224">
        <v>69</v>
      </c>
      <c r="J1224">
        <v>2017</v>
      </c>
      <c r="K1224" t="s">
        <v>435</v>
      </c>
      <c r="L1224">
        <v>5</v>
      </c>
      <c r="M1224">
        <v>4</v>
      </c>
      <c r="N1224">
        <v>8.7201953461648944</v>
      </c>
      <c r="O1224">
        <v>9.2028152829646661</v>
      </c>
      <c r="P1224" t="s">
        <v>789</v>
      </c>
      <c r="Q1224" t="s">
        <v>790</v>
      </c>
      <c r="R1224" t="s">
        <v>791</v>
      </c>
      <c r="S1224">
        <v>1013</v>
      </c>
      <c r="T1224" t="s">
        <v>792</v>
      </c>
      <c r="U1224" t="s">
        <v>793</v>
      </c>
      <c r="V1224" t="s">
        <v>794</v>
      </c>
      <c r="W1224" t="s">
        <v>150</v>
      </c>
      <c r="X1224" t="s">
        <v>151</v>
      </c>
      <c r="Y1224" t="s">
        <v>795</v>
      </c>
      <c r="Z1224" s="1">
        <v>43040</v>
      </c>
      <c r="AA1224">
        <v>69</v>
      </c>
      <c r="AB1224" t="s">
        <v>59</v>
      </c>
      <c r="AC1224">
        <v>2023</v>
      </c>
      <c r="AD1224">
        <v>738</v>
      </c>
      <c r="AE1224" t="s">
        <v>796</v>
      </c>
      <c r="AF1224" t="s">
        <v>797</v>
      </c>
      <c r="AG1224" s="1">
        <v>35788</v>
      </c>
      <c r="AH1224" t="s">
        <v>264</v>
      </c>
      <c r="AI1224" t="s">
        <v>265</v>
      </c>
      <c r="AJ1224" t="s">
        <v>64</v>
      </c>
      <c r="AK1224">
        <v>178</v>
      </c>
      <c r="AL1224">
        <v>800000</v>
      </c>
      <c r="AM1224">
        <v>1000000</v>
      </c>
      <c r="AN1224" s="1">
        <v>46568</v>
      </c>
      <c r="AO1224" t="s">
        <v>805</v>
      </c>
      <c r="AP1224" t="s">
        <v>66</v>
      </c>
      <c r="AQ1224">
        <v>11</v>
      </c>
      <c r="AR1224" t="s">
        <v>799</v>
      </c>
      <c r="AS1224">
        <v>0</v>
      </c>
      <c r="AT1224" t="s">
        <v>264</v>
      </c>
      <c r="AU1224">
        <v>26</v>
      </c>
    </row>
    <row r="1225" spans="1:47" x14ac:dyDescent="0.25">
      <c r="A1225" t="s">
        <v>787</v>
      </c>
      <c r="B1225">
        <v>2929499</v>
      </c>
      <c r="C1225">
        <v>381187</v>
      </c>
      <c r="D1225" t="s">
        <v>788</v>
      </c>
      <c r="E1225">
        <v>0</v>
      </c>
      <c r="F1225">
        <v>0</v>
      </c>
      <c r="G1225">
        <v>0</v>
      </c>
      <c r="H1225">
        <v>1</v>
      </c>
      <c r="I1225">
        <v>69</v>
      </c>
      <c r="J1225">
        <v>2017</v>
      </c>
      <c r="K1225" t="s">
        <v>435</v>
      </c>
      <c r="L1225">
        <v>5</v>
      </c>
      <c r="M1225">
        <v>4</v>
      </c>
      <c r="N1225">
        <v>8.7201953461648944</v>
      </c>
      <c r="O1225">
        <v>9.2028152829646661</v>
      </c>
      <c r="P1225" t="s">
        <v>789</v>
      </c>
      <c r="Q1225" t="s">
        <v>790</v>
      </c>
      <c r="R1225" t="s">
        <v>791</v>
      </c>
      <c r="S1225">
        <v>1013</v>
      </c>
      <c r="T1225" t="s">
        <v>792</v>
      </c>
      <c r="U1225" t="s">
        <v>793</v>
      </c>
      <c r="V1225" t="s">
        <v>794</v>
      </c>
      <c r="W1225" t="s">
        <v>150</v>
      </c>
      <c r="X1225" t="s">
        <v>151</v>
      </c>
      <c r="Y1225" t="s">
        <v>795</v>
      </c>
      <c r="Z1225" s="1">
        <v>43040</v>
      </c>
      <c r="AA1225">
        <v>69</v>
      </c>
      <c r="AB1225" t="s">
        <v>59</v>
      </c>
      <c r="AC1225">
        <v>2023</v>
      </c>
      <c r="AD1225">
        <v>738</v>
      </c>
      <c r="AE1225" t="s">
        <v>796</v>
      </c>
      <c r="AF1225" t="s">
        <v>797</v>
      </c>
      <c r="AG1225" s="1">
        <v>35788</v>
      </c>
      <c r="AH1225" t="s">
        <v>264</v>
      </c>
      <c r="AI1225" t="s">
        <v>265</v>
      </c>
      <c r="AJ1225" t="s">
        <v>64</v>
      </c>
      <c r="AK1225">
        <v>178</v>
      </c>
      <c r="AL1225">
        <v>800000</v>
      </c>
      <c r="AM1225">
        <v>1000000</v>
      </c>
      <c r="AN1225" s="1">
        <v>46568</v>
      </c>
      <c r="AO1225" t="s">
        <v>806</v>
      </c>
      <c r="AP1225" t="s">
        <v>164</v>
      </c>
      <c r="AQ1225">
        <v>11</v>
      </c>
      <c r="AR1225" t="s">
        <v>799</v>
      </c>
      <c r="AS1225">
        <v>0</v>
      </c>
      <c r="AT1225" t="s">
        <v>807</v>
      </c>
      <c r="AU1225">
        <v>26</v>
      </c>
    </row>
    <row r="1226" spans="1:47" x14ac:dyDescent="0.25">
      <c r="A1226" t="s">
        <v>787</v>
      </c>
      <c r="B1226">
        <v>2929499</v>
      </c>
      <c r="C1226">
        <v>381187</v>
      </c>
      <c r="D1226" t="s">
        <v>788</v>
      </c>
      <c r="E1226">
        <v>0</v>
      </c>
      <c r="F1226">
        <v>0</v>
      </c>
      <c r="G1226">
        <v>0</v>
      </c>
      <c r="H1226">
        <v>1</v>
      </c>
      <c r="I1226">
        <v>69</v>
      </c>
      <c r="J1226">
        <v>2017</v>
      </c>
      <c r="K1226" t="s">
        <v>435</v>
      </c>
      <c r="L1226">
        <v>5</v>
      </c>
      <c r="M1226">
        <v>4</v>
      </c>
      <c r="N1226">
        <v>8.7201953461648944</v>
      </c>
      <c r="O1226">
        <v>9.2028152829646661</v>
      </c>
      <c r="P1226" t="s">
        <v>789</v>
      </c>
      <c r="Q1226" t="s">
        <v>790</v>
      </c>
      <c r="R1226" t="s">
        <v>791</v>
      </c>
      <c r="S1226">
        <v>1013</v>
      </c>
      <c r="T1226" t="s">
        <v>792</v>
      </c>
      <c r="U1226" t="s">
        <v>793</v>
      </c>
      <c r="V1226" t="s">
        <v>794</v>
      </c>
      <c r="W1226" t="s">
        <v>150</v>
      </c>
      <c r="X1226" t="s">
        <v>151</v>
      </c>
      <c r="Y1226" t="s">
        <v>795</v>
      </c>
      <c r="Z1226" s="1">
        <v>43040</v>
      </c>
      <c r="AA1226">
        <v>69</v>
      </c>
      <c r="AB1226" t="s">
        <v>59</v>
      </c>
      <c r="AC1226">
        <v>2023</v>
      </c>
      <c r="AD1226">
        <v>738</v>
      </c>
      <c r="AE1226" t="s">
        <v>796</v>
      </c>
      <c r="AF1226" t="s">
        <v>797</v>
      </c>
      <c r="AG1226" s="1">
        <v>35788</v>
      </c>
      <c r="AH1226" t="s">
        <v>264</v>
      </c>
      <c r="AI1226" t="s">
        <v>265</v>
      </c>
      <c r="AJ1226" t="s">
        <v>64</v>
      </c>
      <c r="AK1226">
        <v>178</v>
      </c>
      <c r="AL1226">
        <v>800000</v>
      </c>
      <c r="AM1226">
        <v>1000000</v>
      </c>
      <c r="AN1226" s="1">
        <v>46568</v>
      </c>
      <c r="AO1226" t="s">
        <v>808</v>
      </c>
      <c r="AP1226" t="s">
        <v>164</v>
      </c>
      <c r="AQ1226">
        <v>11</v>
      </c>
      <c r="AR1226" t="s">
        <v>799</v>
      </c>
      <c r="AS1226">
        <v>0</v>
      </c>
      <c r="AT1226" t="s">
        <v>264</v>
      </c>
      <c r="AU1226">
        <v>26</v>
      </c>
    </row>
    <row r="1227" spans="1:47" x14ac:dyDescent="0.25">
      <c r="A1227" t="s">
        <v>787</v>
      </c>
      <c r="B1227">
        <v>2929499</v>
      </c>
      <c r="C1227">
        <v>381187</v>
      </c>
      <c r="D1227" t="s">
        <v>788</v>
      </c>
      <c r="E1227">
        <v>0</v>
      </c>
      <c r="F1227">
        <v>0</v>
      </c>
      <c r="G1227">
        <v>0</v>
      </c>
      <c r="H1227">
        <v>1</v>
      </c>
      <c r="I1227">
        <v>69</v>
      </c>
      <c r="J1227">
        <v>2017</v>
      </c>
      <c r="K1227" t="s">
        <v>435</v>
      </c>
      <c r="L1227">
        <v>5</v>
      </c>
      <c r="M1227">
        <v>4</v>
      </c>
      <c r="N1227">
        <v>8.7201953461648944</v>
      </c>
      <c r="O1227">
        <v>9.2028152829646661</v>
      </c>
      <c r="P1227" t="s">
        <v>789</v>
      </c>
      <c r="Q1227" t="s">
        <v>790</v>
      </c>
      <c r="R1227" t="s">
        <v>791</v>
      </c>
      <c r="S1227">
        <v>1013</v>
      </c>
      <c r="T1227" t="s">
        <v>792</v>
      </c>
      <c r="U1227" t="s">
        <v>793</v>
      </c>
      <c r="V1227" t="s">
        <v>794</v>
      </c>
      <c r="W1227" t="s">
        <v>150</v>
      </c>
      <c r="X1227" t="s">
        <v>151</v>
      </c>
      <c r="Y1227" t="s">
        <v>795</v>
      </c>
      <c r="Z1227" s="1">
        <v>43040</v>
      </c>
      <c r="AA1227">
        <v>69</v>
      </c>
      <c r="AB1227" t="s">
        <v>59</v>
      </c>
      <c r="AC1227">
        <v>2023</v>
      </c>
      <c r="AD1227">
        <v>738</v>
      </c>
      <c r="AE1227" t="s">
        <v>796</v>
      </c>
      <c r="AF1227" t="s">
        <v>797</v>
      </c>
      <c r="AG1227" s="1">
        <v>35788</v>
      </c>
      <c r="AH1227" t="s">
        <v>264</v>
      </c>
      <c r="AI1227" t="s">
        <v>265</v>
      </c>
      <c r="AJ1227" t="s">
        <v>64</v>
      </c>
      <c r="AK1227">
        <v>178</v>
      </c>
      <c r="AL1227">
        <v>800000</v>
      </c>
      <c r="AM1227">
        <v>1000000</v>
      </c>
      <c r="AN1227" s="1">
        <v>46568</v>
      </c>
      <c r="AO1227" t="s">
        <v>809</v>
      </c>
      <c r="AP1227" t="s">
        <v>66</v>
      </c>
      <c r="AQ1227">
        <v>11</v>
      </c>
      <c r="AR1227" t="s">
        <v>799</v>
      </c>
      <c r="AS1227">
        <v>0</v>
      </c>
      <c r="AT1227" t="s">
        <v>264</v>
      </c>
      <c r="AU1227">
        <v>26</v>
      </c>
    </row>
    <row r="1228" spans="1:47" x14ac:dyDescent="0.25">
      <c r="A1228" t="s">
        <v>787</v>
      </c>
      <c r="B1228">
        <v>2929499</v>
      </c>
      <c r="C1228">
        <v>381187</v>
      </c>
      <c r="D1228" t="s">
        <v>788</v>
      </c>
      <c r="E1228">
        <v>0</v>
      </c>
      <c r="F1228">
        <v>0</v>
      </c>
      <c r="G1228">
        <v>0</v>
      </c>
      <c r="H1228">
        <v>1</v>
      </c>
      <c r="I1228">
        <v>69</v>
      </c>
      <c r="J1228">
        <v>2017</v>
      </c>
      <c r="K1228" t="s">
        <v>435</v>
      </c>
      <c r="L1228">
        <v>5</v>
      </c>
      <c r="M1228">
        <v>4</v>
      </c>
      <c r="N1228">
        <v>8.7201953461648944</v>
      </c>
      <c r="O1228">
        <v>9.2028152829646661</v>
      </c>
      <c r="P1228" t="s">
        <v>789</v>
      </c>
      <c r="Q1228" t="s">
        <v>790</v>
      </c>
      <c r="R1228" t="s">
        <v>791</v>
      </c>
      <c r="S1228">
        <v>1013</v>
      </c>
      <c r="T1228" t="s">
        <v>792</v>
      </c>
      <c r="U1228" t="s">
        <v>793</v>
      </c>
      <c r="V1228" t="s">
        <v>794</v>
      </c>
      <c r="W1228" t="s">
        <v>150</v>
      </c>
      <c r="X1228" t="s">
        <v>151</v>
      </c>
      <c r="Y1228" t="s">
        <v>795</v>
      </c>
      <c r="Z1228" s="1">
        <v>43040</v>
      </c>
      <c r="AA1228">
        <v>69</v>
      </c>
      <c r="AB1228" t="s">
        <v>59</v>
      </c>
      <c r="AC1228">
        <v>2023</v>
      </c>
      <c r="AD1228">
        <v>738</v>
      </c>
      <c r="AE1228" t="s">
        <v>796</v>
      </c>
      <c r="AF1228" t="s">
        <v>797</v>
      </c>
      <c r="AG1228" s="1">
        <v>35788</v>
      </c>
      <c r="AH1228" t="s">
        <v>264</v>
      </c>
      <c r="AI1228" t="s">
        <v>265</v>
      </c>
      <c r="AJ1228" t="s">
        <v>64</v>
      </c>
      <c r="AK1228">
        <v>178</v>
      </c>
      <c r="AL1228">
        <v>800000</v>
      </c>
      <c r="AM1228">
        <v>1000000</v>
      </c>
      <c r="AN1228" s="1">
        <v>46568</v>
      </c>
      <c r="AO1228" t="s">
        <v>810</v>
      </c>
      <c r="AP1228" t="s">
        <v>66</v>
      </c>
      <c r="AQ1228">
        <v>11</v>
      </c>
      <c r="AR1228" t="s">
        <v>799</v>
      </c>
      <c r="AS1228">
        <v>0</v>
      </c>
      <c r="AT1228" t="s">
        <v>264</v>
      </c>
      <c r="AU1228">
        <v>26</v>
      </c>
    </row>
    <row r="1229" spans="1:47" x14ac:dyDescent="0.25">
      <c r="A1229" t="s">
        <v>811</v>
      </c>
      <c r="B1229">
        <v>2875193</v>
      </c>
      <c r="C1229">
        <v>381187</v>
      </c>
      <c r="D1229" t="s">
        <v>812</v>
      </c>
      <c r="E1229">
        <v>0</v>
      </c>
      <c r="F1229">
        <v>0</v>
      </c>
      <c r="G1229">
        <v>0</v>
      </c>
      <c r="H1229">
        <v>0</v>
      </c>
      <c r="I1229">
        <v>45</v>
      </c>
      <c r="J1229">
        <v>2017</v>
      </c>
      <c r="K1229" t="s">
        <v>206</v>
      </c>
      <c r="L1229">
        <v>0</v>
      </c>
      <c r="M1229">
        <v>1</v>
      </c>
      <c r="N1229">
        <v>14</v>
      </c>
      <c r="O1229">
        <v>4</v>
      </c>
      <c r="P1229" t="s">
        <v>813</v>
      </c>
      <c r="Q1229" t="s">
        <v>789</v>
      </c>
      <c r="R1229" t="s">
        <v>814</v>
      </c>
      <c r="S1229">
        <v>1119</v>
      </c>
      <c r="T1229" t="s">
        <v>815</v>
      </c>
      <c r="U1229" t="s">
        <v>816</v>
      </c>
      <c r="V1229" t="s">
        <v>793</v>
      </c>
      <c r="W1229" t="s">
        <v>141</v>
      </c>
      <c r="X1229" t="s">
        <v>57</v>
      </c>
      <c r="Y1229" t="s">
        <v>817</v>
      </c>
      <c r="Z1229" s="1">
        <v>43056</v>
      </c>
      <c r="AA1229">
        <v>46</v>
      </c>
      <c r="AB1229" t="s">
        <v>59</v>
      </c>
      <c r="AC1229">
        <v>2023</v>
      </c>
      <c r="AD1229">
        <v>738</v>
      </c>
      <c r="AE1229" t="s">
        <v>796</v>
      </c>
      <c r="AF1229" t="s">
        <v>797</v>
      </c>
      <c r="AG1229" s="1">
        <v>35788</v>
      </c>
      <c r="AH1229" t="s">
        <v>264</v>
      </c>
      <c r="AI1229" t="s">
        <v>265</v>
      </c>
      <c r="AJ1229" t="s">
        <v>64</v>
      </c>
      <c r="AK1229">
        <v>178</v>
      </c>
      <c r="AL1229">
        <v>800000</v>
      </c>
      <c r="AM1229">
        <v>1000000</v>
      </c>
      <c r="AN1229" s="1">
        <v>46568</v>
      </c>
      <c r="AO1229" t="s">
        <v>798</v>
      </c>
      <c r="AP1229" t="s">
        <v>66</v>
      </c>
      <c r="AQ1229">
        <v>99</v>
      </c>
      <c r="AR1229" t="s">
        <v>799</v>
      </c>
      <c r="AS1229">
        <v>0</v>
      </c>
      <c r="AT1229" t="s">
        <v>264</v>
      </c>
      <c r="AU1229">
        <v>26</v>
      </c>
    </row>
    <row r="1230" spans="1:47" x14ac:dyDescent="0.25">
      <c r="A1230" t="s">
        <v>811</v>
      </c>
      <c r="B1230">
        <v>2875193</v>
      </c>
      <c r="C1230">
        <v>381187</v>
      </c>
      <c r="D1230" t="s">
        <v>812</v>
      </c>
      <c r="E1230">
        <v>0</v>
      </c>
      <c r="F1230">
        <v>0</v>
      </c>
      <c r="G1230">
        <v>0</v>
      </c>
      <c r="H1230">
        <v>0</v>
      </c>
      <c r="I1230">
        <v>45</v>
      </c>
      <c r="J1230">
        <v>2017</v>
      </c>
      <c r="K1230" t="s">
        <v>206</v>
      </c>
      <c r="L1230">
        <v>0</v>
      </c>
      <c r="M1230">
        <v>1</v>
      </c>
      <c r="N1230">
        <v>14</v>
      </c>
      <c r="O1230">
        <v>4</v>
      </c>
      <c r="P1230" t="s">
        <v>813</v>
      </c>
      <c r="Q1230" t="s">
        <v>789</v>
      </c>
      <c r="R1230" t="s">
        <v>814</v>
      </c>
      <c r="S1230">
        <v>1119</v>
      </c>
      <c r="T1230" t="s">
        <v>815</v>
      </c>
      <c r="U1230" t="s">
        <v>816</v>
      </c>
      <c r="V1230" t="s">
        <v>793</v>
      </c>
      <c r="W1230" t="s">
        <v>141</v>
      </c>
      <c r="X1230" t="s">
        <v>57</v>
      </c>
      <c r="Y1230" t="s">
        <v>817</v>
      </c>
      <c r="Z1230" s="1">
        <v>43056</v>
      </c>
      <c r="AA1230">
        <v>46</v>
      </c>
      <c r="AB1230" t="s">
        <v>59</v>
      </c>
      <c r="AC1230">
        <v>2023</v>
      </c>
      <c r="AD1230">
        <v>738</v>
      </c>
      <c r="AE1230" t="s">
        <v>796</v>
      </c>
      <c r="AF1230" t="s">
        <v>797</v>
      </c>
      <c r="AG1230" s="1">
        <v>35788</v>
      </c>
      <c r="AH1230" t="s">
        <v>264</v>
      </c>
      <c r="AI1230" t="s">
        <v>265</v>
      </c>
      <c r="AJ1230" t="s">
        <v>64</v>
      </c>
      <c r="AK1230">
        <v>178</v>
      </c>
      <c r="AL1230">
        <v>800000</v>
      </c>
      <c r="AM1230">
        <v>1000000</v>
      </c>
      <c r="AN1230" s="1">
        <v>46568</v>
      </c>
      <c r="AO1230" t="s">
        <v>800</v>
      </c>
      <c r="AP1230" t="s">
        <v>66</v>
      </c>
      <c r="AQ1230">
        <v>99</v>
      </c>
      <c r="AR1230" t="s">
        <v>799</v>
      </c>
      <c r="AS1230">
        <v>0</v>
      </c>
      <c r="AT1230" t="s">
        <v>264</v>
      </c>
      <c r="AU1230">
        <v>26</v>
      </c>
    </row>
    <row r="1231" spans="1:47" x14ac:dyDescent="0.25">
      <c r="A1231" t="s">
        <v>811</v>
      </c>
      <c r="B1231">
        <v>2875193</v>
      </c>
      <c r="C1231">
        <v>381187</v>
      </c>
      <c r="D1231" t="s">
        <v>812</v>
      </c>
      <c r="E1231">
        <v>0</v>
      </c>
      <c r="F1231">
        <v>0</v>
      </c>
      <c r="G1231">
        <v>0</v>
      </c>
      <c r="H1231">
        <v>0</v>
      </c>
      <c r="I1231">
        <v>45</v>
      </c>
      <c r="J1231">
        <v>2017</v>
      </c>
      <c r="K1231" t="s">
        <v>206</v>
      </c>
      <c r="L1231">
        <v>0</v>
      </c>
      <c r="M1231">
        <v>1</v>
      </c>
      <c r="N1231">
        <v>14</v>
      </c>
      <c r="O1231">
        <v>4</v>
      </c>
      <c r="P1231" t="s">
        <v>813</v>
      </c>
      <c r="Q1231" t="s">
        <v>789</v>
      </c>
      <c r="R1231" t="s">
        <v>814</v>
      </c>
      <c r="S1231">
        <v>1119</v>
      </c>
      <c r="T1231" t="s">
        <v>815</v>
      </c>
      <c r="U1231" t="s">
        <v>816</v>
      </c>
      <c r="V1231" t="s">
        <v>793</v>
      </c>
      <c r="W1231" t="s">
        <v>141</v>
      </c>
      <c r="X1231" t="s">
        <v>57</v>
      </c>
      <c r="Y1231" t="s">
        <v>817</v>
      </c>
      <c r="Z1231" s="1">
        <v>43056</v>
      </c>
      <c r="AA1231">
        <v>46</v>
      </c>
      <c r="AB1231" t="s">
        <v>59</v>
      </c>
      <c r="AC1231">
        <v>2023</v>
      </c>
      <c r="AD1231">
        <v>738</v>
      </c>
      <c r="AE1231" t="s">
        <v>796</v>
      </c>
      <c r="AF1231" t="s">
        <v>797</v>
      </c>
      <c r="AG1231" s="1">
        <v>35788</v>
      </c>
      <c r="AH1231" t="s">
        <v>264</v>
      </c>
      <c r="AI1231" t="s">
        <v>265</v>
      </c>
      <c r="AJ1231" t="s">
        <v>64</v>
      </c>
      <c r="AK1231">
        <v>178</v>
      </c>
      <c r="AL1231">
        <v>800000</v>
      </c>
      <c r="AM1231">
        <v>1000000</v>
      </c>
      <c r="AN1231" s="1">
        <v>46568</v>
      </c>
      <c r="AO1231" t="s">
        <v>801</v>
      </c>
      <c r="AP1231" t="s">
        <v>66</v>
      </c>
      <c r="AQ1231">
        <v>11</v>
      </c>
      <c r="AR1231" t="s">
        <v>799</v>
      </c>
      <c r="AS1231">
        <v>0</v>
      </c>
      <c r="AT1231" t="s">
        <v>264</v>
      </c>
      <c r="AU1231">
        <v>26</v>
      </c>
    </row>
    <row r="1232" spans="1:47" x14ac:dyDescent="0.25">
      <c r="A1232" t="s">
        <v>811</v>
      </c>
      <c r="B1232">
        <v>2875193</v>
      </c>
      <c r="C1232">
        <v>381187</v>
      </c>
      <c r="D1232" t="s">
        <v>812</v>
      </c>
      <c r="E1232">
        <v>0</v>
      </c>
      <c r="F1232">
        <v>0</v>
      </c>
      <c r="G1232">
        <v>0</v>
      </c>
      <c r="H1232">
        <v>0</v>
      </c>
      <c r="I1232">
        <v>45</v>
      </c>
      <c r="J1232">
        <v>2017</v>
      </c>
      <c r="K1232" t="s">
        <v>206</v>
      </c>
      <c r="L1232">
        <v>0</v>
      </c>
      <c r="M1232">
        <v>1</v>
      </c>
      <c r="N1232">
        <v>14</v>
      </c>
      <c r="O1232">
        <v>4</v>
      </c>
      <c r="P1232" t="s">
        <v>813</v>
      </c>
      <c r="Q1232" t="s">
        <v>789</v>
      </c>
      <c r="R1232" t="s">
        <v>814</v>
      </c>
      <c r="S1232">
        <v>1119</v>
      </c>
      <c r="T1232" t="s">
        <v>815</v>
      </c>
      <c r="U1232" t="s">
        <v>816</v>
      </c>
      <c r="V1232" t="s">
        <v>793</v>
      </c>
      <c r="W1232" t="s">
        <v>141</v>
      </c>
      <c r="X1232" t="s">
        <v>57</v>
      </c>
      <c r="Y1232" t="s">
        <v>817</v>
      </c>
      <c r="Z1232" s="1">
        <v>43056</v>
      </c>
      <c r="AA1232">
        <v>46</v>
      </c>
      <c r="AB1232" t="s">
        <v>59</v>
      </c>
      <c r="AC1232">
        <v>2023</v>
      </c>
      <c r="AD1232">
        <v>738</v>
      </c>
      <c r="AE1232" t="s">
        <v>796</v>
      </c>
      <c r="AF1232" t="s">
        <v>797</v>
      </c>
      <c r="AG1232" s="1">
        <v>35788</v>
      </c>
      <c r="AH1232" t="s">
        <v>264</v>
      </c>
      <c r="AI1232" t="s">
        <v>265</v>
      </c>
      <c r="AJ1232" t="s">
        <v>64</v>
      </c>
      <c r="AK1232">
        <v>178</v>
      </c>
      <c r="AL1232">
        <v>800000</v>
      </c>
      <c r="AM1232">
        <v>1000000</v>
      </c>
      <c r="AN1232" s="1">
        <v>46568</v>
      </c>
      <c r="AO1232" t="s">
        <v>802</v>
      </c>
      <c r="AP1232" t="s">
        <v>66</v>
      </c>
      <c r="AQ1232">
        <v>11</v>
      </c>
      <c r="AR1232" t="s">
        <v>799</v>
      </c>
      <c r="AS1232">
        <v>0</v>
      </c>
      <c r="AT1232" t="s">
        <v>264</v>
      </c>
      <c r="AU1232">
        <v>26</v>
      </c>
    </row>
    <row r="1233" spans="1:47" x14ac:dyDescent="0.25">
      <c r="A1233" t="s">
        <v>811</v>
      </c>
      <c r="B1233">
        <v>2875193</v>
      </c>
      <c r="C1233">
        <v>381187</v>
      </c>
      <c r="D1233" t="s">
        <v>812</v>
      </c>
      <c r="E1233">
        <v>0</v>
      </c>
      <c r="F1233">
        <v>0</v>
      </c>
      <c r="G1233">
        <v>0</v>
      </c>
      <c r="H1233">
        <v>0</v>
      </c>
      <c r="I1233">
        <v>45</v>
      </c>
      <c r="J1233">
        <v>2017</v>
      </c>
      <c r="K1233" t="s">
        <v>206</v>
      </c>
      <c r="L1233">
        <v>0</v>
      </c>
      <c r="M1233">
        <v>1</v>
      </c>
      <c r="N1233">
        <v>14</v>
      </c>
      <c r="O1233">
        <v>4</v>
      </c>
      <c r="P1233" t="s">
        <v>813</v>
      </c>
      <c r="Q1233" t="s">
        <v>789</v>
      </c>
      <c r="R1233" t="s">
        <v>814</v>
      </c>
      <c r="S1233">
        <v>1119</v>
      </c>
      <c r="T1233" t="s">
        <v>815</v>
      </c>
      <c r="U1233" t="s">
        <v>816</v>
      </c>
      <c r="V1233" t="s">
        <v>793</v>
      </c>
      <c r="W1233" t="s">
        <v>141</v>
      </c>
      <c r="X1233" t="s">
        <v>57</v>
      </c>
      <c r="Y1233" t="s">
        <v>817</v>
      </c>
      <c r="Z1233" s="1">
        <v>43056</v>
      </c>
      <c r="AA1233">
        <v>46</v>
      </c>
      <c r="AB1233" t="s">
        <v>59</v>
      </c>
      <c r="AC1233">
        <v>2023</v>
      </c>
      <c r="AD1233">
        <v>738</v>
      </c>
      <c r="AE1233" t="s">
        <v>796</v>
      </c>
      <c r="AF1233" t="s">
        <v>797</v>
      </c>
      <c r="AG1233" s="1">
        <v>35788</v>
      </c>
      <c r="AH1233" t="s">
        <v>264</v>
      </c>
      <c r="AI1233" t="s">
        <v>265</v>
      </c>
      <c r="AJ1233" t="s">
        <v>64</v>
      </c>
      <c r="AK1233">
        <v>178</v>
      </c>
      <c r="AL1233">
        <v>800000</v>
      </c>
      <c r="AM1233">
        <v>1000000</v>
      </c>
      <c r="AN1233" s="1">
        <v>46568</v>
      </c>
      <c r="AO1233" t="s">
        <v>803</v>
      </c>
      <c r="AP1233" t="s">
        <v>66</v>
      </c>
      <c r="AQ1233">
        <v>11</v>
      </c>
      <c r="AR1233" t="s">
        <v>799</v>
      </c>
      <c r="AS1233">
        <v>0</v>
      </c>
      <c r="AT1233" t="s">
        <v>264</v>
      </c>
      <c r="AU1233">
        <v>26</v>
      </c>
    </row>
    <row r="1234" spans="1:47" x14ac:dyDescent="0.25">
      <c r="A1234" t="s">
        <v>811</v>
      </c>
      <c r="B1234">
        <v>2875193</v>
      </c>
      <c r="C1234">
        <v>381187</v>
      </c>
      <c r="D1234" t="s">
        <v>812</v>
      </c>
      <c r="E1234">
        <v>0</v>
      </c>
      <c r="F1234">
        <v>0</v>
      </c>
      <c r="G1234">
        <v>0</v>
      </c>
      <c r="H1234">
        <v>0</v>
      </c>
      <c r="I1234">
        <v>45</v>
      </c>
      <c r="J1234">
        <v>2017</v>
      </c>
      <c r="K1234" t="s">
        <v>206</v>
      </c>
      <c r="L1234">
        <v>0</v>
      </c>
      <c r="M1234">
        <v>1</v>
      </c>
      <c r="N1234">
        <v>14</v>
      </c>
      <c r="O1234">
        <v>4</v>
      </c>
      <c r="P1234" t="s">
        <v>813</v>
      </c>
      <c r="Q1234" t="s">
        <v>789</v>
      </c>
      <c r="R1234" t="s">
        <v>814</v>
      </c>
      <c r="S1234">
        <v>1119</v>
      </c>
      <c r="T1234" t="s">
        <v>815</v>
      </c>
      <c r="U1234" t="s">
        <v>816</v>
      </c>
      <c r="V1234" t="s">
        <v>793</v>
      </c>
      <c r="W1234" t="s">
        <v>141</v>
      </c>
      <c r="X1234" t="s">
        <v>57</v>
      </c>
      <c r="Y1234" t="s">
        <v>817</v>
      </c>
      <c r="Z1234" s="1">
        <v>43056</v>
      </c>
      <c r="AA1234">
        <v>46</v>
      </c>
      <c r="AB1234" t="s">
        <v>59</v>
      </c>
      <c r="AC1234">
        <v>2023</v>
      </c>
      <c r="AD1234">
        <v>738</v>
      </c>
      <c r="AE1234" t="s">
        <v>796</v>
      </c>
      <c r="AF1234" t="s">
        <v>797</v>
      </c>
      <c r="AG1234" s="1">
        <v>35788</v>
      </c>
      <c r="AH1234" t="s">
        <v>264</v>
      </c>
      <c r="AI1234" t="s">
        <v>265</v>
      </c>
      <c r="AJ1234" t="s">
        <v>64</v>
      </c>
      <c r="AK1234">
        <v>178</v>
      </c>
      <c r="AL1234">
        <v>800000</v>
      </c>
      <c r="AM1234">
        <v>1000000</v>
      </c>
      <c r="AN1234" s="1">
        <v>46568</v>
      </c>
      <c r="AO1234" t="s">
        <v>804</v>
      </c>
      <c r="AP1234" t="s">
        <v>66</v>
      </c>
      <c r="AQ1234">
        <v>11</v>
      </c>
      <c r="AR1234" t="s">
        <v>799</v>
      </c>
      <c r="AS1234">
        <v>0</v>
      </c>
      <c r="AT1234" t="s">
        <v>264</v>
      </c>
      <c r="AU1234">
        <v>26</v>
      </c>
    </row>
    <row r="1235" spans="1:47" x14ac:dyDescent="0.25">
      <c r="A1235" t="s">
        <v>811</v>
      </c>
      <c r="B1235">
        <v>2875193</v>
      </c>
      <c r="C1235">
        <v>381187</v>
      </c>
      <c r="D1235" t="s">
        <v>812</v>
      </c>
      <c r="E1235">
        <v>0</v>
      </c>
      <c r="F1235">
        <v>0</v>
      </c>
      <c r="G1235">
        <v>0</v>
      </c>
      <c r="H1235">
        <v>0</v>
      </c>
      <c r="I1235">
        <v>45</v>
      </c>
      <c r="J1235">
        <v>2017</v>
      </c>
      <c r="K1235" t="s">
        <v>206</v>
      </c>
      <c r="L1235">
        <v>0</v>
      </c>
      <c r="M1235">
        <v>1</v>
      </c>
      <c r="N1235">
        <v>14</v>
      </c>
      <c r="O1235">
        <v>4</v>
      </c>
      <c r="P1235" t="s">
        <v>813</v>
      </c>
      <c r="Q1235" t="s">
        <v>789</v>
      </c>
      <c r="R1235" t="s">
        <v>814</v>
      </c>
      <c r="S1235">
        <v>1119</v>
      </c>
      <c r="T1235" t="s">
        <v>815</v>
      </c>
      <c r="U1235" t="s">
        <v>816</v>
      </c>
      <c r="V1235" t="s">
        <v>793</v>
      </c>
      <c r="W1235" t="s">
        <v>141</v>
      </c>
      <c r="X1235" t="s">
        <v>57</v>
      </c>
      <c r="Y1235" t="s">
        <v>817</v>
      </c>
      <c r="Z1235" s="1">
        <v>43056</v>
      </c>
      <c r="AA1235">
        <v>46</v>
      </c>
      <c r="AB1235" t="s">
        <v>59</v>
      </c>
      <c r="AC1235">
        <v>2023</v>
      </c>
      <c r="AD1235">
        <v>738</v>
      </c>
      <c r="AE1235" t="s">
        <v>796</v>
      </c>
      <c r="AF1235" t="s">
        <v>797</v>
      </c>
      <c r="AG1235" s="1">
        <v>35788</v>
      </c>
      <c r="AH1235" t="s">
        <v>264</v>
      </c>
      <c r="AI1235" t="s">
        <v>265</v>
      </c>
      <c r="AJ1235" t="s">
        <v>64</v>
      </c>
      <c r="AK1235">
        <v>178</v>
      </c>
      <c r="AL1235">
        <v>800000</v>
      </c>
      <c r="AM1235">
        <v>1000000</v>
      </c>
      <c r="AN1235" s="1">
        <v>46568</v>
      </c>
      <c r="AO1235" t="s">
        <v>805</v>
      </c>
      <c r="AP1235" t="s">
        <v>66</v>
      </c>
      <c r="AQ1235">
        <v>11</v>
      </c>
      <c r="AR1235" t="s">
        <v>799</v>
      </c>
      <c r="AS1235">
        <v>0</v>
      </c>
      <c r="AT1235" t="s">
        <v>264</v>
      </c>
      <c r="AU1235">
        <v>26</v>
      </c>
    </row>
    <row r="1236" spans="1:47" x14ac:dyDescent="0.25">
      <c r="A1236" t="s">
        <v>811</v>
      </c>
      <c r="B1236">
        <v>2875193</v>
      </c>
      <c r="C1236">
        <v>381187</v>
      </c>
      <c r="D1236" t="s">
        <v>812</v>
      </c>
      <c r="E1236">
        <v>0</v>
      </c>
      <c r="F1236">
        <v>0</v>
      </c>
      <c r="G1236">
        <v>0</v>
      </c>
      <c r="H1236">
        <v>0</v>
      </c>
      <c r="I1236">
        <v>45</v>
      </c>
      <c r="J1236">
        <v>2017</v>
      </c>
      <c r="K1236" t="s">
        <v>206</v>
      </c>
      <c r="L1236">
        <v>0</v>
      </c>
      <c r="M1236">
        <v>1</v>
      </c>
      <c r="N1236">
        <v>14</v>
      </c>
      <c r="O1236">
        <v>4</v>
      </c>
      <c r="P1236" t="s">
        <v>813</v>
      </c>
      <c r="Q1236" t="s">
        <v>789</v>
      </c>
      <c r="R1236" t="s">
        <v>814</v>
      </c>
      <c r="S1236">
        <v>1119</v>
      </c>
      <c r="T1236" t="s">
        <v>815</v>
      </c>
      <c r="U1236" t="s">
        <v>816</v>
      </c>
      <c r="V1236" t="s">
        <v>793</v>
      </c>
      <c r="W1236" t="s">
        <v>141</v>
      </c>
      <c r="X1236" t="s">
        <v>57</v>
      </c>
      <c r="Y1236" t="s">
        <v>817</v>
      </c>
      <c r="Z1236" s="1">
        <v>43056</v>
      </c>
      <c r="AA1236">
        <v>46</v>
      </c>
      <c r="AB1236" t="s">
        <v>59</v>
      </c>
      <c r="AC1236">
        <v>2023</v>
      </c>
      <c r="AD1236">
        <v>738</v>
      </c>
      <c r="AE1236" t="s">
        <v>796</v>
      </c>
      <c r="AF1236" t="s">
        <v>797</v>
      </c>
      <c r="AG1236" s="1">
        <v>35788</v>
      </c>
      <c r="AH1236" t="s">
        <v>264</v>
      </c>
      <c r="AI1236" t="s">
        <v>265</v>
      </c>
      <c r="AJ1236" t="s">
        <v>64</v>
      </c>
      <c r="AK1236">
        <v>178</v>
      </c>
      <c r="AL1236">
        <v>800000</v>
      </c>
      <c r="AM1236">
        <v>1000000</v>
      </c>
      <c r="AN1236" s="1">
        <v>46568</v>
      </c>
      <c r="AO1236" t="s">
        <v>806</v>
      </c>
      <c r="AP1236" t="s">
        <v>164</v>
      </c>
      <c r="AQ1236">
        <v>11</v>
      </c>
      <c r="AR1236" t="s">
        <v>799</v>
      </c>
      <c r="AS1236">
        <v>0</v>
      </c>
      <c r="AT1236" t="s">
        <v>807</v>
      </c>
      <c r="AU1236">
        <v>26</v>
      </c>
    </row>
    <row r="1237" spans="1:47" x14ac:dyDescent="0.25">
      <c r="A1237" t="s">
        <v>811</v>
      </c>
      <c r="B1237">
        <v>2875193</v>
      </c>
      <c r="C1237">
        <v>381187</v>
      </c>
      <c r="D1237" t="s">
        <v>812</v>
      </c>
      <c r="E1237">
        <v>0</v>
      </c>
      <c r="F1237">
        <v>0</v>
      </c>
      <c r="G1237">
        <v>0</v>
      </c>
      <c r="H1237">
        <v>0</v>
      </c>
      <c r="I1237">
        <v>45</v>
      </c>
      <c r="J1237">
        <v>2017</v>
      </c>
      <c r="K1237" t="s">
        <v>206</v>
      </c>
      <c r="L1237">
        <v>0</v>
      </c>
      <c r="M1237">
        <v>1</v>
      </c>
      <c r="N1237">
        <v>14</v>
      </c>
      <c r="O1237">
        <v>4</v>
      </c>
      <c r="P1237" t="s">
        <v>813</v>
      </c>
      <c r="Q1237" t="s">
        <v>789</v>
      </c>
      <c r="R1237" t="s">
        <v>814</v>
      </c>
      <c r="S1237">
        <v>1119</v>
      </c>
      <c r="T1237" t="s">
        <v>815</v>
      </c>
      <c r="U1237" t="s">
        <v>816</v>
      </c>
      <c r="V1237" t="s">
        <v>793</v>
      </c>
      <c r="W1237" t="s">
        <v>141</v>
      </c>
      <c r="X1237" t="s">
        <v>57</v>
      </c>
      <c r="Y1237" t="s">
        <v>817</v>
      </c>
      <c r="Z1237" s="1">
        <v>43056</v>
      </c>
      <c r="AA1237">
        <v>46</v>
      </c>
      <c r="AB1237" t="s">
        <v>59</v>
      </c>
      <c r="AC1237">
        <v>2023</v>
      </c>
      <c r="AD1237">
        <v>738</v>
      </c>
      <c r="AE1237" t="s">
        <v>796</v>
      </c>
      <c r="AF1237" t="s">
        <v>797</v>
      </c>
      <c r="AG1237" s="1">
        <v>35788</v>
      </c>
      <c r="AH1237" t="s">
        <v>264</v>
      </c>
      <c r="AI1237" t="s">
        <v>265</v>
      </c>
      <c r="AJ1237" t="s">
        <v>64</v>
      </c>
      <c r="AK1237">
        <v>178</v>
      </c>
      <c r="AL1237">
        <v>800000</v>
      </c>
      <c r="AM1237">
        <v>1000000</v>
      </c>
      <c r="AN1237" s="1">
        <v>46568</v>
      </c>
      <c r="AO1237" t="s">
        <v>808</v>
      </c>
      <c r="AP1237" t="s">
        <v>164</v>
      </c>
      <c r="AQ1237">
        <v>11</v>
      </c>
      <c r="AR1237" t="s">
        <v>799</v>
      </c>
      <c r="AS1237">
        <v>0</v>
      </c>
      <c r="AT1237" t="s">
        <v>264</v>
      </c>
      <c r="AU1237">
        <v>26</v>
      </c>
    </row>
    <row r="1238" spans="1:47" x14ac:dyDescent="0.25">
      <c r="A1238" t="s">
        <v>811</v>
      </c>
      <c r="B1238">
        <v>2875193</v>
      </c>
      <c r="C1238">
        <v>381187</v>
      </c>
      <c r="D1238" t="s">
        <v>812</v>
      </c>
      <c r="E1238">
        <v>0</v>
      </c>
      <c r="F1238">
        <v>0</v>
      </c>
      <c r="G1238">
        <v>0</v>
      </c>
      <c r="H1238">
        <v>0</v>
      </c>
      <c r="I1238">
        <v>45</v>
      </c>
      <c r="J1238">
        <v>2017</v>
      </c>
      <c r="K1238" t="s">
        <v>206</v>
      </c>
      <c r="L1238">
        <v>0</v>
      </c>
      <c r="M1238">
        <v>1</v>
      </c>
      <c r="N1238">
        <v>14</v>
      </c>
      <c r="O1238">
        <v>4</v>
      </c>
      <c r="P1238" t="s">
        <v>813</v>
      </c>
      <c r="Q1238" t="s">
        <v>789</v>
      </c>
      <c r="R1238" t="s">
        <v>814</v>
      </c>
      <c r="S1238">
        <v>1119</v>
      </c>
      <c r="T1238" t="s">
        <v>815</v>
      </c>
      <c r="U1238" t="s">
        <v>816</v>
      </c>
      <c r="V1238" t="s">
        <v>793</v>
      </c>
      <c r="W1238" t="s">
        <v>141</v>
      </c>
      <c r="X1238" t="s">
        <v>57</v>
      </c>
      <c r="Y1238" t="s">
        <v>817</v>
      </c>
      <c r="Z1238" s="1">
        <v>43056</v>
      </c>
      <c r="AA1238">
        <v>46</v>
      </c>
      <c r="AB1238" t="s">
        <v>59</v>
      </c>
      <c r="AC1238">
        <v>2023</v>
      </c>
      <c r="AD1238">
        <v>738</v>
      </c>
      <c r="AE1238" t="s">
        <v>796</v>
      </c>
      <c r="AF1238" t="s">
        <v>797</v>
      </c>
      <c r="AG1238" s="1">
        <v>35788</v>
      </c>
      <c r="AH1238" t="s">
        <v>264</v>
      </c>
      <c r="AI1238" t="s">
        <v>265</v>
      </c>
      <c r="AJ1238" t="s">
        <v>64</v>
      </c>
      <c r="AK1238">
        <v>178</v>
      </c>
      <c r="AL1238">
        <v>800000</v>
      </c>
      <c r="AM1238">
        <v>1000000</v>
      </c>
      <c r="AN1238" s="1">
        <v>46568</v>
      </c>
      <c r="AO1238" t="s">
        <v>809</v>
      </c>
      <c r="AP1238" t="s">
        <v>66</v>
      </c>
      <c r="AQ1238">
        <v>11</v>
      </c>
      <c r="AR1238" t="s">
        <v>799</v>
      </c>
      <c r="AS1238">
        <v>0</v>
      </c>
      <c r="AT1238" t="s">
        <v>264</v>
      </c>
      <c r="AU1238">
        <v>26</v>
      </c>
    </row>
    <row r="1239" spans="1:47" x14ac:dyDescent="0.25">
      <c r="A1239" t="s">
        <v>811</v>
      </c>
      <c r="B1239">
        <v>2875193</v>
      </c>
      <c r="C1239">
        <v>381187</v>
      </c>
      <c r="D1239" t="s">
        <v>812</v>
      </c>
      <c r="E1239">
        <v>0</v>
      </c>
      <c r="F1239">
        <v>0</v>
      </c>
      <c r="G1239">
        <v>0</v>
      </c>
      <c r="H1239">
        <v>0</v>
      </c>
      <c r="I1239">
        <v>45</v>
      </c>
      <c r="J1239">
        <v>2017</v>
      </c>
      <c r="K1239" t="s">
        <v>206</v>
      </c>
      <c r="L1239">
        <v>0</v>
      </c>
      <c r="M1239">
        <v>1</v>
      </c>
      <c r="N1239">
        <v>14</v>
      </c>
      <c r="O1239">
        <v>4</v>
      </c>
      <c r="P1239" t="s">
        <v>813</v>
      </c>
      <c r="Q1239" t="s">
        <v>789</v>
      </c>
      <c r="R1239" t="s">
        <v>814</v>
      </c>
      <c r="S1239">
        <v>1119</v>
      </c>
      <c r="T1239" t="s">
        <v>815</v>
      </c>
      <c r="U1239" t="s">
        <v>816</v>
      </c>
      <c r="V1239" t="s">
        <v>793</v>
      </c>
      <c r="W1239" t="s">
        <v>141</v>
      </c>
      <c r="X1239" t="s">
        <v>57</v>
      </c>
      <c r="Y1239" t="s">
        <v>817</v>
      </c>
      <c r="Z1239" s="1">
        <v>43056</v>
      </c>
      <c r="AA1239">
        <v>46</v>
      </c>
      <c r="AB1239" t="s">
        <v>59</v>
      </c>
      <c r="AC1239">
        <v>2023</v>
      </c>
      <c r="AD1239">
        <v>738</v>
      </c>
      <c r="AE1239" t="s">
        <v>796</v>
      </c>
      <c r="AF1239" t="s">
        <v>797</v>
      </c>
      <c r="AG1239" s="1">
        <v>35788</v>
      </c>
      <c r="AH1239" t="s">
        <v>264</v>
      </c>
      <c r="AI1239" t="s">
        <v>265</v>
      </c>
      <c r="AJ1239" t="s">
        <v>64</v>
      </c>
      <c r="AK1239">
        <v>178</v>
      </c>
      <c r="AL1239">
        <v>800000</v>
      </c>
      <c r="AM1239">
        <v>1000000</v>
      </c>
      <c r="AN1239" s="1">
        <v>46568</v>
      </c>
      <c r="AO1239" t="s">
        <v>810</v>
      </c>
      <c r="AP1239" t="s">
        <v>66</v>
      </c>
      <c r="AQ1239">
        <v>11</v>
      </c>
      <c r="AR1239" t="s">
        <v>799</v>
      </c>
      <c r="AS1239">
        <v>0</v>
      </c>
      <c r="AT1239" t="s">
        <v>264</v>
      </c>
      <c r="AU1239">
        <v>26</v>
      </c>
    </row>
    <row r="1240" spans="1:47" x14ac:dyDescent="0.25">
      <c r="A1240" t="s">
        <v>818</v>
      </c>
      <c r="B1240">
        <v>2872025</v>
      </c>
      <c r="C1240">
        <v>315779</v>
      </c>
      <c r="D1240" t="s">
        <v>48</v>
      </c>
      <c r="E1240">
        <v>0</v>
      </c>
      <c r="F1240">
        <v>0</v>
      </c>
      <c r="G1240">
        <v>0</v>
      </c>
      <c r="H1240">
        <v>0</v>
      </c>
      <c r="I1240">
        <v>90</v>
      </c>
      <c r="J1240">
        <v>2017</v>
      </c>
      <c r="K1240" t="s">
        <v>591</v>
      </c>
      <c r="L1240">
        <v>4</v>
      </c>
      <c r="M1240">
        <v>4</v>
      </c>
      <c r="N1240">
        <v>5</v>
      </c>
      <c r="O1240">
        <v>3</v>
      </c>
      <c r="P1240" t="s">
        <v>733</v>
      </c>
      <c r="Q1240" t="s">
        <v>751</v>
      </c>
      <c r="R1240" t="s">
        <v>334</v>
      </c>
      <c r="S1240">
        <v>80179</v>
      </c>
      <c r="T1240" t="s">
        <v>721</v>
      </c>
      <c r="U1240" t="s">
        <v>149</v>
      </c>
      <c r="V1240" t="s">
        <v>135</v>
      </c>
      <c r="W1240" t="s">
        <v>283</v>
      </c>
      <c r="X1240" t="s">
        <v>57</v>
      </c>
      <c r="Y1240" t="s">
        <v>819</v>
      </c>
      <c r="Z1240" s="1">
        <v>43064</v>
      </c>
      <c r="AA1240">
        <v>33</v>
      </c>
      <c r="AB1240" t="s">
        <v>59</v>
      </c>
      <c r="AC1240">
        <v>2023</v>
      </c>
      <c r="AD1240">
        <v>5</v>
      </c>
      <c r="AE1240" t="s">
        <v>475</v>
      </c>
      <c r="AF1240" t="s">
        <v>247</v>
      </c>
      <c r="AG1240" s="1">
        <v>36056</v>
      </c>
      <c r="AH1240" t="s">
        <v>264</v>
      </c>
      <c r="AI1240" t="s">
        <v>265</v>
      </c>
      <c r="AJ1240" t="s">
        <v>64</v>
      </c>
      <c r="AK1240">
        <v>177</v>
      </c>
      <c r="AL1240">
        <v>25000000</v>
      </c>
      <c r="AM1240">
        <v>60000000</v>
      </c>
      <c r="AN1240" s="1">
        <v>46568</v>
      </c>
      <c r="AO1240" t="s">
        <v>476</v>
      </c>
      <c r="AP1240" t="s">
        <v>164</v>
      </c>
      <c r="AQ1240">
        <v>11</v>
      </c>
      <c r="AR1240" t="s">
        <v>477</v>
      </c>
      <c r="AS1240">
        <v>0</v>
      </c>
      <c r="AT1240" t="s">
        <v>264</v>
      </c>
      <c r="AU1240">
        <v>26</v>
      </c>
    </row>
    <row r="1241" spans="1:47" x14ac:dyDescent="0.25">
      <c r="A1241" t="s">
        <v>818</v>
      </c>
      <c r="B1241">
        <v>2872025</v>
      </c>
      <c r="C1241">
        <v>315779</v>
      </c>
      <c r="D1241" t="s">
        <v>48</v>
      </c>
      <c r="E1241">
        <v>0</v>
      </c>
      <c r="F1241">
        <v>0</v>
      </c>
      <c r="G1241">
        <v>0</v>
      </c>
      <c r="H1241">
        <v>0</v>
      </c>
      <c r="I1241">
        <v>90</v>
      </c>
      <c r="J1241">
        <v>2017</v>
      </c>
      <c r="K1241" t="s">
        <v>591</v>
      </c>
      <c r="L1241">
        <v>4</v>
      </c>
      <c r="M1241">
        <v>4</v>
      </c>
      <c r="N1241">
        <v>5</v>
      </c>
      <c r="O1241">
        <v>3</v>
      </c>
      <c r="P1241" t="s">
        <v>733</v>
      </c>
      <c r="Q1241" t="s">
        <v>751</v>
      </c>
      <c r="R1241" t="s">
        <v>334</v>
      </c>
      <c r="S1241">
        <v>80179</v>
      </c>
      <c r="T1241" t="s">
        <v>721</v>
      </c>
      <c r="U1241" t="s">
        <v>149</v>
      </c>
      <c r="V1241" t="s">
        <v>135</v>
      </c>
      <c r="W1241" t="s">
        <v>283</v>
      </c>
      <c r="X1241" t="s">
        <v>57</v>
      </c>
      <c r="Y1241" t="s">
        <v>819</v>
      </c>
      <c r="Z1241" s="1">
        <v>43064</v>
      </c>
      <c r="AA1241">
        <v>33</v>
      </c>
      <c r="AB1241" t="s">
        <v>59</v>
      </c>
      <c r="AC1241">
        <v>2023</v>
      </c>
      <c r="AD1241">
        <v>5</v>
      </c>
      <c r="AE1241" t="s">
        <v>475</v>
      </c>
      <c r="AF1241" t="s">
        <v>247</v>
      </c>
      <c r="AG1241" s="1">
        <v>36056</v>
      </c>
      <c r="AH1241" t="s">
        <v>264</v>
      </c>
      <c r="AI1241" t="s">
        <v>265</v>
      </c>
      <c r="AJ1241" t="s">
        <v>64</v>
      </c>
      <c r="AK1241">
        <v>177</v>
      </c>
      <c r="AL1241">
        <v>25000000</v>
      </c>
      <c r="AM1241">
        <v>60000000</v>
      </c>
      <c r="AN1241" s="1">
        <v>46568</v>
      </c>
      <c r="AO1241" t="s">
        <v>478</v>
      </c>
      <c r="AP1241" t="s">
        <v>164</v>
      </c>
      <c r="AQ1241">
        <v>11</v>
      </c>
      <c r="AR1241" t="s">
        <v>477</v>
      </c>
      <c r="AS1241">
        <v>0</v>
      </c>
      <c r="AT1241" t="s">
        <v>264</v>
      </c>
      <c r="AU1241">
        <v>26</v>
      </c>
    </row>
    <row r="1242" spans="1:47" x14ac:dyDescent="0.25">
      <c r="A1242" t="s">
        <v>818</v>
      </c>
      <c r="B1242">
        <v>2872025</v>
      </c>
      <c r="C1242">
        <v>315779</v>
      </c>
      <c r="D1242" t="s">
        <v>48</v>
      </c>
      <c r="E1242">
        <v>0</v>
      </c>
      <c r="F1242">
        <v>0</v>
      </c>
      <c r="G1242">
        <v>0</v>
      </c>
      <c r="H1242">
        <v>0</v>
      </c>
      <c r="I1242">
        <v>90</v>
      </c>
      <c r="J1242">
        <v>2017</v>
      </c>
      <c r="K1242" t="s">
        <v>591</v>
      </c>
      <c r="L1242">
        <v>4</v>
      </c>
      <c r="M1242">
        <v>4</v>
      </c>
      <c r="N1242">
        <v>5</v>
      </c>
      <c r="O1242">
        <v>3</v>
      </c>
      <c r="P1242" t="s">
        <v>733</v>
      </c>
      <c r="Q1242" t="s">
        <v>751</v>
      </c>
      <c r="R1242" t="s">
        <v>334</v>
      </c>
      <c r="S1242">
        <v>80179</v>
      </c>
      <c r="T1242" t="s">
        <v>721</v>
      </c>
      <c r="U1242" t="s">
        <v>149</v>
      </c>
      <c r="V1242" t="s">
        <v>135</v>
      </c>
      <c r="W1242" t="s">
        <v>283</v>
      </c>
      <c r="X1242" t="s">
        <v>57</v>
      </c>
      <c r="Y1242" t="s">
        <v>819</v>
      </c>
      <c r="Z1242" s="1">
        <v>43064</v>
      </c>
      <c r="AA1242">
        <v>33</v>
      </c>
      <c r="AB1242" t="s">
        <v>59</v>
      </c>
      <c r="AC1242">
        <v>2023</v>
      </c>
      <c r="AD1242">
        <v>5</v>
      </c>
      <c r="AE1242" t="s">
        <v>475</v>
      </c>
      <c r="AF1242" t="s">
        <v>247</v>
      </c>
      <c r="AG1242" s="1">
        <v>36056</v>
      </c>
      <c r="AH1242" t="s">
        <v>264</v>
      </c>
      <c r="AI1242" t="s">
        <v>265</v>
      </c>
      <c r="AJ1242" t="s">
        <v>64</v>
      </c>
      <c r="AK1242">
        <v>177</v>
      </c>
      <c r="AL1242">
        <v>25000000</v>
      </c>
      <c r="AM1242">
        <v>60000000</v>
      </c>
      <c r="AN1242" s="1">
        <v>46568</v>
      </c>
      <c r="AO1242" t="s">
        <v>479</v>
      </c>
      <c r="AP1242" t="s">
        <v>164</v>
      </c>
      <c r="AQ1242">
        <v>11</v>
      </c>
      <c r="AR1242" t="s">
        <v>477</v>
      </c>
      <c r="AS1242">
        <v>0</v>
      </c>
      <c r="AT1242" t="s">
        <v>264</v>
      </c>
      <c r="AU1242">
        <v>26</v>
      </c>
    </row>
    <row r="1243" spans="1:47" x14ac:dyDescent="0.25">
      <c r="A1243" t="s">
        <v>818</v>
      </c>
      <c r="B1243">
        <v>2872025</v>
      </c>
      <c r="C1243">
        <v>315779</v>
      </c>
      <c r="D1243" t="s">
        <v>48</v>
      </c>
      <c r="E1243">
        <v>0</v>
      </c>
      <c r="F1243">
        <v>0</v>
      </c>
      <c r="G1243">
        <v>0</v>
      </c>
      <c r="H1243">
        <v>0</v>
      </c>
      <c r="I1243">
        <v>90</v>
      </c>
      <c r="J1243">
        <v>2017</v>
      </c>
      <c r="K1243" t="s">
        <v>591</v>
      </c>
      <c r="L1243">
        <v>4</v>
      </c>
      <c r="M1243">
        <v>4</v>
      </c>
      <c r="N1243">
        <v>5</v>
      </c>
      <c r="O1243">
        <v>3</v>
      </c>
      <c r="P1243" t="s">
        <v>733</v>
      </c>
      <c r="Q1243" t="s">
        <v>751</v>
      </c>
      <c r="R1243" t="s">
        <v>334</v>
      </c>
      <c r="S1243">
        <v>80179</v>
      </c>
      <c r="T1243" t="s">
        <v>721</v>
      </c>
      <c r="U1243" t="s">
        <v>149</v>
      </c>
      <c r="V1243" t="s">
        <v>135</v>
      </c>
      <c r="W1243" t="s">
        <v>283</v>
      </c>
      <c r="X1243" t="s">
        <v>57</v>
      </c>
      <c r="Y1243" t="s">
        <v>819</v>
      </c>
      <c r="Z1243" s="1">
        <v>43064</v>
      </c>
      <c r="AA1243">
        <v>33</v>
      </c>
      <c r="AB1243" t="s">
        <v>59</v>
      </c>
      <c r="AC1243">
        <v>2023</v>
      </c>
      <c r="AD1243">
        <v>5</v>
      </c>
      <c r="AE1243" t="s">
        <v>475</v>
      </c>
      <c r="AF1243" t="s">
        <v>247</v>
      </c>
      <c r="AG1243" s="1">
        <v>36056</v>
      </c>
      <c r="AH1243" t="s">
        <v>264</v>
      </c>
      <c r="AI1243" t="s">
        <v>265</v>
      </c>
      <c r="AJ1243" t="s">
        <v>64</v>
      </c>
      <c r="AK1243">
        <v>177</v>
      </c>
      <c r="AL1243">
        <v>25000000</v>
      </c>
      <c r="AM1243">
        <v>60000000</v>
      </c>
      <c r="AN1243" s="1">
        <v>46568</v>
      </c>
      <c r="AO1243" t="s">
        <v>480</v>
      </c>
      <c r="AP1243" t="s">
        <v>164</v>
      </c>
      <c r="AQ1243">
        <v>11</v>
      </c>
      <c r="AR1243" t="s">
        <v>477</v>
      </c>
      <c r="AS1243">
        <v>0</v>
      </c>
      <c r="AT1243" t="s">
        <v>264</v>
      </c>
      <c r="AU1243">
        <v>26</v>
      </c>
    </row>
    <row r="1244" spans="1:47" x14ac:dyDescent="0.25">
      <c r="A1244" t="s">
        <v>818</v>
      </c>
      <c r="B1244">
        <v>2872025</v>
      </c>
      <c r="C1244">
        <v>315779</v>
      </c>
      <c r="D1244" t="s">
        <v>48</v>
      </c>
      <c r="E1244">
        <v>0</v>
      </c>
      <c r="F1244">
        <v>0</v>
      </c>
      <c r="G1244">
        <v>0</v>
      </c>
      <c r="H1244">
        <v>0</v>
      </c>
      <c r="I1244">
        <v>90</v>
      </c>
      <c r="J1244">
        <v>2017</v>
      </c>
      <c r="K1244" t="s">
        <v>591</v>
      </c>
      <c r="L1244">
        <v>4</v>
      </c>
      <c r="M1244">
        <v>4</v>
      </c>
      <c r="N1244">
        <v>5</v>
      </c>
      <c r="O1244">
        <v>3</v>
      </c>
      <c r="P1244" t="s">
        <v>733</v>
      </c>
      <c r="Q1244" t="s">
        <v>751</v>
      </c>
      <c r="R1244" t="s">
        <v>334</v>
      </c>
      <c r="S1244">
        <v>80179</v>
      </c>
      <c r="T1244" t="s">
        <v>721</v>
      </c>
      <c r="U1244" t="s">
        <v>149</v>
      </c>
      <c r="V1244" t="s">
        <v>135</v>
      </c>
      <c r="W1244" t="s">
        <v>283</v>
      </c>
      <c r="X1244" t="s">
        <v>57</v>
      </c>
      <c r="Y1244" t="s">
        <v>819</v>
      </c>
      <c r="Z1244" s="1">
        <v>43064</v>
      </c>
      <c r="AA1244">
        <v>33</v>
      </c>
      <c r="AB1244" t="s">
        <v>59</v>
      </c>
      <c r="AC1244">
        <v>2023</v>
      </c>
      <c r="AD1244">
        <v>5</v>
      </c>
      <c r="AE1244" t="s">
        <v>475</v>
      </c>
      <c r="AF1244" t="s">
        <v>247</v>
      </c>
      <c r="AG1244" s="1">
        <v>36056</v>
      </c>
      <c r="AH1244" t="s">
        <v>264</v>
      </c>
      <c r="AI1244" t="s">
        <v>265</v>
      </c>
      <c r="AJ1244" t="s">
        <v>64</v>
      </c>
      <c r="AK1244">
        <v>177</v>
      </c>
      <c r="AL1244">
        <v>25000000</v>
      </c>
      <c r="AM1244">
        <v>60000000</v>
      </c>
      <c r="AN1244" s="1">
        <v>46568</v>
      </c>
      <c r="AO1244" t="s">
        <v>481</v>
      </c>
      <c r="AP1244" t="s">
        <v>164</v>
      </c>
      <c r="AQ1244">
        <v>11</v>
      </c>
      <c r="AR1244" t="s">
        <v>477</v>
      </c>
      <c r="AS1244">
        <v>0</v>
      </c>
      <c r="AT1244" t="s">
        <v>264</v>
      </c>
      <c r="AU1244">
        <v>26</v>
      </c>
    </row>
    <row r="1245" spans="1:47" x14ac:dyDescent="0.25">
      <c r="A1245" t="s">
        <v>818</v>
      </c>
      <c r="B1245">
        <v>2872025</v>
      </c>
      <c r="C1245">
        <v>315779</v>
      </c>
      <c r="D1245" t="s">
        <v>48</v>
      </c>
      <c r="E1245">
        <v>0</v>
      </c>
      <c r="F1245">
        <v>0</v>
      </c>
      <c r="G1245">
        <v>0</v>
      </c>
      <c r="H1245">
        <v>0</v>
      </c>
      <c r="I1245">
        <v>90</v>
      </c>
      <c r="J1245">
        <v>2017</v>
      </c>
      <c r="K1245" t="s">
        <v>591</v>
      </c>
      <c r="L1245">
        <v>4</v>
      </c>
      <c r="M1245">
        <v>4</v>
      </c>
      <c r="N1245">
        <v>5</v>
      </c>
      <c r="O1245">
        <v>3</v>
      </c>
      <c r="P1245" t="s">
        <v>733</v>
      </c>
      <c r="Q1245" t="s">
        <v>751</v>
      </c>
      <c r="R1245" t="s">
        <v>334</v>
      </c>
      <c r="S1245">
        <v>80179</v>
      </c>
      <c r="T1245" t="s">
        <v>721</v>
      </c>
      <c r="U1245" t="s">
        <v>149</v>
      </c>
      <c r="V1245" t="s">
        <v>135</v>
      </c>
      <c r="W1245" t="s">
        <v>283</v>
      </c>
      <c r="X1245" t="s">
        <v>57</v>
      </c>
      <c r="Y1245" t="s">
        <v>819</v>
      </c>
      <c r="Z1245" s="1">
        <v>43064</v>
      </c>
      <c r="AA1245">
        <v>33</v>
      </c>
      <c r="AB1245" t="s">
        <v>59</v>
      </c>
      <c r="AC1245">
        <v>2023</v>
      </c>
      <c r="AD1245">
        <v>5</v>
      </c>
      <c r="AE1245" t="s">
        <v>475</v>
      </c>
      <c r="AF1245" t="s">
        <v>247</v>
      </c>
      <c r="AG1245" s="1">
        <v>36056</v>
      </c>
      <c r="AH1245" t="s">
        <v>264</v>
      </c>
      <c r="AI1245" t="s">
        <v>265</v>
      </c>
      <c r="AJ1245" t="s">
        <v>64</v>
      </c>
      <c r="AK1245">
        <v>177</v>
      </c>
      <c r="AL1245">
        <v>25000000</v>
      </c>
      <c r="AM1245">
        <v>60000000</v>
      </c>
      <c r="AN1245" s="1">
        <v>46568</v>
      </c>
      <c r="AO1245" t="s">
        <v>482</v>
      </c>
      <c r="AP1245" t="s">
        <v>164</v>
      </c>
      <c r="AQ1245">
        <v>11</v>
      </c>
      <c r="AR1245" t="s">
        <v>477</v>
      </c>
      <c r="AS1245">
        <v>0</v>
      </c>
      <c r="AT1245" t="s">
        <v>483</v>
      </c>
      <c r="AU1245">
        <v>26</v>
      </c>
    </row>
    <row r="1246" spans="1:47" x14ac:dyDescent="0.25">
      <c r="A1246" t="s">
        <v>818</v>
      </c>
      <c r="B1246">
        <v>2872025</v>
      </c>
      <c r="C1246">
        <v>315779</v>
      </c>
      <c r="D1246" t="s">
        <v>48</v>
      </c>
      <c r="E1246">
        <v>0</v>
      </c>
      <c r="F1246">
        <v>0</v>
      </c>
      <c r="G1246">
        <v>0</v>
      </c>
      <c r="H1246">
        <v>0</v>
      </c>
      <c r="I1246">
        <v>90</v>
      </c>
      <c r="J1246">
        <v>2017</v>
      </c>
      <c r="K1246" t="s">
        <v>591</v>
      </c>
      <c r="L1246">
        <v>4</v>
      </c>
      <c r="M1246">
        <v>4</v>
      </c>
      <c r="N1246">
        <v>5</v>
      </c>
      <c r="O1246">
        <v>3</v>
      </c>
      <c r="P1246" t="s">
        <v>733</v>
      </c>
      <c r="Q1246" t="s">
        <v>751</v>
      </c>
      <c r="R1246" t="s">
        <v>334</v>
      </c>
      <c r="S1246">
        <v>80179</v>
      </c>
      <c r="T1246" t="s">
        <v>721</v>
      </c>
      <c r="U1246" t="s">
        <v>149</v>
      </c>
      <c r="V1246" t="s">
        <v>135</v>
      </c>
      <c r="W1246" t="s">
        <v>283</v>
      </c>
      <c r="X1246" t="s">
        <v>57</v>
      </c>
      <c r="Y1246" t="s">
        <v>819</v>
      </c>
      <c r="Z1246" s="1">
        <v>43064</v>
      </c>
      <c r="AA1246">
        <v>33</v>
      </c>
      <c r="AB1246" t="s">
        <v>59</v>
      </c>
      <c r="AC1246">
        <v>2023</v>
      </c>
      <c r="AD1246">
        <v>5</v>
      </c>
      <c r="AE1246" t="s">
        <v>475</v>
      </c>
      <c r="AF1246" t="s">
        <v>247</v>
      </c>
      <c r="AG1246" s="1">
        <v>36056</v>
      </c>
      <c r="AH1246" t="s">
        <v>264</v>
      </c>
      <c r="AI1246" t="s">
        <v>265</v>
      </c>
      <c r="AJ1246" t="s">
        <v>64</v>
      </c>
      <c r="AK1246">
        <v>177</v>
      </c>
      <c r="AL1246">
        <v>25000000</v>
      </c>
      <c r="AM1246">
        <v>60000000</v>
      </c>
      <c r="AN1246" s="1">
        <v>46568</v>
      </c>
      <c r="AO1246" t="s">
        <v>484</v>
      </c>
      <c r="AP1246" t="s">
        <v>164</v>
      </c>
      <c r="AQ1246">
        <v>11</v>
      </c>
      <c r="AR1246" t="s">
        <v>477</v>
      </c>
      <c r="AS1246">
        <v>0</v>
      </c>
      <c r="AT1246" t="s">
        <v>264</v>
      </c>
      <c r="AU1246">
        <v>26</v>
      </c>
    </row>
    <row r="1247" spans="1:47" x14ac:dyDescent="0.25">
      <c r="A1247" t="s">
        <v>818</v>
      </c>
      <c r="B1247">
        <v>2872025</v>
      </c>
      <c r="C1247">
        <v>315779</v>
      </c>
      <c r="D1247" t="s">
        <v>48</v>
      </c>
      <c r="E1247">
        <v>0</v>
      </c>
      <c r="F1247">
        <v>0</v>
      </c>
      <c r="G1247">
        <v>0</v>
      </c>
      <c r="H1247">
        <v>0</v>
      </c>
      <c r="I1247">
        <v>90</v>
      </c>
      <c r="J1247">
        <v>2017</v>
      </c>
      <c r="K1247" t="s">
        <v>591</v>
      </c>
      <c r="L1247">
        <v>4</v>
      </c>
      <c r="M1247">
        <v>4</v>
      </c>
      <c r="N1247">
        <v>5</v>
      </c>
      <c r="O1247">
        <v>3</v>
      </c>
      <c r="P1247" t="s">
        <v>733</v>
      </c>
      <c r="Q1247" t="s">
        <v>751</v>
      </c>
      <c r="R1247" t="s">
        <v>334</v>
      </c>
      <c r="S1247">
        <v>80179</v>
      </c>
      <c r="T1247" t="s">
        <v>721</v>
      </c>
      <c r="U1247" t="s">
        <v>149</v>
      </c>
      <c r="V1247" t="s">
        <v>135</v>
      </c>
      <c r="W1247" t="s">
        <v>283</v>
      </c>
      <c r="X1247" t="s">
        <v>57</v>
      </c>
      <c r="Y1247" t="s">
        <v>819</v>
      </c>
      <c r="Z1247" s="1">
        <v>43064</v>
      </c>
      <c r="AA1247">
        <v>33</v>
      </c>
      <c r="AB1247" t="s">
        <v>59</v>
      </c>
      <c r="AC1247">
        <v>2023</v>
      </c>
      <c r="AD1247">
        <v>5</v>
      </c>
      <c r="AE1247" t="s">
        <v>475</v>
      </c>
      <c r="AF1247" t="s">
        <v>247</v>
      </c>
      <c r="AG1247" s="1">
        <v>36056</v>
      </c>
      <c r="AH1247" t="s">
        <v>264</v>
      </c>
      <c r="AI1247" t="s">
        <v>265</v>
      </c>
      <c r="AJ1247" t="s">
        <v>64</v>
      </c>
      <c r="AK1247">
        <v>177</v>
      </c>
      <c r="AL1247">
        <v>25000000</v>
      </c>
      <c r="AM1247">
        <v>60000000</v>
      </c>
      <c r="AN1247" s="1">
        <v>46568</v>
      </c>
      <c r="AO1247" t="s">
        <v>485</v>
      </c>
      <c r="AP1247" t="s">
        <v>66</v>
      </c>
      <c r="AQ1247">
        <v>11</v>
      </c>
      <c r="AR1247" t="s">
        <v>477</v>
      </c>
      <c r="AS1247">
        <v>0</v>
      </c>
      <c r="AT1247" t="s">
        <v>264</v>
      </c>
      <c r="AU1247">
        <v>26</v>
      </c>
    </row>
    <row r="1248" spans="1:47" x14ac:dyDescent="0.25">
      <c r="A1248" t="s">
        <v>818</v>
      </c>
      <c r="B1248">
        <v>2872025</v>
      </c>
      <c r="C1248">
        <v>315779</v>
      </c>
      <c r="D1248" t="s">
        <v>48</v>
      </c>
      <c r="E1248">
        <v>0</v>
      </c>
      <c r="F1248">
        <v>0</v>
      </c>
      <c r="G1248">
        <v>0</v>
      </c>
      <c r="H1248">
        <v>0</v>
      </c>
      <c r="I1248">
        <v>90</v>
      </c>
      <c r="J1248">
        <v>2017</v>
      </c>
      <c r="K1248" t="s">
        <v>591</v>
      </c>
      <c r="L1248">
        <v>4</v>
      </c>
      <c r="M1248">
        <v>4</v>
      </c>
      <c r="N1248">
        <v>5</v>
      </c>
      <c r="O1248">
        <v>3</v>
      </c>
      <c r="P1248" t="s">
        <v>733</v>
      </c>
      <c r="Q1248" t="s">
        <v>751</v>
      </c>
      <c r="R1248" t="s">
        <v>334</v>
      </c>
      <c r="S1248">
        <v>80179</v>
      </c>
      <c r="T1248" t="s">
        <v>721</v>
      </c>
      <c r="U1248" t="s">
        <v>149</v>
      </c>
      <c r="V1248" t="s">
        <v>135</v>
      </c>
      <c r="W1248" t="s">
        <v>283</v>
      </c>
      <c r="X1248" t="s">
        <v>57</v>
      </c>
      <c r="Y1248" t="s">
        <v>819</v>
      </c>
      <c r="Z1248" s="1">
        <v>43064</v>
      </c>
      <c r="AA1248">
        <v>33</v>
      </c>
      <c r="AB1248" t="s">
        <v>59</v>
      </c>
      <c r="AC1248">
        <v>2023</v>
      </c>
      <c r="AD1248">
        <v>5</v>
      </c>
      <c r="AE1248" t="s">
        <v>475</v>
      </c>
      <c r="AF1248" t="s">
        <v>247</v>
      </c>
      <c r="AG1248" s="1">
        <v>36056</v>
      </c>
      <c r="AH1248" t="s">
        <v>264</v>
      </c>
      <c r="AI1248" t="s">
        <v>265</v>
      </c>
      <c r="AJ1248" t="s">
        <v>64</v>
      </c>
      <c r="AK1248">
        <v>177</v>
      </c>
      <c r="AL1248">
        <v>25000000</v>
      </c>
      <c r="AM1248">
        <v>60000000</v>
      </c>
      <c r="AN1248" s="1">
        <v>46568</v>
      </c>
      <c r="AO1248" t="s">
        <v>486</v>
      </c>
      <c r="AP1248" t="s">
        <v>164</v>
      </c>
      <c r="AQ1248">
        <v>11</v>
      </c>
      <c r="AR1248" t="s">
        <v>477</v>
      </c>
      <c r="AS1248">
        <v>0</v>
      </c>
      <c r="AT1248" t="s">
        <v>264</v>
      </c>
      <c r="AU1248">
        <v>26</v>
      </c>
    </row>
    <row r="1249" spans="1:47" x14ac:dyDescent="0.25">
      <c r="A1249" t="s">
        <v>818</v>
      </c>
      <c r="B1249">
        <v>2872025</v>
      </c>
      <c r="C1249">
        <v>315779</v>
      </c>
      <c r="D1249" t="s">
        <v>48</v>
      </c>
      <c r="E1249">
        <v>0</v>
      </c>
      <c r="F1249">
        <v>0</v>
      </c>
      <c r="G1249">
        <v>0</v>
      </c>
      <c r="H1249">
        <v>0</v>
      </c>
      <c r="I1249">
        <v>90</v>
      </c>
      <c r="J1249">
        <v>2017</v>
      </c>
      <c r="K1249" t="s">
        <v>591</v>
      </c>
      <c r="L1249">
        <v>4</v>
      </c>
      <c r="M1249">
        <v>4</v>
      </c>
      <c r="N1249">
        <v>5</v>
      </c>
      <c r="O1249">
        <v>3</v>
      </c>
      <c r="P1249" t="s">
        <v>733</v>
      </c>
      <c r="Q1249" t="s">
        <v>751</v>
      </c>
      <c r="R1249" t="s">
        <v>334</v>
      </c>
      <c r="S1249">
        <v>80179</v>
      </c>
      <c r="T1249" t="s">
        <v>721</v>
      </c>
      <c r="U1249" t="s">
        <v>149</v>
      </c>
      <c r="V1249" t="s">
        <v>135</v>
      </c>
      <c r="W1249" t="s">
        <v>283</v>
      </c>
      <c r="X1249" t="s">
        <v>57</v>
      </c>
      <c r="Y1249" t="s">
        <v>819</v>
      </c>
      <c r="Z1249" s="1">
        <v>43064</v>
      </c>
      <c r="AA1249">
        <v>33</v>
      </c>
      <c r="AB1249" t="s">
        <v>59</v>
      </c>
      <c r="AC1249">
        <v>2023</v>
      </c>
      <c r="AD1249">
        <v>5</v>
      </c>
      <c r="AE1249" t="s">
        <v>475</v>
      </c>
      <c r="AF1249" t="s">
        <v>247</v>
      </c>
      <c r="AG1249" s="1">
        <v>36056</v>
      </c>
      <c r="AH1249" t="s">
        <v>264</v>
      </c>
      <c r="AI1249" t="s">
        <v>265</v>
      </c>
      <c r="AJ1249" t="s">
        <v>64</v>
      </c>
      <c r="AK1249">
        <v>177</v>
      </c>
      <c r="AL1249">
        <v>25000000</v>
      </c>
      <c r="AM1249">
        <v>60000000</v>
      </c>
      <c r="AN1249" s="1">
        <v>46568</v>
      </c>
      <c r="AO1249" t="s">
        <v>487</v>
      </c>
      <c r="AP1249" t="s">
        <v>164</v>
      </c>
      <c r="AQ1249">
        <v>11</v>
      </c>
      <c r="AR1249" t="s">
        <v>477</v>
      </c>
      <c r="AS1249">
        <v>0</v>
      </c>
      <c r="AT1249" t="s">
        <v>264</v>
      </c>
      <c r="AU1249">
        <v>26</v>
      </c>
    </row>
    <row r="1250" spans="1:47" x14ac:dyDescent="0.25">
      <c r="A1250" t="s">
        <v>818</v>
      </c>
      <c r="B1250">
        <v>2872025</v>
      </c>
      <c r="C1250">
        <v>315779</v>
      </c>
      <c r="D1250" t="s">
        <v>48</v>
      </c>
      <c r="E1250">
        <v>0</v>
      </c>
      <c r="F1250">
        <v>0</v>
      </c>
      <c r="G1250">
        <v>0</v>
      </c>
      <c r="H1250">
        <v>0</v>
      </c>
      <c r="I1250">
        <v>90</v>
      </c>
      <c r="J1250">
        <v>2017</v>
      </c>
      <c r="K1250" t="s">
        <v>591</v>
      </c>
      <c r="L1250">
        <v>4</v>
      </c>
      <c r="M1250">
        <v>4</v>
      </c>
      <c r="N1250">
        <v>5</v>
      </c>
      <c r="O1250">
        <v>3</v>
      </c>
      <c r="P1250" t="s">
        <v>733</v>
      </c>
      <c r="Q1250" t="s">
        <v>751</v>
      </c>
      <c r="R1250" t="s">
        <v>334</v>
      </c>
      <c r="S1250">
        <v>80179</v>
      </c>
      <c r="T1250" t="s">
        <v>721</v>
      </c>
      <c r="U1250" t="s">
        <v>149</v>
      </c>
      <c r="V1250" t="s">
        <v>135</v>
      </c>
      <c r="W1250" t="s">
        <v>283</v>
      </c>
      <c r="X1250" t="s">
        <v>57</v>
      </c>
      <c r="Y1250" t="s">
        <v>819</v>
      </c>
      <c r="Z1250" s="1">
        <v>43064</v>
      </c>
      <c r="AA1250">
        <v>33</v>
      </c>
      <c r="AB1250" t="s">
        <v>59</v>
      </c>
      <c r="AC1250">
        <v>2023</v>
      </c>
      <c r="AD1250">
        <v>5</v>
      </c>
      <c r="AE1250" t="s">
        <v>475</v>
      </c>
      <c r="AF1250" t="s">
        <v>247</v>
      </c>
      <c r="AG1250" s="1">
        <v>36056</v>
      </c>
      <c r="AH1250" t="s">
        <v>264</v>
      </c>
      <c r="AI1250" t="s">
        <v>265</v>
      </c>
      <c r="AJ1250" t="s">
        <v>64</v>
      </c>
      <c r="AK1250">
        <v>177</v>
      </c>
      <c r="AL1250">
        <v>25000000</v>
      </c>
      <c r="AM1250">
        <v>60000000</v>
      </c>
      <c r="AN1250" s="1">
        <v>46568</v>
      </c>
      <c r="AO1250" t="s">
        <v>488</v>
      </c>
      <c r="AP1250" t="s">
        <v>164</v>
      </c>
      <c r="AQ1250">
        <v>11</v>
      </c>
      <c r="AR1250" t="s">
        <v>477</v>
      </c>
      <c r="AS1250">
        <v>0</v>
      </c>
      <c r="AT1250" t="s">
        <v>264</v>
      </c>
      <c r="AU1250">
        <v>26</v>
      </c>
    </row>
    <row r="1251" spans="1:47" x14ac:dyDescent="0.25">
      <c r="A1251" t="s">
        <v>818</v>
      </c>
      <c r="B1251">
        <v>2872025</v>
      </c>
      <c r="C1251">
        <v>315779</v>
      </c>
      <c r="D1251" t="s">
        <v>48</v>
      </c>
      <c r="E1251">
        <v>0</v>
      </c>
      <c r="F1251">
        <v>0</v>
      </c>
      <c r="G1251">
        <v>0</v>
      </c>
      <c r="H1251">
        <v>0</v>
      </c>
      <c r="I1251">
        <v>90</v>
      </c>
      <c r="J1251">
        <v>2017</v>
      </c>
      <c r="K1251" t="s">
        <v>591</v>
      </c>
      <c r="L1251">
        <v>4</v>
      </c>
      <c r="M1251">
        <v>4</v>
      </c>
      <c r="N1251">
        <v>5</v>
      </c>
      <c r="O1251">
        <v>3</v>
      </c>
      <c r="P1251" t="s">
        <v>733</v>
      </c>
      <c r="Q1251" t="s">
        <v>751</v>
      </c>
      <c r="R1251" t="s">
        <v>334</v>
      </c>
      <c r="S1251">
        <v>80179</v>
      </c>
      <c r="T1251" t="s">
        <v>721</v>
      </c>
      <c r="U1251" t="s">
        <v>149</v>
      </c>
      <c r="V1251" t="s">
        <v>135</v>
      </c>
      <c r="W1251" t="s">
        <v>283</v>
      </c>
      <c r="X1251" t="s">
        <v>57</v>
      </c>
      <c r="Y1251" t="s">
        <v>819</v>
      </c>
      <c r="Z1251" s="1">
        <v>43064</v>
      </c>
      <c r="AA1251">
        <v>33</v>
      </c>
      <c r="AB1251" t="s">
        <v>59</v>
      </c>
      <c r="AC1251">
        <v>2023</v>
      </c>
      <c r="AD1251">
        <v>5</v>
      </c>
      <c r="AE1251" t="s">
        <v>475</v>
      </c>
      <c r="AF1251" t="s">
        <v>247</v>
      </c>
      <c r="AG1251" s="1">
        <v>36056</v>
      </c>
      <c r="AH1251" t="s">
        <v>264</v>
      </c>
      <c r="AI1251" t="s">
        <v>265</v>
      </c>
      <c r="AJ1251" t="s">
        <v>64</v>
      </c>
      <c r="AK1251">
        <v>177</v>
      </c>
      <c r="AL1251">
        <v>25000000</v>
      </c>
      <c r="AM1251">
        <v>60000000</v>
      </c>
      <c r="AN1251" s="1">
        <v>46568</v>
      </c>
      <c r="AO1251" t="s">
        <v>489</v>
      </c>
      <c r="AP1251" t="s">
        <v>164</v>
      </c>
      <c r="AQ1251">
        <v>11</v>
      </c>
      <c r="AR1251" t="s">
        <v>477</v>
      </c>
      <c r="AS1251">
        <v>0</v>
      </c>
      <c r="AT1251" t="s">
        <v>264</v>
      </c>
      <c r="AU1251">
        <v>26</v>
      </c>
    </row>
    <row r="1252" spans="1:47" x14ac:dyDescent="0.25">
      <c r="A1252" t="s">
        <v>818</v>
      </c>
      <c r="B1252">
        <v>2872025</v>
      </c>
      <c r="C1252">
        <v>315779</v>
      </c>
      <c r="D1252" t="s">
        <v>48</v>
      </c>
      <c r="E1252">
        <v>0</v>
      </c>
      <c r="F1252">
        <v>0</v>
      </c>
      <c r="G1252">
        <v>0</v>
      </c>
      <c r="H1252">
        <v>0</v>
      </c>
      <c r="I1252">
        <v>90</v>
      </c>
      <c r="J1252">
        <v>2017</v>
      </c>
      <c r="K1252" t="s">
        <v>591</v>
      </c>
      <c r="L1252">
        <v>4</v>
      </c>
      <c r="M1252">
        <v>4</v>
      </c>
      <c r="N1252">
        <v>5</v>
      </c>
      <c r="O1252">
        <v>3</v>
      </c>
      <c r="P1252" t="s">
        <v>733</v>
      </c>
      <c r="Q1252" t="s">
        <v>751</v>
      </c>
      <c r="R1252" t="s">
        <v>334</v>
      </c>
      <c r="S1252">
        <v>80179</v>
      </c>
      <c r="T1252" t="s">
        <v>721</v>
      </c>
      <c r="U1252" t="s">
        <v>149</v>
      </c>
      <c r="V1252" t="s">
        <v>135</v>
      </c>
      <c r="W1252" t="s">
        <v>283</v>
      </c>
      <c r="X1252" t="s">
        <v>57</v>
      </c>
      <c r="Y1252" t="s">
        <v>819</v>
      </c>
      <c r="Z1252" s="1">
        <v>43064</v>
      </c>
      <c r="AA1252">
        <v>33</v>
      </c>
      <c r="AB1252" t="s">
        <v>59</v>
      </c>
      <c r="AC1252">
        <v>2023</v>
      </c>
      <c r="AD1252">
        <v>5</v>
      </c>
      <c r="AE1252" t="s">
        <v>475</v>
      </c>
      <c r="AF1252" t="s">
        <v>247</v>
      </c>
      <c r="AG1252" s="1">
        <v>36056</v>
      </c>
      <c r="AH1252" t="s">
        <v>264</v>
      </c>
      <c r="AI1252" t="s">
        <v>265</v>
      </c>
      <c r="AJ1252" t="s">
        <v>64</v>
      </c>
      <c r="AK1252">
        <v>177</v>
      </c>
      <c r="AL1252">
        <v>25000000</v>
      </c>
      <c r="AM1252">
        <v>60000000</v>
      </c>
      <c r="AN1252" s="1">
        <v>46568</v>
      </c>
      <c r="AO1252" t="s">
        <v>490</v>
      </c>
      <c r="AP1252" t="s">
        <v>164</v>
      </c>
      <c r="AQ1252">
        <v>11</v>
      </c>
      <c r="AR1252" t="s">
        <v>477</v>
      </c>
      <c r="AS1252">
        <v>0</v>
      </c>
      <c r="AT1252" t="s">
        <v>264</v>
      </c>
      <c r="AU1252">
        <v>26</v>
      </c>
    </row>
    <row r="1253" spans="1:47" x14ac:dyDescent="0.25">
      <c r="A1253" t="s">
        <v>818</v>
      </c>
      <c r="B1253">
        <v>2872025</v>
      </c>
      <c r="C1253">
        <v>315779</v>
      </c>
      <c r="D1253" t="s">
        <v>48</v>
      </c>
      <c r="E1253">
        <v>0</v>
      </c>
      <c r="F1253">
        <v>0</v>
      </c>
      <c r="G1253">
        <v>0</v>
      </c>
      <c r="H1253">
        <v>0</v>
      </c>
      <c r="I1253">
        <v>90</v>
      </c>
      <c r="J1253">
        <v>2017</v>
      </c>
      <c r="K1253" t="s">
        <v>591</v>
      </c>
      <c r="L1253">
        <v>4</v>
      </c>
      <c r="M1253">
        <v>4</v>
      </c>
      <c r="N1253">
        <v>5</v>
      </c>
      <c r="O1253">
        <v>3</v>
      </c>
      <c r="P1253" t="s">
        <v>733</v>
      </c>
      <c r="Q1253" t="s">
        <v>751</v>
      </c>
      <c r="R1253" t="s">
        <v>334</v>
      </c>
      <c r="S1253">
        <v>80179</v>
      </c>
      <c r="T1253" t="s">
        <v>721</v>
      </c>
      <c r="U1253" t="s">
        <v>149</v>
      </c>
      <c r="V1253" t="s">
        <v>135</v>
      </c>
      <c r="W1253" t="s">
        <v>283</v>
      </c>
      <c r="X1253" t="s">
        <v>57</v>
      </c>
      <c r="Y1253" t="s">
        <v>819</v>
      </c>
      <c r="Z1253" s="1">
        <v>43064</v>
      </c>
      <c r="AA1253">
        <v>33</v>
      </c>
      <c r="AB1253" t="s">
        <v>59</v>
      </c>
      <c r="AC1253">
        <v>2023</v>
      </c>
      <c r="AD1253">
        <v>5</v>
      </c>
      <c r="AE1253" t="s">
        <v>475</v>
      </c>
      <c r="AF1253" t="s">
        <v>247</v>
      </c>
      <c r="AG1253" s="1">
        <v>36056</v>
      </c>
      <c r="AH1253" t="s">
        <v>264</v>
      </c>
      <c r="AI1253" t="s">
        <v>265</v>
      </c>
      <c r="AJ1253" t="s">
        <v>64</v>
      </c>
      <c r="AK1253">
        <v>177</v>
      </c>
      <c r="AL1253">
        <v>25000000</v>
      </c>
      <c r="AM1253">
        <v>60000000</v>
      </c>
      <c r="AN1253" s="1">
        <v>46568</v>
      </c>
      <c r="AO1253" t="s">
        <v>491</v>
      </c>
      <c r="AP1253" t="s">
        <v>66</v>
      </c>
      <c r="AQ1253">
        <v>11</v>
      </c>
      <c r="AR1253" t="s">
        <v>477</v>
      </c>
      <c r="AS1253">
        <v>0</v>
      </c>
      <c r="AT1253" t="s">
        <v>264</v>
      </c>
      <c r="AU1253">
        <v>26</v>
      </c>
    </row>
    <row r="1254" spans="1:47" x14ac:dyDescent="0.25">
      <c r="A1254" t="s">
        <v>820</v>
      </c>
      <c r="B1254">
        <v>2872025</v>
      </c>
      <c r="C1254">
        <v>332697</v>
      </c>
      <c r="D1254" t="s">
        <v>48</v>
      </c>
      <c r="E1254">
        <v>1</v>
      </c>
      <c r="F1254">
        <v>0</v>
      </c>
      <c r="G1254">
        <v>0</v>
      </c>
      <c r="H1254">
        <v>0</v>
      </c>
      <c r="I1254">
        <v>33</v>
      </c>
      <c r="J1254">
        <v>2017</v>
      </c>
      <c r="K1254" t="s">
        <v>591</v>
      </c>
      <c r="L1254">
        <v>4</v>
      </c>
      <c r="M1254">
        <v>4</v>
      </c>
      <c r="N1254">
        <v>5</v>
      </c>
      <c r="O1254">
        <v>3</v>
      </c>
      <c r="P1254" t="s">
        <v>733</v>
      </c>
      <c r="Q1254" t="s">
        <v>751</v>
      </c>
      <c r="R1254" t="s">
        <v>334</v>
      </c>
      <c r="S1254">
        <v>80179</v>
      </c>
      <c r="T1254" t="s">
        <v>721</v>
      </c>
      <c r="U1254" t="s">
        <v>149</v>
      </c>
      <c r="V1254" t="s">
        <v>135</v>
      </c>
      <c r="W1254" t="s">
        <v>283</v>
      </c>
      <c r="X1254" t="s">
        <v>57</v>
      </c>
      <c r="Y1254" t="s">
        <v>819</v>
      </c>
      <c r="Z1254" s="1">
        <v>43064</v>
      </c>
      <c r="AA1254">
        <v>33</v>
      </c>
      <c r="AB1254" t="s">
        <v>59</v>
      </c>
      <c r="AC1254">
        <v>2023</v>
      </c>
      <c r="AD1254">
        <v>506</v>
      </c>
      <c r="AE1254" t="s">
        <v>755</v>
      </c>
      <c r="AF1254" t="s">
        <v>247</v>
      </c>
      <c r="AG1254" s="1">
        <v>36035</v>
      </c>
      <c r="AH1254" t="s">
        <v>248</v>
      </c>
      <c r="AI1254" t="s">
        <v>249</v>
      </c>
      <c r="AJ1254" t="s">
        <v>64</v>
      </c>
      <c r="AK1254">
        <v>185</v>
      </c>
      <c r="AL1254">
        <v>20000000</v>
      </c>
      <c r="AM1254">
        <v>25000000</v>
      </c>
      <c r="AN1254" s="1">
        <v>45838</v>
      </c>
      <c r="AO1254" t="s">
        <v>756</v>
      </c>
      <c r="AP1254" t="s">
        <v>66</v>
      </c>
      <c r="AQ1254">
        <v>16</v>
      </c>
      <c r="AR1254" t="s">
        <v>757</v>
      </c>
      <c r="AS1254">
        <v>0</v>
      </c>
      <c r="AT1254" t="s">
        <v>465</v>
      </c>
      <c r="AU1254">
        <v>26</v>
      </c>
    </row>
    <row r="1255" spans="1:47" x14ac:dyDescent="0.25">
      <c r="A1255" t="s">
        <v>820</v>
      </c>
      <c r="B1255">
        <v>2872025</v>
      </c>
      <c r="C1255">
        <v>332697</v>
      </c>
      <c r="D1255" t="s">
        <v>48</v>
      </c>
      <c r="E1255">
        <v>1</v>
      </c>
      <c r="F1255">
        <v>0</v>
      </c>
      <c r="G1255">
        <v>0</v>
      </c>
      <c r="H1255">
        <v>0</v>
      </c>
      <c r="I1255">
        <v>33</v>
      </c>
      <c r="J1255">
        <v>2017</v>
      </c>
      <c r="K1255" t="s">
        <v>591</v>
      </c>
      <c r="L1255">
        <v>4</v>
      </c>
      <c r="M1255">
        <v>4</v>
      </c>
      <c r="N1255">
        <v>5</v>
      </c>
      <c r="O1255">
        <v>3</v>
      </c>
      <c r="P1255" t="s">
        <v>733</v>
      </c>
      <c r="Q1255" t="s">
        <v>751</v>
      </c>
      <c r="R1255" t="s">
        <v>334</v>
      </c>
      <c r="S1255">
        <v>80179</v>
      </c>
      <c r="T1255" t="s">
        <v>721</v>
      </c>
      <c r="U1255" t="s">
        <v>149</v>
      </c>
      <c r="V1255" t="s">
        <v>135</v>
      </c>
      <c r="W1255" t="s">
        <v>283</v>
      </c>
      <c r="X1255" t="s">
        <v>57</v>
      </c>
      <c r="Y1255" t="s">
        <v>819</v>
      </c>
      <c r="Z1255" s="1">
        <v>43064</v>
      </c>
      <c r="AA1255">
        <v>33</v>
      </c>
      <c r="AB1255" t="s">
        <v>59</v>
      </c>
      <c r="AC1255">
        <v>2023</v>
      </c>
      <c r="AD1255">
        <v>506</v>
      </c>
      <c r="AE1255" t="s">
        <v>755</v>
      </c>
      <c r="AF1255" t="s">
        <v>247</v>
      </c>
      <c r="AG1255" s="1">
        <v>36035</v>
      </c>
      <c r="AH1255" t="s">
        <v>248</v>
      </c>
      <c r="AI1255" t="s">
        <v>249</v>
      </c>
      <c r="AJ1255" t="s">
        <v>64</v>
      </c>
      <c r="AK1255">
        <v>185</v>
      </c>
      <c r="AL1255">
        <v>20000000</v>
      </c>
      <c r="AM1255">
        <v>25000000</v>
      </c>
      <c r="AN1255" s="1">
        <v>45838</v>
      </c>
      <c r="AO1255" t="s">
        <v>758</v>
      </c>
      <c r="AP1255" t="s">
        <v>66</v>
      </c>
      <c r="AQ1255">
        <v>16</v>
      </c>
      <c r="AR1255" t="s">
        <v>757</v>
      </c>
      <c r="AS1255">
        <v>0</v>
      </c>
      <c r="AT1255" t="s">
        <v>248</v>
      </c>
      <c r="AU1255">
        <v>26</v>
      </c>
    </row>
    <row r="1256" spans="1:47" x14ac:dyDescent="0.25">
      <c r="A1256" t="s">
        <v>820</v>
      </c>
      <c r="B1256">
        <v>2872025</v>
      </c>
      <c r="C1256">
        <v>332697</v>
      </c>
      <c r="D1256" t="s">
        <v>48</v>
      </c>
      <c r="E1256">
        <v>1</v>
      </c>
      <c r="F1256">
        <v>0</v>
      </c>
      <c r="G1256">
        <v>0</v>
      </c>
      <c r="H1256">
        <v>0</v>
      </c>
      <c r="I1256">
        <v>33</v>
      </c>
      <c r="J1256">
        <v>2017</v>
      </c>
      <c r="K1256" t="s">
        <v>591</v>
      </c>
      <c r="L1256">
        <v>4</v>
      </c>
      <c r="M1256">
        <v>4</v>
      </c>
      <c r="N1256">
        <v>5</v>
      </c>
      <c r="O1256">
        <v>3</v>
      </c>
      <c r="P1256" t="s">
        <v>733</v>
      </c>
      <c r="Q1256" t="s">
        <v>751</v>
      </c>
      <c r="R1256" t="s">
        <v>334</v>
      </c>
      <c r="S1256">
        <v>80179</v>
      </c>
      <c r="T1256" t="s">
        <v>721</v>
      </c>
      <c r="U1256" t="s">
        <v>149</v>
      </c>
      <c r="V1256" t="s">
        <v>135</v>
      </c>
      <c r="W1256" t="s">
        <v>283</v>
      </c>
      <c r="X1256" t="s">
        <v>57</v>
      </c>
      <c r="Y1256" t="s">
        <v>819</v>
      </c>
      <c r="Z1256" s="1">
        <v>43064</v>
      </c>
      <c r="AA1256">
        <v>33</v>
      </c>
      <c r="AB1256" t="s">
        <v>59</v>
      </c>
      <c r="AC1256">
        <v>2023</v>
      </c>
      <c r="AD1256">
        <v>506</v>
      </c>
      <c r="AE1256" t="s">
        <v>755</v>
      </c>
      <c r="AF1256" t="s">
        <v>247</v>
      </c>
      <c r="AG1256" s="1">
        <v>36035</v>
      </c>
      <c r="AH1256" t="s">
        <v>248</v>
      </c>
      <c r="AI1256" t="s">
        <v>249</v>
      </c>
      <c r="AJ1256" t="s">
        <v>64</v>
      </c>
      <c r="AK1256">
        <v>185</v>
      </c>
      <c r="AL1256">
        <v>20000000</v>
      </c>
      <c r="AM1256">
        <v>25000000</v>
      </c>
      <c r="AN1256" s="1">
        <v>45838</v>
      </c>
      <c r="AO1256" t="s">
        <v>759</v>
      </c>
      <c r="AP1256" t="s">
        <v>164</v>
      </c>
      <c r="AQ1256">
        <v>16</v>
      </c>
      <c r="AR1256" t="s">
        <v>757</v>
      </c>
      <c r="AS1256">
        <v>0</v>
      </c>
      <c r="AT1256" t="s">
        <v>465</v>
      </c>
      <c r="AU1256">
        <v>26</v>
      </c>
    </row>
    <row r="1257" spans="1:47" x14ac:dyDescent="0.25">
      <c r="A1257" t="s">
        <v>820</v>
      </c>
      <c r="B1257">
        <v>2872025</v>
      </c>
      <c r="C1257">
        <v>332697</v>
      </c>
      <c r="D1257" t="s">
        <v>48</v>
      </c>
      <c r="E1257">
        <v>1</v>
      </c>
      <c r="F1257">
        <v>0</v>
      </c>
      <c r="G1257">
        <v>0</v>
      </c>
      <c r="H1257">
        <v>0</v>
      </c>
      <c r="I1257">
        <v>33</v>
      </c>
      <c r="J1257">
        <v>2017</v>
      </c>
      <c r="K1257" t="s">
        <v>591</v>
      </c>
      <c r="L1257">
        <v>4</v>
      </c>
      <c r="M1257">
        <v>4</v>
      </c>
      <c r="N1257">
        <v>5</v>
      </c>
      <c r="O1257">
        <v>3</v>
      </c>
      <c r="P1257" t="s">
        <v>733</v>
      </c>
      <c r="Q1257" t="s">
        <v>751</v>
      </c>
      <c r="R1257" t="s">
        <v>334</v>
      </c>
      <c r="S1257">
        <v>80179</v>
      </c>
      <c r="T1257" t="s">
        <v>721</v>
      </c>
      <c r="U1257" t="s">
        <v>149</v>
      </c>
      <c r="V1257" t="s">
        <v>135</v>
      </c>
      <c r="W1257" t="s">
        <v>283</v>
      </c>
      <c r="X1257" t="s">
        <v>57</v>
      </c>
      <c r="Y1257" t="s">
        <v>819</v>
      </c>
      <c r="Z1257" s="1">
        <v>43064</v>
      </c>
      <c r="AA1257">
        <v>33</v>
      </c>
      <c r="AB1257" t="s">
        <v>59</v>
      </c>
      <c r="AC1257">
        <v>2023</v>
      </c>
      <c r="AD1257">
        <v>506</v>
      </c>
      <c r="AE1257" t="s">
        <v>755</v>
      </c>
      <c r="AF1257" t="s">
        <v>247</v>
      </c>
      <c r="AG1257" s="1">
        <v>36035</v>
      </c>
      <c r="AH1257" t="s">
        <v>248</v>
      </c>
      <c r="AI1257" t="s">
        <v>249</v>
      </c>
      <c r="AJ1257" t="s">
        <v>64</v>
      </c>
      <c r="AK1257">
        <v>185</v>
      </c>
      <c r="AL1257">
        <v>20000000</v>
      </c>
      <c r="AM1257">
        <v>25000000</v>
      </c>
      <c r="AN1257" s="1">
        <v>45838</v>
      </c>
      <c r="AO1257" t="s">
        <v>760</v>
      </c>
      <c r="AP1257" t="s">
        <v>164</v>
      </c>
      <c r="AQ1257">
        <v>16</v>
      </c>
      <c r="AR1257" t="s">
        <v>757</v>
      </c>
      <c r="AS1257">
        <v>0</v>
      </c>
      <c r="AT1257" t="s">
        <v>465</v>
      </c>
      <c r="AU1257">
        <v>26</v>
      </c>
    </row>
    <row r="1258" spans="1:47" x14ac:dyDescent="0.25">
      <c r="A1258" t="s">
        <v>820</v>
      </c>
      <c r="B1258">
        <v>2872025</v>
      </c>
      <c r="C1258">
        <v>332697</v>
      </c>
      <c r="D1258" t="s">
        <v>48</v>
      </c>
      <c r="E1258">
        <v>1</v>
      </c>
      <c r="F1258">
        <v>0</v>
      </c>
      <c r="G1258">
        <v>0</v>
      </c>
      <c r="H1258">
        <v>0</v>
      </c>
      <c r="I1258">
        <v>33</v>
      </c>
      <c r="J1258">
        <v>2017</v>
      </c>
      <c r="K1258" t="s">
        <v>591</v>
      </c>
      <c r="L1258">
        <v>4</v>
      </c>
      <c r="M1258">
        <v>4</v>
      </c>
      <c r="N1258">
        <v>5</v>
      </c>
      <c r="O1258">
        <v>3</v>
      </c>
      <c r="P1258" t="s">
        <v>733</v>
      </c>
      <c r="Q1258" t="s">
        <v>751</v>
      </c>
      <c r="R1258" t="s">
        <v>334</v>
      </c>
      <c r="S1258">
        <v>80179</v>
      </c>
      <c r="T1258" t="s">
        <v>721</v>
      </c>
      <c r="U1258" t="s">
        <v>149</v>
      </c>
      <c r="V1258" t="s">
        <v>135</v>
      </c>
      <c r="W1258" t="s">
        <v>283</v>
      </c>
      <c r="X1258" t="s">
        <v>57</v>
      </c>
      <c r="Y1258" t="s">
        <v>819</v>
      </c>
      <c r="Z1258" s="1">
        <v>43064</v>
      </c>
      <c r="AA1258">
        <v>33</v>
      </c>
      <c r="AB1258" t="s">
        <v>59</v>
      </c>
      <c r="AC1258">
        <v>2023</v>
      </c>
      <c r="AD1258">
        <v>506</v>
      </c>
      <c r="AE1258" t="s">
        <v>755</v>
      </c>
      <c r="AF1258" t="s">
        <v>247</v>
      </c>
      <c r="AG1258" s="1">
        <v>36035</v>
      </c>
      <c r="AH1258" t="s">
        <v>248</v>
      </c>
      <c r="AI1258" t="s">
        <v>249</v>
      </c>
      <c r="AJ1258" t="s">
        <v>64</v>
      </c>
      <c r="AK1258">
        <v>185</v>
      </c>
      <c r="AL1258">
        <v>20000000</v>
      </c>
      <c r="AM1258">
        <v>25000000</v>
      </c>
      <c r="AN1258" s="1">
        <v>45838</v>
      </c>
      <c r="AO1258" t="s">
        <v>761</v>
      </c>
      <c r="AP1258" t="s">
        <v>164</v>
      </c>
      <c r="AQ1258">
        <v>16</v>
      </c>
      <c r="AR1258" t="s">
        <v>757</v>
      </c>
      <c r="AS1258">
        <v>0</v>
      </c>
      <c r="AT1258" t="s">
        <v>465</v>
      </c>
      <c r="AU1258">
        <v>26</v>
      </c>
    </row>
    <row r="1259" spans="1:47" x14ac:dyDescent="0.25">
      <c r="A1259" t="s">
        <v>820</v>
      </c>
      <c r="B1259">
        <v>2872025</v>
      </c>
      <c r="C1259">
        <v>332697</v>
      </c>
      <c r="D1259" t="s">
        <v>48</v>
      </c>
      <c r="E1259">
        <v>1</v>
      </c>
      <c r="F1259">
        <v>0</v>
      </c>
      <c r="G1259">
        <v>0</v>
      </c>
      <c r="H1259">
        <v>0</v>
      </c>
      <c r="I1259">
        <v>33</v>
      </c>
      <c r="J1259">
        <v>2017</v>
      </c>
      <c r="K1259" t="s">
        <v>591</v>
      </c>
      <c r="L1259">
        <v>4</v>
      </c>
      <c r="M1259">
        <v>4</v>
      </c>
      <c r="N1259">
        <v>5</v>
      </c>
      <c r="O1259">
        <v>3</v>
      </c>
      <c r="P1259" t="s">
        <v>733</v>
      </c>
      <c r="Q1259" t="s">
        <v>751</v>
      </c>
      <c r="R1259" t="s">
        <v>334</v>
      </c>
      <c r="S1259">
        <v>80179</v>
      </c>
      <c r="T1259" t="s">
        <v>721</v>
      </c>
      <c r="U1259" t="s">
        <v>149</v>
      </c>
      <c r="V1259" t="s">
        <v>135</v>
      </c>
      <c r="W1259" t="s">
        <v>283</v>
      </c>
      <c r="X1259" t="s">
        <v>57</v>
      </c>
      <c r="Y1259" t="s">
        <v>819</v>
      </c>
      <c r="Z1259" s="1">
        <v>43064</v>
      </c>
      <c r="AA1259">
        <v>33</v>
      </c>
      <c r="AB1259" t="s">
        <v>59</v>
      </c>
      <c r="AC1259">
        <v>2023</v>
      </c>
      <c r="AD1259">
        <v>506</v>
      </c>
      <c r="AE1259" t="s">
        <v>755</v>
      </c>
      <c r="AF1259" t="s">
        <v>247</v>
      </c>
      <c r="AG1259" s="1">
        <v>36035</v>
      </c>
      <c r="AH1259" t="s">
        <v>248</v>
      </c>
      <c r="AI1259" t="s">
        <v>249</v>
      </c>
      <c r="AJ1259" t="s">
        <v>64</v>
      </c>
      <c r="AK1259">
        <v>185</v>
      </c>
      <c r="AL1259">
        <v>20000000</v>
      </c>
      <c r="AM1259">
        <v>25000000</v>
      </c>
      <c r="AN1259" s="1">
        <v>45838</v>
      </c>
      <c r="AO1259" t="s">
        <v>762</v>
      </c>
      <c r="AP1259" t="s">
        <v>164</v>
      </c>
      <c r="AQ1259">
        <v>16</v>
      </c>
      <c r="AR1259" t="s">
        <v>757</v>
      </c>
      <c r="AS1259">
        <v>0</v>
      </c>
      <c r="AT1259" t="s">
        <v>465</v>
      </c>
      <c r="AU1259">
        <v>26</v>
      </c>
    </row>
    <row r="1260" spans="1:47" x14ac:dyDescent="0.25">
      <c r="A1260" t="s">
        <v>820</v>
      </c>
      <c r="B1260">
        <v>2872025</v>
      </c>
      <c r="C1260">
        <v>332697</v>
      </c>
      <c r="D1260" t="s">
        <v>48</v>
      </c>
      <c r="E1260">
        <v>1</v>
      </c>
      <c r="F1260">
        <v>0</v>
      </c>
      <c r="G1260">
        <v>0</v>
      </c>
      <c r="H1260">
        <v>0</v>
      </c>
      <c r="I1260">
        <v>33</v>
      </c>
      <c r="J1260">
        <v>2017</v>
      </c>
      <c r="K1260" t="s">
        <v>591</v>
      </c>
      <c r="L1260">
        <v>4</v>
      </c>
      <c r="M1260">
        <v>4</v>
      </c>
      <c r="N1260">
        <v>5</v>
      </c>
      <c r="O1260">
        <v>3</v>
      </c>
      <c r="P1260" t="s">
        <v>733</v>
      </c>
      <c r="Q1260" t="s">
        <v>751</v>
      </c>
      <c r="R1260" t="s">
        <v>334</v>
      </c>
      <c r="S1260">
        <v>80179</v>
      </c>
      <c r="T1260" t="s">
        <v>721</v>
      </c>
      <c r="U1260" t="s">
        <v>149</v>
      </c>
      <c r="V1260" t="s">
        <v>135</v>
      </c>
      <c r="W1260" t="s">
        <v>283</v>
      </c>
      <c r="X1260" t="s">
        <v>57</v>
      </c>
      <c r="Y1260" t="s">
        <v>819</v>
      </c>
      <c r="Z1260" s="1">
        <v>43064</v>
      </c>
      <c r="AA1260">
        <v>33</v>
      </c>
      <c r="AB1260" t="s">
        <v>59</v>
      </c>
      <c r="AC1260">
        <v>2023</v>
      </c>
      <c r="AD1260">
        <v>506</v>
      </c>
      <c r="AE1260" t="s">
        <v>755</v>
      </c>
      <c r="AF1260" t="s">
        <v>247</v>
      </c>
      <c r="AG1260" s="1">
        <v>36035</v>
      </c>
      <c r="AH1260" t="s">
        <v>248</v>
      </c>
      <c r="AI1260" t="s">
        <v>249</v>
      </c>
      <c r="AJ1260" t="s">
        <v>64</v>
      </c>
      <c r="AK1260">
        <v>185</v>
      </c>
      <c r="AL1260">
        <v>20000000</v>
      </c>
      <c r="AM1260">
        <v>25000000</v>
      </c>
      <c r="AN1260" s="1">
        <v>45838</v>
      </c>
      <c r="AO1260" t="s">
        <v>763</v>
      </c>
      <c r="AP1260" t="s">
        <v>164</v>
      </c>
      <c r="AQ1260">
        <v>16</v>
      </c>
      <c r="AR1260" t="s">
        <v>757</v>
      </c>
      <c r="AS1260">
        <v>0</v>
      </c>
      <c r="AT1260" t="s">
        <v>465</v>
      </c>
      <c r="AU1260">
        <v>26</v>
      </c>
    </row>
    <row r="1261" spans="1:47" x14ac:dyDescent="0.25">
      <c r="A1261" t="s">
        <v>820</v>
      </c>
      <c r="B1261">
        <v>2872025</v>
      </c>
      <c r="C1261">
        <v>332697</v>
      </c>
      <c r="D1261" t="s">
        <v>48</v>
      </c>
      <c r="E1261">
        <v>1</v>
      </c>
      <c r="F1261">
        <v>0</v>
      </c>
      <c r="G1261">
        <v>0</v>
      </c>
      <c r="H1261">
        <v>0</v>
      </c>
      <c r="I1261">
        <v>33</v>
      </c>
      <c r="J1261">
        <v>2017</v>
      </c>
      <c r="K1261" t="s">
        <v>591</v>
      </c>
      <c r="L1261">
        <v>4</v>
      </c>
      <c r="M1261">
        <v>4</v>
      </c>
      <c r="N1261">
        <v>5</v>
      </c>
      <c r="O1261">
        <v>3</v>
      </c>
      <c r="P1261" t="s">
        <v>733</v>
      </c>
      <c r="Q1261" t="s">
        <v>751</v>
      </c>
      <c r="R1261" t="s">
        <v>334</v>
      </c>
      <c r="S1261">
        <v>80179</v>
      </c>
      <c r="T1261" t="s">
        <v>721</v>
      </c>
      <c r="U1261" t="s">
        <v>149</v>
      </c>
      <c r="V1261" t="s">
        <v>135</v>
      </c>
      <c r="W1261" t="s">
        <v>283</v>
      </c>
      <c r="X1261" t="s">
        <v>57</v>
      </c>
      <c r="Y1261" t="s">
        <v>819</v>
      </c>
      <c r="Z1261" s="1">
        <v>43064</v>
      </c>
      <c r="AA1261">
        <v>33</v>
      </c>
      <c r="AB1261" t="s">
        <v>59</v>
      </c>
      <c r="AC1261">
        <v>2023</v>
      </c>
      <c r="AD1261">
        <v>506</v>
      </c>
      <c r="AE1261" t="s">
        <v>755</v>
      </c>
      <c r="AF1261" t="s">
        <v>247</v>
      </c>
      <c r="AG1261" s="1">
        <v>36035</v>
      </c>
      <c r="AH1261" t="s">
        <v>248</v>
      </c>
      <c r="AI1261" t="s">
        <v>249</v>
      </c>
      <c r="AJ1261" t="s">
        <v>64</v>
      </c>
      <c r="AK1261">
        <v>185</v>
      </c>
      <c r="AL1261">
        <v>20000000</v>
      </c>
      <c r="AM1261">
        <v>25000000</v>
      </c>
      <c r="AN1261" s="1">
        <v>45838</v>
      </c>
      <c r="AO1261" t="s">
        <v>764</v>
      </c>
      <c r="AP1261" t="s">
        <v>164</v>
      </c>
      <c r="AQ1261">
        <v>16</v>
      </c>
      <c r="AR1261" t="s">
        <v>757</v>
      </c>
      <c r="AS1261">
        <v>0</v>
      </c>
      <c r="AT1261" t="s">
        <v>248</v>
      </c>
      <c r="AU1261">
        <v>26</v>
      </c>
    </row>
    <row r="1262" spans="1:47" x14ac:dyDescent="0.25">
      <c r="A1262" t="s">
        <v>820</v>
      </c>
      <c r="B1262">
        <v>2872025</v>
      </c>
      <c r="C1262">
        <v>332697</v>
      </c>
      <c r="D1262" t="s">
        <v>48</v>
      </c>
      <c r="E1262">
        <v>1</v>
      </c>
      <c r="F1262">
        <v>0</v>
      </c>
      <c r="G1262">
        <v>0</v>
      </c>
      <c r="H1262">
        <v>0</v>
      </c>
      <c r="I1262">
        <v>33</v>
      </c>
      <c r="J1262">
        <v>2017</v>
      </c>
      <c r="K1262" t="s">
        <v>591</v>
      </c>
      <c r="L1262">
        <v>4</v>
      </c>
      <c r="M1262">
        <v>4</v>
      </c>
      <c r="N1262">
        <v>5</v>
      </c>
      <c r="O1262">
        <v>3</v>
      </c>
      <c r="P1262" t="s">
        <v>733</v>
      </c>
      <c r="Q1262" t="s">
        <v>751</v>
      </c>
      <c r="R1262" t="s">
        <v>334</v>
      </c>
      <c r="S1262">
        <v>80179</v>
      </c>
      <c r="T1262" t="s">
        <v>721</v>
      </c>
      <c r="U1262" t="s">
        <v>149</v>
      </c>
      <c r="V1262" t="s">
        <v>135</v>
      </c>
      <c r="W1262" t="s">
        <v>283</v>
      </c>
      <c r="X1262" t="s">
        <v>57</v>
      </c>
      <c r="Y1262" t="s">
        <v>819</v>
      </c>
      <c r="Z1262" s="1">
        <v>43064</v>
      </c>
      <c r="AA1262">
        <v>33</v>
      </c>
      <c r="AB1262" t="s">
        <v>59</v>
      </c>
      <c r="AC1262">
        <v>2023</v>
      </c>
      <c r="AD1262">
        <v>506</v>
      </c>
      <c r="AE1262" t="s">
        <v>755</v>
      </c>
      <c r="AF1262" t="s">
        <v>247</v>
      </c>
      <c r="AG1262" s="1">
        <v>36035</v>
      </c>
      <c r="AH1262" t="s">
        <v>248</v>
      </c>
      <c r="AI1262" t="s">
        <v>249</v>
      </c>
      <c r="AJ1262" t="s">
        <v>64</v>
      </c>
      <c r="AK1262">
        <v>185</v>
      </c>
      <c r="AL1262">
        <v>20000000</v>
      </c>
      <c r="AM1262">
        <v>25000000</v>
      </c>
      <c r="AN1262" s="1">
        <v>45838</v>
      </c>
      <c r="AO1262" t="s">
        <v>765</v>
      </c>
      <c r="AP1262" t="s">
        <v>164</v>
      </c>
      <c r="AQ1262">
        <v>16</v>
      </c>
      <c r="AR1262" t="s">
        <v>757</v>
      </c>
      <c r="AS1262">
        <v>0</v>
      </c>
      <c r="AT1262" t="s">
        <v>248</v>
      </c>
      <c r="AU1262">
        <v>26</v>
      </c>
    </row>
    <row r="1263" spans="1:47" x14ac:dyDescent="0.25">
      <c r="A1263" t="s">
        <v>820</v>
      </c>
      <c r="B1263">
        <v>2872025</v>
      </c>
      <c r="C1263">
        <v>332697</v>
      </c>
      <c r="D1263" t="s">
        <v>48</v>
      </c>
      <c r="E1263">
        <v>1</v>
      </c>
      <c r="F1263">
        <v>0</v>
      </c>
      <c r="G1263">
        <v>0</v>
      </c>
      <c r="H1263">
        <v>0</v>
      </c>
      <c r="I1263">
        <v>33</v>
      </c>
      <c r="J1263">
        <v>2017</v>
      </c>
      <c r="K1263" t="s">
        <v>591</v>
      </c>
      <c r="L1263">
        <v>4</v>
      </c>
      <c r="M1263">
        <v>4</v>
      </c>
      <c r="N1263">
        <v>5</v>
      </c>
      <c r="O1263">
        <v>3</v>
      </c>
      <c r="P1263" t="s">
        <v>733</v>
      </c>
      <c r="Q1263" t="s">
        <v>751</v>
      </c>
      <c r="R1263" t="s">
        <v>334</v>
      </c>
      <c r="S1263">
        <v>80179</v>
      </c>
      <c r="T1263" t="s">
        <v>721</v>
      </c>
      <c r="U1263" t="s">
        <v>149</v>
      </c>
      <c r="V1263" t="s">
        <v>135</v>
      </c>
      <c r="W1263" t="s">
        <v>283</v>
      </c>
      <c r="X1263" t="s">
        <v>57</v>
      </c>
      <c r="Y1263" t="s">
        <v>819</v>
      </c>
      <c r="Z1263" s="1">
        <v>43064</v>
      </c>
      <c r="AA1263">
        <v>33</v>
      </c>
      <c r="AB1263" t="s">
        <v>59</v>
      </c>
      <c r="AC1263">
        <v>2023</v>
      </c>
      <c r="AD1263">
        <v>506</v>
      </c>
      <c r="AE1263" t="s">
        <v>755</v>
      </c>
      <c r="AF1263" t="s">
        <v>247</v>
      </c>
      <c r="AG1263" s="1">
        <v>36035</v>
      </c>
      <c r="AH1263" t="s">
        <v>248</v>
      </c>
      <c r="AI1263" t="s">
        <v>249</v>
      </c>
      <c r="AJ1263" t="s">
        <v>64</v>
      </c>
      <c r="AK1263">
        <v>185</v>
      </c>
      <c r="AL1263">
        <v>20000000</v>
      </c>
      <c r="AM1263">
        <v>25000000</v>
      </c>
      <c r="AN1263" s="1">
        <v>45838</v>
      </c>
      <c r="AO1263" t="s">
        <v>766</v>
      </c>
      <c r="AP1263" t="s">
        <v>164</v>
      </c>
      <c r="AQ1263">
        <v>16</v>
      </c>
      <c r="AR1263" t="s">
        <v>757</v>
      </c>
      <c r="AS1263">
        <v>0</v>
      </c>
      <c r="AT1263" t="s">
        <v>248</v>
      </c>
      <c r="AU1263">
        <v>26</v>
      </c>
    </row>
    <row r="1264" spans="1:47" x14ac:dyDescent="0.25">
      <c r="A1264" t="s">
        <v>820</v>
      </c>
      <c r="B1264">
        <v>2872025</v>
      </c>
      <c r="C1264">
        <v>332697</v>
      </c>
      <c r="D1264" t="s">
        <v>48</v>
      </c>
      <c r="E1264">
        <v>1</v>
      </c>
      <c r="F1264">
        <v>0</v>
      </c>
      <c r="G1264">
        <v>0</v>
      </c>
      <c r="H1264">
        <v>0</v>
      </c>
      <c r="I1264">
        <v>33</v>
      </c>
      <c r="J1264">
        <v>2017</v>
      </c>
      <c r="K1264" t="s">
        <v>591</v>
      </c>
      <c r="L1264">
        <v>4</v>
      </c>
      <c r="M1264">
        <v>4</v>
      </c>
      <c r="N1264">
        <v>5</v>
      </c>
      <c r="O1264">
        <v>3</v>
      </c>
      <c r="P1264" t="s">
        <v>733</v>
      </c>
      <c r="Q1264" t="s">
        <v>751</v>
      </c>
      <c r="R1264" t="s">
        <v>334</v>
      </c>
      <c r="S1264">
        <v>80179</v>
      </c>
      <c r="T1264" t="s">
        <v>721</v>
      </c>
      <c r="U1264" t="s">
        <v>149</v>
      </c>
      <c r="V1264" t="s">
        <v>135</v>
      </c>
      <c r="W1264" t="s">
        <v>283</v>
      </c>
      <c r="X1264" t="s">
        <v>57</v>
      </c>
      <c r="Y1264" t="s">
        <v>819</v>
      </c>
      <c r="Z1264" s="1">
        <v>43064</v>
      </c>
      <c r="AA1264">
        <v>33</v>
      </c>
      <c r="AB1264" t="s">
        <v>59</v>
      </c>
      <c r="AC1264">
        <v>2023</v>
      </c>
      <c r="AD1264">
        <v>506</v>
      </c>
      <c r="AE1264" t="s">
        <v>755</v>
      </c>
      <c r="AF1264" t="s">
        <v>247</v>
      </c>
      <c r="AG1264" s="1">
        <v>36035</v>
      </c>
      <c r="AH1264" t="s">
        <v>248</v>
      </c>
      <c r="AI1264" t="s">
        <v>249</v>
      </c>
      <c r="AJ1264" t="s">
        <v>64</v>
      </c>
      <c r="AK1264">
        <v>185</v>
      </c>
      <c r="AL1264">
        <v>20000000</v>
      </c>
      <c r="AM1264">
        <v>25000000</v>
      </c>
      <c r="AN1264" s="1">
        <v>45838</v>
      </c>
      <c r="AO1264" t="s">
        <v>767</v>
      </c>
      <c r="AP1264" t="s">
        <v>164</v>
      </c>
      <c r="AQ1264">
        <v>16</v>
      </c>
      <c r="AR1264" t="s">
        <v>757</v>
      </c>
      <c r="AS1264">
        <v>0</v>
      </c>
      <c r="AT1264" t="s">
        <v>465</v>
      </c>
      <c r="AU1264">
        <v>26</v>
      </c>
    </row>
    <row r="1265" spans="1:47" x14ac:dyDescent="0.25">
      <c r="A1265" t="s">
        <v>820</v>
      </c>
      <c r="B1265">
        <v>2872025</v>
      </c>
      <c r="C1265">
        <v>332697</v>
      </c>
      <c r="D1265" t="s">
        <v>48</v>
      </c>
      <c r="E1265">
        <v>1</v>
      </c>
      <c r="F1265">
        <v>0</v>
      </c>
      <c r="G1265">
        <v>0</v>
      </c>
      <c r="H1265">
        <v>0</v>
      </c>
      <c r="I1265">
        <v>33</v>
      </c>
      <c r="J1265">
        <v>2017</v>
      </c>
      <c r="K1265" t="s">
        <v>591</v>
      </c>
      <c r="L1265">
        <v>4</v>
      </c>
      <c r="M1265">
        <v>4</v>
      </c>
      <c r="N1265">
        <v>5</v>
      </c>
      <c r="O1265">
        <v>3</v>
      </c>
      <c r="P1265" t="s">
        <v>733</v>
      </c>
      <c r="Q1265" t="s">
        <v>751</v>
      </c>
      <c r="R1265" t="s">
        <v>334</v>
      </c>
      <c r="S1265">
        <v>80179</v>
      </c>
      <c r="T1265" t="s">
        <v>721</v>
      </c>
      <c r="U1265" t="s">
        <v>149</v>
      </c>
      <c r="V1265" t="s">
        <v>135</v>
      </c>
      <c r="W1265" t="s">
        <v>283</v>
      </c>
      <c r="X1265" t="s">
        <v>57</v>
      </c>
      <c r="Y1265" t="s">
        <v>819</v>
      </c>
      <c r="Z1265" s="1">
        <v>43064</v>
      </c>
      <c r="AA1265">
        <v>33</v>
      </c>
      <c r="AB1265" t="s">
        <v>59</v>
      </c>
      <c r="AC1265">
        <v>2023</v>
      </c>
      <c r="AD1265">
        <v>506</v>
      </c>
      <c r="AE1265" t="s">
        <v>755</v>
      </c>
      <c r="AF1265" t="s">
        <v>247</v>
      </c>
      <c r="AG1265" s="1">
        <v>36035</v>
      </c>
      <c r="AH1265" t="s">
        <v>248</v>
      </c>
      <c r="AI1265" t="s">
        <v>249</v>
      </c>
      <c r="AJ1265" t="s">
        <v>64</v>
      </c>
      <c r="AK1265">
        <v>185</v>
      </c>
      <c r="AL1265">
        <v>20000000</v>
      </c>
      <c r="AM1265">
        <v>25000000</v>
      </c>
      <c r="AN1265" s="1">
        <v>45838</v>
      </c>
      <c r="AO1265" t="s">
        <v>768</v>
      </c>
      <c r="AP1265" t="s">
        <v>164</v>
      </c>
      <c r="AQ1265">
        <v>16</v>
      </c>
      <c r="AR1265" t="s">
        <v>757</v>
      </c>
      <c r="AS1265">
        <v>0</v>
      </c>
      <c r="AT1265" t="s">
        <v>248</v>
      </c>
      <c r="AU1265">
        <v>26</v>
      </c>
    </row>
    <row r="1266" spans="1:47" x14ac:dyDescent="0.25">
      <c r="A1266" t="s">
        <v>821</v>
      </c>
      <c r="B1266">
        <v>2872031</v>
      </c>
      <c r="C1266">
        <v>124732</v>
      </c>
      <c r="D1266" t="s">
        <v>48</v>
      </c>
      <c r="E1266">
        <v>0</v>
      </c>
      <c r="F1266">
        <v>0</v>
      </c>
      <c r="G1266">
        <v>0</v>
      </c>
      <c r="H1266">
        <v>0</v>
      </c>
      <c r="I1266">
        <v>70</v>
      </c>
      <c r="J1266">
        <v>2017</v>
      </c>
      <c r="K1266" t="s">
        <v>591</v>
      </c>
      <c r="L1266">
        <v>2</v>
      </c>
      <c r="M1266">
        <v>1</v>
      </c>
      <c r="N1266">
        <v>8</v>
      </c>
      <c r="O1266">
        <v>14</v>
      </c>
      <c r="P1266" t="s">
        <v>717</v>
      </c>
      <c r="Q1266" t="s">
        <v>720</v>
      </c>
      <c r="R1266" t="s">
        <v>822</v>
      </c>
      <c r="S1266">
        <v>26541</v>
      </c>
      <c r="T1266" t="s">
        <v>129</v>
      </c>
      <c r="U1266" t="s">
        <v>580</v>
      </c>
      <c r="V1266" t="s">
        <v>95</v>
      </c>
      <c r="W1266" t="s">
        <v>322</v>
      </c>
      <c r="X1266" t="s">
        <v>57</v>
      </c>
      <c r="Y1266" t="s">
        <v>823</v>
      </c>
      <c r="Z1266" s="1">
        <v>43064</v>
      </c>
      <c r="AA1266">
        <v>70</v>
      </c>
      <c r="AB1266" t="s">
        <v>59</v>
      </c>
      <c r="AC1266">
        <v>2023</v>
      </c>
      <c r="AD1266">
        <v>533</v>
      </c>
      <c r="AE1266" t="s">
        <v>160</v>
      </c>
      <c r="AF1266" t="s">
        <v>61</v>
      </c>
      <c r="AG1266" s="1">
        <v>33997</v>
      </c>
      <c r="AH1266" t="s">
        <v>161</v>
      </c>
      <c r="AI1266" t="s">
        <v>63</v>
      </c>
      <c r="AJ1266" t="s">
        <v>162</v>
      </c>
      <c r="AK1266">
        <v>194</v>
      </c>
      <c r="AL1266">
        <v>2000000</v>
      </c>
      <c r="AM1266">
        <v>15000000</v>
      </c>
      <c r="AN1266" s="1">
        <v>45473</v>
      </c>
      <c r="AO1266" t="s">
        <v>163</v>
      </c>
      <c r="AP1266" t="s">
        <v>164</v>
      </c>
      <c r="AQ1266">
        <v>23</v>
      </c>
      <c r="AR1266" t="s">
        <v>165</v>
      </c>
      <c r="AS1266">
        <v>0</v>
      </c>
      <c r="AT1266" t="s">
        <v>161</v>
      </c>
      <c r="AU1266">
        <v>31</v>
      </c>
    </row>
    <row r="1267" spans="1:47" x14ac:dyDescent="0.25">
      <c r="A1267" t="s">
        <v>821</v>
      </c>
      <c r="B1267">
        <v>2872031</v>
      </c>
      <c r="C1267">
        <v>124732</v>
      </c>
      <c r="D1267" t="s">
        <v>48</v>
      </c>
      <c r="E1267">
        <v>0</v>
      </c>
      <c r="F1267">
        <v>0</v>
      </c>
      <c r="G1267">
        <v>0</v>
      </c>
      <c r="H1267">
        <v>0</v>
      </c>
      <c r="I1267">
        <v>70</v>
      </c>
      <c r="J1267">
        <v>2017</v>
      </c>
      <c r="K1267" t="s">
        <v>591</v>
      </c>
      <c r="L1267">
        <v>2</v>
      </c>
      <c r="M1267">
        <v>1</v>
      </c>
      <c r="N1267">
        <v>8</v>
      </c>
      <c r="O1267">
        <v>14</v>
      </c>
      <c r="P1267" t="s">
        <v>717</v>
      </c>
      <c r="Q1267" t="s">
        <v>720</v>
      </c>
      <c r="R1267" t="s">
        <v>822</v>
      </c>
      <c r="S1267">
        <v>26541</v>
      </c>
      <c r="T1267" t="s">
        <v>129</v>
      </c>
      <c r="U1267" t="s">
        <v>580</v>
      </c>
      <c r="V1267" t="s">
        <v>95</v>
      </c>
      <c r="W1267" t="s">
        <v>322</v>
      </c>
      <c r="X1267" t="s">
        <v>57</v>
      </c>
      <c r="Y1267" t="s">
        <v>823</v>
      </c>
      <c r="Z1267" s="1">
        <v>43064</v>
      </c>
      <c r="AA1267">
        <v>70</v>
      </c>
      <c r="AB1267" t="s">
        <v>59</v>
      </c>
      <c r="AC1267">
        <v>2023</v>
      </c>
      <c r="AD1267">
        <v>533</v>
      </c>
      <c r="AE1267" t="s">
        <v>160</v>
      </c>
      <c r="AF1267" t="s">
        <v>61</v>
      </c>
      <c r="AG1267" s="1">
        <v>33997</v>
      </c>
      <c r="AH1267" t="s">
        <v>161</v>
      </c>
      <c r="AI1267" t="s">
        <v>63</v>
      </c>
      <c r="AJ1267" t="s">
        <v>162</v>
      </c>
      <c r="AK1267">
        <v>194</v>
      </c>
      <c r="AL1267">
        <v>2000000</v>
      </c>
      <c r="AM1267">
        <v>15000000</v>
      </c>
      <c r="AN1267" s="1">
        <v>45473</v>
      </c>
      <c r="AO1267" t="s">
        <v>166</v>
      </c>
      <c r="AP1267" t="s">
        <v>164</v>
      </c>
      <c r="AQ1267">
        <v>23</v>
      </c>
      <c r="AR1267" t="s">
        <v>165</v>
      </c>
      <c r="AS1267">
        <v>0</v>
      </c>
      <c r="AT1267" t="s">
        <v>161</v>
      </c>
      <c r="AU1267">
        <v>31</v>
      </c>
    </row>
    <row r="1268" spans="1:47" x14ac:dyDescent="0.25">
      <c r="A1268" t="s">
        <v>821</v>
      </c>
      <c r="B1268">
        <v>2872031</v>
      </c>
      <c r="C1268">
        <v>124732</v>
      </c>
      <c r="D1268" t="s">
        <v>48</v>
      </c>
      <c r="E1268">
        <v>0</v>
      </c>
      <c r="F1268">
        <v>0</v>
      </c>
      <c r="G1268">
        <v>0</v>
      </c>
      <c r="H1268">
        <v>0</v>
      </c>
      <c r="I1268">
        <v>70</v>
      </c>
      <c r="J1268">
        <v>2017</v>
      </c>
      <c r="K1268" t="s">
        <v>591</v>
      </c>
      <c r="L1268">
        <v>2</v>
      </c>
      <c r="M1268">
        <v>1</v>
      </c>
      <c r="N1268">
        <v>8</v>
      </c>
      <c r="O1268">
        <v>14</v>
      </c>
      <c r="P1268" t="s">
        <v>717</v>
      </c>
      <c r="Q1268" t="s">
        <v>720</v>
      </c>
      <c r="R1268" t="s">
        <v>822</v>
      </c>
      <c r="S1268">
        <v>26541</v>
      </c>
      <c r="T1268" t="s">
        <v>129</v>
      </c>
      <c r="U1268" t="s">
        <v>580</v>
      </c>
      <c r="V1268" t="s">
        <v>95</v>
      </c>
      <c r="W1268" t="s">
        <v>322</v>
      </c>
      <c r="X1268" t="s">
        <v>57</v>
      </c>
      <c r="Y1268" t="s">
        <v>823</v>
      </c>
      <c r="Z1268" s="1">
        <v>43064</v>
      </c>
      <c r="AA1268">
        <v>70</v>
      </c>
      <c r="AB1268" t="s">
        <v>59</v>
      </c>
      <c r="AC1268">
        <v>2023</v>
      </c>
      <c r="AD1268">
        <v>533</v>
      </c>
      <c r="AE1268" t="s">
        <v>160</v>
      </c>
      <c r="AF1268" t="s">
        <v>61</v>
      </c>
      <c r="AG1268" s="1">
        <v>33997</v>
      </c>
      <c r="AH1268" t="s">
        <v>161</v>
      </c>
      <c r="AI1268" t="s">
        <v>63</v>
      </c>
      <c r="AJ1268" t="s">
        <v>162</v>
      </c>
      <c r="AK1268">
        <v>194</v>
      </c>
      <c r="AL1268">
        <v>2000000</v>
      </c>
      <c r="AM1268">
        <v>15000000</v>
      </c>
      <c r="AN1268" s="1">
        <v>45473</v>
      </c>
      <c r="AO1268" t="s">
        <v>167</v>
      </c>
      <c r="AP1268" t="s">
        <v>164</v>
      </c>
      <c r="AQ1268">
        <v>23</v>
      </c>
      <c r="AR1268" t="s">
        <v>165</v>
      </c>
      <c r="AS1268">
        <v>0</v>
      </c>
      <c r="AT1268" t="s">
        <v>161</v>
      </c>
      <c r="AU1268">
        <v>31</v>
      </c>
    </row>
    <row r="1269" spans="1:47" x14ac:dyDescent="0.25">
      <c r="A1269" t="s">
        <v>821</v>
      </c>
      <c r="B1269">
        <v>2872031</v>
      </c>
      <c r="C1269">
        <v>124732</v>
      </c>
      <c r="D1269" t="s">
        <v>48</v>
      </c>
      <c r="E1269">
        <v>0</v>
      </c>
      <c r="F1269">
        <v>0</v>
      </c>
      <c r="G1269">
        <v>0</v>
      </c>
      <c r="H1269">
        <v>0</v>
      </c>
      <c r="I1269">
        <v>70</v>
      </c>
      <c r="J1269">
        <v>2017</v>
      </c>
      <c r="K1269" t="s">
        <v>591</v>
      </c>
      <c r="L1269">
        <v>2</v>
      </c>
      <c r="M1269">
        <v>1</v>
      </c>
      <c r="N1269">
        <v>8</v>
      </c>
      <c r="O1269">
        <v>14</v>
      </c>
      <c r="P1269" t="s">
        <v>717</v>
      </c>
      <c r="Q1269" t="s">
        <v>720</v>
      </c>
      <c r="R1269" t="s">
        <v>822</v>
      </c>
      <c r="S1269">
        <v>26541</v>
      </c>
      <c r="T1269" t="s">
        <v>129</v>
      </c>
      <c r="U1269" t="s">
        <v>580</v>
      </c>
      <c r="V1269" t="s">
        <v>95</v>
      </c>
      <c r="W1269" t="s">
        <v>322</v>
      </c>
      <c r="X1269" t="s">
        <v>57</v>
      </c>
      <c r="Y1269" t="s">
        <v>823</v>
      </c>
      <c r="Z1269" s="1">
        <v>43064</v>
      </c>
      <c r="AA1269">
        <v>70</v>
      </c>
      <c r="AB1269" t="s">
        <v>59</v>
      </c>
      <c r="AC1269">
        <v>2023</v>
      </c>
      <c r="AD1269">
        <v>533</v>
      </c>
      <c r="AE1269" t="s">
        <v>160</v>
      </c>
      <c r="AF1269" t="s">
        <v>61</v>
      </c>
      <c r="AG1269" s="1">
        <v>33997</v>
      </c>
      <c r="AH1269" t="s">
        <v>161</v>
      </c>
      <c r="AI1269" t="s">
        <v>63</v>
      </c>
      <c r="AJ1269" t="s">
        <v>162</v>
      </c>
      <c r="AK1269">
        <v>194</v>
      </c>
      <c r="AL1269">
        <v>2000000</v>
      </c>
      <c r="AM1269">
        <v>15000000</v>
      </c>
      <c r="AN1269" s="1">
        <v>45473</v>
      </c>
      <c r="AO1269" t="s">
        <v>168</v>
      </c>
      <c r="AP1269" t="s">
        <v>164</v>
      </c>
      <c r="AQ1269">
        <v>23</v>
      </c>
      <c r="AR1269" t="s">
        <v>165</v>
      </c>
      <c r="AS1269">
        <v>0</v>
      </c>
      <c r="AT1269" t="s">
        <v>161</v>
      </c>
      <c r="AU1269">
        <v>31</v>
      </c>
    </row>
    <row r="1270" spans="1:47" x14ac:dyDescent="0.25">
      <c r="A1270" t="s">
        <v>821</v>
      </c>
      <c r="B1270">
        <v>2872031</v>
      </c>
      <c r="C1270">
        <v>124732</v>
      </c>
      <c r="D1270" t="s">
        <v>48</v>
      </c>
      <c r="E1270">
        <v>0</v>
      </c>
      <c r="F1270">
        <v>0</v>
      </c>
      <c r="G1270">
        <v>0</v>
      </c>
      <c r="H1270">
        <v>0</v>
      </c>
      <c r="I1270">
        <v>70</v>
      </c>
      <c r="J1270">
        <v>2017</v>
      </c>
      <c r="K1270" t="s">
        <v>591</v>
      </c>
      <c r="L1270">
        <v>2</v>
      </c>
      <c r="M1270">
        <v>1</v>
      </c>
      <c r="N1270">
        <v>8</v>
      </c>
      <c r="O1270">
        <v>14</v>
      </c>
      <c r="P1270" t="s">
        <v>717</v>
      </c>
      <c r="Q1270" t="s">
        <v>720</v>
      </c>
      <c r="R1270" t="s">
        <v>822</v>
      </c>
      <c r="S1270">
        <v>26541</v>
      </c>
      <c r="T1270" t="s">
        <v>129</v>
      </c>
      <c r="U1270" t="s">
        <v>580</v>
      </c>
      <c r="V1270" t="s">
        <v>95</v>
      </c>
      <c r="W1270" t="s">
        <v>322</v>
      </c>
      <c r="X1270" t="s">
        <v>57</v>
      </c>
      <c r="Y1270" t="s">
        <v>823</v>
      </c>
      <c r="Z1270" s="1">
        <v>43064</v>
      </c>
      <c r="AA1270">
        <v>70</v>
      </c>
      <c r="AB1270" t="s">
        <v>59</v>
      </c>
      <c r="AC1270">
        <v>2023</v>
      </c>
      <c r="AD1270">
        <v>533</v>
      </c>
      <c r="AE1270" t="s">
        <v>160</v>
      </c>
      <c r="AF1270" t="s">
        <v>61</v>
      </c>
      <c r="AG1270" s="1">
        <v>33997</v>
      </c>
      <c r="AH1270" t="s">
        <v>161</v>
      </c>
      <c r="AI1270" t="s">
        <v>63</v>
      </c>
      <c r="AJ1270" t="s">
        <v>162</v>
      </c>
      <c r="AK1270">
        <v>194</v>
      </c>
      <c r="AL1270">
        <v>2000000</v>
      </c>
      <c r="AM1270">
        <v>15000000</v>
      </c>
      <c r="AN1270" s="1">
        <v>45473</v>
      </c>
      <c r="AO1270" t="s">
        <v>169</v>
      </c>
      <c r="AP1270" t="s">
        <v>164</v>
      </c>
      <c r="AQ1270">
        <v>23</v>
      </c>
      <c r="AR1270" t="s">
        <v>165</v>
      </c>
      <c r="AS1270">
        <v>0</v>
      </c>
      <c r="AT1270" t="s">
        <v>161</v>
      </c>
      <c r="AU1270">
        <v>31</v>
      </c>
    </row>
    <row r="1271" spans="1:47" x14ac:dyDescent="0.25">
      <c r="A1271" t="s">
        <v>821</v>
      </c>
      <c r="B1271">
        <v>2872031</v>
      </c>
      <c r="C1271">
        <v>124732</v>
      </c>
      <c r="D1271" t="s">
        <v>48</v>
      </c>
      <c r="E1271">
        <v>0</v>
      </c>
      <c r="F1271">
        <v>0</v>
      </c>
      <c r="G1271">
        <v>0</v>
      </c>
      <c r="H1271">
        <v>0</v>
      </c>
      <c r="I1271">
        <v>70</v>
      </c>
      <c r="J1271">
        <v>2017</v>
      </c>
      <c r="K1271" t="s">
        <v>591</v>
      </c>
      <c r="L1271">
        <v>2</v>
      </c>
      <c r="M1271">
        <v>1</v>
      </c>
      <c r="N1271">
        <v>8</v>
      </c>
      <c r="O1271">
        <v>14</v>
      </c>
      <c r="P1271" t="s">
        <v>717</v>
      </c>
      <c r="Q1271" t="s">
        <v>720</v>
      </c>
      <c r="R1271" t="s">
        <v>822</v>
      </c>
      <c r="S1271">
        <v>26541</v>
      </c>
      <c r="T1271" t="s">
        <v>129</v>
      </c>
      <c r="U1271" t="s">
        <v>580</v>
      </c>
      <c r="V1271" t="s">
        <v>95</v>
      </c>
      <c r="W1271" t="s">
        <v>322</v>
      </c>
      <c r="X1271" t="s">
        <v>57</v>
      </c>
      <c r="Y1271" t="s">
        <v>823</v>
      </c>
      <c r="Z1271" s="1">
        <v>43064</v>
      </c>
      <c r="AA1271">
        <v>70</v>
      </c>
      <c r="AB1271" t="s">
        <v>59</v>
      </c>
      <c r="AC1271">
        <v>2023</v>
      </c>
      <c r="AD1271">
        <v>533</v>
      </c>
      <c r="AE1271" t="s">
        <v>160</v>
      </c>
      <c r="AF1271" t="s">
        <v>61</v>
      </c>
      <c r="AG1271" s="1">
        <v>33997</v>
      </c>
      <c r="AH1271" t="s">
        <v>161</v>
      </c>
      <c r="AI1271" t="s">
        <v>63</v>
      </c>
      <c r="AJ1271" t="s">
        <v>162</v>
      </c>
      <c r="AK1271">
        <v>194</v>
      </c>
      <c r="AL1271">
        <v>2000000</v>
      </c>
      <c r="AM1271">
        <v>15000000</v>
      </c>
      <c r="AN1271" s="1">
        <v>45473</v>
      </c>
      <c r="AO1271" t="s">
        <v>170</v>
      </c>
      <c r="AP1271" t="s">
        <v>164</v>
      </c>
      <c r="AQ1271">
        <v>23</v>
      </c>
      <c r="AR1271" t="s">
        <v>165</v>
      </c>
      <c r="AS1271">
        <v>0</v>
      </c>
      <c r="AT1271" t="s">
        <v>161</v>
      </c>
      <c r="AU1271">
        <v>31</v>
      </c>
    </row>
    <row r="1272" spans="1:47" x14ac:dyDescent="0.25">
      <c r="A1272" t="s">
        <v>821</v>
      </c>
      <c r="B1272">
        <v>2872031</v>
      </c>
      <c r="C1272">
        <v>124732</v>
      </c>
      <c r="D1272" t="s">
        <v>48</v>
      </c>
      <c r="E1272">
        <v>0</v>
      </c>
      <c r="F1272">
        <v>0</v>
      </c>
      <c r="G1272">
        <v>0</v>
      </c>
      <c r="H1272">
        <v>0</v>
      </c>
      <c r="I1272">
        <v>70</v>
      </c>
      <c r="J1272">
        <v>2017</v>
      </c>
      <c r="K1272" t="s">
        <v>591</v>
      </c>
      <c r="L1272">
        <v>2</v>
      </c>
      <c r="M1272">
        <v>1</v>
      </c>
      <c r="N1272">
        <v>8</v>
      </c>
      <c r="O1272">
        <v>14</v>
      </c>
      <c r="P1272" t="s">
        <v>717</v>
      </c>
      <c r="Q1272" t="s">
        <v>720</v>
      </c>
      <c r="R1272" t="s">
        <v>822</v>
      </c>
      <c r="S1272">
        <v>26541</v>
      </c>
      <c r="T1272" t="s">
        <v>129</v>
      </c>
      <c r="U1272" t="s">
        <v>580</v>
      </c>
      <c r="V1272" t="s">
        <v>95</v>
      </c>
      <c r="W1272" t="s">
        <v>322</v>
      </c>
      <c r="X1272" t="s">
        <v>57</v>
      </c>
      <c r="Y1272" t="s">
        <v>823</v>
      </c>
      <c r="Z1272" s="1">
        <v>43064</v>
      </c>
      <c r="AA1272">
        <v>70</v>
      </c>
      <c r="AB1272" t="s">
        <v>59</v>
      </c>
      <c r="AC1272">
        <v>2023</v>
      </c>
      <c r="AD1272">
        <v>533</v>
      </c>
      <c r="AE1272" t="s">
        <v>160</v>
      </c>
      <c r="AF1272" t="s">
        <v>61</v>
      </c>
      <c r="AG1272" s="1">
        <v>33997</v>
      </c>
      <c r="AH1272" t="s">
        <v>161</v>
      </c>
      <c r="AI1272" t="s">
        <v>63</v>
      </c>
      <c r="AJ1272" t="s">
        <v>162</v>
      </c>
      <c r="AK1272">
        <v>194</v>
      </c>
      <c r="AL1272">
        <v>2000000</v>
      </c>
      <c r="AM1272">
        <v>15000000</v>
      </c>
      <c r="AN1272" s="1">
        <v>45473</v>
      </c>
      <c r="AO1272" t="s">
        <v>171</v>
      </c>
      <c r="AP1272" t="s">
        <v>164</v>
      </c>
      <c r="AQ1272">
        <v>23</v>
      </c>
      <c r="AR1272" t="s">
        <v>165</v>
      </c>
      <c r="AS1272">
        <v>0</v>
      </c>
      <c r="AT1272" t="s">
        <v>161</v>
      </c>
      <c r="AU1272">
        <v>31</v>
      </c>
    </row>
    <row r="1273" spans="1:47" x14ac:dyDescent="0.25">
      <c r="A1273" t="s">
        <v>821</v>
      </c>
      <c r="B1273">
        <v>2872031</v>
      </c>
      <c r="C1273">
        <v>124732</v>
      </c>
      <c r="D1273" t="s">
        <v>48</v>
      </c>
      <c r="E1273">
        <v>0</v>
      </c>
      <c r="F1273">
        <v>0</v>
      </c>
      <c r="G1273">
        <v>0</v>
      </c>
      <c r="H1273">
        <v>0</v>
      </c>
      <c r="I1273">
        <v>70</v>
      </c>
      <c r="J1273">
        <v>2017</v>
      </c>
      <c r="K1273" t="s">
        <v>591</v>
      </c>
      <c r="L1273">
        <v>2</v>
      </c>
      <c r="M1273">
        <v>1</v>
      </c>
      <c r="N1273">
        <v>8</v>
      </c>
      <c r="O1273">
        <v>14</v>
      </c>
      <c r="P1273" t="s">
        <v>717</v>
      </c>
      <c r="Q1273" t="s">
        <v>720</v>
      </c>
      <c r="R1273" t="s">
        <v>822</v>
      </c>
      <c r="S1273">
        <v>26541</v>
      </c>
      <c r="T1273" t="s">
        <v>129</v>
      </c>
      <c r="U1273" t="s">
        <v>580</v>
      </c>
      <c r="V1273" t="s">
        <v>95</v>
      </c>
      <c r="W1273" t="s">
        <v>322</v>
      </c>
      <c r="X1273" t="s">
        <v>57</v>
      </c>
      <c r="Y1273" t="s">
        <v>823</v>
      </c>
      <c r="Z1273" s="1">
        <v>43064</v>
      </c>
      <c r="AA1273">
        <v>70</v>
      </c>
      <c r="AB1273" t="s">
        <v>59</v>
      </c>
      <c r="AC1273">
        <v>2023</v>
      </c>
      <c r="AD1273">
        <v>533</v>
      </c>
      <c r="AE1273" t="s">
        <v>160</v>
      </c>
      <c r="AF1273" t="s">
        <v>61</v>
      </c>
      <c r="AG1273" s="1">
        <v>33997</v>
      </c>
      <c r="AH1273" t="s">
        <v>161</v>
      </c>
      <c r="AI1273" t="s">
        <v>63</v>
      </c>
      <c r="AJ1273" t="s">
        <v>162</v>
      </c>
      <c r="AK1273">
        <v>194</v>
      </c>
      <c r="AL1273">
        <v>2000000</v>
      </c>
      <c r="AM1273">
        <v>15000000</v>
      </c>
      <c r="AN1273" s="1">
        <v>45473</v>
      </c>
      <c r="AO1273" t="s">
        <v>172</v>
      </c>
      <c r="AP1273" t="s">
        <v>164</v>
      </c>
      <c r="AQ1273">
        <v>23</v>
      </c>
      <c r="AR1273" t="s">
        <v>165</v>
      </c>
      <c r="AS1273">
        <v>0</v>
      </c>
      <c r="AT1273" t="s">
        <v>161</v>
      </c>
      <c r="AU1273">
        <v>31</v>
      </c>
    </row>
    <row r="1274" spans="1:47" x14ac:dyDescent="0.25">
      <c r="A1274" t="s">
        <v>821</v>
      </c>
      <c r="B1274">
        <v>2872031</v>
      </c>
      <c r="C1274">
        <v>124732</v>
      </c>
      <c r="D1274" t="s">
        <v>48</v>
      </c>
      <c r="E1274">
        <v>0</v>
      </c>
      <c r="F1274">
        <v>0</v>
      </c>
      <c r="G1274">
        <v>0</v>
      </c>
      <c r="H1274">
        <v>0</v>
      </c>
      <c r="I1274">
        <v>70</v>
      </c>
      <c r="J1274">
        <v>2017</v>
      </c>
      <c r="K1274" t="s">
        <v>591</v>
      </c>
      <c r="L1274">
        <v>2</v>
      </c>
      <c r="M1274">
        <v>1</v>
      </c>
      <c r="N1274">
        <v>8</v>
      </c>
      <c r="O1274">
        <v>14</v>
      </c>
      <c r="P1274" t="s">
        <v>717</v>
      </c>
      <c r="Q1274" t="s">
        <v>720</v>
      </c>
      <c r="R1274" t="s">
        <v>822</v>
      </c>
      <c r="S1274">
        <v>26541</v>
      </c>
      <c r="T1274" t="s">
        <v>129</v>
      </c>
      <c r="U1274" t="s">
        <v>580</v>
      </c>
      <c r="V1274" t="s">
        <v>95</v>
      </c>
      <c r="W1274" t="s">
        <v>322</v>
      </c>
      <c r="X1274" t="s">
        <v>57</v>
      </c>
      <c r="Y1274" t="s">
        <v>823</v>
      </c>
      <c r="Z1274" s="1">
        <v>43064</v>
      </c>
      <c r="AA1274">
        <v>70</v>
      </c>
      <c r="AB1274" t="s">
        <v>59</v>
      </c>
      <c r="AC1274">
        <v>2023</v>
      </c>
      <c r="AD1274">
        <v>533</v>
      </c>
      <c r="AE1274" t="s">
        <v>160</v>
      </c>
      <c r="AF1274" t="s">
        <v>61</v>
      </c>
      <c r="AG1274" s="1">
        <v>33997</v>
      </c>
      <c r="AH1274" t="s">
        <v>161</v>
      </c>
      <c r="AI1274" t="s">
        <v>63</v>
      </c>
      <c r="AJ1274" t="s">
        <v>162</v>
      </c>
      <c r="AK1274">
        <v>194</v>
      </c>
      <c r="AL1274">
        <v>2000000</v>
      </c>
      <c r="AM1274">
        <v>15000000</v>
      </c>
      <c r="AN1274" s="1">
        <v>45473</v>
      </c>
      <c r="AO1274" t="s">
        <v>173</v>
      </c>
      <c r="AP1274" t="s">
        <v>164</v>
      </c>
      <c r="AQ1274">
        <v>23</v>
      </c>
      <c r="AR1274" t="s">
        <v>165</v>
      </c>
      <c r="AS1274">
        <v>0</v>
      </c>
      <c r="AT1274" t="s">
        <v>161</v>
      </c>
      <c r="AU1274">
        <v>31</v>
      </c>
    </row>
    <row r="1275" spans="1:47" x14ac:dyDescent="0.25">
      <c r="A1275" t="s">
        <v>821</v>
      </c>
      <c r="B1275">
        <v>2872031</v>
      </c>
      <c r="C1275">
        <v>124732</v>
      </c>
      <c r="D1275" t="s">
        <v>48</v>
      </c>
      <c r="E1275">
        <v>0</v>
      </c>
      <c r="F1275">
        <v>0</v>
      </c>
      <c r="G1275">
        <v>0</v>
      </c>
      <c r="H1275">
        <v>0</v>
      </c>
      <c r="I1275">
        <v>70</v>
      </c>
      <c r="J1275">
        <v>2017</v>
      </c>
      <c r="K1275" t="s">
        <v>591</v>
      </c>
      <c r="L1275">
        <v>2</v>
      </c>
      <c r="M1275">
        <v>1</v>
      </c>
      <c r="N1275">
        <v>8</v>
      </c>
      <c r="O1275">
        <v>14</v>
      </c>
      <c r="P1275" t="s">
        <v>717</v>
      </c>
      <c r="Q1275" t="s">
        <v>720</v>
      </c>
      <c r="R1275" t="s">
        <v>822</v>
      </c>
      <c r="S1275">
        <v>26541</v>
      </c>
      <c r="T1275" t="s">
        <v>129</v>
      </c>
      <c r="U1275" t="s">
        <v>580</v>
      </c>
      <c r="V1275" t="s">
        <v>95</v>
      </c>
      <c r="W1275" t="s">
        <v>322</v>
      </c>
      <c r="X1275" t="s">
        <v>57</v>
      </c>
      <c r="Y1275" t="s">
        <v>823</v>
      </c>
      <c r="Z1275" s="1">
        <v>43064</v>
      </c>
      <c r="AA1275">
        <v>70</v>
      </c>
      <c r="AB1275" t="s">
        <v>59</v>
      </c>
      <c r="AC1275">
        <v>2023</v>
      </c>
      <c r="AD1275">
        <v>533</v>
      </c>
      <c r="AE1275" t="s">
        <v>160</v>
      </c>
      <c r="AF1275" t="s">
        <v>61</v>
      </c>
      <c r="AG1275" s="1">
        <v>33997</v>
      </c>
      <c r="AH1275" t="s">
        <v>161</v>
      </c>
      <c r="AI1275" t="s">
        <v>63</v>
      </c>
      <c r="AJ1275" t="s">
        <v>162</v>
      </c>
      <c r="AK1275">
        <v>194</v>
      </c>
      <c r="AL1275">
        <v>2000000</v>
      </c>
      <c r="AM1275">
        <v>15000000</v>
      </c>
      <c r="AN1275" s="1">
        <v>45473</v>
      </c>
      <c r="AO1275" t="s">
        <v>174</v>
      </c>
      <c r="AP1275" t="s">
        <v>164</v>
      </c>
      <c r="AQ1275">
        <v>23</v>
      </c>
      <c r="AR1275" t="s">
        <v>165</v>
      </c>
      <c r="AS1275">
        <v>0</v>
      </c>
      <c r="AT1275" t="s">
        <v>161</v>
      </c>
      <c r="AU1275">
        <v>31</v>
      </c>
    </row>
    <row r="1276" spans="1:47" x14ac:dyDescent="0.25">
      <c r="A1276" t="s">
        <v>821</v>
      </c>
      <c r="B1276">
        <v>2872031</v>
      </c>
      <c r="C1276">
        <v>124732</v>
      </c>
      <c r="D1276" t="s">
        <v>48</v>
      </c>
      <c r="E1276">
        <v>0</v>
      </c>
      <c r="F1276">
        <v>0</v>
      </c>
      <c r="G1276">
        <v>0</v>
      </c>
      <c r="H1276">
        <v>0</v>
      </c>
      <c r="I1276">
        <v>70</v>
      </c>
      <c r="J1276">
        <v>2017</v>
      </c>
      <c r="K1276" t="s">
        <v>591</v>
      </c>
      <c r="L1276">
        <v>2</v>
      </c>
      <c r="M1276">
        <v>1</v>
      </c>
      <c r="N1276">
        <v>8</v>
      </c>
      <c r="O1276">
        <v>14</v>
      </c>
      <c r="P1276" t="s">
        <v>717</v>
      </c>
      <c r="Q1276" t="s">
        <v>720</v>
      </c>
      <c r="R1276" t="s">
        <v>822</v>
      </c>
      <c r="S1276">
        <v>26541</v>
      </c>
      <c r="T1276" t="s">
        <v>129</v>
      </c>
      <c r="U1276" t="s">
        <v>580</v>
      </c>
      <c r="V1276" t="s">
        <v>95</v>
      </c>
      <c r="W1276" t="s">
        <v>322</v>
      </c>
      <c r="X1276" t="s">
        <v>57</v>
      </c>
      <c r="Y1276" t="s">
        <v>823</v>
      </c>
      <c r="Z1276" s="1">
        <v>43064</v>
      </c>
      <c r="AA1276">
        <v>70</v>
      </c>
      <c r="AB1276" t="s">
        <v>59</v>
      </c>
      <c r="AC1276">
        <v>2023</v>
      </c>
      <c r="AD1276">
        <v>533</v>
      </c>
      <c r="AE1276" t="s">
        <v>160</v>
      </c>
      <c r="AF1276" t="s">
        <v>61</v>
      </c>
      <c r="AG1276" s="1">
        <v>33997</v>
      </c>
      <c r="AH1276" t="s">
        <v>161</v>
      </c>
      <c r="AI1276" t="s">
        <v>63</v>
      </c>
      <c r="AJ1276" t="s">
        <v>162</v>
      </c>
      <c r="AK1276">
        <v>194</v>
      </c>
      <c r="AL1276">
        <v>2000000</v>
      </c>
      <c r="AM1276">
        <v>15000000</v>
      </c>
      <c r="AN1276" s="1">
        <v>45473</v>
      </c>
      <c r="AO1276" t="s">
        <v>175</v>
      </c>
      <c r="AP1276" t="s">
        <v>66</v>
      </c>
      <c r="AQ1276">
        <v>23</v>
      </c>
      <c r="AR1276" t="s">
        <v>165</v>
      </c>
      <c r="AS1276">
        <v>0</v>
      </c>
      <c r="AT1276" t="s">
        <v>161</v>
      </c>
      <c r="AU1276">
        <v>31</v>
      </c>
    </row>
    <row r="1277" spans="1:47" x14ac:dyDescent="0.25">
      <c r="A1277" t="s">
        <v>821</v>
      </c>
      <c r="B1277">
        <v>2872031</v>
      </c>
      <c r="C1277">
        <v>124732</v>
      </c>
      <c r="D1277" t="s">
        <v>48</v>
      </c>
      <c r="E1277">
        <v>0</v>
      </c>
      <c r="F1277">
        <v>0</v>
      </c>
      <c r="G1277">
        <v>0</v>
      </c>
      <c r="H1277">
        <v>0</v>
      </c>
      <c r="I1277">
        <v>70</v>
      </c>
      <c r="J1277">
        <v>2017</v>
      </c>
      <c r="K1277" t="s">
        <v>591</v>
      </c>
      <c r="L1277">
        <v>2</v>
      </c>
      <c r="M1277">
        <v>1</v>
      </c>
      <c r="N1277">
        <v>8</v>
      </c>
      <c r="O1277">
        <v>14</v>
      </c>
      <c r="P1277" t="s">
        <v>717</v>
      </c>
      <c r="Q1277" t="s">
        <v>720</v>
      </c>
      <c r="R1277" t="s">
        <v>822</v>
      </c>
      <c r="S1277">
        <v>26541</v>
      </c>
      <c r="T1277" t="s">
        <v>129</v>
      </c>
      <c r="U1277" t="s">
        <v>580</v>
      </c>
      <c r="V1277" t="s">
        <v>95</v>
      </c>
      <c r="W1277" t="s">
        <v>322</v>
      </c>
      <c r="X1277" t="s">
        <v>57</v>
      </c>
      <c r="Y1277" t="s">
        <v>823</v>
      </c>
      <c r="Z1277" s="1">
        <v>43064</v>
      </c>
      <c r="AA1277">
        <v>70</v>
      </c>
      <c r="AB1277" t="s">
        <v>59</v>
      </c>
      <c r="AC1277">
        <v>2023</v>
      </c>
      <c r="AD1277">
        <v>533</v>
      </c>
      <c r="AE1277" t="s">
        <v>160</v>
      </c>
      <c r="AF1277" t="s">
        <v>61</v>
      </c>
      <c r="AG1277" s="1">
        <v>33997</v>
      </c>
      <c r="AH1277" t="s">
        <v>161</v>
      </c>
      <c r="AI1277" t="s">
        <v>63</v>
      </c>
      <c r="AJ1277" t="s">
        <v>162</v>
      </c>
      <c r="AK1277">
        <v>194</v>
      </c>
      <c r="AL1277">
        <v>2000000</v>
      </c>
      <c r="AM1277">
        <v>15000000</v>
      </c>
      <c r="AN1277" s="1">
        <v>45473</v>
      </c>
      <c r="AO1277" t="s">
        <v>176</v>
      </c>
      <c r="AP1277" t="s">
        <v>66</v>
      </c>
      <c r="AQ1277">
        <v>23</v>
      </c>
      <c r="AR1277" t="s">
        <v>165</v>
      </c>
      <c r="AS1277">
        <v>0</v>
      </c>
      <c r="AT1277" t="s">
        <v>161</v>
      </c>
      <c r="AU1277">
        <v>31</v>
      </c>
    </row>
    <row r="1278" spans="1:47" x14ac:dyDescent="0.25">
      <c r="A1278" t="s">
        <v>821</v>
      </c>
      <c r="B1278">
        <v>2872031</v>
      </c>
      <c r="C1278">
        <v>124732</v>
      </c>
      <c r="D1278" t="s">
        <v>48</v>
      </c>
      <c r="E1278">
        <v>0</v>
      </c>
      <c r="F1278">
        <v>0</v>
      </c>
      <c r="G1278">
        <v>0</v>
      </c>
      <c r="H1278">
        <v>0</v>
      </c>
      <c r="I1278">
        <v>70</v>
      </c>
      <c r="J1278">
        <v>2017</v>
      </c>
      <c r="K1278" t="s">
        <v>591</v>
      </c>
      <c r="L1278">
        <v>2</v>
      </c>
      <c r="M1278">
        <v>1</v>
      </c>
      <c r="N1278">
        <v>8</v>
      </c>
      <c r="O1278">
        <v>14</v>
      </c>
      <c r="P1278" t="s">
        <v>717</v>
      </c>
      <c r="Q1278" t="s">
        <v>720</v>
      </c>
      <c r="R1278" t="s">
        <v>822</v>
      </c>
      <c r="S1278">
        <v>26541</v>
      </c>
      <c r="T1278" t="s">
        <v>129</v>
      </c>
      <c r="U1278" t="s">
        <v>580</v>
      </c>
      <c r="V1278" t="s">
        <v>95</v>
      </c>
      <c r="W1278" t="s">
        <v>322</v>
      </c>
      <c r="X1278" t="s">
        <v>57</v>
      </c>
      <c r="Y1278" t="s">
        <v>823</v>
      </c>
      <c r="Z1278" s="1">
        <v>43064</v>
      </c>
      <c r="AA1278">
        <v>70</v>
      </c>
      <c r="AB1278" t="s">
        <v>59</v>
      </c>
      <c r="AC1278">
        <v>2023</v>
      </c>
      <c r="AD1278">
        <v>533</v>
      </c>
      <c r="AE1278" t="s">
        <v>160</v>
      </c>
      <c r="AF1278" t="s">
        <v>61</v>
      </c>
      <c r="AG1278" s="1">
        <v>33997</v>
      </c>
      <c r="AH1278" t="s">
        <v>161</v>
      </c>
      <c r="AI1278" t="s">
        <v>63</v>
      </c>
      <c r="AJ1278" t="s">
        <v>162</v>
      </c>
      <c r="AK1278">
        <v>194</v>
      </c>
      <c r="AL1278">
        <v>2000000</v>
      </c>
      <c r="AM1278">
        <v>15000000</v>
      </c>
      <c r="AN1278" s="1">
        <v>45473</v>
      </c>
      <c r="AO1278" t="s">
        <v>177</v>
      </c>
      <c r="AP1278" t="s">
        <v>164</v>
      </c>
      <c r="AQ1278">
        <v>23</v>
      </c>
      <c r="AR1278" t="s">
        <v>165</v>
      </c>
      <c r="AS1278">
        <v>0</v>
      </c>
      <c r="AT1278" t="s">
        <v>161</v>
      </c>
      <c r="AU1278">
        <v>31</v>
      </c>
    </row>
    <row r="1279" spans="1:47" x14ac:dyDescent="0.25">
      <c r="A1279" t="s">
        <v>824</v>
      </c>
      <c r="B1279">
        <v>2875203</v>
      </c>
      <c r="C1279">
        <v>542776</v>
      </c>
      <c r="D1279" t="s">
        <v>812</v>
      </c>
      <c r="E1279">
        <v>0</v>
      </c>
      <c r="F1279">
        <v>0</v>
      </c>
      <c r="G1279">
        <v>1</v>
      </c>
      <c r="H1279">
        <v>0</v>
      </c>
      <c r="I1279">
        <v>80</v>
      </c>
      <c r="J1279">
        <v>2017</v>
      </c>
      <c r="K1279" t="s">
        <v>113</v>
      </c>
      <c r="L1279">
        <v>6</v>
      </c>
      <c r="M1279">
        <v>0</v>
      </c>
      <c r="N1279">
        <v>3</v>
      </c>
      <c r="O1279">
        <v>7</v>
      </c>
      <c r="P1279" t="s">
        <v>790</v>
      </c>
      <c r="Q1279" t="s">
        <v>825</v>
      </c>
      <c r="R1279" t="s">
        <v>826</v>
      </c>
      <c r="S1279">
        <v>1808</v>
      </c>
      <c r="T1279" t="s">
        <v>827</v>
      </c>
      <c r="U1279" t="s">
        <v>828</v>
      </c>
      <c r="V1279" t="s">
        <v>829</v>
      </c>
      <c r="W1279" t="s">
        <v>553</v>
      </c>
      <c r="X1279" t="s">
        <v>57</v>
      </c>
      <c r="Y1279" t="s">
        <v>830</v>
      </c>
      <c r="Z1279" s="1">
        <v>43065</v>
      </c>
      <c r="AA1279">
        <v>55</v>
      </c>
      <c r="AB1279" t="s">
        <v>81</v>
      </c>
      <c r="AC1279">
        <v>2023</v>
      </c>
      <c r="AD1279">
        <v>369</v>
      </c>
      <c r="AE1279" t="s">
        <v>831</v>
      </c>
      <c r="AF1279" t="s">
        <v>247</v>
      </c>
      <c r="AG1279" s="1">
        <v>36280</v>
      </c>
      <c r="AH1279" t="s">
        <v>483</v>
      </c>
      <c r="AI1279" t="s">
        <v>265</v>
      </c>
      <c r="AJ1279" t="s">
        <v>64</v>
      </c>
      <c r="AK1279">
        <v>175</v>
      </c>
      <c r="AL1279">
        <v>300000</v>
      </c>
      <c r="AM1279">
        <v>700000</v>
      </c>
      <c r="AN1279" s="1">
        <v>45473</v>
      </c>
      <c r="AO1279" t="s">
        <v>832</v>
      </c>
      <c r="AP1279" t="s">
        <v>66</v>
      </c>
      <c r="AQ1279">
        <v>17</v>
      </c>
      <c r="AR1279" t="s">
        <v>833</v>
      </c>
      <c r="AS1279">
        <v>0</v>
      </c>
      <c r="AT1279" t="s">
        <v>483</v>
      </c>
      <c r="AU1279">
        <v>25</v>
      </c>
    </row>
    <row r="1280" spans="1:47" x14ac:dyDescent="0.25">
      <c r="A1280" t="s">
        <v>824</v>
      </c>
      <c r="B1280">
        <v>2875203</v>
      </c>
      <c r="C1280">
        <v>542776</v>
      </c>
      <c r="D1280" t="s">
        <v>812</v>
      </c>
      <c r="E1280">
        <v>0</v>
      </c>
      <c r="F1280">
        <v>0</v>
      </c>
      <c r="G1280">
        <v>1</v>
      </c>
      <c r="H1280">
        <v>0</v>
      </c>
      <c r="I1280">
        <v>80</v>
      </c>
      <c r="J1280">
        <v>2017</v>
      </c>
      <c r="K1280" t="s">
        <v>113</v>
      </c>
      <c r="L1280">
        <v>6</v>
      </c>
      <c r="M1280">
        <v>0</v>
      </c>
      <c r="N1280">
        <v>3</v>
      </c>
      <c r="O1280">
        <v>7</v>
      </c>
      <c r="P1280" t="s">
        <v>790</v>
      </c>
      <c r="Q1280" t="s">
        <v>825</v>
      </c>
      <c r="R1280" t="s">
        <v>826</v>
      </c>
      <c r="S1280">
        <v>1808</v>
      </c>
      <c r="T1280" t="s">
        <v>827</v>
      </c>
      <c r="U1280" t="s">
        <v>828</v>
      </c>
      <c r="V1280" t="s">
        <v>829</v>
      </c>
      <c r="W1280" t="s">
        <v>553</v>
      </c>
      <c r="X1280" t="s">
        <v>57</v>
      </c>
      <c r="Y1280" t="s">
        <v>830</v>
      </c>
      <c r="Z1280" s="1">
        <v>43065</v>
      </c>
      <c r="AA1280">
        <v>55</v>
      </c>
      <c r="AB1280" t="s">
        <v>81</v>
      </c>
      <c r="AC1280">
        <v>2023</v>
      </c>
      <c r="AD1280">
        <v>369</v>
      </c>
      <c r="AE1280" t="s">
        <v>831</v>
      </c>
      <c r="AF1280" t="s">
        <v>247</v>
      </c>
      <c r="AG1280" s="1">
        <v>36280</v>
      </c>
      <c r="AH1280" t="s">
        <v>483</v>
      </c>
      <c r="AI1280" t="s">
        <v>265</v>
      </c>
      <c r="AJ1280" t="s">
        <v>64</v>
      </c>
      <c r="AK1280">
        <v>175</v>
      </c>
      <c r="AL1280">
        <v>300000</v>
      </c>
      <c r="AM1280">
        <v>700000</v>
      </c>
      <c r="AN1280" s="1">
        <v>45473</v>
      </c>
      <c r="AO1280" t="s">
        <v>834</v>
      </c>
      <c r="AP1280" t="s">
        <v>66</v>
      </c>
      <c r="AQ1280">
        <v>17</v>
      </c>
      <c r="AR1280" t="s">
        <v>833</v>
      </c>
      <c r="AS1280">
        <v>0</v>
      </c>
      <c r="AT1280" t="s">
        <v>483</v>
      </c>
      <c r="AU1280">
        <v>25</v>
      </c>
    </row>
    <row r="1281" spans="1:47" x14ac:dyDescent="0.25">
      <c r="A1281" t="s">
        <v>824</v>
      </c>
      <c r="B1281">
        <v>2875203</v>
      </c>
      <c r="C1281">
        <v>542776</v>
      </c>
      <c r="D1281" t="s">
        <v>812</v>
      </c>
      <c r="E1281">
        <v>0</v>
      </c>
      <c r="F1281">
        <v>0</v>
      </c>
      <c r="G1281">
        <v>1</v>
      </c>
      <c r="H1281">
        <v>0</v>
      </c>
      <c r="I1281">
        <v>80</v>
      </c>
      <c r="J1281">
        <v>2017</v>
      </c>
      <c r="K1281" t="s">
        <v>113</v>
      </c>
      <c r="L1281">
        <v>6</v>
      </c>
      <c r="M1281">
        <v>0</v>
      </c>
      <c r="N1281">
        <v>3</v>
      </c>
      <c r="O1281">
        <v>7</v>
      </c>
      <c r="P1281" t="s">
        <v>790</v>
      </c>
      <c r="Q1281" t="s">
        <v>825</v>
      </c>
      <c r="R1281" t="s">
        <v>826</v>
      </c>
      <c r="S1281">
        <v>1808</v>
      </c>
      <c r="T1281" t="s">
        <v>827</v>
      </c>
      <c r="U1281" t="s">
        <v>828</v>
      </c>
      <c r="V1281" t="s">
        <v>829</v>
      </c>
      <c r="W1281" t="s">
        <v>553</v>
      </c>
      <c r="X1281" t="s">
        <v>57</v>
      </c>
      <c r="Y1281" t="s">
        <v>830</v>
      </c>
      <c r="Z1281" s="1">
        <v>43065</v>
      </c>
      <c r="AA1281">
        <v>55</v>
      </c>
      <c r="AB1281" t="s">
        <v>81</v>
      </c>
      <c r="AC1281">
        <v>2023</v>
      </c>
      <c r="AD1281">
        <v>369</v>
      </c>
      <c r="AE1281" t="s">
        <v>831</v>
      </c>
      <c r="AF1281" t="s">
        <v>247</v>
      </c>
      <c r="AG1281" s="1">
        <v>36280</v>
      </c>
      <c r="AH1281" t="s">
        <v>483</v>
      </c>
      <c r="AI1281" t="s">
        <v>265</v>
      </c>
      <c r="AJ1281" t="s">
        <v>64</v>
      </c>
      <c r="AK1281">
        <v>175</v>
      </c>
      <c r="AL1281">
        <v>300000</v>
      </c>
      <c r="AM1281">
        <v>700000</v>
      </c>
      <c r="AN1281" s="1">
        <v>45473</v>
      </c>
      <c r="AO1281" t="s">
        <v>835</v>
      </c>
      <c r="AP1281" t="s">
        <v>66</v>
      </c>
      <c r="AQ1281">
        <v>17</v>
      </c>
      <c r="AR1281" t="s">
        <v>833</v>
      </c>
      <c r="AS1281">
        <v>0</v>
      </c>
      <c r="AT1281" t="s">
        <v>483</v>
      </c>
      <c r="AU1281">
        <v>25</v>
      </c>
    </row>
    <row r="1282" spans="1:47" x14ac:dyDescent="0.25">
      <c r="A1282" t="s">
        <v>824</v>
      </c>
      <c r="B1282">
        <v>2875203</v>
      </c>
      <c r="C1282">
        <v>542776</v>
      </c>
      <c r="D1282" t="s">
        <v>812</v>
      </c>
      <c r="E1282">
        <v>0</v>
      </c>
      <c r="F1282">
        <v>0</v>
      </c>
      <c r="G1282">
        <v>1</v>
      </c>
      <c r="H1282">
        <v>0</v>
      </c>
      <c r="I1282">
        <v>80</v>
      </c>
      <c r="J1282">
        <v>2017</v>
      </c>
      <c r="K1282" t="s">
        <v>113</v>
      </c>
      <c r="L1282">
        <v>6</v>
      </c>
      <c r="M1282">
        <v>0</v>
      </c>
      <c r="N1282">
        <v>3</v>
      </c>
      <c r="O1282">
        <v>7</v>
      </c>
      <c r="P1282" t="s">
        <v>790</v>
      </c>
      <c r="Q1282" t="s">
        <v>825</v>
      </c>
      <c r="R1282" t="s">
        <v>826</v>
      </c>
      <c r="S1282">
        <v>1808</v>
      </c>
      <c r="T1282" t="s">
        <v>827</v>
      </c>
      <c r="U1282" t="s">
        <v>828</v>
      </c>
      <c r="V1282" t="s">
        <v>829</v>
      </c>
      <c r="W1282" t="s">
        <v>553</v>
      </c>
      <c r="X1282" t="s">
        <v>57</v>
      </c>
      <c r="Y1282" t="s">
        <v>830</v>
      </c>
      <c r="Z1282" s="1">
        <v>43065</v>
      </c>
      <c r="AA1282">
        <v>55</v>
      </c>
      <c r="AB1282" t="s">
        <v>81</v>
      </c>
      <c r="AC1282">
        <v>2023</v>
      </c>
      <c r="AD1282">
        <v>369</v>
      </c>
      <c r="AE1282" t="s">
        <v>831</v>
      </c>
      <c r="AF1282" t="s">
        <v>247</v>
      </c>
      <c r="AG1282" s="1">
        <v>36280</v>
      </c>
      <c r="AH1282" t="s">
        <v>483</v>
      </c>
      <c r="AI1282" t="s">
        <v>265</v>
      </c>
      <c r="AJ1282" t="s">
        <v>64</v>
      </c>
      <c r="AK1282">
        <v>175</v>
      </c>
      <c r="AL1282">
        <v>300000</v>
      </c>
      <c r="AM1282">
        <v>700000</v>
      </c>
      <c r="AN1282" s="1">
        <v>45473</v>
      </c>
      <c r="AO1282" t="s">
        <v>836</v>
      </c>
      <c r="AP1282" t="s">
        <v>66</v>
      </c>
      <c r="AQ1282">
        <v>17</v>
      </c>
      <c r="AR1282" t="s">
        <v>833</v>
      </c>
      <c r="AS1282">
        <v>0</v>
      </c>
      <c r="AT1282" t="s">
        <v>483</v>
      </c>
      <c r="AU1282">
        <v>25</v>
      </c>
    </row>
    <row r="1283" spans="1:47" x14ac:dyDescent="0.25">
      <c r="A1283" t="s">
        <v>824</v>
      </c>
      <c r="B1283">
        <v>2875203</v>
      </c>
      <c r="C1283">
        <v>542776</v>
      </c>
      <c r="D1283" t="s">
        <v>812</v>
      </c>
      <c r="E1283">
        <v>0</v>
      </c>
      <c r="F1283">
        <v>0</v>
      </c>
      <c r="G1283">
        <v>1</v>
      </c>
      <c r="H1283">
        <v>0</v>
      </c>
      <c r="I1283">
        <v>80</v>
      </c>
      <c r="J1283">
        <v>2017</v>
      </c>
      <c r="K1283" t="s">
        <v>113</v>
      </c>
      <c r="L1283">
        <v>6</v>
      </c>
      <c r="M1283">
        <v>0</v>
      </c>
      <c r="N1283">
        <v>3</v>
      </c>
      <c r="O1283">
        <v>7</v>
      </c>
      <c r="P1283" t="s">
        <v>790</v>
      </c>
      <c r="Q1283" t="s">
        <v>825</v>
      </c>
      <c r="R1283" t="s">
        <v>826</v>
      </c>
      <c r="S1283">
        <v>1808</v>
      </c>
      <c r="T1283" t="s">
        <v>827</v>
      </c>
      <c r="U1283" t="s">
        <v>828</v>
      </c>
      <c r="V1283" t="s">
        <v>829</v>
      </c>
      <c r="W1283" t="s">
        <v>553</v>
      </c>
      <c r="X1283" t="s">
        <v>57</v>
      </c>
      <c r="Y1283" t="s">
        <v>830</v>
      </c>
      <c r="Z1283" s="1">
        <v>43065</v>
      </c>
      <c r="AA1283">
        <v>55</v>
      </c>
      <c r="AB1283" t="s">
        <v>81</v>
      </c>
      <c r="AC1283">
        <v>2023</v>
      </c>
      <c r="AD1283">
        <v>369</v>
      </c>
      <c r="AE1283" t="s">
        <v>831</v>
      </c>
      <c r="AF1283" t="s">
        <v>247</v>
      </c>
      <c r="AG1283" s="1">
        <v>36280</v>
      </c>
      <c r="AH1283" t="s">
        <v>483</v>
      </c>
      <c r="AI1283" t="s">
        <v>265</v>
      </c>
      <c r="AJ1283" t="s">
        <v>64</v>
      </c>
      <c r="AK1283">
        <v>175</v>
      </c>
      <c r="AL1283">
        <v>300000</v>
      </c>
      <c r="AM1283">
        <v>700000</v>
      </c>
      <c r="AN1283" s="1">
        <v>45473</v>
      </c>
      <c r="AO1283" t="s">
        <v>837</v>
      </c>
      <c r="AP1283" t="s">
        <v>66</v>
      </c>
      <c r="AQ1283">
        <v>17</v>
      </c>
      <c r="AR1283" t="s">
        <v>833</v>
      </c>
      <c r="AS1283">
        <v>0</v>
      </c>
      <c r="AT1283" t="s">
        <v>483</v>
      </c>
      <c r="AU1283">
        <v>25</v>
      </c>
    </row>
    <row r="1284" spans="1:47" x14ac:dyDescent="0.25">
      <c r="A1284" t="s">
        <v>824</v>
      </c>
      <c r="B1284">
        <v>2875203</v>
      </c>
      <c r="C1284">
        <v>542776</v>
      </c>
      <c r="D1284" t="s">
        <v>812</v>
      </c>
      <c r="E1284">
        <v>0</v>
      </c>
      <c r="F1284">
        <v>0</v>
      </c>
      <c r="G1284">
        <v>1</v>
      </c>
      <c r="H1284">
        <v>0</v>
      </c>
      <c r="I1284">
        <v>80</v>
      </c>
      <c r="J1284">
        <v>2017</v>
      </c>
      <c r="K1284" t="s">
        <v>113</v>
      </c>
      <c r="L1284">
        <v>6</v>
      </c>
      <c r="M1284">
        <v>0</v>
      </c>
      <c r="N1284">
        <v>3</v>
      </c>
      <c r="O1284">
        <v>7</v>
      </c>
      <c r="P1284" t="s">
        <v>790</v>
      </c>
      <c r="Q1284" t="s">
        <v>825</v>
      </c>
      <c r="R1284" t="s">
        <v>826</v>
      </c>
      <c r="S1284">
        <v>1808</v>
      </c>
      <c r="T1284" t="s">
        <v>827</v>
      </c>
      <c r="U1284" t="s">
        <v>828</v>
      </c>
      <c r="V1284" t="s">
        <v>829</v>
      </c>
      <c r="W1284" t="s">
        <v>553</v>
      </c>
      <c r="X1284" t="s">
        <v>57</v>
      </c>
      <c r="Y1284" t="s">
        <v>830</v>
      </c>
      <c r="Z1284" s="1">
        <v>43065</v>
      </c>
      <c r="AA1284">
        <v>55</v>
      </c>
      <c r="AB1284" t="s">
        <v>81</v>
      </c>
      <c r="AC1284">
        <v>2023</v>
      </c>
      <c r="AD1284">
        <v>369</v>
      </c>
      <c r="AE1284" t="s">
        <v>831</v>
      </c>
      <c r="AF1284" t="s">
        <v>247</v>
      </c>
      <c r="AG1284" s="1">
        <v>36280</v>
      </c>
      <c r="AH1284" t="s">
        <v>483</v>
      </c>
      <c r="AI1284" t="s">
        <v>265</v>
      </c>
      <c r="AJ1284" t="s">
        <v>64</v>
      </c>
      <c r="AK1284">
        <v>175</v>
      </c>
      <c r="AL1284">
        <v>300000</v>
      </c>
      <c r="AM1284">
        <v>700000</v>
      </c>
      <c r="AN1284" s="1">
        <v>45473</v>
      </c>
      <c r="AO1284" t="s">
        <v>838</v>
      </c>
      <c r="AP1284" t="s">
        <v>66</v>
      </c>
      <c r="AQ1284">
        <v>17</v>
      </c>
      <c r="AR1284" t="s">
        <v>833</v>
      </c>
      <c r="AS1284">
        <v>0</v>
      </c>
      <c r="AT1284" t="s">
        <v>483</v>
      </c>
      <c r="AU1284">
        <v>25</v>
      </c>
    </row>
    <row r="1285" spans="1:47" x14ac:dyDescent="0.25">
      <c r="A1285" t="s">
        <v>824</v>
      </c>
      <c r="B1285">
        <v>2875203</v>
      </c>
      <c r="C1285">
        <v>542776</v>
      </c>
      <c r="D1285" t="s">
        <v>812</v>
      </c>
      <c r="E1285">
        <v>0</v>
      </c>
      <c r="F1285">
        <v>0</v>
      </c>
      <c r="G1285">
        <v>1</v>
      </c>
      <c r="H1285">
        <v>0</v>
      </c>
      <c r="I1285">
        <v>80</v>
      </c>
      <c r="J1285">
        <v>2017</v>
      </c>
      <c r="K1285" t="s">
        <v>113</v>
      </c>
      <c r="L1285">
        <v>6</v>
      </c>
      <c r="M1285">
        <v>0</v>
      </c>
      <c r="N1285">
        <v>3</v>
      </c>
      <c r="O1285">
        <v>7</v>
      </c>
      <c r="P1285" t="s">
        <v>790</v>
      </c>
      <c r="Q1285" t="s">
        <v>825</v>
      </c>
      <c r="R1285" t="s">
        <v>826</v>
      </c>
      <c r="S1285">
        <v>1808</v>
      </c>
      <c r="T1285" t="s">
        <v>827</v>
      </c>
      <c r="U1285" t="s">
        <v>828</v>
      </c>
      <c r="V1285" t="s">
        <v>829</v>
      </c>
      <c r="W1285" t="s">
        <v>553</v>
      </c>
      <c r="X1285" t="s">
        <v>57</v>
      </c>
      <c r="Y1285" t="s">
        <v>830</v>
      </c>
      <c r="Z1285" s="1">
        <v>43065</v>
      </c>
      <c r="AA1285">
        <v>55</v>
      </c>
      <c r="AB1285" t="s">
        <v>81</v>
      </c>
      <c r="AC1285">
        <v>2023</v>
      </c>
      <c r="AD1285">
        <v>369</v>
      </c>
      <c r="AE1285" t="s">
        <v>831</v>
      </c>
      <c r="AF1285" t="s">
        <v>247</v>
      </c>
      <c r="AG1285" s="1">
        <v>36280</v>
      </c>
      <c r="AH1285" t="s">
        <v>483</v>
      </c>
      <c r="AI1285" t="s">
        <v>265</v>
      </c>
      <c r="AJ1285" t="s">
        <v>64</v>
      </c>
      <c r="AK1285">
        <v>175</v>
      </c>
      <c r="AL1285">
        <v>300000</v>
      </c>
      <c r="AM1285">
        <v>700000</v>
      </c>
      <c r="AN1285" s="1">
        <v>45473</v>
      </c>
      <c r="AO1285" t="s">
        <v>839</v>
      </c>
      <c r="AP1285" t="s">
        <v>66</v>
      </c>
      <c r="AQ1285">
        <v>17</v>
      </c>
      <c r="AR1285" t="s">
        <v>833</v>
      </c>
      <c r="AS1285">
        <v>0</v>
      </c>
      <c r="AT1285" t="s">
        <v>483</v>
      </c>
      <c r="AU1285">
        <v>25</v>
      </c>
    </row>
    <row r="1286" spans="1:47" x14ac:dyDescent="0.25">
      <c r="A1286" t="s">
        <v>824</v>
      </c>
      <c r="B1286">
        <v>2875203</v>
      </c>
      <c r="C1286">
        <v>542776</v>
      </c>
      <c r="D1286" t="s">
        <v>812</v>
      </c>
      <c r="E1286">
        <v>0</v>
      </c>
      <c r="F1286">
        <v>0</v>
      </c>
      <c r="G1286">
        <v>1</v>
      </c>
      <c r="H1286">
        <v>0</v>
      </c>
      <c r="I1286">
        <v>80</v>
      </c>
      <c r="J1286">
        <v>2017</v>
      </c>
      <c r="K1286" t="s">
        <v>113</v>
      </c>
      <c r="L1286">
        <v>6</v>
      </c>
      <c r="M1286">
        <v>0</v>
      </c>
      <c r="N1286">
        <v>3</v>
      </c>
      <c r="O1286">
        <v>7</v>
      </c>
      <c r="P1286" t="s">
        <v>790</v>
      </c>
      <c r="Q1286" t="s">
        <v>825</v>
      </c>
      <c r="R1286" t="s">
        <v>826</v>
      </c>
      <c r="S1286">
        <v>1808</v>
      </c>
      <c r="T1286" t="s">
        <v>827</v>
      </c>
      <c r="U1286" t="s">
        <v>828</v>
      </c>
      <c r="V1286" t="s">
        <v>829</v>
      </c>
      <c r="W1286" t="s">
        <v>553</v>
      </c>
      <c r="X1286" t="s">
        <v>57</v>
      </c>
      <c r="Y1286" t="s">
        <v>830</v>
      </c>
      <c r="Z1286" s="1">
        <v>43065</v>
      </c>
      <c r="AA1286">
        <v>55</v>
      </c>
      <c r="AB1286" t="s">
        <v>81</v>
      </c>
      <c r="AC1286">
        <v>2023</v>
      </c>
      <c r="AD1286">
        <v>369</v>
      </c>
      <c r="AE1286" t="s">
        <v>831</v>
      </c>
      <c r="AF1286" t="s">
        <v>247</v>
      </c>
      <c r="AG1286" s="1">
        <v>36280</v>
      </c>
      <c r="AH1286" t="s">
        <v>483</v>
      </c>
      <c r="AI1286" t="s">
        <v>265</v>
      </c>
      <c r="AJ1286" t="s">
        <v>64</v>
      </c>
      <c r="AK1286">
        <v>175</v>
      </c>
      <c r="AL1286">
        <v>300000</v>
      </c>
      <c r="AM1286">
        <v>700000</v>
      </c>
      <c r="AN1286" s="1">
        <v>45473</v>
      </c>
      <c r="AO1286" t="s">
        <v>840</v>
      </c>
      <c r="AP1286" t="s">
        <v>66</v>
      </c>
      <c r="AQ1286">
        <v>17</v>
      </c>
      <c r="AR1286" t="s">
        <v>833</v>
      </c>
      <c r="AS1286">
        <v>0</v>
      </c>
      <c r="AT1286" t="s">
        <v>483</v>
      </c>
      <c r="AU1286">
        <v>25</v>
      </c>
    </row>
    <row r="1287" spans="1:47" x14ac:dyDescent="0.25">
      <c r="A1287" t="s">
        <v>824</v>
      </c>
      <c r="B1287">
        <v>2875203</v>
      </c>
      <c r="C1287">
        <v>542776</v>
      </c>
      <c r="D1287" t="s">
        <v>812</v>
      </c>
      <c r="E1287">
        <v>0</v>
      </c>
      <c r="F1287">
        <v>0</v>
      </c>
      <c r="G1287">
        <v>1</v>
      </c>
      <c r="H1287">
        <v>0</v>
      </c>
      <c r="I1287">
        <v>80</v>
      </c>
      <c r="J1287">
        <v>2017</v>
      </c>
      <c r="K1287" t="s">
        <v>113</v>
      </c>
      <c r="L1287">
        <v>6</v>
      </c>
      <c r="M1287">
        <v>0</v>
      </c>
      <c r="N1287">
        <v>3</v>
      </c>
      <c r="O1287">
        <v>7</v>
      </c>
      <c r="P1287" t="s">
        <v>790</v>
      </c>
      <c r="Q1287" t="s">
        <v>825</v>
      </c>
      <c r="R1287" t="s">
        <v>826</v>
      </c>
      <c r="S1287">
        <v>1808</v>
      </c>
      <c r="T1287" t="s">
        <v>827</v>
      </c>
      <c r="U1287" t="s">
        <v>828</v>
      </c>
      <c r="V1287" t="s">
        <v>829</v>
      </c>
      <c r="W1287" t="s">
        <v>553</v>
      </c>
      <c r="X1287" t="s">
        <v>57</v>
      </c>
      <c r="Y1287" t="s">
        <v>830</v>
      </c>
      <c r="Z1287" s="1">
        <v>43065</v>
      </c>
      <c r="AA1287">
        <v>55</v>
      </c>
      <c r="AB1287" t="s">
        <v>81</v>
      </c>
      <c r="AC1287">
        <v>2023</v>
      </c>
      <c r="AD1287">
        <v>369</v>
      </c>
      <c r="AE1287" t="s">
        <v>831</v>
      </c>
      <c r="AF1287" t="s">
        <v>247</v>
      </c>
      <c r="AG1287" s="1">
        <v>36280</v>
      </c>
      <c r="AH1287" t="s">
        <v>483</v>
      </c>
      <c r="AI1287" t="s">
        <v>265</v>
      </c>
      <c r="AJ1287" t="s">
        <v>64</v>
      </c>
      <c r="AK1287">
        <v>175</v>
      </c>
      <c r="AL1287">
        <v>300000</v>
      </c>
      <c r="AM1287">
        <v>700000</v>
      </c>
      <c r="AN1287" s="1">
        <v>45473</v>
      </c>
      <c r="AO1287" t="s">
        <v>841</v>
      </c>
      <c r="AP1287" t="s">
        <v>66</v>
      </c>
      <c r="AQ1287">
        <v>17</v>
      </c>
      <c r="AR1287" t="s">
        <v>833</v>
      </c>
      <c r="AS1287">
        <v>0</v>
      </c>
      <c r="AT1287" t="s">
        <v>483</v>
      </c>
      <c r="AU1287">
        <v>25</v>
      </c>
    </row>
    <row r="1288" spans="1:47" x14ac:dyDescent="0.25">
      <c r="A1288" t="s">
        <v>824</v>
      </c>
      <c r="B1288">
        <v>2875203</v>
      </c>
      <c r="C1288">
        <v>542776</v>
      </c>
      <c r="D1288" t="s">
        <v>812</v>
      </c>
      <c r="E1288">
        <v>0</v>
      </c>
      <c r="F1288">
        <v>0</v>
      </c>
      <c r="G1288">
        <v>1</v>
      </c>
      <c r="H1288">
        <v>0</v>
      </c>
      <c r="I1288">
        <v>80</v>
      </c>
      <c r="J1288">
        <v>2017</v>
      </c>
      <c r="K1288" t="s">
        <v>113</v>
      </c>
      <c r="L1288">
        <v>6</v>
      </c>
      <c r="M1288">
        <v>0</v>
      </c>
      <c r="N1288">
        <v>3</v>
      </c>
      <c r="O1288">
        <v>7</v>
      </c>
      <c r="P1288" t="s">
        <v>790</v>
      </c>
      <c r="Q1288" t="s">
        <v>825</v>
      </c>
      <c r="R1288" t="s">
        <v>826</v>
      </c>
      <c r="S1288">
        <v>1808</v>
      </c>
      <c r="T1288" t="s">
        <v>827</v>
      </c>
      <c r="U1288" t="s">
        <v>828</v>
      </c>
      <c r="V1288" t="s">
        <v>829</v>
      </c>
      <c r="W1288" t="s">
        <v>553</v>
      </c>
      <c r="X1288" t="s">
        <v>57</v>
      </c>
      <c r="Y1288" t="s">
        <v>830</v>
      </c>
      <c r="Z1288" s="1">
        <v>43065</v>
      </c>
      <c r="AA1288">
        <v>55</v>
      </c>
      <c r="AB1288" t="s">
        <v>81</v>
      </c>
      <c r="AC1288">
        <v>2023</v>
      </c>
      <c r="AD1288">
        <v>369</v>
      </c>
      <c r="AE1288" t="s">
        <v>831</v>
      </c>
      <c r="AF1288" t="s">
        <v>247</v>
      </c>
      <c r="AG1288" s="1">
        <v>36280</v>
      </c>
      <c r="AH1288" t="s">
        <v>483</v>
      </c>
      <c r="AI1288" t="s">
        <v>265</v>
      </c>
      <c r="AJ1288" t="s">
        <v>64</v>
      </c>
      <c r="AK1288">
        <v>175</v>
      </c>
      <c r="AL1288">
        <v>300000</v>
      </c>
      <c r="AM1288">
        <v>700000</v>
      </c>
      <c r="AN1288" s="1">
        <v>45473</v>
      </c>
      <c r="AO1288" t="s">
        <v>842</v>
      </c>
      <c r="AP1288" t="s">
        <v>66</v>
      </c>
      <c r="AQ1288">
        <v>17</v>
      </c>
      <c r="AR1288" t="s">
        <v>833</v>
      </c>
      <c r="AS1288">
        <v>0</v>
      </c>
      <c r="AT1288" t="s">
        <v>483</v>
      </c>
      <c r="AU1288">
        <v>25</v>
      </c>
    </row>
    <row r="1289" spans="1:47" x14ac:dyDescent="0.25">
      <c r="A1289" t="s">
        <v>824</v>
      </c>
      <c r="B1289">
        <v>2875203</v>
      </c>
      <c r="C1289">
        <v>542776</v>
      </c>
      <c r="D1289" t="s">
        <v>812</v>
      </c>
      <c r="E1289">
        <v>0</v>
      </c>
      <c r="F1289">
        <v>0</v>
      </c>
      <c r="G1289">
        <v>1</v>
      </c>
      <c r="H1289">
        <v>0</v>
      </c>
      <c r="I1289">
        <v>80</v>
      </c>
      <c r="J1289">
        <v>2017</v>
      </c>
      <c r="K1289" t="s">
        <v>113</v>
      </c>
      <c r="L1289">
        <v>6</v>
      </c>
      <c r="M1289">
        <v>0</v>
      </c>
      <c r="N1289">
        <v>3</v>
      </c>
      <c r="O1289">
        <v>7</v>
      </c>
      <c r="P1289" t="s">
        <v>790</v>
      </c>
      <c r="Q1289" t="s">
        <v>825</v>
      </c>
      <c r="R1289" t="s">
        <v>826</v>
      </c>
      <c r="S1289">
        <v>1808</v>
      </c>
      <c r="T1289" t="s">
        <v>827</v>
      </c>
      <c r="U1289" t="s">
        <v>828</v>
      </c>
      <c r="V1289" t="s">
        <v>829</v>
      </c>
      <c r="W1289" t="s">
        <v>553</v>
      </c>
      <c r="X1289" t="s">
        <v>57</v>
      </c>
      <c r="Y1289" t="s">
        <v>830</v>
      </c>
      <c r="Z1289" s="1">
        <v>43065</v>
      </c>
      <c r="AA1289">
        <v>55</v>
      </c>
      <c r="AB1289" t="s">
        <v>81</v>
      </c>
      <c r="AC1289">
        <v>2023</v>
      </c>
      <c r="AD1289">
        <v>369</v>
      </c>
      <c r="AE1289" t="s">
        <v>831</v>
      </c>
      <c r="AF1289" t="s">
        <v>247</v>
      </c>
      <c r="AG1289" s="1">
        <v>36280</v>
      </c>
      <c r="AH1289" t="s">
        <v>483</v>
      </c>
      <c r="AI1289" t="s">
        <v>265</v>
      </c>
      <c r="AJ1289" t="s">
        <v>64</v>
      </c>
      <c r="AK1289">
        <v>175</v>
      </c>
      <c r="AL1289">
        <v>300000</v>
      </c>
      <c r="AM1289">
        <v>700000</v>
      </c>
      <c r="AN1289" s="1">
        <v>45473</v>
      </c>
      <c r="AO1289" t="s">
        <v>843</v>
      </c>
      <c r="AP1289" t="s">
        <v>66</v>
      </c>
      <c r="AQ1289">
        <v>17</v>
      </c>
      <c r="AR1289" t="s">
        <v>833</v>
      </c>
      <c r="AS1289">
        <v>0</v>
      </c>
      <c r="AT1289" t="s">
        <v>483</v>
      </c>
      <c r="AU1289">
        <v>25</v>
      </c>
    </row>
    <row r="1290" spans="1:47" x14ac:dyDescent="0.25">
      <c r="A1290" t="s">
        <v>824</v>
      </c>
      <c r="B1290">
        <v>2875203</v>
      </c>
      <c r="C1290">
        <v>542776</v>
      </c>
      <c r="D1290" t="s">
        <v>812</v>
      </c>
      <c r="E1290">
        <v>0</v>
      </c>
      <c r="F1290">
        <v>0</v>
      </c>
      <c r="G1290">
        <v>1</v>
      </c>
      <c r="H1290">
        <v>0</v>
      </c>
      <c r="I1290">
        <v>80</v>
      </c>
      <c r="J1290">
        <v>2017</v>
      </c>
      <c r="K1290" t="s">
        <v>113</v>
      </c>
      <c r="L1290">
        <v>6</v>
      </c>
      <c r="M1290">
        <v>0</v>
      </c>
      <c r="N1290">
        <v>3</v>
      </c>
      <c r="O1290">
        <v>7</v>
      </c>
      <c r="P1290" t="s">
        <v>790</v>
      </c>
      <c r="Q1290" t="s">
        <v>825</v>
      </c>
      <c r="R1290" t="s">
        <v>826</v>
      </c>
      <c r="S1290">
        <v>1808</v>
      </c>
      <c r="T1290" t="s">
        <v>827</v>
      </c>
      <c r="U1290" t="s">
        <v>828</v>
      </c>
      <c r="V1290" t="s">
        <v>829</v>
      </c>
      <c r="W1290" t="s">
        <v>553</v>
      </c>
      <c r="X1290" t="s">
        <v>57</v>
      </c>
      <c r="Y1290" t="s">
        <v>830</v>
      </c>
      <c r="Z1290" s="1">
        <v>43065</v>
      </c>
      <c r="AA1290">
        <v>55</v>
      </c>
      <c r="AB1290" t="s">
        <v>81</v>
      </c>
      <c r="AC1290">
        <v>2023</v>
      </c>
      <c r="AD1290">
        <v>369</v>
      </c>
      <c r="AE1290" t="s">
        <v>831</v>
      </c>
      <c r="AF1290" t="s">
        <v>247</v>
      </c>
      <c r="AG1290" s="1">
        <v>36280</v>
      </c>
      <c r="AH1290" t="s">
        <v>483</v>
      </c>
      <c r="AI1290" t="s">
        <v>265</v>
      </c>
      <c r="AJ1290" t="s">
        <v>64</v>
      </c>
      <c r="AK1290">
        <v>175</v>
      </c>
      <c r="AL1290">
        <v>300000</v>
      </c>
      <c r="AM1290">
        <v>700000</v>
      </c>
      <c r="AN1290" s="1">
        <v>45473</v>
      </c>
      <c r="AO1290" t="s">
        <v>844</v>
      </c>
      <c r="AP1290" t="s">
        <v>66</v>
      </c>
      <c r="AQ1290">
        <v>17</v>
      </c>
      <c r="AR1290" t="s">
        <v>833</v>
      </c>
      <c r="AS1290">
        <v>0</v>
      </c>
      <c r="AT1290" t="s">
        <v>483</v>
      </c>
      <c r="AU1290">
        <v>25</v>
      </c>
    </row>
    <row r="1291" spans="1:47" x14ac:dyDescent="0.25">
      <c r="A1291" t="s">
        <v>824</v>
      </c>
      <c r="B1291">
        <v>2875203</v>
      </c>
      <c r="C1291">
        <v>542776</v>
      </c>
      <c r="D1291" t="s">
        <v>812</v>
      </c>
      <c r="E1291">
        <v>0</v>
      </c>
      <c r="F1291">
        <v>0</v>
      </c>
      <c r="G1291">
        <v>1</v>
      </c>
      <c r="H1291">
        <v>0</v>
      </c>
      <c r="I1291">
        <v>80</v>
      </c>
      <c r="J1291">
        <v>2017</v>
      </c>
      <c r="K1291" t="s">
        <v>113</v>
      </c>
      <c r="L1291">
        <v>6</v>
      </c>
      <c r="M1291">
        <v>0</v>
      </c>
      <c r="N1291">
        <v>3</v>
      </c>
      <c r="O1291">
        <v>7</v>
      </c>
      <c r="P1291" t="s">
        <v>790</v>
      </c>
      <c r="Q1291" t="s">
        <v>825</v>
      </c>
      <c r="R1291" t="s">
        <v>826</v>
      </c>
      <c r="S1291">
        <v>1808</v>
      </c>
      <c r="T1291" t="s">
        <v>827</v>
      </c>
      <c r="U1291" t="s">
        <v>828</v>
      </c>
      <c r="V1291" t="s">
        <v>829</v>
      </c>
      <c r="W1291" t="s">
        <v>553</v>
      </c>
      <c r="X1291" t="s">
        <v>57</v>
      </c>
      <c r="Y1291" t="s">
        <v>830</v>
      </c>
      <c r="Z1291" s="1">
        <v>43065</v>
      </c>
      <c r="AA1291">
        <v>55</v>
      </c>
      <c r="AB1291" t="s">
        <v>81</v>
      </c>
      <c r="AC1291">
        <v>2023</v>
      </c>
      <c r="AD1291">
        <v>369</v>
      </c>
      <c r="AE1291" t="s">
        <v>831</v>
      </c>
      <c r="AF1291" t="s">
        <v>247</v>
      </c>
      <c r="AG1291" s="1">
        <v>36280</v>
      </c>
      <c r="AH1291" t="s">
        <v>483</v>
      </c>
      <c r="AI1291" t="s">
        <v>265</v>
      </c>
      <c r="AJ1291" t="s">
        <v>64</v>
      </c>
      <c r="AK1291">
        <v>175</v>
      </c>
      <c r="AL1291">
        <v>300000</v>
      </c>
      <c r="AM1291">
        <v>700000</v>
      </c>
      <c r="AN1291" s="1">
        <v>45473</v>
      </c>
      <c r="AO1291" t="s">
        <v>845</v>
      </c>
      <c r="AP1291" t="s">
        <v>164</v>
      </c>
      <c r="AQ1291">
        <v>17</v>
      </c>
      <c r="AR1291" t="s">
        <v>833</v>
      </c>
      <c r="AS1291">
        <v>0</v>
      </c>
      <c r="AT1291" t="s">
        <v>483</v>
      </c>
      <c r="AU1291">
        <v>25</v>
      </c>
    </row>
    <row r="1292" spans="1:47" x14ac:dyDescent="0.25">
      <c r="A1292" t="s">
        <v>824</v>
      </c>
      <c r="B1292">
        <v>2875203</v>
      </c>
      <c r="C1292">
        <v>542776</v>
      </c>
      <c r="D1292" t="s">
        <v>812</v>
      </c>
      <c r="E1292">
        <v>0</v>
      </c>
      <c r="F1292">
        <v>0</v>
      </c>
      <c r="G1292">
        <v>1</v>
      </c>
      <c r="H1292">
        <v>0</v>
      </c>
      <c r="I1292">
        <v>80</v>
      </c>
      <c r="J1292">
        <v>2017</v>
      </c>
      <c r="K1292" t="s">
        <v>113</v>
      </c>
      <c r="L1292">
        <v>6</v>
      </c>
      <c r="M1292">
        <v>0</v>
      </c>
      <c r="N1292">
        <v>3</v>
      </c>
      <c r="O1292">
        <v>7</v>
      </c>
      <c r="P1292" t="s">
        <v>790</v>
      </c>
      <c r="Q1292" t="s">
        <v>825</v>
      </c>
      <c r="R1292" t="s">
        <v>826</v>
      </c>
      <c r="S1292">
        <v>1808</v>
      </c>
      <c r="T1292" t="s">
        <v>827</v>
      </c>
      <c r="U1292" t="s">
        <v>828</v>
      </c>
      <c r="V1292" t="s">
        <v>829</v>
      </c>
      <c r="W1292" t="s">
        <v>553</v>
      </c>
      <c r="X1292" t="s">
        <v>57</v>
      </c>
      <c r="Y1292" t="s">
        <v>830</v>
      </c>
      <c r="Z1292" s="1">
        <v>43065</v>
      </c>
      <c r="AA1292">
        <v>55</v>
      </c>
      <c r="AB1292" t="s">
        <v>81</v>
      </c>
      <c r="AC1292">
        <v>2023</v>
      </c>
      <c r="AD1292">
        <v>369</v>
      </c>
      <c r="AE1292" t="s">
        <v>831</v>
      </c>
      <c r="AF1292" t="s">
        <v>247</v>
      </c>
      <c r="AG1292" s="1">
        <v>36280</v>
      </c>
      <c r="AH1292" t="s">
        <v>483</v>
      </c>
      <c r="AI1292" t="s">
        <v>265</v>
      </c>
      <c r="AJ1292" t="s">
        <v>64</v>
      </c>
      <c r="AK1292">
        <v>175</v>
      </c>
      <c r="AL1292">
        <v>300000</v>
      </c>
      <c r="AM1292">
        <v>700000</v>
      </c>
      <c r="AN1292" s="1">
        <v>45473</v>
      </c>
      <c r="AO1292" t="s">
        <v>846</v>
      </c>
      <c r="AP1292" t="s">
        <v>164</v>
      </c>
      <c r="AQ1292">
        <v>17</v>
      </c>
      <c r="AR1292" t="s">
        <v>833</v>
      </c>
      <c r="AS1292">
        <v>0</v>
      </c>
      <c r="AT1292" t="s">
        <v>355</v>
      </c>
      <c r="AU1292">
        <v>25</v>
      </c>
    </row>
    <row r="1293" spans="1:47" x14ac:dyDescent="0.25">
      <c r="A1293" t="s">
        <v>824</v>
      </c>
      <c r="B1293">
        <v>2875203</v>
      </c>
      <c r="C1293">
        <v>542776</v>
      </c>
      <c r="D1293" t="s">
        <v>812</v>
      </c>
      <c r="E1293">
        <v>0</v>
      </c>
      <c r="F1293">
        <v>0</v>
      </c>
      <c r="G1293">
        <v>1</v>
      </c>
      <c r="H1293">
        <v>0</v>
      </c>
      <c r="I1293">
        <v>80</v>
      </c>
      <c r="J1293">
        <v>2017</v>
      </c>
      <c r="K1293" t="s">
        <v>113</v>
      </c>
      <c r="L1293">
        <v>6</v>
      </c>
      <c r="M1293">
        <v>0</v>
      </c>
      <c r="N1293">
        <v>3</v>
      </c>
      <c r="O1293">
        <v>7</v>
      </c>
      <c r="P1293" t="s">
        <v>790</v>
      </c>
      <c r="Q1293" t="s">
        <v>825</v>
      </c>
      <c r="R1293" t="s">
        <v>826</v>
      </c>
      <c r="S1293">
        <v>1808</v>
      </c>
      <c r="T1293" t="s">
        <v>827</v>
      </c>
      <c r="U1293" t="s">
        <v>828</v>
      </c>
      <c r="V1293" t="s">
        <v>829</v>
      </c>
      <c r="W1293" t="s">
        <v>553</v>
      </c>
      <c r="X1293" t="s">
        <v>57</v>
      </c>
      <c r="Y1293" t="s">
        <v>830</v>
      </c>
      <c r="Z1293" s="1">
        <v>43065</v>
      </c>
      <c r="AA1293">
        <v>55</v>
      </c>
      <c r="AB1293" t="s">
        <v>81</v>
      </c>
      <c r="AC1293">
        <v>2023</v>
      </c>
      <c r="AD1293">
        <v>369</v>
      </c>
      <c r="AE1293" t="s">
        <v>831</v>
      </c>
      <c r="AF1293" t="s">
        <v>247</v>
      </c>
      <c r="AG1293" s="1">
        <v>36280</v>
      </c>
      <c r="AH1293" t="s">
        <v>483</v>
      </c>
      <c r="AI1293" t="s">
        <v>265</v>
      </c>
      <c r="AJ1293" t="s">
        <v>64</v>
      </c>
      <c r="AK1293">
        <v>175</v>
      </c>
      <c r="AL1293">
        <v>300000</v>
      </c>
      <c r="AM1293">
        <v>700000</v>
      </c>
      <c r="AN1293" s="1">
        <v>45473</v>
      </c>
      <c r="AO1293" t="s">
        <v>847</v>
      </c>
      <c r="AP1293" t="s">
        <v>164</v>
      </c>
      <c r="AQ1293">
        <v>17</v>
      </c>
      <c r="AR1293" t="s">
        <v>833</v>
      </c>
      <c r="AS1293">
        <v>0</v>
      </c>
      <c r="AT1293" t="s">
        <v>465</v>
      </c>
      <c r="AU1293">
        <v>25</v>
      </c>
    </row>
    <row r="1294" spans="1:47" x14ac:dyDescent="0.25">
      <c r="A1294" t="s">
        <v>824</v>
      </c>
      <c r="B1294">
        <v>2875203</v>
      </c>
      <c r="C1294">
        <v>542776</v>
      </c>
      <c r="D1294" t="s">
        <v>812</v>
      </c>
      <c r="E1294">
        <v>0</v>
      </c>
      <c r="F1294">
        <v>0</v>
      </c>
      <c r="G1294">
        <v>1</v>
      </c>
      <c r="H1294">
        <v>0</v>
      </c>
      <c r="I1294">
        <v>80</v>
      </c>
      <c r="J1294">
        <v>2017</v>
      </c>
      <c r="K1294" t="s">
        <v>113</v>
      </c>
      <c r="L1294">
        <v>6</v>
      </c>
      <c r="M1294">
        <v>0</v>
      </c>
      <c r="N1294">
        <v>3</v>
      </c>
      <c r="O1294">
        <v>7</v>
      </c>
      <c r="P1294" t="s">
        <v>790</v>
      </c>
      <c r="Q1294" t="s">
        <v>825</v>
      </c>
      <c r="R1294" t="s">
        <v>826</v>
      </c>
      <c r="S1294">
        <v>1808</v>
      </c>
      <c r="T1294" t="s">
        <v>827</v>
      </c>
      <c r="U1294" t="s">
        <v>828</v>
      </c>
      <c r="V1294" t="s">
        <v>829</v>
      </c>
      <c r="W1294" t="s">
        <v>553</v>
      </c>
      <c r="X1294" t="s">
        <v>57</v>
      </c>
      <c r="Y1294" t="s">
        <v>830</v>
      </c>
      <c r="Z1294" s="1">
        <v>43065</v>
      </c>
      <c r="AA1294">
        <v>55</v>
      </c>
      <c r="AB1294" t="s">
        <v>81</v>
      </c>
      <c r="AC1294">
        <v>2023</v>
      </c>
      <c r="AD1294">
        <v>369</v>
      </c>
      <c r="AE1294" t="s">
        <v>831</v>
      </c>
      <c r="AF1294" t="s">
        <v>247</v>
      </c>
      <c r="AG1294" s="1">
        <v>36280</v>
      </c>
      <c r="AH1294" t="s">
        <v>483</v>
      </c>
      <c r="AI1294" t="s">
        <v>265</v>
      </c>
      <c r="AJ1294" t="s">
        <v>64</v>
      </c>
      <c r="AK1294">
        <v>175</v>
      </c>
      <c r="AL1294">
        <v>300000</v>
      </c>
      <c r="AM1294">
        <v>700000</v>
      </c>
      <c r="AN1294" s="1">
        <v>45473</v>
      </c>
      <c r="AO1294" t="s">
        <v>848</v>
      </c>
      <c r="AP1294" t="s">
        <v>66</v>
      </c>
      <c r="AQ1294">
        <v>17</v>
      </c>
      <c r="AR1294" t="s">
        <v>833</v>
      </c>
      <c r="AS1294">
        <v>0</v>
      </c>
      <c r="AT1294" t="s">
        <v>483</v>
      </c>
      <c r="AU1294">
        <v>25</v>
      </c>
    </row>
    <row r="1295" spans="1:47" x14ac:dyDescent="0.25">
      <c r="A1295" t="s">
        <v>824</v>
      </c>
      <c r="B1295">
        <v>2875203</v>
      </c>
      <c r="C1295">
        <v>542776</v>
      </c>
      <c r="D1295" t="s">
        <v>812</v>
      </c>
      <c r="E1295">
        <v>0</v>
      </c>
      <c r="F1295">
        <v>0</v>
      </c>
      <c r="G1295">
        <v>1</v>
      </c>
      <c r="H1295">
        <v>0</v>
      </c>
      <c r="I1295">
        <v>80</v>
      </c>
      <c r="J1295">
        <v>2017</v>
      </c>
      <c r="K1295" t="s">
        <v>113</v>
      </c>
      <c r="L1295">
        <v>6</v>
      </c>
      <c r="M1295">
        <v>0</v>
      </c>
      <c r="N1295">
        <v>3</v>
      </c>
      <c r="O1295">
        <v>7</v>
      </c>
      <c r="P1295" t="s">
        <v>790</v>
      </c>
      <c r="Q1295" t="s">
        <v>825</v>
      </c>
      <c r="R1295" t="s">
        <v>826</v>
      </c>
      <c r="S1295">
        <v>1808</v>
      </c>
      <c r="T1295" t="s">
        <v>827</v>
      </c>
      <c r="U1295" t="s">
        <v>828</v>
      </c>
      <c r="V1295" t="s">
        <v>829</v>
      </c>
      <c r="W1295" t="s">
        <v>553</v>
      </c>
      <c r="X1295" t="s">
        <v>57</v>
      </c>
      <c r="Y1295" t="s">
        <v>830</v>
      </c>
      <c r="Z1295" s="1">
        <v>43065</v>
      </c>
      <c r="AA1295">
        <v>55</v>
      </c>
      <c r="AB1295" t="s">
        <v>81</v>
      </c>
      <c r="AC1295">
        <v>2023</v>
      </c>
      <c r="AD1295">
        <v>369</v>
      </c>
      <c r="AE1295" t="s">
        <v>831</v>
      </c>
      <c r="AF1295" t="s">
        <v>247</v>
      </c>
      <c r="AG1295" s="1">
        <v>36280</v>
      </c>
      <c r="AH1295" t="s">
        <v>483</v>
      </c>
      <c r="AI1295" t="s">
        <v>265</v>
      </c>
      <c r="AJ1295" t="s">
        <v>64</v>
      </c>
      <c r="AK1295">
        <v>175</v>
      </c>
      <c r="AL1295">
        <v>300000</v>
      </c>
      <c r="AM1295">
        <v>700000</v>
      </c>
      <c r="AN1295" s="1">
        <v>45473</v>
      </c>
      <c r="AO1295" t="s">
        <v>849</v>
      </c>
      <c r="AP1295" t="s">
        <v>164</v>
      </c>
      <c r="AQ1295">
        <v>17</v>
      </c>
      <c r="AR1295" t="s">
        <v>833</v>
      </c>
      <c r="AS1295">
        <v>0</v>
      </c>
      <c r="AT1295" t="s">
        <v>355</v>
      </c>
      <c r="AU1295">
        <v>25</v>
      </c>
    </row>
    <row r="1296" spans="1:47" x14ac:dyDescent="0.25">
      <c r="A1296" t="s">
        <v>824</v>
      </c>
      <c r="B1296">
        <v>2875203</v>
      </c>
      <c r="C1296">
        <v>542776</v>
      </c>
      <c r="D1296" t="s">
        <v>812</v>
      </c>
      <c r="E1296">
        <v>0</v>
      </c>
      <c r="F1296">
        <v>0</v>
      </c>
      <c r="G1296">
        <v>1</v>
      </c>
      <c r="H1296">
        <v>0</v>
      </c>
      <c r="I1296">
        <v>80</v>
      </c>
      <c r="J1296">
        <v>2017</v>
      </c>
      <c r="K1296" t="s">
        <v>113</v>
      </c>
      <c r="L1296">
        <v>6</v>
      </c>
      <c r="M1296">
        <v>0</v>
      </c>
      <c r="N1296">
        <v>3</v>
      </c>
      <c r="O1296">
        <v>7</v>
      </c>
      <c r="P1296" t="s">
        <v>790</v>
      </c>
      <c r="Q1296" t="s">
        <v>825</v>
      </c>
      <c r="R1296" t="s">
        <v>826</v>
      </c>
      <c r="S1296">
        <v>1808</v>
      </c>
      <c r="T1296" t="s">
        <v>827</v>
      </c>
      <c r="U1296" t="s">
        <v>828</v>
      </c>
      <c r="V1296" t="s">
        <v>829</v>
      </c>
      <c r="W1296" t="s">
        <v>553</v>
      </c>
      <c r="X1296" t="s">
        <v>57</v>
      </c>
      <c r="Y1296" t="s">
        <v>850</v>
      </c>
      <c r="Z1296" s="1">
        <v>43065</v>
      </c>
      <c r="AA1296">
        <v>80</v>
      </c>
      <c r="AB1296" t="s">
        <v>59</v>
      </c>
      <c r="AC1296">
        <v>2023</v>
      </c>
      <c r="AD1296">
        <v>369</v>
      </c>
      <c r="AE1296" t="s">
        <v>831</v>
      </c>
      <c r="AF1296" t="s">
        <v>247</v>
      </c>
      <c r="AG1296" s="1">
        <v>36280</v>
      </c>
      <c r="AH1296" t="s">
        <v>483</v>
      </c>
      <c r="AI1296" t="s">
        <v>265</v>
      </c>
      <c r="AJ1296" t="s">
        <v>64</v>
      </c>
      <c r="AK1296">
        <v>175</v>
      </c>
      <c r="AL1296">
        <v>300000</v>
      </c>
      <c r="AM1296">
        <v>700000</v>
      </c>
      <c r="AN1296" s="1">
        <v>45473</v>
      </c>
      <c r="AO1296" t="s">
        <v>832</v>
      </c>
      <c r="AP1296" t="s">
        <v>66</v>
      </c>
      <c r="AQ1296">
        <v>17</v>
      </c>
      <c r="AR1296" t="s">
        <v>833</v>
      </c>
      <c r="AS1296">
        <v>0</v>
      </c>
      <c r="AT1296" t="s">
        <v>483</v>
      </c>
      <c r="AU1296">
        <v>25</v>
      </c>
    </row>
    <row r="1297" spans="1:47" x14ac:dyDescent="0.25">
      <c r="A1297" t="s">
        <v>824</v>
      </c>
      <c r="B1297">
        <v>2875203</v>
      </c>
      <c r="C1297">
        <v>542776</v>
      </c>
      <c r="D1297" t="s">
        <v>812</v>
      </c>
      <c r="E1297">
        <v>0</v>
      </c>
      <c r="F1297">
        <v>0</v>
      </c>
      <c r="G1297">
        <v>1</v>
      </c>
      <c r="H1297">
        <v>0</v>
      </c>
      <c r="I1297">
        <v>80</v>
      </c>
      <c r="J1297">
        <v>2017</v>
      </c>
      <c r="K1297" t="s">
        <v>113</v>
      </c>
      <c r="L1297">
        <v>6</v>
      </c>
      <c r="M1297">
        <v>0</v>
      </c>
      <c r="N1297">
        <v>3</v>
      </c>
      <c r="O1297">
        <v>7</v>
      </c>
      <c r="P1297" t="s">
        <v>790</v>
      </c>
      <c r="Q1297" t="s">
        <v>825</v>
      </c>
      <c r="R1297" t="s">
        <v>826</v>
      </c>
      <c r="S1297">
        <v>1808</v>
      </c>
      <c r="T1297" t="s">
        <v>827</v>
      </c>
      <c r="U1297" t="s">
        <v>828</v>
      </c>
      <c r="V1297" t="s">
        <v>829</v>
      </c>
      <c r="W1297" t="s">
        <v>553</v>
      </c>
      <c r="X1297" t="s">
        <v>57</v>
      </c>
      <c r="Y1297" t="s">
        <v>850</v>
      </c>
      <c r="Z1297" s="1">
        <v>43065</v>
      </c>
      <c r="AA1297">
        <v>80</v>
      </c>
      <c r="AB1297" t="s">
        <v>59</v>
      </c>
      <c r="AC1297">
        <v>2023</v>
      </c>
      <c r="AD1297">
        <v>369</v>
      </c>
      <c r="AE1297" t="s">
        <v>831</v>
      </c>
      <c r="AF1297" t="s">
        <v>247</v>
      </c>
      <c r="AG1297" s="1">
        <v>36280</v>
      </c>
      <c r="AH1297" t="s">
        <v>483</v>
      </c>
      <c r="AI1297" t="s">
        <v>265</v>
      </c>
      <c r="AJ1297" t="s">
        <v>64</v>
      </c>
      <c r="AK1297">
        <v>175</v>
      </c>
      <c r="AL1297">
        <v>300000</v>
      </c>
      <c r="AM1297">
        <v>700000</v>
      </c>
      <c r="AN1297" s="1">
        <v>45473</v>
      </c>
      <c r="AO1297" t="s">
        <v>834</v>
      </c>
      <c r="AP1297" t="s">
        <v>66</v>
      </c>
      <c r="AQ1297">
        <v>17</v>
      </c>
      <c r="AR1297" t="s">
        <v>833</v>
      </c>
      <c r="AS1297">
        <v>0</v>
      </c>
      <c r="AT1297" t="s">
        <v>483</v>
      </c>
      <c r="AU1297">
        <v>25</v>
      </c>
    </row>
    <row r="1298" spans="1:47" x14ac:dyDescent="0.25">
      <c r="A1298" t="s">
        <v>824</v>
      </c>
      <c r="B1298">
        <v>2875203</v>
      </c>
      <c r="C1298">
        <v>542776</v>
      </c>
      <c r="D1298" t="s">
        <v>812</v>
      </c>
      <c r="E1298">
        <v>0</v>
      </c>
      <c r="F1298">
        <v>0</v>
      </c>
      <c r="G1298">
        <v>1</v>
      </c>
      <c r="H1298">
        <v>0</v>
      </c>
      <c r="I1298">
        <v>80</v>
      </c>
      <c r="J1298">
        <v>2017</v>
      </c>
      <c r="K1298" t="s">
        <v>113</v>
      </c>
      <c r="L1298">
        <v>6</v>
      </c>
      <c r="M1298">
        <v>0</v>
      </c>
      <c r="N1298">
        <v>3</v>
      </c>
      <c r="O1298">
        <v>7</v>
      </c>
      <c r="P1298" t="s">
        <v>790</v>
      </c>
      <c r="Q1298" t="s">
        <v>825</v>
      </c>
      <c r="R1298" t="s">
        <v>826</v>
      </c>
      <c r="S1298">
        <v>1808</v>
      </c>
      <c r="T1298" t="s">
        <v>827</v>
      </c>
      <c r="U1298" t="s">
        <v>828</v>
      </c>
      <c r="V1298" t="s">
        <v>829</v>
      </c>
      <c r="W1298" t="s">
        <v>553</v>
      </c>
      <c r="X1298" t="s">
        <v>57</v>
      </c>
      <c r="Y1298" t="s">
        <v>850</v>
      </c>
      <c r="Z1298" s="1">
        <v>43065</v>
      </c>
      <c r="AA1298">
        <v>80</v>
      </c>
      <c r="AB1298" t="s">
        <v>59</v>
      </c>
      <c r="AC1298">
        <v>2023</v>
      </c>
      <c r="AD1298">
        <v>369</v>
      </c>
      <c r="AE1298" t="s">
        <v>831</v>
      </c>
      <c r="AF1298" t="s">
        <v>247</v>
      </c>
      <c r="AG1298" s="1">
        <v>36280</v>
      </c>
      <c r="AH1298" t="s">
        <v>483</v>
      </c>
      <c r="AI1298" t="s">
        <v>265</v>
      </c>
      <c r="AJ1298" t="s">
        <v>64</v>
      </c>
      <c r="AK1298">
        <v>175</v>
      </c>
      <c r="AL1298">
        <v>300000</v>
      </c>
      <c r="AM1298">
        <v>700000</v>
      </c>
      <c r="AN1298" s="1">
        <v>45473</v>
      </c>
      <c r="AO1298" t="s">
        <v>835</v>
      </c>
      <c r="AP1298" t="s">
        <v>66</v>
      </c>
      <c r="AQ1298">
        <v>17</v>
      </c>
      <c r="AR1298" t="s">
        <v>833</v>
      </c>
      <c r="AS1298">
        <v>0</v>
      </c>
      <c r="AT1298" t="s">
        <v>483</v>
      </c>
      <c r="AU1298">
        <v>25</v>
      </c>
    </row>
    <row r="1299" spans="1:47" x14ac:dyDescent="0.25">
      <c r="A1299" t="s">
        <v>824</v>
      </c>
      <c r="B1299">
        <v>2875203</v>
      </c>
      <c r="C1299">
        <v>542776</v>
      </c>
      <c r="D1299" t="s">
        <v>812</v>
      </c>
      <c r="E1299">
        <v>0</v>
      </c>
      <c r="F1299">
        <v>0</v>
      </c>
      <c r="G1299">
        <v>1</v>
      </c>
      <c r="H1299">
        <v>0</v>
      </c>
      <c r="I1299">
        <v>80</v>
      </c>
      <c r="J1299">
        <v>2017</v>
      </c>
      <c r="K1299" t="s">
        <v>113</v>
      </c>
      <c r="L1299">
        <v>6</v>
      </c>
      <c r="M1299">
        <v>0</v>
      </c>
      <c r="N1299">
        <v>3</v>
      </c>
      <c r="O1299">
        <v>7</v>
      </c>
      <c r="P1299" t="s">
        <v>790</v>
      </c>
      <c r="Q1299" t="s">
        <v>825</v>
      </c>
      <c r="R1299" t="s">
        <v>826</v>
      </c>
      <c r="S1299">
        <v>1808</v>
      </c>
      <c r="T1299" t="s">
        <v>827</v>
      </c>
      <c r="U1299" t="s">
        <v>828</v>
      </c>
      <c r="V1299" t="s">
        <v>829</v>
      </c>
      <c r="W1299" t="s">
        <v>553</v>
      </c>
      <c r="X1299" t="s">
        <v>57</v>
      </c>
      <c r="Y1299" t="s">
        <v>850</v>
      </c>
      <c r="Z1299" s="1">
        <v>43065</v>
      </c>
      <c r="AA1299">
        <v>80</v>
      </c>
      <c r="AB1299" t="s">
        <v>59</v>
      </c>
      <c r="AC1299">
        <v>2023</v>
      </c>
      <c r="AD1299">
        <v>369</v>
      </c>
      <c r="AE1299" t="s">
        <v>831</v>
      </c>
      <c r="AF1299" t="s">
        <v>247</v>
      </c>
      <c r="AG1299" s="1">
        <v>36280</v>
      </c>
      <c r="AH1299" t="s">
        <v>483</v>
      </c>
      <c r="AI1299" t="s">
        <v>265</v>
      </c>
      <c r="AJ1299" t="s">
        <v>64</v>
      </c>
      <c r="AK1299">
        <v>175</v>
      </c>
      <c r="AL1299">
        <v>300000</v>
      </c>
      <c r="AM1299">
        <v>700000</v>
      </c>
      <c r="AN1299" s="1">
        <v>45473</v>
      </c>
      <c r="AO1299" t="s">
        <v>836</v>
      </c>
      <c r="AP1299" t="s">
        <v>66</v>
      </c>
      <c r="AQ1299">
        <v>17</v>
      </c>
      <c r="AR1299" t="s">
        <v>833</v>
      </c>
      <c r="AS1299">
        <v>0</v>
      </c>
      <c r="AT1299" t="s">
        <v>483</v>
      </c>
      <c r="AU1299">
        <v>25</v>
      </c>
    </row>
    <row r="1300" spans="1:47" x14ac:dyDescent="0.25">
      <c r="A1300" t="s">
        <v>824</v>
      </c>
      <c r="B1300">
        <v>2875203</v>
      </c>
      <c r="C1300">
        <v>542776</v>
      </c>
      <c r="D1300" t="s">
        <v>812</v>
      </c>
      <c r="E1300">
        <v>0</v>
      </c>
      <c r="F1300">
        <v>0</v>
      </c>
      <c r="G1300">
        <v>1</v>
      </c>
      <c r="H1300">
        <v>0</v>
      </c>
      <c r="I1300">
        <v>80</v>
      </c>
      <c r="J1300">
        <v>2017</v>
      </c>
      <c r="K1300" t="s">
        <v>113</v>
      </c>
      <c r="L1300">
        <v>6</v>
      </c>
      <c r="M1300">
        <v>0</v>
      </c>
      <c r="N1300">
        <v>3</v>
      </c>
      <c r="O1300">
        <v>7</v>
      </c>
      <c r="P1300" t="s">
        <v>790</v>
      </c>
      <c r="Q1300" t="s">
        <v>825</v>
      </c>
      <c r="R1300" t="s">
        <v>826</v>
      </c>
      <c r="S1300">
        <v>1808</v>
      </c>
      <c r="T1300" t="s">
        <v>827</v>
      </c>
      <c r="U1300" t="s">
        <v>828</v>
      </c>
      <c r="V1300" t="s">
        <v>829</v>
      </c>
      <c r="W1300" t="s">
        <v>553</v>
      </c>
      <c r="X1300" t="s">
        <v>57</v>
      </c>
      <c r="Y1300" t="s">
        <v>850</v>
      </c>
      <c r="Z1300" s="1">
        <v>43065</v>
      </c>
      <c r="AA1300">
        <v>80</v>
      </c>
      <c r="AB1300" t="s">
        <v>59</v>
      </c>
      <c r="AC1300">
        <v>2023</v>
      </c>
      <c r="AD1300">
        <v>369</v>
      </c>
      <c r="AE1300" t="s">
        <v>831</v>
      </c>
      <c r="AF1300" t="s">
        <v>247</v>
      </c>
      <c r="AG1300" s="1">
        <v>36280</v>
      </c>
      <c r="AH1300" t="s">
        <v>483</v>
      </c>
      <c r="AI1300" t="s">
        <v>265</v>
      </c>
      <c r="AJ1300" t="s">
        <v>64</v>
      </c>
      <c r="AK1300">
        <v>175</v>
      </c>
      <c r="AL1300">
        <v>300000</v>
      </c>
      <c r="AM1300">
        <v>700000</v>
      </c>
      <c r="AN1300" s="1">
        <v>45473</v>
      </c>
      <c r="AO1300" t="s">
        <v>837</v>
      </c>
      <c r="AP1300" t="s">
        <v>66</v>
      </c>
      <c r="AQ1300">
        <v>17</v>
      </c>
      <c r="AR1300" t="s">
        <v>833</v>
      </c>
      <c r="AS1300">
        <v>0</v>
      </c>
      <c r="AT1300" t="s">
        <v>483</v>
      </c>
      <c r="AU1300">
        <v>25</v>
      </c>
    </row>
    <row r="1301" spans="1:47" x14ac:dyDescent="0.25">
      <c r="A1301" t="s">
        <v>824</v>
      </c>
      <c r="B1301">
        <v>2875203</v>
      </c>
      <c r="C1301">
        <v>542776</v>
      </c>
      <c r="D1301" t="s">
        <v>812</v>
      </c>
      <c r="E1301">
        <v>0</v>
      </c>
      <c r="F1301">
        <v>0</v>
      </c>
      <c r="G1301">
        <v>1</v>
      </c>
      <c r="H1301">
        <v>0</v>
      </c>
      <c r="I1301">
        <v>80</v>
      </c>
      <c r="J1301">
        <v>2017</v>
      </c>
      <c r="K1301" t="s">
        <v>113</v>
      </c>
      <c r="L1301">
        <v>6</v>
      </c>
      <c r="M1301">
        <v>0</v>
      </c>
      <c r="N1301">
        <v>3</v>
      </c>
      <c r="O1301">
        <v>7</v>
      </c>
      <c r="P1301" t="s">
        <v>790</v>
      </c>
      <c r="Q1301" t="s">
        <v>825</v>
      </c>
      <c r="R1301" t="s">
        <v>826</v>
      </c>
      <c r="S1301">
        <v>1808</v>
      </c>
      <c r="T1301" t="s">
        <v>827</v>
      </c>
      <c r="U1301" t="s">
        <v>828</v>
      </c>
      <c r="V1301" t="s">
        <v>829</v>
      </c>
      <c r="W1301" t="s">
        <v>553</v>
      </c>
      <c r="X1301" t="s">
        <v>57</v>
      </c>
      <c r="Y1301" t="s">
        <v>850</v>
      </c>
      <c r="Z1301" s="1">
        <v>43065</v>
      </c>
      <c r="AA1301">
        <v>80</v>
      </c>
      <c r="AB1301" t="s">
        <v>59</v>
      </c>
      <c r="AC1301">
        <v>2023</v>
      </c>
      <c r="AD1301">
        <v>369</v>
      </c>
      <c r="AE1301" t="s">
        <v>831</v>
      </c>
      <c r="AF1301" t="s">
        <v>247</v>
      </c>
      <c r="AG1301" s="1">
        <v>36280</v>
      </c>
      <c r="AH1301" t="s">
        <v>483</v>
      </c>
      <c r="AI1301" t="s">
        <v>265</v>
      </c>
      <c r="AJ1301" t="s">
        <v>64</v>
      </c>
      <c r="AK1301">
        <v>175</v>
      </c>
      <c r="AL1301">
        <v>300000</v>
      </c>
      <c r="AM1301">
        <v>700000</v>
      </c>
      <c r="AN1301" s="1">
        <v>45473</v>
      </c>
      <c r="AO1301" t="s">
        <v>838</v>
      </c>
      <c r="AP1301" t="s">
        <v>66</v>
      </c>
      <c r="AQ1301">
        <v>17</v>
      </c>
      <c r="AR1301" t="s">
        <v>833</v>
      </c>
      <c r="AS1301">
        <v>0</v>
      </c>
      <c r="AT1301" t="s">
        <v>483</v>
      </c>
      <c r="AU1301">
        <v>25</v>
      </c>
    </row>
    <row r="1302" spans="1:47" x14ac:dyDescent="0.25">
      <c r="A1302" t="s">
        <v>824</v>
      </c>
      <c r="B1302">
        <v>2875203</v>
      </c>
      <c r="C1302">
        <v>542776</v>
      </c>
      <c r="D1302" t="s">
        <v>812</v>
      </c>
      <c r="E1302">
        <v>0</v>
      </c>
      <c r="F1302">
        <v>0</v>
      </c>
      <c r="G1302">
        <v>1</v>
      </c>
      <c r="H1302">
        <v>0</v>
      </c>
      <c r="I1302">
        <v>80</v>
      </c>
      <c r="J1302">
        <v>2017</v>
      </c>
      <c r="K1302" t="s">
        <v>113</v>
      </c>
      <c r="L1302">
        <v>6</v>
      </c>
      <c r="M1302">
        <v>0</v>
      </c>
      <c r="N1302">
        <v>3</v>
      </c>
      <c r="O1302">
        <v>7</v>
      </c>
      <c r="P1302" t="s">
        <v>790</v>
      </c>
      <c r="Q1302" t="s">
        <v>825</v>
      </c>
      <c r="R1302" t="s">
        <v>826</v>
      </c>
      <c r="S1302">
        <v>1808</v>
      </c>
      <c r="T1302" t="s">
        <v>827</v>
      </c>
      <c r="U1302" t="s">
        <v>828</v>
      </c>
      <c r="V1302" t="s">
        <v>829</v>
      </c>
      <c r="W1302" t="s">
        <v>553</v>
      </c>
      <c r="X1302" t="s">
        <v>57</v>
      </c>
      <c r="Y1302" t="s">
        <v>850</v>
      </c>
      <c r="Z1302" s="1">
        <v>43065</v>
      </c>
      <c r="AA1302">
        <v>80</v>
      </c>
      <c r="AB1302" t="s">
        <v>59</v>
      </c>
      <c r="AC1302">
        <v>2023</v>
      </c>
      <c r="AD1302">
        <v>369</v>
      </c>
      <c r="AE1302" t="s">
        <v>831</v>
      </c>
      <c r="AF1302" t="s">
        <v>247</v>
      </c>
      <c r="AG1302" s="1">
        <v>36280</v>
      </c>
      <c r="AH1302" t="s">
        <v>483</v>
      </c>
      <c r="AI1302" t="s">
        <v>265</v>
      </c>
      <c r="AJ1302" t="s">
        <v>64</v>
      </c>
      <c r="AK1302">
        <v>175</v>
      </c>
      <c r="AL1302">
        <v>300000</v>
      </c>
      <c r="AM1302">
        <v>700000</v>
      </c>
      <c r="AN1302" s="1">
        <v>45473</v>
      </c>
      <c r="AO1302" t="s">
        <v>839</v>
      </c>
      <c r="AP1302" t="s">
        <v>66</v>
      </c>
      <c r="AQ1302">
        <v>17</v>
      </c>
      <c r="AR1302" t="s">
        <v>833</v>
      </c>
      <c r="AS1302">
        <v>0</v>
      </c>
      <c r="AT1302" t="s">
        <v>483</v>
      </c>
      <c r="AU1302">
        <v>25</v>
      </c>
    </row>
    <row r="1303" spans="1:47" x14ac:dyDescent="0.25">
      <c r="A1303" t="s">
        <v>824</v>
      </c>
      <c r="B1303">
        <v>2875203</v>
      </c>
      <c r="C1303">
        <v>542776</v>
      </c>
      <c r="D1303" t="s">
        <v>812</v>
      </c>
      <c r="E1303">
        <v>0</v>
      </c>
      <c r="F1303">
        <v>0</v>
      </c>
      <c r="G1303">
        <v>1</v>
      </c>
      <c r="H1303">
        <v>0</v>
      </c>
      <c r="I1303">
        <v>80</v>
      </c>
      <c r="J1303">
        <v>2017</v>
      </c>
      <c r="K1303" t="s">
        <v>113</v>
      </c>
      <c r="L1303">
        <v>6</v>
      </c>
      <c r="M1303">
        <v>0</v>
      </c>
      <c r="N1303">
        <v>3</v>
      </c>
      <c r="O1303">
        <v>7</v>
      </c>
      <c r="P1303" t="s">
        <v>790</v>
      </c>
      <c r="Q1303" t="s">
        <v>825</v>
      </c>
      <c r="R1303" t="s">
        <v>826</v>
      </c>
      <c r="S1303">
        <v>1808</v>
      </c>
      <c r="T1303" t="s">
        <v>827</v>
      </c>
      <c r="U1303" t="s">
        <v>828</v>
      </c>
      <c r="V1303" t="s">
        <v>829</v>
      </c>
      <c r="W1303" t="s">
        <v>553</v>
      </c>
      <c r="X1303" t="s">
        <v>57</v>
      </c>
      <c r="Y1303" t="s">
        <v>850</v>
      </c>
      <c r="Z1303" s="1">
        <v>43065</v>
      </c>
      <c r="AA1303">
        <v>80</v>
      </c>
      <c r="AB1303" t="s">
        <v>59</v>
      </c>
      <c r="AC1303">
        <v>2023</v>
      </c>
      <c r="AD1303">
        <v>369</v>
      </c>
      <c r="AE1303" t="s">
        <v>831</v>
      </c>
      <c r="AF1303" t="s">
        <v>247</v>
      </c>
      <c r="AG1303" s="1">
        <v>36280</v>
      </c>
      <c r="AH1303" t="s">
        <v>483</v>
      </c>
      <c r="AI1303" t="s">
        <v>265</v>
      </c>
      <c r="AJ1303" t="s">
        <v>64</v>
      </c>
      <c r="AK1303">
        <v>175</v>
      </c>
      <c r="AL1303">
        <v>300000</v>
      </c>
      <c r="AM1303">
        <v>700000</v>
      </c>
      <c r="AN1303" s="1">
        <v>45473</v>
      </c>
      <c r="AO1303" t="s">
        <v>840</v>
      </c>
      <c r="AP1303" t="s">
        <v>66</v>
      </c>
      <c r="AQ1303">
        <v>17</v>
      </c>
      <c r="AR1303" t="s">
        <v>833</v>
      </c>
      <c r="AS1303">
        <v>0</v>
      </c>
      <c r="AT1303" t="s">
        <v>483</v>
      </c>
      <c r="AU1303">
        <v>25</v>
      </c>
    </row>
    <row r="1304" spans="1:47" x14ac:dyDescent="0.25">
      <c r="A1304" t="s">
        <v>824</v>
      </c>
      <c r="B1304">
        <v>2875203</v>
      </c>
      <c r="C1304">
        <v>542776</v>
      </c>
      <c r="D1304" t="s">
        <v>812</v>
      </c>
      <c r="E1304">
        <v>0</v>
      </c>
      <c r="F1304">
        <v>0</v>
      </c>
      <c r="G1304">
        <v>1</v>
      </c>
      <c r="H1304">
        <v>0</v>
      </c>
      <c r="I1304">
        <v>80</v>
      </c>
      <c r="J1304">
        <v>2017</v>
      </c>
      <c r="K1304" t="s">
        <v>113</v>
      </c>
      <c r="L1304">
        <v>6</v>
      </c>
      <c r="M1304">
        <v>0</v>
      </c>
      <c r="N1304">
        <v>3</v>
      </c>
      <c r="O1304">
        <v>7</v>
      </c>
      <c r="P1304" t="s">
        <v>790</v>
      </c>
      <c r="Q1304" t="s">
        <v>825</v>
      </c>
      <c r="R1304" t="s">
        <v>826</v>
      </c>
      <c r="S1304">
        <v>1808</v>
      </c>
      <c r="T1304" t="s">
        <v>827</v>
      </c>
      <c r="U1304" t="s">
        <v>828</v>
      </c>
      <c r="V1304" t="s">
        <v>829</v>
      </c>
      <c r="W1304" t="s">
        <v>553</v>
      </c>
      <c r="X1304" t="s">
        <v>57</v>
      </c>
      <c r="Y1304" t="s">
        <v>850</v>
      </c>
      <c r="Z1304" s="1">
        <v>43065</v>
      </c>
      <c r="AA1304">
        <v>80</v>
      </c>
      <c r="AB1304" t="s">
        <v>59</v>
      </c>
      <c r="AC1304">
        <v>2023</v>
      </c>
      <c r="AD1304">
        <v>369</v>
      </c>
      <c r="AE1304" t="s">
        <v>831</v>
      </c>
      <c r="AF1304" t="s">
        <v>247</v>
      </c>
      <c r="AG1304" s="1">
        <v>36280</v>
      </c>
      <c r="AH1304" t="s">
        <v>483</v>
      </c>
      <c r="AI1304" t="s">
        <v>265</v>
      </c>
      <c r="AJ1304" t="s">
        <v>64</v>
      </c>
      <c r="AK1304">
        <v>175</v>
      </c>
      <c r="AL1304">
        <v>300000</v>
      </c>
      <c r="AM1304">
        <v>700000</v>
      </c>
      <c r="AN1304" s="1">
        <v>45473</v>
      </c>
      <c r="AO1304" t="s">
        <v>841</v>
      </c>
      <c r="AP1304" t="s">
        <v>66</v>
      </c>
      <c r="AQ1304">
        <v>17</v>
      </c>
      <c r="AR1304" t="s">
        <v>833</v>
      </c>
      <c r="AS1304">
        <v>0</v>
      </c>
      <c r="AT1304" t="s">
        <v>483</v>
      </c>
      <c r="AU1304">
        <v>25</v>
      </c>
    </row>
    <row r="1305" spans="1:47" x14ac:dyDescent="0.25">
      <c r="A1305" t="s">
        <v>824</v>
      </c>
      <c r="B1305">
        <v>2875203</v>
      </c>
      <c r="C1305">
        <v>542776</v>
      </c>
      <c r="D1305" t="s">
        <v>812</v>
      </c>
      <c r="E1305">
        <v>0</v>
      </c>
      <c r="F1305">
        <v>0</v>
      </c>
      <c r="G1305">
        <v>1</v>
      </c>
      <c r="H1305">
        <v>0</v>
      </c>
      <c r="I1305">
        <v>80</v>
      </c>
      <c r="J1305">
        <v>2017</v>
      </c>
      <c r="K1305" t="s">
        <v>113</v>
      </c>
      <c r="L1305">
        <v>6</v>
      </c>
      <c r="M1305">
        <v>0</v>
      </c>
      <c r="N1305">
        <v>3</v>
      </c>
      <c r="O1305">
        <v>7</v>
      </c>
      <c r="P1305" t="s">
        <v>790</v>
      </c>
      <c r="Q1305" t="s">
        <v>825</v>
      </c>
      <c r="R1305" t="s">
        <v>826</v>
      </c>
      <c r="S1305">
        <v>1808</v>
      </c>
      <c r="T1305" t="s">
        <v>827</v>
      </c>
      <c r="U1305" t="s">
        <v>828</v>
      </c>
      <c r="V1305" t="s">
        <v>829</v>
      </c>
      <c r="W1305" t="s">
        <v>553</v>
      </c>
      <c r="X1305" t="s">
        <v>57</v>
      </c>
      <c r="Y1305" t="s">
        <v>850</v>
      </c>
      <c r="Z1305" s="1">
        <v>43065</v>
      </c>
      <c r="AA1305">
        <v>80</v>
      </c>
      <c r="AB1305" t="s">
        <v>59</v>
      </c>
      <c r="AC1305">
        <v>2023</v>
      </c>
      <c r="AD1305">
        <v>369</v>
      </c>
      <c r="AE1305" t="s">
        <v>831</v>
      </c>
      <c r="AF1305" t="s">
        <v>247</v>
      </c>
      <c r="AG1305" s="1">
        <v>36280</v>
      </c>
      <c r="AH1305" t="s">
        <v>483</v>
      </c>
      <c r="AI1305" t="s">
        <v>265</v>
      </c>
      <c r="AJ1305" t="s">
        <v>64</v>
      </c>
      <c r="AK1305">
        <v>175</v>
      </c>
      <c r="AL1305">
        <v>300000</v>
      </c>
      <c r="AM1305">
        <v>700000</v>
      </c>
      <c r="AN1305" s="1">
        <v>45473</v>
      </c>
      <c r="AO1305" t="s">
        <v>842</v>
      </c>
      <c r="AP1305" t="s">
        <v>66</v>
      </c>
      <c r="AQ1305">
        <v>17</v>
      </c>
      <c r="AR1305" t="s">
        <v>833</v>
      </c>
      <c r="AS1305">
        <v>0</v>
      </c>
      <c r="AT1305" t="s">
        <v>483</v>
      </c>
      <c r="AU1305">
        <v>25</v>
      </c>
    </row>
    <row r="1306" spans="1:47" x14ac:dyDescent="0.25">
      <c r="A1306" t="s">
        <v>824</v>
      </c>
      <c r="B1306">
        <v>2875203</v>
      </c>
      <c r="C1306">
        <v>542776</v>
      </c>
      <c r="D1306" t="s">
        <v>812</v>
      </c>
      <c r="E1306">
        <v>0</v>
      </c>
      <c r="F1306">
        <v>0</v>
      </c>
      <c r="G1306">
        <v>1</v>
      </c>
      <c r="H1306">
        <v>0</v>
      </c>
      <c r="I1306">
        <v>80</v>
      </c>
      <c r="J1306">
        <v>2017</v>
      </c>
      <c r="K1306" t="s">
        <v>113</v>
      </c>
      <c r="L1306">
        <v>6</v>
      </c>
      <c r="M1306">
        <v>0</v>
      </c>
      <c r="N1306">
        <v>3</v>
      </c>
      <c r="O1306">
        <v>7</v>
      </c>
      <c r="P1306" t="s">
        <v>790</v>
      </c>
      <c r="Q1306" t="s">
        <v>825</v>
      </c>
      <c r="R1306" t="s">
        <v>826</v>
      </c>
      <c r="S1306">
        <v>1808</v>
      </c>
      <c r="T1306" t="s">
        <v>827</v>
      </c>
      <c r="U1306" t="s">
        <v>828</v>
      </c>
      <c r="V1306" t="s">
        <v>829</v>
      </c>
      <c r="W1306" t="s">
        <v>553</v>
      </c>
      <c r="X1306" t="s">
        <v>57</v>
      </c>
      <c r="Y1306" t="s">
        <v>850</v>
      </c>
      <c r="Z1306" s="1">
        <v>43065</v>
      </c>
      <c r="AA1306">
        <v>80</v>
      </c>
      <c r="AB1306" t="s">
        <v>59</v>
      </c>
      <c r="AC1306">
        <v>2023</v>
      </c>
      <c r="AD1306">
        <v>369</v>
      </c>
      <c r="AE1306" t="s">
        <v>831</v>
      </c>
      <c r="AF1306" t="s">
        <v>247</v>
      </c>
      <c r="AG1306" s="1">
        <v>36280</v>
      </c>
      <c r="AH1306" t="s">
        <v>483</v>
      </c>
      <c r="AI1306" t="s">
        <v>265</v>
      </c>
      <c r="AJ1306" t="s">
        <v>64</v>
      </c>
      <c r="AK1306">
        <v>175</v>
      </c>
      <c r="AL1306">
        <v>300000</v>
      </c>
      <c r="AM1306">
        <v>700000</v>
      </c>
      <c r="AN1306" s="1">
        <v>45473</v>
      </c>
      <c r="AO1306" t="s">
        <v>843</v>
      </c>
      <c r="AP1306" t="s">
        <v>66</v>
      </c>
      <c r="AQ1306">
        <v>17</v>
      </c>
      <c r="AR1306" t="s">
        <v>833</v>
      </c>
      <c r="AS1306">
        <v>0</v>
      </c>
      <c r="AT1306" t="s">
        <v>483</v>
      </c>
      <c r="AU1306">
        <v>25</v>
      </c>
    </row>
    <row r="1307" spans="1:47" x14ac:dyDescent="0.25">
      <c r="A1307" t="s">
        <v>824</v>
      </c>
      <c r="B1307">
        <v>2875203</v>
      </c>
      <c r="C1307">
        <v>542776</v>
      </c>
      <c r="D1307" t="s">
        <v>812</v>
      </c>
      <c r="E1307">
        <v>0</v>
      </c>
      <c r="F1307">
        <v>0</v>
      </c>
      <c r="G1307">
        <v>1</v>
      </c>
      <c r="H1307">
        <v>0</v>
      </c>
      <c r="I1307">
        <v>80</v>
      </c>
      <c r="J1307">
        <v>2017</v>
      </c>
      <c r="K1307" t="s">
        <v>113</v>
      </c>
      <c r="L1307">
        <v>6</v>
      </c>
      <c r="M1307">
        <v>0</v>
      </c>
      <c r="N1307">
        <v>3</v>
      </c>
      <c r="O1307">
        <v>7</v>
      </c>
      <c r="P1307" t="s">
        <v>790</v>
      </c>
      <c r="Q1307" t="s">
        <v>825</v>
      </c>
      <c r="R1307" t="s">
        <v>826</v>
      </c>
      <c r="S1307">
        <v>1808</v>
      </c>
      <c r="T1307" t="s">
        <v>827</v>
      </c>
      <c r="U1307" t="s">
        <v>828</v>
      </c>
      <c r="V1307" t="s">
        <v>829</v>
      </c>
      <c r="W1307" t="s">
        <v>553</v>
      </c>
      <c r="X1307" t="s">
        <v>57</v>
      </c>
      <c r="Y1307" t="s">
        <v>850</v>
      </c>
      <c r="Z1307" s="1">
        <v>43065</v>
      </c>
      <c r="AA1307">
        <v>80</v>
      </c>
      <c r="AB1307" t="s">
        <v>59</v>
      </c>
      <c r="AC1307">
        <v>2023</v>
      </c>
      <c r="AD1307">
        <v>369</v>
      </c>
      <c r="AE1307" t="s">
        <v>831</v>
      </c>
      <c r="AF1307" t="s">
        <v>247</v>
      </c>
      <c r="AG1307" s="1">
        <v>36280</v>
      </c>
      <c r="AH1307" t="s">
        <v>483</v>
      </c>
      <c r="AI1307" t="s">
        <v>265</v>
      </c>
      <c r="AJ1307" t="s">
        <v>64</v>
      </c>
      <c r="AK1307">
        <v>175</v>
      </c>
      <c r="AL1307">
        <v>300000</v>
      </c>
      <c r="AM1307">
        <v>700000</v>
      </c>
      <c r="AN1307" s="1">
        <v>45473</v>
      </c>
      <c r="AO1307" t="s">
        <v>844</v>
      </c>
      <c r="AP1307" t="s">
        <v>66</v>
      </c>
      <c r="AQ1307">
        <v>17</v>
      </c>
      <c r="AR1307" t="s">
        <v>833</v>
      </c>
      <c r="AS1307">
        <v>0</v>
      </c>
      <c r="AT1307" t="s">
        <v>483</v>
      </c>
      <c r="AU1307">
        <v>25</v>
      </c>
    </row>
    <row r="1308" spans="1:47" x14ac:dyDescent="0.25">
      <c r="A1308" t="s">
        <v>824</v>
      </c>
      <c r="B1308">
        <v>2875203</v>
      </c>
      <c r="C1308">
        <v>542776</v>
      </c>
      <c r="D1308" t="s">
        <v>812</v>
      </c>
      <c r="E1308">
        <v>0</v>
      </c>
      <c r="F1308">
        <v>0</v>
      </c>
      <c r="G1308">
        <v>1</v>
      </c>
      <c r="H1308">
        <v>0</v>
      </c>
      <c r="I1308">
        <v>80</v>
      </c>
      <c r="J1308">
        <v>2017</v>
      </c>
      <c r="K1308" t="s">
        <v>113</v>
      </c>
      <c r="L1308">
        <v>6</v>
      </c>
      <c r="M1308">
        <v>0</v>
      </c>
      <c r="N1308">
        <v>3</v>
      </c>
      <c r="O1308">
        <v>7</v>
      </c>
      <c r="P1308" t="s">
        <v>790</v>
      </c>
      <c r="Q1308" t="s">
        <v>825</v>
      </c>
      <c r="R1308" t="s">
        <v>826</v>
      </c>
      <c r="S1308">
        <v>1808</v>
      </c>
      <c r="T1308" t="s">
        <v>827</v>
      </c>
      <c r="U1308" t="s">
        <v>828</v>
      </c>
      <c r="V1308" t="s">
        <v>829</v>
      </c>
      <c r="W1308" t="s">
        <v>553</v>
      </c>
      <c r="X1308" t="s">
        <v>57</v>
      </c>
      <c r="Y1308" t="s">
        <v>850</v>
      </c>
      <c r="Z1308" s="1">
        <v>43065</v>
      </c>
      <c r="AA1308">
        <v>80</v>
      </c>
      <c r="AB1308" t="s">
        <v>59</v>
      </c>
      <c r="AC1308">
        <v>2023</v>
      </c>
      <c r="AD1308">
        <v>369</v>
      </c>
      <c r="AE1308" t="s">
        <v>831</v>
      </c>
      <c r="AF1308" t="s">
        <v>247</v>
      </c>
      <c r="AG1308" s="1">
        <v>36280</v>
      </c>
      <c r="AH1308" t="s">
        <v>483</v>
      </c>
      <c r="AI1308" t="s">
        <v>265</v>
      </c>
      <c r="AJ1308" t="s">
        <v>64</v>
      </c>
      <c r="AK1308">
        <v>175</v>
      </c>
      <c r="AL1308">
        <v>300000</v>
      </c>
      <c r="AM1308">
        <v>700000</v>
      </c>
      <c r="AN1308" s="1">
        <v>45473</v>
      </c>
      <c r="AO1308" t="s">
        <v>845</v>
      </c>
      <c r="AP1308" t="s">
        <v>164</v>
      </c>
      <c r="AQ1308">
        <v>17</v>
      </c>
      <c r="AR1308" t="s">
        <v>833</v>
      </c>
      <c r="AS1308">
        <v>0</v>
      </c>
      <c r="AT1308" t="s">
        <v>483</v>
      </c>
      <c r="AU1308">
        <v>25</v>
      </c>
    </row>
    <row r="1309" spans="1:47" x14ac:dyDescent="0.25">
      <c r="A1309" t="s">
        <v>824</v>
      </c>
      <c r="B1309">
        <v>2875203</v>
      </c>
      <c r="C1309">
        <v>542776</v>
      </c>
      <c r="D1309" t="s">
        <v>812</v>
      </c>
      <c r="E1309">
        <v>0</v>
      </c>
      <c r="F1309">
        <v>0</v>
      </c>
      <c r="G1309">
        <v>1</v>
      </c>
      <c r="H1309">
        <v>0</v>
      </c>
      <c r="I1309">
        <v>80</v>
      </c>
      <c r="J1309">
        <v>2017</v>
      </c>
      <c r="K1309" t="s">
        <v>113</v>
      </c>
      <c r="L1309">
        <v>6</v>
      </c>
      <c r="M1309">
        <v>0</v>
      </c>
      <c r="N1309">
        <v>3</v>
      </c>
      <c r="O1309">
        <v>7</v>
      </c>
      <c r="P1309" t="s">
        <v>790</v>
      </c>
      <c r="Q1309" t="s">
        <v>825</v>
      </c>
      <c r="R1309" t="s">
        <v>826</v>
      </c>
      <c r="S1309">
        <v>1808</v>
      </c>
      <c r="T1309" t="s">
        <v>827</v>
      </c>
      <c r="U1309" t="s">
        <v>828</v>
      </c>
      <c r="V1309" t="s">
        <v>829</v>
      </c>
      <c r="W1309" t="s">
        <v>553</v>
      </c>
      <c r="X1309" t="s">
        <v>57</v>
      </c>
      <c r="Y1309" t="s">
        <v>850</v>
      </c>
      <c r="Z1309" s="1">
        <v>43065</v>
      </c>
      <c r="AA1309">
        <v>80</v>
      </c>
      <c r="AB1309" t="s">
        <v>59</v>
      </c>
      <c r="AC1309">
        <v>2023</v>
      </c>
      <c r="AD1309">
        <v>369</v>
      </c>
      <c r="AE1309" t="s">
        <v>831</v>
      </c>
      <c r="AF1309" t="s">
        <v>247</v>
      </c>
      <c r="AG1309" s="1">
        <v>36280</v>
      </c>
      <c r="AH1309" t="s">
        <v>483</v>
      </c>
      <c r="AI1309" t="s">
        <v>265</v>
      </c>
      <c r="AJ1309" t="s">
        <v>64</v>
      </c>
      <c r="AK1309">
        <v>175</v>
      </c>
      <c r="AL1309">
        <v>300000</v>
      </c>
      <c r="AM1309">
        <v>700000</v>
      </c>
      <c r="AN1309" s="1">
        <v>45473</v>
      </c>
      <c r="AO1309" t="s">
        <v>846</v>
      </c>
      <c r="AP1309" t="s">
        <v>164</v>
      </c>
      <c r="AQ1309">
        <v>17</v>
      </c>
      <c r="AR1309" t="s">
        <v>833</v>
      </c>
      <c r="AS1309">
        <v>0</v>
      </c>
      <c r="AT1309" t="s">
        <v>355</v>
      </c>
      <c r="AU1309">
        <v>25</v>
      </c>
    </row>
    <row r="1310" spans="1:47" x14ac:dyDescent="0.25">
      <c r="A1310" t="s">
        <v>824</v>
      </c>
      <c r="B1310">
        <v>2875203</v>
      </c>
      <c r="C1310">
        <v>542776</v>
      </c>
      <c r="D1310" t="s">
        <v>812</v>
      </c>
      <c r="E1310">
        <v>0</v>
      </c>
      <c r="F1310">
        <v>0</v>
      </c>
      <c r="G1310">
        <v>1</v>
      </c>
      <c r="H1310">
        <v>0</v>
      </c>
      <c r="I1310">
        <v>80</v>
      </c>
      <c r="J1310">
        <v>2017</v>
      </c>
      <c r="K1310" t="s">
        <v>113</v>
      </c>
      <c r="L1310">
        <v>6</v>
      </c>
      <c r="M1310">
        <v>0</v>
      </c>
      <c r="N1310">
        <v>3</v>
      </c>
      <c r="O1310">
        <v>7</v>
      </c>
      <c r="P1310" t="s">
        <v>790</v>
      </c>
      <c r="Q1310" t="s">
        <v>825</v>
      </c>
      <c r="R1310" t="s">
        <v>826</v>
      </c>
      <c r="S1310">
        <v>1808</v>
      </c>
      <c r="T1310" t="s">
        <v>827</v>
      </c>
      <c r="U1310" t="s">
        <v>828</v>
      </c>
      <c r="V1310" t="s">
        <v>829</v>
      </c>
      <c r="W1310" t="s">
        <v>553</v>
      </c>
      <c r="X1310" t="s">
        <v>57</v>
      </c>
      <c r="Y1310" t="s">
        <v>850</v>
      </c>
      <c r="Z1310" s="1">
        <v>43065</v>
      </c>
      <c r="AA1310">
        <v>80</v>
      </c>
      <c r="AB1310" t="s">
        <v>59</v>
      </c>
      <c r="AC1310">
        <v>2023</v>
      </c>
      <c r="AD1310">
        <v>369</v>
      </c>
      <c r="AE1310" t="s">
        <v>831</v>
      </c>
      <c r="AF1310" t="s">
        <v>247</v>
      </c>
      <c r="AG1310" s="1">
        <v>36280</v>
      </c>
      <c r="AH1310" t="s">
        <v>483</v>
      </c>
      <c r="AI1310" t="s">
        <v>265</v>
      </c>
      <c r="AJ1310" t="s">
        <v>64</v>
      </c>
      <c r="AK1310">
        <v>175</v>
      </c>
      <c r="AL1310">
        <v>300000</v>
      </c>
      <c r="AM1310">
        <v>700000</v>
      </c>
      <c r="AN1310" s="1">
        <v>45473</v>
      </c>
      <c r="AO1310" t="s">
        <v>847</v>
      </c>
      <c r="AP1310" t="s">
        <v>164</v>
      </c>
      <c r="AQ1310">
        <v>17</v>
      </c>
      <c r="AR1310" t="s">
        <v>833</v>
      </c>
      <c r="AS1310">
        <v>0</v>
      </c>
      <c r="AT1310" t="s">
        <v>465</v>
      </c>
      <c r="AU1310">
        <v>25</v>
      </c>
    </row>
    <row r="1311" spans="1:47" x14ac:dyDescent="0.25">
      <c r="A1311" t="s">
        <v>824</v>
      </c>
      <c r="B1311">
        <v>2875203</v>
      </c>
      <c r="C1311">
        <v>542776</v>
      </c>
      <c r="D1311" t="s">
        <v>812</v>
      </c>
      <c r="E1311">
        <v>0</v>
      </c>
      <c r="F1311">
        <v>0</v>
      </c>
      <c r="G1311">
        <v>1</v>
      </c>
      <c r="H1311">
        <v>0</v>
      </c>
      <c r="I1311">
        <v>80</v>
      </c>
      <c r="J1311">
        <v>2017</v>
      </c>
      <c r="K1311" t="s">
        <v>113</v>
      </c>
      <c r="L1311">
        <v>6</v>
      </c>
      <c r="M1311">
        <v>0</v>
      </c>
      <c r="N1311">
        <v>3</v>
      </c>
      <c r="O1311">
        <v>7</v>
      </c>
      <c r="P1311" t="s">
        <v>790</v>
      </c>
      <c r="Q1311" t="s">
        <v>825</v>
      </c>
      <c r="R1311" t="s">
        <v>826</v>
      </c>
      <c r="S1311">
        <v>1808</v>
      </c>
      <c r="T1311" t="s">
        <v>827</v>
      </c>
      <c r="U1311" t="s">
        <v>828</v>
      </c>
      <c r="V1311" t="s">
        <v>829</v>
      </c>
      <c r="W1311" t="s">
        <v>553</v>
      </c>
      <c r="X1311" t="s">
        <v>57</v>
      </c>
      <c r="Y1311" t="s">
        <v>850</v>
      </c>
      <c r="Z1311" s="1">
        <v>43065</v>
      </c>
      <c r="AA1311">
        <v>80</v>
      </c>
      <c r="AB1311" t="s">
        <v>59</v>
      </c>
      <c r="AC1311">
        <v>2023</v>
      </c>
      <c r="AD1311">
        <v>369</v>
      </c>
      <c r="AE1311" t="s">
        <v>831</v>
      </c>
      <c r="AF1311" t="s">
        <v>247</v>
      </c>
      <c r="AG1311" s="1">
        <v>36280</v>
      </c>
      <c r="AH1311" t="s">
        <v>483</v>
      </c>
      <c r="AI1311" t="s">
        <v>265</v>
      </c>
      <c r="AJ1311" t="s">
        <v>64</v>
      </c>
      <c r="AK1311">
        <v>175</v>
      </c>
      <c r="AL1311">
        <v>300000</v>
      </c>
      <c r="AM1311">
        <v>700000</v>
      </c>
      <c r="AN1311" s="1">
        <v>45473</v>
      </c>
      <c r="AO1311" t="s">
        <v>848</v>
      </c>
      <c r="AP1311" t="s">
        <v>66</v>
      </c>
      <c r="AQ1311">
        <v>17</v>
      </c>
      <c r="AR1311" t="s">
        <v>833</v>
      </c>
      <c r="AS1311">
        <v>0</v>
      </c>
      <c r="AT1311" t="s">
        <v>483</v>
      </c>
      <c r="AU1311">
        <v>25</v>
      </c>
    </row>
    <row r="1312" spans="1:47" x14ac:dyDescent="0.25">
      <c r="A1312" t="s">
        <v>824</v>
      </c>
      <c r="B1312">
        <v>2875203</v>
      </c>
      <c r="C1312">
        <v>542776</v>
      </c>
      <c r="D1312" t="s">
        <v>812</v>
      </c>
      <c r="E1312">
        <v>0</v>
      </c>
      <c r="F1312">
        <v>0</v>
      </c>
      <c r="G1312">
        <v>1</v>
      </c>
      <c r="H1312">
        <v>0</v>
      </c>
      <c r="I1312">
        <v>80</v>
      </c>
      <c r="J1312">
        <v>2017</v>
      </c>
      <c r="K1312" t="s">
        <v>113</v>
      </c>
      <c r="L1312">
        <v>6</v>
      </c>
      <c r="M1312">
        <v>0</v>
      </c>
      <c r="N1312">
        <v>3</v>
      </c>
      <c r="O1312">
        <v>7</v>
      </c>
      <c r="P1312" t="s">
        <v>790</v>
      </c>
      <c r="Q1312" t="s">
        <v>825</v>
      </c>
      <c r="R1312" t="s">
        <v>826</v>
      </c>
      <c r="S1312">
        <v>1808</v>
      </c>
      <c r="T1312" t="s">
        <v>827</v>
      </c>
      <c r="U1312" t="s">
        <v>828</v>
      </c>
      <c r="V1312" t="s">
        <v>829</v>
      </c>
      <c r="W1312" t="s">
        <v>553</v>
      </c>
      <c r="X1312" t="s">
        <v>57</v>
      </c>
      <c r="Y1312" t="s">
        <v>850</v>
      </c>
      <c r="Z1312" s="1">
        <v>43065</v>
      </c>
      <c r="AA1312">
        <v>80</v>
      </c>
      <c r="AB1312" t="s">
        <v>59</v>
      </c>
      <c r="AC1312">
        <v>2023</v>
      </c>
      <c r="AD1312">
        <v>369</v>
      </c>
      <c r="AE1312" t="s">
        <v>831</v>
      </c>
      <c r="AF1312" t="s">
        <v>247</v>
      </c>
      <c r="AG1312" s="1">
        <v>36280</v>
      </c>
      <c r="AH1312" t="s">
        <v>483</v>
      </c>
      <c r="AI1312" t="s">
        <v>265</v>
      </c>
      <c r="AJ1312" t="s">
        <v>64</v>
      </c>
      <c r="AK1312">
        <v>175</v>
      </c>
      <c r="AL1312">
        <v>300000</v>
      </c>
      <c r="AM1312">
        <v>700000</v>
      </c>
      <c r="AN1312" s="1">
        <v>45473</v>
      </c>
      <c r="AO1312" t="s">
        <v>849</v>
      </c>
      <c r="AP1312" t="s">
        <v>164</v>
      </c>
      <c r="AQ1312">
        <v>17</v>
      </c>
      <c r="AR1312" t="s">
        <v>833</v>
      </c>
      <c r="AS1312">
        <v>0</v>
      </c>
      <c r="AT1312" t="s">
        <v>355</v>
      </c>
      <c r="AU1312">
        <v>25</v>
      </c>
    </row>
    <row r="1313" spans="1:47" x14ac:dyDescent="0.25">
      <c r="A1313" t="s">
        <v>851</v>
      </c>
      <c r="B1313">
        <v>2871985</v>
      </c>
      <c r="C1313">
        <v>332697</v>
      </c>
      <c r="D1313" t="s">
        <v>48</v>
      </c>
      <c r="E1313">
        <v>0</v>
      </c>
      <c r="F1313">
        <v>0</v>
      </c>
      <c r="G1313">
        <v>0</v>
      </c>
      <c r="H1313">
        <v>0</v>
      </c>
      <c r="I1313">
        <v>56</v>
      </c>
      <c r="J1313">
        <v>2017</v>
      </c>
      <c r="K1313" t="s">
        <v>106</v>
      </c>
      <c r="L1313">
        <v>2</v>
      </c>
      <c r="M1313">
        <v>2</v>
      </c>
      <c r="N1313">
        <v>3</v>
      </c>
      <c r="O1313">
        <v>18</v>
      </c>
      <c r="P1313" t="s">
        <v>751</v>
      </c>
      <c r="Q1313" t="s">
        <v>646</v>
      </c>
      <c r="R1313" t="s">
        <v>494</v>
      </c>
      <c r="S1313">
        <v>61761</v>
      </c>
      <c r="T1313" t="s">
        <v>129</v>
      </c>
      <c r="U1313" t="s">
        <v>135</v>
      </c>
      <c r="V1313" t="s">
        <v>648</v>
      </c>
      <c r="W1313" t="s">
        <v>181</v>
      </c>
      <c r="X1313" t="s">
        <v>57</v>
      </c>
      <c r="Y1313" t="s">
        <v>852</v>
      </c>
      <c r="Z1313" s="1">
        <v>43071</v>
      </c>
      <c r="AA1313">
        <v>56</v>
      </c>
      <c r="AB1313" t="s">
        <v>59</v>
      </c>
      <c r="AC1313">
        <v>2023</v>
      </c>
      <c r="AD1313">
        <v>506</v>
      </c>
      <c r="AE1313" t="s">
        <v>755</v>
      </c>
      <c r="AF1313" t="s">
        <v>247</v>
      </c>
      <c r="AG1313" s="1">
        <v>36035</v>
      </c>
      <c r="AH1313" t="s">
        <v>248</v>
      </c>
      <c r="AI1313" t="s">
        <v>249</v>
      </c>
      <c r="AJ1313" t="s">
        <v>64</v>
      </c>
      <c r="AK1313">
        <v>185</v>
      </c>
      <c r="AL1313">
        <v>20000000</v>
      </c>
      <c r="AM1313">
        <v>25000000</v>
      </c>
      <c r="AN1313" s="1">
        <v>45838</v>
      </c>
      <c r="AO1313" t="s">
        <v>756</v>
      </c>
      <c r="AP1313" t="s">
        <v>66</v>
      </c>
      <c r="AQ1313">
        <v>16</v>
      </c>
      <c r="AR1313" t="s">
        <v>757</v>
      </c>
      <c r="AS1313">
        <v>0</v>
      </c>
      <c r="AT1313" t="s">
        <v>465</v>
      </c>
      <c r="AU1313">
        <v>26</v>
      </c>
    </row>
    <row r="1314" spans="1:47" x14ac:dyDescent="0.25">
      <c r="A1314" t="s">
        <v>851</v>
      </c>
      <c r="B1314">
        <v>2871985</v>
      </c>
      <c r="C1314">
        <v>332697</v>
      </c>
      <c r="D1314" t="s">
        <v>48</v>
      </c>
      <c r="E1314">
        <v>0</v>
      </c>
      <c r="F1314">
        <v>0</v>
      </c>
      <c r="G1314">
        <v>0</v>
      </c>
      <c r="H1314">
        <v>0</v>
      </c>
      <c r="I1314">
        <v>56</v>
      </c>
      <c r="J1314">
        <v>2017</v>
      </c>
      <c r="K1314" t="s">
        <v>106</v>
      </c>
      <c r="L1314">
        <v>2</v>
      </c>
      <c r="M1314">
        <v>2</v>
      </c>
      <c r="N1314">
        <v>3</v>
      </c>
      <c r="O1314">
        <v>18</v>
      </c>
      <c r="P1314" t="s">
        <v>751</v>
      </c>
      <c r="Q1314" t="s">
        <v>646</v>
      </c>
      <c r="R1314" t="s">
        <v>494</v>
      </c>
      <c r="S1314">
        <v>61761</v>
      </c>
      <c r="T1314" t="s">
        <v>129</v>
      </c>
      <c r="U1314" t="s">
        <v>135</v>
      </c>
      <c r="V1314" t="s">
        <v>648</v>
      </c>
      <c r="W1314" t="s">
        <v>181</v>
      </c>
      <c r="X1314" t="s">
        <v>57</v>
      </c>
      <c r="Y1314" t="s">
        <v>852</v>
      </c>
      <c r="Z1314" s="1">
        <v>43071</v>
      </c>
      <c r="AA1314">
        <v>56</v>
      </c>
      <c r="AB1314" t="s">
        <v>59</v>
      </c>
      <c r="AC1314">
        <v>2023</v>
      </c>
      <c r="AD1314">
        <v>506</v>
      </c>
      <c r="AE1314" t="s">
        <v>755</v>
      </c>
      <c r="AF1314" t="s">
        <v>247</v>
      </c>
      <c r="AG1314" s="1">
        <v>36035</v>
      </c>
      <c r="AH1314" t="s">
        <v>248</v>
      </c>
      <c r="AI1314" t="s">
        <v>249</v>
      </c>
      <c r="AJ1314" t="s">
        <v>64</v>
      </c>
      <c r="AK1314">
        <v>185</v>
      </c>
      <c r="AL1314">
        <v>20000000</v>
      </c>
      <c r="AM1314">
        <v>25000000</v>
      </c>
      <c r="AN1314" s="1">
        <v>45838</v>
      </c>
      <c r="AO1314" t="s">
        <v>758</v>
      </c>
      <c r="AP1314" t="s">
        <v>66</v>
      </c>
      <c r="AQ1314">
        <v>16</v>
      </c>
      <c r="AR1314" t="s">
        <v>757</v>
      </c>
      <c r="AS1314">
        <v>0</v>
      </c>
      <c r="AT1314" t="s">
        <v>248</v>
      </c>
      <c r="AU1314">
        <v>26</v>
      </c>
    </row>
    <row r="1315" spans="1:47" x14ac:dyDescent="0.25">
      <c r="A1315" t="s">
        <v>851</v>
      </c>
      <c r="B1315">
        <v>2871985</v>
      </c>
      <c r="C1315">
        <v>332697</v>
      </c>
      <c r="D1315" t="s">
        <v>48</v>
      </c>
      <c r="E1315">
        <v>0</v>
      </c>
      <c r="F1315">
        <v>0</v>
      </c>
      <c r="G1315">
        <v>0</v>
      </c>
      <c r="H1315">
        <v>0</v>
      </c>
      <c r="I1315">
        <v>56</v>
      </c>
      <c r="J1315">
        <v>2017</v>
      </c>
      <c r="K1315" t="s">
        <v>106</v>
      </c>
      <c r="L1315">
        <v>2</v>
      </c>
      <c r="M1315">
        <v>2</v>
      </c>
      <c r="N1315">
        <v>3</v>
      </c>
      <c r="O1315">
        <v>18</v>
      </c>
      <c r="P1315" t="s">
        <v>751</v>
      </c>
      <c r="Q1315" t="s">
        <v>646</v>
      </c>
      <c r="R1315" t="s">
        <v>494</v>
      </c>
      <c r="S1315">
        <v>61761</v>
      </c>
      <c r="T1315" t="s">
        <v>129</v>
      </c>
      <c r="U1315" t="s">
        <v>135</v>
      </c>
      <c r="V1315" t="s">
        <v>648</v>
      </c>
      <c r="W1315" t="s">
        <v>181</v>
      </c>
      <c r="X1315" t="s">
        <v>57</v>
      </c>
      <c r="Y1315" t="s">
        <v>852</v>
      </c>
      <c r="Z1315" s="1">
        <v>43071</v>
      </c>
      <c r="AA1315">
        <v>56</v>
      </c>
      <c r="AB1315" t="s">
        <v>59</v>
      </c>
      <c r="AC1315">
        <v>2023</v>
      </c>
      <c r="AD1315">
        <v>506</v>
      </c>
      <c r="AE1315" t="s">
        <v>755</v>
      </c>
      <c r="AF1315" t="s">
        <v>247</v>
      </c>
      <c r="AG1315" s="1">
        <v>36035</v>
      </c>
      <c r="AH1315" t="s">
        <v>248</v>
      </c>
      <c r="AI1315" t="s">
        <v>249</v>
      </c>
      <c r="AJ1315" t="s">
        <v>64</v>
      </c>
      <c r="AK1315">
        <v>185</v>
      </c>
      <c r="AL1315">
        <v>20000000</v>
      </c>
      <c r="AM1315">
        <v>25000000</v>
      </c>
      <c r="AN1315" s="1">
        <v>45838</v>
      </c>
      <c r="AO1315" t="s">
        <v>759</v>
      </c>
      <c r="AP1315" t="s">
        <v>164</v>
      </c>
      <c r="AQ1315">
        <v>16</v>
      </c>
      <c r="AR1315" t="s">
        <v>757</v>
      </c>
      <c r="AS1315">
        <v>0</v>
      </c>
      <c r="AT1315" t="s">
        <v>465</v>
      </c>
      <c r="AU1315">
        <v>26</v>
      </c>
    </row>
    <row r="1316" spans="1:47" x14ac:dyDescent="0.25">
      <c r="A1316" t="s">
        <v>851</v>
      </c>
      <c r="B1316">
        <v>2871985</v>
      </c>
      <c r="C1316">
        <v>332697</v>
      </c>
      <c r="D1316" t="s">
        <v>48</v>
      </c>
      <c r="E1316">
        <v>0</v>
      </c>
      <c r="F1316">
        <v>0</v>
      </c>
      <c r="G1316">
        <v>0</v>
      </c>
      <c r="H1316">
        <v>0</v>
      </c>
      <c r="I1316">
        <v>56</v>
      </c>
      <c r="J1316">
        <v>2017</v>
      </c>
      <c r="K1316" t="s">
        <v>106</v>
      </c>
      <c r="L1316">
        <v>2</v>
      </c>
      <c r="M1316">
        <v>2</v>
      </c>
      <c r="N1316">
        <v>3</v>
      </c>
      <c r="O1316">
        <v>18</v>
      </c>
      <c r="P1316" t="s">
        <v>751</v>
      </c>
      <c r="Q1316" t="s">
        <v>646</v>
      </c>
      <c r="R1316" t="s">
        <v>494</v>
      </c>
      <c r="S1316">
        <v>61761</v>
      </c>
      <c r="T1316" t="s">
        <v>129</v>
      </c>
      <c r="U1316" t="s">
        <v>135</v>
      </c>
      <c r="V1316" t="s">
        <v>648</v>
      </c>
      <c r="W1316" t="s">
        <v>181</v>
      </c>
      <c r="X1316" t="s">
        <v>57</v>
      </c>
      <c r="Y1316" t="s">
        <v>852</v>
      </c>
      <c r="Z1316" s="1">
        <v>43071</v>
      </c>
      <c r="AA1316">
        <v>56</v>
      </c>
      <c r="AB1316" t="s">
        <v>59</v>
      </c>
      <c r="AC1316">
        <v>2023</v>
      </c>
      <c r="AD1316">
        <v>506</v>
      </c>
      <c r="AE1316" t="s">
        <v>755</v>
      </c>
      <c r="AF1316" t="s">
        <v>247</v>
      </c>
      <c r="AG1316" s="1">
        <v>36035</v>
      </c>
      <c r="AH1316" t="s">
        <v>248</v>
      </c>
      <c r="AI1316" t="s">
        <v>249</v>
      </c>
      <c r="AJ1316" t="s">
        <v>64</v>
      </c>
      <c r="AK1316">
        <v>185</v>
      </c>
      <c r="AL1316">
        <v>20000000</v>
      </c>
      <c r="AM1316">
        <v>25000000</v>
      </c>
      <c r="AN1316" s="1">
        <v>45838</v>
      </c>
      <c r="AO1316" t="s">
        <v>760</v>
      </c>
      <c r="AP1316" t="s">
        <v>164</v>
      </c>
      <c r="AQ1316">
        <v>16</v>
      </c>
      <c r="AR1316" t="s">
        <v>757</v>
      </c>
      <c r="AS1316">
        <v>0</v>
      </c>
      <c r="AT1316" t="s">
        <v>465</v>
      </c>
      <c r="AU1316">
        <v>26</v>
      </c>
    </row>
    <row r="1317" spans="1:47" x14ac:dyDescent="0.25">
      <c r="A1317" t="s">
        <v>851</v>
      </c>
      <c r="B1317">
        <v>2871985</v>
      </c>
      <c r="C1317">
        <v>332697</v>
      </c>
      <c r="D1317" t="s">
        <v>48</v>
      </c>
      <c r="E1317">
        <v>0</v>
      </c>
      <c r="F1317">
        <v>0</v>
      </c>
      <c r="G1317">
        <v>0</v>
      </c>
      <c r="H1317">
        <v>0</v>
      </c>
      <c r="I1317">
        <v>56</v>
      </c>
      <c r="J1317">
        <v>2017</v>
      </c>
      <c r="K1317" t="s">
        <v>106</v>
      </c>
      <c r="L1317">
        <v>2</v>
      </c>
      <c r="M1317">
        <v>2</v>
      </c>
      <c r="N1317">
        <v>3</v>
      </c>
      <c r="O1317">
        <v>18</v>
      </c>
      <c r="P1317" t="s">
        <v>751</v>
      </c>
      <c r="Q1317" t="s">
        <v>646</v>
      </c>
      <c r="R1317" t="s">
        <v>494</v>
      </c>
      <c r="S1317">
        <v>61761</v>
      </c>
      <c r="T1317" t="s">
        <v>129</v>
      </c>
      <c r="U1317" t="s">
        <v>135</v>
      </c>
      <c r="V1317" t="s">
        <v>648</v>
      </c>
      <c r="W1317" t="s">
        <v>181</v>
      </c>
      <c r="X1317" t="s">
        <v>57</v>
      </c>
      <c r="Y1317" t="s">
        <v>852</v>
      </c>
      <c r="Z1317" s="1">
        <v>43071</v>
      </c>
      <c r="AA1317">
        <v>56</v>
      </c>
      <c r="AB1317" t="s">
        <v>59</v>
      </c>
      <c r="AC1317">
        <v>2023</v>
      </c>
      <c r="AD1317">
        <v>506</v>
      </c>
      <c r="AE1317" t="s">
        <v>755</v>
      </c>
      <c r="AF1317" t="s">
        <v>247</v>
      </c>
      <c r="AG1317" s="1">
        <v>36035</v>
      </c>
      <c r="AH1317" t="s">
        <v>248</v>
      </c>
      <c r="AI1317" t="s">
        <v>249</v>
      </c>
      <c r="AJ1317" t="s">
        <v>64</v>
      </c>
      <c r="AK1317">
        <v>185</v>
      </c>
      <c r="AL1317">
        <v>20000000</v>
      </c>
      <c r="AM1317">
        <v>25000000</v>
      </c>
      <c r="AN1317" s="1">
        <v>45838</v>
      </c>
      <c r="AO1317" t="s">
        <v>761</v>
      </c>
      <c r="AP1317" t="s">
        <v>164</v>
      </c>
      <c r="AQ1317">
        <v>16</v>
      </c>
      <c r="AR1317" t="s">
        <v>757</v>
      </c>
      <c r="AS1317">
        <v>0</v>
      </c>
      <c r="AT1317" t="s">
        <v>465</v>
      </c>
      <c r="AU1317">
        <v>26</v>
      </c>
    </row>
    <row r="1318" spans="1:47" x14ac:dyDescent="0.25">
      <c r="A1318" t="s">
        <v>851</v>
      </c>
      <c r="B1318">
        <v>2871985</v>
      </c>
      <c r="C1318">
        <v>332697</v>
      </c>
      <c r="D1318" t="s">
        <v>48</v>
      </c>
      <c r="E1318">
        <v>0</v>
      </c>
      <c r="F1318">
        <v>0</v>
      </c>
      <c r="G1318">
        <v>0</v>
      </c>
      <c r="H1318">
        <v>0</v>
      </c>
      <c r="I1318">
        <v>56</v>
      </c>
      <c r="J1318">
        <v>2017</v>
      </c>
      <c r="K1318" t="s">
        <v>106</v>
      </c>
      <c r="L1318">
        <v>2</v>
      </c>
      <c r="M1318">
        <v>2</v>
      </c>
      <c r="N1318">
        <v>3</v>
      </c>
      <c r="O1318">
        <v>18</v>
      </c>
      <c r="P1318" t="s">
        <v>751</v>
      </c>
      <c r="Q1318" t="s">
        <v>646</v>
      </c>
      <c r="R1318" t="s">
        <v>494</v>
      </c>
      <c r="S1318">
        <v>61761</v>
      </c>
      <c r="T1318" t="s">
        <v>129</v>
      </c>
      <c r="U1318" t="s">
        <v>135</v>
      </c>
      <c r="V1318" t="s">
        <v>648</v>
      </c>
      <c r="W1318" t="s">
        <v>181</v>
      </c>
      <c r="X1318" t="s">
        <v>57</v>
      </c>
      <c r="Y1318" t="s">
        <v>852</v>
      </c>
      <c r="Z1318" s="1">
        <v>43071</v>
      </c>
      <c r="AA1318">
        <v>56</v>
      </c>
      <c r="AB1318" t="s">
        <v>59</v>
      </c>
      <c r="AC1318">
        <v>2023</v>
      </c>
      <c r="AD1318">
        <v>506</v>
      </c>
      <c r="AE1318" t="s">
        <v>755</v>
      </c>
      <c r="AF1318" t="s">
        <v>247</v>
      </c>
      <c r="AG1318" s="1">
        <v>36035</v>
      </c>
      <c r="AH1318" t="s">
        <v>248</v>
      </c>
      <c r="AI1318" t="s">
        <v>249</v>
      </c>
      <c r="AJ1318" t="s">
        <v>64</v>
      </c>
      <c r="AK1318">
        <v>185</v>
      </c>
      <c r="AL1318">
        <v>20000000</v>
      </c>
      <c r="AM1318">
        <v>25000000</v>
      </c>
      <c r="AN1318" s="1">
        <v>45838</v>
      </c>
      <c r="AO1318" t="s">
        <v>762</v>
      </c>
      <c r="AP1318" t="s">
        <v>164</v>
      </c>
      <c r="AQ1318">
        <v>16</v>
      </c>
      <c r="AR1318" t="s">
        <v>757</v>
      </c>
      <c r="AS1318">
        <v>0</v>
      </c>
      <c r="AT1318" t="s">
        <v>465</v>
      </c>
      <c r="AU1318">
        <v>26</v>
      </c>
    </row>
    <row r="1319" spans="1:47" x14ac:dyDescent="0.25">
      <c r="A1319" t="s">
        <v>851</v>
      </c>
      <c r="B1319">
        <v>2871985</v>
      </c>
      <c r="C1319">
        <v>332697</v>
      </c>
      <c r="D1319" t="s">
        <v>48</v>
      </c>
      <c r="E1319">
        <v>0</v>
      </c>
      <c r="F1319">
        <v>0</v>
      </c>
      <c r="G1319">
        <v>0</v>
      </c>
      <c r="H1319">
        <v>0</v>
      </c>
      <c r="I1319">
        <v>56</v>
      </c>
      <c r="J1319">
        <v>2017</v>
      </c>
      <c r="K1319" t="s">
        <v>106</v>
      </c>
      <c r="L1319">
        <v>2</v>
      </c>
      <c r="M1319">
        <v>2</v>
      </c>
      <c r="N1319">
        <v>3</v>
      </c>
      <c r="O1319">
        <v>18</v>
      </c>
      <c r="P1319" t="s">
        <v>751</v>
      </c>
      <c r="Q1319" t="s">
        <v>646</v>
      </c>
      <c r="R1319" t="s">
        <v>494</v>
      </c>
      <c r="S1319">
        <v>61761</v>
      </c>
      <c r="T1319" t="s">
        <v>129</v>
      </c>
      <c r="U1319" t="s">
        <v>135</v>
      </c>
      <c r="V1319" t="s">
        <v>648</v>
      </c>
      <c r="W1319" t="s">
        <v>181</v>
      </c>
      <c r="X1319" t="s">
        <v>57</v>
      </c>
      <c r="Y1319" t="s">
        <v>852</v>
      </c>
      <c r="Z1319" s="1">
        <v>43071</v>
      </c>
      <c r="AA1319">
        <v>56</v>
      </c>
      <c r="AB1319" t="s">
        <v>59</v>
      </c>
      <c r="AC1319">
        <v>2023</v>
      </c>
      <c r="AD1319">
        <v>506</v>
      </c>
      <c r="AE1319" t="s">
        <v>755</v>
      </c>
      <c r="AF1319" t="s">
        <v>247</v>
      </c>
      <c r="AG1319" s="1">
        <v>36035</v>
      </c>
      <c r="AH1319" t="s">
        <v>248</v>
      </c>
      <c r="AI1319" t="s">
        <v>249</v>
      </c>
      <c r="AJ1319" t="s">
        <v>64</v>
      </c>
      <c r="AK1319">
        <v>185</v>
      </c>
      <c r="AL1319">
        <v>20000000</v>
      </c>
      <c r="AM1319">
        <v>25000000</v>
      </c>
      <c r="AN1319" s="1">
        <v>45838</v>
      </c>
      <c r="AO1319" t="s">
        <v>763</v>
      </c>
      <c r="AP1319" t="s">
        <v>164</v>
      </c>
      <c r="AQ1319">
        <v>16</v>
      </c>
      <c r="AR1319" t="s">
        <v>757</v>
      </c>
      <c r="AS1319">
        <v>0</v>
      </c>
      <c r="AT1319" t="s">
        <v>465</v>
      </c>
      <c r="AU1319">
        <v>26</v>
      </c>
    </row>
    <row r="1320" spans="1:47" x14ac:dyDescent="0.25">
      <c r="A1320" t="s">
        <v>851</v>
      </c>
      <c r="B1320">
        <v>2871985</v>
      </c>
      <c r="C1320">
        <v>332697</v>
      </c>
      <c r="D1320" t="s">
        <v>48</v>
      </c>
      <c r="E1320">
        <v>0</v>
      </c>
      <c r="F1320">
        <v>0</v>
      </c>
      <c r="G1320">
        <v>0</v>
      </c>
      <c r="H1320">
        <v>0</v>
      </c>
      <c r="I1320">
        <v>56</v>
      </c>
      <c r="J1320">
        <v>2017</v>
      </c>
      <c r="K1320" t="s">
        <v>106</v>
      </c>
      <c r="L1320">
        <v>2</v>
      </c>
      <c r="M1320">
        <v>2</v>
      </c>
      <c r="N1320">
        <v>3</v>
      </c>
      <c r="O1320">
        <v>18</v>
      </c>
      <c r="P1320" t="s">
        <v>751</v>
      </c>
      <c r="Q1320" t="s">
        <v>646</v>
      </c>
      <c r="R1320" t="s">
        <v>494</v>
      </c>
      <c r="S1320">
        <v>61761</v>
      </c>
      <c r="T1320" t="s">
        <v>129</v>
      </c>
      <c r="U1320" t="s">
        <v>135</v>
      </c>
      <c r="V1320" t="s">
        <v>648</v>
      </c>
      <c r="W1320" t="s">
        <v>181</v>
      </c>
      <c r="X1320" t="s">
        <v>57</v>
      </c>
      <c r="Y1320" t="s">
        <v>852</v>
      </c>
      <c r="Z1320" s="1">
        <v>43071</v>
      </c>
      <c r="AA1320">
        <v>56</v>
      </c>
      <c r="AB1320" t="s">
        <v>59</v>
      </c>
      <c r="AC1320">
        <v>2023</v>
      </c>
      <c r="AD1320">
        <v>506</v>
      </c>
      <c r="AE1320" t="s">
        <v>755</v>
      </c>
      <c r="AF1320" t="s">
        <v>247</v>
      </c>
      <c r="AG1320" s="1">
        <v>36035</v>
      </c>
      <c r="AH1320" t="s">
        <v>248</v>
      </c>
      <c r="AI1320" t="s">
        <v>249</v>
      </c>
      <c r="AJ1320" t="s">
        <v>64</v>
      </c>
      <c r="AK1320">
        <v>185</v>
      </c>
      <c r="AL1320">
        <v>20000000</v>
      </c>
      <c r="AM1320">
        <v>25000000</v>
      </c>
      <c r="AN1320" s="1">
        <v>45838</v>
      </c>
      <c r="AO1320" t="s">
        <v>764</v>
      </c>
      <c r="AP1320" t="s">
        <v>164</v>
      </c>
      <c r="AQ1320">
        <v>16</v>
      </c>
      <c r="AR1320" t="s">
        <v>757</v>
      </c>
      <c r="AS1320">
        <v>0</v>
      </c>
      <c r="AT1320" t="s">
        <v>248</v>
      </c>
      <c r="AU1320">
        <v>26</v>
      </c>
    </row>
    <row r="1321" spans="1:47" x14ac:dyDescent="0.25">
      <c r="A1321" t="s">
        <v>851</v>
      </c>
      <c r="B1321">
        <v>2871985</v>
      </c>
      <c r="C1321">
        <v>332697</v>
      </c>
      <c r="D1321" t="s">
        <v>48</v>
      </c>
      <c r="E1321">
        <v>0</v>
      </c>
      <c r="F1321">
        <v>0</v>
      </c>
      <c r="G1321">
        <v>0</v>
      </c>
      <c r="H1321">
        <v>0</v>
      </c>
      <c r="I1321">
        <v>56</v>
      </c>
      <c r="J1321">
        <v>2017</v>
      </c>
      <c r="K1321" t="s">
        <v>106</v>
      </c>
      <c r="L1321">
        <v>2</v>
      </c>
      <c r="M1321">
        <v>2</v>
      </c>
      <c r="N1321">
        <v>3</v>
      </c>
      <c r="O1321">
        <v>18</v>
      </c>
      <c r="P1321" t="s">
        <v>751</v>
      </c>
      <c r="Q1321" t="s">
        <v>646</v>
      </c>
      <c r="R1321" t="s">
        <v>494</v>
      </c>
      <c r="S1321">
        <v>61761</v>
      </c>
      <c r="T1321" t="s">
        <v>129</v>
      </c>
      <c r="U1321" t="s">
        <v>135</v>
      </c>
      <c r="V1321" t="s">
        <v>648</v>
      </c>
      <c r="W1321" t="s">
        <v>181</v>
      </c>
      <c r="X1321" t="s">
        <v>57</v>
      </c>
      <c r="Y1321" t="s">
        <v>852</v>
      </c>
      <c r="Z1321" s="1">
        <v>43071</v>
      </c>
      <c r="AA1321">
        <v>56</v>
      </c>
      <c r="AB1321" t="s">
        <v>59</v>
      </c>
      <c r="AC1321">
        <v>2023</v>
      </c>
      <c r="AD1321">
        <v>506</v>
      </c>
      <c r="AE1321" t="s">
        <v>755</v>
      </c>
      <c r="AF1321" t="s">
        <v>247</v>
      </c>
      <c r="AG1321" s="1">
        <v>36035</v>
      </c>
      <c r="AH1321" t="s">
        <v>248</v>
      </c>
      <c r="AI1321" t="s">
        <v>249</v>
      </c>
      <c r="AJ1321" t="s">
        <v>64</v>
      </c>
      <c r="AK1321">
        <v>185</v>
      </c>
      <c r="AL1321">
        <v>20000000</v>
      </c>
      <c r="AM1321">
        <v>25000000</v>
      </c>
      <c r="AN1321" s="1">
        <v>45838</v>
      </c>
      <c r="AO1321" t="s">
        <v>765</v>
      </c>
      <c r="AP1321" t="s">
        <v>164</v>
      </c>
      <c r="AQ1321">
        <v>16</v>
      </c>
      <c r="AR1321" t="s">
        <v>757</v>
      </c>
      <c r="AS1321">
        <v>0</v>
      </c>
      <c r="AT1321" t="s">
        <v>248</v>
      </c>
      <c r="AU1321">
        <v>26</v>
      </c>
    </row>
    <row r="1322" spans="1:47" x14ac:dyDescent="0.25">
      <c r="A1322" t="s">
        <v>851</v>
      </c>
      <c r="B1322">
        <v>2871985</v>
      </c>
      <c r="C1322">
        <v>332697</v>
      </c>
      <c r="D1322" t="s">
        <v>48</v>
      </c>
      <c r="E1322">
        <v>0</v>
      </c>
      <c r="F1322">
        <v>0</v>
      </c>
      <c r="G1322">
        <v>0</v>
      </c>
      <c r="H1322">
        <v>0</v>
      </c>
      <c r="I1322">
        <v>56</v>
      </c>
      <c r="J1322">
        <v>2017</v>
      </c>
      <c r="K1322" t="s">
        <v>106</v>
      </c>
      <c r="L1322">
        <v>2</v>
      </c>
      <c r="M1322">
        <v>2</v>
      </c>
      <c r="N1322">
        <v>3</v>
      </c>
      <c r="O1322">
        <v>18</v>
      </c>
      <c r="P1322" t="s">
        <v>751</v>
      </c>
      <c r="Q1322" t="s">
        <v>646</v>
      </c>
      <c r="R1322" t="s">
        <v>494</v>
      </c>
      <c r="S1322">
        <v>61761</v>
      </c>
      <c r="T1322" t="s">
        <v>129</v>
      </c>
      <c r="U1322" t="s">
        <v>135</v>
      </c>
      <c r="V1322" t="s">
        <v>648</v>
      </c>
      <c r="W1322" t="s">
        <v>181</v>
      </c>
      <c r="X1322" t="s">
        <v>57</v>
      </c>
      <c r="Y1322" t="s">
        <v>852</v>
      </c>
      <c r="Z1322" s="1">
        <v>43071</v>
      </c>
      <c r="AA1322">
        <v>56</v>
      </c>
      <c r="AB1322" t="s">
        <v>59</v>
      </c>
      <c r="AC1322">
        <v>2023</v>
      </c>
      <c r="AD1322">
        <v>506</v>
      </c>
      <c r="AE1322" t="s">
        <v>755</v>
      </c>
      <c r="AF1322" t="s">
        <v>247</v>
      </c>
      <c r="AG1322" s="1">
        <v>36035</v>
      </c>
      <c r="AH1322" t="s">
        <v>248</v>
      </c>
      <c r="AI1322" t="s">
        <v>249</v>
      </c>
      <c r="AJ1322" t="s">
        <v>64</v>
      </c>
      <c r="AK1322">
        <v>185</v>
      </c>
      <c r="AL1322">
        <v>20000000</v>
      </c>
      <c r="AM1322">
        <v>25000000</v>
      </c>
      <c r="AN1322" s="1">
        <v>45838</v>
      </c>
      <c r="AO1322" t="s">
        <v>766</v>
      </c>
      <c r="AP1322" t="s">
        <v>164</v>
      </c>
      <c r="AQ1322">
        <v>16</v>
      </c>
      <c r="AR1322" t="s">
        <v>757</v>
      </c>
      <c r="AS1322">
        <v>0</v>
      </c>
      <c r="AT1322" t="s">
        <v>248</v>
      </c>
      <c r="AU1322">
        <v>26</v>
      </c>
    </row>
    <row r="1323" spans="1:47" x14ac:dyDescent="0.25">
      <c r="A1323" t="s">
        <v>851</v>
      </c>
      <c r="B1323">
        <v>2871985</v>
      </c>
      <c r="C1323">
        <v>332697</v>
      </c>
      <c r="D1323" t="s">
        <v>48</v>
      </c>
      <c r="E1323">
        <v>0</v>
      </c>
      <c r="F1323">
        <v>0</v>
      </c>
      <c r="G1323">
        <v>0</v>
      </c>
      <c r="H1323">
        <v>0</v>
      </c>
      <c r="I1323">
        <v>56</v>
      </c>
      <c r="J1323">
        <v>2017</v>
      </c>
      <c r="K1323" t="s">
        <v>106</v>
      </c>
      <c r="L1323">
        <v>2</v>
      </c>
      <c r="M1323">
        <v>2</v>
      </c>
      <c r="N1323">
        <v>3</v>
      </c>
      <c r="O1323">
        <v>18</v>
      </c>
      <c r="P1323" t="s">
        <v>751</v>
      </c>
      <c r="Q1323" t="s">
        <v>646</v>
      </c>
      <c r="R1323" t="s">
        <v>494</v>
      </c>
      <c r="S1323">
        <v>61761</v>
      </c>
      <c r="T1323" t="s">
        <v>129</v>
      </c>
      <c r="U1323" t="s">
        <v>135</v>
      </c>
      <c r="V1323" t="s">
        <v>648</v>
      </c>
      <c r="W1323" t="s">
        <v>181</v>
      </c>
      <c r="X1323" t="s">
        <v>57</v>
      </c>
      <c r="Y1323" t="s">
        <v>852</v>
      </c>
      <c r="Z1323" s="1">
        <v>43071</v>
      </c>
      <c r="AA1323">
        <v>56</v>
      </c>
      <c r="AB1323" t="s">
        <v>59</v>
      </c>
      <c r="AC1323">
        <v>2023</v>
      </c>
      <c r="AD1323">
        <v>506</v>
      </c>
      <c r="AE1323" t="s">
        <v>755</v>
      </c>
      <c r="AF1323" t="s">
        <v>247</v>
      </c>
      <c r="AG1323" s="1">
        <v>36035</v>
      </c>
      <c r="AH1323" t="s">
        <v>248</v>
      </c>
      <c r="AI1323" t="s">
        <v>249</v>
      </c>
      <c r="AJ1323" t="s">
        <v>64</v>
      </c>
      <c r="AK1323">
        <v>185</v>
      </c>
      <c r="AL1323">
        <v>20000000</v>
      </c>
      <c r="AM1323">
        <v>25000000</v>
      </c>
      <c r="AN1323" s="1">
        <v>45838</v>
      </c>
      <c r="AO1323" t="s">
        <v>767</v>
      </c>
      <c r="AP1323" t="s">
        <v>164</v>
      </c>
      <c r="AQ1323">
        <v>16</v>
      </c>
      <c r="AR1323" t="s">
        <v>757</v>
      </c>
      <c r="AS1323">
        <v>0</v>
      </c>
      <c r="AT1323" t="s">
        <v>465</v>
      </c>
      <c r="AU1323">
        <v>26</v>
      </c>
    </row>
    <row r="1324" spans="1:47" x14ac:dyDescent="0.25">
      <c r="A1324" t="s">
        <v>851</v>
      </c>
      <c r="B1324">
        <v>2871985</v>
      </c>
      <c r="C1324">
        <v>332697</v>
      </c>
      <c r="D1324" t="s">
        <v>48</v>
      </c>
      <c r="E1324">
        <v>0</v>
      </c>
      <c r="F1324">
        <v>0</v>
      </c>
      <c r="G1324">
        <v>0</v>
      </c>
      <c r="H1324">
        <v>0</v>
      </c>
      <c r="I1324">
        <v>56</v>
      </c>
      <c r="J1324">
        <v>2017</v>
      </c>
      <c r="K1324" t="s">
        <v>106</v>
      </c>
      <c r="L1324">
        <v>2</v>
      </c>
      <c r="M1324">
        <v>2</v>
      </c>
      <c r="N1324">
        <v>3</v>
      </c>
      <c r="O1324">
        <v>18</v>
      </c>
      <c r="P1324" t="s">
        <v>751</v>
      </c>
      <c r="Q1324" t="s">
        <v>646</v>
      </c>
      <c r="R1324" t="s">
        <v>494</v>
      </c>
      <c r="S1324">
        <v>61761</v>
      </c>
      <c r="T1324" t="s">
        <v>129</v>
      </c>
      <c r="U1324" t="s">
        <v>135</v>
      </c>
      <c r="V1324" t="s">
        <v>648</v>
      </c>
      <c r="W1324" t="s">
        <v>181</v>
      </c>
      <c r="X1324" t="s">
        <v>57</v>
      </c>
      <c r="Y1324" t="s">
        <v>852</v>
      </c>
      <c r="Z1324" s="1">
        <v>43071</v>
      </c>
      <c r="AA1324">
        <v>56</v>
      </c>
      <c r="AB1324" t="s">
        <v>59</v>
      </c>
      <c r="AC1324">
        <v>2023</v>
      </c>
      <c r="AD1324">
        <v>506</v>
      </c>
      <c r="AE1324" t="s">
        <v>755</v>
      </c>
      <c r="AF1324" t="s">
        <v>247</v>
      </c>
      <c r="AG1324" s="1">
        <v>36035</v>
      </c>
      <c r="AH1324" t="s">
        <v>248</v>
      </c>
      <c r="AI1324" t="s">
        <v>249</v>
      </c>
      <c r="AJ1324" t="s">
        <v>64</v>
      </c>
      <c r="AK1324">
        <v>185</v>
      </c>
      <c r="AL1324">
        <v>20000000</v>
      </c>
      <c r="AM1324">
        <v>25000000</v>
      </c>
      <c r="AN1324" s="1">
        <v>45838</v>
      </c>
      <c r="AO1324" t="s">
        <v>768</v>
      </c>
      <c r="AP1324" t="s">
        <v>164</v>
      </c>
      <c r="AQ1324">
        <v>16</v>
      </c>
      <c r="AR1324" t="s">
        <v>757</v>
      </c>
      <c r="AS1324">
        <v>0</v>
      </c>
      <c r="AT1324" t="s">
        <v>248</v>
      </c>
      <c r="AU1324">
        <v>26</v>
      </c>
    </row>
    <row r="1325" spans="1:47" x14ac:dyDescent="0.25">
      <c r="A1325" t="s">
        <v>853</v>
      </c>
      <c r="B1325">
        <v>2875206</v>
      </c>
      <c r="C1325">
        <v>542776</v>
      </c>
      <c r="D1325" t="s">
        <v>812</v>
      </c>
      <c r="E1325">
        <v>0</v>
      </c>
      <c r="F1325">
        <v>0</v>
      </c>
      <c r="G1325">
        <v>0</v>
      </c>
      <c r="H1325">
        <v>1</v>
      </c>
      <c r="I1325">
        <v>73</v>
      </c>
      <c r="J1325">
        <v>2017</v>
      </c>
      <c r="K1325" t="s">
        <v>119</v>
      </c>
      <c r="L1325">
        <v>1</v>
      </c>
      <c r="M1325">
        <v>3</v>
      </c>
      <c r="N1325">
        <v>5</v>
      </c>
      <c r="O1325">
        <v>3</v>
      </c>
      <c r="P1325" t="s">
        <v>854</v>
      </c>
      <c r="Q1325" t="s">
        <v>790</v>
      </c>
      <c r="R1325" t="s">
        <v>855</v>
      </c>
      <c r="S1325">
        <v>14952</v>
      </c>
      <c r="T1325" t="s">
        <v>856</v>
      </c>
      <c r="U1325" t="s">
        <v>857</v>
      </c>
      <c r="V1325" t="s">
        <v>794</v>
      </c>
      <c r="W1325" t="s">
        <v>302</v>
      </c>
      <c r="X1325" t="s">
        <v>57</v>
      </c>
      <c r="Y1325" t="s">
        <v>858</v>
      </c>
      <c r="Z1325" s="1">
        <v>43072</v>
      </c>
      <c r="AA1325">
        <v>73</v>
      </c>
      <c r="AB1325" t="s">
        <v>59</v>
      </c>
      <c r="AC1325">
        <v>2023</v>
      </c>
      <c r="AD1325">
        <v>369</v>
      </c>
      <c r="AE1325" t="s">
        <v>831</v>
      </c>
      <c r="AF1325" t="s">
        <v>247</v>
      </c>
      <c r="AG1325" s="1">
        <v>36280</v>
      </c>
      <c r="AH1325" t="s">
        <v>483</v>
      </c>
      <c r="AI1325" t="s">
        <v>265</v>
      </c>
      <c r="AJ1325" t="s">
        <v>64</v>
      </c>
      <c r="AK1325">
        <v>175</v>
      </c>
      <c r="AL1325">
        <v>300000</v>
      </c>
      <c r="AM1325">
        <v>700000</v>
      </c>
      <c r="AN1325" s="1">
        <v>45473</v>
      </c>
      <c r="AO1325" t="s">
        <v>832</v>
      </c>
      <c r="AP1325" t="s">
        <v>66</v>
      </c>
      <c r="AQ1325">
        <v>17</v>
      </c>
      <c r="AR1325" t="s">
        <v>833</v>
      </c>
      <c r="AS1325">
        <v>0</v>
      </c>
      <c r="AT1325" t="s">
        <v>483</v>
      </c>
      <c r="AU1325">
        <v>25</v>
      </c>
    </row>
    <row r="1326" spans="1:47" x14ac:dyDescent="0.25">
      <c r="A1326" t="s">
        <v>853</v>
      </c>
      <c r="B1326">
        <v>2875206</v>
      </c>
      <c r="C1326">
        <v>542776</v>
      </c>
      <c r="D1326" t="s">
        <v>812</v>
      </c>
      <c r="E1326">
        <v>0</v>
      </c>
      <c r="F1326">
        <v>0</v>
      </c>
      <c r="G1326">
        <v>0</v>
      </c>
      <c r="H1326">
        <v>1</v>
      </c>
      <c r="I1326">
        <v>73</v>
      </c>
      <c r="J1326">
        <v>2017</v>
      </c>
      <c r="K1326" t="s">
        <v>119</v>
      </c>
      <c r="L1326">
        <v>1</v>
      </c>
      <c r="M1326">
        <v>3</v>
      </c>
      <c r="N1326">
        <v>5</v>
      </c>
      <c r="O1326">
        <v>3</v>
      </c>
      <c r="P1326" t="s">
        <v>854</v>
      </c>
      <c r="Q1326" t="s">
        <v>790</v>
      </c>
      <c r="R1326" t="s">
        <v>855</v>
      </c>
      <c r="S1326">
        <v>14952</v>
      </c>
      <c r="T1326" t="s">
        <v>856</v>
      </c>
      <c r="U1326" t="s">
        <v>857</v>
      </c>
      <c r="V1326" t="s">
        <v>794</v>
      </c>
      <c r="W1326" t="s">
        <v>302</v>
      </c>
      <c r="X1326" t="s">
        <v>57</v>
      </c>
      <c r="Y1326" t="s">
        <v>858</v>
      </c>
      <c r="Z1326" s="1">
        <v>43072</v>
      </c>
      <c r="AA1326">
        <v>73</v>
      </c>
      <c r="AB1326" t="s">
        <v>59</v>
      </c>
      <c r="AC1326">
        <v>2023</v>
      </c>
      <c r="AD1326">
        <v>369</v>
      </c>
      <c r="AE1326" t="s">
        <v>831</v>
      </c>
      <c r="AF1326" t="s">
        <v>247</v>
      </c>
      <c r="AG1326" s="1">
        <v>36280</v>
      </c>
      <c r="AH1326" t="s">
        <v>483</v>
      </c>
      <c r="AI1326" t="s">
        <v>265</v>
      </c>
      <c r="AJ1326" t="s">
        <v>64</v>
      </c>
      <c r="AK1326">
        <v>175</v>
      </c>
      <c r="AL1326">
        <v>300000</v>
      </c>
      <c r="AM1326">
        <v>700000</v>
      </c>
      <c r="AN1326" s="1">
        <v>45473</v>
      </c>
      <c r="AO1326" t="s">
        <v>834</v>
      </c>
      <c r="AP1326" t="s">
        <v>66</v>
      </c>
      <c r="AQ1326">
        <v>17</v>
      </c>
      <c r="AR1326" t="s">
        <v>833</v>
      </c>
      <c r="AS1326">
        <v>0</v>
      </c>
      <c r="AT1326" t="s">
        <v>483</v>
      </c>
      <c r="AU1326">
        <v>25</v>
      </c>
    </row>
    <row r="1327" spans="1:47" x14ac:dyDescent="0.25">
      <c r="A1327" t="s">
        <v>853</v>
      </c>
      <c r="B1327">
        <v>2875206</v>
      </c>
      <c r="C1327">
        <v>542776</v>
      </c>
      <c r="D1327" t="s">
        <v>812</v>
      </c>
      <c r="E1327">
        <v>0</v>
      </c>
      <c r="F1327">
        <v>0</v>
      </c>
      <c r="G1327">
        <v>0</v>
      </c>
      <c r="H1327">
        <v>1</v>
      </c>
      <c r="I1327">
        <v>73</v>
      </c>
      <c r="J1327">
        <v>2017</v>
      </c>
      <c r="K1327" t="s">
        <v>119</v>
      </c>
      <c r="L1327">
        <v>1</v>
      </c>
      <c r="M1327">
        <v>3</v>
      </c>
      <c r="N1327">
        <v>5</v>
      </c>
      <c r="O1327">
        <v>3</v>
      </c>
      <c r="P1327" t="s">
        <v>854</v>
      </c>
      <c r="Q1327" t="s">
        <v>790</v>
      </c>
      <c r="R1327" t="s">
        <v>855</v>
      </c>
      <c r="S1327">
        <v>14952</v>
      </c>
      <c r="T1327" t="s">
        <v>856</v>
      </c>
      <c r="U1327" t="s">
        <v>857</v>
      </c>
      <c r="V1327" t="s">
        <v>794</v>
      </c>
      <c r="W1327" t="s">
        <v>302</v>
      </c>
      <c r="X1327" t="s">
        <v>57</v>
      </c>
      <c r="Y1327" t="s">
        <v>858</v>
      </c>
      <c r="Z1327" s="1">
        <v>43072</v>
      </c>
      <c r="AA1327">
        <v>73</v>
      </c>
      <c r="AB1327" t="s">
        <v>59</v>
      </c>
      <c r="AC1327">
        <v>2023</v>
      </c>
      <c r="AD1327">
        <v>369</v>
      </c>
      <c r="AE1327" t="s">
        <v>831</v>
      </c>
      <c r="AF1327" t="s">
        <v>247</v>
      </c>
      <c r="AG1327" s="1">
        <v>36280</v>
      </c>
      <c r="AH1327" t="s">
        <v>483</v>
      </c>
      <c r="AI1327" t="s">
        <v>265</v>
      </c>
      <c r="AJ1327" t="s">
        <v>64</v>
      </c>
      <c r="AK1327">
        <v>175</v>
      </c>
      <c r="AL1327">
        <v>300000</v>
      </c>
      <c r="AM1327">
        <v>700000</v>
      </c>
      <c r="AN1327" s="1">
        <v>45473</v>
      </c>
      <c r="AO1327" t="s">
        <v>835</v>
      </c>
      <c r="AP1327" t="s">
        <v>66</v>
      </c>
      <c r="AQ1327">
        <v>17</v>
      </c>
      <c r="AR1327" t="s">
        <v>833</v>
      </c>
      <c r="AS1327">
        <v>0</v>
      </c>
      <c r="AT1327" t="s">
        <v>483</v>
      </c>
      <c r="AU1327">
        <v>25</v>
      </c>
    </row>
    <row r="1328" spans="1:47" x14ac:dyDescent="0.25">
      <c r="A1328" t="s">
        <v>853</v>
      </c>
      <c r="B1328">
        <v>2875206</v>
      </c>
      <c r="C1328">
        <v>542776</v>
      </c>
      <c r="D1328" t="s">
        <v>812</v>
      </c>
      <c r="E1328">
        <v>0</v>
      </c>
      <c r="F1328">
        <v>0</v>
      </c>
      <c r="G1328">
        <v>0</v>
      </c>
      <c r="H1328">
        <v>1</v>
      </c>
      <c r="I1328">
        <v>73</v>
      </c>
      <c r="J1328">
        <v>2017</v>
      </c>
      <c r="K1328" t="s">
        <v>119</v>
      </c>
      <c r="L1328">
        <v>1</v>
      </c>
      <c r="M1328">
        <v>3</v>
      </c>
      <c r="N1328">
        <v>5</v>
      </c>
      <c r="O1328">
        <v>3</v>
      </c>
      <c r="P1328" t="s">
        <v>854</v>
      </c>
      <c r="Q1328" t="s">
        <v>790</v>
      </c>
      <c r="R1328" t="s">
        <v>855</v>
      </c>
      <c r="S1328">
        <v>14952</v>
      </c>
      <c r="T1328" t="s">
        <v>856</v>
      </c>
      <c r="U1328" t="s">
        <v>857</v>
      </c>
      <c r="V1328" t="s">
        <v>794</v>
      </c>
      <c r="W1328" t="s">
        <v>302</v>
      </c>
      <c r="X1328" t="s">
        <v>57</v>
      </c>
      <c r="Y1328" t="s">
        <v>858</v>
      </c>
      <c r="Z1328" s="1">
        <v>43072</v>
      </c>
      <c r="AA1328">
        <v>73</v>
      </c>
      <c r="AB1328" t="s">
        <v>59</v>
      </c>
      <c r="AC1328">
        <v>2023</v>
      </c>
      <c r="AD1328">
        <v>369</v>
      </c>
      <c r="AE1328" t="s">
        <v>831</v>
      </c>
      <c r="AF1328" t="s">
        <v>247</v>
      </c>
      <c r="AG1328" s="1">
        <v>36280</v>
      </c>
      <c r="AH1328" t="s">
        <v>483</v>
      </c>
      <c r="AI1328" t="s">
        <v>265</v>
      </c>
      <c r="AJ1328" t="s">
        <v>64</v>
      </c>
      <c r="AK1328">
        <v>175</v>
      </c>
      <c r="AL1328">
        <v>300000</v>
      </c>
      <c r="AM1328">
        <v>700000</v>
      </c>
      <c r="AN1328" s="1">
        <v>45473</v>
      </c>
      <c r="AO1328" t="s">
        <v>836</v>
      </c>
      <c r="AP1328" t="s">
        <v>66</v>
      </c>
      <c r="AQ1328">
        <v>17</v>
      </c>
      <c r="AR1328" t="s">
        <v>833</v>
      </c>
      <c r="AS1328">
        <v>0</v>
      </c>
      <c r="AT1328" t="s">
        <v>483</v>
      </c>
      <c r="AU1328">
        <v>25</v>
      </c>
    </row>
    <row r="1329" spans="1:47" x14ac:dyDescent="0.25">
      <c r="A1329" t="s">
        <v>853</v>
      </c>
      <c r="B1329">
        <v>2875206</v>
      </c>
      <c r="C1329">
        <v>542776</v>
      </c>
      <c r="D1329" t="s">
        <v>812</v>
      </c>
      <c r="E1329">
        <v>0</v>
      </c>
      <c r="F1329">
        <v>0</v>
      </c>
      <c r="G1329">
        <v>0</v>
      </c>
      <c r="H1329">
        <v>1</v>
      </c>
      <c r="I1329">
        <v>73</v>
      </c>
      <c r="J1329">
        <v>2017</v>
      </c>
      <c r="K1329" t="s">
        <v>119</v>
      </c>
      <c r="L1329">
        <v>1</v>
      </c>
      <c r="M1329">
        <v>3</v>
      </c>
      <c r="N1329">
        <v>5</v>
      </c>
      <c r="O1329">
        <v>3</v>
      </c>
      <c r="P1329" t="s">
        <v>854</v>
      </c>
      <c r="Q1329" t="s">
        <v>790</v>
      </c>
      <c r="R1329" t="s">
        <v>855</v>
      </c>
      <c r="S1329">
        <v>14952</v>
      </c>
      <c r="T1329" t="s">
        <v>856</v>
      </c>
      <c r="U1329" t="s">
        <v>857</v>
      </c>
      <c r="V1329" t="s">
        <v>794</v>
      </c>
      <c r="W1329" t="s">
        <v>302</v>
      </c>
      <c r="X1329" t="s">
        <v>57</v>
      </c>
      <c r="Y1329" t="s">
        <v>858</v>
      </c>
      <c r="Z1329" s="1">
        <v>43072</v>
      </c>
      <c r="AA1329">
        <v>73</v>
      </c>
      <c r="AB1329" t="s">
        <v>59</v>
      </c>
      <c r="AC1329">
        <v>2023</v>
      </c>
      <c r="AD1329">
        <v>369</v>
      </c>
      <c r="AE1329" t="s">
        <v>831</v>
      </c>
      <c r="AF1329" t="s">
        <v>247</v>
      </c>
      <c r="AG1329" s="1">
        <v>36280</v>
      </c>
      <c r="AH1329" t="s">
        <v>483</v>
      </c>
      <c r="AI1329" t="s">
        <v>265</v>
      </c>
      <c r="AJ1329" t="s">
        <v>64</v>
      </c>
      <c r="AK1329">
        <v>175</v>
      </c>
      <c r="AL1329">
        <v>300000</v>
      </c>
      <c r="AM1329">
        <v>700000</v>
      </c>
      <c r="AN1329" s="1">
        <v>45473</v>
      </c>
      <c r="AO1329" t="s">
        <v>837</v>
      </c>
      <c r="AP1329" t="s">
        <v>66</v>
      </c>
      <c r="AQ1329">
        <v>17</v>
      </c>
      <c r="AR1329" t="s">
        <v>833</v>
      </c>
      <c r="AS1329">
        <v>0</v>
      </c>
      <c r="AT1329" t="s">
        <v>483</v>
      </c>
      <c r="AU1329">
        <v>25</v>
      </c>
    </row>
    <row r="1330" spans="1:47" x14ac:dyDescent="0.25">
      <c r="A1330" t="s">
        <v>853</v>
      </c>
      <c r="B1330">
        <v>2875206</v>
      </c>
      <c r="C1330">
        <v>542776</v>
      </c>
      <c r="D1330" t="s">
        <v>812</v>
      </c>
      <c r="E1330">
        <v>0</v>
      </c>
      <c r="F1330">
        <v>0</v>
      </c>
      <c r="G1330">
        <v>0</v>
      </c>
      <c r="H1330">
        <v>1</v>
      </c>
      <c r="I1330">
        <v>73</v>
      </c>
      <c r="J1330">
        <v>2017</v>
      </c>
      <c r="K1330" t="s">
        <v>119</v>
      </c>
      <c r="L1330">
        <v>1</v>
      </c>
      <c r="M1330">
        <v>3</v>
      </c>
      <c r="N1330">
        <v>5</v>
      </c>
      <c r="O1330">
        <v>3</v>
      </c>
      <c r="P1330" t="s">
        <v>854</v>
      </c>
      <c r="Q1330" t="s">
        <v>790</v>
      </c>
      <c r="R1330" t="s">
        <v>855</v>
      </c>
      <c r="S1330">
        <v>14952</v>
      </c>
      <c r="T1330" t="s">
        <v>856</v>
      </c>
      <c r="U1330" t="s">
        <v>857</v>
      </c>
      <c r="V1330" t="s">
        <v>794</v>
      </c>
      <c r="W1330" t="s">
        <v>302</v>
      </c>
      <c r="X1330" t="s">
        <v>57</v>
      </c>
      <c r="Y1330" t="s">
        <v>858</v>
      </c>
      <c r="Z1330" s="1">
        <v>43072</v>
      </c>
      <c r="AA1330">
        <v>73</v>
      </c>
      <c r="AB1330" t="s">
        <v>59</v>
      </c>
      <c r="AC1330">
        <v>2023</v>
      </c>
      <c r="AD1330">
        <v>369</v>
      </c>
      <c r="AE1330" t="s">
        <v>831</v>
      </c>
      <c r="AF1330" t="s">
        <v>247</v>
      </c>
      <c r="AG1330" s="1">
        <v>36280</v>
      </c>
      <c r="AH1330" t="s">
        <v>483</v>
      </c>
      <c r="AI1330" t="s">
        <v>265</v>
      </c>
      <c r="AJ1330" t="s">
        <v>64</v>
      </c>
      <c r="AK1330">
        <v>175</v>
      </c>
      <c r="AL1330">
        <v>300000</v>
      </c>
      <c r="AM1330">
        <v>700000</v>
      </c>
      <c r="AN1330" s="1">
        <v>45473</v>
      </c>
      <c r="AO1330" t="s">
        <v>838</v>
      </c>
      <c r="AP1330" t="s">
        <v>66</v>
      </c>
      <c r="AQ1330">
        <v>17</v>
      </c>
      <c r="AR1330" t="s">
        <v>833</v>
      </c>
      <c r="AS1330">
        <v>0</v>
      </c>
      <c r="AT1330" t="s">
        <v>483</v>
      </c>
      <c r="AU1330">
        <v>25</v>
      </c>
    </row>
    <row r="1331" spans="1:47" x14ac:dyDescent="0.25">
      <c r="A1331" t="s">
        <v>853</v>
      </c>
      <c r="B1331">
        <v>2875206</v>
      </c>
      <c r="C1331">
        <v>542776</v>
      </c>
      <c r="D1331" t="s">
        <v>812</v>
      </c>
      <c r="E1331">
        <v>0</v>
      </c>
      <c r="F1331">
        <v>0</v>
      </c>
      <c r="G1331">
        <v>0</v>
      </c>
      <c r="H1331">
        <v>1</v>
      </c>
      <c r="I1331">
        <v>73</v>
      </c>
      <c r="J1331">
        <v>2017</v>
      </c>
      <c r="K1331" t="s">
        <v>119</v>
      </c>
      <c r="L1331">
        <v>1</v>
      </c>
      <c r="M1331">
        <v>3</v>
      </c>
      <c r="N1331">
        <v>5</v>
      </c>
      <c r="O1331">
        <v>3</v>
      </c>
      <c r="P1331" t="s">
        <v>854</v>
      </c>
      <c r="Q1331" t="s">
        <v>790</v>
      </c>
      <c r="R1331" t="s">
        <v>855</v>
      </c>
      <c r="S1331">
        <v>14952</v>
      </c>
      <c r="T1331" t="s">
        <v>856</v>
      </c>
      <c r="U1331" t="s">
        <v>857</v>
      </c>
      <c r="V1331" t="s">
        <v>794</v>
      </c>
      <c r="W1331" t="s">
        <v>302</v>
      </c>
      <c r="X1331" t="s">
        <v>57</v>
      </c>
      <c r="Y1331" t="s">
        <v>858</v>
      </c>
      <c r="Z1331" s="1">
        <v>43072</v>
      </c>
      <c r="AA1331">
        <v>73</v>
      </c>
      <c r="AB1331" t="s">
        <v>59</v>
      </c>
      <c r="AC1331">
        <v>2023</v>
      </c>
      <c r="AD1331">
        <v>369</v>
      </c>
      <c r="AE1331" t="s">
        <v>831</v>
      </c>
      <c r="AF1331" t="s">
        <v>247</v>
      </c>
      <c r="AG1331" s="1">
        <v>36280</v>
      </c>
      <c r="AH1331" t="s">
        <v>483</v>
      </c>
      <c r="AI1331" t="s">
        <v>265</v>
      </c>
      <c r="AJ1331" t="s">
        <v>64</v>
      </c>
      <c r="AK1331">
        <v>175</v>
      </c>
      <c r="AL1331">
        <v>300000</v>
      </c>
      <c r="AM1331">
        <v>700000</v>
      </c>
      <c r="AN1331" s="1">
        <v>45473</v>
      </c>
      <c r="AO1331" t="s">
        <v>839</v>
      </c>
      <c r="AP1331" t="s">
        <v>66</v>
      </c>
      <c r="AQ1331">
        <v>17</v>
      </c>
      <c r="AR1331" t="s">
        <v>833</v>
      </c>
      <c r="AS1331">
        <v>0</v>
      </c>
      <c r="AT1331" t="s">
        <v>483</v>
      </c>
      <c r="AU1331">
        <v>25</v>
      </c>
    </row>
    <row r="1332" spans="1:47" x14ac:dyDescent="0.25">
      <c r="A1332" t="s">
        <v>853</v>
      </c>
      <c r="B1332">
        <v>2875206</v>
      </c>
      <c r="C1332">
        <v>542776</v>
      </c>
      <c r="D1332" t="s">
        <v>812</v>
      </c>
      <c r="E1332">
        <v>0</v>
      </c>
      <c r="F1332">
        <v>0</v>
      </c>
      <c r="G1332">
        <v>0</v>
      </c>
      <c r="H1332">
        <v>1</v>
      </c>
      <c r="I1332">
        <v>73</v>
      </c>
      <c r="J1332">
        <v>2017</v>
      </c>
      <c r="K1332" t="s">
        <v>119</v>
      </c>
      <c r="L1332">
        <v>1</v>
      </c>
      <c r="M1332">
        <v>3</v>
      </c>
      <c r="N1332">
        <v>5</v>
      </c>
      <c r="O1332">
        <v>3</v>
      </c>
      <c r="P1332" t="s">
        <v>854</v>
      </c>
      <c r="Q1332" t="s">
        <v>790</v>
      </c>
      <c r="R1332" t="s">
        <v>855</v>
      </c>
      <c r="S1332">
        <v>14952</v>
      </c>
      <c r="T1332" t="s">
        <v>856</v>
      </c>
      <c r="U1332" t="s">
        <v>857</v>
      </c>
      <c r="V1332" t="s">
        <v>794</v>
      </c>
      <c r="W1332" t="s">
        <v>302</v>
      </c>
      <c r="X1332" t="s">
        <v>57</v>
      </c>
      <c r="Y1332" t="s">
        <v>858</v>
      </c>
      <c r="Z1332" s="1">
        <v>43072</v>
      </c>
      <c r="AA1332">
        <v>73</v>
      </c>
      <c r="AB1332" t="s">
        <v>59</v>
      </c>
      <c r="AC1332">
        <v>2023</v>
      </c>
      <c r="AD1332">
        <v>369</v>
      </c>
      <c r="AE1332" t="s">
        <v>831</v>
      </c>
      <c r="AF1332" t="s">
        <v>247</v>
      </c>
      <c r="AG1332" s="1">
        <v>36280</v>
      </c>
      <c r="AH1332" t="s">
        <v>483</v>
      </c>
      <c r="AI1332" t="s">
        <v>265</v>
      </c>
      <c r="AJ1332" t="s">
        <v>64</v>
      </c>
      <c r="AK1332">
        <v>175</v>
      </c>
      <c r="AL1332">
        <v>300000</v>
      </c>
      <c r="AM1332">
        <v>700000</v>
      </c>
      <c r="AN1332" s="1">
        <v>45473</v>
      </c>
      <c r="AO1332" t="s">
        <v>840</v>
      </c>
      <c r="AP1332" t="s">
        <v>66</v>
      </c>
      <c r="AQ1332">
        <v>17</v>
      </c>
      <c r="AR1332" t="s">
        <v>833</v>
      </c>
      <c r="AS1332">
        <v>0</v>
      </c>
      <c r="AT1332" t="s">
        <v>483</v>
      </c>
      <c r="AU1332">
        <v>25</v>
      </c>
    </row>
    <row r="1333" spans="1:47" x14ac:dyDescent="0.25">
      <c r="A1333" t="s">
        <v>853</v>
      </c>
      <c r="B1333">
        <v>2875206</v>
      </c>
      <c r="C1333">
        <v>542776</v>
      </c>
      <c r="D1333" t="s">
        <v>812</v>
      </c>
      <c r="E1333">
        <v>0</v>
      </c>
      <c r="F1333">
        <v>0</v>
      </c>
      <c r="G1333">
        <v>0</v>
      </c>
      <c r="H1333">
        <v>1</v>
      </c>
      <c r="I1333">
        <v>73</v>
      </c>
      <c r="J1333">
        <v>2017</v>
      </c>
      <c r="K1333" t="s">
        <v>119</v>
      </c>
      <c r="L1333">
        <v>1</v>
      </c>
      <c r="M1333">
        <v>3</v>
      </c>
      <c r="N1333">
        <v>5</v>
      </c>
      <c r="O1333">
        <v>3</v>
      </c>
      <c r="P1333" t="s">
        <v>854</v>
      </c>
      <c r="Q1333" t="s">
        <v>790</v>
      </c>
      <c r="R1333" t="s">
        <v>855</v>
      </c>
      <c r="S1333">
        <v>14952</v>
      </c>
      <c r="T1333" t="s">
        <v>856</v>
      </c>
      <c r="U1333" t="s">
        <v>857</v>
      </c>
      <c r="V1333" t="s">
        <v>794</v>
      </c>
      <c r="W1333" t="s">
        <v>302</v>
      </c>
      <c r="X1333" t="s">
        <v>57</v>
      </c>
      <c r="Y1333" t="s">
        <v>858</v>
      </c>
      <c r="Z1333" s="1">
        <v>43072</v>
      </c>
      <c r="AA1333">
        <v>73</v>
      </c>
      <c r="AB1333" t="s">
        <v>59</v>
      </c>
      <c r="AC1333">
        <v>2023</v>
      </c>
      <c r="AD1333">
        <v>369</v>
      </c>
      <c r="AE1333" t="s">
        <v>831</v>
      </c>
      <c r="AF1333" t="s">
        <v>247</v>
      </c>
      <c r="AG1333" s="1">
        <v>36280</v>
      </c>
      <c r="AH1333" t="s">
        <v>483</v>
      </c>
      <c r="AI1333" t="s">
        <v>265</v>
      </c>
      <c r="AJ1333" t="s">
        <v>64</v>
      </c>
      <c r="AK1333">
        <v>175</v>
      </c>
      <c r="AL1333">
        <v>300000</v>
      </c>
      <c r="AM1333">
        <v>700000</v>
      </c>
      <c r="AN1333" s="1">
        <v>45473</v>
      </c>
      <c r="AO1333" t="s">
        <v>841</v>
      </c>
      <c r="AP1333" t="s">
        <v>66</v>
      </c>
      <c r="AQ1333">
        <v>17</v>
      </c>
      <c r="AR1333" t="s">
        <v>833</v>
      </c>
      <c r="AS1333">
        <v>0</v>
      </c>
      <c r="AT1333" t="s">
        <v>483</v>
      </c>
      <c r="AU1333">
        <v>25</v>
      </c>
    </row>
    <row r="1334" spans="1:47" x14ac:dyDescent="0.25">
      <c r="A1334" t="s">
        <v>853</v>
      </c>
      <c r="B1334">
        <v>2875206</v>
      </c>
      <c r="C1334">
        <v>542776</v>
      </c>
      <c r="D1334" t="s">
        <v>812</v>
      </c>
      <c r="E1334">
        <v>0</v>
      </c>
      <c r="F1334">
        <v>0</v>
      </c>
      <c r="G1334">
        <v>0</v>
      </c>
      <c r="H1334">
        <v>1</v>
      </c>
      <c r="I1334">
        <v>73</v>
      </c>
      <c r="J1334">
        <v>2017</v>
      </c>
      <c r="K1334" t="s">
        <v>119</v>
      </c>
      <c r="L1334">
        <v>1</v>
      </c>
      <c r="M1334">
        <v>3</v>
      </c>
      <c r="N1334">
        <v>5</v>
      </c>
      <c r="O1334">
        <v>3</v>
      </c>
      <c r="P1334" t="s">
        <v>854</v>
      </c>
      <c r="Q1334" t="s">
        <v>790</v>
      </c>
      <c r="R1334" t="s">
        <v>855</v>
      </c>
      <c r="S1334">
        <v>14952</v>
      </c>
      <c r="T1334" t="s">
        <v>856</v>
      </c>
      <c r="U1334" t="s">
        <v>857</v>
      </c>
      <c r="V1334" t="s">
        <v>794</v>
      </c>
      <c r="W1334" t="s">
        <v>302</v>
      </c>
      <c r="X1334" t="s">
        <v>57</v>
      </c>
      <c r="Y1334" t="s">
        <v>858</v>
      </c>
      <c r="Z1334" s="1">
        <v>43072</v>
      </c>
      <c r="AA1334">
        <v>73</v>
      </c>
      <c r="AB1334" t="s">
        <v>59</v>
      </c>
      <c r="AC1334">
        <v>2023</v>
      </c>
      <c r="AD1334">
        <v>369</v>
      </c>
      <c r="AE1334" t="s">
        <v>831</v>
      </c>
      <c r="AF1334" t="s">
        <v>247</v>
      </c>
      <c r="AG1334" s="1">
        <v>36280</v>
      </c>
      <c r="AH1334" t="s">
        <v>483</v>
      </c>
      <c r="AI1334" t="s">
        <v>265</v>
      </c>
      <c r="AJ1334" t="s">
        <v>64</v>
      </c>
      <c r="AK1334">
        <v>175</v>
      </c>
      <c r="AL1334">
        <v>300000</v>
      </c>
      <c r="AM1334">
        <v>700000</v>
      </c>
      <c r="AN1334" s="1">
        <v>45473</v>
      </c>
      <c r="AO1334" t="s">
        <v>842</v>
      </c>
      <c r="AP1334" t="s">
        <v>66</v>
      </c>
      <c r="AQ1334">
        <v>17</v>
      </c>
      <c r="AR1334" t="s">
        <v>833</v>
      </c>
      <c r="AS1334">
        <v>0</v>
      </c>
      <c r="AT1334" t="s">
        <v>483</v>
      </c>
      <c r="AU1334">
        <v>25</v>
      </c>
    </row>
    <row r="1335" spans="1:47" x14ac:dyDescent="0.25">
      <c r="A1335" t="s">
        <v>853</v>
      </c>
      <c r="B1335">
        <v>2875206</v>
      </c>
      <c r="C1335">
        <v>542776</v>
      </c>
      <c r="D1335" t="s">
        <v>812</v>
      </c>
      <c r="E1335">
        <v>0</v>
      </c>
      <c r="F1335">
        <v>0</v>
      </c>
      <c r="G1335">
        <v>0</v>
      </c>
      <c r="H1335">
        <v>1</v>
      </c>
      <c r="I1335">
        <v>73</v>
      </c>
      <c r="J1335">
        <v>2017</v>
      </c>
      <c r="K1335" t="s">
        <v>119</v>
      </c>
      <c r="L1335">
        <v>1</v>
      </c>
      <c r="M1335">
        <v>3</v>
      </c>
      <c r="N1335">
        <v>5</v>
      </c>
      <c r="O1335">
        <v>3</v>
      </c>
      <c r="P1335" t="s">
        <v>854</v>
      </c>
      <c r="Q1335" t="s">
        <v>790</v>
      </c>
      <c r="R1335" t="s">
        <v>855</v>
      </c>
      <c r="S1335">
        <v>14952</v>
      </c>
      <c r="T1335" t="s">
        <v>856</v>
      </c>
      <c r="U1335" t="s">
        <v>857</v>
      </c>
      <c r="V1335" t="s">
        <v>794</v>
      </c>
      <c r="W1335" t="s">
        <v>302</v>
      </c>
      <c r="X1335" t="s">
        <v>57</v>
      </c>
      <c r="Y1335" t="s">
        <v>858</v>
      </c>
      <c r="Z1335" s="1">
        <v>43072</v>
      </c>
      <c r="AA1335">
        <v>73</v>
      </c>
      <c r="AB1335" t="s">
        <v>59</v>
      </c>
      <c r="AC1335">
        <v>2023</v>
      </c>
      <c r="AD1335">
        <v>369</v>
      </c>
      <c r="AE1335" t="s">
        <v>831</v>
      </c>
      <c r="AF1335" t="s">
        <v>247</v>
      </c>
      <c r="AG1335" s="1">
        <v>36280</v>
      </c>
      <c r="AH1335" t="s">
        <v>483</v>
      </c>
      <c r="AI1335" t="s">
        <v>265</v>
      </c>
      <c r="AJ1335" t="s">
        <v>64</v>
      </c>
      <c r="AK1335">
        <v>175</v>
      </c>
      <c r="AL1335">
        <v>300000</v>
      </c>
      <c r="AM1335">
        <v>700000</v>
      </c>
      <c r="AN1335" s="1">
        <v>45473</v>
      </c>
      <c r="AO1335" t="s">
        <v>843</v>
      </c>
      <c r="AP1335" t="s">
        <v>66</v>
      </c>
      <c r="AQ1335">
        <v>17</v>
      </c>
      <c r="AR1335" t="s">
        <v>833</v>
      </c>
      <c r="AS1335">
        <v>0</v>
      </c>
      <c r="AT1335" t="s">
        <v>483</v>
      </c>
      <c r="AU1335">
        <v>25</v>
      </c>
    </row>
    <row r="1336" spans="1:47" x14ac:dyDescent="0.25">
      <c r="A1336" t="s">
        <v>853</v>
      </c>
      <c r="B1336">
        <v>2875206</v>
      </c>
      <c r="C1336">
        <v>542776</v>
      </c>
      <c r="D1336" t="s">
        <v>812</v>
      </c>
      <c r="E1336">
        <v>0</v>
      </c>
      <c r="F1336">
        <v>0</v>
      </c>
      <c r="G1336">
        <v>0</v>
      </c>
      <c r="H1336">
        <v>1</v>
      </c>
      <c r="I1336">
        <v>73</v>
      </c>
      <c r="J1336">
        <v>2017</v>
      </c>
      <c r="K1336" t="s">
        <v>119</v>
      </c>
      <c r="L1336">
        <v>1</v>
      </c>
      <c r="M1336">
        <v>3</v>
      </c>
      <c r="N1336">
        <v>5</v>
      </c>
      <c r="O1336">
        <v>3</v>
      </c>
      <c r="P1336" t="s">
        <v>854</v>
      </c>
      <c r="Q1336" t="s">
        <v>790</v>
      </c>
      <c r="R1336" t="s">
        <v>855</v>
      </c>
      <c r="S1336">
        <v>14952</v>
      </c>
      <c r="T1336" t="s">
        <v>856</v>
      </c>
      <c r="U1336" t="s">
        <v>857</v>
      </c>
      <c r="V1336" t="s">
        <v>794</v>
      </c>
      <c r="W1336" t="s">
        <v>302</v>
      </c>
      <c r="X1336" t="s">
        <v>57</v>
      </c>
      <c r="Y1336" t="s">
        <v>858</v>
      </c>
      <c r="Z1336" s="1">
        <v>43072</v>
      </c>
      <c r="AA1336">
        <v>73</v>
      </c>
      <c r="AB1336" t="s">
        <v>59</v>
      </c>
      <c r="AC1336">
        <v>2023</v>
      </c>
      <c r="AD1336">
        <v>369</v>
      </c>
      <c r="AE1336" t="s">
        <v>831</v>
      </c>
      <c r="AF1336" t="s">
        <v>247</v>
      </c>
      <c r="AG1336" s="1">
        <v>36280</v>
      </c>
      <c r="AH1336" t="s">
        <v>483</v>
      </c>
      <c r="AI1336" t="s">
        <v>265</v>
      </c>
      <c r="AJ1336" t="s">
        <v>64</v>
      </c>
      <c r="AK1336">
        <v>175</v>
      </c>
      <c r="AL1336">
        <v>300000</v>
      </c>
      <c r="AM1336">
        <v>700000</v>
      </c>
      <c r="AN1336" s="1">
        <v>45473</v>
      </c>
      <c r="AO1336" t="s">
        <v>844</v>
      </c>
      <c r="AP1336" t="s">
        <v>66</v>
      </c>
      <c r="AQ1336">
        <v>17</v>
      </c>
      <c r="AR1336" t="s">
        <v>833</v>
      </c>
      <c r="AS1336">
        <v>0</v>
      </c>
      <c r="AT1336" t="s">
        <v>483</v>
      </c>
      <c r="AU1336">
        <v>25</v>
      </c>
    </row>
    <row r="1337" spans="1:47" x14ac:dyDescent="0.25">
      <c r="A1337" t="s">
        <v>853</v>
      </c>
      <c r="B1337">
        <v>2875206</v>
      </c>
      <c r="C1337">
        <v>542776</v>
      </c>
      <c r="D1337" t="s">
        <v>812</v>
      </c>
      <c r="E1337">
        <v>0</v>
      </c>
      <c r="F1337">
        <v>0</v>
      </c>
      <c r="G1337">
        <v>0</v>
      </c>
      <c r="H1337">
        <v>1</v>
      </c>
      <c r="I1337">
        <v>73</v>
      </c>
      <c r="J1337">
        <v>2017</v>
      </c>
      <c r="K1337" t="s">
        <v>119</v>
      </c>
      <c r="L1337">
        <v>1</v>
      </c>
      <c r="M1337">
        <v>3</v>
      </c>
      <c r="N1337">
        <v>5</v>
      </c>
      <c r="O1337">
        <v>3</v>
      </c>
      <c r="P1337" t="s">
        <v>854</v>
      </c>
      <c r="Q1337" t="s">
        <v>790</v>
      </c>
      <c r="R1337" t="s">
        <v>855</v>
      </c>
      <c r="S1337">
        <v>14952</v>
      </c>
      <c r="T1337" t="s">
        <v>856</v>
      </c>
      <c r="U1337" t="s">
        <v>857</v>
      </c>
      <c r="V1337" t="s">
        <v>794</v>
      </c>
      <c r="W1337" t="s">
        <v>302</v>
      </c>
      <c r="X1337" t="s">
        <v>57</v>
      </c>
      <c r="Y1337" t="s">
        <v>858</v>
      </c>
      <c r="Z1337" s="1">
        <v>43072</v>
      </c>
      <c r="AA1337">
        <v>73</v>
      </c>
      <c r="AB1337" t="s">
        <v>59</v>
      </c>
      <c r="AC1337">
        <v>2023</v>
      </c>
      <c r="AD1337">
        <v>369</v>
      </c>
      <c r="AE1337" t="s">
        <v>831</v>
      </c>
      <c r="AF1337" t="s">
        <v>247</v>
      </c>
      <c r="AG1337" s="1">
        <v>36280</v>
      </c>
      <c r="AH1337" t="s">
        <v>483</v>
      </c>
      <c r="AI1337" t="s">
        <v>265</v>
      </c>
      <c r="AJ1337" t="s">
        <v>64</v>
      </c>
      <c r="AK1337">
        <v>175</v>
      </c>
      <c r="AL1337">
        <v>300000</v>
      </c>
      <c r="AM1337">
        <v>700000</v>
      </c>
      <c r="AN1337" s="1">
        <v>45473</v>
      </c>
      <c r="AO1337" t="s">
        <v>845</v>
      </c>
      <c r="AP1337" t="s">
        <v>164</v>
      </c>
      <c r="AQ1337">
        <v>17</v>
      </c>
      <c r="AR1337" t="s">
        <v>833</v>
      </c>
      <c r="AS1337">
        <v>0</v>
      </c>
      <c r="AT1337" t="s">
        <v>483</v>
      </c>
      <c r="AU1337">
        <v>25</v>
      </c>
    </row>
    <row r="1338" spans="1:47" x14ac:dyDescent="0.25">
      <c r="A1338" t="s">
        <v>853</v>
      </c>
      <c r="B1338">
        <v>2875206</v>
      </c>
      <c r="C1338">
        <v>542776</v>
      </c>
      <c r="D1338" t="s">
        <v>812</v>
      </c>
      <c r="E1338">
        <v>0</v>
      </c>
      <c r="F1338">
        <v>0</v>
      </c>
      <c r="G1338">
        <v>0</v>
      </c>
      <c r="H1338">
        <v>1</v>
      </c>
      <c r="I1338">
        <v>73</v>
      </c>
      <c r="J1338">
        <v>2017</v>
      </c>
      <c r="K1338" t="s">
        <v>119</v>
      </c>
      <c r="L1338">
        <v>1</v>
      </c>
      <c r="M1338">
        <v>3</v>
      </c>
      <c r="N1338">
        <v>5</v>
      </c>
      <c r="O1338">
        <v>3</v>
      </c>
      <c r="P1338" t="s">
        <v>854</v>
      </c>
      <c r="Q1338" t="s">
        <v>790</v>
      </c>
      <c r="R1338" t="s">
        <v>855</v>
      </c>
      <c r="S1338">
        <v>14952</v>
      </c>
      <c r="T1338" t="s">
        <v>856</v>
      </c>
      <c r="U1338" t="s">
        <v>857</v>
      </c>
      <c r="V1338" t="s">
        <v>794</v>
      </c>
      <c r="W1338" t="s">
        <v>302</v>
      </c>
      <c r="X1338" t="s">
        <v>57</v>
      </c>
      <c r="Y1338" t="s">
        <v>858</v>
      </c>
      <c r="Z1338" s="1">
        <v>43072</v>
      </c>
      <c r="AA1338">
        <v>73</v>
      </c>
      <c r="AB1338" t="s">
        <v>59</v>
      </c>
      <c r="AC1338">
        <v>2023</v>
      </c>
      <c r="AD1338">
        <v>369</v>
      </c>
      <c r="AE1338" t="s">
        <v>831</v>
      </c>
      <c r="AF1338" t="s">
        <v>247</v>
      </c>
      <c r="AG1338" s="1">
        <v>36280</v>
      </c>
      <c r="AH1338" t="s">
        <v>483</v>
      </c>
      <c r="AI1338" t="s">
        <v>265</v>
      </c>
      <c r="AJ1338" t="s">
        <v>64</v>
      </c>
      <c r="AK1338">
        <v>175</v>
      </c>
      <c r="AL1338">
        <v>300000</v>
      </c>
      <c r="AM1338">
        <v>700000</v>
      </c>
      <c r="AN1338" s="1">
        <v>45473</v>
      </c>
      <c r="AO1338" t="s">
        <v>846</v>
      </c>
      <c r="AP1338" t="s">
        <v>164</v>
      </c>
      <c r="AQ1338">
        <v>17</v>
      </c>
      <c r="AR1338" t="s">
        <v>833</v>
      </c>
      <c r="AS1338">
        <v>0</v>
      </c>
      <c r="AT1338" t="s">
        <v>355</v>
      </c>
      <c r="AU1338">
        <v>25</v>
      </c>
    </row>
    <row r="1339" spans="1:47" x14ac:dyDescent="0.25">
      <c r="A1339" t="s">
        <v>853</v>
      </c>
      <c r="B1339">
        <v>2875206</v>
      </c>
      <c r="C1339">
        <v>542776</v>
      </c>
      <c r="D1339" t="s">
        <v>812</v>
      </c>
      <c r="E1339">
        <v>0</v>
      </c>
      <c r="F1339">
        <v>0</v>
      </c>
      <c r="G1339">
        <v>0</v>
      </c>
      <c r="H1339">
        <v>1</v>
      </c>
      <c r="I1339">
        <v>73</v>
      </c>
      <c r="J1339">
        <v>2017</v>
      </c>
      <c r="K1339" t="s">
        <v>119</v>
      </c>
      <c r="L1339">
        <v>1</v>
      </c>
      <c r="M1339">
        <v>3</v>
      </c>
      <c r="N1339">
        <v>5</v>
      </c>
      <c r="O1339">
        <v>3</v>
      </c>
      <c r="P1339" t="s">
        <v>854</v>
      </c>
      <c r="Q1339" t="s">
        <v>790</v>
      </c>
      <c r="R1339" t="s">
        <v>855</v>
      </c>
      <c r="S1339">
        <v>14952</v>
      </c>
      <c r="T1339" t="s">
        <v>856</v>
      </c>
      <c r="U1339" t="s">
        <v>857</v>
      </c>
      <c r="V1339" t="s">
        <v>794</v>
      </c>
      <c r="W1339" t="s">
        <v>302</v>
      </c>
      <c r="X1339" t="s">
        <v>57</v>
      </c>
      <c r="Y1339" t="s">
        <v>858</v>
      </c>
      <c r="Z1339" s="1">
        <v>43072</v>
      </c>
      <c r="AA1339">
        <v>73</v>
      </c>
      <c r="AB1339" t="s">
        <v>59</v>
      </c>
      <c r="AC1339">
        <v>2023</v>
      </c>
      <c r="AD1339">
        <v>369</v>
      </c>
      <c r="AE1339" t="s">
        <v>831</v>
      </c>
      <c r="AF1339" t="s">
        <v>247</v>
      </c>
      <c r="AG1339" s="1">
        <v>36280</v>
      </c>
      <c r="AH1339" t="s">
        <v>483</v>
      </c>
      <c r="AI1339" t="s">
        <v>265</v>
      </c>
      <c r="AJ1339" t="s">
        <v>64</v>
      </c>
      <c r="AK1339">
        <v>175</v>
      </c>
      <c r="AL1339">
        <v>300000</v>
      </c>
      <c r="AM1339">
        <v>700000</v>
      </c>
      <c r="AN1339" s="1">
        <v>45473</v>
      </c>
      <c r="AO1339" t="s">
        <v>847</v>
      </c>
      <c r="AP1339" t="s">
        <v>164</v>
      </c>
      <c r="AQ1339">
        <v>17</v>
      </c>
      <c r="AR1339" t="s">
        <v>833</v>
      </c>
      <c r="AS1339">
        <v>0</v>
      </c>
      <c r="AT1339" t="s">
        <v>465</v>
      </c>
      <c r="AU1339">
        <v>25</v>
      </c>
    </row>
    <row r="1340" spans="1:47" x14ac:dyDescent="0.25">
      <c r="A1340" t="s">
        <v>853</v>
      </c>
      <c r="B1340">
        <v>2875206</v>
      </c>
      <c r="C1340">
        <v>542776</v>
      </c>
      <c r="D1340" t="s">
        <v>812</v>
      </c>
      <c r="E1340">
        <v>0</v>
      </c>
      <c r="F1340">
        <v>0</v>
      </c>
      <c r="G1340">
        <v>0</v>
      </c>
      <c r="H1340">
        <v>1</v>
      </c>
      <c r="I1340">
        <v>73</v>
      </c>
      <c r="J1340">
        <v>2017</v>
      </c>
      <c r="K1340" t="s">
        <v>119</v>
      </c>
      <c r="L1340">
        <v>1</v>
      </c>
      <c r="M1340">
        <v>3</v>
      </c>
      <c r="N1340">
        <v>5</v>
      </c>
      <c r="O1340">
        <v>3</v>
      </c>
      <c r="P1340" t="s">
        <v>854</v>
      </c>
      <c r="Q1340" t="s">
        <v>790</v>
      </c>
      <c r="R1340" t="s">
        <v>855</v>
      </c>
      <c r="S1340">
        <v>14952</v>
      </c>
      <c r="T1340" t="s">
        <v>856</v>
      </c>
      <c r="U1340" t="s">
        <v>857</v>
      </c>
      <c r="V1340" t="s">
        <v>794</v>
      </c>
      <c r="W1340" t="s">
        <v>302</v>
      </c>
      <c r="X1340" t="s">
        <v>57</v>
      </c>
      <c r="Y1340" t="s">
        <v>858</v>
      </c>
      <c r="Z1340" s="1">
        <v>43072</v>
      </c>
      <c r="AA1340">
        <v>73</v>
      </c>
      <c r="AB1340" t="s">
        <v>59</v>
      </c>
      <c r="AC1340">
        <v>2023</v>
      </c>
      <c r="AD1340">
        <v>369</v>
      </c>
      <c r="AE1340" t="s">
        <v>831</v>
      </c>
      <c r="AF1340" t="s">
        <v>247</v>
      </c>
      <c r="AG1340" s="1">
        <v>36280</v>
      </c>
      <c r="AH1340" t="s">
        <v>483</v>
      </c>
      <c r="AI1340" t="s">
        <v>265</v>
      </c>
      <c r="AJ1340" t="s">
        <v>64</v>
      </c>
      <c r="AK1340">
        <v>175</v>
      </c>
      <c r="AL1340">
        <v>300000</v>
      </c>
      <c r="AM1340">
        <v>700000</v>
      </c>
      <c r="AN1340" s="1">
        <v>45473</v>
      </c>
      <c r="AO1340" t="s">
        <v>848</v>
      </c>
      <c r="AP1340" t="s">
        <v>66</v>
      </c>
      <c r="AQ1340">
        <v>17</v>
      </c>
      <c r="AR1340" t="s">
        <v>833</v>
      </c>
      <c r="AS1340">
        <v>0</v>
      </c>
      <c r="AT1340" t="s">
        <v>483</v>
      </c>
      <c r="AU1340">
        <v>25</v>
      </c>
    </row>
    <row r="1341" spans="1:47" x14ac:dyDescent="0.25">
      <c r="A1341" t="s">
        <v>853</v>
      </c>
      <c r="B1341">
        <v>2875206</v>
      </c>
      <c r="C1341">
        <v>542776</v>
      </c>
      <c r="D1341" t="s">
        <v>812</v>
      </c>
      <c r="E1341">
        <v>0</v>
      </c>
      <c r="F1341">
        <v>0</v>
      </c>
      <c r="G1341">
        <v>0</v>
      </c>
      <c r="H1341">
        <v>1</v>
      </c>
      <c r="I1341">
        <v>73</v>
      </c>
      <c r="J1341">
        <v>2017</v>
      </c>
      <c r="K1341" t="s">
        <v>119</v>
      </c>
      <c r="L1341">
        <v>1</v>
      </c>
      <c r="M1341">
        <v>3</v>
      </c>
      <c r="N1341">
        <v>5</v>
      </c>
      <c r="O1341">
        <v>3</v>
      </c>
      <c r="P1341" t="s">
        <v>854</v>
      </c>
      <c r="Q1341" t="s">
        <v>790</v>
      </c>
      <c r="R1341" t="s">
        <v>855</v>
      </c>
      <c r="S1341">
        <v>14952</v>
      </c>
      <c r="T1341" t="s">
        <v>856</v>
      </c>
      <c r="U1341" t="s">
        <v>857</v>
      </c>
      <c r="V1341" t="s">
        <v>794</v>
      </c>
      <c r="W1341" t="s">
        <v>302</v>
      </c>
      <c r="X1341" t="s">
        <v>57</v>
      </c>
      <c r="Y1341" t="s">
        <v>858</v>
      </c>
      <c r="Z1341" s="1">
        <v>43072</v>
      </c>
      <c r="AA1341">
        <v>73</v>
      </c>
      <c r="AB1341" t="s">
        <v>59</v>
      </c>
      <c r="AC1341">
        <v>2023</v>
      </c>
      <c r="AD1341">
        <v>369</v>
      </c>
      <c r="AE1341" t="s">
        <v>831</v>
      </c>
      <c r="AF1341" t="s">
        <v>247</v>
      </c>
      <c r="AG1341" s="1">
        <v>36280</v>
      </c>
      <c r="AH1341" t="s">
        <v>483</v>
      </c>
      <c r="AI1341" t="s">
        <v>265</v>
      </c>
      <c r="AJ1341" t="s">
        <v>64</v>
      </c>
      <c r="AK1341">
        <v>175</v>
      </c>
      <c r="AL1341">
        <v>300000</v>
      </c>
      <c r="AM1341">
        <v>700000</v>
      </c>
      <c r="AN1341" s="1">
        <v>45473</v>
      </c>
      <c r="AO1341" t="s">
        <v>849</v>
      </c>
      <c r="AP1341" t="s">
        <v>164</v>
      </c>
      <c r="AQ1341">
        <v>17</v>
      </c>
      <c r="AR1341" t="s">
        <v>833</v>
      </c>
      <c r="AS1341">
        <v>0</v>
      </c>
      <c r="AT1341" t="s">
        <v>355</v>
      </c>
      <c r="AU1341">
        <v>25</v>
      </c>
    </row>
    <row r="1342" spans="1:47" x14ac:dyDescent="0.25">
      <c r="A1342" t="s">
        <v>859</v>
      </c>
      <c r="B1342">
        <v>2871937</v>
      </c>
      <c r="C1342">
        <v>190269</v>
      </c>
      <c r="D1342" t="s">
        <v>48</v>
      </c>
      <c r="E1342">
        <v>0</v>
      </c>
      <c r="F1342">
        <v>0</v>
      </c>
      <c r="G1342">
        <v>0</v>
      </c>
      <c r="H1342">
        <v>0</v>
      </c>
      <c r="I1342">
        <v>73</v>
      </c>
      <c r="J1342">
        <v>2017</v>
      </c>
      <c r="K1342" t="s">
        <v>200</v>
      </c>
      <c r="L1342">
        <v>3</v>
      </c>
      <c r="M1342">
        <v>4</v>
      </c>
      <c r="N1342">
        <v>18</v>
      </c>
      <c r="O1342">
        <v>16</v>
      </c>
      <c r="P1342" t="s">
        <v>860</v>
      </c>
      <c r="Q1342" t="s">
        <v>84</v>
      </c>
      <c r="R1342" t="s">
        <v>706</v>
      </c>
      <c r="S1342">
        <v>45100</v>
      </c>
      <c r="T1342" t="s">
        <v>522</v>
      </c>
      <c r="U1342" t="s">
        <v>707</v>
      </c>
      <c r="V1342" t="s">
        <v>87</v>
      </c>
      <c r="W1342" t="s">
        <v>861</v>
      </c>
      <c r="X1342" t="s">
        <v>57</v>
      </c>
      <c r="Y1342" t="s">
        <v>862</v>
      </c>
      <c r="Z1342" s="1">
        <v>43079</v>
      </c>
      <c r="AA1342">
        <v>29</v>
      </c>
      <c r="AB1342" t="s">
        <v>81</v>
      </c>
      <c r="AC1342">
        <v>2023</v>
      </c>
      <c r="AD1342">
        <v>3999</v>
      </c>
      <c r="AE1342" t="s">
        <v>863</v>
      </c>
      <c r="AF1342" t="s">
        <v>247</v>
      </c>
      <c r="AG1342" s="1">
        <v>34176</v>
      </c>
      <c r="AH1342" t="s">
        <v>252</v>
      </c>
      <c r="AI1342" t="s">
        <v>249</v>
      </c>
      <c r="AJ1342" t="s">
        <v>64</v>
      </c>
      <c r="AK1342">
        <v>180</v>
      </c>
      <c r="AL1342">
        <v>400000</v>
      </c>
      <c r="AM1342">
        <v>600000</v>
      </c>
      <c r="AN1342" s="1">
        <v>46568</v>
      </c>
      <c r="AO1342" t="s">
        <v>864</v>
      </c>
      <c r="AP1342" t="s">
        <v>164</v>
      </c>
      <c r="AQ1342">
        <v>27</v>
      </c>
      <c r="AR1342" t="s">
        <v>865</v>
      </c>
      <c r="AS1342">
        <v>0</v>
      </c>
      <c r="AT1342" t="s">
        <v>252</v>
      </c>
      <c r="AU1342">
        <v>31</v>
      </c>
    </row>
    <row r="1343" spans="1:47" x14ac:dyDescent="0.25">
      <c r="A1343" t="s">
        <v>859</v>
      </c>
      <c r="B1343">
        <v>2871937</v>
      </c>
      <c r="C1343">
        <v>190269</v>
      </c>
      <c r="D1343" t="s">
        <v>48</v>
      </c>
      <c r="E1343">
        <v>0</v>
      </c>
      <c r="F1343">
        <v>0</v>
      </c>
      <c r="G1343">
        <v>0</v>
      </c>
      <c r="H1343">
        <v>0</v>
      </c>
      <c r="I1343">
        <v>73</v>
      </c>
      <c r="J1343">
        <v>2017</v>
      </c>
      <c r="K1343" t="s">
        <v>200</v>
      </c>
      <c r="L1343">
        <v>3</v>
      </c>
      <c r="M1343">
        <v>4</v>
      </c>
      <c r="N1343">
        <v>18</v>
      </c>
      <c r="O1343">
        <v>16</v>
      </c>
      <c r="P1343" t="s">
        <v>860</v>
      </c>
      <c r="Q1343" t="s">
        <v>84</v>
      </c>
      <c r="R1343" t="s">
        <v>706</v>
      </c>
      <c r="S1343">
        <v>45100</v>
      </c>
      <c r="T1343" t="s">
        <v>522</v>
      </c>
      <c r="U1343" t="s">
        <v>707</v>
      </c>
      <c r="V1343" t="s">
        <v>87</v>
      </c>
      <c r="W1343" t="s">
        <v>861</v>
      </c>
      <c r="X1343" t="s">
        <v>57</v>
      </c>
      <c r="Y1343" t="s">
        <v>862</v>
      </c>
      <c r="Z1343" s="1">
        <v>43079</v>
      </c>
      <c r="AA1343">
        <v>29</v>
      </c>
      <c r="AB1343" t="s">
        <v>81</v>
      </c>
      <c r="AC1343">
        <v>2023</v>
      </c>
      <c r="AD1343">
        <v>3999</v>
      </c>
      <c r="AE1343" t="s">
        <v>863</v>
      </c>
      <c r="AF1343" t="s">
        <v>247</v>
      </c>
      <c r="AG1343" s="1">
        <v>34176</v>
      </c>
      <c r="AH1343" t="s">
        <v>252</v>
      </c>
      <c r="AI1343" t="s">
        <v>249</v>
      </c>
      <c r="AJ1343" t="s">
        <v>64</v>
      </c>
      <c r="AK1343">
        <v>180</v>
      </c>
      <c r="AL1343">
        <v>400000</v>
      </c>
      <c r="AM1343">
        <v>600000</v>
      </c>
      <c r="AN1343" s="1">
        <v>46568</v>
      </c>
      <c r="AO1343" t="s">
        <v>866</v>
      </c>
      <c r="AP1343" t="s">
        <v>164</v>
      </c>
      <c r="AQ1343">
        <v>27</v>
      </c>
      <c r="AR1343" t="s">
        <v>865</v>
      </c>
      <c r="AS1343">
        <v>0</v>
      </c>
      <c r="AT1343" t="s">
        <v>252</v>
      </c>
      <c r="AU1343">
        <v>31</v>
      </c>
    </row>
    <row r="1344" spans="1:47" x14ac:dyDescent="0.25">
      <c r="A1344" t="s">
        <v>859</v>
      </c>
      <c r="B1344">
        <v>2871937</v>
      </c>
      <c r="C1344">
        <v>190269</v>
      </c>
      <c r="D1344" t="s">
        <v>48</v>
      </c>
      <c r="E1344">
        <v>0</v>
      </c>
      <c r="F1344">
        <v>0</v>
      </c>
      <c r="G1344">
        <v>0</v>
      </c>
      <c r="H1344">
        <v>0</v>
      </c>
      <c r="I1344">
        <v>73</v>
      </c>
      <c r="J1344">
        <v>2017</v>
      </c>
      <c r="K1344" t="s">
        <v>200</v>
      </c>
      <c r="L1344">
        <v>3</v>
      </c>
      <c r="M1344">
        <v>4</v>
      </c>
      <c r="N1344">
        <v>18</v>
      </c>
      <c r="O1344">
        <v>16</v>
      </c>
      <c r="P1344" t="s">
        <v>860</v>
      </c>
      <c r="Q1344" t="s">
        <v>84</v>
      </c>
      <c r="R1344" t="s">
        <v>706</v>
      </c>
      <c r="S1344">
        <v>45100</v>
      </c>
      <c r="T1344" t="s">
        <v>522</v>
      </c>
      <c r="U1344" t="s">
        <v>707</v>
      </c>
      <c r="V1344" t="s">
        <v>87</v>
      </c>
      <c r="W1344" t="s">
        <v>861</v>
      </c>
      <c r="X1344" t="s">
        <v>57</v>
      </c>
      <c r="Y1344" t="s">
        <v>862</v>
      </c>
      <c r="Z1344" s="1">
        <v>43079</v>
      </c>
      <c r="AA1344">
        <v>29</v>
      </c>
      <c r="AB1344" t="s">
        <v>81</v>
      </c>
      <c r="AC1344">
        <v>2023</v>
      </c>
      <c r="AD1344">
        <v>3999</v>
      </c>
      <c r="AE1344" t="s">
        <v>863</v>
      </c>
      <c r="AF1344" t="s">
        <v>247</v>
      </c>
      <c r="AG1344" s="1">
        <v>34176</v>
      </c>
      <c r="AH1344" t="s">
        <v>252</v>
      </c>
      <c r="AI1344" t="s">
        <v>249</v>
      </c>
      <c r="AJ1344" t="s">
        <v>64</v>
      </c>
      <c r="AK1344">
        <v>180</v>
      </c>
      <c r="AL1344">
        <v>400000</v>
      </c>
      <c r="AM1344">
        <v>600000</v>
      </c>
      <c r="AN1344" s="1">
        <v>46568</v>
      </c>
      <c r="AO1344" t="s">
        <v>867</v>
      </c>
      <c r="AP1344" t="s">
        <v>164</v>
      </c>
      <c r="AQ1344">
        <v>27</v>
      </c>
      <c r="AR1344" t="s">
        <v>865</v>
      </c>
      <c r="AS1344">
        <v>0</v>
      </c>
      <c r="AT1344" t="s">
        <v>252</v>
      </c>
      <c r="AU1344">
        <v>31</v>
      </c>
    </row>
    <row r="1345" spans="1:47" x14ac:dyDescent="0.25">
      <c r="A1345" t="s">
        <v>859</v>
      </c>
      <c r="B1345">
        <v>2871937</v>
      </c>
      <c r="C1345">
        <v>190269</v>
      </c>
      <c r="D1345" t="s">
        <v>48</v>
      </c>
      <c r="E1345">
        <v>0</v>
      </c>
      <c r="F1345">
        <v>0</v>
      </c>
      <c r="G1345">
        <v>0</v>
      </c>
      <c r="H1345">
        <v>0</v>
      </c>
      <c r="I1345">
        <v>73</v>
      </c>
      <c r="J1345">
        <v>2017</v>
      </c>
      <c r="K1345" t="s">
        <v>200</v>
      </c>
      <c r="L1345">
        <v>3</v>
      </c>
      <c r="M1345">
        <v>4</v>
      </c>
      <c r="N1345">
        <v>18</v>
      </c>
      <c r="O1345">
        <v>16</v>
      </c>
      <c r="P1345" t="s">
        <v>860</v>
      </c>
      <c r="Q1345" t="s">
        <v>84</v>
      </c>
      <c r="R1345" t="s">
        <v>706</v>
      </c>
      <c r="S1345">
        <v>45100</v>
      </c>
      <c r="T1345" t="s">
        <v>522</v>
      </c>
      <c r="U1345" t="s">
        <v>707</v>
      </c>
      <c r="V1345" t="s">
        <v>87</v>
      </c>
      <c r="W1345" t="s">
        <v>861</v>
      </c>
      <c r="X1345" t="s">
        <v>57</v>
      </c>
      <c r="Y1345" t="s">
        <v>862</v>
      </c>
      <c r="Z1345" s="1">
        <v>43079</v>
      </c>
      <c r="AA1345">
        <v>29</v>
      </c>
      <c r="AB1345" t="s">
        <v>81</v>
      </c>
      <c r="AC1345">
        <v>2023</v>
      </c>
      <c r="AD1345">
        <v>3999</v>
      </c>
      <c r="AE1345" t="s">
        <v>863</v>
      </c>
      <c r="AF1345" t="s">
        <v>247</v>
      </c>
      <c r="AG1345" s="1">
        <v>34176</v>
      </c>
      <c r="AH1345" t="s">
        <v>252</v>
      </c>
      <c r="AI1345" t="s">
        <v>249</v>
      </c>
      <c r="AJ1345" t="s">
        <v>64</v>
      </c>
      <c r="AK1345">
        <v>180</v>
      </c>
      <c r="AL1345">
        <v>400000</v>
      </c>
      <c r="AM1345">
        <v>600000</v>
      </c>
      <c r="AN1345" s="1">
        <v>46568</v>
      </c>
      <c r="AO1345" t="s">
        <v>868</v>
      </c>
      <c r="AP1345" t="s">
        <v>164</v>
      </c>
      <c r="AQ1345">
        <v>27</v>
      </c>
      <c r="AR1345" t="s">
        <v>865</v>
      </c>
      <c r="AS1345">
        <v>0</v>
      </c>
      <c r="AT1345" t="s">
        <v>252</v>
      </c>
      <c r="AU1345">
        <v>31</v>
      </c>
    </row>
    <row r="1346" spans="1:47" x14ac:dyDescent="0.25">
      <c r="A1346" t="s">
        <v>859</v>
      </c>
      <c r="B1346">
        <v>2871937</v>
      </c>
      <c r="C1346">
        <v>190269</v>
      </c>
      <c r="D1346" t="s">
        <v>48</v>
      </c>
      <c r="E1346">
        <v>0</v>
      </c>
      <c r="F1346">
        <v>0</v>
      </c>
      <c r="G1346">
        <v>0</v>
      </c>
      <c r="H1346">
        <v>0</v>
      </c>
      <c r="I1346">
        <v>73</v>
      </c>
      <c r="J1346">
        <v>2017</v>
      </c>
      <c r="K1346" t="s">
        <v>200</v>
      </c>
      <c r="L1346">
        <v>3</v>
      </c>
      <c r="M1346">
        <v>4</v>
      </c>
      <c r="N1346">
        <v>18</v>
      </c>
      <c r="O1346">
        <v>16</v>
      </c>
      <c r="P1346" t="s">
        <v>860</v>
      </c>
      <c r="Q1346" t="s">
        <v>84</v>
      </c>
      <c r="R1346" t="s">
        <v>706</v>
      </c>
      <c r="S1346">
        <v>45100</v>
      </c>
      <c r="T1346" t="s">
        <v>522</v>
      </c>
      <c r="U1346" t="s">
        <v>707</v>
      </c>
      <c r="V1346" t="s">
        <v>87</v>
      </c>
      <c r="W1346" t="s">
        <v>861</v>
      </c>
      <c r="X1346" t="s">
        <v>57</v>
      </c>
      <c r="Y1346" t="s">
        <v>862</v>
      </c>
      <c r="Z1346" s="1">
        <v>43079</v>
      </c>
      <c r="AA1346">
        <v>29</v>
      </c>
      <c r="AB1346" t="s">
        <v>81</v>
      </c>
      <c r="AC1346">
        <v>2023</v>
      </c>
      <c r="AD1346">
        <v>3999</v>
      </c>
      <c r="AE1346" t="s">
        <v>863</v>
      </c>
      <c r="AF1346" t="s">
        <v>247</v>
      </c>
      <c r="AG1346" s="1">
        <v>34176</v>
      </c>
      <c r="AH1346" t="s">
        <v>252</v>
      </c>
      <c r="AI1346" t="s">
        <v>249</v>
      </c>
      <c r="AJ1346" t="s">
        <v>64</v>
      </c>
      <c r="AK1346">
        <v>180</v>
      </c>
      <c r="AL1346">
        <v>400000</v>
      </c>
      <c r="AM1346">
        <v>600000</v>
      </c>
      <c r="AN1346" s="1">
        <v>46568</v>
      </c>
      <c r="AO1346" t="s">
        <v>869</v>
      </c>
      <c r="AP1346" t="s">
        <v>66</v>
      </c>
      <c r="AQ1346">
        <v>27</v>
      </c>
      <c r="AR1346" t="s">
        <v>865</v>
      </c>
      <c r="AS1346">
        <v>0</v>
      </c>
      <c r="AT1346" t="s">
        <v>252</v>
      </c>
      <c r="AU1346">
        <v>31</v>
      </c>
    </row>
    <row r="1347" spans="1:47" x14ac:dyDescent="0.25">
      <c r="A1347" t="s">
        <v>859</v>
      </c>
      <c r="B1347">
        <v>2871937</v>
      </c>
      <c r="C1347">
        <v>190269</v>
      </c>
      <c r="D1347" t="s">
        <v>48</v>
      </c>
      <c r="E1347">
        <v>0</v>
      </c>
      <c r="F1347">
        <v>0</v>
      </c>
      <c r="G1347">
        <v>0</v>
      </c>
      <c r="H1347">
        <v>0</v>
      </c>
      <c r="I1347">
        <v>73</v>
      </c>
      <c r="J1347">
        <v>2017</v>
      </c>
      <c r="K1347" t="s">
        <v>200</v>
      </c>
      <c r="L1347">
        <v>3</v>
      </c>
      <c r="M1347">
        <v>4</v>
      </c>
      <c r="N1347">
        <v>18</v>
      </c>
      <c r="O1347">
        <v>16</v>
      </c>
      <c r="P1347" t="s">
        <v>860</v>
      </c>
      <c r="Q1347" t="s">
        <v>84</v>
      </c>
      <c r="R1347" t="s">
        <v>706</v>
      </c>
      <c r="S1347">
        <v>45100</v>
      </c>
      <c r="T1347" t="s">
        <v>522</v>
      </c>
      <c r="U1347" t="s">
        <v>707</v>
      </c>
      <c r="V1347" t="s">
        <v>87</v>
      </c>
      <c r="W1347" t="s">
        <v>861</v>
      </c>
      <c r="X1347" t="s">
        <v>57</v>
      </c>
      <c r="Y1347" t="s">
        <v>862</v>
      </c>
      <c r="Z1347" s="1">
        <v>43079</v>
      </c>
      <c r="AA1347">
        <v>29</v>
      </c>
      <c r="AB1347" t="s">
        <v>81</v>
      </c>
      <c r="AC1347">
        <v>2023</v>
      </c>
      <c r="AD1347">
        <v>3999</v>
      </c>
      <c r="AE1347" t="s">
        <v>863</v>
      </c>
      <c r="AF1347" t="s">
        <v>247</v>
      </c>
      <c r="AG1347" s="1">
        <v>34176</v>
      </c>
      <c r="AH1347" t="s">
        <v>252</v>
      </c>
      <c r="AI1347" t="s">
        <v>249</v>
      </c>
      <c r="AJ1347" t="s">
        <v>64</v>
      </c>
      <c r="AK1347">
        <v>180</v>
      </c>
      <c r="AL1347">
        <v>400000</v>
      </c>
      <c r="AM1347">
        <v>600000</v>
      </c>
      <c r="AN1347" s="1">
        <v>46568</v>
      </c>
      <c r="AO1347" t="s">
        <v>870</v>
      </c>
      <c r="AP1347" t="s">
        <v>164</v>
      </c>
      <c r="AQ1347">
        <v>27</v>
      </c>
      <c r="AR1347" t="s">
        <v>865</v>
      </c>
      <c r="AS1347">
        <v>0</v>
      </c>
      <c r="AT1347" t="s">
        <v>252</v>
      </c>
      <c r="AU1347">
        <v>31</v>
      </c>
    </row>
    <row r="1348" spans="1:47" x14ac:dyDescent="0.25">
      <c r="A1348" t="s">
        <v>859</v>
      </c>
      <c r="B1348">
        <v>2871937</v>
      </c>
      <c r="C1348">
        <v>190269</v>
      </c>
      <c r="D1348" t="s">
        <v>48</v>
      </c>
      <c r="E1348">
        <v>0</v>
      </c>
      <c r="F1348">
        <v>0</v>
      </c>
      <c r="G1348">
        <v>0</v>
      </c>
      <c r="H1348">
        <v>0</v>
      </c>
      <c r="I1348">
        <v>73</v>
      </c>
      <c r="J1348">
        <v>2017</v>
      </c>
      <c r="K1348" t="s">
        <v>200</v>
      </c>
      <c r="L1348">
        <v>3</v>
      </c>
      <c r="M1348">
        <v>4</v>
      </c>
      <c r="N1348">
        <v>18</v>
      </c>
      <c r="O1348">
        <v>16</v>
      </c>
      <c r="P1348" t="s">
        <v>860</v>
      </c>
      <c r="Q1348" t="s">
        <v>84</v>
      </c>
      <c r="R1348" t="s">
        <v>706</v>
      </c>
      <c r="S1348">
        <v>45100</v>
      </c>
      <c r="T1348" t="s">
        <v>522</v>
      </c>
      <c r="U1348" t="s">
        <v>707</v>
      </c>
      <c r="V1348" t="s">
        <v>87</v>
      </c>
      <c r="W1348" t="s">
        <v>861</v>
      </c>
      <c r="X1348" t="s">
        <v>57</v>
      </c>
      <c r="Y1348" t="s">
        <v>862</v>
      </c>
      <c r="Z1348" s="1">
        <v>43079</v>
      </c>
      <c r="AA1348">
        <v>29</v>
      </c>
      <c r="AB1348" t="s">
        <v>81</v>
      </c>
      <c r="AC1348">
        <v>2023</v>
      </c>
      <c r="AD1348">
        <v>3999</v>
      </c>
      <c r="AE1348" t="s">
        <v>863</v>
      </c>
      <c r="AF1348" t="s">
        <v>247</v>
      </c>
      <c r="AG1348" s="1">
        <v>34176</v>
      </c>
      <c r="AH1348" t="s">
        <v>252</v>
      </c>
      <c r="AI1348" t="s">
        <v>249</v>
      </c>
      <c r="AJ1348" t="s">
        <v>64</v>
      </c>
      <c r="AK1348">
        <v>180</v>
      </c>
      <c r="AL1348">
        <v>400000</v>
      </c>
      <c r="AM1348">
        <v>600000</v>
      </c>
      <c r="AN1348" s="1">
        <v>46568</v>
      </c>
      <c r="AO1348" t="s">
        <v>871</v>
      </c>
      <c r="AP1348" t="s">
        <v>66</v>
      </c>
      <c r="AQ1348">
        <v>27</v>
      </c>
      <c r="AR1348" t="s">
        <v>865</v>
      </c>
      <c r="AS1348">
        <v>0</v>
      </c>
      <c r="AT1348" t="s">
        <v>252</v>
      </c>
      <c r="AU1348">
        <v>31</v>
      </c>
    </row>
    <row r="1349" spans="1:47" x14ac:dyDescent="0.25">
      <c r="A1349" t="s">
        <v>859</v>
      </c>
      <c r="B1349">
        <v>2871937</v>
      </c>
      <c r="C1349">
        <v>190269</v>
      </c>
      <c r="D1349" t="s">
        <v>48</v>
      </c>
      <c r="E1349">
        <v>0</v>
      </c>
      <c r="F1349">
        <v>0</v>
      </c>
      <c r="G1349">
        <v>0</v>
      </c>
      <c r="H1349">
        <v>0</v>
      </c>
      <c r="I1349">
        <v>73</v>
      </c>
      <c r="J1349">
        <v>2017</v>
      </c>
      <c r="K1349" t="s">
        <v>200</v>
      </c>
      <c r="L1349">
        <v>3</v>
      </c>
      <c r="M1349">
        <v>4</v>
      </c>
      <c r="N1349">
        <v>18</v>
      </c>
      <c r="O1349">
        <v>16</v>
      </c>
      <c r="P1349" t="s">
        <v>860</v>
      </c>
      <c r="Q1349" t="s">
        <v>84</v>
      </c>
      <c r="R1349" t="s">
        <v>706</v>
      </c>
      <c r="S1349">
        <v>45100</v>
      </c>
      <c r="T1349" t="s">
        <v>522</v>
      </c>
      <c r="U1349" t="s">
        <v>707</v>
      </c>
      <c r="V1349" t="s">
        <v>87</v>
      </c>
      <c r="W1349" t="s">
        <v>861</v>
      </c>
      <c r="X1349" t="s">
        <v>57</v>
      </c>
      <c r="Y1349" t="s">
        <v>862</v>
      </c>
      <c r="Z1349" s="1">
        <v>43079</v>
      </c>
      <c r="AA1349">
        <v>29</v>
      </c>
      <c r="AB1349" t="s">
        <v>81</v>
      </c>
      <c r="AC1349">
        <v>2023</v>
      </c>
      <c r="AD1349">
        <v>3999</v>
      </c>
      <c r="AE1349" t="s">
        <v>863</v>
      </c>
      <c r="AF1349" t="s">
        <v>247</v>
      </c>
      <c r="AG1349" s="1">
        <v>34176</v>
      </c>
      <c r="AH1349" t="s">
        <v>252</v>
      </c>
      <c r="AI1349" t="s">
        <v>249</v>
      </c>
      <c r="AJ1349" t="s">
        <v>64</v>
      </c>
      <c r="AK1349">
        <v>180</v>
      </c>
      <c r="AL1349">
        <v>400000</v>
      </c>
      <c r="AM1349">
        <v>600000</v>
      </c>
      <c r="AN1349" s="1">
        <v>46568</v>
      </c>
      <c r="AO1349" t="s">
        <v>872</v>
      </c>
      <c r="AP1349" t="s">
        <v>66</v>
      </c>
      <c r="AQ1349">
        <v>27</v>
      </c>
      <c r="AR1349" t="s">
        <v>865</v>
      </c>
      <c r="AS1349">
        <v>0</v>
      </c>
      <c r="AT1349" t="s">
        <v>252</v>
      </c>
      <c r="AU1349">
        <v>31</v>
      </c>
    </row>
    <row r="1350" spans="1:47" x14ac:dyDescent="0.25">
      <c r="A1350" t="s">
        <v>873</v>
      </c>
      <c r="B1350">
        <v>2875216</v>
      </c>
      <c r="C1350">
        <v>381187</v>
      </c>
      <c r="D1350" t="s">
        <v>812</v>
      </c>
      <c r="E1350">
        <v>0</v>
      </c>
      <c r="F1350">
        <v>0</v>
      </c>
      <c r="G1350">
        <v>0</v>
      </c>
      <c r="H1350">
        <v>0</v>
      </c>
      <c r="I1350">
        <v>8</v>
      </c>
      <c r="J1350">
        <v>2017</v>
      </c>
      <c r="K1350" t="s">
        <v>273</v>
      </c>
      <c r="L1350">
        <v>3</v>
      </c>
      <c r="M1350">
        <v>2</v>
      </c>
      <c r="N1350">
        <v>3</v>
      </c>
      <c r="O1350">
        <v>4</v>
      </c>
      <c r="P1350" t="s">
        <v>790</v>
      </c>
      <c r="Q1350" t="s">
        <v>789</v>
      </c>
      <c r="R1350" t="s">
        <v>826</v>
      </c>
      <c r="S1350">
        <v>2843</v>
      </c>
      <c r="T1350" t="s">
        <v>874</v>
      </c>
      <c r="U1350" t="s">
        <v>828</v>
      </c>
      <c r="V1350" t="s">
        <v>793</v>
      </c>
      <c r="W1350" t="s">
        <v>207</v>
      </c>
      <c r="X1350" t="s">
        <v>57</v>
      </c>
      <c r="Y1350" t="s">
        <v>875</v>
      </c>
      <c r="Z1350" s="1">
        <v>43079</v>
      </c>
      <c r="AA1350">
        <v>84</v>
      </c>
      <c r="AB1350" t="s">
        <v>59</v>
      </c>
      <c r="AC1350">
        <v>2023</v>
      </c>
      <c r="AD1350">
        <v>738</v>
      </c>
      <c r="AE1350" t="s">
        <v>796</v>
      </c>
      <c r="AF1350" t="s">
        <v>797</v>
      </c>
      <c r="AG1350" s="1">
        <v>35788</v>
      </c>
      <c r="AH1350" t="s">
        <v>264</v>
      </c>
      <c r="AI1350" t="s">
        <v>265</v>
      </c>
      <c r="AJ1350" t="s">
        <v>64</v>
      </c>
      <c r="AK1350">
        <v>178</v>
      </c>
      <c r="AL1350">
        <v>800000</v>
      </c>
      <c r="AM1350">
        <v>1000000</v>
      </c>
      <c r="AN1350" s="1">
        <v>46568</v>
      </c>
      <c r="AO1350" t="s">
        <v>798</v>
      </c>
      <c r="AP1350" t="s">
        <v>66</v>
      </c>
      <c r="AQ1350">
        <v>99</v>
      </c>
      <c r="AR1350" t="s">
        <v>799</v>
      </c>
      <c r="AS1350">
        <v>0</v>
      </c>
      <c r="AT1350" t="s">
        <v>264</v>
      </c>
      <c r="AU1350">
        <v>26</v>
      </c>
    </row>
    <row r="1351" spans="1:47" x14ac:dyDescent="0.25">
      <c r="A1351" t="s">
        <v>873</v>
      </c>
      <c r="B1351">
        <v>2875216</v>
      </c>
      <c r="C1351">
        <v>381187</v>
      </c>
      <c r="D1351" t="s">
        <v>812</v>
      </c>
      <c r="E1351">
        <v>0</v>
      </c>
      <c r="F1351">
        <v>0</v>
      </c>
      <c r="G1351">
        <v>0</v>
      </c>
      <c r="H1351">
        <v>0</v>
      </c>
      <c r="I1351">
        <v>8</v>
      </c>
      <c r="J1351">
        <v>2017</v>
      </c>
      <c r="K1351" t="s">
        <v>273</v>
      </c>
      <c r="L1351">
        <v>3</v>
      </c>
      <c r="M1351">
        <v>2</v>
      </c>
      <c r="N1351">
        <v>3</v>
      </c>
      <c r="O1351">
        <v>4</v>
      </c>
      <c r="P1351" t="s">
        <v>790</v>
      </c>
      <c r="Q1351" t="s">
        <v>789</v>
      </c>
      <c r="R1351" t="s">
        <v>826</v>
      </c>
      <c r="S1351">
        <v>2843</v>
      </c>
      <c r="T1351" t="s">
        <v>874</v>
      </c>
      <c r="U1351" t="s">
        <v>828</v>
      </c>
      <c r="V1351" t="s">
        <v>793</v>
      </c>
      <c r="W1351" t="s">
        <v>207</v>
      </c>
      <c r="X1351" t="s">
        <v>57</v>
      </c>
      <c r="Y1351" t="s">
        <v>875</v>
      </c>
      <c r="Z1351" s="1">
        <v>43079</v>
      </c>
      <c r="AA1351">
        <v>84</v>
      </c>
      <c r="AB1351" t="s">
        <v>59</v>
      </c>
      <c r="AC1351">
        <v>2023</v>
      </c>
      <c r="AD1351">
        <v>738</v>
      </c>
      <c r="AE1351" t="s">
        <v>796</v>
      </c>
      <c r="AF1351" t="s">
        <v>797</v>
      </c>
      <c r="AG1351" s="1">
        <v>35788</v>
      </c>
      <c r="AH1351" t="s">
        <v>264</v>
      </c>
      <c r="AI1351" t="s">
        <v>265</v>
      </c>
      <c r="AJ1351" t="s">
        <v>64</v>
      </c>
      <c r="AK1351">
        <v>178</v>
      </c>
      <c r="AL1351">
        <v>800000</v>
      </c>
      <c r="AM1351">
        <v>1000000</v>
      </c>
      <c r="AN1351" s="1">
        <v>46568</v>
      </c>
      <c r="AO1351" t="s">
        <v>800</v>
      </c>
      <c r="AP1351" t="s">
        <v>66</v>
      </c>
      <c r="AQ1351">
        <v>99</v>
      </c>
      <c r="AR1351" t="s">
        <v>799</v>
      </c>
      <c r="AS1351">
        <v>0</v>
      </c>
      <c r="AT1351" t="s">
        <v>264</v>
      </c>
      <c r="AU1351">
        <v>26</v>
      </c>
    </row>
    <row r="1352" spans="1:47" x14ac:dyDescent="0.25">
      <c r="A1352" t="s">
        <v>873</v>
      </c>
      <c r="B1352">
        <v>2875216</v>
      </c>
      <c r="C1352">
        <v>381187</v>
      </c>
      <c r="D1352" t="s">
        <v>812</v>
      </c>
      <c r="E1352">
        <v>0</v>
      </c>
      <c r="F1352">
        <v>0</v>
      </c>
      <c r="G1352">
        <v>0</v>
      </c>
      <c r="H1352">
        <v>0</v>
      </c>
      <c r="I1352">
        <v>8</v>
      </c>
      <c r="J1352">
        <v>2017</v>
      </c>
      <c r="K1352" t="s">
        <v>273</v>
      </c>
      <c r="L1352">
        <v>3</v>
      </c>
      <c r="M1352">
        <v>2</v>
      </c>
      <c r="N1352">
        <v>3</v>
      </c>
      <c r="O1352">
        <v>4</v>
      </c>
      <c r="P1352" t="s">
        <v>790</v>
      </c>
      <c r="Q1352" t="s">
        <v>789</v>
      </c>
      <c r="R1352" t="s">
        <v>826</v>
      </c>
      <c r="S1352">
        <v>2843</v>
      </c>
      <c r="T1352" t="s">
        <v>874</v>
      </c>
      <c r="U1352" t="s">
        <v>828</v>
      </c>
      <c r="V1352" t="s">
        <v>793</v>
      </c>
      <c r="W1352" t="s">
        <v>207</v>
      </c>
      <c r="X1352" t="s">
        <v>57</v>
      </c>
      <c r="Y1352" t="s">
        <v>875</v>
      </c>
      <c r="Z1352" s="1">
        <v>43079</v>
      </c>
      <c r="AA1352">
        <v>84</v>
      </c>
      <c r="AB1352" t="s">
        <v>59</v>
      </c>
      <c r="AC1352">
        <v>2023</v>
      </c>
      <c r="AD1352">
        <v>738</v>
      </c>
      <c r="AE1352" t="s">
        <v>796</v>
      </c>
      <c r="AF1352" t="s">
        <v>797</v>
      </c>
      <c r="AG1352" s="1">
        <v>35788</v>
      </c>
      <c r="AH1352" t="s">
        <v>264</v>
      </c>
      <c r="AI1352" t="s">
        <v>265</v>
      </c>
      <c r="AJ1352" t="s">
        <v>64</v>
      </c>
      <c r="AK1352">
        <v>178</v>
      </c>
      <c r="AL1352">
        <v>800000</v>
      </c>
      <c r="AM1352">
        <v>1000000</v>
      </c>
      <c r="AN1352" s="1">
        <v>46568</v>
      </c>
      <c r="AO1352" t="s">
        <v>801</v>
      </c>
      <c r="AP1352" t="s">
        <v>66</v>
      </c>
      <c r="AQ1352">
        <v>11</v>
      </c>
      <c r="AR1352" t="s">
        <v>799</v>
      </c>
      <c r="AS1352">
        <v>0</v>
      </c>
      <c r="AT1352" t="s">
        <v>264</v>
      </c>
      <c r="AU1352">
        <v>26</v>
      </c>
    </row>
    <row r="1353" spans="1:47" x14ac:dyDescent="0.25">
      <c r="A1353" t="s">
        <v>873</v>
      </c>
      <c r="B1353">
        <v>2875216</v>
      </c>
      <c r="C1353">
        <v>381187</v>
      </c>
      <c r="D1353" t="s">
        <v>812</v>
      </c>
      <c r="E1353">
        <v>0</v>
      </c>
      <c r="F1353">
        <v>0</v>
      </c>
      <c r="G1353">
        <v>0</v>
      </c>
      <c r="H1353">
        <v>0</v>
      </c>
      <c r="I1353">
        <v>8</v>
      </c>
      <c r="J1353">
        <v>2017</v>
      </c>
      <c r="K1353" t="s">
        <v>273</v>
      </c>
      <c r="L1353">
        <v>3</v>
      </c>
      <c r="M1353">
        <v>2</v>
      </c>
      <c r="N1353">
        <v>3</v>
      </c>
      <c r="O1353">
        <v>4</v>
      </c>
      <c r="P1353" t="s">
        <v>790</v>
      </c>
      <c r="Q1353" t="s">
        <v>789</v>
      </c>
      <c r="R1353" t="s">
        <v>826</v>
      </c>
      <c r="S1353">
        <v>2843</v>
      </c>
      <c r="T1353" t="s">
        <v>874</v>
      </c>
      <c r="U1353" t="s">
        <v>828</v>
      </c>
      <c r="V1353" t="s">
        <v>793</v>
      </c>
      <c r="W1353" t="s">
        <v>207</v>
      </c>
      <c r="X1353" t="s">
        <v>57</v>
      </c>
      <c r="Y1353" t="s">
        <v>875</v>
      </c>
      <c r="Z1353" s="1">
        <v>43079</v>
      </c>
      <c r="AA1353">
        <v>84</v>
      </c>
      <c r="AB1353" t="s">
        <v>59</v>
      </c>
      <c r="AC1353">
        <v>2023</v>
      </c>
      <c r="AD1353">
        <v>738</v>
      </c>
      <c r="AE1353" t="s">
        <v>796</v>
      </c>
      <c r="AF1353" t="s">
        <v>797</v>
      </c>
      <c r="AG1353" s="1">
        <v>35788</v>
      </c>
      <c r="AH1353" t="s">
        <v>264</v>
      </c>
      <c r="AI1353" t="s">
        <v>265</v>
      </c>
      <c r="AJ1353" t="s">
        <v>64</v>
      </c>
      <c r="AK1353">
        <v>178</v>
      </c>
      <c r="AL1353">
        <v>800000</v>
      </c>
      <c r="AM1353">
        <v>1000000</v>
      </c>
      <c r="AN1353" s="1">
        <v>46568</v>
      </c>
      <c r="AO1353" t="s">
        <v>802</v>
      </c>
      <c r="AP1353" t="s">
        <v>66</v>
      </c>
      <c r="AQ1353">
        <v>11</v>
      </c>
      <c r="AR1353" t="s">
        <v>799</v>
      </c>
      <c r="AS1353">
        <v>0</v>
      </c>
      <c r="AT1353" t="s">
        <v>264</v>
      </c>
      <c r="AU1353">
        <v>26</v>
      </c>
    </row>
    <row r="1354" spans="1:47" x14ac:dyDescent="0.25">
      <c r="A1354" t="s">
        <v>873</v>
      </c>
      <c r="B1354">
        <v>2875216</v>
      </c>
      <c r="C1354">
        <v>381187</v>
      </c>
      <c r="D1354" t="s">
        <v>812</v>
      </c>
      <c r="E1354">
        <v>0</v>
      </c>
      <c r="F1354">
        <v>0</v>
      </c>
      <c r="G1354">
        <v>0</v>
      </c>
      <c r="H1354">
        <v>0</v>
      </c>
      <c r="I1354">
        <v>8</v>
      </c>
      <c r="J1354">
        <v>2017</v>
      </c>
      <c r="K1354" t="s">
        <v>273</v>
      </c>
      <c r="L1354">
        <v>3</v>
      </c>
      <c r="M1354">
        <v>2</v>
      </c>
      <c r="N1354">
        <v>3</v>
      </c>
      <c r="O1354">
        <v>4</v>
      </c>
      <c r="P1354" t="s">
        <v>790</v>
      </c>
      <c r="Q1354" t="s">
        <v>789</v>
      </c>
      <c r="R1354" t="s">
        <v>826</v>
      </c>
      <c r="S1354">
        <v>2843</v>
      </c>
      <c r="T1354" t="s">
        <v>874</v>
      </c>
      <c r="U1354" t="s">
        <v>828</v>
      </c>
      <c r="V1354" t="s">
        <v>793</v>
      </c>
      <c r="W1354" t="s">
        <v>207</v>
      </c>
      <c r="X1354" t="s">
        <v>57</v>
      </c>
      <c r="Y1354" t="s">
        <v>875</v>
      </c>
      <c r="Z1354" s="1">
        <v>43079</v>
      </c>
      <c r="AA1354">
        <v>84</v>
      </c>
      <c r="AB1354" t="s">
        <v>59</v>
      </c>
      <c r="AC1354">
        <v>2023</v>
      </c>
      <c r="AD1354">
        <v>738</v>
      </c>
      <c r="AE1354" t="s">
        <v>796</v>
      </c>
      <c r="AF1354" t="s">
        <v>797</v>
      </c>
      <c r="AG1354" s="1">
        <v>35788</v>
      </c>
      <c r="AH1354" t="s">
        <v>264</v>
      </c>
      <c r="AI1354" t="s">
        <v>265</v>
      </c>
      <c r="AJ1354" t="s">
        <v>64</v>
      </c>
      <c r="AK1354">
        <v>178</v>
      </c>
      <c r="AL1354">
        <v>800000</v>
      </c>
      <c r="AM1354">
        <v>1000000</v>
      </c>
      <c r="AN1354" s="1">
        <v>46568</v>
      </c>
      <c r="AO1354" t="s">
        <v>803</v>
      </c>
      <c r="AP1354" t="s">
        <v>66</v>
      </c>
      <c r="AQ1354">
        <v>11</v>
      </c>
      <c r="AR1354" t="s">
        <v>799</v>
      </c>
      <c r="AS1354">
        <v>0</v>
      </c>
      <c r="AT1354" t="s">
        <v>264</v>
      </c>
      <c r="AU1354">
        <v>26</v>
      </c>
    </row>
    <row r="1355" spans="1:47" x14ac:dyDescent="0.25">
      <c r="A1355" t="s">
        <v>873</v>
      </c>
      <c r="B1355">
        <v>2875216</v>
      </c>
      <c r="C1355">
        <v>381187</v>
      </c>
      <c r="D1355" t="s">
        <v>812</v>
      </c>
      <c r="E1355">
        <v>0</v>
      </c>
      <c r="F1355">
        <v>0</v>
      </c>
      <c r="G1355">
        <v>0</v>
      </c>
      <c r="H1355">
        <v>0</v>
      </c>
      <c r="I1355">
        <v>8</v>
      </c>
      <c r="J1355">
        <v>2017</v>
      </c>
      <c r="K1355" t="s">
        <v>273</v>
      </c>
      <c r="L1355">
        <v>3</v>
      </c>
      <c r="M1355">
        <v>2</v>
      </c>
      <c r="N1355">
        <v>3</v>
      </c>
      <c r="O1355">
        <v>4</v>
      </c>
      <c r="P1355" t="s">
        <v>790</v>
      </c>
      <c r="Q1355" t="s">
        <v>789</v>
      </c>
      <c r="R1355" t="s">
        <v>826</v>
      </c>
      <c r="S1355">
        <v>2843</v>
      </c>
      <c r="T1355" t="s">
        <v>874</v>
      </c>
      <c r="U1355" t="s">
        <v>828</v>
      </c>
      <c r="V1355" t="s">
        <v>793</v>
      </c>
      <c r="W1355" t="s">
        <v>207</v>
      </c>
      <c r="X1355" t="s">
        <v>57</v>
      </c>
      <c r="Y1355" t="s">
        <v>875</v>
      </c>
      <c r="Z1355" s="1">
        <v>43079</v>
      </c>
      <c r="AA1355">
        <v>84</v>
      </c>
      <c r="AB1355" t="s">
        <v>59</v>
      </c>
      <c r="AC1355">
        <v>2023</v>
      </c>
      <c r="AD1355">
        <v>738</v>
      </c>
      <c r="AE1355" t="s">
        <v>796</v>
      </c>
      <c r="AF1355" t="s">
        <v>797</v>
      </c>
      <c r="AG1355" s="1">
        <v>35788</v>
      </c>
      <c r="AH1355" t="s">
        <v>264</v>
      </c>
      <c r="AI1355" t="s">
        <v>265</v>
      </c>
      <c r="AJ1355" t="s">
        <v>64</v>
      </c>
      <c r="AK1355">
        <v>178</v>
      </c>
      <c r="AL1355">
        <v>800000</v>
      </c>
      <c r="AM1355">
        <v>1000000</v>
      </c>
      <c r="AN1355" s="1">
        <v>46568</v>
      </c>
      <c r="AO1355" t="s">
        <v>804</v>
      </c>
      <c r="AP1355" t="s">
        <v>66</v>
      </c>
      <c r="AQ1355">
        <v>11</v>
      </c>
      <c r="AR1355" t="s">
        <v>799</v>
      </c>
      <c r="AS1355">
        <v>0</v>
      </c>
      <c r="AT1355" t="s">
        <v>264</v>
      </c>
      <c r="AU1355">
        <v>26</v>
      </c>
    </row>
    <row r="1356" spans="1:47" x14ac:dyDescent="0.25">
      <c r="A1356" t="s">
        <v>873</v>
      </c>
      <c r="B1356">
        <v>2875216</v>
      </c>
      <c r="C1356">
        <v>381187</v>
      </c>
      <c r="D1356" t="s">
        <v>812</v>
      </c>
      <c r="E1356">
        <v>0</v>
      </c>
      <c r="F1356">
        <v>0</v>
      </c>
      <c r="G1356">
        <v>0</v>
      </c>
      <c r="H1356">
        <v>0</v>
      </c>
      <c r="I1356">
        <v>8</v>
      </c>
      <c r="J1356">
        <v>2017</v>
      </c>
      <c r="K1356" t="s">
        <v>273</v>
      </c>
      <c r="L1356">
        <v>3</v>
      </c>
      <c r="M1356">
        <v>2</v>
      </c>
      <c r="N1356">
        <v>3</v>
      </c>
      <c r="O1356">
        <v>4</v>
      </c>
      <c r="P1356" t="s">
        <v>790</v>
      </c>
      <c r="Q1356" t="s">
        <v>789</v>
      </c>
      <c r="R1356" t="s">
        <v>826</v>
      </c>
      <c r="S1356">
        <v>2843</v>
      </c>
      <c r="T1356" t="s">
        <v>874</v>
      </c>
      <c r="U1356" t="s">
        <v>828</v>
      </c>
      <c r="V1356" t="s">
        <v>793</v>
      </c>
      <c r="W1356" t="s">
        <v>207</v>
      </c>
      <c r="X1356" t="s">
        <v>57</v>
      </c>
      <c r="Y1356" t="s">
        <v>875</v>
      </c>
      <c r="Z1356" s="1">
        <v>43079</v>
      </c>
      <c r="AA1356">
        <v>84</v>
      </c>
      <c r="AB1356" t="s">
        <v>59</v>
      </c>
      <c r="AC1356">
        <v>2023</v>
      </c>
      <c r="AD1356">
        <v>738</v>
      </c>
      <c r="AE1356" t="s">
        <v>796</v>
      </c>
      <c r="AF1356" t="s">
        <v>797</v>
      </c>
      <c r="AG1356" s="1">
        <v>35788</v>
      </c>
      <c r="AH1356" t="s">
        <v>264</v>
      </c>
      <c r="AI1356" t="s">
        <v>265</v>
      </c>
      <c r="AJ1356" t="s">
        <v>64</v>
      </c>
      <c r="AK1356">
        <v>178</v>
      </c>
      <c r="AL1356">
        <v>800000</v>
      </c>
      <c r="AM1356">
        <v>1000000</v>
      </c>
      <c r="AN1356" s="1">
        <v>46568</v>
      </c>
      <c r="AO1356" t="s">
        <v>805</v>
      </c>
      <c r="AP1356" t="s">
        <v>66</v>
      </c>
      <c r="AQ1356">
        <v>11</v>
      </c>
      <c r="AR1356" t="s">
        <v>799</v>
      </c>
      <c r="AS1356">
        <v>0</v>
      </c>
      <c r="AT1356" t="s">
        <v>264</v>
      </c>
      <c r="AU1356">
        <v>26</v>
      </c>
    </row>
    <row r="1357" spans="1:47" x14ac:dyDescent="0.25">
      <c r="A1357" t="s">
        <v>873</v>
      </c>
      <c r="B1357">
        <v>2875216</v>
      </c>
      <c r="C1357">
        <v>381187</v>
      </c>
      <c r="D1357" t="s">
        <v>812</v>
      </c>
      <c r="E1357">
        <v>0</v>
      </c>
      <c r="F1357">
        <v>0</v>
      </c>
      <c r="G1357">
        <v>0</v>
      </c>
      <c r="H1357">
        <v>0</v>
      </c>
      <c r="I1357">
        <v>8</v>
      </c>
      <c r="J1357">
        <v>2017</v>
      </c>
      <c r="K1357" t="s">
        <v>273</v>
      </c>
      <c r="L1357">
        <v>3</v>
      </c>
      <c r="M1357">
        <v>2</v>
      </c>
      <c r="N1357">
        <v>3</v>
      </c>
      <c r="O1357">
        <v>4</v>
      </c>
      <c r="P1357" t="s">
        <v>790</v>
      </c>
      <c r="Q1357" t="s">
        <v>789</v>
      </c>
      <c r="R1357" t="s">
        <v>826</v>
      </c>
      <c r="S1357">
        <v>2843</v>
      </c>
      <c r="T1357" t="s">
        <v>874</v>
      </c>
      <c r="U1357" t="s">
        <v>828</v>
      </c>
      <c r="V1357" t="s">
        <v>793</v>
      </c>
      <c r="W1357" t="s">
        <v>207</v>
      </c>
      <c r="X1357" t="s">
        <v>57</v>
      </c>
      <c r="Y1357" t="s">
        <v>875</v>
      </c>
      <c r="Z1357" s="1">
        <v>43079</v>
      </c>
      <c r="AA1357">
        <v>84</v>
      </c>
      <c r="AB1357" t="s">
        <v>59</v>
      </c>
      <c r="AC1357">
        <v>2023</v>
      </c>
      <c r="AD1357">
        <v>738</v>
      </c>
      <c r="AE1357" t="s">
        <v>796</v>
      </c>
      <c r="AF1357" t="s">
        <v>797</v>
      </c>
      <c r="AG1357" s="1">
        <v>35788</v>
      </c>
      <c r="AH1357" t="s">
        <v>264</v>
      </c>
      <c r="AI1357" t="s">
        <v>265</v>
      </c>
      <c r="AJ1357" t="s">
        <v>64</v>
      </c>
      <c r="AK1357">
        <v>178</v>
      </c>
      <c r="AL1357">
        <v>800000</v>
      </c>
      <c r="AM1357">
        <v>1000000</v>
      </c>
      <c r="AN1357" s="1">
        <v>46568</v>
      </c>
      <c r="AO1357" t="s">
        <v>806</v>
      </c>
      <c r="AP1357" t="s">
        <v>164</v>
      </c>
      <c r="AQ1357">
        <v>11</v>
      </c>
      <c r="AR1357" t="s">
        <v>799</v>
      </c>
      <c r="AS1357">
        <v>0</v>
      </c>
      <c r="AT1357" t="s">
        <v>807</v>
      </c>
      <c r="AU1357">
        <v>26</v>
      </c>
    </row>
    <row r="1358" spans="1:47" x14ac:dyDescent="0.25">
      <c r="A1358" t="s">
        <v>873</v>
      </c>
      <c r="B1358">
        <v>2875216</v>
      </c>
      <c r="C1358">
        <v>381187</v>
      </c>
      <c r="D1358" t="s">
        <v>812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2017</v>
      </c>
      <c r="K1358" t="s">
        <v>273</v>
      </c>
      <c r="L1358">
        <v>3</v>
      </c>
      <c r="M1358">
        <v>2</v>
      </c>
      <c r="N1358">
        <v>3</v>
      </c>
      <c r="O1358">
        <v>4</v>
      </c>
      <c r="P1358" t="s">
        <v>790</v>
      </c>
      <c r="Q1358" t="s">
        <v>789</v>
      </c>
      <c r="R1358" t="s">
        <v>826</v>
      </c>
      <c r="S1358">
        <v>2843</v>
      </c>
      <c r="T1358" t="s">
        <v>874</v>
      </c>
      <c r="U1358" t="s">
        <v>828</v>
      </c>
      <c r="V1358" t="s">
        <v>793</v>
      </c>
      <c r="W1358" t="s">
        <v>207</v>
      </c>
      <c r="X1358" t="s">
        <v>57</v>
      </c>
      <c r="Y1358" t="s">
        <v>875</v>
      </c>
      <c r="Z1358" s="1">
        <v>43079</v>
      </c>
      <c r="AA1358">
        <v>84</v>
      </c>
      <c r="AB1358" t="s">
        <v>59</v>
      </c>
      <c r="AC1358">
        <v>2023</v>
      </c>
      <c r="AD1358">
        <v>738</v>
      </c>
      <c r="AE1358" t="s">
        <v>796</v>
      </c>
      <c r="AF1358" t="s">
        <v>797</v>
      </c>
      <c r="AG1358" s="1">
        <v>35788</v>
      </c>
      <c r="AH1358" t="s">
        <v>264</v>
      </c>
      <c r="AI1358" t="s">
        <v>265</v>
      </c>
      <c r="AJ1358" t="s">
        <v>64</v>
      </c>
      <c r="AK1358">
        <v>178</v>
      </c>
      <c r="AL1358">
        <v>800000</v>
      </c>
      <c r="AM1358">
        <v>1000000</v>
      </c>
      <c r="AN1358" s="1">
        <v>46568</v>
      </c>
      <c r="AO1358" t="s">
        <v>808</v>
      </c>
      <c r="AP1358" t="s">
        <v>164</v>
      </c>
      <c r="AQ1358">
        <v>11</v>
      </c>
      <c r="AR1358" t="s">
        <v>799</v>
      </c>
      <c r="AS1358">
        <v>0</v>
      </c>
      <c r="AT1358" t="s">
        <v>264</v>
      </c>
      <c r="AU1358">
        <v>26</v>
      </c>
    </row>
    <row r="1359" spans="1:47" x14ac:dyDescent="0.25">
      <c r="A1359" t="s">
        <v>873</v>
      </c>
      <c r="B1359">
        <v>2875216</v>
      </c>
      <c r="C1359">
        <v>381187</v>
      </c>
      <c r="D1359" t="s">
        <v>812</v>
      </c>
      <c r="E1359">
        <v>0</v>
      </c>
      <c r="F1359">
        <v>0</v>
      </c>
      <c r="G1359">
        <v>0</v>
      </c>
      <c r="H1359">
        <v>0</v>
      </c>
      <c r="I1359">
        <v>8</v>
      </c>
      <c r="J1359">
        <v>2017</v>
      </c>
      <c r="K1359" t="s">
        <v>273</v>
      </c>
      <c r="L1359">
        <v>3</v>
      </c>
      <c r="M1359">
        <v>2</v>
      </c>
      <c r="N1359">
        <v>3</v>
      </c>
      <c r="O1359">
        <v>4</v>
      </c>
      <c r="P1359" t="s">
        <v>790</v>
      </c>
      <c r="Q1359" t="s">
        <v>789</v>
      </c>
      <c r="R1359" t="s">
        <v>826</v>
      </c>
      <c r="S1359">
        <v>2843</v>
      </c>
      <c r="T1359" t="s">
        <v>874</v>
      </c>
      <c r="U1359" t="s">
        <v>828</v>
      </c>
      <c r="V1359" t="s">
        <v>793</v>
      </c>
      <c r="W1359" t="s">
        <v>207</v>
      </c>
      <c r="X1359" t="s">
        <v>57</v>
      </c>
      <c r="Y1359" t="s">
        <v>875</v>
      </c>
      <c r="Z1359" s="1">
        <v>43079</v>
      </c>
      <c r="AA1359">
        <v>84</v>
      </c>
      <c r="AB1359" t="s">
        <v>59</v>
      </c>
      <c r="AC1359">
        <v>2023</v>
      </c>
      <c r="AD1359">
        <v>738</v>
      </c>
      <c r="AE1359" t="s">
        <v>796</v>
      </c>
      <c r="AF1359" t="s">
        <v>797</v>
      </c>
      <c r="AG1359" s="1">
        <v>35788</v>
      </c>
      <c r="AH1359" t="s">
        <v>264</v>
      </c>
      <c r="AI1359" t="s">
        <v>265</v>
      </c>
      <c r="AJ1359" t="s">
        <v>64</v>
      </c>
      <c r="AK1359">
        <v>178</v>
      </c>
      <c r="AL1359">
        <v>800000</v>
      </c>
      <c r="AM1359">
        <v>1000000</v>
      </c>
      <c r="AN1359" s="1">
        <v>46568</v>
      </c>
      <c r="AO1359" t="s">
        <v>809</v>
      </c>
      <c r="AP1359" t="s">
        <v>66</v>
      </c>
      <c r="AQ1359">
        <v>11</v>
      </c>
      <c r="AR1359" t="s">
        <v>799</v>
      </c>
      <c r="AS1359">
        <v>0</v>
      </c>
      <c r="AT1359" t="s">
        <v>264</v>
      </c>
      <c r="AU1359">
        <v>26</v>
      </c>
    </row>
    <row r="1360" spans="1:47" x14ac:dyDescent="0.25">
      <c r="A1360" t="s">
        <v>873</v>
      </c>
      <c r="B1360">
        <v>2875216</v>
      </c>
      <c r="C1360">
        <v>381187</v>
      </c>
      <c r="D1360" t="s">
        <v>812</v>
      </c>
      <c r="E1360">
        <v>0</v>
      </c>
      <c r="F1360">
        <v>0</v>
      </c>
      <c r="G1360">
        <v>0</v>
      </c>
      <c r="H1360">
        <v>0</v>
      </c>
      <c r="I1360">
        <v>8</v>
      </c>
      <c r="J1360">
        <v>2017</v>
      </c>
      <c r="K1360" t="s">
        <v>273</v>
      </c>
      <c r="L1360">
        <v>3</v>
      </c>
      <c r="M1360">
        <v>2</v>
      </c>
      <c r="N1360">
        <v>3</v>
      </c>
      <c r="O1360">
        <v>4</v>
      </c>
      <c r="P1360" t="s">
        <v>790</v>
      </c>
      <c r="Q1360" t="s">
        <v>789</v>
      </c>
      <c r="R1360" t="s">
        <v>826</v>
      </c>
      <c r="S1360">
        <v>2843</v>
      </c>
      <c r="T1360" t="s">
        <v>874</v>
      </c>
      <c r="U1360" t="s">
        <v>828</v>
      </c>
      <c r="V1360" t="s">
        <v>793</v>
      </c>
      <c r="W1360" t="s">
        <v>207</v>
      </c>
      <c r="X1360" t="s">
        <v>57</v>
      </c>
      <c r="Y1360" t="s">
        <v>875</v>
      </c>
      <c r="Z1360" s="1">
        <v>43079</v>
      </c>
      <c r="AA1360">
        <v>84</v>
      </c>
      <c r="AB1360" t="s">
        <v>59</v>
      </c>
      <c r="AC1360">
        <v>2023</v>
      </c>
      <c r="AD1360">
        <v>738</v>
      </c>
      <c r="AE1360" t="s">
        <v>796</v>
      </c>
      <c r="AF1360" t="s">
        <v>797</v>
      </c>
      <c r="AG1360" s="1">
        <v>35788</v>
      </c>
      <c r="AH1360" t="s">
        <v>264</v>
      </c>
      <c r="AI1360" t="s">
        <v>265</v>
      </c>
      <c r="AJ1360" t="s">
        <v>64</v>
      </c>
      <c r="AK1360">
        <v>178</v>
      </c>
      <c r="AL1360">
        <v>800000</v>
      </c>
      <c r="AM1360">
        <v>1000000</v>
      </c>
      <c r="AN1360" s="1">
        <v>46568</v>
      </c>
      <c r="AO1360" t="s">
        <v>810</v>
      </c>
      <c r="AP1360" t="s">
        <v>66</v>
      </c>
      <c r="AQ1360">
        <v>11</v>
      </c>
      <c r="AR1360" t="s">
        <v>799</v>
      </c>
      <c r="AS1360">
        <v>0</v>
      </c>
      <c r="AT1360" t="s">
        <v>264</v>
      </c>
      <c r="AU1360">
        <v>26</v>
      </c>
    </row>
    <row r="1361" spans="1:47" x14ac:dyDescent="0.25">
      <c r="A1361" t="s">
        <v>876</v>
      </c>
      <c r="B1361">
        <v>2875216</v>
      </c>
      <c r="C1361">
        <v>542776</v>
      </c>
      <c r="D1361" t="s">
        <v>812</v>
      </c>
      <c r="E1361">
        <v>0</v>
      </c>
      <c r="F1361">
        <v>0</v>
      </c>
      <c r="G1361">
        <v>0</v>
      </c>
      <c r="H1361">
        <v>0</v>
      </c>
      <c r="I1361">
        <v>84</v>
      </c>
      <c r="J1361">
        <v>2017</v>
      </c>
      <c r="K1361" t="s">
        <v>273</v>
      </c>
      <c r="L1361">
        <v>3</v>
      </c>
      <c r="M1361">
        <v>2</v>
      </c>
      <c r="N1361">
        <v>3</v>
      </c>
      <c r="O1361">
        <v>4</v>
      </c>
      <c r="P1361" t="s">
        <v>790</v>
      </c>
      <c r="Q1361" t="s">
        <v>789</v>
      </c>
      <c r="R1361" t="s">
        <v>826</v>
      </c>
      <c r="S1361">
        <v>2843</v>
      </c>
      <c r="T1361" t="s">
        <v>874</v>
      </c>
      <c r="U1361" t="s">
        <v>828</v>
      </c>
      <c r="V1361" t="s">
        <v>793</v>
      </c>
      <c r="W1361" t="s">
        <v>207</v>
      </c>
      <c r="X1361" t="s">
        <v>57</v>
      </c>
      <c r="Y1361" t="s">
        <v>875</v>
      </c>
      <c r="Z1361" s="1">
        <v>43079</v>
      </c>
      <c r="AA1361">
        <v>84</v>
      </c>
      <c r="AB1361" t="s">
        <v>59</v>
      </c>
      <c r="AC1361">
        <v>2023</v>
      </c>
      <c r="AD1361">
        <v>369</v>
      </c>
      <c r="AE1361" t="s">
        <v>831</v>
      </c>
      <c r="AF1361" t="s">
        <v>247</v>
      </c>
      <c r="AG1361" s="1">
        <v>36280</v>
      </c>
      <c r="AH1361" t="s">
        <v>483</v>
      </c>
      <c r="AI1361" t="s">
        <v>265</v>
      </c>
      <c r="AJ1361" t="s">
        <v>64</v>
      </c>
      <c r="AK1361">
        <v>175</v>
      </c>
      <c r="AL1361">
        <v>300000</v>
      </c>
      <c r="AM1361">
        <v>700000</v>
      </c>
      <c r="AN1361" s="1">
        <v>45473</v>
      </c>
      <c r="AO1361" t="s">
        <v>832</v>
      </c>
      <c r="AP1361" t="s">
        <v>66</v>
      </c>
      <c r="AQ1361">
        <v>17</v>
      </c>
      <c r="AR1361" t="s">
        <v>833</v>
      </c>
      <c r="AS1361">
        <v>0</v>
      </c>
      <c r="AT1361" t="s">
        <v>483</v>
      </c>
      <c r="AU1361">
        <v>25</v>
      </c>
    </row>
    <row r="1362" spans="1:47" x14ac:dyDescent="0.25">
      <c r="A1362" t="s">
        <v>876</v>
      </c>
      <c r="B1362">
        <v>2875216</v>
      </c>
      <c r="C1362">
        <v>542776</v>
      </c>
      <c r="D1362" t="s">
        <v>812</v>
      </c>
      <c r="E1362">
        <v>0</v>
      </c>
      <c r="F1362">
        <v>0</v>
      </c>
      <c r="G1362">
        <v>0</v>
      </c>
      <c r="H1362">
        <v>0</v>
      </c>
      <c r="I1362">
        <v>84</v>
      </c>
      <c r="J1362">
        <v>2017</v>
      </c>
      <c r="K1362" t="s">
        <v>273</v>
      </c>
      <c r="L1362">
        <v>3</v>
      </c>
      <c r="M1362">
        <v>2</v>
      </c>
      <c r="N1362">
        <v>3</v>
      </c>
      <c r="O1362">
        <v>4</v>
      </c>
      <c r="P1362" t="s">
        <v>790</v>
      </c>
      <c r="Q1362" t="s">
        <v>789</v>
      </c>
      <c r="R1362" t="s">
        <v>826</v>
      </c>
      <c r="S1362">
        <v>2843</v>
      </c>
      <c r="T1362" t="s">
        <v>874</v>
      </c>
      <c r="U1362" t="s">
        <v>828</v>
      </c>
      <c r="V1362" t="s">
        <v>793</v>
      </c>
      <c r="W1362" t="s">
        <v>207</v>
      </c>
      <c r="X1362" t="s">
        <v>57</v>
      </c>
      <c r="Y1362" t="s">
        <v>875</v>
      </c>
      <c r="Z1362" s="1">
        <v>43079</v>
      </c>
      <c r="AA1362">
        <v>84</v>
      </c>
      <c r="AB1362" t="s">
        <v>59</v>
      </c>
      <c r="AC1362">
        <v>2023</v>
      </c>
      <c r="AD1362">
        <v>369</v>
      </c>
      <c r="AE1362" t="s">
        <v>831</v>
      </c>
      <c r="AF1362" t="s">
        <v>247</v>
      </c>
      <c r="AG1362" s="1">
        <v>36280</v>
      </c>
      <c r="AH1362" t="s">
        <v>483</v>
      </c>
      <c r="AI1362" t="s">
        <v>265</v>
      </c>
      <c r="AJ1362" t="s">
        <v>64</v>
      </c>
      <c r="AK1362">
        <v>175</v>
      </c>
      <c r="AL1362">
        <v>300000</v>
      </c>
      <c r="AM1362">
        <v>700000</v>
      </c>
      <c r="AN1362" s="1">
        <v>45473</v>
      </c>
      <c r="AO1362" t="s">
        <v>834</v>
      </c>
      <c r="AP1362" t="s">
        <v>66</v>
      </c>
      <c r="AQ1362">
        <v>17</v>
      </c>
      <c r="AR1362" t="s">
        <v>833</v>
      </c>
      <c r="AS1362">
        <v>0</v>
      </c>
      <c r="AT1362" t="s">
        <v>483</v>
      </c>
      <c r="AU1362">
        <v>25</v>
      </c>
    </row>
    <row r="1363" spans="1:47" x14ac:dyDescent="0.25">
      <c r="A1363" t="s">
        <v>876</v>
      </c>
      <c r="B1363">
        <v>2875216</v>
      </c>
      <c r="C1363">
        <v>542776</v>
      </c>
      <c r="D1363" t="s">
        <v>812</v>
      </c>
      <c r="E1363">
        <v>0</v>
      </c>
      <c r="F1363">
        <v>0</v>
      </c>
      <c r="G1363">
        <v>0</v>
      </c>
      <c r="H1363">
        <v>0</v>
      </c>
      <c r="I1363">
        <v>84</v>
      </c>
      <c r="J1363">
        <v>2017</v>
      </c>
      <c r="K1363" t="s">
        <v>273</v>
      </c>
      <c r="L1363">
        <v>3</v>
      </c>
      <c r="M1363">
        <v>2</v>
      </c>
      <c r="N1363">
        <v>3</v>
      </c>
      <c r="O1363">
        <v>4</v>
      </c>
      <c r="P1363" t="s">
        <v>790</v>
      </c>
      <c r="Q1363" t="s">
        <v>789</v>
      </c>
      <c r="R1363" t="s">
        <v>826</v>
      </c>
      <c r="S1363">
        <v>2843</v>
      </c>
      <c r="T1363" t="s">
        <v>874</v>
      </c>
      <c r="U1363" t="s">
        <v>828</v>
      </c>
      <c r="V1363" t="s">
        <v>793</v>
      </c>
      <c r="W1363" t="s">
        <v>207</v>
      </c>
      <c r="X1363" t="s">
        <v>57</v>
      </c>
      <c r="Y1363" t="s">
        <v>875</v>
      </c>
      <c r="Z1363" s="1">
        <v>43079</v>
      </c>
      <c r="AA1363">
        <v>84</v>
      </c>
      <c r="AB1363" t="s">
        <v>59</v>
      </c>
      <c r="AC1363">
        <v>2023</v>
      </c>
      <c r="AD1363">
        <v>369</v>
      </c>
      <c r="AE1363" t="s">
        <v>831</v>
      </c>
      <c r="AF1363" t="s">
        <v>247</v>
      </c>
      <c r="AG1363" s="1">
        <v>36280</v>
      </c>
      <c r="AH1363" t="s">
        <v>483</v>
      </c>
      <c r="AI1363" t="s">
        <v>265</v>
      </c>
      <c r="AJ1363" t="s">
        <v>64</v>
      </c>
      <c r="AK1363">
        <v>175</v>
      </c>
      <c r="AL1363">
        <v>300000</v>
      </c>
      <c r="AM1363">
        <v>700000</v>
      </c>
      <c r="AN1363" s="1">
        <v>45473</v>
      </c>
      <c r="AO1363" t="s">
        <v>835</v>
      </c>
      <c r="AP1363" t="s">
        <v>66</v>
      </c>
      <c r="AQ1363">
        <v>17</v>
      </c>
      <c r="AR1363" t="s">
        <v>833</v>
      </c>
      <c r="AS1363">
        <v>0</v>
      </c>
      <c r="AT1363" t="s">
        <v>483</v>
      </c>
      <c r="AU1363">
        <v>25</v>
      </c>
    </row>
    <row r="1364" spans="1:47" x14ac:dyDescent="0.25">
      <c r="A1364" t="s">
        <v>876</v>
      </c>
      <c r="B1364">
        <v>2875216</v>
      </c>
      <c r="C1364">
        <v>542776</v>
      </c>
      <c r="D1364" t="s">
        <v>812</v>
      </c>
      <c r="E1364">
        <v>0</v>
      </c>
      <c r="F1364">
        <v>0</v>
      </c>
      <c r="G1364">
        <v>0</v>
      </c>
      <c r="H1364">
        <v>0</v>
      </c>
      <c r="I1364">
        <v>84</v>
      </c>
      <c r="J1364">
        <v>2017</v>
      </c>
      <c r="K1364" t="s">
        <v>273</v>
      </c>
      <c r="L1364">
        <v>3</v>
      </c>
      <c r="M1364">
        <v>2</v>
      </c>
      <c r="N1364">
        <v>3</v>
      </c>
      <c r="O1364">
        <v>4</v>
      </c>
      <c r="P1364" t="s">
        <v>790</v>
      </c>
      <c r="Q1364" t="s">
        <v>789</v>
      </c>
      <c r="R1364" t="s">
        <v>826</v>
      </c>
      <c r="S1364">
        <v>2843</v>
      </c>
      <c r="T1364" t="s">
        <v>874</v>
      </c>
      <c r="U1364" t="s">
        <v>828</v>
      </c>
      <c r="V1364" t="s">
        <v>793</v>
      </c>
      <c r="W1364" t="s">
        <v>207</v>
      </c>
      <c r="X1364" t="s">
        <v>57</v>
      </c>
      <c r="Y1364" t="s">
        <v>875</v>
      </c>
      <c r="Z1364" s="1">
        <v>43079</v>
      </c>
      <c r="AA1364">
        <v>84</v>
      </c>
      <c r="AB1364" t="s">
        <v>59</v>
      </c>
      <c r="AC1364">
        <v>2023</v>
      </c>
      <c r="AD1364">
        <v>369</v>
      </c>
      <c r="AE1364" t="s">
        <v>831</v>
      </c>
      <c r="AF1364" t="s">
        <v>247</v>
      </c>
      <c r="AG1364" s="1">
        <v>36280</v>
      </c>
      <c r="AH1364" t="s">
        <v>483</v>
      </c>
      <c r="AI1364" t="s">
        <v>265</v>
      </c>
      <c r="AJ1364" t="s">
        <v>64</v>
      </c>
      <c r="AK1364">
        <v>175</v>
      </c>
      <c r="AL1364">
        <v>300000</v>
      </c>
      <c r="AM1364">
        <v>700000</v>
      </c>
      <c r="AN1364" s="1">
        <v>45473</v>
      </c>
      <c r="AO1364" t="s">
        <v>836</v>
      </c>
      <c r="AP1364" t="s">
        <v>66</v>
      </c>
      <c r="AQ1364">
        <v>17</v>
      </c>
      <c r="AR1364" t="s">
        <v>833</v>
      </c>
      <c r="AS1364">
        <v>0</v>
      </c>
      <c r="AT1364" t="s">
        <v>483</v>
      </c>
      <c r="AU1364">
        <v>25</v>
      </c>
    </row>
    <row r="1365" spans="1:47" x14ac:dyDescent="0.25">
      <c r="A1365" t="s">
        <v>876</v>
      </c>
      <c r="B1365">
        <v>2875216</v>
      </c>
      <c r="C1365">
        <v>542776</v>
      </c>
      <c r="D1365" t="s">
        <v>812</v>
      </c>
      <c r="E1365">
        <v>0</v>
      </c>
      <c r="F1365">
        <v>0</v>
      </c>
      <c r="G1365">
        <v>0</v>
      </c>
      <c r="H1365">
        <v>0</v>
      </c>
      <c r="I1365">
        <v>84</v>
      </c>
      <c r="J1365">
        <v>2017</v>
      </c>
      <c r="K1365" t="s">
        <v>273</v>
      </c>
      <c r="L1365">
        <v>3</v>
      </c>
      <c r="M1365">
        <v>2</v>
      </c>
      <c r="N1365">
        <v>3</v>
      </c>
      <c r="O1365">
        <v>4</v>
      </c>
      <c r="P1365" t="s">
        <v>790</v>
      </c>
      <c r="Q1365" t="s">
        <v>789</v>
      </c>
      <c r="R1365" t="s">
        <v>826</v>
      </c>
      <c r="S1365">
        <v>2843</v>
      </c>
      <c r="T1365" t="s">
        <v>874</v>
      </c>
      <c r="U1365" t="s">
        <v>828</v>
      </c>
      <c r="V1365" t="s">
        <v>793</v>
      </c>
      <c r="W1365" t="s">
        <v>207</v>
      </c>
      <c r="X1365" t="s">
        <v>57</v>
      </c>
      <c r="Y1365" t="s">
        <v>875</v>
      </c>
      <c r="Z1365" s="1">
        <v>43079</v>
      </c>
      <c r="AA1365">
        <v>84</v>
      </c>
      <c r="AB1365" t="s">
        <v>59</v>
      </c>
      <c r="AC1365">
        <v>2023</v>
      </c>
      <c r="AD1365">
        <v>369</v>
      </c>
      <c r="AE1365" t="s">
        <v>831</v>
      </c>
      <c r="AF1365" t="s">
        <v>247</v>
      </c>
      <c r="AG1365" s="1">
        <v>36280</v>
      </c>
      <c r="AH1365" t="s">
        <v>483</v>
      </c>
      <c r="AI1365" t="s">
        <v>265</v>
      </c>
      <c r="AJ1365" t="s">
        <v>64</v>
      </c>
      <c r="AK1365">
        <v>175</v>
      </c>
      <c r="AL1365">
        <v>300000</v>
      </c>
      <c r="AM1365">
        <v>700000</v>
      </c>
      <c r="AN1365" s="1">
        <v>45473</v>
      </c>
      <c r="AO1365" t="s">
        <v>837</v>
      </c>
      <c r="AP1365" t="s">
        <v>66</v>
      </c>
      <c r="AQ1365">
        <v>17</v>
      </c>
      <c r="AR1365" t="s">
        <v>833</v>
      </c>
      <c r="AS1365">
        <v>0</v>
      </c>
      <c r="AT1365" t="s">
        <v>483</v>
      </c>
      <c r="AU1365">
        <v>25</v>
      </c>
    </row>
    <row r="1366" spans="1:47" x14ac:dyDescent="0.25">
      <c r="A1366" t="s">
        <v>876</v>
      </c>
      <c r="B1366">
        <v>2875216</v>
      </c>
      <c r="C1366">
        <v>542776</v>
      </c>
      <c r="D1366" t="s">
        <v>812</v>
      </c>
      <c r="E1366">
        <v>0</v>
      </c>
      <c r="F1366">
        <v>0</v>
      </c>
      <c r="G1366">
        <v>0</v>
      </c>
      <c r="H1366">
        <v>0</v>
      </c>
      <c r="I1366">
        <v>84</v>
      </c>
      <c r="J1366">
        <v>2017</v>
      </c>
      <c r="K1366" t="s">
        <v>273</v>
      </c>
      <c r="L1366">
        <v>3</v>
      </c>
      <c r="M1366">
        <v>2</v>
      </c>
      <c r="N1366">
        <v>3</v>
      </c>
      <c r="O1366">
        <v>4</v>
      </c>
      <c r="P1366" t="s">
        <v>790</v>
      </c>
      <c r="Q1366" t="s">
        <v>789</v>
      </c>
      <c r="R1366" t="s">
        <v>826</v>
      </c>
      <c r="S1366">
        <v>2843</v>
      </c>
      <c r="T1366" t="s">
        <v>874</v>
      </c>
      <c r="U1366" t="s">
        <v>828</v>
      </c>
      <c r="V1366" t="s">
        <v>793</v>
      </c>
      <c r="W1366" t="s">
        <v>207</v>
      </c>
      <c r="X1366" t="s">
        <v>57</v>
      </c>
      <c r="Y1366" t="s">
        <v>875</v>
      </c>
      <c r="Z1366" s="1">
        <v>43079</v>
      </c>
      <c r="AA1366">
        <v>84</v>
      </c>
      <c r="AB1366" t="s">
        <v>59</v>
      </c>
      <c r="AC1366">
        <v>2023</v>
      </c>
      <c r="AD1366">
        <v>369</v>
      </c>
      <c r="AE1366" t="s">
        <v>831</v>
      </c>
      <c r="AF1366" t="s">
        <v>247</v>
      </c>
      <c r="AG1366" s="1">
        <v>36280</v>
      </c>
      <c r="AH1366" t="s">
        <v>483</v>
      </c>
      <c r="AI1366" t="s">
        <v>265</v>
      </c>
      <c r="AJ1366" t="s">
        <v>64</v>
      </c>
      <c r="AK1366">
        <v>175</v>
      </c>
      <c r="AL1366">
        <v>300000</v>
      </c>
      <c r="AM1366">
        <v>700000</v>
      </c>
      <c r="AN1366" s="1">
        <v>45473</v>
      </c>
      <c r="AO1366" t="s">
        <v>838</v>
      </c>
      <c r="AP1366" t="s">
        <v>66</v>
      </c>
      <c r="AQ1366">
        <v>17</v>
      </c>
      <c r="AR1366" t="s">
        <v>833</v>
      </c>
      <c r="AS1366">
        <v>0</v>
      </c>
      <c r="AT1366" t="s">
        <v>483</v>
      </c>
      <c r="AU1366">
        <v>25</v>
      </c>
    </row>
    <row r="1367" spans="1:47" x14ac:dyDescent="0.25">
      <c r="A1367" t="s">
        <v>876</v>
      </c>
      <c r="B1367">
        <v>2875216</v>
      </c>
      <c r="C1367">
        <v>542776</v>
      </c>
      <c r="D1367" t="s">
        <v>812</v>
      </c>
      <c r="E1367">
        <v>0</v>
      </c>
      <c r="F1367">
        <v>0</v>
      </c>
      <c r="G1367">
        <v>0</v>
      </c>
      <c r="H1367">
        <v>0</v>
      </c>
      <c r="I1367">
        <v>84</v>
      </c>
      <c r="J1367">
        <v>2017</v>
      </c>
      <c r="K1367" t="s">
        <v>273</v>
      </c>
      <c r="L1367">
        <v>3</v>
      </c>
      <c r="M1367">
        <v>2</v>
      </c>
      <c r="N1367">
        <v>3</v>
      </c>
      <c r="O1367">
        <v>4</v>
      </c>
      <c r="P1367" t="s">
        <v>790</v>
      </c>
      <c r="Q1367" t="s">
        <v>789</v>
      </c>
      <c r="R1367" t="s">
        <v>826</v>
      </c>
      <c r="S1367">
        <v>2843</v>
      </c>
      <c r="T1367" t="s">
        <v>874</v>
      </c>
      <c r="U1367" t="s">
        <v>828</v>
      </c>
      <c r="V1367" t="s">
        <v>793</v>
      </c>
      <c r="W1367" t="s">
        <v>207</v>
      </c>
      <c r="X1367" t="s">
        <v>57</v>
      </c>
      <c r="Y1367" t="s">
        <v>875</v>
      </c>
      <c r="Z1367" s="1">
        <v>43079</v>
      </c>
      <c r="AA1367">
        <v>84</v>
      </c>
      <c r="AB1367" t="s">
        <v>59</v>
      </c>
      <c r="AC1367">
        <v>2023</v>
      </c>
      <c r="AD1367">
        <v>369</v>
      </c>
      <c r="AE1367" t="s">
        <v>831</v>
      </c>
      <c r="AF1367" t="s">
        <v>247</v>
      </c>
      <c r="AG1367" s="1">
        <v>36280</v>
      </c>
      <c r="AH1367" t="s">
        <v>483</v>
      </c>
      <c r="AI1367" t="s">
        <v>265</v>
      </c>
      <c r="AJ1367" t="s">
        <v>64</v>
      </c>
      <c r="AK1367">
        <v>175</v>
      </c>
      <c r="AL1367">
        <v>300000</v>
      </c>
      <c r="AM1367">
        <v>700000</v>
      </c>
      <c r="AN1367" s="1">
        <v>45473</v>
      </c>
      <c r="AO1367" t="s">
        <v>839</v>
      </c>
      <c r="AP1367" t="s">
        <v>66</v>
      </c>
      <c r="AQ1367">
        <v>17</v>
      </c>
      <c r="AR1367" t="s">
        <v>833</v>
      </c>
      <c r="AS1367">
        <v>0</v>
      </c>
      <c r="AT1367" t="s">
        <v>483</v>
      </c>
      <c r="AU1367">
        <v>25</v>
      </c>
    </row>
    <row r="1368" spans="1:47" x14ac:dyDescent="0.25">
      <c r="A1368" t="s">
        <v>876</v>
      </c>
      <c r="B1368">
        <v>2875216</v>
      </c>
      <c r="C1368">
        <v>542776</v>
      </c>
      <c r="D1368" t="s">
        <v>812</v>
      </c>
      <c r="E1368">
        <v>0</v>
      </c>
      <c r="F1368">
        <v>0</v>
      </c>
      <c r="G1368">
        <v>0</v>
      </c>
      <c r="H1368">
        <v>0</v>
      </c>
      <c r="I1368">
        <v>84</v>
      </c>
      <c r="J1368">
        <v>2017</v>
      </c>
      <c r="K1368" t="s">
        <v>273</v>
      </c>
      <c r="L1368">
        <v>3</v>
      </c>
      <c r="M1368">
        <v>2</v>
      </c>
      <c r="N1368">
        <v>3</v>
      </c>
      <c r="O1368">
        <v>4</v>
      </c>
      <c r="P1368" t="s">
        <v>790</v>
      </c>
      <c r="Q1368" t="s">
        <v>789</v>
      </c>
      <c r="R1368" t="s">
        <v>826</v>
      </c>
      <c r="S1368">
        <v>2843</v>
      </c>
      <c r="T1368" t="s">
        <v>874</v>
      </c>
      <c r="U1368" t="s">
        <v>828</v>
      </c>
      <c r="V1368" t="s">
        <v>793</v>
      </c>
      <c r="W1368" t="s">
        <v>207</v>
      </c>
      <c r="X1368" t="s">
        <v>57</v>
      </c>
      <c r="Y1368" t="s">
        <v>875</v>
      </c>
      <c r="Z1368" s="1">
        <v>43079</v>
      </c>
      <c r="AA1368">
        <v>84</v>
      </c>
      <c r="AB1368" t="s">
        <v>59</v>
      </c>
      <c r="AC1368">
        <v>2023</v>
      </c>
      <c r="AD1368">
        <v>369</v>
      </c>
      <c r="AE1368" t="s">
        <v>831</v>
      </c>
      <c r="AF1368" t="s">
        <v>247</v>
      </c>
      <c r="AG1368" s="1">
        <v>36280</v>
      </c>
      <c r="AH1368" t="s">
        <v>483</v>
      </c>
      <c r="AI1368" t="s">
        <v>265</v>
      </c>
      <c r="AJ1368" t="s">
        <v>64</v>
      </c>
      <c r="AK1368">
        <v>175</v>
      </c>
      <c r="AL1368">
        <v>300000</v>
      </c>
      <c r="AM1368">
        <v>700000</v>
      </c>
      <c r="AN1368" s="1">
        <v>45473</v>
      </c>
      <c r="AO1368" t="s">
        <v>840</v>
      </c>
      <c r="AP1368" t="s">
        <v>66</v>
      </c>
      <c r="AQ1368">
        <v>17</v>
      </c>
      <c r="AR1368" t="s">
        <v>833</v>
      </c>
      <c r="AS1368">
        <v>0</v>
      </c>
      <c r="AT1368" t="s">
        <v>483</v>
      </c>
      <c r="AU1368">
        <v>25</v>
      </c>
    </row>
    <row r="1369" spans="1:47" x14ac:dyDescent="0.25">
      <c r="A1369" t="s">
        <v>876</v>
      </c>
      <c r="B1369">
        <v>2875216</v>
      </c>
      <c r="C1369">
        <v>542776</v>
      </c>
      <c r="D1369" t="s">
        <v>812</v>
      </c>
      <c r="E1369">
        <v>0</v>
      </c>
      <c r="F1369">
        <v>0</v>
      </c>
      <c r="G1369">
        <v>0</v>
      </c>
      <c r="H1369">
        <v>0</v>
      </c>
      <c r="I1369">
        <v>84</v>
      </c>
      <c r="J1369">
        <v>2017</v>
      </c>
      <c r="K1369" t="s">
        <v>273</v>
      </c>
      <c r="L1369">
        <v>3</v>
      </c>
      <c r="M1369">
        <v>2</v>
      </c>
      <c r="N1369">
        <v>3</v>
      </c>
      <c r="O1369">
        <v>4</v>
      </c>
      <c r="P1369" t="s">
        <v>790</v>
      </c>
      <c r="Q1369" t="s">
        <v>789</v>
      </c>
      <c r="R1369" t="s">
        <v>826</v>
      </c>
      <c r="S1369">
        <v>2843</v>
      </c>
      <c r="T1369" t="s">
        <v>874</v>
      </c>
      <c r="U1369" t="s">
        <v>828</v>
      </c>
      <c r="V1369" t="s">
        <v>793</v>
      </c>
      <c r="W1369" t="s">
        <v>207</v>
      </c>
      <c r="X1369" t="s">
        <v>57</v>
      </c>
      <c r="Y1369" t="s">
        <v>875</v>
      </c>
      <c r="Z1369" s="1">
        <v>43079</v>
      </c>
      <c r="AA1369">
        <v>84</v>
      </c>
      <c r="AB1369" t="s">
        <v>59</v>
      </c>
      <c r="AC1369">
        <v>2023</v>
      </c>
      <c r="AD1369">
        <v>369</v>
      </c>
      <c r="AE1369" t="s">
        <v>831</v>
      </c>
      <c r="AF1369" t="s">
        <v>247</v>
      </c>
      <c r="AG1369" s="1">
        <v>36280</v>
      </c>
      <c r="AH1369" t="s">
        <v>483</v>
      </c>
      <c r="AI1369" t="s">
        <v>265</v>
      </c>
      <c r="AJ1369" t="s">
        <v>64</v>
      </c>
      <c r="AK1369">
        <v>175</v>
      </c>
      <c r="AL1369">
        <v>300000</v>
      </c>
      <c r="AM1369">
        <v>700000</v>
      </c>
      <c r="AN1369" s="1">
        <v>45473</v>
      </c>
      <c r="AO1369" t="s">
        <v>841</v>
      </c>
      <c r="AP1369" t="s">
        <v>66</v>
      </c>
      <c r="AQ1369">
        <v>17</v>
      </c>
      <c r="AR1369" t="s">
        <v>833</v>
      </c>
      <c r="AS1369">
        <v>0</v>
      </c>
      <c r="AT1369" t="s">
        <v>483</v>
      </c>
      <c r="AU1369">
        <v>25</v>
      </c>
    </row>
    <row r="1370" spans="1:47" x14ac:dyDescent="0.25">
      <c r="A1370" t="s">
        <v>876</v>
      </c>
      <c r="B1370">
        <v>2875216</v>
      </c>
      <c r="C1370">
        <v>542776</v>
      </c>
      <c r="D1370" t="s">
        <v>812</v>
      </c>
      <c r="E1370">
        <v>0</v>
      </c>
      <c r="F1370">
        <v>0</v>
      </c>
      <c r="G1370">
        <v>0</v>
      </c>
      <c r="H1370">
        <v>0</v>
      </c>
      <c r="I1370">
        <v>84</v>
      </c>
      <c r="J1370">
        <v>2017</v>
      </c>
      <c r="K1370" t="s">
        <v>273</v>
      </c>
      <c r="L1370">
        <v>3</v>
      </c>
      <c r="M1370">
        <v>2</v>
      </c>
      <c r="N1370">
        <v>3</v>
      </c>
      <c r="O1370">
        <v>4</v>
      </c>
      <c r="P1370" t="s">
        <v>790</v>
      </c>
      <c r="Q1370" t="s">
        <v>789</v>
      </c>
      <c r="R1370" t="s">
        <v>826</v>
      </c>
      <c r="S1370">
        <v>2843</v>
      </c>
      <c r="T1370" t="s">
        <v>874</v>
      </c>
      <c r="U1370" t="s">
        <v>828</v>
      </c>
      <c r="V1370" t="s">
        <v>793</v>
      </c>
      <c r="W1370" t="s">
        <v>207</v>
      </c>
      <c r="X1370" t="s">
        <v>57</v>
      </c>
      <c r="Y1370" t="s">
        <v>875</v>
      </c>
      <c r="Z1370" s="1">
        <v>43079</v>
      </c>
      <c r="AA1370">
        <v>84</v>
      </c>
      <c r="AB1370" t="s">
        <v>59</v>
      </c>
      <c r="AC1370">
        <v>2023</v>
      </c>
      <c r="AD1370">
        <v>369</v>
      </c>
      <c r="AE1370" t="s">
        <v>831</v>
      </c>
      <c r="AF1370" t="s">
        <v>247</v>
      </c>
      <c r="AG1370" s="1">
        <v>36280</v>
      </c>
      <c r="AH1370" t="s">
        <v>483</v>
      </c>
      <c r="AI1370" t="s">
        <v>265</v>
      </c>
      <c r="AJ1370" t="s">
        <v>64</v>
      </c>
      <c r="AK1370">
        <v>175</v>
      </c>
      <c r="AL1370">
        <v>300000</v>
      </c>
      <c r="AM1370">
        <v>700000</v>
      </c>
      <c r="AN1370" s="1">
        <v>45473</v>
      </c>
      <c r="AO1370" t="s">
        <v>842</v>
      </c>
      <c r="AP1370" t="s">
        <v>66</v>
      </c>
      <c r="AQ1370">
        <v>17</v>
      </c>
      <c r="AR1370" t="s">
        <v>833</v>
      </c>
      <c r="AS1370">
        <v>0</v>
      </c>
      <c r="AT1370" t="s">
        <v>483</v>
      </c>
      <c r="AU1370">
        <v>25</v>
      </c>
    </row>
    <row r="1371" spans="1:47" x14ac:dyDescent="0.25">
      <c r="A1371" t="s">
        <v>876</v>
      </c>
      <c r="B1371">
        <v>2875216</v>
      </c>
      <c r="C1371">
        <v>542776</v>
      </c>
      <c r="D1371" t="s">
        <v>812</v>
      </c>
      <c r="E1371">
        <v>0</v>
      </c>
      <c r="F1371">
        <v>0</v>
      </c>
      <c r="G1371">
        <v>0</v>
      </c>
      <c r="H1371">
        <v>0</v>
      </c>
      <c r="I1371">
        <v>84</v>
      </c>
      <c r="J1371">
        <v>2017</v>
      </c>
      <c r="K1371" t="s">
        <v>273</v>
      </c>
      <c r="L1371">
        <v>3</v>
      </c>
      <c r="M1371">
        <v>2</v>
      </c>
      <c r="N1371">
        <v>3</v>
      </c>
      <c r="O1371">
        <v>4</v>
      </c>
      <c r="P1371" t="s">
        <v>790</v>
      </c>
      <c r="Q1371" t="s">
        <v>789</v>
      </c>
      <c r="R1371" t="s">
        <v>826</v>
      </c>
      <c r="S1371">
        <v>2843</v>
      </c>
      <c r="T1371" t="s">
        <v>874</v>
      </c>
      <c r="U1371" t="s">
        <v>828</v>
      </c>
      <c r="V1371" t="s">
        <v>793</v>
      </c>
      <c r="W1371" t="s">
        <v>207</v>
      </c>
      <c r="X1371" t="s">
        <v>57</v>
      </c>
      <c r="Y1371" t="s">
        <v>875</v>
      </c>
      <c r="Z1371" s="1">
        <v>43079</v>
      </c>
      <c r="AA1371">
        <v>84</v>
      </c>
      <c r="AB1371" t="s">
        <v>59</v>
      </c>
      <c r="AC1371">
        <v>2023</v>
      </c>
      <c r="AD1371">
        <v>369</v>
      </c>
      <c r="AE1371" t="s">
        <v>831</v>
      </c>
      <c r="AF1371" t="s">
        <v>247</v>
      </c>
      <c r="AG1371" s="1">
        <v>36280</v>
      </c>
      <c r="AH1371" t="s">
        <v>483</v>
      </c>
      <c r="AI1371" t="s">
        <v>265</v>
      </c>
      <c r="AJ1371" t="s">
        <v>64</v>
      </c>
      <c r="AK1371">
        <v>175</v>
      </c>
      <c r="AL1371">
        <v>300000</v>
      </c>
      <c r="AM1371">
        <v>700000</v>
      </c>
      <c r="AN1371" s="1">
        <v>45473</v>
      </c>
      <c r="AO1371" t="s">
        <v>843</v>
      </c>
      <c r="AP1371" t="s">
        <v>66</v>
      </c>
      <c r="AQ1371">
        <v>17</v>
      </c>
      <c r="AR1371" t="s">
        <v>833</v>
      </c>
      <c r="AS1371">
        <v>0</v>
      </c>
      <c r="AT1371" t="s">
        <v>483</v>
      </c>
      <c r="AU1371">
        <v>25</v>
      </c>
    </row>
    <row r="1372" spans="1:47" x14ac:dyDescent="0.25">
      <c r="A1372" t="s">
        <v>876</v>
      </c>
      <c r="B1372">
        <v>2875216</v>
      </c>
      <c r="C1372">
        <v>542776</v>
      </c>
      <c r="D1372" t="s">
        <v>812</v>
      </c>
      <c r="E1372">
        <v>0</v>
      </c>
      <c r="F1372">
        <v>0</v>
      </c>
      <c r="G1372">
        <v>0</v>
      </c>
      <c r="H1372">
        <v>0</v>
      </c>
      <c r="I1372">
        <v>84</v>
      </c>
      <c r="J1372">
        <v>2017</v>
      </c>
      <c r="K1372" t="s">
        <v>273</v>
      </c>
      <c r="L1372">
        <v>3</v>
      </c>
      <c r="M1372">
        <v>2</v>
      </c>
      <c r="N1372">
        <v>3</v>
      </c>
      <c r="O1372">
        <v>4</v>
      </c>
      <c r="P1372" t="s">
        <v>790</v>
      </c>
      <c r="Q1372" t="s">
        <v>789</v>
      </c>
      <c r="R1372" t="s">
        <v>826</v>
      </c>
      <c r="S1372">
        <v>2843</v>
      </c>
      <c r="T1372" t="s">
        <v>874</v>
      </c>
      <c r="U1372" t="s">
        <v>828</v>
      </c>
      <c r="V1372" t="s">
        <v>793</v>
      </c>
      <c r="W1372" t="s">
        <v>207</v>
      </c>
      <c r="X1372" t="s">
        <v>57</v>
      </c>
      <c r="Y1372" t="s">
        <v>875</v>
      </c>
      <c r="Z1372" s="1">
        <v>43079</v>
      </c>
      <c r="AA1372">
        <v>84</v>
      </c>
      <c r="AB1372" t="s">
        <v>59</v>
      </c>
      <c r="AC1372">
        <v>2023</v>
      </c>
      <c r="AD1372">
        <v>369</v>
      </c>
      <c r="AE1372" t="s">
        <v>831</v>
      </c>
      <c r="AF1372" t="s">
        <v>247</v>
      </c>
      <c r="AG1372" s="1">
        <v>36280</v>
      </c>
      <c r="AH1372" t="s">
        <v>483</v>
      </c>
      <c r="AI1372" t="s">
        <v>265</v>
      </c>
      <c r="AJ1372" t="s">
        <v>64</v>
      </c>
      <c r="AK1372">
        <v>175</v>
      </c>
      <c r="AL1372">
        <v>300000</v>
      </c>
      <c r="AM1372">
        <v>700000</v>
      </c>
      <c r="AN1372" s="1">
        <v>45473</v>
      </c>
      <c r="AO1372" t="s">
        <v>844</v>
      </c>
      <c r="AP1372" t="s">
        <v>66</v>
      </c>
      <c r="AQ1372">
        <v>17</v>
      </c>
      <c r="AR1372" t="s">
        <v>833</v>
      </c>
      <c r="AS1372">
        <v>0</v>
      </c>
      <c r="AT1372" t="s">
        <v>483</v>
      </c>
      <c r="AU1372">
        <v>25</v>
      </c>
    </row>
    <row r="1373" spans="1:47" x14ac:dyDescent="0.25">
      <c r="A1373" t="s">
        <v>876</v>
      </c>
      <c r="B1373">
        <v>2875216</v>
      </c>
      <c r="C1373">
        <v>542776</v>
      </c>
      <c r="D1373" t="s">
        <v>812</v>
      </c>
      <c r="E1373">
        <v>0</v>
      </c>
      <c r="F1373">
        <v>0</v>
      </c>
      <c r="G1373">
        <v>0</v>
      </c>
      <c r="H1373">
        <v>0</v>
      </c>
      <c r="I1373">
        <v>84</v>
      </c>
      <c r="J1373">
        <v>2017</v>
      </c>
      <c r="K1373" t="s">
        <v>273</v>
      </c>
      <c r="L1373">
        <v>3</v>
      </c>
      <c r="M1373">
        <v>2</v>
      </c>
      <c r="N1373">
        <v>3</v>
      </c>
      <c r="O1373">
        <v>4</v>
      </c>
      <c r="P1373" t="s">
        <v>790</v>
      </c>
      <c r="Q1373" t="s">
        <v>789</v>
      </c>
      <c r="R1373" t="s">
        <v>826</v>
      </c>
      <c r="S1373">
        <v>2843</v>
      </c>
      <c r="T1373" t="s">
        <v>874</v>
      </c>
      <c r="U1373" t="s">
        <v>828</v>
      </c>
      <c r="V1373" t="s">
        <v>793</v>
      </c>
      <c r="W1373" t="s">
        <v>207</v>
      </c>
      <c r="X1373" t="s">
        <v>57</v>
      </c>
      <c r="Y1373" t="s">
        <v>875</v>
      </c>
      <c r="Z1373" s="1">
        <v>43079</v>
      </c>
      <c r="AA1373">
        <v>84</v>
      </c>
      <c r="AB1373" t="s">
        <v>59</v>
      </c>
      <c r="AC1373">
        <v>2023</v>
      </c>
      <c r="AD1373">
        <v>369</v>
      </c>
      <c r="AE1373" t="s">
        <v>831</v>
      </c>
      <c r="AF1373" t="s">
        <v>247</v>
      </c>
      <c r="AG1373" s="1">
        <v>36280</v>
      </c>
      <c r="AH1373" t="s">
        <v>483</v>
      </c>
      <c r="AI1373" t="s">
        <v>265</v>
      </c>
      <c r="AJ1373" t="s">
        <v>64</v>
      </c>
      <c r="AK1373">
        <v>175</v>
      </c>
      <c r="AL1373">
        <v>300000</v>
      </c>
      <c r="AM1373">
        <v>700000</v>
      </c>
      <c r="AN1373" s="1">
        <v>45473</v>
      </c>
      <c r="AO1373" t="s">
        <v>845</v>
      </c>
      <c r="AP1373" t="s">
        <v>164</v>
      </c>
      <c r="AQ1373">
        <v>17</v>
      </c>
      <c r="AR1373" t="s">
        <v>833</v>
      </c>
      <c r="AS1373">
        <v>0</v>
      </c>
      <c r="AT1373" t="s">
        <v>483</v>
      </c>
      <c r="AU1373">
        <v>25</v>
      </c>
    </row>
    <row r="1374" spans="1:47" x14ac:dyDescent="0.25">
      <c r="A1374" t="s">
        <v>876</v>
      </c>
      <c r="B1374">
        <v>2875216</v>
      </c>
      <c r="C1374">
        <v>542776</v>
      </c>
      <c r="D1374" t="s">
        <v>812</v>
      </c>
      <c r="E1374">
        <v>0</v>
      </c>
      <c r="F1374">
        <v>0</v>
      </c>
      <c r="G1374">
        <v>0</v>
      </c>
      <c r="H1374">
        <v>0</v>
      </c>
      <c r="I1374">
        <v>84</v>
      </c>
      <c r="J1374">
        <v>2017</v>
      </c>
      <c r="K1374" t="s">
        <v>273</v>
      </c>
      <c r="L1374">
        <v>3</v>
      </c>
      <c r="M1374">
        <v>2</v>
      </c>
      <c r="N1374">
        <v>3</v>
      </c>
      <c r="O1374">
        <v>4</v>
      </c>
      <c r="P1374" t="s">
        <v>790</v>
      </c>
      <c r="Q1374" t="s">
        <v>789</v>
      </c>
      <c r="R1374" t="s">
        <v>826</v>
      </c>
      <c r="S1374">
        <v>2843</v>
      </c>
      <c r="T1374" t="s">
        <v>874</v>
      </c>
      <c r="U1374" t="s">
        <v>828</v>
      </c>
      <c r="V1374" t="s">
        <v>793</v>
      </c>
      <c r="W1374" t="s">
        <v>207</v>
      </c>
      <c r="X1374" t="s">
        <v>57</v>
      </c>
      <c r="Y1374" t="s">
        <v>875</v>
      </c>
      <c r="Z1374" s="1">
        <v>43079</v>
      </c>
      <c r="AA1374">
        <v>84</v>
      </c>
      <c r="AB1374" t="s">
        <v>59</v>
      </c>
      <c r="AC1374">
        <v>2023</v>
      </c>
      <c r="AD1374">
        <v>369</v>
      </c>
      <c r="AE1374" t="s">
        <v>831</v>
      </c>
      <c r="AF1374" t="s">
        <v>247</v>
      </c>
      <c r="AG1374" s="1">
        <v>36280</v>
      </c>
      <c r="AH1374" t="s">
        <v>483</v>
      </c>
      <c r="AI1374" t="s">
        <v>265</v>
      </c>
      <c r="AJ1374" t="s">
        <v>64</v>
      </c>
      <c r="AK1374">
        <v>175</v>
      </c>
      <c r="AL1374">
        <v>300000</v>
      </c>
      <c r="AM1374">
        <v>700000</v>
      </c>
      <c r="AN1374" s="1">
        <v>45473</v>
      </c>
      <c r="AO1374" t="s">
        <v>846</v>
      </c>
      <c r="AP1374" t="s">
        <v>164</v>
      </c>
      <c r="AQ1374">
        <v>17</v>
      </c>
      <c r="AR1374" t="s">
        <v>833</v>
      </c>
      <c r="AS1374">
        <v>0</v>
      </c>
      <c r="AT1374" t="s">
        <v>355</v>
      </c>
      <c r="AU1374">
        <v>25</v>
      </c>
    </row>
    <row r="1375" spans="1:47" x14ac:dyDescent="0.25">
      <c r="A1375" t="s">
        <v>876</v>
      </c>
      <c r="B1375">
        <v>2875216</v>
      </c>
      <c r="C1375">
        <v>542776</v>
      </c>
      <c r="D1375" t="s">
        <v>812</v>
      </c>
      <c r="E1375">
        <v>0</v>
      </c>
      <c r="F1375">
        <v>0</v>
      </c>
      <c r="G1375">
        <v>0</v>
      </c>
      <c r="H1375">
        <v>0</v>
      </c>
      <c r="I1375">
        <v>84</v>
      </c>
      <c r="J1375">
        <v>2017</v>
      </c>
      <c r="K1375" t="s">
        <v>273</v>
      </c>
      <c r="L1375">
        <v>3</v>
      </c>
      <c r="M1375">
        <v>2</v>
      </c>
      <c r="N1375">
        <v>3</v>
      </c>
      <c r="O1375">
        <v>4</v>
      </c>
      <c r="P1375" t="s">
        <v>790</v>
      </c>
      <c r="Q1375" t="s">
        <v>789</v>
      </c>
      <c r="R1375" t="s">
        <v>826</v>
      </c>
      <c r="S1375">
        <v>2843</v>
      </c>
      <c r="T1375" t="s">
        <v>874</v>
      </c>
      <c r="U1375" t="s">
        <v>828</v>
      </c>
      <c r="V1375" t="s">
        <v>793</v>
      </c>
      <c r="W1375" t="s">
        <v>207</v>
      </c>
      <c r="X1375" t="s">
        <v>57</v>
      </c>
      <c r="Y1375" t="s">
        <v>875</v>
      </c>
      <c r="Z1375" s="1">
        <v>43079</v>
      </c>
      <c r="AA1375">
        <v>84</v>
      </c>
      <c r="AB1375" t="s">
        <v>59</v>
      </c>
      <c r="AC1375">
        <v>2023</v>
      </c>
      <c r="AD1375">
        <v>369</v>
      </c>
      <c r="AE1375" t="s">
        <v>831</v>
      </c>
      <c r="AF1375" t="s">
        <v>247</v>
      </c>
      <c r="AG1375" s="1">
        <v>36280</v>
      </c>
      <c r="AH1375" t="s">
        <v>483</v>
      </c>
      <c r="AI1375" t="s">
        <v>265</v>
      </c>
      <c r="AJ1375" t="s">
        <v>64</v>
      </c>
      <c r="AK1375">
        <v>175</v>
      </c>
      <c r="AL1375">
        <v>300000</v>
      </c>
      <c r="AM1375">
        <v>700000</v>
      </c>
      <c r="AN1375" s="1">
        <v>45473</v>
      </c>
      <c r="AO1375" t="s">
        <v>847</v>
      </c>
      <c r="AP1375" t="s">
        <v>164</v>
      </c>
      <c r="AQ1375">
        <v>17</v>
      </c>
      <c r="AR1375" t="s">
        <v>833</v>
      </c>
      <c r="AS1375">
        <v>0</v>
      </c>
      <c r="AT1375" t="s">
        <v>465</v>
      </c>
      <c r="AU1375">
        <v>25</v>
      </c>
    </row>
    <row r="1376" spans="1:47" x14ac:dyDescent="0.25">
      <c r="A1376" t="s">
        <v>876</v>
      </c>
      <c r="B1376">
        <v>2875216</v>
      </c>
      <c r="C1376">
        <v>542776</v>
      </c>
      <c r="D1376" t="s">
        <v>812</v>
      </c>
      <c r="E1376">
        <v>0</v>
      </c>
      <c r="F1376">
        <v>0</v>
      </c>
      <c r="G1376">
        <v>0</v>
      </c>
      <c r="H1376">
        <v>0</v>
      </c>
      <c r="I1376">
        <v>84</v>
      </c>
      <c r="J1376">
        <v>2017</v>
      </c>
      <c r="K1376" t="s">
        <v>273</v>
      </c>
      <c r="L1376">
        <v>3</v>
      </c>
      <c r="M1376">
        <v>2</v>
      </c>
      <c r="N1376">
        <v>3</v>
      </c>
      <c r="O1376">
        <v>4</v>
      </c>
      <c r="P1376" t="s">
        <v>790</v>
      </c>
      <c r="Q1376" t="s">
        <v>789</v>
      </c>
      <c r="R1376" t="s">
        <v>826</v>
      </c>
      <c r="S1376">
        <v>2843</v>
      </c>
      <c r="T1376" t="s">
        <v>874</v>
      </c>
      <c r="U1376" t="s">
        <v>828</v>
      </c>
      <c r="V1376" t="s">
        <v>793</v>
      </c>
      <c r="W1376" t="s">
        <v>207</v>
      </c>
      <c r="X1376" t="s">
        <v>57</v>
      </c>
      <c r="Y1376" t="s">
        <v>875</v>
      </c>
      <c r="Z1376" s="1">
        <v>43079</v>
      </c>
      <c r="AA1376">
        <v>84</v>
      </c>
      <c r="AB1376" t="s">
        <v>59</v>
      </c>
      <c r="AC1376">
        <v>2023</v>
      </c>
      <c r="AD1376">
        <v>369</v>
      </c>
      <c r="AE1376" t="s">
        <v>831</v>
      </c>
      <c r="AF1376" t="s">
        <v>247</v>
      </c>
      <c r="AG1376" s="1">
        <v>36280</v>
      </c>
      <c r="AH1376" t="s">
        <v>483</v>
      </c>
      <c r="AI1376" t="s">
        <v>265</v>
      </c>
      <c r="AJ1376" t="s">
        <v>64</v>
      </c>
      <c r="AK1376">
        <v>175</v>
      </c>
      <c r="AL1376">
        <v>300000</v>
      </c>
      <c r="AM1376">
        <v>700000</v>
      </c>
      <c r="AN1376" s="1">
        <v>45473</v>
      </c>
      <c r="AO1376" t="s">
        <v>848</v>
      </c>
      <c r="AP1376" t="s">
        <v>66</v>
      </c>
      <c r="AQ1376">
        <v>17</v>
      </c>
      <c r="AR1376" t="s">
        <v>833</v>
      </c>
      <c r="AS1376">
        <v>0</v>
      </c>
      <c r="AT1376" t="s">
        <v>483</v>
      </c>
      <c r="AU1376">
        <v>25</v>
      </c>
    </row>
    <row r="1377" spans="1:47" x14ac:dyDescent="0.25">
      <c r="A1377" t="s">
        <v>876</v>
      </c>
      <c r="B1377">
        <v>2875216</v>
      </c>
      <c r="C1377">
        <v>542776</v>
      </c>
      <c r="D1377" t="s">
        <v>812</v>
      </c>
      <c r="E1377">
        <v>0</v>
      </c>
      <c r="F1377">
        <v>0</v>
      </c>
      <c r="G1377">
        <v>0</v>
      </c>
      <c r="H1377">
        <v>0</v>
      </c>
      <c r="I1377">
        <v>84</v>
      </c>
      <c r="J1377">
        <v>2017</v>
      </c>
      <c r="K1377" t="s">
        <v>273</v>
      </c>
      <c r="L1377">
        <v>3</v>
      </c>
      <c r="M1377">
        <v>2</v>
      </c>
      <c r="N1377">
        <v>3</v>
      </c>
      <c r="O1377">
        <v>4</v>
      </c>
      <c r="P1377" t="s">
        <v>790</v>
      </c>
      <c r="Q1377" t="s">
        <v>789</v>
      </c>
      <c r="R1377" t="s">
        <v>826</v>
      </c>
      <c r="S1377">
        <v>2843</v>
      </c>
      <c r="T1377" t="s">
        <v>874</v>
      </c>
      <c r="U1377" t="s">
        <v>828</v>
      </c>
      <c r="V1377" t="s">
        <v>793</v>
      </c>
      <c r="W1377" t="s">
        <v>207</v>
      </c>
      <c r="X1377" t="s">
        <v>57</v>
      </c>
      <c r="Y1377" t="s">
        <v>875</v>
      </c>
      <c r="Z1377" s="1">
        <v>43079</v>
      </c>
      <c r="AA1377">
        <v>84</v>
      </c>
      <c r="AB1377" t="s">
        <v>59</v>
      </c>
      <c r="AC1377">
        <v>2023</v>
      </c>
      <c r="AD1377">
        <v>369</v>
      </c>
      <c r="AE1377" t="s">
        <v>831</v>
      </c>
      <c r="AF1377" t="s">
        <v>247</v>
      </c>
      <c r="AG1377" s="1">
        <v>36280</v>
      </c>
      <c r="AH1377" t="s">
        <v>483</v>
      </c>
      <c r="AI1377" t="s">
        <v>265</v>
      </c>
      <c r="AJ1377" t="s">
        <v>64</v>
      </c>
      <c r="AK1377">
        <v>175</v>
      </c>
      <c r="AL1377">
        <v>300000</v>
      </c>
      <c r="AM1377">
        <v>700000</v>
      </c>
      <c r="AN1377" s="1">
        <v>45473</v>
      </c>
      <c r="AO1377" t="s">
        <v>849</v>
      </c>
      <c r="AP1377" t="s">
        <v>164</v>
      </c>
      <c r="AQ1377">
        <v>17</v>
      </c>
      <c r="AR1377" t="s">
        <v>833</v>
      </c>
      <c r="AS1377">
        <v>0</v>
      </c>
      <c r="AT1377" t="s">
        <v>355</v>
      </c>
      <c r="AU1377">
        <v>25</v>
      </c>
    </row>
    <row r="1378" spans="1:47" x14ac:dyDescent="0.25">
      <c r="A1378" t="s">
        <v>877</v>
      </c>
      <c r="B1378">
        <v>2871915</v>
      </c>
      <c r="C1378">
        <v>315779</v>
      </c>
      <c r="D1378" t="s">
        <v>48</v>
      </c>
      <c r="E1378">
        <v>0</v>
      </c>
      <c r="F1378">
        <v>0</v>
      </c>
      <c r="G1378">
        <v>0</v>
      </c>
      <c r="H1378">
        <v>0</v>
      </c>
      <c r="I1378">
        <v>70</v>
      </c>
      <c r="J1378">
        <v>2017</v>
      </c>
      <c r="K1378" t="s">
        <v>206</v>
      </c>
      <c r="L1378">
        <v>0</v>
      </c>
      <c r="M1378">
        <v>2</v>
      </c>
      <c r="N1378">
        <v>15</v>
      </c>
      <c r="O1378">
        <v>6</v>
      </c>
      <c r="P1378" t="s">
        <v>878</v>
      </c>
      <c r="Q1378" t="s">
        <v>646</v>
      </c>
      <c r="R1378" t="s">
        <v>228</v>
      </c>
      <c r="S1378">
        <v>32976</v>
      </c>
      <c r="T1378" t="s">
        <v>551</v>
      </c>
      <c r="U1378" t="s">
        <v>203</v>
      </c>
      <c r="V1378" t="s">
        <v>149</v>
      </c>
      <c r="W1378" t="s">
        <v>218</v>
      </c>
      <c r="X1378" t="s">
        <v>57</v>
      </c>
      <c r="Y1378" t="s">
        <v>879</v>
      </c>
      <c r="Z1378" s="1">
        <v>43081</v>
      </c>
      <c r="AA1378">
        <v>70</v>
      </c>
      <c r="AB1378" t="s">
        <v>59</v>
      </c>
      <c r="AC1378">
        <v>2023</v>
      </c>
      <c r="AD1378">
        <v>5</v>
      </c>
      <c r="AE1378" t="s">
        <v>475</v>
      </c>
      <c r="AF1378" t="s">
        <v>247</v>
      </c>
      <c r="AG1378" s="1">
        <v>36056</v>
      </c>
      <c r="AH1378" t="s">
        <v>264</v>
      </c>
      <c r="AI1378" t="s">
        <v>265</v>
      </c>
      <c r="AJ1378" t="s">
        <v>64</v>
      </c>
      <c r="AK1378">
        <v>177</v>
      </c>
      <c r="AL1378">
        <v>25000000</v>
      </c>
      <c r="AM1378">
        <v>60000000</v>
      </c>
      <c r="AN1378" s="1">
        <v>46568</v>
      </c>
      <c r="AO1378" t="s">
        <v>476</v>
      </c>
      <c r="AP1378" t="s">
        <v>164</v>
      </c>
      <c r="AQ1378">
        <v>11</v>
      </c>
      <c r="AR1378" t="s">
        <v>477</v>
      </c>
      <c r="AS1378">
        <v>0</v>
      </c>
      <c r="AT1378" t="s">
        <v>264</v>
      </c>
      <c r="AU1378">
        <v>26</v>
      </c>
    </row>
    <row r="1379" spans="1:47" x14ac:dyDescent="0.25">
      <c r="A1379" t="s">
        <v>877</v>
      </c>
      <c r="B1379">
        <v>2871915</v>
      </c>
      <c r="C1379">
        <v>315779</v>
      </c>
      <c r="D1379" t="s">
        <v>48</v>
      </c>
      <c r="E1379">
        <v>0</v>
      </c>
      <c r="F1379">
        <v>0</v>
      </c>
      <c r="G1379">
        <v>0</v>
      </c>
      <c r="H1379">
        <v>0</v>
      </c>
      <c r="I1379">
        <v>70</v>
      </c>
      <c r="J1379">
        <v>2017</v>
      </c>
      <c r="K1379" t="s">
        <v>206</v>
      </c>
      <c r="L1379">
        <v>0</v>
      </c>
      <c r="M1379">
        <v>2</v>
      </c>
      <c r="N1379">
        <v>15</v>
      </c>
      <c r="O1379">
        <v>6</v>
      </c>
      <c r="P1379" t="s">
        <v>878</v>
      </c>
      <c r="Q1379" t="s">
        <v>646</v>
      </c>
      <c r="R1379" t="s">
        <v>228</v>
      </c>
      <c r="S1379">
        <v>32976</v>
      </c>
      <c r="T1379" t="s">
        <v>551</v>
      </c>
      <c r="U1379" t="s">
        <v>203</v>
      </c>
      <c r="V1379" t="s">
        <v>149</v>
      </c>
      <c r="W1379" t="s">
        <v>218</v>
      </c>
      <c r="X1379" t="s">
        <v>57</v>
      </c>
      <c r="Y1379" t="s">
        <v>879</v>
      </c>
      <c r="Z1379" s="1">
        <v>43081</v>
      </c>
      <c r="AA1379">
        <v>70</v>
      </c>
      <c r="AB1379" t="s">
        <v>59</v>
      </c>
      <c r="AC1379">
        <v>2023</v>
      </c>
      <c r="AD1379">
        <v>5</v>
      </c>
      <c r="AE1379" t="s">
        <v>475</v>
      </c>
      <c r="AF1379" t="s">
        <v>247</v>
      </c>
      <c r="AG1379" s="1">
        <v>36056</v>
      </c>
      <c r="AH1379" t="s">
        <v>264</v>
      </c>
      <c r="AI1379" t="s">
        <v>265</v>
      </c>
      <c r="AJ1379" t="s">
        <v>64</v>
      </c>
      <c r="AK1379">
        <v>177</v>
      </c>
      <c r="AL1379">
        <v>25000000</v>
      </c>
      <c r="AM1379">
        <v>60000000</v>
      </c>
      <c r="AN1379" s="1">
        <v>46568</v>
      </c>
      <c r="AO1379" t="s">
        <v>478</v>
      </c>
      <c r="AP1379" t="s">
        <v>164</v>
      </c>
      <c r="AQ1379">
        <v>11</v>
      </c>
      <c r="AR1379" t="s">
        <v>477</v>
      </c>
      <c r="AS1379">
        <v>0</v>
      </c>
      <c r="AT1379" t="s">
        <v>264</v>
      </c>
      <c r="AU1379">
        <v>26</v>
      </c>
    </row>
    <row r="1380" spans="1:47" x14ac:dyDescent="0.25">
      <c r="A1380" t="s">
        <v>877</v>
      </c>
      <c r="B1380">
        <v>2871915</v>
      </c>
      <c r="C1380">
        <v>315779</v>
      </c>
      <c r="D1380" t="s">
        <v>48</v>
      </c>
      <c r="E1380">
        <v>0</v>
      </c>
      <c r="F1380">
        <v>0</v>
      </c>
      <c r="G1380">
        <v>0</v>
      </c>
      <c r="H1380">
        <v>0</v>
      </c>
      <c r="I1380">
        <v>70</v>
      </c>
      <c r="J1380">
        <v>2017</v>
      </c>
      <c r="K1380" t="s">
        <v>206</v>
      </c>
      <c r="L1380">
        <v>0</v>
      </c>
      <c r="M1380">
        <v>2</v>
      </c>
      <c r="N1380">
        <v>15</v>
      </c>
      <c r="O1380">
        <v>6</v>
      </c>
      <c r="P1380" t="s">
        <v>878</v>
      </c>
      <c r="Q1380" t="s">
        <v>646</v>
      </c>
      <c r="R1380" t="s">
        <v>228</v>
      </c>
      <c r="S1380">
        <v>32976</v>
      </c>
      <c r="T1380" t="s">
        <v>551</v>
      </c>
      <c r="U1380" t="s">
        <v>203</v>
      </c>
      <c r="V1380" t="s">
        <v>149</v>
      </c>
      <c r="W1380" t="s">
        <v>218</v>
      </c>
      <c r="X1380" t="s">
        <v>57</v>
      </c>
      <c r="Y1380" t="s">
        <v>879</v>
      </c>
      <c r="Z1380" s="1">
        <v>43081</v>
      </c>
      <c r="AA1380">
        <v>70</v>
      </c>
      <c r="AB1380" t="s">
        <v>59</v>
      </c>
      <c r="AC1380">
        <v>2023</v>
      </c>
      <c r="AD1380">
        <v>5</v>
      </c>
      <c r="AE1380" t="s">
        <v>475</v>
      </c>
      <c r="AF1380" t="s">
        <v>247</v>
      </c>
      <c r="AG1380" s="1">
        <v>36056</v>
      </c>
      <c r="AH1380" t="s">
        <v>264</v>
      </c>
      <c r="AI1380" t="s">
        <v>265</v>
      </c>
      <c r="AJ1380" t="s">
        <v>64</v>
      </c>
      <c r="AK1380">
        <v>177</v>
      </c>
      <c r="AL1380">
        <v>25000000</v>
      </c>
      <c r="AM1380">
        <v>60000000</v>
      </c>
      <c r="AN1380" s="1">
        <v>46568</v>
      </c>
      <c r="AO1380" t="s">
        <v>479</v>
      </c>
      <c r="AP1380" t="s">
        <v>164</v>
      </c>
      <c r="AQ1380">
        <v>11</v>
      </c>
      <c r="AR1380" t="s">
        <v>477</v>
      </c>
      <c r="AS1380">
        <v>0</v>
      </c>
      <c r="AT1380" t="s">
        <v>264</v>
      </c>
      <c r="AU1380">
        <v>26</v>
      </c>
    </row>
    <row r="1381" spans="1:47" x14ac:dyDescent="0.25">
      <c r="A1381" t="s">
        <v>877</v>
      </c>
      <c r="B1381">
        <v>2871915</v>
      </c>
      <c r="C1381">
        <v>315779</v>
      </c>
      <c r="D1381" t="s">
        <v>48</v>
      </c>
      <c r="E1381">
        <v>0</v>
      </c>
      <c r="F1381">
        <v>0</v>
      </c>
      <c r="G1381">
        <v>0</v>
      </c>
      <c r="H1381">
        <v>0</v>
      </c>
      <c r="I1381">
        <v>70</v>
      </c>
      <c r="J1381">
        <v>2017</v>
      </c>
      <c r="K1381" t="s">
        <v>206</v>
      </c>
      <c r="L1381">
        <v>0</v>
      </c>
      <c r="M1381">
        <v>2</v>
      </c>
      <c r="N1381">
        <v>15</v>
      </c>
      <c r="O1381">
        <v>6</v>
      </c>
      <c r="P1381" t="s">
        <v>878</v>
      </c>
      <c r="Q1381" t="s">
        <v>646</v>
      </c>
      <c r="R1381" t="s">
        <v>228</v>
      </c>
      <c r="S1381">
        <v>32976</v>
      </c>
      <c r="T1381" t="s">
        <v>551</v>
      </c>
      <c r="U1381" t="s">
        <v>203</v>
      </c>
      <c r="V1381" t="s">
        <v>149</v>
      </c>
      <c r="W1381" t="s">
        <v>218</v>
      </c>
      <c r="X1381" t="s">
        <v>57</v>
      </c>
      <c r="Y1381" t="s">
        <v>879</v>
      </c>
      <c r="Z1381" s="1">
        <v>43081</v>
      </c>
      <c r="AA1381">
        <v>70</v>
      </c>
      <c r="AB1381" t="s">
        <v>59</v>
      </c>
      <c r="AC1381">
        <v>2023</v>
      </c>
      <c r="AD1381">
        <v>5</v>
      </c>
      <c r="AE1381" t="s">
        <v>475</v>
      </c>
      <c r="AF1381" t="s">
        <v>247</v>
      </c>
      <c r="AG1381" s="1">
        <v>36056</v>
      </c>
      <c r="AH1381" t="s">
        <v>264</v>
      </c>
      <c r="AI1381" t="s">
        <v>265</v>
      </c>
      <c r="AJ1381" t="s">
        <v>64</v>
      </c>
      <c r="AK1381">
        <v>177</v>
      </c>
      <c r="AL1381">
        <v>25000000</v>
      </c>
      <c r="AM1381">
        <v>60000000</v>
      </c>
      <c r="AN1381" s="1">
        <v>46568</v>
      </c>
      <c r="AO1381" t="s">
        <v>480</v>
      </c>
      <c r="AP1381" t="s">
        <v>164</v>
      </c>
      <c r="AQ1381">
        <v>11</v>
      </c>
      <c r="AR1381" t="s">
        <v>477</v>
      </c>
      <c r="AS1381">
        <v>0</v>
      </c>
      <c r="AT1381" t="s">
        <v>264</v>
      </c>
      <c r="AU1381">
        <v>26</v>
      </c>
    </row>
    <row r="1382" spans="1:47" x14ac:dyDescent="0.25">
      <c r="A1382" t="s">
        <v>877</v>
      </c>
      <c r="B1382">
        <v>2871915</v>
      </c>
      <c r="C1382">
        <v>315779</v>
      </c>
      <c r="D1382" t="s">
        <v>48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2017</v>
      </c>
      <c r="K1382" t="s">
        <v>206</v>
      </c>
      <c r="L1382">
        <v>0</v>
      </c>
      <c r="M1382">
        <v>2</v>
      </c>
      <c r="N1382">
        <v>15</v>
      </c>
      <c r="O1382">
        <v>6</v>
      </c>
      <c r="P1382" t="s">
        <v>878</v>
      </c>
      <c r="Q1382" t="s">
        <v>646</v>
      </c>
      <c r="R1382" t="s">
        <v>228</v>
      </c>
      <c r="S1382">
        <v>32976</v>
      </c>
      <c r="T1382" t="s">
        <v>551</v>
      </c>
      <c r="U1382" t="s">
        <v>203</v>
      </c>
      <c r="V1382" t="s">
        <v>149</v>
      </c>
      <c r="W1382" t="s">
        <v>218</v>
      </c>
      <c r="X1382" t="s">
        <v>57</v>
      </c>
      <c r="Y1382" t="s">
        <v>879</v>
      </c>
      <c r="Z1382" s="1">
        <v>43081</v>
      </c>
      <c r="AA1382">
        <v>70</v>
      </c>
      <c r="AB1382" t="s">
        <v>59</v>
      </c>
      <c r="AC1382">
        <v>2023</v>
      </c>
      <c r="AD1382">
        <v>5</v>
      </c>
      <c r="AE1382" t="s">
        <v>475</v>
      </c>
      <c r="AF1382" t="s">
        <v>247</v>
      </c>
      <c r="AG1382" s="1">
        <v>36056</v>
      </c>
      <c r="AH1382" t="s">
        <v>264</v>
      </c>
      <c r="AI1382" t="s">
        <v>265</v>
      </c>
      <c r="AJ1382" t="s">
        <v>64</v>
      </c>
      <c r="AK1382">
        <v>177</v>
      </c>
      <c r="AL1382">
        <v>25000000</v>
      </c>
      <c r="AM1382">
        <v>60000000</v>
      </c>
      <c r="AN1382" s="1">
        <v>46568</v>
      </c>
      <c r="AO1382" t="s">
        <v>481</v>
      </c>
      <c r="AP1382" t="s">
        <v>164</v>
      </c>
      <c r="AQ1382">
        <v>11</v>
      </c>
      <c r="AR1382" t="s">
        <v>477</v>
      </c>
      <c r="AS1382">
        <v>0</v>
      </c>
      <c r="AT1382" t="s">
        <v>264</v>
      </c>
      <c r="AU1382">
        <v>26</v>
      </c>
    </row>
    <row r="1383" spans="1:47" x14ac:dyDescent="0.25">
      <c r="A1383" t="s">
        <v>877</v>
      </c>
      <c r="B1383">
        <v>2871915</v>
      </c>
      <c r="C1383">
        <v>315779</v>
      </c>
      <c r="D1383" t="s">
        <v>48</v>
      </c>
      <c r="E1383">
        <v>0</v>
      </c>
      <c r="F1383">
        <v>0</v>
      </c>
      <c r="G1383">
        <v>0</v>
      </c>
      <c r="H1383">
        <v>0</v>
      </c>
      <c r="I1383">
        <v>70</v>
      </c>
      <c r="J1383">
        <v>2017</v>
      </c>
      <c r="K1383" t="s">
        <v>206</v>
      </c>
      <c r="L1383">
        <v>0</v>
      </c>
      <c r="M1383">
        <v>2</v>
      </c>
      <c r="N1383">
        <v>15</v>
      </c>
      <c r="O1383">
        <v>6</v>
      </c>
      <c r="P1383" t="s">
        <v>878</v>
      </c>
      <c r="Q1383" t="s">
        <v>646</v>
      </c>
      <c r="R1383" t="s">
        <v>228</v>
      </c>
      <c r="S1383">
        <v>32976</v>
      </c>
      <c r="T1383" t="s">
        <v>551</v>
      </c>
      <c r="U1383" t="s">
        <v>203</v>
      </c>
      <c r="V1383" t="s">
        <v>149</v>
      </c>
      <c r="W1383" t="s">
        <v>218</v>
      </c>
      <c r="X1383" t="s">
        <v>57</v>
      </c>
      <c r="Y1383" t="s">
        <v>879</v>
      </c>
      <c r="Z1383" s="1">
        <v>43081</v>
      </c>
      <c r="AA1383">
        <v>70</v>
      </c>
      <c r="AB1383" t="s">
        <v>59</v>
      </c>
      <c r="AC1383">
        <v>2023</v>
      </c>
      <c r="AD1383">
        <v>5</v>
      </c>
      <c r="AE1383" t="s">
        <v>475</v>
      </c>
      <c r="AF1383" t="s">
        <v>247</v>
      </c>
      <c r="AG1383" s="1">
        <v>36056</v>
      </c>
      <c r="AH1383" t="s">
        <v>264</v>
      </c>
      <c r="AI1383" t="s">
        <v>265</v>
      </c>
      <c r="AJ1383" t="s">
        <v>64</v>
      </c>
      <c r="AK1383">
        <v>177</v>
      </c>
      <c r="AL1383">
        <v>25000000</v>
      </c>
      <c r="AM1383">
        <v>60000000</v>
      </c>
      <c r="AN1383" s="1">
        <v>46568</v>
      </c>
      <c r="AO1383" t="s">
        <v>482</v>
      </c>
      <c r="AP1383" t="s">
        <v>164</v>
      </c>
      <c r="AQ1383">
        <v>11</v>
      </c>
      <c r="AR1383" t="s">
        <v>477</v>
      </c>
      <c r="AS1383">
        <v>0</v>
      </c>
      <c r="AT1383" t="s">
        <v>483</v>
      </c>
      <c r="AU1383">
        <v>26</v>
      </c>
    </row>
    <row r="1384" spans="1:47" x14ac:dyDescent="0.25">
      <c r="A1384" t="s">
        <v>877</v>
      </c>
      <c r="B1384">
        <v>2871915</v>
      </c>
      <c r="C1384">
        <v>315779</v>
      </c>
      <c r="D1384" t="s">
        <v>48</v>
      </c>
      <c r="E1384">
        <v>0</v>
      </c>
      <c r="F1384">
        <v>0</v>
      </c>
      <c r="G1384">
        <v>0</v>
      </c>
      <c r="H1384">
        <v>0</v>
      </c>
      <c r="I1384">
        <v>70</v>
      </c>
      <c r="J1384">
        <v>2017</v>
      </c>
      <c r="K1384" t="s">
        <v>206</v>
      </c>
      <c r="L1384">
        <v>0</v>
      </c>
      <c r="M1384">
        <v>2</v>
      </c>
      <c r="N1384">
        <v>15</v>
      </c>
      <c r="O1384">
        <v>6</v>
      </c>
      <c r="P1384" t="s">
        <v>878</v>
      </c>
      <c r="Q1384" t="s">
        <v>646</v>
      </c>
      <c r="R1384" t="s">
        <v>228</v>
      </c>
      <c r="S1384">
        <v>32976</v>
      </c>
      <c r="T1384" t="s">
        <v>551</v>
      </c>
      <c r="U1384" t="s">
        <v>203</v>
      </c>
      <c r="V1384" t="s">
        <v>149</v>
      </c>
      <c r="W1384" t="s">
        <v>218</v>
      </c>
      <c r="X1384" t="s">
        <v>57</v>
      </c>
      <c r="Y1384" t="s">
        <v>879</v>
      </c>
      <c r="Z1384" s="1">
        <v>43081</v>
      </c>
      <c r="AA1384">
        <v>70</v>
      </c>
      <c r="AB1384" t="s">
        <v>59</v>
      </c>
      <c r="AC1384">
        <v>2023</v>
      </c>
      <c r="AD1384">
        <v>5</v>
      </c>
      <c r="AE1384" t="s">
        <v>475</v>
      </c>
      <c r="AF1384" t="s">
        <v>247</v>
      </c>
      <c r="AG1384" s="1">
        <v>36056</v>
      </c>
      <c r="AH1384" t="s">
        <v>264</v>
      </c>
      <c r="AI1384" t="s">
        <v>265</v>
      </c>
      <c r="AJ1384" t="s">
        <v>64</v>
      </c>
      <c r="AK1384">
        <v>177</v>
      </c>
      <c r="AL1384">
        <v>25000000</v>
      </c>
      <c r="AM1384">
        <v>60000000</v>
      </c>
      <c r="AN1384" s="1">
        <v>46568</v>
      </c>
      <c r="AO1384" t="s">
        <v>484</v>
      </c>
      <c r="AP1384" t="s">
        <v>164</v>
      </c>
      <c r="AQ1384">
        <v>11</v>
      </c>
      <c r="AR1384" t="s">
        <v>477</v>
      </c>
      <c r="AS1384">
        <v>0</v>
      </c>
      <c r="AT1384" t="s">
        <v>264</v>
      </c>
      <c r="AU1384">
        <v>26</v>
      </c>
    </row>
    <row r="1385" spans="1:47" x14ac:dyDescent="0.25">
      <c r="A1385" t="s">
        <v>877</v>
      </c>
      <c r="B1385">
        <v>2871915</v>
      </c>
      <c r="C1385">
        <v>315779</v>
      </c>
      <c r="D1385" t="s">
        <v>48</v>
      </c>
      <c r="E1385">
        <v>0</v>
      </c>
      <c r="F1385">
        <v>0</v>
      </c>
      <c r="G1385">
        <v>0</v>
      </c>
      <c r="H1385">
        <v>0</v>
      </c>
      <c r="I1385">
        <v>70</v>
      </c>
      <c r="J1385">
        <v>2017</v>
      </c>
      <c r="K1385" t="s">
        <v>206</v>
      </c>
      <c r="L1385">
        <v>0</v>
      </c>
      <c r="M1385">
        <v>2</v>
      </c>
      <c r="N1385">
        <v>15</v>
      </c>
      <c r="O1385">
        <v>6</v>
      </c>
      <c r="P1385" t="s">
        <v>878</v>
      </c>
      <c r="Q1385" t="s">
        <v>646</v>
      </c>
      <c r="R1385" t="s">
        <v>228</v>
      </c>
      <c r="S1385">
        <v>32976</v>
      </c>
      <c r="T1385" t="s">
        <v>551</v>
      </c>
      <c r="U1385" t="s">
        <v>203</v>
      </c>
      <c r="V1385" t="s">
        <v>149</v>
      </c>
      <c r="W1385" t="s">
        <v>218</v>
      </c>
      <c r="X1385" t="s">
        <v>57</v>
      </c>
      <c r="Y1385" t="s">
        <v>879</v>
      </c>
      <c r="Z1385" s="1">
        <v>43081</v>
      </c>
      <c r="AA1385">
        <v>70</v>
      </c>
      <c r="AB1385" t="s">
        <v>59</v>
      </c>
      <c r="AC1385">
        <v>2023</v>
      </c>
      <c r="AD1385">
        <v>5</v>
      </c>
      <c r="AE1385" t="s">
        <v>475</v>
      </c>
      <c r="AF1385" t="s">
        <v>247</v>
      </c>
      <c r="AG1385" s="1">
        <v>36056</v>
      </c>
      <c r="AH1385" t="s">
        <v>264</v>
      </c>
      <c r="AI1385" t="s">
        <v>265</v>
      </c>
      <c r="AJ1385" t="s">
        <v>64</v>
      </c>
      <c r="AK1385">
        <v>177</v>
      </c>
      <c r="AL1385">
        <v>25000000</v>
      </c>
      <c r="AM1385">
        <v>60000000</v>
      </c>
      <c r="AN1385" s="1">
        <v>46568</v>
      </c>
      <c r="AO1385" t="s">
        <v>485</v>
      </c>
      <c r="AP1385" t="s">
        <v>66</v>
      </c>
      <c r="AQ1385">
        <v>11</v>
      </c>
      <c r="AR1385" t="s">
        <v>477</v>
      </c>
      <c r="AS1385">
        <v>0</v>
      </c>
      <c r="AT1385" t="s">
        <v>264</v>
      </c>
      <c r="AU1385">
        <v>26</v>
      </c>
    </row>
    <row r="1386" spans="1:47" x14ac:dyDescent="0.25">
      <c r="A1386" t="s">
        <v>877</v>
      </c>
      <c r="B1386">
        <v>2871915</v>
      </c>
      <c r="C1386">
        <v>315779</v>
      </c>
      <c r="D1386" t="s">
        <v>48</v>
      </c>
      <c r="E1386">
        <v>0</v>
      </c>
      <c r="F1386">
        <v>0</v>
      </c>
      <c r="G1386">
        <v>0</v>
      </c>
      <c r="H1386">
        <v>0</v>
      </c>
      <c r="I1386">
        <v>70</v>
      </c>
      <c r="J1386">
        <v>2017</v>
      </c>
      <c r="K1386" t="s">
        <v>206</v>
      </c>
      <c r="L1386">
        <v>0</v>
      </c>
      <c r="M1386">
        <v>2</v>
      </c>
      <c r="N1386">
        <v>15</v>
      </c>
      <c r="O1386">
        <v>6</v>
      </c>
      <c r="P1386" t="s">
        <v>878</v>
      </c>
      <c r="Q1386" t="s">
        <v>646</v>
      </c>
      <c r="R1386" t="s">
        <v>228</v>
      </c>
      <c r="S1386">
        <v>32976</v>
      </c>
      <c r="T1386" t="s">
        <v>551</v>
      </c>
      <c r="U1386" t="s">
        <v>203</v>
      </c>
      <c r="V1386" t="s">
        <v>149</v>
      </c>
      <c r="W1386" t="s">
        <v>218</v>
      </c>
      <c r="X1386" t="s">
        <v>57</v>
      </c>
      <c r="Y1386" t="s">
        <v>879</v>
      </c>
      <c r="Z1386" s="1">
        <v>43081</v>
      </c>
      <c r="AA1386">
        <v>70</v>
      </c>
      <c r="AB1386" t="s">
        <v>59</v>
      </c>
      <c r="AC1386">
        <v>2023</v>
      </c>
      <c r="AD1386">
        <v>5</v>
      </c>
      <c r="AE1386" t="s">
        <v>475</v>
      </c>
      <c r="AF1386" t="s">
        <v>247</v>
      </c>
      <c r="AG1386" s="1">
        <v>36056</v>
      </c>
      <c r="AH1386" t="s">
        <v>264</v>
      </c>
      <c r="AI1386" t="s">
        <v>265</v>
      </c>
      <c r="AJ1386" t="s">
        <v>64</v>
      </c>
      <c r="AK1386">
        <v>177</v>
      </c>
      <c r="AL1386">
        <v>25000000</v>
      </c>
      <c r="AM1386">
        <v>60000000</v>
      </c>
      <c r="AN1386" s="1">
        <v>46568</v>
      </c>
      <c r="AO1386" t="s">
        <v>486</v>
      </c>
      <c r="AP1386" t="s">
        <v>164</v>
      </c>
      <c r="AQ1386">
        <v>11</v>
      </c>
      <c r="AR1386" t="s">
        <v>477</v>
      </c>
      <c r="AS1386">
        <v>0</v>
      </c>
      <c r="AT1386" t="s">
        <v>264</v>
      </c>
      <c r="AU1386">
        <v>26</v>
      </c>
    </row>
    <row r="1387" spans="1:47" x14ac:dyDescent="0.25">
      <c r="A1387" t="s">
        <v>877</v>
      </c>
      <c r="B1387">
        <v>2871915</v>
      </c>
      <c r="C1387">
        <v>315779</v>
      </c>
      <c r="D1387" t="s">
        <v>48</v>
      </c>
      <c r="E1387">
        <v>0</v>
      </c>
      <c r="F1387">
        <v>0</v>
      </c>
      <c r="G1387">
        <v>0</v>
      </c>
      <c r="H1387">
        <v>0</v>
      </c>
      <c r="I1387">
        <v>70</v>
      </c>
      <c r="J1387">
        <v>2017</v>
      </c>
      <c r="K1387" t="s">
        <v>206</v>
      </c>
      <c r="L1387">
        <v>0</v>
      </c>
      <c r="M1387">
        <v>2</v>
      </c>
      <c r="N1387">
        <v>15</v>
      </c>
      <c r="O1387">
        <v>6</v>
      </c>
      <c r="P1387" t="s">
        <v>878</v>
      </c>
      <c r="Q1387" t="s">
        <v>646</v>
      </c>
      <c r="R1387" t="s">
        <v>228</v>
      </c>
      <c r="S1387">
        <v>32976</v>
      </c>
      <c r="T1387" t="s">
        <v>551</v>
      </c>
      <c r="U1387" t="s">
        <v>203</v>
      </c>
      <c r="V1387" t="s">
        <v>149</v>
      </c>
      <c r="W1387" t="s">
        <v>218</v>
      </c>
      <c r="X1387" t="s">
        <v>57</v>
      </c>
      <c r="Y1387" t="s">
        <v>879</v>
      </c>
      <c r="Z1387" s="1">
        <v>43081</v>
      </c>
      <c r="AA1387">
        <v>70</v>
      </c>
      <c r="AB1387" t="s">
        <v>59</v>
      </c>
      <c r="AC1387">
        <v>2023</v>
      </c>
      <c r="AD1387">
        <v>5</v>
      </c>
      <c r="AE1387" t="s">
        <v>475</v>
      </c>
      <c r="AF1387" t="s">
        <v>247</v>
      </c>
      <c r="AG1387" s="1">
        <v>36056</v>
      </c>
      <c r="AH1387" t="s">
        <v>264</v>
      </c>
      <c r="AI1387" t="s">
        <v>265</v>
      </c>
      <c r="AJ1387" t="s">
        <v>64</v>
      </c>
      <c r="AK1387">
        <v>177</v>
      </c>
      <c r="AL1387">
        <v>25000000</v>
      </c>
      <c r="AM1387">
        <v>60000000</v>
      </c>
      <c r="AN1387" s="1">
        <v>46568</v>
      </c>
      <c r="AO1387" t="s">
        <v>487</v>
      </c>
      <c r="AP1387" t="s">
        <v>164</v>
      </c>
      <c r="AQ1387">
        <v>11</v>
      </c>
      <c r="AR1387" t="s">
        <v>477</v>
      </c>
      <c r="AS1387">
        <v>0</v>
      </c>
      <c r="AT1387" t="s">
        <v>264</v>
      </c>
      <c r="AU1387">
        <v>26</v>
      </c>
    </row>
    <row r="1388" spans="1:47" x14ac:dyDescent="0.25">
      <c r="A1388" t="s">
        <v>877</v>
      </c>
      <c r="B1388">
        <v>2871915</v>
      </c>
      <c r="C1388">
        <v>315779</v>
      </c>
      <c r="D1388" t="s">
        <v>48</v>
      </c>
      <c r="E1388">
        <v>0</v>
      </c>
      <c r="F1388">
        <v>0</v>
      </c>
      <c r="G1388">
        <v>0</v>
      </c>
      <c r="H1388">
        <v>0</v>
      </c>
      <c r="I1388">
        <v>70</v>
      </c>
      <c r="J1388">
        <v>2017</v>
      </c>
      <c r="K1388" t="s">
        <v>206</v>
      </c>
      <c r="L1388">
        <v>0</v>
      </c>
      <c r="M1388">
        <v>2</v>
      </c>
      <c r="N1388">
        <v>15</v>
      </c>
      <c r="O1388">
        <v>6</v>
      </c>
      <c r="P1388" t="s">
        <v>878</v>
      </c>
      <c r="Q1388" t="s">
        <v>646</v>
      </c>
      <c r="R1388" t="s">
        <v>228</v>
      </c>
      <c r="S1388">
        <v>32976</v>
      </c>
      <c r="T1388" t="s">
        <v>551</v>
      </c>
      <c r="U1388" t="s">
        <v>203</v>
      </c>
      <c r="V1388" t="s">
        <v>149</v>
      </c>
      <c r="W1388" t="s">
        <v>218</v>
      </c>
      <c r="X1388" t="s">
        <v>57</v>
      </c>
      <c r="Y1388" t="s">
        <v>879</v>
      </c>
      <c r="Z1388" s="1">
        <v>43081</v>
      </c>
      <c r="AA1388">
        <v>70</v>
      </c>
      <c r="AB1388" t="s">
        <v>59</v>
      </c>
      <c r="AC1388">
        <v>2023</v>
      </c>
      <c r="AD1388">
        <v>5</v>
      </c>
      <c r="AE1388" t="s">
        <v>475</v>
      </c>
      <c r="AF1388" t="s">
        <v>247</v>
      </c>
      <c r="AG1388" s="1">
        <v>36056</v>
      </c>
      <c r="AH1388" t="s">
        <v>264</v>
      </c>
      <c r="AI1388" t="s">
        <v>265</v>
      </c>
      <c r="AJ1388" t="s">
        <v>64</v>
      </c>
      <c r="AK1388">
        <v>177</v>
      </c>
      <c r="AL1388">
        <v>25000000</v>
      </c>
      <c r="AM1388">
        <v>60000000</v>
      </c>
      <c r="AN1388" s="1">
        <v>46568</v>
      </c>
      <c r="AO1388" t="s">
        <v>488</v>
      </c>
      <c r="AP1388" t="s">
        <v>164</v>
      </c>
      <c r="AQ1388">
        <v>11</v>
      </c>
      <c r="AR1388" t="s">
        <v>477</v>
      </c>
      <c r="AS1388">
        <v>0</v>
      </c>
      <c r="AT1388" t="s">
        <v>264</v>
      </c>
      <c r="AU1388">
        <v>26</v>
      </c>
    </row>
    <row r="1389" spans="1:47" x14ac:dyDescent="0.25">
      <c r="A1389" t="s">
        <v>877</v>
      </c>
      <c r="B1389">
        <v>2871915</v>
      </c>
      <c r="C1389">
        <v>315779</v>
      </c>
      <c r="D1389" t="s">
        <v>48</v>
      </c>
      <c r="E1389">
        <v>0</v>
      </c>
      <c r="F1389">
        <v>0</v>
      </c>
      <c r="G1389">
        <v>0</v>
      </c>
      <c r="H1389">
        <v>0</v>
      </c>
      <c r="I1389">
        <v>70</v>
      </c>
      <c r="J1389">
        <v>2017</v>
      </c>
      <c r="K1389" t="s">
        <v>206</v>
      </c>
      <c r="L1389">
        <v>0</v>
      </c>
      <c r="M1389">
        <v>2</v>
      </c>
      <c r="N1389">
        <v>15</v>
      </c>
      <c r="O1389">
        <v>6</v>
      </c>
      <c r="P1389" t="s">
        <v>878</v>
      </c>
      <c r="Q1389" t="s">
        <v>646</v>
      </c>
      <c r="R1389" t="s">
        <v>228</v>
      </c>
      <c r="S1389">
        <v>32976</v>
      </c>
      <c r="T1389" t="s">
        <v>551</v>
      </c>
      <c r="U1389" t="s">
        <v>203</v>
      </c>
      <c r="V1389" t="s">
        <v>149</v>
      </c>
      <c r="W1389" t="s">
        <v>218</v>
      </c>
      <c r="X1389" t="s">
        <v>57</v>
      </c>
      <c r="Y1389" t="s">
        <v>879</v>
      </c>
      <c r="Z1389" s="1">
        <v>43081</v>
      </c>
      <c r="AA1389">
        <v>70</v>
      </c>
      <c r="AB1389" t="s">
        <v>59</v>
      </c>
      <c r="AC1389">
        <v>2023</v>
      </c>
      <c r="AD1389">
        <v>5</v>
      </c>
      <c r="AE1389" t="s">
        <v>475</v>
      </c>
      <c r="AF1389" t="s">
        <v>247</v>
      </c>
      <c r="AG1389" s="1">
        <v>36056</v>
      </c>
      <c r="AH1389" t="s">
        <v>264</v>
      </c>
      <c r="AI1389" t="s">
        <v>265</v>
      </c>
      <c r="AJ1389" t="s">
        <v>64</v>
      </c>
      <c r="AK1389">
        <v>177</v>
      </c>
      <c r="AL1389">
        <v>25000000</v>
      </c>
      <c r="AM1389">
        <v>60000000</v>
      </c>
      <c r="AN1389" s="1">
        <v>46568</v>
      </c>
      <c r="AO1389" t="s">
        <v>489</v>
      </c>
      <c r="AP1389" t="s">
        <v>164</v>
      </c>
      <c r="AQ1389">
        <v>11</v>
      </c>
      <c r="AR1389" t="s">
        <v>477</v>
      </c>
      <c r="AS1389">
        <v>0</v>
      </c>
      <c r="AT1389" t="s">
        <v>264</v>
      </c>
      <c r="AU1389">
        <v>26</v>
      </c>
    </row>
    <row r="1390" spans="1:47" x14ac:dyDescent="0.25">
      <c r="A1390" t="s">
        <v>877</v>
      </c>
      <c r="B1390">
        <v>2871915</v>
      </c>
      <c r="C1390">
        <v>315779</v>
      </c>
      <c r="D1390" t="s">
        <v>48</v>
      </c>
      <c r="E1390">
        <v>0</v>
      </c>
      <c r="F1390">
        <v>0</v>
      </c>
      <c r="G1390">
        <v>0</v>
      </c>
      <c r="H1390">
        <v>0</v>
      </c>
      <c r="I1390">
        <v>70</v>
      </c>
      <c r="J1390">
        <v>2017</v>
      </c>
      <c r="K1390" t="s">
        <v>206</v>
      </c>
      <c r="L1390">
        <v>0</v>
      </c>
      <c r="M1390">
        <v>2</v>
      </c>
      <c r="N1390">
        <v>15</v>
      </c>
      <c r="O1390">
        <v>6</v>
      </c>
      <c r="P1390" t="s">
        <v>878</v>
      </c>
      <c r="Q1390" t="s">
        <v>646</v>
      </c>
      <c r="R1390" t="s">
        <v>228</v>
      </c>
      <c r="S1390">
        <v>32976</v>
      </c>
      <c r="T1390" t="s">
        <v>551</v>
      </c>
      <c r="U1390" t="s">
        <v>203</v>
      </c>
      <c r="V1390" t="s">
        <v>149</v>
      </c>
      <c r="W1390" t="s">
        <v>218</v>
      </c>
      <c r="X1390" t="s">
        <v>57</v>
      </c>
      <c r="Y1390" t="s">
        <v>879</v>
      </c>
      <c r="Z1390" s="1">
        <v>43081</v>
      </c>
      <c r="AA1390">
        <v>70</v>
      </c>
      <c r="AB1390" t="s">
        <v>59</v>
      </c>
      <c r="AC1390">
        <v>2023</v>
      </c>
      <c r="AD1390">
        <v>5</v>
      </c>
      <c r="AE1390" t="s">
        <v>475</v>
      </c>
      <c r="AF1390" t="s">
        <v>247</v>
      </c>
      <c r="AG1390" s="1">
        <v>36056</v>
      </c>
      <c r="AH1390" t="s">
        <v>264</v>
      </c>
      <c r="AI1390" t="s">
        <v>265</v>
      </c>
      <c r="AJ1390" t="s">
        <v>64</v>
      </c>
      <c r="AK1390">
        <v>177</v>
      </c>
      <c r="AL1390">
        <v>25000000</v>
      </c>
      <c r="AM1390">
        <v>60000000</v>
      </c>
      <c r="AN1390" s="1">
        <v>46568</v>
      </c>
      <c r="AO1390" t="s">
        <v>490</v>
      </c>
      <c r="AP1390" t="s">
        <v>164</v>
      </c>
      <c r="AQ1390">
        <v>11</v>
      </c>
      <c r="AR1390" t="s">
        <v>477</v>
      </c>
      <c r="AS1390">
        <v>0</v>
      </c>
      <c r="AT1390" t="s">
        <v>264</v>
      </c>
      <c r="AU1390">
        <v>26</v>
      </c>
    </row>
    <row r="1391" spans="1:47" x14ac:dyDescent="0.25">
      <c r="A1391" t="s">
        <v>877</v>
      </c>
      <c r="B1391">
        <v>2871915</v>
      </c>
      <c r="C1391">
        <v>315779</v>
      </c>
      <c r="D1391" t="s">
        <v>48</v>
      </c>
      <c r="E1391">
        <v>0</v>
      </c>
      <c r="F1391">
        <v>0</v>
      </c>
      <c r="G1391">
        <v>0</v>
      </c>
      <c r="H1391">
        <v>0</v>
      </c>
      <c r="I1391">
        <v>70</v>
      </c>
      <c r="J1391">
        <v>2017</v>
      </c>
      <c r="K1391" t="s">
        <v>206</v>
      </c>
      <c r="L1391">
        <v>0</v>
      </c>
      <c r="M1391">
        <v>2</v>
      </c>
      <c r="N1391">
        <v>15</v>
      </c>
      <c r="O1391">
        <v>6</v>
      </c>
      <c r="P1391" t="s">
        <v>878</v>
      </c>
      <c r="Q1391" t="s">
        <v>646</v>
      </c>
      <c r="R1391" t="s">
        <v>228</v>
      </c>
      <c r="S1391">
        <v>32976</v>
      </c>
      <c r="T1391" t="s">
        <v>551</v>
      </c>
      <c r="U1391" t="s">
        <v>203</v>
      </c>
      <c r="V1391" t="s">
        <v>149</v>
      </c>
      <c r="W1391" t="s">
        <v>218</v>
      </c>
      <c r="X1391" t="s">
        <v>57</v>
      </c>
      <c r="Y1391" t="s">
        <v>879</v>
      </c>
      <c r="Z1391" s="1">
        <v>43081</v>
      </c>
      <c r="AA1391">
        <v>70</v>
      </c>
      <c r="AB1391" t="s">
        <v>59</v>
      </c>
      <c r="AC1391">
        <v>2023</v>
      </c>
      <c r="AD1391">
        <v>5</v>
      </c>
      <c r="AE1391" t="s">
        <v>475</v>
      </c>
      <c r="AF1391" t="s">
        <v>247</v>
      </c>
      <c r="AG1391" s="1">
        <v>36056</v>
      </c>
      <c r="AH1391" t="s">
        <v>264</v>
      </c>
      <c r="AI1391" t="s">
        <v>265</v>
      </c>
      <c r="AJ1391" t="s">
        <v>64</v>
      </c>
      <c r="AK1391">
        <v>177</v>
      </c>
      <c r="AL1391">
        <v>25000000</v>
      </c>
      <c r="AM1391">
        <v>60000000</v>
      </c>
      <c r="AN1391" s="1">
        <v>46568</v>
      </c>
      <c r="AO1391" t="s">
        <v>491</v>
      </c>
      <c r="AP1391" t="s">
        <v>66</v>
      </c>
      <c r="AQ1391">
        <v>11</v>
      </c>
      <c r="AR1391" t="s">
        <v>477</v>
      </c>
      <c r="AS1391">
        <v>0</v>
      </c>
      <c r="AT1391" t="s">
        <v>264</v>
      </c>
      <c r="AU1391">
        <v>26</v>
      </c>
    </row>
    <row r="1392" spans="1:47" x14ac:dyDescent="0.25">
      <c r="A1392" t="s">
        <v>880</v>
      </c>
      <c r="B1392">
        <v>2871872</v>
      </c>
      <c r="C1392">
        <v>315779</v>
      </c>
      <c r="D1392" t="s">
        <v>48</v>
      </c>
      <c r="E1392">
        <v>0</v>
      </c>
      <c r="F1392">
        <v>0</v>
      </c>
      <c r="G1392">
        <v>1</v>
      </c>
      <c r="H1392">
        <v>0</v>
      </c>
      <c r="I1392">
        <v>90</v>
      </c>
      <c r="J1392">
        <v>2017</v>
      </c>
      <c r="K1392" t="s">
        <v>113</v>
      </c>
      <c r="L1392">
        <v>2</v>
      </c>
      <c r="M1392">
        <v>1</v>
      </c>
      <c r="N1392">
        <v>3</v>
      </c>
      <c r="O1392">
        <v>7</v>
      </c>
      <c r="P1392" t="s">
        <v>646</v>
      </c>
      <c r="Q1392" t="s">
        <v>625</v>
      </c>
      <c r="R1392" t="s">
        <v>334</v>
      </c>
      <c r="S1392">
        <v>81000</v>
      </c>
      <c r="T1392" t="s">
        <v>881</v>
      </c>
      <c r="U1392" t="s">
        <v>149</v>
      </c>
      <c r="V1392" t="s">
        <v>109</v>
      </c>
      <c r="W1392" t="s">
        <v>322</v>
      </c>
      <c r="X1392" t="s">
        <v>57</v>
      </c>
      <c r="Y1392" t="s">
        <v>882</v>
      </c>
      <c r="Z1392" s="1">
        <v>43085</v>
      </c>
      <c r="AA1392">
        <v>89</v>
      </c>
      <c r="AB1392" t="s">
        <v>81</v>
      </c>
      <c r="AC1392">
        <v>2023</v>
      </c>
      <c r="AD1392">
        <v>5</v>
      </c>
      <c r="AE1392" t="s">
        <v>475</v>
      </c>
      <c r="AF1392" t="s">
        <v>247</v>
      </c>
      <c r="AG1392" s="1">
        <v>36056</v>
      </c>
      <c r="AH1392" t="s">
        <v>264</v>
      </c>
      <c r="AI1392" t="s">
        <v>265</v>
      </c>
      <c r="AJ1392" t="s">
        <v>64</v>
      </c>
      <c r="AK1392">
        <v>177</v>
      </c>
      <c r="AL1392">
        <v>25000000</v>
      </c>
      <c r="AM1392">
        <v>60000000</v>
      </c>
      <c r="AN1392" s="1">
        <v>46568</v>
      </c>
      <c r="AO1392" t="s">
        <v>476</v>
      </c>
      <c r="AP1392" t="s">
        <v>164</v>
      </c>
      <c r="AQ1392">
        <v>11</v>
      </c>
      <c r="AR1392" t="s">
        <v>477</v>
      </c>
      <c r="AS1392">
        <v>0</v>
      </c>
      <c r="AT1392" t="s">
        <v>264</v>
      </c>
      <c r="AU1392">
        <v>26</v>
      </c>
    </row>
    <row r="1393" spans="1:47" x14ac:dyDescent="0.25">
      <c r="A1393" t="s">
        <v>880</v>
      </c>
      <c r="B1393">
        <v>2871872</v>
      </c>
      <c r="C1393">
        <v>315779</v>
      </c>
      <c r="D1393" t="s">
        <v>48</v>
      </c>
      <c r="E1393">
        <v>0</v>
      </c>
      <c r="F1393">
        <v>0</v>
      </c>
      <c r="G1393">
        <v>1</v>
      </c>
      <c r="H1393">
        <v>0</v>
      </c>
      <c r="I1393">
        <v>90</v>
      </c>
      <c r="J1393">
        <v>2017</v>
      </c>
      <c r="K1393" t="s">
        <v>113</v>
      </c>
      <c r="L1393">
        <v>2</v>
      </c>
      <c r="M1393">
        <v>1</v>
      </c>
      <c r="N1393">
        <v>3</v>
      </c>
      <c r="O1393">
        <v>7</v>
      </c>
      <c r="P1393" t="s">
        <v>646</v>
      </c>
      <c r="Q1393" t="s">
        <v>625</v>
      </c>
      <c r="R1393" t="s">
        <v>334</v>
      </c>
      <c r="S1393">
        <v>81000</v>
      </c>
      <c r="T1393" t="s">
        <v>881</v>
      </c>
      <c r="U1393" t="s">
        <v>149</v>
      </c>
      <c r="V1393" t="s">
        <v>109</v>
      </c>
      <c r="W1393" t="s">
        <v>322</v>
      </c>
      <c r="X1393" t="s">
        <v>57</v>
      </c>
      <c r="Y1393" t="s">
        <v>882</v>
      </c>
      <c r="Z1393" s="1">
        <v>43085</v>
      </c>
      <c r="AA1393">
        <v>89</v>
      </c>
      <c r="AB1393" t="s">
        <v>81</v>
      </c>
      <c r="AC1393">
        <v>2023</v>
      </c>
      <c r="AD1393">
        <v>5</v>
      </c>
      <c r="AE1393" t="s">
        <v>475</v>
      </c>
      <c r="AF1393" t="s">
        <v>247</v>
      </c>
      <c r="AG1393" s="1">
        <v>36056</v>
      </c>
      <c r="AH1393" t="s">
        <v>264</v>
      </c>
      <c r="AI1393" t="s">
        <v>265</v>
      </c>
      <c r="AJ1393" t="s">
        <v>64</v>
      </c>
      <c r="AK1393">
        <v>177</v>
      </c>
      <c r="AL1393">
        <v>25000000</v>
      </c>
      <c r="AM1393">
        <v>60000000</v>
      </c>
      <c r="AN1393" s="1">
        <v>46568</v>
      </c>
      <c r="AO1393" t="s">
        <v>478</v>
      </c>
      <c r="AP1393" t="s">
        <v>164</v>
      </c>
      <c r="AQ1393">
        <v>11</v>
      </c>
      <c r="AR1393" t="s">
        <v>477</v>
      </c>
      <c r="AS1393">
        <v>0</v>
      </c>
      <c r="AT1393" t="s">
        <v>264</v>
      </c>
      <c r="AU1393">
        <v>26</v>
      </c>
    </row>
    <row r="1394" spans="1:47" x14ac:dyDescent="0.25">
      <c r="A1394" t="s">
        <v>880</v>
      </c>
      <c r="B1394">
        <v>2871872</v>
      </c>
      <c r="C1394">
        <v>315779</v>
      </c>
      <c r="D1394" t="s">
        <v>48</v>
      </c>
      <c r="E1394">
        <v>0</v>
      </c>
      <c r="F1394">
        <v>0</v>
      </c>
      <c r="G1394">
        <v>1</v>
      </c>
      <c r="H1394">
        <v>0</v>
      </c>
      <c r="I1394">
        <v>90</v>
      </c>
      <c r="J1394">
        <v>2017</v>
      </c>
      <c r="K1394" t="s">
        <v>113</v>
      </c>
      <c r="L1394">
        <v>2</v>
      </c>
      <c r="M1394">
        <v>1</v>
      </c>
      <c r="N1394">
        <v>3</v>
      </c>
      <c r="O1394">
        <v>7</v>
      </c>
      <c r="P1394" t="s">
        <v>646</v>
      </c>
      <c r="Q1394" t="s">
        <v>625</v>
      </c>
      <c r="R1394" t="s">
        <v>334</v>
      </c>
      <c r="S1394">
        <v>81000</v>
      </c>
      <c r="T1394" t="s">
        <v>881</v>
      </c>
      <c r="U1394" t="s">
        <v>149</v>
      </c>
      <c r="V1394" t="s">
        <v>109</v>
      </c>
      <c r="W1394" t="s">
        <v>322</v>
      </c>
      <c r="X1394" t="s">
        <v>57</v>
      </c>
      <c r="Y1394" t="s">
        <v>882</v>
      </c>
      <c r="Z1394" s="1">
        <v>43085</v>
      </c>
      <c r="AA1394">
        <v>89</v>
      </c>
      <c r="AB1394" t="s">
        <v>81</v>
      </c>
      <c r="AC1394">
        <v>2023</v>
      </c>
      <c r="AD1394">
        <v>5</v>
      </c>
      <c r="AE1394" t="s">
        <v>475</v>
      </c>
      <c r="AF1394" t="s">
        <v>247</v>
      </c>
      <c r="AG1394" s="1">
        <v>36056</v>
      </c>
      <c r="AH1394" t="s">
        <v>264</v>
      </c>
      <c r="AI1394" t="s">
        <v>265</v>
      </c>
      <c r="AJ1394" t="s">
        <v>64</v>
      </c>
      <c r="AK1394">
        <v>177</v>
      </c>
      <c r="AL1394">
        <v>25000000</v>
      </c>
      <c r="AM1394">
        <v>60000000</v>
      </c>
      <c r="AN1394" s="1">
        <v>46568</v>
      </c>
      <c r="AO1394" t="s">
        <v>479</v>
      </c>
      <c r="AP1394" t="s">
        <v>164</v>
      </c>
      <c r="AQ1394">
        <v>11</v>
      </c>
      <c r="AR1394" t="s">
        <v>477</v>
      </c>
      <c r="AS1394">
        <v>0</v>
      </c>
      <c r="AT1394" t="s">
        <v>264</v>
      </c>
      <c r="AU1394">
        <v>26</v>
      </c>
    </row>
    <row r="1395" spans="1:47" x14ac:dyDescent="0.25">
      <c r="A1395" t="s">
        <v>880</v>
      </c>
      <c r="B1395">
        <v>2871872</v>
      </c>
      <c r="C1395">
        <v>315779</v>
      </c>
      <c r="D1395" t="s">
        <v>48</v>
      </c>
      <c r="E1395">
        <v>0</v>
      </c>
      <c r="F1395">
        <v>0</v>
      </c>
      <c r="G1395">
        <v>1</v>
      </c>
      <c r="H1395">
        <v>0</v>
      </c>
      <c r="I1395">
        <v>90</v>
      </c>
      <c r="J1395">
        <v>2017</v>
      </c>
      <c r="K1395" t="s">
        <v>113</v>
      </c>
      <c r="L1395">
        <v>2</v>
      </c>
      <c r="M1395">
        <v>1</v>
      </c>
      <c r="N1395">
        <v>3</v>
      </c>
      <c r="O1395">
        <v>7</v>
      </c>
      <c r="P1395" t="s">
        <v>646</v>
      </c>
      <c r="Q1395" t="s">
        <v>625</v>
      </c>
      <c r="R1395" t="s">
        <v>334</v>
      </c>
      <c r="S1395">
        <v>81000</v>
      </c>
      <c r="T1395" t="s">
        <v>881</v>
      </c>
      <c r="U1395" t="s">
        <v>149</v>
      </c>
      <c r="V1395" t="s">
        <v>109</v>
      </c>
      <c r="W1395" t="s">
        <v>322</v>
      </c>
      <c r="X1395" t="s">
        <v>57</v>
      </c>
      <c r="Y1395" t="s">
        <v>882</v>
      </c>
      <c r="Z1395" s="1">
        <v>43085</v>
      </c>
      <c r="AA1395">
        <v>89</v>
      </c>
      <c r="AB1395" t="s">
        <v>81</v>
      </c>
      <c r="AC1395">
        <v>2023</v>
      </c>
      <c r="AD1395">
        <v>5</v>
      </c>
      <c r="AE1395" t="s">
        <v>475</v>
      </c>
      <c r="AF1395" t="s">
        <v>247</v>
      </c>
      <c r="AG1395" s="1">
        <v>36056</v>
      </c>
      <c r="AH1395" t="s">
        <v>264</v>
      </c>
      <c r="AI1395" t="s">
        <v>265</v>
      </c>
      <c r="AJ1395" t="s">
        <v>64</v>
      </c>
      <c r="AK1395">
        <v>177</v>
      </c>
      <c r="AL1395">
        <v>25000000</v>
      </c>
      <c r="AM1395">
        <v>60000000</v>
      </c>
      <c r="AN1395" s="1">
        <v>46568</v>
      </c>
      <c r="AO1395" t="s">
        <v>480</v>
      </c>
      <c r="AP1395" t="s">
        <v>164</v>
      </c>
      <c r="AQ1395">
        <v>11</v>
      </c>
      <c r="AR1395" t="s">
        <v>477</v>
      </c>
      <c r="AS1395">
        <v>0</v>
      </c>
      <c r="AT1395" t="s">
        <v>264</v>
      </c>
      <c r="AU1395">
        <v>26</v>
      </c>
    </row>
    <row r="1396" spans="1:47" x14ac:dyDescent="0.25">
      <c r="A1396" t="s">
        <v>880</v>
      </c>
      <c r="B1396">
        <v>2871872</v>
      </c>
      <c r="C1396">
        <v>315779</v>
      </c>
      <c r="D1396" t="s">
        <v>48</v>
      </c>
      <c r="E1396">
        <v>0</v>
      </c>
      <c r="F1396">
        <v>0</v>
      </c>
      <c r="G1396">
        <v>1</v>
      </c>
      <c r="H1396">
        <v>0</v>
      </c>
      <c r="I1396">
        <v>90</v>
      </c>
      <c r="J1396">
        <v>2017</v>
      </c>
      <c r="K1396" t="s">
        <v>113</v>
      </c>
      <c r="L1396">
        <v>2</v>
      </c>
      <c r="M1396">
        <v>1</v>
      </c>
      <c r="N1396">
        <v>3</v>
      </c>
      <c r="O1396">
        <v>7</v>
      </c>
      <c r="P1396" t="s">
        <v>646</v>
      </c>
      <c r="Q1396" t="s">
        <v>625</v>
      </c>
      <c r="R1396" t="s">
        <v>334</v>
      </c>
      <c r="S1396">
        <v>81000</v>
      </c>
      <c r="T1396" t="s">
        <v>881</v>
      </c>
      <c r="U1396" t="s">
        <v>149</v>
      </c>
      <c r="V1396" t="s">
        <v>109</v>
      </c>
      <c r="W1396" t="s">
        <v>322</v>
      </c>
      <c r="X1396" t="s">
        <v>57</v>
      </c>
      <c r="Y1396" t="s">
        <v>882</v>
      </c>
      <c r="Z1396" s="1">
        <v>43085</v>
      </c>
      <c r="AA1396">
        <v>89</v>
      </c>
      <c r="AB1396" t="s">
        <v>81</v>
      </c>
      <c r="AC1396">
        <v>2023</v>
      </c>
      <c r="AD1396">
        <v>5</v>
      </c>
      <c r="AE1396" t="s">
        <v>475</v>
      </c>
      <c r="AF1396" t="s">
        <v>247</v>
      </c>
      <c r="AG1396" s="1">
        <v>36056</v>
      </c>
      <c r="AH1396" t="s">
        <v>264</v>
      </c>
      <c r="AI1396" t="s">
        <v>265</v>
      </c>
      <c r="AJ1396" t="s">
        <v>64</v>
      </c>
      <c r="AK1396">
        <v>177</v>
      </c>
      <c r="AL1396">
        <v>25000000</v>
      </c>
      <c r="AM1396">
        <v>60000000</v>
      </c>
      <c r="AN1396" s="1">
        <v>46568</v>
      </c>
      <c r="AO1396" t="s">
        <v>481</v>
      </c>
      <c r="AP1396" t="s">
        <v>164</v>
      </c>
      <c r="AQ1396">
        <v>11</v>
      </c>
      <c r="AR1396" t="s">
        <v>477</v>
      </c>
      <c r="AS1396">
        <v>0</v>
      </c>
      <c r="AT1396" t="s">
        <v>264</v>
      </c>
      <c r="AU1396">
        <v>26</v>
      </c>
    </row>
    <row r="1397" spans="1:47" x14ac:dyDescent="0.25">
      <c r="A1397" t="s">
        <v>880</v>
      </c>
      <c r="B1397">
        <v>2871872</v>
      </c>
      <c r="C1397">
        <v>315779</v>
      </c>
      <c r="D1397" t="s">
        <v>48</v>
      </c>
      <c r="E1397">
        <v>0</v>
      </c>
      <c r="F1397">
        <v>0</v>
      </c>
      <c r="G1397">
        <v>1</v>
      </c>
      <c r="H1397">
        <v>0</v>
      </c>
      <c r="I1397">
        <v>90</v>
      </c>
      <c r="J1397">
        <v>2017</v>
      </c>
      <c r="K1397" t="s">
        <v>113</v>
      </c>
      <c r="L1397">
        <v>2</v>
      </c>
      <c r="M1397">
        <v>1</v>
      </c>
      <c r="N1397">
        <v>3</v>
      </c>
      <c r="O1397">
        <v>7</v>
      </c>
      <c r="P1397" t="s">
        <v>646</v>
      </c>
      <c r="Q1397" t="s">
        <v>625</v>
      </c>
      <c r="R1397" t="s">
        <v>334</v>
      </c>
      <c r="S1397">
        <v>81000</v>
      </c>
      <c r="T1397" t="s">
        <v>881</v>
      </c>
      <c r="U1397" t="s">
        <v>149</v>
      </c>
      <c r="V1397" t="s">
        <v>109</v>
      </c>
      <c r="W1397" t="s">
        <v>322</v>
      </c>
      <c r="X1397" t="s">
        <v>57</v>
      </c>
      <c r="Y1397" t="s">
        <v>882</v>
      </c>
      <c r="Z1397" s="1">
        <v>43085</v>
      </c>
      <c r="AA1397">
        <v>89</v>
      </c>
      <c r="AB1397" t="s">
        <v>81</v>
      </c>
      <c r="AC1397">
        <v>2023</v>
      </c>
      <c r="AD1397">
        <v>5</v>
      </c>
      <c r="AE1397" t="s">
        <v>475</v>
      </c>
      <c r="AF1397" t="s">
        <v>247</v>
      </c>
      <c r="AG1397" s="1">
        <v>36056</v>
      </c>
      <c r="AH1397" t="s">
        <v>264</v>
      </c>
      <c r="AI1397" t="s">
        <v>265</v>
      </c>
      <c r="AJ1397" t="s">
        <v>64</v>
      </c>
      <c r="AK1397">
        <v>177</v>
      </c>
      <c r="AL1397">
        <v>25000000</v>
      </c>
      <c r="AM1397">
        <v>60000000</v>
      </c>
      <c r="AN1397" s="1">
        <v>46568</v>
      </c>
      <c r="AO1397" t="s">
        <v>482</v>
      </c>
      <c r="AP1397" t="s">
        <v>164</v>
      </c>
      <c r="AQ1397">
        <v>11</v>
      </c>
      <c r="AR1397" t="s">
        <v>477</v>
      </c>
      <c r="AS1397">
        <v>0</v>
      </c>
      <c r="AT1397" t="s">
        <v>483</v>
      </c>
      <c r="AU1397">
        <v>26</v>
      </c>
    </row>
    <row r="1398" spans="1:47" x14ac:dyDescent="0.25">
      <c r="A1398" t="s">
        <v>880</v>
      </c>
      <c r="B1398">
        <v>2871872</v>
      </c>
      <c r="C1398">
        <v>315779</v>
      </c>
      <c r="D1398" t="s">
        <v>48</v>
      </c>
      <c r="E1398">
        <v>0</v>
      </c>
      <c r="F1398">
        <v>0</v>
      </c>
      <c r="G1398">
        <v>1</v>
      </c>
      <c r="H1398">
        <v>0</v>
      </c>
      <c r="I1398">
        <v>90</v>
      </c>
      <c r="J1398">
        <v>2017</v>
      </c>
      <c r="K1398" t="s">
        <v>113</v>
      </c>
      <c r="L1398">
        <v>2</v>
      </c>
      <c r="M1398">
        <v>1</v>
      </c>
      <c r="N1398">
        <v>3</v>
      </c>
      <c r="O1398">
        <v>7</v>
      </c>
      <c r="P1398" t="s">
        <v>646</v>
      </c>
      <c r="Q1398" t="s">
        <v>625</v>
      </c>
      <c r="R1398" t="s">
        <v>334</v>
      </c>
      <c r="S1398">
        <v>81000</v>
      </c>
      <c r="T1398" t="s">
        <v>881</v>
      </c>
      <c r="U1398" t="s">
        <v>149</v>
      </c>
      <c r="V1398" t="s">
        <v>109</v>
      </c>
      <c r="W1398" t="s">
        <v>322</v>
      </c>
      <c r="X1398" t="s">
        <v>57</v>
      </c>
      <c r="Y1398" t="s">
        <v>882</v>
      </c>
      <c r="Z1398" s="1">
        <v>43085</v>
      </c>
      <c r="AA1398">
        <v>89</v>
      </c>
      <c r="AB1398" t="s">
        <v>81</v>
      </c>
      <c r="AC1398">
        <v>2023</v>
      </c>
      <c r="AD1398">
        <v>5</v>
      </c>
      <c r="AE1398" t="s">
        <v>475</v>
      </c>
      <c r="AF1398" t="s">
        <v>247</v>
      </c>
      <c r="AG1398" s="1">
        <v>36056</v>
      </c>
      <c r="AH1398" t="s">
        <v>264</v>
      </c>
      <c r="AI1398" t="s">
        <v>265</v>
      </c>
      <c r="AJ1398" t="s">
        <v>64</v>
      </c>
      <c r="AK1398">
        <v>177</v>
      </c>
      <c r="AL1398">
        <v>25000000</v>
      </c>
      <c r="AM1398">
        <v>60000000</v>
      </c>
      <c r="AN1398" s="1">
        <v>46568</v>
      </c>
      <c r="AO1398" t="s">
        <v>484</v>
      </c>
      <c r="AP1398" t="s">
        <v>164</v>
      </c>
      <c r="AQ1398">
        <v>11</v>
      </c>
      <c r="AR1398" t="s">
        <v>477</v>
      </c>
      <c r="AS1398">
        <v>0</v>
      </c>
      <c r="AT1398" t="s">
        <v>264</v>
      </c>
      <c r="AU1398">
        <v>26</v>
      </c>
    </row>
    <row r="1399" spans="1:47" x14ac:dyDescent="0.25">
      <c r="A1399" t="s">
        <v>880</v>
      </c>
      <c r="B1399">
        <v>2871872</v>
      </c>
      <c r="C1399">
        <v>315779</v>
      </c>
      <c r="D1399" t="s">
        <v>48</v>
      </c>
      <c r="E1399">
        <v>0</v>
      </c>
      <c r="F1399">
        <v>0</v>
      </c>
      <c r="G1399">
        <v>1</v>
      </c>
      <c r="H1399">
        <v>0</v>
      </c>
      <c r="I1399">
        <v>90</v>
      </c>
      <c r="J1399">
        <v>2017</v>
      </c>
      <c r="K1399" t="s">
        <v>113</v>
      </c>
      <c r="L1399">
        <v>2</v>
      </c>
      <c r="M1399">
        <v>1</v>
      </c>
      <c r="N1399">
        <v>3</v>
      </c>
      <c r="O1399">
        <v>7</v>
      </c>
      <c r="P1399" t="s">
        <v>646</v>
      </c>
      <c r="Q1399" t="s">
        <v>625</v>
      </c>
      <c r="R1399" t="s">
        <v>334</v>
      </c>
      <c r="S1399">
        <v>81000</v>
      </c>
      <c r="T1399" t="s">
        <v>881</v>
      </c>
      <c r="U1399" t="s">
        <v>149</v>
      </c>
      <c r="V1399" t="s">
        <v>109</v>
      </c>
      <c r="W1399" t="s">
        <v>322</v>
      </c>
      <c r="X1399" t="s">
        <v>57</v>
      </c>
      <c r="Y1399" t="s">
        <v>882</v>
      </c>
      <c r="Z1399" s="1">
        <v>43085</v>
      </c>
      <c r="AA1399">
        <v>89</v>
      </c>
      <c r="AB1399" t="s">
        <v>81</v>
      </c>
      <c r="AC1399">
        <v>2023</v>
      </c>
      <c r="AD1399">
        <v>5</v>
      </c>
      <c r="AE1399" t="s">
        <v>475</v>
      </c>
      <c r="AF1399" t="s">
        <v>247</v>
      </c>
      <c r="AG1399" s="1">
        <v>36056</v>
      </c>
      <c r="AH1399" t="s">
        <v>264</v>
      </c>
      <c r="AI1399" t="s">
        <v>265</v>
      </c>
      <c r="AJ1399" t="s">
        <v>64</v>
      </c>
      <c r="AK1399">
        <v>177</v>
      </c>
      <c r="AL1399">
        <v>25000000</v>
      </c>
      <c r="AM1399">
        <v>60000000</v>
      </c>
      <c r="AN1399" s="1">
        <v>46568</v>
      </c>
      <c r="AO1399" t="s">
        <v>485</v>
      </c>
      <c r="AP1399" t="s">
        <v>66</v>
      </c>
      <c r="AQ1399">
        <v>11</v>
      </c>
      <c r="AR1399" t="s">
        <v>477</v>
      </c>
      <c r="AS1399">
        <v>0</v>
      </c>
      <c r="AT1399" t="s">
        <v>264</v>
      </c>
      <c r="AU1399">
        <v>26</v>
      </c>
    </row>
    <row r="1400" spans="1:47" x14ac:dyDescent="0.25">
      <c r="A1400" t="s">
        <v>880</v>
      </c>
      <c r="B1400">
        <v>2871872</v>
      </c>
      <c r="C1400">
        <v>315779</v>
      </c>
      <c r="D1400" t="s">
        <v>48</v>
      </c>
      <c r="E1400">
        <v>0</v>
      </c>
      <c r="F1400">
        <v>0</v>
      </c>
      <c r="G1400">
        <v>1</v>
      </c>
      <c r="H1400">
        <v>0</v>
      </c>
      <c r="I1400">
        <v>90</v>
      </c>
      <c r="J1400">
        <v>2017</v>
      </c>
      <c r="K1400" t="s">
        <v>113</v>
      </c>
      <c r="L1400">
        <v>2</v>
      </c>
      <c r="M1400">
        <v>1</v>
      </c>
      <c r="N1400">
        <v>3</v>
      </c>
      <c r="O1400">
        <v>7</v>
      </c>
      <c r="P1400" t="s">
        <v>646</v>
      </c>
      <c r="Q1400" t="s">
        <v>625</v>
      </c>
      <c r="R1400" t="s">
        <v>334</v>
      </c>
      <c r="S1400">
        <v>81000</v>
      </c>
      <c r="T1400" t="s">
        <v>881</v>
      </c>
      <c r="U1400" t="s">
        <v>149</v>
      </c>
      <c r="V1400" t="s">
        <v>109</v>
      </c>
      <c r="W1400" t="s">
        <v>322</v>
      </c>
      <c r="X1400" t="s">
        <v>57</v>
      </c>
      <c r="Y1400" t="s">
        <v>882</v>
      </c>
      <c r="Z1400" s="1">
        <v>43085</v>
      </c>
      <c r="AA1400">
        <v>89</v>
      </c>
      <c r="AB1400" t="s">
        <v>81</v>
      </c>
      <c r="AC1400">
        <v>2023</v>
      </c>
      <c r="AD1400">
        <v>5</v>
      </c>
      <c r="AE1400" t="s">
        <v>475</v>
      </c>
      <c r="AF1400" t="s">
        <v>247</v>
      </c>
      <c r="AG1400" s="1">
        <v>36056</v>
      </c>
      <c r="AH1400" t="s">
        <v>264</v>
      </c>
      <c r="AI1400" t="s">
        <v>265</v>
      </c>
      <c r="AJ1400" t="s">
        <v>64</v>
      </c>
      <c r="AK1400">
        <v>177</v>
      </c>
      <c r="AL1400">
        <v>25000000</v>
      </c>
      <c r="AM1400">
        <v>60000000</v>
      </c>
      <c r="AN1400" s="1">
        <v>46568</v>
      </c>
      <c r="AO1400" t="s">
        <v>486</v>
      </c>
      <c r="AP1400" t="s">
        <v>164</v>
      </c>
      <c r="AQ1400">
        <v>11</v>
      </c>
      <c r="AR1400" t="s">
        <v>477</v>
      </c>
      <c r="AS1400">
        <v>0</v>
      </c>
      <c r="AT1400" t="s">
        <v>264</v>
      </c>
      <c r="AU1400">
        <v>26</v>
      </c>
    </row>
    <row r="1401" spans="1:47" x14ac:dyDescent="0.25">
      <c r="A1401" t="s">
        <v>880</v>
      </c>
      <c r="B1401">
        <v>2871872</v>
      </c>
      <c r="C1401">
        <v>315779</v>
      </c>
      <c r="D1401" t="s">
        <v>48</v>
      </c>
      <c r="E1401">
        <v>0</v>
      </c>
      <c r="F1401">
        <v>0</v>
      </c>
      <c r="G1401">
        <v>1</v>
      </c>
      <c r="H1401">
        <v>0</v>
      </c>
      <c r="I1401">
        <v>90</v>
      </c>
      <c r="J1401">
        <v>2017</v>
      </c>
      <c r="K1401" t="s">
        <v>113</v>
      </c>
      <c r="L1401">
        <v>2</v>
      </c>
      <c r="M1401">
        <v>1</v>
      </c>
      <c r="N1401">
        <v>3</v>
      </c>
      <c r="O1401">
        <v>7</v>
      </c>
      <c r="P1401" t="s">
        <v>646</v>
      </c>
      <c r="Q1401" t="s">
        <v>625</v>
      </c>
      <c r="R1401" t="s">
        <v>334</v>
      </c>
      <c r="S1401">
        <v>81000</v>
      </c>
      <c r="T1401" t="s">
        <v>881</v>
      </c>
      <c r="U1401" t="s">
        <v>149</v>
      </c>
      <c r="V1401" t="s">
        <v>109</v>
      </c>
      <c r="W1401" t="s">
        <v>322</v>
      </c>
      <c r="X1401" t="s">
        <v>57</v>
      </c>
      <c r="Y1401" t="s">
        <v>882</v>
      </c>
      <c r="Z1401" s="1">
        <v>43085</v>
      </c>
      <c r="AA1401">
        <v>89</v>
      </c>
      <c r="AB1401" t="s">
        <v>81</v>
      </c>
      <c r="AC1401">
        <v>2023</v>
      </c>
      <c r="AD1401">
        <v>5</v>
      </c>
      <c r="AE1401" t="s">
        <v>475</v>
      </c>
      <c r="AF1401" t="s">
        <v>247</v>
      </c>
      <c r="AG1401" s="1">
        <v>36056</v>
      </c>
      <c r="AH1401" t="s">
        <v>264</v>
      </c>
      <c r="AI1401" t="s">
        <v>265</v>
      </c>
      <c r="AJ1401" t="s">
        <v>64</v>
      </c>
      <c r="AK1401">
        <v>177</v>
      </c>
      <c r="AL1401">
        <v>25000000</v>
      </c>
      <c r="AM1401">
        <v>60000000</v>
      </c>
      <c r="AN1401" s="1">
        <v>46568</v>
      </c>
      <c r="AO1401" t="s">
        <v>487</v>
      </c>
      <c r="AP1401" t="s">
        <v>164</v>
      </c>
      <c r="AQ1401">
        <v>11</v>
      </c>
      <c r="AR1401" t="s">
        <v>477</v>
      </c>
      <c r="AS1401">
        <v>0</v>
      </c>
      <c r="AT1401" t="s">
        <v>264</v>
      </c>
      <c r="AU1401">
        <v>26</v>
      </c>
    </row>
    <row r="1402" spans="1:47" x14ac:dyDescent="0.25">
      <c r="A1402" t="s">
        <v>880</v>
      </c>
      <c r="B1402">
        <v>2871872</v>
      </c>
      <c r="C1402">
        <v>315779</v>
      </c>
      <c r="D1402" t="s">
        <v>48</v>
      </c>
      <c r="E1402">
        <v>0</v>
      </c>
      <c r="F1402">
        <v>0</v>
      </c>
      <c r="G1402">
        <v>1</v>
      </c>
      <c r="H1402">
        <v>0</v>
      </c>
      <c r="I1402">
        <v>90</v>
      </c>
      <c r="J1402">
        <v>2017</v>
      </c>
      <c r="K1402" t="s">
        <v>113</v>
      </c>
      <c r="L1402">
        <v>2</v>
      </c>
      <c r="M1402">
        <v>1</v>
      </c>
      <c r="N1402">
        <v>3</v>
      </c>
      <c r="O1402">
        <v>7</v>
      </c>
      <c r="P1402" t="s">
        <v>646</v>
      </c>
      <c r="Q1402" t="s">
        <v>625</v>
      </c>
      <c r="R1402" t="s">
        <v>334</v>
      </c>
      <c r="S1402">
        <v>81000</v>
      </c>
      <c r="T1402" t="s">
        <v>881</v>
      </c>
      <c r="U1402" t="s">
        <v>149</v>
      </c>
      <c r="V1402" t="s">
        <v>109</v>
      </c>
      <c r="W1402" t="s">
        <v>322</v>
      </c>
      <c r="X1402" t="s">
        <v>57</v>
      </c>
      <c r="Y1402" t="s">
        <v>882</v>
      </c>
      <c r="Z1402" s="1">
        <v>43085</v>
      </c>
      <c r="AA1402">
        <v>89</v>
      </c>
      <c r="AB1402" t="s">
        <v>81</v>
      </c>
      <c r="AC1402">
        <v>2023</v>
      </c>
      <c r="AD1402">
        <v>5</v>
      </c>
      <c r="AE1402" t="s">
        <v>475</v>
      </c>
      <c r="AF1402" t="s">
        <v>247</v>
      </c>
      <c r="AG1402" s="1">
        <v>36056</v>
      </c>
      <c r="AH1402" t="s">
        <v>264</v>
      </c>
      <c r="AI1402" t="s">
        <v>265</v>
      </c>
      <c r="AJ1402" t="s">
        <v>64</v>
      </c>
      <c r="AK1402">
        <v>177</v>
      </c>
      <c r="AL1402">
        <v>25000000</v>
      </c>
      <c r="AM1402">
        <v>60000000</v>
      </c>
      <c r="AN1402" s="1">
        <v>46568</v>
      </c>
      <c r="AO1402" t="s">
        <v>488</v>
      </c>
      <c r="AP1402" t="s">
        <v>164</v>
      </c>
      <c r="AQ1402">
        <v>11</v>
      </c>
      <c r="AR1402" t="s">
        <v>477</v>
      </c>
      <c r="AS1402">
        <v>0</v>
      </c>
      <c r="AT1402" t="s">
        <v>264</v>
      </c>
      <c r="AU1402">
        <v>26</v>
      </c>
    </row>
    <row r="1403" spans="1:47" x14ac:dyDescent="0.25">
      <c r="A1403" t="s">
        <v>880</v>
      </c>
      <c r="B1403">
        <v>2871872</v>
      </c>
      <c r="C1403">
        <v>315779</v>
      </c>
      <c r="D1403" t="s">
        <v>48</v>
      </c>
      <c r="E1403">
        <v>0</v>
      </c>
      <c r="F1403">
        <v>0</v>
      </c>
      <c r="G1403">
        <v>1</v>
      </c>
      <c r="H1403">
        <v>0</v>
      </c>
      <c r="I1403">
        <v>90</v>
      </c>
      <c r="J1403">
        <v>2017</v>
      </c>
      <c r="K1403" t="s">
        <v>113</v>
      </c>
      <c r="L1403">
        <v>2</v>
      </c>
      <c r="M1403">
        <v>1</v>
      </c>
      <c r="N1403">
        <v>3</v>
      </c>
      <c r="O1403">
        <v>7</v>
      </c>
      <c r="P1403" t="s">
        <v>646</v>
      </c>
      <c r="Q1403" t="s">
        <v>625</v>
      </c>
      <c r="R1403" t="s">
        <v>334</v>
      </c>
      <c r="S1403">
        <v>81000</v>
      </c>
      <c r="T1403" t="s">
        <v>881</v>
      </c>
      <c r="U1403" t="s">
        <v>149</v>
      </c>
      <c r="V1403" t="s">
        <v>109</v>
      </c>
      <c r="W1403" t="s">
        <v>322</v>
      </c>
      <c r="X1403" t="s">
        <v>57</v>
      </c>
      <c r="Y1403" t="s">
        <v>882</v>
      </c>
      <c r="Z1403" s="1">
        <v>43085</v>
      </c>
      <c r="AA1403">
        <v>89</v>
      </c>
      <c r="AB1403" t="s">
        <v>81</v>
      </c>
      <c r="AC1403">
        <v>2023</v>
      </c>
      <c r="AD1403">
        <v>5</v>
      </c>
      <c r="AE1403" t="s">
        <v>475</v>
      </c>
      <c r="AF1403" t="s">
        <v>247</v>
      </c>
      <c r="AG1403" s="1">
        <v>36056</v>
      </c>
      <c r="AH1403" t="s">
        <v>264</v>
      </c>
      <c r="AI1403" t="s">
        <v>265</v>
      </c>
      <c r="AJ1403" t="s">
        <v>64</v>
      </c>
      <c r="AK1403">
        <v>177</v>
      </c>
      <c r="AL1403">
        <v>25000000</v>
      </c>
      <c r="AM1403">
        <v>60000000</v>
      </c>
      <c r="AN1403" s="1">
        <v>46568</v>
      </c>
      <c r="AO1403" t="s">
        <v>489</v>
      </c>
      <c r="AP1403" t="s">
        <v>164</v>
      </c>
      <c r="AQ1403">
        <v>11</v>
      </c>
      <c r="AR1403" t="s">
        <v>477</v>
      </c>
      <c r="AS1403">
        <v>0</v>
      </c>
      <c r="AT1403" t="s">
        <v>264</v>
      </c>
      <c r="AU1403">
        <v>26</v>
      </c>
    </row>
    <row r="1404" spans="1:47" x14ac:dyDescent="0.25">
      <c r="A1404" t="s">
        <v>880</v>
      </c>
      <c r="B1404">
        <v>2871872</v>
      </c>
      <c r="C1404">
        <v>315779</v>
      </c>
      <c r="D1404" t="s">
        <v>48</v>
      </c>
      <c r="E1404">
        <v>0</v>
      </c>
      <c r="F1404">
        <v>0</v>
      </c>
      <c r="G1404">
        <v>1</v>
      </c>
      <c r="H1404">
        <v>0</v>
      </c>
      <c r="I1404">
        <v>90</v>
      </c>
      <c r="J1404">
        <v>2017</v>
      </c>
      <c r="K1404" t="s">
        <v>113</v>
      </c>
      <c r="L1404">
        <v>2</v>
      </c>
      <c r="M1404">
        <v>1</v>
      </c>
      <c r="N1404">
        <v>3</v>
      </c>
      <c r="O1404">
        <v>7</v>
      </c>
      <c r="P1404" t="s">
        <v>646</v>
      </c>
      <c r="Q1404" t="s">
        <v>625</v>
      </c>
      <c r="R1404" t="s">
        <v>334</v>
      </c>
      <c r="S1404">
        <v>81000</v>
      </c>
      <c r="T1404" t="s">
        <v>881</v>
      </c>
      <c r="U1404" t="s">
        <v>149</v>
      </c>
      <c r="V1404" t="s">
        <v>109</v>
      </c>
      <c r="W1404" t="s">
        <v>322</v>
      </c>
      <c r="X1404" t="s">
        <v>57</v>
      </c>
      <c r="Y1404" t="s">
        <v>882</v>
      </c>
      <c r="Z1404" s="1">
        <v>43085</v>
      </c>
      <c r="AA1404">
        <v>89</v>
      </c>
      <c r="AB1404" t="s">
        <v>81</v>
      </c>
      <c r="AC1404">
        <v>2023</v>
      </c>
      <c r="AD1404">
        <v>5</v>
      </c>
      <c r="AE1404" t="s">
        <v>475</v>
      </c>
      <c r="AF1404" t="s">
        <v>247</v>
      </c>
      <c r="AG1404" s="1">
        <v>36056</v>
      </c>
      <c r="AH1404" t="s">
        <v>264</v>
      </c>
      <c r="AI1404" t="s">
        <v>265</v>
      </c>
      <c r="AJ1404" t="s">
        <v>64</v>
      </c>
      <c r="AK1404">
        <v>177</v>
      </c>
      <c r="AL1404">
        <v>25000000</v>
      </c>
      <c r="AM1404">
        <v>60000000</v>
      </c>
      <c r="AN1404" s="1">
        <v>46568</v>
      </c>
      <c r="AO1404" t="s">
        <v>490</v>
      </c>
      <c r="AP1404" t="s">
        <v>164</v>
      </c>
      <c r="AQ1404">
        <v>11</v>
      </c>
      <c r="AR1404" t="s">
        <v>477</v>
      </c>
      <c r="AS1404">
        <v>0</v>
      </c>
      <c r="AT1404" t="s">
        <v>264</v>
      </c>
      <c r="AU1404">
        <v>26</v>
      </c>
    </row>
    <row r="1405" spans="1:47" x14ac:dyDescent="0.25">
      <c r="A1405" t="s">
        <v>880</v>
      </c>
      <c r="B1405">
        <v>2871872</v>
      </c>
      <c r="C1405">
        <v>315779</v>
      </c>
      <c r="D1405" t="s">
        <v>48</v>
      </c>
      <c r="E1405">
        <v>0</v>
      </c>
      <c r="F1405">
        <v>0</v>
      </c>
      <c r="G1405">
        <v>1</v>
      </c>
      <c r="H1405">
        <v>0</v>
      </c>
      <c r="I1405">
        <v>90</v>
      </c>
      <c r="J1405">
        <v>2017</v>
      </c>
      <c r="K1405" t="s">
        <v>113</v>
      </c>
      <c r="L1405">
        <v>2</v>
      </c>
      <c r="M1405">
        <v>1</v>
      </c>
      <c r="N1405">
        <v>3</v>
      </c>
      <c r="O1405">
        <v>7</v>
      </c>
      <c r="P1405" t="s">
        <v>646</v>
      </c>
      <c r="Q1405" t="s">
        <v>625</v>
      </c>
      <c r="R1405" t="s">
        <v>334</v>
      </c>
      <c r="S1405">
        <v>81000</v>
      </c>
      <c r="T1405" t="s">
        <v>881</v>
      </c>
      <c r="U1405" t="s">
        <v>149</v>
      </c>
      <c r="V1405" t="s">
        <v>109</v>
      </c>
      <c r="W1405" t="s">
        <v>322</v>
      </c>
      <c r="X1405" t="s">
        <v>57</v>
      </c>
      <c r="Y1405" t="s">
        <v>882</v>
      </c>
      <c r="Z1405" s="1">
        <v>43085</v>
      </c>
      <c r="AA1405">
        <v>89</v>
      </c>
      <c r="AB1405" t="s">
        <v>81</v>
      </c>
      <c r="AC1405">
        <v>2023</v>
      </c>
      <c r="AD1405">
        <v>5</v>
      </c>
      <c r="AE1405" t="s">
        <v>475</v>
      </c>
      <c r="AF1405" t="s">
        <v>247</v>
      </c>
      <c r="AG1405" s="1">
        <v>36056</v>
      </c>
      <c r="AH1405" t="s">
        <v>264</v>
      </c>
      <c r="AI1405" t="s">
        <v>265</v>
      </c>
      <c r="AJ1405" t="s">
        <v>64</v>
      </c>
      <c r="AK1405">
        <v>177</v>
      </c>
      <c r="AL1405">
        <v>25000000</v>
      </c>
      <c r="AM1405">
        <v>60000000</v>
      </c>
      <c r="AN1405" s="1">
        <v>46568</v>
      </c>
      <c r="AO1405" t="s">
        <v>491</v>
      </c>
      <c r="AP1405" t="s">
        <v>66</v>
      </c>
      <c r="AQ1405">
        <v>11</v>
      </c>
      <c r="AR1405" t="s">
        <v>477</v>
      </c>
      <c r="AS1405">
        <v>0</v>
      </c>
      <c r="AT1405" t="s">
        <v>264</v>
      </c>
      <c r="AU1405">
        <v>26</v>
      </c>
    </row>
    <row r="1406" spans="1:47" x14ac:dyDescent="0.25">
      <c r="A1406" t="s">
        <v>880</v>
      </c>
      <c r="B1406">
        <v>2871872</v>
      </c>
      <c r="C1406">
        <v>315779</v>
      </c>
      <c r="D1406" t="s">
        <v>48</v>
      </c>
      <c r="E1406">
        <v>0</v>
      </c>
      <c r="F1406">
        <v>0</v>
      </c>
      <c r="G1406">
        <v>1</v>
      </c>
      <c r="H1406">
        <v>0</v>
      </c>
      <c r="I1406">
        <v>90</v>
      </c>
      <c r="J1406">
        <v>2017</v>
      </c>
      <c r="K1406" t="s">
        <v>113</v>
      </c>
      <c r="L1406">
        <v>2</v>
      </c>
      <c r="M1406">
        <v>1</v>
      </c>
      <c r="N1406">
        <v>3</v>
      </c>
      <c r="O1406">
        <v>7</v>
      </c>
      <c r="P1406" t="s">
        <v>646</v>
      </c>
      <c r="Q1406" t="s">
        <v>625</v>
      </c>
      <c r="R1406" t="s">
        <v>334</v>
      </c>
      <c r="S1406">
        <v>81000</v>
      </c>
      <c r="T1406" t="s">
        <v>881</v>
      </c>
      <c r="U1406" t="s">
        <v>149</v>
      </c>
      <c r="V1406" t="s">
        <v>109</v>
      </c>
      <c r="W1406" t="s">
        <v>322</v>
      </c>
      <c r="X1406" t="s">
        <v>57</v>
      </c>
      <c r="Y1406" t="s">
        <v>883</v>
      </c>
      <c r="Z1406" s="1">
        <v>43085</v>
      </c>
      <c r="AA1406">
        <v>90</v>
      </c>
      <c r="AB1406" t="s">
        <v>59</v>
      </c>
      <c r="AC1406">
        <v>2023</v>
      </c>
      <c r="AD1406">
        <v>5</v>
      </c>
      <c r="AE1406" t="s">
        <v>475</v>
      </c>
      <c r="AF1406" t="s">
        <v>247</v>
      </c>
      <c r="AG1406" s="1">
        <v>36056</v>
      </c>
      <c r="AH1406" t="s">
        <v>264</v>
      </c>
      <c r="AI1406" t="s">
        <v>265</v>
      </c>
      <c r="AJ1406" t="s">
        <v>64</v>
      </c>
      <c r="AK1406">
        <v>177</v>
      </c>
      <c r="AL1406">
        <v>25000000</v>
      </c>
      <c r="AM1406">
        <v>60000000</v>
      </c>
      <c r="AN1406" s="1">
        <v>46568</v>
      </c>
      <c r="AO1406" t="s">
        <v>476</v>
      </c>
      <c r="AP1406" t="s">
        <v>164</v>
      </c>
      <c r="AQ1406">
        <v>11</v>
      </c>
      <c r="AR1406" t="s">
        <v>477</v>
      </c>
      <c r="AS1406">
        <v>0</v>
      </c>
      <c r="AT1406" t="s">
        <v>264</v>
      </c>
      <c r="AU1406">
        <v>26</v>
      </c>
    </row>
    <row r="1407" spans="1:47" x14ac:dyDescent="0.25">
      <c r="A1407" t="s">
        <v>880</v>
      </c>
      <c r="B1407">
        <v>2871872</v>
      </c>
      <c r="C1407">
        <v>315779</v>
      </c>
      <c r="D1407" t="s">
        <v>48</v>
      </c>
      <c r="E1407">
        <v>0</v>
      </c>
      <c r="F1407">
        <v>0</v>
      </c>
      <c r="G1407">
        <v>1</v>
      </c>
      <c r="H1407">
        <v>0</v>
      </c>
      <c r="I1407">
        <v>90</v>
      </c>
      <c r="J1407">
        <v>2017</v>
      </c>
      <c r="K1407" t="s">
        <v>113</v>
      </c>
      <c r="L1407">
        <v>2</v>
      </c>
      <c r="M1407">
        <v>1</v>
      </c>
      <c r="N1407">
        <v>3</v>
      </c>
      <c r="O1407">
        <v>7</v>
      </c>
      <c r="P1407" t="s">
        <v>646</v>
      </c>
      <c r="Q1407" t="s">
        <v>625</v>
      </c>
      <c r="R1407" t="s">
        <v>334</v>
      </c>
      <c r="S1407">
        <v>81000</v>
      </c>
      <c r="T1407" t="s">
        <v>881</v>
      </c>
      <c r="U1407" t="s">
        <v>149</v>
      </c>
      <c r="V1407" t="s">
        <v>109</v>
      </c>
      <c r="W1407" t="s">
        <v>322</v>
      </c>
      <c r="X1407" t="s">
        <v>57</v>
      </c>
      <c r="Y1407" t="s">
        <v>883</v>
      </c>
      <c r="Z1407" s="1">
        <v>43085</v>
      </c>
      <c r="AA1407">
        <v>90</v>
      </c>
      <c r="AB1407" t="s">
        <v>59</v>
      </c>
      <c r="AC1407">
        <v>2023</v>
      </c>
      <c r="AD1407">
        <v>5</v>
      </c>
      <c r="AE1407" t="s">
        <v>475</v>
      </c>
      <c r="AF1407" t="s">
        <v>247</v>
      </c>
      <c r="AG1407" s="1">
        <v>36056</v>
      </c>
      <c r="AH1407" t="s">
        <v>264</v>
      </c>
      <c r="AI1407" t="s">
        <v>265</v>
      </c>
      <c r="AJ1407" t="s">
        <v>64</v>
      </c>
      <c r="AK1407">
        <v>177</v>
      </c>
      <c r="AL1407">
        <v>25000000</v>
      </c>
      <c r="AM1407">
        <v>60000000</v>
      </c>
      <c r="AN1407" s="1">
        <v>46568</v>
      </c>
      <c r="AO1407" t="s">
        <v>478</v>
      </c>
      <c r="AP1407" t="s">
        <v>164</v>
      </c>
      <c r="AQ1407">
        <v>11</v>
      </c>
      <c r="AR1407" t="s">
        <v>477</v>
      </c>
      <c r="AS1407">
        <v>0</v>
      </c>
      <c r="AT1407" t="s">
        <v>264</v>
      </c>
      <c r="AU1407">
        <v>26</v>
      </c>
    </row>
    <row r="1408" spans="1:47" x14ac:dyDescent="0.25">
      <c r="A1408" t="s">
        <v>880</v>
      </c>
      <c r="B1408">
        <v>2871872</v>
      </c>
      <c r="C1408">
        <v>315779</v>
      </c>
      <c r="D1408" t="s">
        <v>48</v>
      </c>
      <c r="E1408">
        <v>0</v>
      </c>
      <c r="F1408">
        <v>0</v>
      </c>
      <c r="G1408">
        <v>1</v>
      </c>
      <c r="H1408">
        <v>0</v>
      </c>
      <c r="I1408">
        <v>90</v>
      </c>
      <c r="J1408">
        <v>2017</v>
      </c>
      <c r="K1408" t="s">
        <v>113</v>
      </c>
      <c r="L1408">
        <v>2</v>
      </c>
      <c r="M1408">
        <v>1</v>
      </c>
      <c r="N1408">
        <v>3</v>
      </c>
      <c r="O1408">
        <v>7</v>
      </c>
      <c r="P1408" t="s">
        <v>646</v>
      </c>
      <c r="Q1408" t="s">
        <v>625</v>
      </c>
      <c r="R1408" t="s">
        <v>334</v>
      </c>
      <c r="S1408">
        <v>81000</v>
      </c>
      <c r="T1408" t="s">
        <v>881</v>
      </c>
      <c r="U1408" t="s">
        <v>149</v>
      </c>
      <c r="V1408" t="s">
        <v>109</v>
      </c>
      <c r="W1408" t="s">
        <v>322</v>
      </c>
      <c r="X1408" t="s">
        <v>57</v>
      </c>
      <c r="Y1408" t="s">
        <v>883</v>
      </c>
      <c r="Z1408" s="1">
        <v>43085</v>
      </c>
      <c r="AA1408">
        <v>90</v>
      </c>
      <c r="AB1408" t="s">
        <v>59</v>
      </c>
      <c r="AC1408">
        <v>2023</v>
      </c>
      <c r="AD1408">
        <v>5</v>
      </c>
      <c r="AE1408" t="s">
        <v>475</v>
      </c>
      <c r="AF1408" t="s">
        <v>247</v>
      </c>
      <c r="AG1408" s="1">
        <v>36056</v>
      </c>
      <c r="AH1408" t="s">
        <v>264</v>
      </c>
      <c r="AI1408" t="s">
        <v>265</v>
      </c>
      <c r="AJ1408" t="s">
        <v>64</v>
      </c>
      <c r="AK1408">
        <v>177</v>
      </c>
      <c r="AL1408">
        <v>25000000</v>
      </c>
      <c r="AM1408">
        <v>60000000</v>
      </c>
      <c r="AN1408" s="1">
        <v>46568</v>
      </c>
      <c r="AO1408" t="s">
        <v>479</v>
      </c>
      <c r="AP1408" t="s">
        <v>164</v>
      </c>
      <c r="AQ1408">
        <v>11</v>
      </c>
      <c r="AR1408" t="s">
        <v>477</v>
      </c>
      <c r="AS1408">
        <v>0</v>
      </c>
      <c r="AT1408" t="s">
        <v>264</v>
      </c>
      <c r="AU1408">
        <v>26</v>
      </c>
    </row>
    <row r="1409" spans="1:47" x14ac:dyDescent="0.25">
      <c r="A1409" t="s">
        <v>880</v>
      </c>
      <c r="B1409">
        <v>2871872</v>
      </c>
      <c r="C1409">
        <v>315779</v>
      </c>
      <c r="D1409" t="s">
        <v>48</v>
      </c>
      <c r="E1409">
        <v>0</v>
      </c>
      <c r="F1409">
        <v>0</v>
      </c>
      <c r="G1409">
        <v>1</v>
      </c>
      <c r="H1409">
        <v>0</v>
      </c>
      <c r="I1409">
        <v>90</v>
      </c>
      <c r="J1409">
        <v>2017</v>
      </c>
      <c r="K1409" t="s">
        <v>113</v>
      </c>
      <c r="L1409">
        <v>2</v>
      </c>
      <c r="M1409">
        <v>1</v>
      </c>
      <c r="N1409">
        <v>3</v>
      </c>
      <c r="O1409">
        <v>7</v>
      </c>
      <c r="P1409" t="s">
        <v>646</v>
      </c>
      <c r="Q1409" t="s">
        <v>625</v>
      </c>
      <c r="R1409" t="s">
        <v>334</v>
      </c>
      <c r="S1409">
        <v>81000</v>
      </c>
      <c r="T1409" t="s">
        <v>881</v>
      </c>
      <c r="U1409" t="s">
        <v>149</v>
      </c>
      <c r="V1409" t="s">
        <v>109</v>
      </c>
      <c r="W1409" t="s">
        <v>322</v>
      </c>
      <c r="X1409" t="s">
        <v>57</v>
      </c>
      <c r="Y1409" t="s">
        <v>883</v>
      </c>
      <c r="Z1409" s="1">
        <v>43085</v>
      </c>
      <c r="AA1409">
        <v>90</v>
      </c>
      <c r="AB1409" t="s">
        <v>59</v>
      </c>
      <c r="AC1409">
        <v>2023</v>
      </c>
      <c r="AD1409">
        <v>5</v>
      </c>
      <c r="AE1409" t="s">
        <v>475</v>
      </c>
      <c r="AF1409" t="s">
        <v>247</v>
      </c>
      <c r="AG1409" s="1">
        <v>36056</v>
      </c>
      <c r="AH1409" t="s">
        <v>264</v>
      </c>
      <c r="AI1409" t="s">
        <v>265</v>
      </c>
      <c r="AJ1409" t="s">
        <v>64</v>
      </c>
      <c r="AK1409">
        <v>177</v>
      </c>
      <c r="AL1409">
        <v>25000000</v>
      </c>
      <c r="AM1409">
        <v>60000000</v>
      </c>
      <c r="AN1409" s="1">
        <v>46568</v>
      </c>
      <c r="AO1409" t="s">
        <v>480</v>
      </c>
      <c r="AP1409" t="s">
        <v>164</v>
      </c>
      <c r="AQ1409">
        <v>11</v>
      </c>
      <c r="AR1409" t="s">
        <v>477</v>
      </c>
      <c r="AS1409">
        <v>0</v>
      </c>
      <c r="AT1409" t="s">
        <v>264</v>
      </c>
      <c r="AU1409">
        <v>26</v>
      </c>
    </row>
    <row r="1410" spans="1:47" x14ac:dyDescent="0.25">
      <c r="A1410" t="s">
        <v>880</v>
      </c>
      <c r="B1410">
        <v>2871872</v>
      </c>
      <c r="C1410">
        <v>315779</v>
      </c>
      <c r="D1410" t="s">
        <v>48</v>
      </c>
      <c r="E1410">
        <v>0</v>
      </c>
      <c r="F1410">
        <v>0</v>
      </c>
      <c r="G1410">
        <v>1</v>
      </c>
      <c r="H1410">
        <v>0</v>
      </c>
      <c r="I1410">
        <v>90</v>
      </c>
      <c r="J1410">
        <v>2017</v>
      </c>
      <c r="K1410" t="s">
        <v>113</v>
      </c>
      <c r="L1410">
        <v>2</v>
      </c>
      <c r="M1410">
        <v>1</v>
      </c>
      <c r="N1410">
        <v>3</v>
      </c>
      <c r="O1410">
        <v>7</v>
      </c>
      <c r="P1410" t="s">
        <v>646</v>
      </c>
      <c r="Q1410" t="s">
        <v>625</v>
      </c>
      <c r="R1410" t="s">
        <v>334</v>
      </c>
      <c r="S1410">
        <v>81000</v>
      </c>
      <c r="T1410" t="s">
        <v>881</v>
      </c>
      <c r="U1410" t="s">
        <v>149</v>
      </c>
      <c r="V1410" t="s">
        <v>109</v>
      </c>
      <c r="W1410" t="s">
        <v>322</v>
      </c>
      <c r="X1410" t="s">
        <v>57</v>
      </c>
      <c r="Y1410" t="s">
        <v>883</v>
      </c>
      <c r="Z1410" s="1">
        <v>43085</v>
      </c>
      <c r="AA1410">
        <v>90</v>
      </c>
      <c r="AB1410" t="s">
        <v>59</v>
      </c>
      <c r="AC1410">
        <v>2023</v>
      </c>
      <c r="AD1410">
        <v>5</v>
      </c>
      <c r="AE1410" t="s">
        <v>475</v>
      </c>
      <c r="AF1410" t="s">
        <v>247</v>
      </c>
      <c r="AG1410" s="1">
        <v>36056</v>
      </c>
      <c r="AH1410" t="s">
        <v>264</v>
      </c>
      <c r="AI1410" t="s">
        <v>265</v>
      </c>
      <c r="AJ1410" t="s">
        <v>64</v>
      </c>
      <c r="AK1410">
        <v>177</v>
      </c>
      <c r="AL1410">
        <v>25000000</v>
      </c>
      <c r="AM1410">
        <v>60000000</v>
      </c>
      <c r="AN1410" s="1">
        <v>46568</v>
      </c>
      <c r="AO1410" t="s">
        <v>481</v>
      </c>
      <c r="AP1410" t="s">
        <v>164</v>
      </c>
      <c r="AQ1410">
        <v>11</v>
      </c>
      <c r="AR1410" t="s">
        <v>477</v>
      </c>
      <c r="AS1410">
        <v>0</v>
      </c>
      <c r="AT1410" t="s">
        <v>264</v>
      </c>
      <c r="AU1410">
        <v>26</v>
      </c>
    </row>
    <row r="1411" spans="1:47" x14ac:dyDescent="0.25">
      <c r="A1411" t="s">
        <v>880</v>
      </c>
      <c r="B1411">
        <v>2871872</v>
      </c>
      <c r="C1411">
        <v>315779</v>
      </c>
      <c r="D1411" t="s">
        <v>48</v>
      </c>
      <c r="E1411">
        <v>0</v>
      </c>
      <c r="F1411">
        <v>0</v>
      </c>
      <c r="G1411">
        <v>1</v>
      </c>
      <c r="H1411">
        <v>0</v>
      </c>
      <c r="I1411">
        <v>90</v>
      </c>
      <c r="J1411">
        <v>2017</v>
      </c>
      <c r="K1411" t="s">
        <v>113</v>
      </c>
      <c r="L1411">
        <v>2</v>
      </c>
      <c r="M1411">
        <v>1</v>
      </c>
      <c r="N1411">
        <v>3</v>
      </c>
      <c r="O1411">
        <v>7</v>
      </c>
      <c r="P1411" t="s">
        <v>646</v>
      </c>
      <c r="Q1411" t="s">
        <v>625</v>
      </c>
      <c r="R1411" t="s">
        <v>334</v>
      </c>
      <c r="S1411">
        <v>81000</v>
      </c>
      <c r="T1411" t="s">
        <v>881</v>
      </c>
      <c r="U1411" t="s">
        <v>149</v>
      </c>
      <c r="V1411" t="s">
        <v>109</v>
      </c>
      <c r="W1411" t="s">
        <v>322</v>
      </c>
      <c r="X1411" t="s">
        <v>57</v>
      </c>
      <c r="Y1411" t="s">
        <v>883</v>
      </c>
      <c r="Z1411" s="1">
        <v>43085</v>
      </c>
      <c r="AA1411">
        <v>90</v>
      </c>
      <c r="AB1411" t="s">
        <v>59</v>
      </c>
      <c r="AC1411">
        <v>2023</v>
      </c>
      <c r="AD1411">
        <v>5</v>
      </c>
      <c r="AE1411" t="s">
        <v>475</v>
      </c>
      <c r="AF1411" t="s">
        <v>247</v>
      </c>
      <c r="AG1411" s="1">
        <v>36056</v>
      </c>
      <c r="AH1411" t="s">
        <v>264</v>
      </c>
      <c r="AI1411" t="s">
        <v>265</v>
      </c>
      <c r="AJ1411" t="s">
        <v>64</v>
      </c>
      <c r="AK1411">
        <v>177</v>
      </c>
      <c r="AL1411">
        <v>25000000</v>
      </c>
      <c r="AM1411">
        <v>60000000</v>
      </c>
      <c r="AN1411" s="1">
        <v>46568</v>
      </c>
      <c r="AO1411" t="s">
        <v>482</v>
      </c>
      <c r="AP1411" t="s">
        <v>164</v>
      </c>
      <c r="AQ1411">
        <v>11</v>
      </c>
      <c r="AR1411" t="s">
        <v>477</v>
      </c>
      <c r="AS1411">
        <v>0</v>
      </c>
      <c r="AT1411" t="s">
        <v>483</v>
      </c>
      <c r="AU1411">
        <v>26</v>
      </c>
    </row>
    <row r="1412" spans="1:47" x14ac:dyDescent="0.25">
      <c r="A1412" t="s">
        <v>880</v>
      </c>
      <c r="B1412">
        <v>2871872</v>
      </c>
      <c r="C1412">
        <v>315779</v>
      </c>
      <c r="D1412" t="s">
        <v>48</v>
      </c>
      <c r="E1412">
        <v>0</v>
      </c>
      <c r="F1412">
        <v>0</v>
      </c>
      <c r="G1412">
        <v>1</v>
      </c>
      <c r="H1412">
        <v>0</v>
      </c>
      <c r="I1412">
        <v>90</v>
      </c>
      <c r="J1412">
        <v>2017</v>
      </c>
      <c r="K1412" t="s">
        <v>113</v>
      </c>
      <c r="L1412">
        <v>2</v>
      </c>
      <c r="M1412">
        <v>1</v>
      </c>
      <c r="N1412">
        <v>3</v>
      </c>
      <c r="O1412">
        <v>7</v>
      </c>
      <c r="P1412" t="s">
        <v>646</v>
      </c>
      <c r="Q1412" t="s">
        <v>625</v>
      </c>
      <c r="R1412" t="s">
        <v>334</v>
      </c>
      <c r="S1412">
        <v>81000</v>
      </c>
      <c r="T1412" t="s">
        <v>881</v>
      </c>
      <c r="U1412" t="s">
        <v>149</v>
      </c>
      <c r="V1412" t="s">
        <v>109</v>
      </c>
      <c r="W1412" t="s">
        <v>322</v>
      </c>
      <c r="X1412" t="s">
        <v>57</v>
      </c>
      <c r="Y1412" t="s">
        <v>883</v>
      </c>
      <c r="Z1412" s="1">
        <v>43085</v>
      </c>
      <c r="AA1412">
        <v>90</v>
      </c>
      <c r="AB1412" t="s">
        <v>59</v>
      </c>
      <c r="AC1412">
        <v>2023</v>
      </c>
      <c r="AD1412">
        <v>5</v>
      </c>
      <c r="AE1412" t="s">
        <v>475</v>
      </c>
      <c r="AF1412" t="s">
        <v>247</v>
      </c>
      <c r="AG1412" s="1">
        <v>36056</v>
      </c>
      <c r="AH1412" t="s">
        <v>264</v>
      </c>
      <c r="AI1412" t="s">
        <v>265</v>
      </c>
      <c r="AJ1412" t="s">
        <v>64</v>
      </c>
      <c r="AK1412">
        <v>177</v>
      </c>
      <c r="AL1412">
        <v>25000000</v>
      </c>
      <c r="AM1412">
        <v>60000000</v>
      </c>
      <c r="AN1412" s="1">
        <v>46568</v>
      </c>
      <c r="AO1412" t="s">
        <v>484</v>
      </c>
      <c r="AP1412" t="s">
        <v>164</v>
      </c>
      <c r="AQ1412">
        <v>11</v>
      </c>
      <c r="AR1412" t="s">
        <v>477</v>
      </c>
      <c r="AS1412">
        <v>0</v>
      </c>
      <c r="AT1412" t="s">
        <v>264</v>
      </c>
      <c r="AU1412">
        <v>26</v>
      </c>
    </row>
    <row r="1413" spans="1:47" x14ac:dyDescent="0.25">
      <c r="A1413" t="s">
        <v>880</v>
      </c>
      <c r="B1413">
        <v>2871872</v>
      </c>
      <c r="C1413">
        <v>315779</v>
      </c>
      <c r="D1413" t="s">
        <v>48</v>
      </c>
      <c r="E1413">
        <v>0</v>
      </c>
      <c r="F1413">
        <v>0</v>
      </c>
      <c r="G1413">
        <v>1</v>
      </c>
      <c r="H1413">
        <v>0</v>
      </c>
      <c r="I1413">
        <v>90</v>
      </c>
      <c r="J1413">
        <v>2017</v>
      </c>
      <c r="K1413" t="s">
        <v>113</v>
      </c>
      <c r="L1413">
        <v>2</v>
      </c>
      <c r="M1413">
        <v>1</v>
      </c>
      <c r="N1413">
        <v>3</v>
      </c>
      <c r="O1413">
        <v>7</v>
      </c>
      <c r="P1413" t="s">
        <v>646</v>
      </c>
      <c r="Q1413" t="s">
        <v>625</v>
      </c>
      <c r="R1413" t="s">
        <v>334</v>
      </c>
      <c r="S1413">
        <v>81000</v>
      </c>
      <c r="T1413" t="s">
        <v>881</v>
      </c>
      <c r="U1413" t="s">
        <v>149</v>
      </c>
      <c r="V1413" t="s">
        <v>109</v>
      </c>
      <c r="W1413" t="s">
        <v>322</v>
      </c>
      <c r="X1413" t="s">
        <v>57</v>
      </c>
      <c r="Y1413" t="s">
        <v>883</v>
      </c>
      <c r="Z1413" s="1">
        <v>43085</v>
      </c>
      <c r="AA1413">
        <v>90</v>
      </c>
      <c r="AB1413" t="s">
        <v>59</v>
      </c>
      <c r="AC1413">
        <v>2023</v>
      </c>
      <c r="AD1413">
        <v>5</v>
      </c>
      <c r="AE1413" t="s">
        <v>475</v>
      </c>
      <c r="AF1413" t="s">
        <v>247</v>
      </c>
      <c r="AG1413" s="1">
        <v>36056</v>
      </c>
      <c r="AH1413" t="s">
        <v>264</v>
      </c>
      <c r="AI1413" t="s">
        <v>265</v>
      </c>
      <c r="AJ1413" t="s">
        <v>64</v>
      </c>
      <c r="AK1413">
        <v>177</v>
      </c>
      <c r="AL1413">
        <v>25000000</v>
      </c>
      <c r="AM1413">
        <v>60000000</v>
      </c>
      <c r="AN1413" s="1">
        <v>46568</v>
      </c>
      <c r="AO1413" t="s">
        <v>485</v>
      </c>
      <c r="AP1413" t="s">
        <v>66</v>
      </c>
      <c r="AQ1413">
        <v>11</v>
      </c>
      <c r="AR1413" t="s">
        <v>477</v>
      </c>
      <c r="AS1413">
        <v>0</v>
      </c>
      <c r="AT1413" t="s">
        <v>264</v>
      </c>
      <c r="AU1413">
        <v>26</v>
      </c>
    </row>
    <row r="1414" spans="1:47" x14ac:dyDescent="0.25">
      <c r="A1414" t="s">
        <v>880</v>
      </c>
      <c r="B1414">
        <v>2871872</v>
      </c>
      <c r="C1414">
        <v>315779</v>
      </c>
      <c r="D1414" t="s">
        <v>48</v>
      </c>
      <c r="E1414">
        <v>0</v>
      </c>
      <c r="F1414">
        <v>0</v>
      </c>
      <c r="G1414">
        <v>1</v>
      </c>
      <c r="H1414">
        <v>0</v>
      </c>
      <c r="I1414">
        <v>90</v>
      </c>
      <c r="J1414">
        <v>2017</v>
      </c>
      <c r="K1414" t="s">
        <v>113</v>
      </c>
      <c r="L1414">
        <v>2</v>
      </c>
      <c r="M1414">
        <v>1</v>
      </c>
      <c r="N1414">
        <v>3</v>
      </c>
      <c r="O1414">
        <v>7</v>
      </c>
      <c r="P1414" t="s">
        <v>646</v>
      </c>
      <c r="Q1414" t="s">
        <v>625</v>
      </c>
      <c r="R1414" t="s">
        <v>334</v>
      </c>
      <c r="S1414">
        <v>81000</v>
      </c>
      <c r="T1414" t="s">
        <v>881</v>
      </c>
      <c r="U1414" t="s">
        <v>149</v>
      </c>
      <c r="V1414" t="s">
        <v>109</v>
      </c>
      <c r="W1414" t="s">
        <v>322</v>
      </c>
      <c r="X1414" t="s">
        <v>57</v>
      </c>
      <c r="Y1414" t="s">
        <v>883</v>
      </c>
      <c r="Z1414" s="1">
        <v>43085</v>
      </c>
      <c r="AA1414">
        <v>90</v>
      </c>
      <c r="AB1414" t="s">
        <v>59</v>
      </c>
      <c r="AC1414">
        <v>2023</v>
      </c>
      <c r="AD1414">
        <v>5</v>
      </c>
      <c r="AE1414" t="s">
        <v>475</v>
      </c>
      <c r="AF1414" t="s">
        <v>247</v>
      </c>
      <c r="AG1414" s="1">
        <v>36056</v>
      </c>
      <c r="AH1414" t="s">
        <v>264</v>
      </c>
      <c r="AI1414" t="s">
        <v>265</v>
      </c>
      <c r="AJ1414" t="s">
        <v>64</v>
      </c>
      <c r="AK1414">
        <v>177</v>
      </c>
      <c r="AL1414">
        <v>25000000</v>
      </c>
      <c r="AM1414">
        <v>60000000</v>
      </c>
      <c r="AN1414" s="1">
        <v>46568</v>
      </c>
      <c r="AO1414" t="s">
        <v>486</v>
      </c>
      <c r="AP1414" t="s">
        <v>164</v>
      </c>
      <c r="AQ1414">
        <v>11</v>
      </c>
      <c r="AR1414" t="s">
        <v>477</v>
      </c>
      <c r="AS1414">
        <v>0</v>
      </c>
      <c r="AT1414" t="s">
        <v>264</v>
      </c>
      <c r="AU1414">
        <v>26</v>
      </c>
    </row>
    <row r="1415" spans="1:47" x14ac:dyDescent="0.25">
      <c r="A1415" t="s">
        <v>880</v>
      </c>
      <c r="B1415">
        <v>2871872</v>
      </c>
      <c r="C1415">
        <v>315779</v>
      </c>
      <c r="D1415" t="s">
        <v>48</v>
      </c>
      <c r="E1415">
        <v>0</v>
      </c>
      <c r="F1415">
        <v>0</v>
      </c>
      <c r="G1415">
        <v>1</v>
      </c>
      <c r="H1415">
        <v>0</v>
      </c>
      <c r="I1415">
        <v>90</v>
      </c>
      <c r="J1415">
        <v>2017</v>
      </c>
      <c r="K1415" t="s">
        <v>113</v>
      </c>
      <c r="L1415">
        <v>2</v>
      </c>
      <c r="M1415">
        <v>1</v>
      </c>
      <c r="N1415">
        <v>3</v>
      </c>
      <c r="O1415">
        <v>7</v>
      </c>
      <c r="P1415" t="s">
        <v>646</v>
      </c>
      <c r="Q1415" t="s">
        <v>625</v>
      </c>
      <c r="R1415" t="s">
        <v>334</v>
      </c>
      <c r="S1415">
        <v>81000</v>
      </c>
      <c r="T1415" t="s">
        <v>881</v>
      </c>
      <c r="U1415" t="s">
        <v>149</v>
      </c>
      <c r="V1415" t="s">
        <v>109</v>
      </c>
      <c r="W1415" t="s">
        <v>322</v>
      </c>
      <c r="X1415" t="s">
        <v>57</v>
      </c>
      <c r="Y1415" t="s">
        <v>883</v>
      </c>
      <c r="Z1415" s="1">
        <v>43085</v>
      </c>
      <c r="AA1415">
        <v>90</v>
      </c>
      <c r="AB1415" t="s">
        <v>59</v>
      </c>
      <c r="AC1415">
        <v>2023</v>
      </c>
      <c r="AD1415">
        <v>5</v>
      </c>
      <c r="AE1415" t="s">
        <v>475</v>
      </c>
      <c r="AF1415" t="s">
        <v>247</v>
      </c>
      <c r="AG1415" s="1">
        <v>36056</v>
      </c>
      <c r="AH1415" t="s">
        <v>264</v>
      </c>
      <c r="AI1415" t="s">
        <v>265</v>
      </c>
      <c r="AJ1415" t="s">
        <v>64</v>
      </c>
      <c r="AK1415">
        <v>177</v>
      </c>
      <c r="AL1415">
        <v>25000000</v>
      </c>
      <c r="AM1415">
        <v>60000000</v>
      </c>
      <c r="AN1415" s="1">
        <v>46568</v>
      </c>
      <c r="AO1415" t="s">
        <v>487</v>
      </c>
      <c r="AP1415" t="s">
        <v>164</v>
      </c>
      <c r="AQ1415">
        <v>11</v>
      </c>
      <c r="AR1415" t="s">
        <v>477</v>
      </c>
      <c r="AS1415">
        <v>0</v>
      </c>
      <c r="AT1415" t="s">
        <v>264</v>
      </c>
      <c r="AU1415">
        <v>26</v>
      </c>
    </row>
    <row r="1416" spans="1:47" x14ac:dyDescent="0.25">
      <c r="A1416" t="s">
        <v>880</v>
      </c>
      <c r="B1416">
        <v>2871872</v>
      </c>
      <c r="C1416">
        <v>315779</v>
      </c>
      <c r="D1416" t="s">
        <v>48</v>
      </c>
      <c r="E1416">
        <v>0</v>
      </c>
      <c r="F1416">
        <v>0</v>
      </c>
      <c r="G1416">
        <v>1</v>
      </c>
      <c r="H1416">
        <v>0</v>
      </c>
      <c r="I1416">
        <v>90</v>
      </c>
      <c r="J1416">
        <v>2017</v>
      </c>
      <c r="K1416" t="s">
        <v>113</v>
      </c>
      <c r="L1416">
        <v>2</v>
      </c>
      <c r="M1416">
        <v>1</v>
      </c>
      <c r="N1416">
        <v>3</v>
      </c>
      <c r="O1416">
        <v>7</v>
      </c>
      <c r="P1416" t="s">
        <v>646</v>
      </c>
      <c r="Q1416" t="s">
        <v>625</v>
      </c>
      <c r="R1416" t="s">
        <v>334</v>
      </c>
      <c r="S1416">
        <v>81000</v>
      </c>
      <c r="T1416" t="s">
        <v>881</v>
      </c>
      <c r="U1416" t="s">
        <v>149</v>
      </c>
      <c r="V1416" t="s">
        <v>109</v>
      </c>
      <c r="W1416" t="s">
        <v>322</v>
      </c>
      <c r="X1416" t="s">
        <v>57</v>
      </c>
      <c r="Y1416" t="s">
        <v>883</v>
      </c>
      <c r="Z1416" s="1">
        <v>43085</v>
      </c>
      <c r="AA1416">
        <v>90</v>
      </c>
      <c r="AB1416" t="s">
        <v>59</v>
      </c>
      <c r="AC1416">
        <v>2023</v>
      </c>
      <c r="AD1416">
        <v>5</v>
      </c>
      <c r="AE1416" t="s">
        <v>475</v>
      </c>
      <c r="AF1416" t="s">
        <v>247</v>
      </c>
      <c r="AG1416" s="1">
        <v>36056</v>
      </c>
      <c r="AH1416" t="s">
        <v>264</v>
      </c>
      <c r="AI1416" t="s">
        <v>265</v>
      </c>
      <c r="AJ1416" t="s">
        <v>64</v>
      </c>
      <c r="AK1416">
        <v>177</v>
      </c>
      <c r="AL1416">
        <v>25000000</v>
      </c>
      <c r="AM1416">
        <v>60000000</v>
      </c>
      <c r="AN1416" s="1">
        <v>46568</v>
      </c>
      <c r="AO1416" t="s">
        <v>488</v>
      </c>
      <c r="AP1416" t="s">
        <v>164</v>
      </c>
      <c r="AQ1416">
        <v>11</v>
      </c>
      <c r="AR1416" t="s">
        <v>477</v>
      </c>
      <c r="AS1416">
        <v>0</v>
      </c>
      <c r="AT1416" t="s">
        <v>264</v>
      </c>
      <c r="AU1416">
        <v>26</v>
      </c>
    </row>
    <row r="1417" spans="1:47" x14ac:dyDescent="0.25">
      <c r="A1417" t="s">
        <v>880</v>
      </c>
      <c r="B1417">
        <v>2871872</v>
      </c>
      <c r="C1417">
        <v>315779</v>
      </c>
      <c r="D1417" t="s">
        <v>48</v>
      </c>
      <c r="E1417">
        <v>0</v>
      </c>
      <c r="F1417">
        <v>0</v>
      </c>
      <c r="G1417">
        <v>1</v>
      </c>
      <c r="H1417">
        <v>0</v>
      </c>
      <c r="I1417">
        <v>90</v>
      </c>
      <c r="J1417">
        <v>2017</v>
      </c>
      <c r="K1417" t="s">
        <v>113</v>
      </c>
      <c r="L1417">
        <v>2</v>
      </c>
      <c r="M1417">
        <v>1</v>
      </c>
      <c r="N1417">
        <v>3</v>
      </c>
      <c r="O1417">
        <v>7</v>
      </c>
      <c r="P1417" t="s">
        <v>646</v>
      </c>
      <c r="Q1417" t="s">
        <v>625</v>
      </c>
      <c r="R1417" t="s">
        <v>334</v>
      </c>
      <c r="S1417">
        <v>81000</v>
      </c>
      <c r="T1417" t="s">
        <v>881</v>
      </c>
      <c r="U1417" t="s">
        <v>149</v>
      </c>
      <c r="V1417" t="s">
        <v>109</v>
      </c>
      <c r="W1417" t="s">
        <v>322</v>
      </c>
      <c r="X1417" t="s">
        <v>57</v>
      </c>
      <c r="Y1417" t="s">
        <v>883</v>
      </c>
      <c r="Z1417" s="1">
        <v>43085</v>
      </c>
      <c r="AA1417">
        <v>90</v>
      </c>
      <c r="AB1417" t="s">
        <v>59</v>
      </c>
      <c r="AC1417">
        <v>2023</v>
      </c>
      <c r="AD1417">
        <v>5</v>
      </c>
      <c r="AE1417" t="s">
        <v>475</v>
      </c>
      <c r="AF1417" t="s">
        <v>247</v>
      </c>
      <c r="AG1417" s="1">
        <v>36056</v>
      </c>
      <c r="AH1417" t="s">
        <v>264</v>
      </c>
      <c r="AI1417" t="s">
        <v>265</v>
      </c>
      <c r="AJ1417" t="s">
        <v>64</v>
      </c>
      <c r="AK1417">
        <v>177</v>
      </c>
      <c r="AL1417">
        <v>25000000</v>
      </c>
      <c r="AM1417">
        <v>60000000</v>
      </c>
      <c r="AN1417" s="1">
        <v>46568</v>
      </c>
      <c r="AO1417" t="s">
        <v>489</v>
      </c>
      <c r="AP1417" t="s">
        <v>164</v>
      </c>
      <c r="AQ1417">
        <v>11</v>
      </c>
      <c r="AR1417" t="s">
        <v>477</v>
      </c>
      <c r="AS1417">
        <v>0</v>
      </c>
      <c r="AT1417" t="s">
        <v>264</v>
      </c>
      <c r="AU1417">
        <v>26</v>
      </c>
    </row>
    <row r="1418" spans="1:47" x14ac:dyDescent="0.25">
      <c r="A1418" t="s">
        <v>880</v>
      </c>
      <c r="B1418">
        <v>2871872</v>
      </c>
      <c r="C1418">
        <v>315779</v>
      </c>
      <c r="D1418" t="s">
        <v>48</v>
      </c>
      <c r="E1418">
        <v>0</v>
      </c>
      <c r="F1418">
        <v>0</v>
      </c>
      <c r="G1418">
        <v>1</v>
      </c>
      <c r="H1418">
        <v>0</v>
      </c>
      <c r="I1418">
        <v>90</v>
      </c>
      <c r="J1418">
        <v>2017</v>
      </c>
      <c r="K1418" t="s">
        <v>113</v>
      </c>
      <c r="L1418">
        <v>2</v>
      </c>
      <c r="M1418">
        <v>1</v>
      </c>
      <c r="N1418">
        <v>3</v>
      </c>
      <c r="O1418">
        <v>7</v>
      </c>
      <c r="P1418" t="s">
        <v>646</v>
      </c>
      <c r="Q1418" t="s">
        <v>625</v>
      </c>
      <c r="R1418" t="s">
        <v>334</v>
      </c>
      <c r="S1418">
        <v>81000</v>
      </c>
      <c r="T1418" t="s">
        <v>881</v>
      </c>
      <c r="U1418" t="s">
        <v>149</v>
      </c>
      <c r="V1418" t="s">
        <v>109</v>
      </c>
      <c r="W1418" t="s">
        <v>322</v>
      </c>
      <c r="X1418" t="s">
        <v>57</v>
      </c>
      <c r="Y1418" t="s">
        <v>883</v>
      </c>
      <c r="Z1418" s="1">
        <v>43085</v>
      </c>
      <c r="AA1418">
        <v>90</v>
      </c>
      <c r="AB1418" t="s">
        <v>59</v>
      </c>
      <c r="AC1418">
        <v>2023</v>
      </c>
      <c r="AD1418">
        <v>5</v>
      </c>
      <c r="AE1418" t="s">
        <v>475</v>
      </c>
      <c r="AF1418" t="s">
        <v>247</v>
      </c>
      <c r="AG1418" s="1">
        <v>36056</v>
      </c>
      <c r="AH1418" t="s">
        <v>264</v>
      </c>
      <c r="AI1418" t="s">
        <v>265</v>
      </c>
      <c r="AJ1418" t="s">
        <v>64</v>
      </c>
      <c r="AK1418">
        <v>177</v>
      </c>
      <c r="AL1418">
        <v>25000000</v>
      </c>
      <c r="AM1418">
        <v>60000000</v>
      </c>
      <c r="AN1418" s="1">
        <v>46568</v>
      </c>
      <c r="AO1418" t="s">
        <v>490</v>
      </c>
      <c r="AP1418" t="s">
        <v>164</v>
      </c>
      <c r="AQ1418">
        <v>11</v>
      </c>
      <c r="AR1418" t="s">
        <v>477</v>
      </c>
      <c r="AS1418">
        <v>0</v>
      </c>
      <c r="AT1418" t="s">
        <v>264</v>
      </c>
      <c r="AU1418">
        <v>26</v>
      </c>
    </row>
    <row r="1419" spans="1:47" x14ac:dyDescent="0.25">
      <c r="A1419" t="s">
        <v>880</v>
      </c>
      <c r="B1419">
        <v>2871872</v>
      </c>
      <c r="C1419">
        <v>315779</v>
      </c>
      <c r="D1419" t="s">
        <v>48</v>
      </c>
      <c r="E1419">
        <v>0</v>
      </c>
      <c r="F1419">
        <v>0</v>
      </c>
      <c r="G1419">
        <v>1</v>
      </c>
      <c r="H1419">
        <v>0</v>
      </c>
      <c r="I1419">
        <v>90</v>
      </c>
      <c r="J1419">
        <v>2017</v>
      </c>
      <c r="K1419" t="s">
        <v>113</v>
      </c>
      <c r="L1419">
        <v>2</v>
      </c>
      <c r="M1419">
        <v>1</v>
      </c>
      <c r="N1419">
        <v>3</v>
      </c>
      <c r="O1419">
        <v>7</v>
      </c>
      <c r="P1419" t="s">
        <v>646</v>
      </c>
      <c r="Q1419" t="s">
        <v>625</v>
      </c>
      <c r="R1419" t="s">
        <v>334</v>
      </c>
      <c r="S1419">
        <v>81000</v>
      </c>
      <c r="T1419" t="s">
        <v>881</v>
      </c>
      <c r="U1419" t="s">
        <v>149</v>
      </c>
      <c r="V1419" t="s">
        <v>109</v>
      </c>
      <c r="W1419" t="s">
        <v>322</v>
      </c>
      <c r="X1419" t="s">
        <v>57</v>
      </c>
      <c r="Y1419" t="s">
        <v>883</v>
      </c>
      <c r="Z1419" s="1">
        <v>43085</v>
      </c>
      <c r="AA1419">
        <v>90</v>
      </c>
      <c r="AB1419" t="s">
        <v>59</v>
      </c>
      <c r="AC1419">
        <v>2023</v>
      </c>
      <c r="AD1419">
        <v>5</v>
      </c>
      <c r="AE1419" t="s">
        <v>475</v>
      </c>
      <c r="AF1419" t="s">
        <v>247</v>
      </c>
      <c r="AG1419" s="1">
        <v>36056</v>
      </c>
      <c r="AH1419" t="s">
        <v>264</v>
      </c>
      <c r="AI1419" t="s">
        <v>265</v>
      </c>
      <c r="AJ1419" t="s">
        <v>64</v>
      </c>
      <c r="AK1419">
        <v>177</v>
      </c>
      <c r="AL1419">
        <v>25000000</v>
      </c>
      <c r="AM1419">
        <v>60000000</v>
      </c>
      <c r="AN1419" s="1">
        <v>46568</v>
      </c>
      <c r="AO1419" t="s">
        <v>491</v>
      </c>
      <c r="AP1419" t="s">
        <v>66</v>
      </c>
      <c r="AQ1419">
        <v>11</v>
      </c>
      <c r="AR1419" t="s">
        <v>477</v>
      </c>
      <c r="AS1419">
        <v>0</v>
      </c>
      <c r="AT1419" t="s">
        <v>264</v>
      </c>
      <c r="AU1419">
        <v>26</v>
      </c>
    </row>
    <row r="1420" spans="1:47" x14ac:dyDescent="0.25">
      <c r="A1420" t="s">
        <v>884</v>
      </c>
      <c r="B1420">
        <v>2871504</v>
      </c>
      <c r="C1420">
        <v>315779</v>
      </c>
      <c r="D1420" t="s">
        <v>48</v>
      </c>
      <c r="E1420">
        <v>1</v>
      </c>
      <c r="F1420">
        <v>0</v>
      </c>
      <c r="G1420">
        <v>0</v>
      </c>
      <c r="H1420">
        <v>0</v>
      </c>
      <c r="I1420">
        <v>85</v>
      </c>
      <c r="J1420">
        <v>2017</v>
      </c>
      <c r="K1420" t="s">
        <v>273</v>
      </c>
      <c r="L1420">
        <v>1</v>
      </c>
      <c r="M1420">
        <v>1</v>
      </c>
      <c r="N1420">
        <v>11</v>
      </c>
      <c r="O1420">
        <v>6</v>
      </c>
      <c r="P1420" t="s">
        <v>330</v>
      </c>
      <c r="Q1420" t="s">
        <v>646</v>
      </c>
      <c r="R1420" t="s">
        <v>156</v>
      </c>
      <c r="S1420">
        <v>65893</v>
      </c>
      <c r="T1420" t="s">
        <v>94</v>
      </c>
      <c r="U1420" t="s">
        <v>157</v>
      </c>
      <c r="V1420" t="s">
        <v>149</v>
      </c>
      <c r="W1420" t="s">
        <v>103</v>
      </c>
      <c r="X1420" t="s">
        <v>57</v>
      </c>
      <c r="Y1420" t="s">
        <v>885</v>
      </c>
      <c r="Z1420" s="1">
        <v>43119</v>
      </c>
      <c r="AA1420">
        <v>85</v>
      </c>
      <c r="AB1420" t="s">
        <v>59</v>
      </c>
      <c r="AC1420">
        <v>2023</v>
      </c>
      <c r="AD1420">
        <v>5</v>
      </c>
      <c r="AE1420" t="s">
        <v>475</v>
      </c>
      <c r="AF1420" t="s">
        <v>247</v>
      </c>
      <c r="AG1420" s="1">
        <v>36056</v>
      </c>
      <c r="AH1420" t="s">
        <v>264</v>
      </c>
      <c r="AI1420" t="s">
        <v>265</v>
      </c>
      <c r="AJ1420" t="s">
        <v>64</v>
      </c>
      <c r="AK1420">
        <v>177</v>
      </c>
      <c r="AL1420">
        <v>25000000</v>
      </c>
      <c r="AM1420">
        <v>60000000</v>
      </c>
      <c r="AN1420" s="1">
        <v>46568</v>
      </c>
      <c r="AO1420" t="s">
        <v>476</v>
      </c>
      <c r="AP1420" t="s">
        <v>164</v>
      </c>
      <c r="AQ1420">
        <v>11</v>
      </c>
      <c r="AR1420" t="s">
        <v>477</v>
      </c>
      <c r="AS1420">
        <v>0</v>
      </c>
      <c r="AT1420" t="s">
        <v>264</v>
      </c>
      <c r="AU1420">
        <v>26</v>
      </c>
    </row>
    <row r="1421" spans="1:47" x14ac:dyDescent="0.25">
      <c r="A1421" t="s">
        <v>884</v>
      </c>
      <c r="B1421">
        <v>2871504</v>
      </c>
      <c r="C1421">
        <v>315779</v>
      </c>
      <c r="D1421" t="s">
        <v>48</v>
      </c>
      <c r="E1421">
        <v>1</v>
      </c>
      <c r="F1421">
        <v>0</v>
      </c>
      <c r="G1421">
        <v>0</v>
      </c>
      <c r="H1421">
        <v>0</v>
      </c>
      <c r="I1421">
        <v>85</v>
      </c>
      <c r="J1421">
        <v>2017</v>
      </c>
      <c r="K1421" t="s">
        <v>273</v>
      </c>
      <c r="L1421">
        <v>1</v>
      </c>
      <c r="M1421">
        <v>1</v>
      </c>
      <c r="N1421">
        <v>11</v>
      </c>
      <c r="O1421">
        <v>6</v>
      </c>
      <c r="P1421" t="s">
        <v>330</v>
      </c>
      <c r="Q1421" t="s">
        <v>646</v>
      </c>
      <c r="R1421" t="s">
        <v>156</v>
      </c>
      <c r="S1421">
        <v>65893</v>
      </c>
      <c r="T1421" t="s">
        <v>94</v>
      </c>
      <c r="U1421" t="s">
        <v>157</v>
      </c>
      <c r="V1421" t="s">
        <v>149</v>
      </c>
      <c r="W1421" t="s">
        <v>103</v>
      </c>
      <c r="X1421" t="s">
        <v>57</v>
      </c>
      <c r="Y1421" t="s">
        <v>885</v>
      </c>
      <c r="Z1421" s="1">
        <v>43119</v>
      </c>
      <c r="AA1421">
        <v>85</v>
      </c>
      <c r="AB1421" t="s">
        <v>59</v>
      </c>
      <c r="AC1421">
        <v>2023</v>
      </c>
      <c r="AD1421">
        <v>5</v>
      </c>
      <c r="AE1421" t="s">
        <v>475</v>
      </c>
      <c r="AF1421" t="s">
        <v>247</v>
      </c>
      <c r="AG1421" s="1">
        <v>36056</v>
      </c>
      <c r="AH1421" t="s">
        <v>264</v>
      </c>
      <c r="AI1421" t="s">
        <v>265</v>
      </c>
      <c r="AJ1421" t="s">
        <v>64</v>
      </c>
      <c r="AK1421">
        <v>177</v>
      </c>
      <c r="AL1421">
        <v>25000000</v>
      </c>
      <c r="AM1421">
        <v>60000000</v>
      </c>
      <c r="AN1421" s="1">
        <v>46568</v>
      </c>
      <c r="AO1421" t="s">
        <v>478</v>
      </c>
      <c r="AP1421" t="s">
        <v>164</v>
      </c>
      <c r="AQ1421">
        <v>11</v>
      </c>
      <c r="AR1421" t="s">
        <v>477</v>
      </c>
      <c r="AS1421">
        <v>0</v>
      </c>
      <c r="AT1421" t="s">
        <v>264</v>
      </c>
      <c r="AU1421">
        <v>26</v>
      </c>
    </row>
    <row r="1422" spans="1:47" x14ac:dyDescent="0.25">
      <c r="A1422" t="s">
        <v>884</v>
      </c>
      <c r="B1422">
        <v>2871504</v>
      </c>
      <c r="C1422">
        <v>315779</v>
      </c>
      <c r="D1422" t="s">
        <v>48</v>
      </c>
      <c r="E1422">
        <v>1</v>
      </c>
      <c r="F1422">
        <v>0</v>
      </c>
      <c r="G1422">
        <v>0</v>
      </c>
      <c r="H1422">
        <v>0</v>
      </c>
      <c r="I1422">
        <v>85</v>
      </c>
      <c r="J1422">
        <v>2017</v>
      </c>
      <c r="K1422" t="s">
        <v>273</v>
      </c>
      <c r="L1422">
        <v>1</v>
      </c>
      <c r="M1422">
        <v>1</v>
      </c>
      <c r="N1422">
        <v>11</v>
      </c>
      <c r="O1422">
        <v>6</v>
      </c>
      <c r="P1422" t="s">
        <v>330</v>
      </c>
      <c r="Q1422" t="s">
        <v>646</v>
      </c>
      <c r="R1422" t="s">
        <v>156</v>
      </c>
      <c r="S1422">
        <v>65893</v>
      </c>
      <c r="T1422" t="s">
        <v>94</v>
      </c>
      <c r="U1422" t="s">
        <v>157</v>
      </c>
      <c r="V1422" t="s">
        <v>149</v>
      </c>
      <c r="W1422" t="s">
        <v>103</v>
      </c>
      <c r="X1422" t="s">
        <v>57</v>
      </c>
      <c r="Y1422" t="s">
        <v>885</v>
      </c>
      <c r="Z1422" s="1">
        <v>43119</v>
      </c>
      <c r="AA1422">
        <v>85</v>
      </c>
      <c r="AB1422" t="s">
        <v>59</v>
      </c>
      <c r="AC1422">
        <v>2023</v>
      </c>
      <c r="AD1422">
        <v>5</v>
      </c>
      <c r="AE1422" t="s">
        <v>475</v>
      </c>
      <c r="AF1422" t="s">
        <v>247</v>
      </c>
      <c r="AG1422" s="1">
        <v>36056</v>
      </c>
      <c r="AH1422" t="s">
        <v>264</v>
      </c>
      <c r="AI1422" t="s">
        <v>265</v>
      </c>
      <c r="AJ1422" t="s">
        <v>64</v>
      </c>
      <c r="AK1422">
        <v>177</v>
      </c>
      <c r="AL1422">
        <v>25000000</v>
      </c>
      <c r="AM1422">
        <v>60000000</v>
      </c>
      <c r="AN1422" s="1">
        <v>46568</v>
      </c>
      <c r="AO1422" t="s">
        <v>479</v>
      </c>
      <c r="AP1422" t="s">
        <v>164</v>
      </c>
      <c r="AQ1422">
        <v>11</v>
      </c>
      <c r="AR1422" t="s">
        <v>477</v>
      </c>
      <c r="AS1422">
        <v>0</v>
      </c>
      <c r="AT1422" t="s">
        <v>264</v>
      </c>
      <c r="AU1422">
        <v>26</v>
      </c>
    </row>
    <row r="1423" spans="1:47" x14ac:dyDescent="0.25">
      <c r="A1423" t="s">
        <v>884</v>
      </c>
      <c r="B1423">
        <v>2871504</v>
      </c>
      <c r="C1423">
        <v>315779</v>
      </c>
      <c r="D1423" t="s">
        <v>48</v>
      </c>
      <c r="E1423">
        <v>1</v>
      </c>
      <c r="F1423">
        <v>0</v>
      </c>
      <c r="G1423">
        <v>0</v>
      </c>
      <c r="H1423">
        <v>0</v>
      </c>
      <c r="I1423">
        <v>85</v>
      </c>
      <c r="J1423">
        <v>2017</v>
      </c>
      <c r="K1423" t="s">
        <v>273</v>
      </c>
      <c r="L1423">
        <v>1</v>
      </c>
      <c r="M1423">
        <v>1</v>
      </c>
      <c r="N1423">
        <v>11</v>
      </c>
      <c r="O1423">
        <v>6</v>
      </c>
      <c r="P1423" t="s">
        <v>330</v>
      </c>
      <c r="Q1423" t="s">
        <v>646</v>
      </c>
      <c r="R1423" t="s">
        <v>156</v>
      </c>
      <c r="S1423">
        <v>65893</v>
      </c>
      <c r="T1423" t="s">
        <v>94</v>
      </c>
      <c r="U1423" t="s">
        <v>157</v>
      </c>
      <c r="V1423" t="s">
        <v>149</v>
      </c>
      <c r="W1423" t="s">
        <v>103</v>
      </c>
      <c r="X1423" t="s">
        <v>57</v>
      </c>
      <c r="Y1423" t="s">
        <v>885</v>
      </c>
      <c r="Z1423" s="1">
        <v>43119</v>
      </c>
      <c r="AA1423">
        <v>85</v>
      </c>
      <c r="AB1423" t="s">
        <v>59</v>
      </c>
      <c r="AC1423">
        <v>2023</v>
      </c>
      <c r="AD1423">
        <v>5</v>
      </c>
      <c r="AE1423" t="s">
        <v>475</v>
      </c>
      <c r="AF1423" t="s">
        <v>247</v>
      </c>
      <c r="AG1423" s="1">
        <v>36056</v>
      </c>
      <c r="AH1423" t="s">
        <v>264</v>
      </c>
      <c r="AI1423" t="s">
        <v>265</v>
      </c>
      <c r="AJ1423" t="s">
        <v>64</v>
      </c>
      <c r="AK1423">
        <v>177</v>
      </c>
      <c r="AL1423">
        <v>25000000</v>
      </c>
      <c r="AM1423">
        <v>60000000</v>
      </c>
      <c r="AN1423" s="1">
        <v>46568</v>
      </c>
      <c r="AO1423" t="s">
        <v>480</v>
      </c>
      <c r="AP1423" t="s">
        <v>164</v>
      </c>
      <c r="AQ1423">
        <v>11</v>
      </c>
      <c r="AR1423" t="s">
        <v>477</v>
      </c>
      <c r="AS1423">
        <v>0</v>
      </c>
      <c r="AT1423" t="s">
        <v>264</v>
      </c>
      <c r="AU1423">
        <v>26</v>
      </c>
    </row>
    <row r="1424" spans="1:47" x14ac:dyDescent="0.25">
      <c r="A1424" t="s">
        <v>884</v>
      </c>
      <c r="B1424">
        <v>2871504</v>
      </c>
      <c r="C1424">
        <v>315779</v>
      </c>
      <c r="D1424" t="s">
        <v>48</v>
      </c>
      <c r="E1424">
        <v>1</v>
      </c>
      <c r="F1424">
        <v>0</v>
      </c>
      <c r="G1424">
        <v>0</v>
      </c>
      <c r="H1424">
        <v>0</v>
      </c>
      <c r="I1424">
        <v>85</v>
      </c>
      <c r="J1424">
        <v>2017</v>
      </c>
      <c r="K1424" t="s">
        <v>273</v>
      </c>
      <c r="L1424">
        <v>1</v>
      </c>
      <c r="M1424">
        <v>1</v>
      </c>
      <c r="N1424">
        <v>11</v>
      </c>
      <c r="O1424">
        <v>6</v>
      </c>
      <c r="P1424" t="s">
        <v>330</v>
      </c>
      <c r="Q1424" t="s">
        <v>646</v>
      </c>
      <c r="R1424" t="s">
        <v>156</v>
      </c>
      <c r="S1424">
        <v>65893</v>
      </c>
      <c r="T1424" t="s">
        <v>94</v>
      </c>
      <c r="U1424" t="s">
        <v>157</v>
      </c>
      <c r="V1424" t="s">
        <v>149</v>
      </c>
      <c r="W1424" t="s">
        <v>103</v>
      </c>
      <c r="X1424" t="s">
        <v>57</v>
      </c>
      <c r="Y1424" t="s">
        <v>885</v>
      </c>
      <c r="Z1424" s="1">
        <v>43119</v>
      </c>
      <c r="AA1424">
        <v>85</v>
      </c>
      <c r="AB1424" t="s">
        <v>59</v>
      </c>
      <c r="AC1424">
        <v>2023</v>
      </c>
      <c r="AD1424">
        <v>5</v>
      </c>
      <c r="AE1424" t="s">
        <v>475</v>
      </c>
      <c r="AF1424" t="s">
        <v>247</v>
      </c>
      <c r="AG1424" s="1">
        <v>36056</v>
      </c>
      <c r="AH1424" t="s">
        <v>264</v>
      </c>
      <c r="AI1424" t="s">
        <v>265</v>
      </c>
      <c r="AJ1424" t="s">
        <v>64</v>
      </c>
      <c r="AK1424">
        <v>177</v>
      </c>
      <c r="AL1424">
        <v>25000000</v>
      </c>
      <c r="AM1424">
        <v>60000000</v>
      </c>
      <c r="AN1424" s="1">
        <v>46568</v>
      </c>
      <c r="AO1424" t="s">
        <v>481</v>
      </c>
      <c r="AP1424" t="s">
        <v>164</v>
      </c>
      <c r="AQ1424">
        <v>11</v>
      </c>
      <c r="AR1424" t="s">
        <v>477</v>
      </c>
      <c r="AS1424">
        <v>0</v>
      </c>
      <c r="AT1424" t="s">
        <v>264</v>
      </c>
      <c r="AU1424">
        <v>26</v>
      </c>
    </row>
    <row r="1425" spans="1:47" x14ac:dyDescent="0.25">
      <c r="A1425" t="s">
        <v>884</v>
      </c>
      <c r="B1425">
        <v>2871504</v>
      </c>
      <c r="C1425">
        <v>315779</v>
      </c>
      <c r="D1425" t="s">
        <v>48</v>
      </c>
      <c r="E1425">
        <v>1</v>
      </c>
      <c r="F1425">
        <v>0</v>
      </c>
      <c r="G1425">
        <v>0</v>
      </c>
      <c r="H1425">
        <v>0</v>
      </c>
      <c r="I1425">
        <v>85</v>
      </c>
      <c r="J1425">
        <v>2017</v>
      </c>
      <c r="K1425" t="s">
        <v>273</v>
      </c>
      <c r="L1425">
        <v>1</v>
      </c>
      <c r="M1425">
        <v>1</v>
      </c>
      <c r="N1425">
        <v>11</v>
      </c>
      <c r="O1425">
        <v>6</v>
      </c>
      <c r="P1425" t="s">
        <v>330</v>
      </c>
      <c r="Q1425" t="s">
        <v>646</v>
      </c>
      <c r="R1425" t="s">
        <v>156</v>
      </c>
      <c r="S1425">
        <v>65893</v>
      </c>
      <c r="T1425" t="s">
        <v>94</v>
      </c>
      <c r="U1425" t="s">
        <v>157</v>
      </c>
      <c r="V1425" t="s">
        <v>149</v>
      </c>
      <c r="W1425" t="s">
        <v>103</v>
      </c>
      <c r="X1425" t="s">
        <v>57</v>
      </c>
      <c r="Y1425" t="s">
        <v>885</v>
      </c>
      <c r="Z1425" s="1">
        <v>43119</v>
      </c>
      <c r="AA1425">
        <v>85</v>
      </c>
      <c r="AB1425" t="s">
        <v>59</v>
      </c>
      <c r="AC1425">
        <v>2023</v>
      </c>
      <c r="AD1425">
        <v>5</v>
      </c>
      <c r="AE1425" t="s">
        <v>475</v>
      </c>
      <c r="AF1425" t="s">
        <v>247</v>
      </c>
      <c r="AG1425" s="1">
        <v>36056</v>
      </c>
      <c r="AH1425" t="s">
        <v>264</v>
      </c>
      <c r="AI1425" t="s">
        <v>265</v>
      </c>
      <c r="AJ1425" t="s">
        <v>64</v>
      </c>
      <c r="AK1425">
        <v>177</v>
      </c>
      <c r="AL1425">
        <v>25000000</v>
      </c>
      <c r="AM1425">
        <v>60000000</v>
      </c>
      <c r="AN1425" s="1">
        <v>46568</v>
      </c>
      <c r="AO1425" t="s">
        <v>482</v>
      </c>
      <c r="AP1425" t="s">
        <v>164</v>
      </c>
      <c r="AQ1425">
        <v>11</v>
      </c>
      <c r="AR1425" t="s">
        <v>477</v>
      </c>
      <c r="AS1425">
        <v>0</v>
      </c>
      <c r="AT1425" t="s">
        <v>483</v>
      </c>
      <c r="AU1425">
        <v>26</v>
      </c>
    </row>
    <row r="1426" spans="1:47" x14ac:dyDescent="0.25">
      <c r="A1426" t="s">
        <v>884</v>
      </c>
      <c r="B1426">
        <v>2871504</v>
      </c>
      <c r="C1426">
        <v>315779</v>
      </c>
      <c r="D1426" t="s">
        <v>48</v>
      </c>
      <c r="E1426">
        <v>1</v>
      </c>
      <c r="F1426">
        <v>0</v>
      </c>
      <c r="G1426">
        <v>0</v>
      </c>
      <c r="H1426">
        <v>0</v>
      </c>
      <c r="I1426">
        <v>85</v>
      </c>
      <c r="J1426">
        <v>2017</v>
      </c>
      <c r="K1426" t="s">
        <v>273</v>
      </c>
      <c r="L1426">
        <v>1</v>
      </c>
      <c r="M1426">
        <v>1</v>
      </c>
      <c r="N1426">
        <v>11</v>
      </c>
      <c r="O1426">
        <v>6</v>
      </c>
      <c r="P1426" t="s">
        <v>330</v>
      </c>
      <c r="Q1426" t="s">
        <v>646</v>
      </c>
      <c r="R1426" t="s">
        <v>156</v>
      </c>
      <c r="S1426">
        <v>65893</v>
      </c>
      <c r="T1426" t="s">
        <v>94</v>
      </c>
      <c r="U1426" t="s">
        <v>157</v>
      </c>
      <c r="V1426" t="s">
        <v>149</v>
      </c>
      <c r="W1426" t="s">
        <v>103</v>
      </c>
      <c r="X1426" t="s">
        <v>57</v>
      </c>
      <c r="Y1426" t="s">
        <v>885</v>
      </c>
      <c r="Z1426" s="1">
        <v>43119</v>
      </c>
      <c r="AA1426">
        <v>85</v>
      </c>
      <c r="AB1426" t="s">
        <v>59</v>
      </c>
      <c r="AC1426">
        <v>2023</v>
      </c>
      <c r="AD1426">
        <v>5</v>
      </c>
      <c r="AE1426" t="s">
        <v>475</v>
      </c>
      <c r="AF1426" t="s">
        <v>247</v>
      </c>
      <c r="AG1426" s="1">
        <v>36056</v>
      </c>
      <c r="AH1426" t="s">
        <v>264</v>
      </c>
      <c r="AI1426" t="s">
        <v>265</v>
      </c>
      <c r="AJ1426" t="s">
        <v>64</v>
      </c>
      <c r="AK1426">
        <v>177</v>
      </c>
      <c r="AL1426">
        <v>25000000</v>
      </c>
      <c r="AM1426">
        <v>60000000</v>
      </c>
      <c r="AN1426" s="1">
        <v>46568</v>
      </c>
      <c r="AO1426" t="s">
        <v>484</v>
      </c>
      <c r="AP1426" t="s">
        <v>164</v>
      </c>
      <c r="AQ1426">
        <v>11</v>
      </c>
      <c r="AR1426" t="s">
        <v>477</v>
      </c>
      <c r="AS1426">
        <v>0</v>
      </c>
      <c r="AT1426" t="s">
        <v>264</v>
      </c>
      <c r="AU1426">
        <v>26</v>
      </c>
    </row>
    <row r="1427" spans="1:47" x14ac:dyDescent="0.25">
      <c r="A1427" t="s">
        <v>884</v>
      </c>
      <c r="B1427">
        <v>2871504</v>
      </c>
      <c r="C1427">
        <v>315779</v>
      </c>
      <c r="D1427" t="s">
        <v>48</v>
      </c>
      <c r="E1427">
        <v>1</v>
      </c>
      <c r="F1427">
        <v>0</v>
      </c>
      <c r="G1427">
        <v>0</v>
      </c>
      <c r="H1427">
        <v>0</v>
      </c>
      <c r="I1427">
        <v>85</v>
      </c>
      <c r="J1427">
        <v>2017</v>
      </c>
      <c r="K1427" t="s">
        <v>273</v>
      </c>
      <c r="L1427">
        <v>1</v>
      </c>
      <c r="M1427">
        <v>1</v>
      </c>
      <c r="N1427">
        <v>11</v>
      </c>
      <c r="O1427">
        <v>6</v>
      </c>
      <c r="P1427" t="s">
        <v>330</v>
      </c>
      <c r="Q1427" t="s">
        <v>646</v>
      </c>
      <c r="R1427" t="s">
        <v>156</v>
      </c>
      <c r="S1427">
        <v>65893</v>
      </c>
      <c r="T1427" t="s">
        <v>94</v>
      </c>
      <c r="U1427" t="s">
        <v>157</v>
      </c>
      <c r="V1427" t="s">
        <v>149</v>
      </c>
      <c r="W1427" t="s">
        <v>103</v>
      </c>
      <c r="X1427" t="s">
        <v>57</v>
      </c>
      <c r="Y1427" t="s">
        <v>885</v>
      </c>
      <c r="Z1427" s="1">
        <v>43119</v>
      </c>
      <c r="AA1427">
        <v>85</v>
      </c>
      <c r="AB1427" t="s">
        <v>59</v>
      </c>
      <c r="AC1427">
        <v>2023</v>
      </c>
      <c r="AD1427">
        <v>5</v>
      </c>
      <c r="AE1427" t="s">
        <v>475</v>
      </c>
      <c r="AF1427" t="s">
        <v>247</v>
      </c>
      <c r="AG1427" s="1">
        <v>36056</v>
      </c>
      <c r="AH1427" t="s">
        <v>264</v>
      </c>
      <c r="AI1427" t="s">
        <v>265</v>
      </c>
      <c r="AJ1427" t="s">
        <v>64</v>
      </c>
      <c r="AK1427">
        <v>177</v>
      </c>
      <c r="AL1427">
        <v>25000000</v>
      </c>
      <c r="AM1427">
        <v>60000000</v>
      </c>
      <c r="AN1427" s="1">
        <v>46568</v>
      </c>
      <c r="AO1427" t="s">
        <v>485</v>
      </c>
      <c r="AP1427" t="s">
        <v>66</v>
      </c>
      <c r="AQ1427">
        <v>11</v>
      </c>
      <c r="AR1427" t="s">
        <v>477</v>
      </c>
      <c r="AS1427">
        <v>0</v>
      </c>
      <c r="AT1427" t="s">
        <v>264</v>
      </c>
      <c r="AU1427">
        <v>26</v>
      </c>
    </row>
    <row r="1428" spans="1:47" x14ac:dyDescent="0.25">
      <c r="A1428" t="s">
        <v>884</v>
      </c>
      <c r="B1428">
        <v>2871504</v>
      </c>
      <c r="C1428">
        <v>315779</v>
      </c>
      <c r="D1428" t="s">
        <v>48</v>
      </c>
      <c r="E1428">
        <v>1</v>
      </c>
      <c r="F1428">
        <v>0</v>
      </c>
      <c r="G1428">
        <v>0</v>
      </c>
      <c r="H1428">
        <v>0</v>
      </c>
      <c r="I1428">
        <v>85</v>
      </c>
      <c r="J1428">
        <v>2017</v>
      </c>
      <c r="K1428" t="s">
        <v>273</v>
      </c>
      <c r="L1428">
        <v>1</v>
      </c>
      <c r="M1428">
        <v>1</v>
      </c>
      <c r="N1428">
        <v>11</v>
      </c>
      <c r="O1428">
        <v>6</v>
      </c>
      <c r="P1428" t="s">
        <v>330</v>
      </c>
      <c r="Q1428" t="s">
        <v>646</v>
      </c>
      <c r="R1428" t="s">
        <v>156</v>
      </c>
      <c r="S1428">
        <v>65893</v>
      </c>
      <c r="T1428" t="s">
        <v>94</v>
      </c>
      <c r="U1428" t="s">
        <v>157</v>
      </c>
      <c r="V1428" t="s">
        <v>149</v>
      </c>
      <c r="W1428" t="s">
        <v>103</v>
      </c>
      <c r="X1428" t="s">
        <v>57</v>
      </c>
      <c r="Y1428" t="s">
        <v>885</v>
      </c>
      <c r="Z1428" s="1">
        <v>43119</v>
      </c>
      <c r="AA1428">
        <v>85</v>
      </c>
      <c r="AB1428" t="s">
        <v>59</v>
      </c>
      <c r="AC1428">
        <v>2023</v>
      </c>
      <c r="AD1428">
        <v>5</v>
      </c>
      <c r="AE1428" t="s">
        <v>475</v>
      </c>
      <c r="AF1428" t="s">
        <v>247</v>
      </c>
      <c r="AG1428" s="1">
        <v>36056</v>
      </c>
      <c r="AH1428" t="s">
        <v>264</v>
      </c>
      <c r="AI1428" t="s">
        <v>265</v>
      </c>
      <c r="AJ1428" t="s">
        <v>64</v>
      </c>
      <c r="AK1428">
        <v>177</v>
      </c>
      <c r="AL1428">
        <v>25000000</v>
      </c>
      <c r="AM1428">
        <v>60000000</v>
      </c>
      <c r="AN1428" s="1">
        <v>46568</v>
      </c>
      <c r="AO1428" t="s">
        <v>486</v>
      </c>
      <c r="AP1428" t="s">
        <v>164</v>
      </c>
      <c r="AQ1428">
        <v>11</v>
      </c>
      <c r="AR1428" t="s">
        <v>477</v>
      </c>
      <c r="AS1428">
        <v>0</v>
      </c>
      <c r="AT1428" t="s">
        <v>264</v>
      </c>
      <c r="AU1428">
        <v>26</v>
      </c>
    </row>
    <row r="1429" spans="1:47" x14ac:dyDescent="0.25">
      <c r="A1429" t="s">
        <v>884</v>
      </c>
      <c r="B1429">
        <v>2871504</v>
      </c>
      <c r="C1429">
        <v>315779</v>
      </c>
      <c r="D1429" t="s">
        <v>48</v>
      </c>
      <c r="E1429">
        <v>1</v>
      </c>
      <c r="F1429">
        <v>0</v>
      </c>
      <c r="G1429">
        <v>0</v>
      </c>
      <c r="H1429">
        <v>0</v>
      </c>
      <c r="I1429">
        <v>85</v>
      </c>
      <c r="J1429">
        <v>2017</v>
      </c>
      <c r="K1429" t="s">
        <v>273</v>
      </c>
      <c r="L1429">
        <v>1</v>
      </c>
      <c r="M1429">
        <v>1</v>
      </c>
      <c r="N1429">
        <v>11</v>
      </c>
      <c r="O1429">
        <v>6</v>
      </c>
      <c r="P1429" t="s">
        <v>330</v>
      </c>
      <c r="Q1429" t="s">
        <v>646</v>
      </c>
      <c r="R1429" t="s">
        <v>156</v>
      </c>
      <c r="S1429">
        <v>65893</v>
      </c>
      <c r="T1429" t="s">
        <v>94</v>
      </c>
      <c r="U1429" t="s">
        <v>157</v>
      </c>
      <c r="V1429" t="s">
        <v>149</v>
      </c>
      <c r="W1429" t="s">
        <v>103</v>
      </c>
      <c r="X1429" t="s">
        <v>57</v>
      </c>
      <c r="Y1429" t="s">
        <v>885</v>
      </c>
      <c r="Z1429" s="1">
        <v>43119</v>
      </c>
      <c r="AA1429">
        <v>85</v>
      </c>
      <c r="AB1429" t="s">
        <v>59</v>
      </c>
      <c r="AC1429">
        <v>2023</v>
      </c>
      <c r="AD1429">
        <v>5</v>
      </c>
      <c r="AE1429" t="s">
        <v>475</v>
      </c>
      <c r="AF1429" t="s">
        <v>247</v>
      </c>
      <c r="AG1429" s="1">
        <v>36056</v>
      </c>
      <c r="AH1429" t="s">
        <v>264</v>
      </c>
      <c r="AI1429" t="s">
        <v>265</v>
      </c>
      <c r="AJ1429" t="s">
        <v>64</v>
      </c>
      <c r="AK1429">
        <v>177</v>
      </c>
      <c r="AL1429">
        <v>25000000</v>
      </c>
      <c r="AM1429">
        <v>60000000</v>
      </c>
      <c r="AN1429" s="1">
        <v>46568</v>
      </c>
      <c r="AO1429" t="s">
        <v>487</v>
      </c>
      <c r="AP1429" t="s">
        <v>164</v>
      </c>
      <c r="AQ1429">
        <v>11</v>
      </c>
      <c r="AR1429" t="s">
        <v>477</v>
      </c>
      <c r="AS1429">
        <v>0</v>
      </c>
      <c r="AT1429" t="s">
        <v>264</v>
      </c>
      <c r="AU1429">
        <v>26</v>
      </c>
    </row>
    <row r="1430" spans="1:47" x14ac:dyDescent="0.25">
      <c r="A1430" t="s">
        <v>884</v>
      </c>
      <c r="B1430">
        <v>2871504</v>
      </c>
      <c r="C1430">
        <v>315779</v>
      </c>
      <c r="D1430" t="s">
        <v>48</v>
      </c>
      <c r="E1430">
        <v>1</v>
      </c>
      <c r="F1430">
        <v>0</v>
      </c>
      <c r="G1430">
        <v>0</v>
      </c>
      <c r="H1430">
        <v>0</v>
      </c>
      <c r="I1430">
        <v>85</v>
      </c>
      <c r="J1430">
        <v>2017</v>
      </c>
      <c r="K1430" t="s">
        <v>273</v>
      </c>
      <c r="L1430">
        <v>1</v>
      </c>
      <c r="M1430">
        <v>1</v>
      </c>
      <c r="N1430">
        <v>11</v>
      </c>
      <c r="O1430">
        <v>6</v>
      </c>
      <c r="P1430" t="s">
        <v>330</v>
      </c>
      <c r="Q1430" t="s">
        <v>646</v>
      </c>
      <c r="R1430" t="s">
        <v>156</v>
      </c>
      <c r="S1430">
        <v>65893</v>
      </c>
      <c r="T1430" t="s">
        <v>94</v>
      </c>
      <c r="U1430" t="s">
        <v>157</v>
      </c>
      <c r="V1430" t="s">
        <v>149</v>
      </c>
      <c r="W1430" t="s">
        <v>103</v>
      </c>
      <c r="X1430" t="s">
        <v>57</v>
      </c>
      <c r="Y1430" t="s">
        <v>885</v>
      </c>
      <c r="Z1430" s="1">
        <v>43119</v>
      </c>
      <c r="AA1430">
        <v>85</v>
      </c>
      <c r="AB1430" t="s">
        <v>59</v>
      </c>
      <c r="AC1430">
        <v>2023</v>
      </c>
      <c r="AD1430">
        <v>5</v>
      </c>
      <c r="AE1430" t="s">
        <v>475</v>
      </c>
      <c r="AF1430" t="s">
        <v>247</v>
      </c>
      <c r="AG1430" s="1">
        <v>36056</v>
      </c>
      <c r="AH1430" t="s">
        <v>264</v>
      </c>
      <c r="AI1430" t="s">
        <v>265</v>
      </c>
      <c r="AJ1430" t="s">
        <v>64</v>
      </c>
      <c r="AK1430">
        <v>177</v>
      </c>
      <c r="AL1430">
        <v>25000000</v>
      </c>
      <c r="AM1430">
        <v>60000000</v>
      </c>
      <c r="AN1430" s="1">
        <v>46568</v>
      </c>
      <c r="AO1430" t="s">
        <v>488</v>
      </c>
      <c r="AP1430" t="s">
        <v>164</v>
      </c>
      <c r="AQ1430">
        <v>11</v>
      </c>
      <c r="AR1430" t="s">
        <v>477</v>
      </c>
      <c r="AS1430">
        <v>0</v>
      </c>
      <c r="AT1430" t="s">
        <v>264</v>
      </c>
      <c r="AU1430">
        <v>26</v>
      </c>
    </row>
    <row r="1431" spans="1:47" x14ac:dyDescent="0.25">
      <c r="A1431" t="s">
        <v>884</v>
      </c>
      <c r="B1431">
        <v>2871504</v>
      </c>
      <c r="C1431">
        <v>315779</v>
      </c>
      <c r="D1431" t="s">
        <v>48</v>
      </c>
      <c r="E1431">
        <v>1</v>
      </c>
      <c r="F1431">
        <v>0</v>
      </c>
      <c r="G1431">
        <v>0</v>
      </c>
      <c r="H1431">
        <v>0</v>
      </c>
      <c r="I1431">
        <v>85</v>
      </c>
      <c r="J1431">
        <v>2017</v>
      </c>
      <c r="K1431" t="s">
        <v>273</v>
      </c>
      <c r="L1431">
        <v>1</v>
      </c>
      <c r="M1431">
        <v>1</v>
      </c>
      <c r="N1431">
        <v>11</v>
      </c>
      <c r="O1431">
        <v>6</v>
      </c>
      <c r="P1431" t="s">
        <v>330</v>
      </c>
      <c r="Q1431" t="s">
        <v>646</v>
      </c>
      <c r="R1431" t="s">
        <v>156</v>
      </c>
      <c r="S1431">
        <v>65893</v>
      </c>
      <c r="T1431" t="s">
        <v>94</v>
      </c>
      <c r="U1431" t="s">
        <v>157</v>
      </c>
      <c r="V1431" t="s">
        <v>149</v>
      </c>
      <c r="W1431" t="s">
        <v>103</v>
      </c>
      <c r="X1431" t="s">
        <v>57</v>
      </c>
      <c r="Y1431" t="s">
        <v>885</v>
      </c>
      <c r="Z1431" s="1">
        <v>43119</v>
      </c>
      <c r="AA1431">
        <v>85</v>
      </c>
      <c r="AB1431" t="s">
        <v>59</v>
      </c>
      <c r="AC1431">
        <v>2023</v>
      </c>
      <c r="AD1431">
        <v>5</v>
      </c>
      <c r="AE1431" t="s">
        <v>475</v>
      </c>
      <c r="AF1431" t="s">
        <v>247</v>
      </c>
      <c r="AG1431" s="1">
        <v>36056</v>
      </c>
      <c r="AH1431" t="s">
        <v>264</v>
      </c>
      <c r="AI1431" t="s">
        <v>265</v>
      </c>
      <c r="AJ1431" t="s">
        <v>64</v>
      </c>
      <c r="AK1431">
        <v>177</v>
      </c>
      <c r="AL1431">
        <v>25000000</v>
      </c>
      <c r="AM1431">
        <v>60000000</v>
      </c>
      <c r="AN1431" s="1">
        <v>46568</v>
      </c>
      <c r="AO1431" t="s">
        <v>489</v>
      </c>
      <c r="AP1431" t="s">
        <v>164</v>
      </c>
      <c r="AQ1431">
        <v>11</v>
      </c>
      <c r="AR1431" t="s">
        <v>477</v>
      </c>
      <c r="AS1431">
        <v>0</v>
      </c>
      <c r="AT1431" t="s">
        <v>264</v>
      </c>
      <c r="AU1431">
        <v>26</v>
      </c>
    </row>
    <row r="1432" spans="1:47" x14ac:dyDescent="0.25">
      <c r="A1432" t="s">
        <v>884</v>
      </c>
      <c r="B1432">
        <v>2871504</v>
      </c>
      <c r="C1432">
        <v>315779</v>
      </c>
      <c r="D1432" t="s">
        <v>48</v>
      </c>
      <c r="E1432">
        <v>1</v>
      </c>
      <c r="F1432">
        <v>0</v>
      </c>
      <c r="G1432">
        <v>0</v>
      </c>
      <c r="H1432">
        <v>0</v>
      </c>
      <c r="I1432">
        <v>85</v>
      </c>
      <c r="J1432">
        <v>2017</v>
      </c>
      <c r="K1432" t="s">
        <v>273</v>
      </c>
      <c r="L1432">
        <v>1</v>
      </c>
      <c r="M1432">
        <v>1</v>
      </c>
      <c r="N1432">
        <v>11</v>
      </c>
      <c r="O1432">
        <v>6</v>
      </c>
      <c r="P1432" t="s">
        <v>330</v>
      </c>
      <c r="Q1432" t="s">
        <v>646</v>
      </c>
      <c r="R1432" t="s">
        <v>156</v>
      </c>
      <c r="S1432">
        <v>65893</v>
      </c>
      <c r="T1432" t="s">
        <v>94</v>
      </c>
      <c r="U1432" t="s">
        <v>157</v>
      </c>
      <c r="V1432" t="s">
        <v>149</v>
      </c>
      <c r="W1432" t="s">
        <v>103</v>
      </c>
      <c r="X1432" t="s">
        <v>57</v>
      </c>
      <c r="Y1432" t="s">
        <v>885</v>
      </c>
      <c r="Z1432" s="1">
        <v>43119</v>
      </c>
      <c r="AA1432">
        <v>85</v>
      </c>
      <c r="AB1432" t="s">
        <v>59</v>
      </c>
      <c r="AC1432">
        <v>2023</v>
      </c>
      <c r="AD1432">
        <v>5</v>
      </c>
      <c r="AE1432" t="s">
        <v>475</v>
      </c>
      <c r="AF1432" t="s">
        <v>247</v>
      </c>
      <c r="AG1432" s="1">
        <v>36056</v>
      </c>
      <c r="AH1432" t="s">
        <v>264</v>
      </c>
      <c r="AI1432" t="s">
        <v>265</v>
      </c>
      <c r="AJ1432" t="s">
        <v>64</v>
      </c>
      <c r="AK1432">
        <v>177</v>
      </c>
      <c r="AL1432">
        <v>25000000</v>
      </c>
      <c r="AM1432">
        <v>60000000</v>
      </c>
      <c r="AN1432" s="1">
        <v>46568</v>
      </c>
      <c r="AO1432" t="s">
        <v>490</v>
      </c>
      <c r="AP1432" t="s">
        <v>164</v>
      </c>
      <c r="AQ1432">
        <v>11</v>
      </c>
      <c r="AR1432" t="s">
        <v>477</v>
      </c>
      <c r="AS1432">
        <v>0</v>
      </c>
      <c r="AT1432" t="s">
        <v>264</v>
      </c>
      <c r="AU1432">
        <v>26</v>
      </c>
    </row>
    <row r="1433" spans="1:47" x14ac:dyDescent="0.25">
      <c r="A1433" t="s">
        <v>884</v>
      </c>
      <c r="B1433">
        <v>2871504</v>
      </c>
      <c r="C1433">
        <v>315779</v>
      </c>
      <c r="D1433" t="s">
        <v>48</v>
      </c>
      <c r="E1433">
        <v>1</v>
      </c>
      <c r="F1433">
        <v>0</v>
      </c>
      <c r="G1433">
        <v>0</v>
      </c>
      <c r="H1433">
        <v>0</v>
      </c>
      <c r="I1433">
        <v>85</v>
      </c>
      <c r="J1433">
        <v>2017</v>
      </c>
      <c r="K1433" t="s">
        <v>273</v>
      </c>
      <c r="L1433">
        <v>1</v>
      </c>
      <c r="M1433">
        <v>1</v>
      </c>
      <c r="N1433">
        <v>11</v>
      </c>
      <c r="O1433">
        <v>6</v>
      </c>
      <c r="P1433" t="s">
        <v>330</v>
      </c>
      <c r="Q1433" t="s">
        <v>646</v>
      </c>
      <c r="R1433" t="s">
        <v>156</v>
      </c>
      <c r="S1433">
        <v>65893</v>
      </c>
      <c r="T1433" t="s">
        <v>94</v>
      </c>
      <c r="U1433" t="s">
        <v>157</v>
      </c>
      <c r="V1433" t="s">
        <v>149</v>
      </c>
      <c r="W1433" t="s">
        <v>103</v>
      </c>
      <c r="X1433" t="s">
        <v>57</v>
      </c>
      <c r="Y1433" t="s">
        <v>885</v>
      </c>
      <c r="Z1433" s="1">
        <v>43119</v>
      </c>
      <c r="AA1433">
        <v>85</v>
      </c>
      <c r="AB1433" t="s">
        <v>59</v>
      </c>
      <c r="AC1433">
        <v>2023</v>
      </c>
      <c r="AD1433">
        <v>5</v>
      </c>
      <c r="AE1433" t="s">
        <v>475</v>
      </c>
      <c r="AF1433" t="s">
        <v>247</v>
      </c>
      <c r="AG1433" s="1">
        <v>36056</v>
      </c>
      <c r="AH1433" t="s">
        <v>264</v>
      </c>
      <c r="AI1433" t="s">
        <v>265</v>
      </c>
      <c r="AJ1433" t="s">
        <v>64</v>
      </c>
      <c r="AK1433">
        <v>177</v>
      </c>
      <c r="AL1433">
        <v>25000000</v>
      </c>
      <c r="AM1433">
        <v>60000000</v>
      </c>
      <c r="AN1433" s="1">
        <v>46568</v>
      </c>
      <c r="AO1433" t="s">
        <v>491</v>
      </c>
      <c r="AP1433" t="s">
        <v>66</v>
      </c>
      <c r="AQ1433">
        <v>11</v>
      </c>
      <c r="AR1433" t="s">
        <v>477</v>
      </c>
      <c r="AS1433">
        <v>0</v>
      </c>
      <c r="AT1433" t="s">
        <v>264</v>
      </c>
      <c r="AU1433">
        <v>26</v>
      </c>
    </row>
    <row r="1434" spans="1:47" x14ac:dyDescent="0.25">
      <c r="A1434" t="s">
        <v>886</v>
      </c>
      <c r="B1434">
        <v>2871508</v>
      </c>
      <c r="C1434">
        <v>49723</v>
      </c>
      <c r="D1434" t="s">
        <v>48</v>
      </c>
      <c r="E1434">
        <v>0</v>
      </c>
      <c r="F1434">
        <v>0</v>
      </c>
      <c r="G1434">
        <v>1</v>
      </c>
      <c r="H1434">
        <v>0</v>
      </c>
      <c r="I1434">
        <v>86</v>
      </c>
      <c r="J1434">
        <v>2017</v>
      </c>
      <c r="K1434" t="s">
        <v>273</v>
      </c>
      <c r="L1434">
        <v>1</v>
      </c>
      <c r="M1434">
        <v>3</v>
      </c>
      <c r="N1434">
        <v>13</v>
      </c>
      <c r="O1434">
        <v>7</v>
      </c>
      <c r="P1434" t="s">
        <v>720</v>
      </c>
      <c r="Q1434" t="s">
        <v>586</v>
      </c>
      <c r="R1434" t="s">
        <v>559</v>
      </c>
      <c r="S1434">
        <v>24450</v>
      </c>
      <c r="T1434" t="s">
        <v>244</v>
      </c>
      <c r="U1434" t="s">
        <v>560</v>
      </c>
      <c r="V1434" t="s">
        <v>55</v>
      </c>
      <c r="W1434" t="s">
        <v>302</v>
      </c>
      <c r="X1434" t="s">
        <v>57</v>
      </c>
      <c r="Y1434" t="s">
        <v>887</v>
      </c>
      <c r="Z1434" s="1">
        <v>43120</v>
      </c>
      <c r="AA1434">
        <v>22</v>
      </c>
      <c r="AB1434" t="s">
        <v>81</v>
      </c>
      <c r="AC1434">
        <v>2023</v>
      </c>
      <c r="AD1434">
        <v>24</v>
      </c>
      <c r="AE1434" t="s">
        <v>60</v>
      </c>
      <c r="AF1434" t="s">
        <v>61</v>
      </c>
      <c r="AG1434" s="1">
        <v>32961</v>
      </c>
      <c r="AH1434" t="s">
        <v>62</v>
      </c>
      <c r="AI1434" t="s">
        <v>63</v>
      </c>
      <c r="AJ1434" t="s">
        <v>64</v>
      </c>
      <c r="AK1434">
        <v>186</v>
      </c>
      <c r="AL1434">
        <v>700000</v>
      </c>
      <c r="AM1434">
        <v>5000000</v>
      </c>
      <c r="AN1434" s="1">
        <v>45838</v>
      </c>
      <c r="AO1434" t="s">
        <v>65</v>
      </c>
      <c r="AP1434" t="s">
        <v>66</v>
      </c>
      <c r="AQ1434">
        <v>22</v>
      </c>
      <c r="AR1434" t="s">
        <v>67</v>
      </c>
      <c r="AS1434">
        <v>0</v>
      </c>
      <c r="AT1434" t="s">
        <v>62</v>
      </c>
      <c r="AU1434">
        <v>34</v>
      </c>
    </row>
    <row r="1435" spans="1:47" x14ac:dyDescent="0.25">
      <c r="A1435" t="s">
        <v>886</v>
      </c>
      <c r="B1435">
        <v>2871508</v>
      </c>
      <c r="C1435">
        <v>49723</v>
      </c>
      <c r="D1435" t="s">
        <v>48</v>
      </c>
      <c r="E1435">
        <v>0</v>
      </c>
      <c r="F1435">
        <v>0</v>
      </c>
      <c r="G1435">
        <v>1</v>
      </c>
      <c r="H1435">
        <v>0</v>
      </c>
      <c r="I1435">
        <v>86</v>
      </c>
      <c r="J1435">
        <v>2017</v>
      </c>
      <c r="K1435" t="s">
        <v>273</v>
      </c>
      <c r="L1435">
        <v>1</v>
      </c>
      <c r="M1435">
        <v>3</v>
      </c>
      <c r="N1435">
        <v>13</v>
      </c>
      <c r="O1435">
        <v>7</v>
      </c>
      <c r="P1435" t="s">
        <v>720</v>
      </c>
      <c r="Q1435" t="s">
        <v>586</v>
      </c>
      <c r="R1435" t="s">
        <v>559</v>
      </c>
      <c r="S1435">
        <v>24450</v>
      </c>
      <c r="T1435" t="s">
        <v>244</v>
      </c>
      <c r="U1435" t="s">
        <v>560</v>
      </c>
      <c r="V1435" t="s">
        <v>55</v>
      </c>
      <c r="W1435" t="s">
        <v>302</v>
      </c>
      <c r="X1435" t="s">
        <v>57</v>
      </c>
      <c r="Y1435" t="s">
        <v>887</v>
      </c>
      <c r="Z1435" s="1">
        <v>43120</v>
      </c>
      <c r="AA1435">
        <v>22</v>
      </c>
      <c r="AB1435" t="s">
        <v>81</v>
      </c>
      <c r="AC1435">
        <v>2023</v>
      </c>
      <c r="AD1435">
        <v>24</v>
      </c>
      <c r="AE1435" t="s">
        <v>60</v>
      </c>
      <c r="AF1435" t="s">
        <v>61</v>
      </c>
      <c r="AG1435" s="1">
        <v>32961</v>
      </c>
      <c r="AH1435" t="s">
        <v>62</v>
      </c>
      <c r="AI1435" t="s">
        <v>63</v>
      </c>
      <c r="AJ1435" t="s">
        <v>64</v>
      </c>
      <c r="AK1435">
        <v>186</v>
      </c>
      <c r="AL1435">
        <v>700000</v>
      </c>
      <c r="AM1435">
        <v>5000000</v>
      </c>
      <c r="AN1435" s="1">
        <v>45838</v>
      </c>
      <c r="AO1435" t="s">
        <v>68</v>
      </c>
      <c r="AP1435" t="s">
        <v>66</v>
      </c>
      <c r="AQ1435">
        <v>22</v>
      </c>
      <c r="AR1435" t="s">
        <v>67</v>
      </c>
      <c r="AS1435">
        <v>0</v>
      </c>
      <c r="AT1435" t="s">
        <v>62</v>
      </c>
      <c r="AU1435">
        <v>34</v>
      </c>
    </row>
    <row r="1436" spans="1:47" x14ac:dyDescent="0.25">
      <c r="A1436" t="s">
        <v>886</v>
      </c>
      <c r="B1436">
        <v>2871508</v>
      </c>
      <c r="C1436">
        <v>49723</v>
      </c>
      <c r="D1436" t="s">
        <v>48</v>
      </c>
      <c r="E1436">
        <v>0</v>
      </c>
      <c r="F1436">
        <v>0</v>
      </c>
      <c r="G1436">
        <v>1</v>
      </c>
      <c r="H1436">
        <v>0</v>
      </c>
      <c r="I1436">
        <v>86</v>
      </c>
      <c r="J1436">
        <v>2017</v>
      </c>
      <c r="K1436" t="s">
        <v>273</v>
      </c>
      <c r="L1436">
        <v>1</v>
      </c>
      <c r="M1436">
        <v>3</v>
      </c>
      <c r="N1436">
        <v>13</v>
      </c>
      <c r="O1436">
        <v>7</v>
      </c>
      <c r="P1436" t="s">
        <v>720</v>
      </c>
      <c r="Q1436" t="s">
        <v>586</v>
      </c>
      <c r="R1436" t="s">
        <v>559</v>
      </c>
      <c r="S1436">
        <v>24450</v>
      </c>
      <c r="T1436" t="s">
        <v>244</v>
      </c>
      <c r="U1436" t="s">
        <v>560</v>
      </c>
      <c r="V1436" t="s">
        <v>55</v>
      </c>
      <c r="W1436" t="s">
        <v>302</v>
      </c>
      <c r="X1436" t="s">
        <v>57</v>
      </c>
      <c r="Y1436" t="s">
        <v>887</v>
      </c>
      <c r="Z1436" s="1">
        <v>43120</v>
      </c>
      <c r="AA1436">
        <v>22</v>
      </c>
      <c r="AB1436" t="s">
        <v>81</v>
      </c>
      <c r="AC1436">
        <v>2023</v>
      </c>
      <c r="AD1436">
        <v>24</v>
      </c>
      <c r="AE1436" t="s">
        <v>60</v>
      </c>
      <c r="AF1436" t="s">
        <v>61</v>
      </c>
      <c r="AG1436" s="1">
        <v>32961</v>
      </c>
      <c r="AH1436" t="s">
        <v>62</v>
      </c>
      <c r="AI1436" t="s">
        <v>63</v>
      </c>
      <c r="AJ1436" t="s">
        <v>64</v>
      </c>
      <c r="AK1436">
        <v>186</v>
      </c>
      <c r="AL1436">
        <v>700000</v>
      </c>
      <c r="AM1436">
        <v>5000000</v>
      </c>
      <c r="AN1436" s="1">
        <v>45838</v>
      </c>
      <c r="AO1436" t="s">
        <v>69</v>
      </c>
      <c r="AP1436" t="s">
        <v>66</v>
      </c>
      <c r="AQ1436">
        <v>22</v>
      </c>
      <c r="AR1436" t="s">
        <v>67</v>
      </c>
      <c r="AS1436">
        <v>0</v>
      </c>
      <c r="AT1436" t="s">
        <v>62</v>
      </c>
      <c r="AU1436">
        <v>34</v>
      </c>
    </row>
    <row r="1437" spans="1:47" x14ac:dyDescent="0.25">
      <c r="A1437" t="s">
        <v>886</v>
      </c>
      <c r="B1437">
        <v>2871508</v>
      </c>
      <c r="C1437">
        <v>49723</v>
      </c>
      <c r="D1437" t="s">
        <v>48</v>
      </c>
      <c r="E1437">
        <v>0</v>
      </c>
      <c r="F1437">
        <v>0</v>
      </c>
      <c r="G1437">
        <v>1</v>
      </c>
      <c r="H1437">
        <v>0</v>
      </c>
      <c r="I1437">
        <v>86</v>
      </c>
      <c r="J1437">
        <v>2017</v>
      </c>
      <c r="K1437" t="s">
        <v>273</v>
      </c>
      <c r="L1437">
        <v>1</v>
      </c>
      <c r="M1437">
        <v>3</v>
      </c>
      <c r="N1437">
        <v>13</v>
      </c>
      <c r="O1437">
        <v>7</v>
      </c>
      <c r="P1437" t="s">
        <v>720</v>
      </c>
      <c r="Q1437" t="s">
        <v>586</v>
      </c>
      <c r="R1437" t="s">
        <v>559</v>
      </c>
      <c r="S1437">
        <v>24450</v>
      </c>
      <c r="T1437" t="s">
        <v>244</v>
      </c>
      <c r="U1437" t="s">
        <v>560</v>
      </c>
      <c r="V1437" t="s">
        <v>55</v>
      </c>
      <c r="W1437" t="s">
        <v>302</v>
      </c>
      <c r="X1437" t="s">
        <v>57</v>
      </c>
      <c r="Y1437" t="s">
        <v>887</v>
      </c>
      <c r="Z1437" s="1">
        <v>43120</v>
      </c>
      <c r="AA1437">
        <v>22</v>
      </c>
      <c r="AB1437" t="s">
        <v>81</v>
      </c>
      <c r="AC1437">
        <v>2023</v>
      </c>
      <c r="AD1437">
        <v>24</v>
      </c>
      <c r="AE1437" t="s">
        <v>60</v>
      </c>
      <c r="AF1437" t="s">
        <v>61</v>
      </c>
      <c r="AG1437" s="1">
        <v>32961</v>
      </c>
      <c r="AH1437" t="s">
        <v>62</v>
      </c>
      <c r="AI1437" t="s">
        <v>63</v>
      </c>
      <c r="AJ1437" t="s">
        <v>64</v>
      </c>
      <c r="AK1437">
        <v>186</v>
      </c>
      <c r="AL1437">
        <v>700000</v>
      </c>
      <c r="AM1437">
        <v>5000000</v>
      </c>
      <c r="AN1437" s="1">
        <v>45838</v>
      </c>
      <c r="AO1437" t="s">
        <v>70</v>
      </c>
      <c r="AP1437" t="s">
        <v>66</v>
      </c>
      <c r="AQ1437">
        <v>22</v>
      </c>
      <c r="AR1437" t="s">
        <v>67</v>
      </c>
      <c r="AS1437">
        <v>0</v>
      </c>
      <c r="AT1437" t="s">
        <v>62</v>
      </c>
      <c r="AU1437">
        <v>34</v>
      </c>
    </row>
    <row r="1438" spans="1:47" x14ac:dyDescent="0.25">
      <c r="A1438" t="s">
        <v>886</v>
      </c>
      <c r="B1438">
        <v>2871508</v>
      </c>
      <c r="C1438">
        <v>49723</v>
      </c>
      <c r="D1438" t="s">
        <v>48</v>
      </c>
      <c r="E1438">
        <v>0</v>
      </c>
      <c r="F1438">
        <v>0</v>
      </c>
      <c r="G1438">
        <v>1</v>
      </c>
      <c r="H1438">
        <v>0</v>
      </c>
      <c r="I1438">
        <v>86</v>
      </c>
      <c r="J1438">
        <v>2017</v>
      </c>
      <c r="K1438" t="s">
        <v>273</v>
      </c>
      <c r="L1438">
        <v>1</v>
      </c>
      <c r="M1438">
        <v>3</v>
      </c>
      <c r="N1438">
        <v>13</v>
      </c>
      <c r="O1438">
        <v>7</v>
      </c>
      <c r="P1438" t="s">
        <v>720</v>
      </c>
      <c r="Q1438" t="s">
        <v>586</v>
      </c>
      <c r="R1438" t="s">
        <v>559</v>
      </c>
      <c r="S1438">
        <v>24450</v>
      </c>
      <c r="T1438" t="s">
        <v>244</v>
      </c>
      <c r="U1438" t="s">
        <v>560</v>
      </c>
      <c r="V1438" t="s">
        <v>55</v>
      </c>
      <c r="W1438" t="s">
        <v>302</v>
      </c>
      <c r="X1438" t="s">
        <v>57</v>
      </c>
      <c r="Y1438" t="s">
        <v>887</v>
      </c>
      <c r="Z1438" s="1">
        <v>43120</v>
      </c>
      <c r="AA1438">
        <v>22</v>
      </c>
      <c r="AB1438" t="s">
        <v>81</v>
      </c>
      <c r="AC1438">
        <v>2023</v>
      </c>
      <c r="AD1438">
        <v>24</v>
      </c>
      <c r="AE1438" t="s">
        <v>60</v>
      </c>
      <c r="AF1438" t="s">
        <v>61</v>
      </c>
      <c r="AG1438" s="1">
        <v>32961</v>
      </c>
      <c r="AH1438" t="s">
        <v>62</v>
      </c>
      <c r="AI1438" t="s">
        <v>63</v>
      </c>
      <c r="AJ1438" t="s">
        <v>64</v>
      </c>
      <c r="AK1438">
        <v>186</v>
      </c>
      <c r="AL1438">
        <v>700000</v>
      </c>
      <c r="AM1438">
        <v>5000000</v>
      </c>
      <c r="AN1438" s="1">
        <v>45838</v>
      </c>
      <c r="AO1438" t="s">
        <v>71</v>
      </c>
      <c r="AP1438" t="s">
        <v>66</v>
      </c>
      <c r="AQ1438">
        <v>22</v>
      </c>
      <c r="AR1438" t="s">
        <v>67</v>
      </c>
      <c r="AS1438">
        <v>0</v>
      </c>
      <c r="AT1438" t="s">
        <v>62</v>
      </c>
      <c r="AU1438">
        <v>34</v>
      </c>
    </row>
    <row r="1439" spans="1:47" x14ac:dyDescent="0.25">
      <c r="A1439" t="s">
        <v>886</v>
      </c>
      <c r="B1439">
        <v>2871508</v>
      </c>
      <c r="C1439">
        <v>49723</v>
      </c>
      <c r="D1439" t="s">
        <v>48</v>
      </c>
      <c r="E1439">
        <v>0</v>
      </c>
      <c r="F1439">
        <v>0</v>
      </c>
      <c r="G1439">
        <v>1</v>
      </c>
      <c r="H1439">
        <v>0</v>
      </c>
      <c r="I1439">
        <v>86</v>
      </c>
      <c r="J1439">
        <v>2017</v>
      </c>
      <c r="K1439" t="s">
        <v>273</v>
      </c>
      <c r="L1439">
        <v>1</v>
      </c>
      <c r="M1439">
        <v>3</v>
      </c>
      <c r="N1439">
        <v>13</v>
      </c>
      <c r="O1439">
        <v>7</v>
      </c>
      <c r="P1439" t="s">
        <v>720</v>
      </c>
      <c r="Q1439" t="s">
        <v>586</v>
      </c>
      <c r="R1439" t="s">
        <v>559</v>
      </c>
      <c r="S1439">
        <v>24450</v>
      </c>
      <c r="T1439" t="s">
        <v>244</v>
      </c>
      <c r="U1439" t="s">
        <v>560</v>
      </c>
      <c r="V1439" t="s">
        <v>55</v>
      </c>
      <c r="W1439" t="s">
        <v>302</v>
      </c>
      <c r="X1439" t="s">
        <v>57</v>
      </c>
      <c r="Y1439" t="s">
        <v>887</v>
      </c>
      <c r="Z1439" s="1">
        <v>43120</v>
      </c>
      <c r="AA1439">
        <v>22</v>
      </c>
      <c r="AB1439" t="s">
        <v>81</v>
      </c>
      <c r="AC1439">
        <v>2023</v>
      </c>
      <c r="AD1439">
        <v>24</v>
      </c>
      <c r="AE1439" t="s">
        <v>60</v>
      </c>
      <c r="AF1439" t="s">
        <v>61</v>
      </c>
      <c r="AG1439" s="1">
        <v>32961</v>
      </c>
      <c r="AH1439" t="s">
        <v>62</v>
      </c>
      <c r="AI1439" t="s">
        <v>63</v>
      </c>
      <c r="AJ1439" t="s">
        <v>64</v>
      </c>
      <c r="AK1439">
        <v>186</v>
      </c>
      <c r="AL1439">
        <v>700000</v>
      </c>
      <c r="AM1439">
        <v>5000000</v>
      </c>
      <c r="AN1439" s="1">
        <v>45838</v>
      </c>
      <c r="AO1439" t="s">
        <v>72</v>
      </c>
      <c r="AP1439" t="s">
        <v>66</v>
      </c>
      <c r="AQ1439">
        <v>22</v>
      </c>
      <c r="AR1439" t="s">
        <v>67</v>
      </c>
      <c r="AS1439">
        <v>0</v>
      </c>
      <c r="AT1439" t="s">
        <v>62</v>
      </c>
      <c r="AU1439">
        <v>34</v>
      </c>
    </row>
    <row r="1440" spans="1:47" x14ac:dyDescent="0.25">
      <c r="A1440" t="s">
        <v>886</v>
      </c>
      <c r="B1440">
        <v>2871508</v>
      </c>
      <c r="C1440">
        <v>49723</v>
      </c>
      <c r="D1440" t="s">
        <v>48</v>
      </c>
      <c r="E1440">
        <v>0</v>
      </c>
      <c r="F1440">
        <v>0</v>
      </c>
      <c r="G1440">
        <v>1</v>
      </c>
      <c r="H1440">
        <v>0</v>
      </c>
      <c r="I1440">
        <v>86</v>
      </c>
      <c r="J1440">
        <v>2017</v>
      </c>
      <c r="K1440" t="s">
        <v>273</v>
      </c>
      <c r="L1440">
        <v>1</v>
      </c>
      <c r="M1440">
        <v>3</v>
      </c>
      <c r="N1440">
        <v>13</v>
      </c>
      <c r="O1440">
        <v>7</v>
      </c>
      <c r="P1440" t="s">
        <v>720</v>
      </c>
      <c r="Q1440" t="s">
        <v>586</v>
      </c>
      <c r="R1440" t="s">
        <v>559</v>
      </c>
      <c r="S1440">
        <v>24450</v>
      </c>
      <c r="T1440" t="s">
        <v>244</v>
      </c>
      <c r="U1440" t="s">
        <v>560</v>
      </c>
      <c r="V1440" t="s">
        <v>55</v>
      </c>
      <c r="W1440" t="s">
        <v>302</v>
      </c>
      <c r="X1440" t="s">
        <v>57</v>
      </c>
      <c r="Y1440" t="s">
        <v>888</v>
      </c>
      <c r="Z1440" s="1">
        <v>43120</v>
      </c>
      <c r="AA1440">
        <v>86</v>
      </c>
      <c r="AB1440" t="s">
        <v>59</v>
      </c>
      <c r="AC1440">
        <v>2023</v>
      </c>
      <c r="AD1440">
        <v>24</v>
      </c>
      <c r="AE1440" t="s">
        <v>60</v>
      </c>
      <c r="AF1440" t="s">
        <v>61</v>
      </c>
      <c r="AG1440" s="1">
        <v>32961</v>
      </c>
      <c r="AH1440" t="s">
        <v>62</v>
      </c>
      <c r="AI1440" t="s">
        <v>63</v>
      </c>
      <c r="AJ1440" t="s">
        <v>64</v>
      </c>
      <c r="AK1440">
        <v>186</v>
      </c>
      <c r="AL1440">
        <v>700000</v>
      </c>
      <c r="AM1440">
        <v>5000000</v>
      </c>
      <c r="AN1440" s="1">
        <v>45838</v>
      </c>
      <c r="AO1440" t="s">
        <v>65</v>
      </c>
      <c r="AP1440" t="s">
        <v>66</v>
      </c>
      <c r="AQ1440">
        <v>22</v>
      </c>
      <c r="AR1440" t="s">
        <v>67</v>
      </c>
      <c r="AS1440">
        <v>0</v>
      </c>
      <c r="AT1440" t="s">
        <v>62</v>
      </c>
      <c r="AU1440">
        <v>34</v>
      </c>
    </row>
    <row r="1441" spans="1:47" x14ac:dyDescent="0.25">
      <c r="A1441" t="s">
        <v>886</v>
      </c>
      <c r="B1441">
        <v>2871508</v>
      </c>
      <c r="C1441">
        <v>49723</v>
      </c>
      <c r="D1441" t="s">
        <v>48</v>
      </c>
      <c r="E1441">
        <v>0</v>
      </c>
      <c r="F1441">
        <v>0</v>
      </c>
      <c r="G1441">
        <v>1</v>
      </c>
      <c r="H1441">
        <v>0</v>
      </c>
      <c r="I1441">
        <v>86</v>
      </c>
      <c r="J1441">
        <v>2017</v>
      </c>
      <c r="K1441" t="s">
        <v>273</v>
      </c>
      <c r="L1441">
        <v>1</v>
      </c>
      <c r="M1441">
        <v>3</v>
      </c>
      <c r="N1441">
        <v>13</v>
      </c>
      <c r="O1441">
        <v>7</v>
      </c>
      <c r="P1441" t="s">
        <v>720</v>
      </c>
      <c r="Q1441" t="s">
        <v>586</v>
      </c>
      <c r="R1441" t="s">
        <v>559</v>
      </c>
      <c r="S1441">
        <v>24450</v>
      </c>
      <c r="T1441" t="s">
        <v>244</v>
      </c>
      <c r="U1441" t="s">
        <v>560</v>
      </c>
      <c r="V1441" t="s">
        <v>55</v>
      </c>
      <c r="W1441" t="s">
        <v>302</v>
      </c>
      <c r="X1441" t="s">
        <v>57</v>
      </c>
      <c r="Y1441" t="s">
        <v>888</v>
      </c>
      <c r="Z1441" s="1">
        <v>43120</v>
      </c>
      <c r="AA1441">
        <v>86</v>
      </c>
      <c r="AB1441" t="s">
        <v>59</v>
      </c>
      <c r="AC1441">
        <v>2023</v>
      </c>
      <c r="AD1441">
        <v>24</v>
      </c>
      <c r="AE1441" t="s">
        <v>60</v>
      </c>
      <c r="AF1441" t="s">
        <v>61</v>
      </c>
      <c r="AG1441" s="1">
        <v>32961</v>
      </c>
      <c r="AH1441" t="s">
        <v>62</v>
      </c>
      <c r="AI1441" t="s">
        <v>63</v>
      </c>
      <c r="AJ1441" t="s">
        <v>64</v>
      </c>
      <c r="AK1441">
        <v>186</v>
      </c>
      <c r="AL1441">
        <v>700000</v>
      </c>
      <c r="AM1441">
        <v>5000000</v>
      </c>
      <c r="AN1441" s="1">
        <v>45838</v>
      </c>
      <c r="AO1441" t="s">
        <v>68</v>
      </c>
      <c r="AP1441" t="s">
        <v>66</v>
      </c>
      <c r="AQ1441">
        <v>22</v>
      </c>
      <c r="AR1441" t="s">
        <v>67</v>
      </c>
      <c r="AS1441">
        <v>0</v>
      </c>
      <c r="AT1441" t="s">
        <v>62</v>
      </c>
      <c r="AU1441">
        <v>34</v>
      </c>
    </row>
    <row r="1442" spans="1:47" x14ac:dyDescent="0.25">
      <c r="A1442" t="s">
        <v>886</v>
      </c>
      <c r="B1442">
        <v>2871508</v>
      </c>
      <c r="C1442">
        <v>49723</v>
      </c>
      <c r="D1442" t="s">
        <v>48</v>
      </c>
      <c r="E1442">
        <v>0</v>
      </c>
      <c r="F1442">
        <v>0</v>
      </c>
      <c r="G1442">
        <v>1</v>
      </c>
      <c r="H1442">
        <v>0</v>
      </c>
      <c r="I1442">
        <v>86</v>
      </c>
      <c r="J1442">
        <v>2017</v>
      </c>
      <c r="K1442" t="s">
        <v>273</v>
      </c>
      <c r="L1442">
        <v>1</v>
      </c>
      <c r="M1442">
        <v>3</v>
      </c>
      <c r="N1442">
        <v>13</v>
      </c>
      <c r="O1442">
        <v>7</v>
      </c>
      <c r="P1442" t="s">
        <v>720</v>
      </c>
      <c r="Q1442" t="s">
        <v>586</v>
      </c>
      <c r="R1442" t="s">
        <v>559</v>
      </c>
      <c r="S1442">
        <v>24450</v>
      </c>
      <c r="T1442" t="s">
        <v>244</v>
      </c>
      <c r="U1442" t="s">
        <v>560</v>
      </c>
      <c r="V1442" t="s">
        <v>55</v>
      </c>
      <c r="W1442" t="s">
        <v>302</v>
      </c>
      <c r="X1442" t="s">
        <v>57</v>
      </c>
      <c r="Y1442" t="s">
        <v>888</v>
      </c>
      <c r="Z1442" s="1">
        <v>43120</v>
      </c>
      <c r="AA1442">
        <v>86</v>
      </c>
      <c r="AB1442" t="s">
        <v>59</v>
      </c>
      <c r="AC1442">
        <v>2023</v>
      </c>
      <c r="AD1442">
        <v>24</v>
      </c>
      <c r="AE1442" t="s">
        <v>60</v>
      </c>
      <c r="AF1442" t="s">
        <v>61</v>
      </c>
      <c r="AG1442" s="1">
        <v>32961</v>
      </c>
      <c r="AH1442" t="s">
        <v>62</v>
      </c>
      <c r="AI1442" t="s">
        <v>63</v>
      </c>
      <c r="AJ1442" t="s">
        <v>64</v>
      </c>
      <c r="AK1442">
        <v>186</v>
      </c>
      <c r="AL1442">
        <v>700000</v>
      </c>
      <c r="AM1442">
        <v>5000000</v>
      </c>
      <c r="AN1442" s="1">
        <v>45838</v>
      </c>
      <c r="AO1442" t="s">
        <v>69</v>
      </c>
      <c r="AP1442" t="s">
        <v>66</v>
      </c>
      <c r="AQ1442">
        <v>22</v>
      </c>
      <c r="AR1442" t="s">
        <v>67</v>
      </c>
      <c r="AS1442">
        <v>0</v>
      </c>
      <c r="AT1442" t="s">
        <v>62</v>
      </c>
      <c r="AU1442">
        <v>34</v>
      </c>
    </row>
    <row r="1443" spans="1:47" x14ac:dyDescent="0.25">
      <c r="A1443" t="s">
        <v>886</v>
      </c>
      <c r="B1443">
        <v>2871508</v>
      </c>
      <c r="C1443">
        <v>49723</v>
      </c>
      <c r="D1443" t="s">
        <v>48</v>
      </c>
      <c r="E1443">
        <v>0</v>
      </c>
      <c r="F1443">
        <v>0</v>
      </c>
      <c r="G1443">
        <v>1</v>
      </c>
      <c r="H1443">
        <v>0</v>
      </c>
      <c r="I1443">
        <v>86</v>
      </c>
      <c r="J1443">
        <v>2017</v>
      </c>
      <c r="K1443" t="s">
        <v>273</v>
      </c>
      <c r="L1443">
        <v>1</v>
      </c>
      <c r="M1443">
        <v>3</v>
      </c>
      <c r="N1443">
        <v>13</v>
      </c>
      <c r="O1443">
        <v>7</v>
      </c>
      <c r="P1443" t="s">
        <v>720</v>
      </c>
      <c r="Q1443" t="s">
        <v>586</v>
      </c>
      <c r="R1443" t="s">
        <v>559</v>
      </c>
      <c r="S1443">
        <v>24450</v>
      </c>
      <c r="T1443" t="s">
        <v>244</v>
      </c>
      <c r="U1443" t="s">
        <v>560</v>
      </c>
      <c r="V1443" t="s">
        <v>55</v>
      </c>
      <c r="W1443" t="s">
        <v>302</v>
      </c>
      <c r="X1443" t="s">
        <v>57</v>
      </c>
      <c r="Y1443" t="s">
        <v>888</v>
      </c>
      <c r="Z1443" s="1">
        <v>43120</v>
      </c>
      <c r="AA1443">
        <v>86</v>
      </c>
      <c r="AB1443" t="s">
        <v>59</v>
      </c>
      <c r="AC1443">
        <v>2023</v>
      </c>
      <c r="AD1443">
        <v>24</v>
      </c>
      <c r="AE1443" t="s">
        <v>60</v>
      </c>
      <c r="AF1443" t="s">
        <v>61</v>
      </c>
      <c r="AG1443" s="1">
        <v>32961</v>
      </c>
      <c r="AH1443" t="s">
        <v>62</v>
      </c>
      <c r="AI1443" t="s">
        <v>63</v>
      </c>
      <c r="AJ1443" t="s">
        <v>64</v>
      </c>
      <c r="AK1443">
        <v>186</v>
      </c>
      <c r="AL1443">
        <v>700000</v>
      </c>
      <c r="AM1443">
        <v>5000000</v>
      </c>
      <c r="AN1443" s="1">
        <v>45838</v>
      </c>
      <c r="AO1443" t="s">
        <v>70</v>
      </c>
      <c r="AP1443" t="s">
        <v>66</v>
      </c>
      <c r="AQ1443">
        <v>22</v>
      </c>
      <c r="AR1443" t="s">
        <v>67</v>
      </c>
      <c r="AS1443">
        <v>0</v>
      </c>
      <c r="AT1443" t="s">
        <v>62</v>
      </c>
      <c r="AU1443">
        <v>34</v>
      </c>
    </row>
    <row r="1444" spans="1:47" x14ac:dyDescent="0.25">
      <c r="A1444" t="s">
        <v>886</v>
      </c>
      <c r="B1444">
        <v>2871508</v>
      </c>
      <c r="C1444">
        <v>49723</v>
      </c>
      <c r="D1444" t="s">
        <v>48</v>
      </c>
      <c r="E1444">
        <v>0</v>
      </c>
      <c r="F1444">
        <v>0</v>
      </c>
      <c r="G1444">
        <v>1</v>
      </c>
      <c r="H1444">
        <v>0</v>
      </c>
      <c r="I1444">
        <v>86</v>
      </c>
      <c r="J1444">
        <v>2017</v>
      </c>
      <c r="K1444" t="s">
        <v>273</v>
      </c>
      <c r="L1444">
        <v>1</v>
      </c>
      <c r="M1444">
        <v>3</v>
      </c>
      <c r="N1444">
        <v>13</v>
      </c>
      <c r="O1444">
        <v>7</v>
      </c>
      <c r="P1444" t="s">
        <v>720</v>
      </c>
      <c r="Q1444" t="s">
        <v>586</v>
      </c>
      <c r="R1444" t="s">
        <v>559</v>
      </c>
      <c r="S1444">
        <v>24450</v>
      </c>
      <c r="T1444" t="s">
        <v>244</v>
      </c>
      <c r="U1444" t="s">
        <v>560</v>
      </c>
      <c r="V1444" t="s">
        <v>55</v>
      </c>
      <c r="W1444" t="s">
        <v>302</v>
      </c>
      <c r="X1444" t="s">
        <v>57</v>
      </c>
      <c r="Y1444" t="s">
        <v>888</v>
      </c>
      <c r="Z1444" s="1">
        <v>43120</v>
      </c>
      <c r="AA1444">
        <v>86</v>
      </c>
      <c r="AB1444" t="s">
        <v>59</v>
      </c>
      <c r="AC1444">
        <v>2023</v>
      </c>
      <c r="AD1444">
        <v>24</v>
      </c>
      <c r="AE1444" t="s">
        <v>60</v>
      </c>
      <c r="AF1444" t="s">
        <v>61</v>
      </c>
      <c r="AG1444" s="1">
        <v>32961</v>
      </c>
      <c r="AH1444" t="s">
        <v>62</v>
      </c>
      <c r="AI1444" t="s">
        <v>63</v>
      </c>
      <c r="AJ1444" t="s">
        <v>64</v>
      </c>
      <c r="AK1444">
        <v>186</v>
      </c>
      <c r="AL1444">
        <v>700000</v>
      </c>
      <c r="AM1444">
        <v>5000000</v>
      </c>
      <c r="AN1444" s="1">
        <v>45838</v>
      </c>
      <c r="AO1444" t="s">
        <v>71</v>
      </c>
      <c r="AP1444" t="s">
        <v>66</v>
      </c>
      <c r="AQ1444">
        <v>22</v>
      </c>
      <c r="AR1444" t="s">
        <v>67</v>
      </c>
      <c r="AS1444">
        <v>0</v>
      </c>
      <c r="AT1444" t="s">
        <v>62</v>
      </c>
      <c r="AU1444">
        <v>34</v>
      </c>
    </row>
    <row r="1445" spans="1:47" x14ac:dyDescent="0.25">
      <c r="A1445" t="s">
        <v>886</v>
      </c>
      <c r="B1445">
        <v>2871508</v>
      </c>
      <c r="C1445">
        <v>49723</v>
      </c>
      <c r="D1445" t="s">
        <v>48</v>
      </c>
      <c r="E1445">
        <v>0</v>
      </c>
      <c r="F1445">
        <v>0</v>
      </c>
      <c r="G1445">
        <v>1</v>
      </c>
      <c r="H1445">
        <v>0</v>
      </c>
      <c r="I1445">
        <v>86</v>
      </c>
      <c r="J1445">
        <v>2017</v>
      </c>
      <c r="K1445" t="s">
        <v>273</v>
      </c>
      <c r="L1445">
        <v>1</v>
      </c>
      <c r="M1445">
        <v>3</v>
      </c>
      <c r="N1445">
        <v>13</v>
      </c>
      <c r="O1445">
        <v>7</v>
      </c>
      <c r="P1445" t="s">
        <v>720</v>
      </c>
      <c r="Q1445" t="s">
        <v>586</v>
      </c>
      <c r="R1445" t="s">
        <v>559</v>
      </c>
      <c r="S1445">
        <v>24450</v>
      </c>
      <c r="T1445" t="s">
        <v>244</v>
      </c>
      <c r="U1445" t="s">
        <v>560</v>
      </c>
      <c r="V1445" t="s">
        <v>55</v>
      </c>
      <c r="W1445" t="s">
        <v>302</v>
      </c>
      <c r="X1445" t="s">
        <v>57</v>
      </c>
      <c r="Y1445" t="s">
        <v>888</v>
      </c>
      <c r="Z1445" s="1">
        <v>43120</v>
      </c>
      <c r="AA1445">
        <v>86</v>
      </c>
      <c r="AB1445" t="s">
        <v>59</v>
      </c>
      <c r="AC1445">
        <v>2023</v>
      </c>
      <c r="AD1445">
        <v>24</v>
      </c>
      <c r="AE1445" t="s">
        <v>60</v>
      </c>
      <c r="AF1445" t="s">
        <v>61</v>
      </c>
      <c r="AG1445" s="1">
        <v>32961</v>
      </c>
      <c r="AH1445" t="s">
        <v>62</v>
      </c>
      <c r="AI1445" t="s">
        <v>63</v>
      </c>
      <c r="AJ1445" t="s">
        <v>64</v>
      </c>
      <c r="AK1445">
        <v>186</v>
      </c>
      <c r="AL1445">
        <v>700000</v>
      </c>
      <c r="AM1445">
        <v>5000000</v>
      </c>
      <c r="AN1445" s="1">
        <v>45838</v>
      </c>
      <c r="AO1445" t="s">
        <v>72</v>
      </c>
      <c r="AP1445" t="s">
        <v>66</v>
      </c>
      <c r="AQ1445">
        <v>22</v>
      </c>
      <c r="AR1445" t="s">
        <v>67</v>
      </c>
      <c r="AS1445">
        <v>0</v>
      </c>
      <c r="AT1445" t="s">
        <v>62</v>
      </c>
      <c r="AU1445">
        <v>34</v>
      </c>
    </row>
    <row r="1446" spans="1:47" x14ac:dyDescent="0.25">
      <c r="A1446" t="s">
        <v>889</v>
      </c>
      <c r="B1446">
        <v>2871552</v>
      </c>
      <c r="C1446">
        <v>332697</v>
      </c>
      <c r="D1446" t="s">
        <v>48</v>
      </c>
      <c r="E1446">
        <v>0</v>
      </c>
      <c r="F1446">
        <v>0</v>
      </c>
      <c r="G1446">
        <v>0</v>
      </c>
      <c r="H1446">
        <v>0</v>
      </c>
      <c r="I1446">
        <v>20</v>
      </c>
      <c r="J1446">
        <v>2017</v>
      </c>
      <c r="K1446" t="s">
        <v>273</v>
      </c>
      <c r="L1446">
        <v>1</v>
      </c>
      <c r="M1446">
        <v>1</v>
      </c>
      <c r="N1446">
        <v>3</v>
      </c>
      <c r="O1446">
        <v>10</v>
      </c>
      <c r="P1446" t="s">
        <v>751</v>
      </c>
      <c r="Q1446" t="s">
        <v>890</v>
      </c>
      <c r="R1446" t="s">
        <v>494</v>
      </c>
      <c r="S1446">
        <v>60650</v>
      </c>
      <c r="T1446" t="s">
        <v>891</v>
      </c>
      <c r="U1446" t="s">
        <v>135</v>
      </c>
      <c r="V1446" t="s">
        <v>78</v>
      </c>
      <c r="W1446" t="s">
        <v>103</v>
      </c>
      <c r="X1446" t="s">
        <v>57</v>
      </c>
      <c r="Y1446" t="s">
        <v>892</v>
      </c>
      <c r="Z1446" s="1">
        <v>43121</v>
      </c>
      <c r="AA1446">
        <v>83</v>
      </c>
      <c r="AB1446" t="s">
        <v>59</v>
      </c>
      <c r="AC1446">
        <v>2023</v>
      </c>
      <c r="AD1446">
        <v>506</v>
      </c>
      <c r="AE1446" t="s">
        <v>755</v>
      </c>
      <c r="AF1446" t="s">
        <v>247</v>
      </c>
      <c r="AG1446" s="1">
        <v>36035</v>
      </c>
      <c r="AH1446" t="s">
        <v>248</v>
      </c>
      <c r="AI1446" t="s">
        <v>249</v>
      </c>
      <c r="AJ1446" t="s">
        <v>64</v>
      </c>
      <c r="AK1446">
        <v>185</v>
      </c>
      <c r="AL1446">
        <v>20000000</v>
      </c>
      <c r="AM1446">
        <v>25000000</v>
      </c>
      <c r="AN1446" s="1">
        <v>45838</v>
      </c>
      <c r="AO1446" t="s">
        <v>756</v>
      </c>
      <c r="AP1446" t="s">
        <v>66</v>
      </c>
      <c r="AQ1446">
        <v>16</v>
      </c>
      <c r="AR1446" t="s">
        <v>757</v>
      </c>
      <c r="AS1446">
        <v>0</v>
      </c>
      <c r="AT1446" t="s">
        <v>465</v>
      </c>
      <c r="AU1446">
        <v>26</v>
      </c>
    </row>
    <row r="1447" spans="1:47" x14ac:dyDescent="0.25">
      <c r="A1447" t="s">
        <v>889</v>
      </c>
      <c r="B1447">
        <v>2871552</v>
      </c>
      <c r="C1447">
        <v>332697</v>
      </c>
      <c r="D1447" t="s">
        <v>48</v>
      </c>
      <c r="E1447">
        <v>0</v>
      </c>
      <c r="F1447">
        <v>0</v>
      </c>
      <c r="G1447">
        <v>0</v>
      </c>
      <c r="H1447">
        <v>0</v>
      </c>
      <c r="I1447">
        <v>20</v>
      </c>
      <c r="J1447">
        <v>2017</v>
      </c>
      <c r="K1447" t="s">
        <v>273</v>
      </c>
      <c r="L1447">
        <v>1</v>
      </c>
      <c r="M1447">
        <v>1</v>
      </c>
      <c r="N1447">
        <v>3</v>
      </c>
      <c r="O1447">
        <v>10</v>
      </c>
      <c r="P1447" t="s">
        <v>751</v>
      </c>
      <c r="Q1447" t="s">
        <v>890</v>
      </c>
      <c r="R1447" t="s">
        <v>494</v>
      </c>
      <c r="S1447">
        <v>60650</v>
      </c>
      <c r="T1447" t="s">
        <v>891</v>
      </c>
      <c r="U1447" t="s">
        <v>135</v>
      </c>
      <c r="V1447" t="s">
        <v>78</v>
      </c>
      <c r="W1447" t="s">
        <v>103</v>
      </c>
      <c r="X1447" t="s">
        <v>57</v>
      </c>
      <c r="Y1447" t="s">
        <v>892</v>
      </c>
      <c r="Z1447" s="1">
        <v>43121</v>
      </c>
      <c r="AA1447">
        <v>83</v>
      </c>
      <c r="AB1447" t="s">
        <v>59</v>
      </c>
      <c r="AC1447">
        <v>2023</v>
      </c>
      <c r="AD1447">
        <v>506</v>
      </c>
      <c r="AE1447" t="s">
        <v>755</v>
      </c>
      <c r="AF1447" t="s">
        <v>247</v>
      </c>
      <c r="AG1447" s="1">
        <v>36035</v>
      </c>
      <c r="AH1447" t="s">
        <v>248</v>
      </c>
      <c r="AI1447" t="s">
        <v>249</v>
      </c>
      <c r="AJ1447" t="s">
        <v>64</v>
      </c>
      <c r="AK1447">
        <v>185</v>
      </c>
      <c r="AL1447">
        <v>20000000</v>
      </c>
      <c r="AM1447">
        <v>25000000</v>
      </c>
      <c r="AN1447" s="1">
        <v>45838</v>
      </c>
      <c r="AO1447" t="s">
        <v>758</v>
      </c>
      <c r="AP1447" t="s">
        <v>66</v>
      </c>
      <c r="AQ1447">
        <v>16</v>
      </c>
      <c r="AR1447" t="s">
        <v>757</v>
      </c>
      <c r="AS1447">
        <v>0</v>
      </c>
      <c r="AT1447" t="s">
        <v>248</v>
      </c>
      <c r="AU1447">
        <v>26</v>
      </c>
    </row>
    <row r="1448" spans="1:47" x14ac:dyDescent="0.25">
      <c r="A1448" t="s">
        <v>889</v>
      </c>
      <c r="B1448">
        <v>2871552</v>
      </c>
      <c r="C1448">
        <v>332697</v>
      </c>
      <c r="D1448" t="s">
        <v>48</v>
      </c>
      <c r="E1448">
        <v>0</v>
      </c>
      <c r="F1448">
        <v>0</v>
      </c>
      <c r="G1448">
        <v>0</v>
      </c>
      <c r="H1448">
        <v>0</v>
      </c>
      <c r="I1448">
        <v>20</v>
      </c>
      <c r="J1448">
        <v>2017</v>
      </c>
      <c r="K1448" t="s">
        <v>273</v>
      </c>
      <c r="L1448">
        <v>1</v>
      </c>
      <c r="M1448">
        <v>1</v>
      </c>
      <c r="N1448">
        <v>3</v>
      </c>
      <c r="O1448">
        <v>10</v>
      </c>
      <c r="P1448" t="s">
        <v>751</v>
      </c>
      <c r="Q1448" t="s">
        <v>890</v>
      </c>
      <c r="R1448" t="s">
        <v>494</v>
      </c>
      <c r="S1448">
        <v>60650</v>
      </c>
      <c r="T1448" t="s">
        <v>891</v>
      </c>
      <c r="U1448" t="s">
        <v>135</v>
      </c>
      <c r="V1448" t="s">
        <v>78</v>
      </c>
      <c r="W1448" t="s">
        <v>103</v>
      </c>
      <c r="X1448" t="s">
        <v>57</v>
      </c>
      <c r="Y1448" t="s">
        <v>892</v>
      </c>
      <c r="Z1448" s="1">
        <v>43121</v>
      </c>
      <c r="AA1448">
        <v>83</v>
      </c>
      <c r="AB1448" t="s">
        <v>59</v>
      </c>
      <c r="AC1448">
        <v>2023</v>
      </c>
      <c r="AD1448">
        <v>506</v>
      </c>
      <c r="AE1448" t="s">
        <v>755</v>
      </c>
      <c r="AF1448" t="s">
        <v>247</v>
      </c>
      <c r="AG1448" s="1">
        <v>36035</v>
      </c>
      <c r="AH1448" t="s">
        <v>248</v>
      </c>
      <c r="AI1448" t="s">
        <v>249</v>
      </c>
      <c r="AJ1448" t="s">
        <v>64</v>
      </c>
      <c r="AK1448">
        <v>185</v>
      </c>
      <c r="AL1448">
        <v>20000000</v>
      </c>
      <c r="AM1448">
        <v>25000000</v>
      </c>
      <c r="AN1448" s="1">
        <v>45838</v>
      </c>
      <c r="AO1448" t="s">
        <v>759</v>
      </c>
      <c r="AP1448" t="s">
        <v>164</v>
      </c>
      <c r="AQ1448">
        <v>16</v>
      </c>
      <c r="AR1448" t="s">
        <v>757</v>
      </c>
      <c r="AS1448">
        <v>0</v>
      </c>
      <c r="AT1448" t="s">
        <v>465</v>
      </c>
      <c r="AU1448">
        <v>26</v>
      </c>
    </row>
    <row r="1449" spans="1:47" x14ac:dyDescent="0.25">
      <c r="A1449" t="s">
        <v>889</v>
      </c>
      <c r="B1449">
        <v>2871552</v>
      </c>
      <c r="C1449">
        <v>332697</v>
      </c>
      <c r="D1449" t="s">
        <v>48</v>
      </c>
      <c r="E1449">
        <v>0</v>
      </c>
      <c r="F1449">
        <v>0</v>
      </c>
      <c r="G1449">
        <v>0</v>
      </c>
      <c r="H1449">
        <v>0</v>
      </c>
      <c r="I1449">
        <v>20</v>
      </c>
      <c r="J1449">
        <v>2017</v>
      </c>
      <c r="K1449" t="s">
        <v>273</v>
      </c>
      <c r="L1449">
        <v>1</v>
      </c>
      <c r="M1449">
        <v>1</v>
      </c>
      <c r="N1449">
        <v>3</v>
      </c>
      <c r="O1449">
        <v>10</v>
      </c>
      <c r="P1449" t="s">
        <v>751</v>
      </c>
      <c r="Q1449" t="s">
        <v>890</v>
      </c>
      <c r="R1449" t="s">
        <v>494</v>
      </c>
      <c r="S1449">
        <v>60650</v>
      </c>
      <c r="T1449" t="s">
        <v>891</v>
      </c>
      <c r="U1449" t="s">
        <v>135</v>
      </c>
      <c r="V1449" t="s">
        <v>78</v>
      </c>
      <c r="W1449" t="s">
        <v>103</v>
      </c>
      <c r="X1449" t="s">
        <v>57</v>
      </c>
      <c r="Y1449" t="s">
        <v>892</v>
      </c>
      <c r="Z1449" s="1">
        <v>43121</v>
      </c>
      <c r="AA1449">
        <v>83</v>
      </c>
      <c r="AB1449" t="s">
        <v>59</v>
      </c>
      <c r="AC1449">
        <v>2023</v>
      </c>
      <c r="AD1449">
        <v>506</v>
      </c>
      <c r="AE1449" t="s">
        <v>755</v>
      </c>
      <c r="AF1449" t="s">
        <v>247</v>
      </c>
      <c r="AG1449" s="1">
        <v>36035</v>
      </c>
      <c r="AH1449" t="s">
        <v>248</v>
      </c>
      <c r="AI1449" t="s">
        <v>249</v>
      </c>
      <c r="AJ1449" t="s">
        <v>64</v>
      </c>
      <c r="AK1449">
        <v>185</v>
      </c>
      <c r="AL1449">
        <v>20000000</v>
      </c>
      <c r="AM1449">
        <v>25000000</v>
      </c>
      <c r="AN1449" s="1">
        <v>45838</v>
      </c>
      <c r="AO1449" t="s">
        <v>760</v>
      </c>
      <c r="AP1449" t="s">
        <v>164</v>
      </c>
      <c r="AQ1449">
        <v>16</v>
      </c>
      <c r="AR1449" t="s">
        <v>757</v>
      </c>
      <c r="AS1449">
        <v>0</v>
      </c>
      <c r="AT1449" t="s">
        <v>465</v>
      </c>
      <c r="AU1449">
        <v>26</v>
      </c>
    </row>
    <row r="1450" spans="1:47" x14ac:dyDescent="0.25">
      <c r="A1450" t="s">
        <v>889</v>
      </c>
      <c r="B1450">
        <v>2871552</v>
      </c>
      <c r="C1450">
        <v>332697</v>
      </c>
      <c r="D1450" t="s">
        <v>48</v>
      </c>
      <c r="E1450">
        <v>0</v>
      </c>
      <c r="F1450">
        <v>0</v>
      </c>
      <c r="G1450">
        <v>0</v>
      </c>
      <c r="H1450">
        <v>0</v>
      </c>
      <c r="I1450">
        <v>20</v>
      </c>
      <c r="J1450">
        <v>2017</v>
      </c>
      <c r="K1450" t="s">
        <v>273</v>
      </c>
      <c r="L1450">
        <v>1</v>
      </c>
      <c r="M1450">
        <v>1</v>
      </c>
      <c r="N1450">
        <v>3</v>
      </c>
      <c r="O1450">
        <v>10</v>
      </c>
      <c r="P1450" t="s">
        <v>751</v>
      </c>
      <c r="Q1450" t="s">
        <v>890</v>
      </c>
      <c r="R1450" t="s">
        <v>494</v>
      </c>
      <c r="S1450">
        <v>60650</v>
      </c>
      <c r="T1450" t="s">
        <v>891</v>
      </c>
      <c r="U1450" t="s">
        <v>135</v>
      </c>
      <c r="V1450" t="s">
        <v>78</v>
      </c>
      <c r="W1450" t="s">
        <v>103</v>
      </c>
      <c r="X1450" t="s">
        <v>57</v>
      </c>
      <c r="Y1450" t="s">
        <v>892</v>
      </c>
      <c r="Z1450" s="1">
        <v>43121</v>
      </c>
      <c r="AA1450">
        <v>83</v>
      </c>
      <c r="AB1450" t="s">
        <v>59</v>
      </c>
      <c r="AC1450">
        <v>2023</v>
      </c>
      <c r="AD1450">
        <v>506</v>
      </c>
      <c r="AE1450" t="s">
        <v>755</v>
      </c>
      <c r="AF1450" t="s">
        <v>247</v>
      </c>
      <c r="AG1450" s="1">
        <v>36035</v>
      </c>
      <c r="AH1450" t="s">
        <v>248</v>
      </c>
      <c r="AI1450" t="s">
        <v>249</v>
      </c>
      <c r="AJ1450" t="s">
        <v>64</v>
      </c>
      <c r="AK1450">
        <v>185</v>
      </c>
      <c r="AL1450">
        <v>20000000</v>
      </c>
      <c r="AM1450">
        <v>25000000</v>
      </c>
      <c r="AN1450" s="1">
        <v>45838</v>
      </c>
      <c r="AO1450" t="s">
        <v>761</v>
      </c>
      <c r="AP1450" t="s">
        <v>164</v>
      </c>
      <c r="AQ1450">
        <v>16</v>
      </c>
      <c r="AR1450" t="s">
        <v>757</v>
      </c>
      <c r="AS1450">
        <v>0</v>
      </c>
      <c r="AT1450" t="s">
        <v>465</v>
      </c>
      <c r="AU1450">
        <v>26</v>
      </c>
    </row>
    <row r="1451" spans="1:47" x14ac:dyDescent="0.25">
      <c r="A1451" t="s">
        <v>889</v>
      </c>
      <c r="B1451">
        <v>2871552</v>
      </c>
      <c r="C1451">
        <v>332697</v>
      </c>
      <c r="D1451" t="s">
        <v>48</v>
      </c>
      <c r="E1451">
        <v>0</v>
      </c>
      <c r="F1451">
        <v>0</v>
      </c>
      <c r="G1451">
        <v>0</v>
      </c>
      <c r="H1451">
        <v>0</v>
      </c>
      <c r="I1451">
        <v>20</v>
      </c>
      <c r="J1451">
        <v>2017</v>
      </c>
      <c r="K1451" t="s">
        <v>273</v>
      </c>
      <c r="L1451">
        <v>1</v>
      </c>
      <c r="M1451">
        <v>1</v>
      </c>
      <c r="N1451">
        <v>3</v>
      </c>
      <c r="O1451">
        <v>10</v>
      </c>
      <c r="P1451" t="s">
        <v>751</v>
      </c>
      <c r="Q1451" t="s">
        <v>890</v>
      </c>
      <c r="R1451" t="s">
        <v>494</v>
      </c>
      <c r="S1451">
        <v>60650</v>
      </c>
      <c r="T1451" t="s">
        <v>891</v>
      </c>
      <c r="U1451" t="s">
        <v>135</v>
      </c>
      <c r="V1451" t="s">
        <v>78</v>
      </c>
      <c r="W1451" t="s">
        <v>103</v>
      </c>
      <c r="X1451" t="s">
        <v>57</v>
      </c>
      <c r="Y1451" t="s">
        <v>892</v>
      </c>
      <c r="Z1451" s="1">
        <v>43121</v>
      </c>
      <c r="AA1451">
        <v>83</v>
      </c>
      <c r="AB1451" t="s">
        <v>59</v>
      </c>
      <c r="AC1451">
        <v>2023</v>
      </c>
      <c r="AD1451">
        <v>506</v>
      </c>
      <c r="AE1451" t="s">
        <v>755</v>
      </c>
      <c r="AF1451" t="s">
        <v>247</v>
      </c>
      <c r="AG1451" s="1">
        <v>36035</v>
      </c>
      <c r="AH1451" t="s">
        <v>248</v>
      </c>
      <c r="AI1451" t="s">
        <v>249</v>
      </c>
      <c r="AJ1451" t="s">
        <v>64</v>
      </c>
      <c r="AK1451">
        <v>185</v>
      </c>
      <c r="AL1451">
        <v>20000000</v>
      </c>
      <c r="AM1451">
        <v>25000000</v>
      </c>
      <c r="AN1451" s="1">
        <v>45838</v>
      </c>
      <c r="AO1451" t="s">
        <v>762</v>
      </c>
      <c r="AP1451" t="s">
        <v>164</v>
      </c>
      <c r="AQ1451">
        <v>16</v>
      </c>
      <c r="AR1451" t="s">
        <v>757</v>
      </c>
      <c r="AS1451">
        <v>0</v>
      </c>
      <c r="AT1451" t="s">
        <v>465</v>
      </c>
      <c r="AU1451">
        <v>26</v>
      </c>
    </row>
    <row r="1452" spans="1:47" x14ac:dyDescent="0.25">
      <c r="A1452" t="s">
        <v>889</v>
      </c>
      <c r="B1452">
        <v>2871552</v>
      </c>
      <c r="C1452">
        <v>332697</v>
      </c>
      <c r="D1452" t="s">
        <v>48</v>
      </c>
      <c r="E1452">
        <v>0</v>
      </c>
      <c r="F1452">
        <v>0</v>
      </c>
      <c r="G1452">
        <v>0</v>
      </c>
      <c r="H1452">
        <v>0</v>
      </c>
      <c r="I1452">
        <v>20</v>
      </c>
      <c r="J1452">
        <v>2017</v>
      </c>
      <c r="K1452" t="s">
        <v>273</v>
      </c>
      <c r="L1452">
        <v>1</v>
      </c>
      <c r="M1452">
        <v>1</v>
      </c>
      <c r="N1452">
        <v>3</v>
      </c>
      <c r="O1452">
        <v>10</v>
      </c>
      <c r="P1452" t="s">
        <v>751</v>
      </c>
      <c r="Q1452" t="s">
        <v>890</v>
      </c>
      <c r="R1452" t="s">
        <v>494</v>
      </c>
      <c r="S1452">
        <v>60650</v>
      </c>
      <c r="T1452" t="s">
        <v>891</v>
      </c>
      <c r="U1452" t="s">
        <v>135</v>
      </c>
      <c r="V1452" t="s">
        <v>78</v>
      </c>
      <c r="W1452" t="s">
        <v>103</v>
      </c>
      <c r="X1452" t="s">
        <v>57</v>
      </c>
      <c r="Y1452" t="s">
        <v>892</v>
      </c>
      <c r="Z1452" s="1">
        <v>43121</v>
      </c>
      <c r="AA1452">
        <v>83</v>
      </c>
      <c r="AB1452" t="s">
        <v>59</v>
      </c>
      <c r="AC1452">
        <v>2023</v>
      </c>
      <c r="AD1452">
        <v>506</v>
      </c>
      <c r="AE1452" t="s">
        <v>755</v>
      </c>
      <c r="AF1452" t="s">
        <v>247</v>
      </c>
      <c r="AG1452" s="1">
        <v>36035</v>
      </c>
      <c r="AH1452" t="s">
        <v>248</v>
      </c>
      <c r="AI1452" t="s">
        <v>249</v>
      </c>
      <c r="AJ1452" t="s">
        <v>64</v>
      </c>
      <c r="AK1452">
        <v>185</v>
      </c>
      <c r="AL1452">
        <v>20000000</v>
      </c>
      <c r="AM1452">
        <v>25000000</v>
      </c>
      <c r="AN1452" s="1">
        <v>45838</v>
      </c>
      <c r="AO1452" t="s">
        <v>763</v>
      </c>
      <c r="AP1452" t="s">
        <v>164</v>
      </c>
      <c r="AQ1452">
        <v>16</v>
      </c>
      <c r="AR1452" t="s">
        <v>757</v>
      </c>
      <c r="AS1452">
        <v>0</v>
      </c>
      <c r="AT1452" t="s">
        <v>465</v>
      </c>
      <c r="AU1452">
        <v>26</v>
      </c>
    </row>
    <row r="1453" spans="1:47" x14ac:dyDescent="0.25">
      <c r="A1453" t="s">
        <v>889</v>
      </c>
      <c r="B1453">
        <v>2871552</v>
      </c>
      <c r="C1453">
        <v>332697</v>
      </c>
      <c r="D1453" t="s">
        <v>48</v>
      </c>
      <c r="E1453">
        <v>0</v>
      </c>
      <c r="F1453">
        <v>0</v>
      </c>
      <c r="G1453">
        <v>0</v>
      </c>
      <c r="H1453">
        <v>0</v>
      </c>
      <c r="I1453">
        <v>20</v>
      </c>
      <c r="J1453">
        <v>2017</v>
      </c>
      <c r="K1453" t="s">
        <v>273</v>
      </c>
      <c r="L1453">
        <v>1</v>
      </c>
      <c r="M1453">
        <v>1</v>
      </c>
      <c r="N1453">
        <v>3</v>
      </c>
      <c r="O1453">
        <v>10</v>
      </c>
      <c r="P1453" t="s">
        <v>751</v>
      </c>
      <c r="Q1453" t="s">
        <v>890</v>
      </c>
      <c r="R1453" t="s">
        <v>494</v>
      </c>
      <c r="S1453">
        <v>60650</v>
      </c>
      <c r="T1453" t="s">
        <v>891</v>
      </c>
      <c r="U1453" t="s">
        <v>135</v>
      </c>
      <c r="V1453" t="s">
        <v>78</v>
      </c>
      <c r="W1453" t="s">
        <v>103</v>
      </c>
      <c r="X1453" t="s">
        <v>57</v>
      </c>
      <c r="Y1453" t="s">
        <v>892</v>
      </c>
      <c r="Z1453" s="1">
        <v>43121</v>
      </c>
      <c r="AA1453">
        <v>83</v>
      </c>
      <c r="AB1453" t="s">
        <v>59</v>
      </c>
      <c r="AC1453">
        <v>2023</v>
      </c>
      <c r="AD1453">
        <v>506</v>
      </c>
      <c r="AE1453" t="s">
        <v>755</v>
      </c>
      <c r="AF1453" t="s">
        <v>247</v>
      </c>
      <c r="AG1453" s="1">
        <v>36035</v>
      </c>
      <c r="AH1453" t="s">
        <v>248</v>
      </c>
      <c r="AI1453" t="s">
        <v>249</v>
      </c>
      <c r="AJ1453" t="s">
        <v>64</v>
      </c>
      <c r="AK1453">
        <v>185</v>
      </c>
      <c r="AL1453">
        <v>20000000</v>
      </c>
      <c r="AM1453">
        <v>25000000</v>
      </c>
      <c r="AN1453" s="1">
        <v>45838</v>
      </c>
      <c r="AO1453" t="s">
        <v>764</v>
      </c>
      <c r="AP1453" t="s">
        <v>164</v>
      </c>
      <c r="AQ1453">
        <v>16</v>
      </c>
      <c r="AR1453" t="s">
        <v>757</v>
      </c>
      <c r="AS1453">
        <v>0</v>
      </c>
      <c r="AT1453" t="s">
        <v>248</v>
      </c>
      <c r="AU1453">
        <v>26</v>
      </c>
    </row>
    <row r="1454" spans="1:47" x14ac:dyDescent="0.25">
      <c r="A1454" t="s">
        <v>889</v>
      </c>
      <c r="B1454">
        <v>2871552</v>
      </c>
      <c r="C1454">
        <v>332697</v>
      </c>
      <c r="D1454" t="s">
        <v>48</v>
      </c>
      <c r="E1454">
        <v>0</v>
      </c>
      <c r="F1454">
        <v>0</v>
      </c>
      <c r="G1454">
        <v>0</v>
      </c>
      <c r="H1454">
        <v>0</v>
      </c>
      <c r="I1454">
        <v>20</v>
      </c>
      <c r="J1454">
        <v>2017</v>
      </c>
      <c r="K1454" t="s">
        <v>273</v>
      </c>
      <c r="L1454">
        <v>1</v>
      </c>
      <c r="M1454">
        <v>1</v>
      </c>
      <c r="N1454">
        <v>3</v>
      </c>
      <c r="O1454">
        <v>10</v>
      </c>
      <c r="P1454" t="s">
        <v>751</v>
      </c>
      <c r="Q1454" t="s">
        <v>890</v>
      </c>
      <c r="R1454" t="s">
        <v>494</v>
      </c>
      <c r="S1454">
        <v>60650</v>
      </c>
      <c r="T1454" t="s">
        <v>891</v>
      </c>
      <c r="U1454" t="s">
        <v>135</v>
      </c>
      <c r="V1454" t="s">
        <v>78</v>
      </c>
      <c r="W1454" t="s">
        <v>103</v>
      </c>
      <c r="X1454" t="s">
        <v>57</v>
      </c>
      <c r="Y1454" t="s">
        <v>892</v>
      </c>
      <c r="Z1454" s="1">
        <v>43121</v>
      </c>
      <c r="AA1454">
        <v>83</v>
      </c>
      <c r="AB1454" t="s">
        <v>59</v>
      </c>
      <c r="AC1454">
        <v>2023</v>
      </c>
      <c r="AD1454">
        <v>506</v>
      </c>
      <c r="AE1454" t="s">
        <v>755</v>
      </c>
      <c r="AF1454" t="s">
        <v>247</v>
      </c>
      <c r="AG1454" s="1">
        <v>36035</v>
      </c>
      <c r="AH1454" t="s">
        <v>248</v>
      </c>
      <c r="AI1454" t="s">
        <v>249</v>
      </c>
      <c r="AJ1454" t="s">
        <v>64</v>
      </c>
      <c r="AK1454">
        <v>185</v>
      </c>
      <c r="AL1454">
        <v>20000000</v>
      </c>
      <c r="AM1454">
        <v>25000000</v>
      </c>
      <c r="AN1454" s="1">
        <v>45838</v>
      </c>
      <c r="AO1454" t="s">
        <v>765</v>
      </c>
      <c r="AP1454" t="s">
        <v>164</v>
      </c>
      <c r="AQ1454">
        <v>16</v>
      </c>
      <c r="AR1454" t="s">
        <v>757</v>
      </c>
      <c r="AS1454">
        <v>0</v>
      </c>
      <c r="AT1454" t="s">
        <v>248</v>
      </c>
      <c r="AU1454">
        <v>26</v>
      </c>
    </row>
    <row r="1455" spans="1:47" x14ac:dyDescent="0.25">
      <c r="A1455" t="s">
        <v>889</v>
      </c>
      <c r="B1455">
        <v>2871552</v>
      </c>
      <c r="C1455">
        <v>332697</v>
      </c>
      <c r="D1455" t="s">
        <v>48</v>
      </c>
      <c r="E1455">
        <v>0</v>
      </c>
      <c r="F1455">
        <v>0</v>
      </c>
      <c r="G1455">
        <v>0</v>
      </c>
      <c r="H1455">
        <v>0</v>
      </c>
      <c r="I1455">
        <v>20</v>
      </c>
      <c r="J1455">
        <v>2017</v>
      </c>
      <c r="K1455" t="s">
        <v>273</v>
      </c>
      <c r="L1455">
        <v>1</v>
      </c>
      <c r="M1455">
        <v>1</v>
      </c>
      <c r="N1455">
        <v>3</v>
      </c>
      <c r="O1455">
        <v>10</v>
      </c>
      <c r="P1455" t="s">
        <v>751</v>
      </c>
      <c r="Q1455" t="s">
        <v>890</v>
      </c>
      <c r="R1455" t="s">
        <v>494</v>
      </c>
      <c r="S1455">
        <v>60650</v>
      </c>
      <c r="T1455" t="s">
        <v>891</v>
      </c>
      <c r="U1455" t="s">
        <v>135</v>
      </c>
      <c r="V1455" t="s">
        <v>78</v>
      </c>
      <c r="W1455" t="s">
        <v>103</v>
      </c>
      <c r="X1455" t="s">
        <v>57</v>
      </c>
      <c r="Y1455" t="s">
        <v>892</v>
      </c>
      <c r="Z1455" s="1">
        <v>43121</v>
      </c>
      <c r="AA1455">
        <v>83</v>
      </c>
      <c r="AB1455" t="s">
        <v>59</v>
      </c>
      <c r="AC1455">
        <v>2023</v>
      </c>
      <c r="AD1455">
        <v>506</v>
      </c>
      <c r="AE1455" t="s">
        <v>755</v>
      </c>
      <c r="AF1455" t="s">
        <v>247</v>
      </c>
      <c r="AG1455" s="1">
        <v>36035</v>
      </c>
      <c r="AH1455" t="s">
        <v>248</v>
      </c>
      <c r="AI1455" t="s">
        <v>249</v>
      </c>
      <c r="AJ1455" t="s">
        <v>64</v>
      </c>
      <c r="AK1455">
        <v>185</v>
      </c>
      <c r="AL1455">
        <v>20000000</v>
      </c>
      <c r="AM1455">
        <v>25000000</v>
      </c>
      <c r="AN1455" s="1">
        <v>45838</v>
      </c>
      <c r="AO1455" t="s">
        <v>766</v>
      </c>
      <c r="AP1455" t="s">
        <v>164</v>
      </c>
      <c r="AQ1455">
        <v>16</v>
      </c>
      <c r="AR1455" t="s">
        <v>757</v>
      </c>
      <c r="AS1455">
        <v>0</v>
      </c>
      <c r="AT1455" t="s">
        <v>248</v>
      </c>
      <c r="AU1455">
        <v>26</v>
      </c>
    </row>
    <row r="1456" spans="1:47" x14ac:dyDescent="0.25">
      <c r="A1456" t="s">
        <v>889</v>
      </c>
      <c r="B1456">
        <v>2871552</v>
      </c>
      <c r="C1456">
        <v>332697</v>
      </c>
      <c r="D1456" t="s">
        <v>48</v>
      </c>
      <c r="E1456">
        <v>0</v>
      </c>
      <c r="F1456">
        <v>0</v>
      </c>
      <c r="G1456">
        <v>0</v>
      </c>
      <c r="H1456">
        <v>0</v>
      </c>
      <c r="I1456">
        <v>20</v>
      </c>
      <c r="J1456">
        <v>2017</v>
      </c>
      <c r="K1456" t="s">
        <v>273</v>
      </c>
      <c r="L1456">
        <v>1</v>
      </c>
      <c r="M1456">
        <v>1</v>
      </c>
      <c r="N1456">
        <v>3</v>
      </c>
      <c r="O1456">
        <v>10</v>
      </c>
      <c r="P1456" t="s">
        <v>751</v>
      </c>
      <c r="Q1456" t="s">
        <v>890</v>
      </c>
      <c r="R1456" t="s">
        <v>494</v>
      </c>
      <c r="S1456">
        <v>60650</v>
      </c>
      <c r="T1456" t="s">
        <v>891</v>
      </c>
      <c r="U1456" t="s">
        <v>135</v>
      </c>
      <c r="V1456" t="s">
        <v>78</v>
      </c>
      <c r="W1456" t="s">
        <v>103</v>
      </c>
      <c r="X1456" t="s">
        <v>57</v>
      </c>
      <c r="Y1456" t="s">
        <v>892</v>
      </c>
      <c r="Z1456" s="1">
        <v>43121</v>
      </c>
      <c r="AA1456">
        <v>83</v>
      </c>
      <c r="AB1456" t="s">
        <v>59</v>
      </c>
      <c r="AC1456">
        <v>2023</v>
      </c>
      <c r="AD1456">
        <v>506</v>
      </c>
      <c r="AE1456" t="s">
        <v>755</v>
      </c>
      <c r="AF1456" t="s">
        <v>247</v>
      </c>
      <c r="AG1456" s="1">
        <v>36035</v>
      </c>
      <c r="AH1456" t="s">
        <v>248</v>
      </c>
      <c r="AI1456" t="s">
        <v>249</v>
      </c>
      <c r="AJ1456" t="s">
        <v>64</v>
      </c>
      <c r="AK1456">
        <v>185</v>
      </c>
      <c r="AL1456">
        <v>20000000</v>
      </c>
      <c r="AM1456">
        <v>25000000</v>
      </c>
      <c r="AN1456" s="1">
        <v>45838</v>
      </c>
      <c r="AO1456" t="s">
        <v>767</v>
      </c>
      <c r="AP1456" t="s">
        <v>164</v>
      </c>
      <c r="AQ1456">
        <v>16</v>
      </c>
      <c r="AR1456" t="s">
        <v>757</v>
      </c>
      <c r="AS1456">
        <v>0</v>
      </c>
      <c r="AT1456" t="s">
        <v>465</v>
      </c>
      <c r="AU1456">
        <v>26</v>
      </c>
    </row>
    <row r="1457" spans="1:47" x14ac:dyDescent="0.25">
      <c r="A1457" t="s">
        <v>889</v>
      </c>
      <c r="B1457">
        <v>2871552</v>
      </c>
      <c r="C1457">
        <v>332697</v>
      </c>
      <c r="D1457" t="s">
        <v>48</v>
      </c>
      <c r="E1457">
        <v>0</v>
      </c>
      <c r="F1457">
        <v>0</v>
      </c>
      <c r="G1457">
        <v>0</v>
      </c>
      <c r="H1457">
        <v>0</v>
      </c>
      <c r="I1457">
        <v>20</v>
      </c>
      <c r="J1457">
        <v>2017</v>
      </c>
      <c r="K1457" t="s">
        <v>273</v>
      </c>
      <c r="L1457">
        <v>1</v>
      </c>
      <c r="M1457">
        <v>1</v>
      </c>
      <c r="N1457">
        <v>3</v>
      </c>
      <c r="O1457">
        <v>10</v>
      </c>
      <c r="P1457" t="s">
        <v>751</v>
      </c>
      <c r="Q1457" t="s">
        <v>890</v>
      </c>
      <c r="R1457" t="s">
        <v>494</v>
      </c>
      <c r="S1457">
        <v>60650</v>
      </c>
      <c r="T1457" t="s">
        <v>891</v>
      </c>
      <c r="U1457" t="s">
        <v>135</v>
      </c>
      <c r="V1457" t="s">
        <v>78</v>
      </c>
      <c r="W1457" t="s">
        <v>103</v>
      </c>
      <c r="X1457" t="s">
        <v>57</v>
      </c>
      <c r="Y1457" t="s">
        <v>892</v>
      </c>
      <c r="Z1457" s="1">
        <v>43121</v>
      </c>
      <c r="AA1457">
        <v>83</v>
      </c>
      <c r="AB1457" t="s">
        <v>59</v>
      </c>
      <c r="AC1457">
        <v>2023</v>
      </c>
      <c r="AD1457">
        <v>506</v>
      </c>
      <c r="AE1457" t="s">
        <v>755</v>
      </c>
      <c r="AF1457" t="s">
        <v>247</v>
      </c>
      <c r="AG1457" s="1">
        <v>36035</v>
      </c>
      <c r="AH1457" t="s">
        <v>248</v>
      </c>
      <c r="AI1457" t="s">
        <v>249</v>
      </c>
      <c r="AJ1457" t="s">
        <v>64</v>
      </c>
      <c r="AK1457">
        <v>185</v>
      </c>
      <c r="AL1457">
        <v>20000000</v>
      </c>
      <c r="AM1457">
        <v>25000000</v>
      </c>
      <c r="AN1457" s="1">
        <v>45838</v>
      </c>
      <c r="AO1457" t="s">
        <v>768</v>
      </c>
      <c r="AP1457" t="s">
        <v>164</v>
      </c>
      <c r="AQ1457">
        <v>16</v>
      </c>
      <c r="AR1457" t="s">
        <v>757</v>
      </c>
      <c r="AS1457">
        <v>0</v>
      </c>
      <c r="AT1457" t="s">
        <v>248</v>
      </c>
      <c r="AU1457">
        <v>26</v>
      </c>
    </row>
    <row r="1458" spans="1:47" x14ac:dyDescent="0.25">
      <c r="A1458" t="s">
        <v>893</v>
      </c>
      <c r="B1458">
        <v>2958641</v>
      </c>
      <c r="C1458">
        <v>209019</v>
      </c>
      <c r="D1458" t="s">
        <v>255</v>
      </c>
      <c r="E1458">
        <v>0</v>
      </c>
      <c r="F1458">
        <v>0</v>
      </c>
      <c r="G1458">
        <v>1</v>
      </c>
      <c r="H1458">
        <v>0</v>
      </c>
      <c r="I1458">
        <v>90</v>
      </c>
      <c r="J1458">
        <v>2017</v>
      </c>
      <c r="K1458" t="s">
        <v>126</v>
      </c>
      <c r="L1458">
        <v>2</v>
      </c>
      <c r="M1458">
        <v>2</v>
      </c>
      <c r="N1458">
        <v>3</v>
      </c>
      <c r="O1458">
        <v>8</v>
      </c>
      <c r="P1458" t="s">
        <v>256</v>
      </c>
      <c r="Q1458" t="s">
        <v>894</v>
      </c>
      <c r="R1458" t="s">
        <v>895</v>
      </c>
      <c r="S1458">
        <v>19000</v>
      </c>
      <c r="T1458" t="s">
        <v>517</v>
      </c>
      <c r="U1458" t="s">
        <v>896</v>
      </c>
      <c r="V1458" t="s">
        <v>600</v>
      </c>
      <c r="W1458" t="s">
        <v>181</v>
      </c>
      <c r="X1458" t="s">
        <v>57</v>
      </c>
      <c r="Y1458" t="s">
        <v>897</v>
      </c>
      <c r="Z1458" s="1">
        <v>43124</v>
      </c>
      <c r="AA1458">
        <v>83</v>
      </c>
      <c r="AB1458" t="s">
        <v>81</v>
      </c>
      <c r="AC1458">
        <v>2018</v>
      </c>
      <c r="AD1458">
        <v>58</v>
      </c>
      <c r="AE1458" t="s">
        <v>263</v>
      </c>
      <c r="AF1458" t="s">
        <v>247</v>
      </c>
      <c r="AG1458" s="1">
        <v>34320</v>
      </c>
      <c r="AH1458" t="s">
        <v>264</v>
      </c>
      <c r="AI1458" t="s">
        <v>265</v>
      </c>
      <c r="AJ1458" t="s">
        <v>162</v>
      </c>
      <c r="AK1458">
        <v>176</v>
      </c>
      <c r="AL1458">
        <v>700000</v>
      </c>
      <c r="AM1458">
        <v>3500000</v>
      </c>
      <c r="AN1458" s="1">
        <v>45473</v>
      </c>
      <c r="AO1458" t="s">
        <v>266</v>
      </c>
      <c r="AP1458" t="s">
        <v>164</v>
      </c>
      <c r="AQ1458">
        <v>5</v>
      </c>
      <c r="AR1458" t="s">
        <v>267</v>
      </c>
      <c r="AS1458">
        <v>0</v>
      </c>
      <c r="AT1458" t="s">
        <v>264</v>
      </c>
      <c r="AU1458">
        <v>31</v>
      </c>
    </row>
    <row r="1459" spans="1:47" x14ac:dyDescent="0.25">
      <c r="A1459" t="s">
        <v>893</v>
      </c>
      <c r="B1459">
        <v>2958641</v>
      </c>
      <c r="C1459">
        <v>209019</v>
      </c>
      <c r="D1459" t="s">
        <v>255</v>
      </c>
      <c r="E1459">
        <v>0</v>
      </c>
      <c r="F1459">
        <v>0</v>
      </c>
      <c r="G1459">
        <v>1</v>
      </c>
      <c r="H1459">
        <v>0</v>
      </c>
      <c r="I1459">
        <v>90</v>
      </c>
      <c r="J1459">
        <v>2017</v>
      </c>
      <c r="K1459" t="s">
        <v>126</v>
      </c>
      <c r="L1459">
        <v>2</v>
      </c>
      <c r="M1459">
        <v>2</v>
      </c>
      <c r="N1459">
        <v>3</v>
      </c>
      <c r="O1459">
        <v>8</v>
      </c>
      <c r="P1459" t="s">
        <v>256</v>
      </c>
      <c r="Q1459" t="s">
        <v>894</v>
      </c>
      <c r="R1459" t="s">
        <v>895</v>
      </c>
      <c r="S1459">
        <v>19000</v>
      </c>
      <c r="T1459" t="s">
        <v>517</v>
      </c>
      <c r="U1459" t="s">
        <v>896</v>
      </c>
      <c r="V1459" t="s">
        <v>600</v>
      </c>
      <c r="W1459" t="s">
        <v>181</v>
      </c>
      <c r="X1459" t="s">
        <v>57</v>
      </c>
      <c r="Y1459" t="s">
        <v>897</v>
      </c>
      <c r="Z1459" s="1">
        <v>43124</v>
      </c>
      <c r="AA1459">
        <v>83</v>
      </c>
      <c r="AB1459" t="s">
        <v>81</v>
      </c>
      <c r="AC1459">
        <v>2018</v>
      </c>
      <c r="AD1459">
        <v>58</v>
      </c>
      <c r="AE1459" t="s">
        <v>263</v>
      </c>
      <c r="AF1459" t="s">
        <v>247</v>
      </c>
      <c r="AG1459" s="1">
        <v>34320</v>
      </c>
      <c r="AH1459" t="s">
        <v>264</v>
      </c>
      <c r="AI1459" t="s">
        <v>265</v>
      </c>
      <c r="AJ1459" t="s">
        <v>162</v>
      </c>
      <c r="AK1459">
        <v>176</v>
      </c>
      <c r="AL1459">
        <v>700000</v>
      </c>
      <c r="AM1459">
        <v>3500000</v>
      </c>
      <c r="AN1459" s="1">
        <v>45473</v>
      </c>
      <c r="AO1459" t="s">
        <v>268</v>
      </c>
      <c r="AP1459" t="s">
        <v>164</v>
      </c>
      <c r="AQ1459">
        <v>5</v>
      </c>
      <c r="AR1459" t="s">
        <v>267</v>
      </c>
      <c r="AS1459">
        <v>0</v>
      </c>
      <c r="AT1459" t="s">
        <v>264</v>
      </c>
      <c r="AU1459">
        <v>31</v>
      </c>
    </row>
    <row r="1460" spans="1:47" x14ac:dyDescent="0.25">
      <c r="A1460" t="s">
        <v>893</v>
      </c>
      <c r="B1460">
        <v>2958641</v>
      </c>
      <c r="C1460">
        <v>209019</v>
      </c>
      <c r="D1460" t="s">
        <v>255</v>
      </c>
      <c r="E1460">
        <v>0</v>
      </c>
      <c r="F1460">
        <v>0</v>
      </c>
      <c r="G1460">
        <v>1</v>
      </c>
      <c r="H1460">
        <v>0</v>
      </c>
      <c r="I1460">
        <v>90</v>
      </c>
      <c r="J1460">
        <v>2017</v>
      </c>
      <c r="K1460" t="s">
        <v>126</v>
      </c>
      <c r="L1460">
        <v>2</v>
      </c>
      <c r="M1460">
        <v>2</v>
      </c>
      <c r="N1460">
        <v>3</v>
      </c>
      <c r="O1460">
        <v>8</v>
      </c>
      <c r="P1460" t="s">
        <v>256</v>
      </c>
      <c r="Q1460" t="s">
        <v>894</v>
      </c>
      <c r="R1460" t="s">
        <v>895</v>
      </c>
      <c r="S1460">
        <v>19000</v>
      </c>
      <c r="T1460" t="s">
        <v>517</v>
      </c>
      <c r="U1460" t="s">
        <v>896</v>
      </c>
      <c r="V1460" t="s">
        <v>600</v>
      </c>
      <c r="W1460" t="s">
        <v>181</v>
      </c>
      <c r="X1460" t="s">
        <v>57</v>
      </c>
      <c r="Y1460" t="s">
        <v>897</v>
      </c>
      <c r="Z1460" s="1">
        <v>43124</v>
      </c>
      <c r="AA1460">
        <v>83</v>
      </c>
      <c r="AB1460" t="s">
        <v>81</v>
      </c>
      <c r="AC1460">
        <v>2018</v>
      </c>
      <c r="AD1460">
        <v>58</v>
      </c>
      <c r="AE1460" t="s">
        <v>263</v>
      </c>
      <c r="AF1460" t="s">
        <v>247</v>
      </c>
      <c r="AG1460" s="1">
        <v>34320</v>
      </c>
      <c r="AH1460" t="s">
        <v>264</v>
      </c>
      <c r="AI1460" t="s">
        <v>265</v>
      </c>
      <c r="AJ1460" t="s">
        <v>162</v>
      </c>
      <c r="AK1460">
        <v>176</v>
      </c>
      <c r="AL1460">
        <v>700000</v>
      </c>
      <c r="AM1460">
        <v>3500000</v>
      </c>
      <c r="AN1460" s="1">
        <v>45473</v>
      </c>
      <c r="AO1460" t="s">
        <v>269</v>
      </c>
      <c r="AP1460" t="s">
        <v>164</v>
      </c>
      <c r="AQ1460">
        <v>5</v>
      </c>
      <c r="AR1460" t="s">
        <v>267</v>
      </c>
      <c r="AS1460">
        <v>0</v>
      </c>
      <c r="AT1460" t="s">
        <v>264</v>
      </c>
      <c r="AU1460">
        <v>31</v>
      </c>
    </row>
    <row r="1461" spans="1:47" x14ac:dyDescent="0.25">
      <c r="A1461" t="s">
        <v>893</v>
      </c>
      <c r="B1461">
        <v>2958641</v>
      </c>
      <c r="C1461">
        <v>209019</v>
      </c>
      <c r="D1461" t="s">
        <v>255</v>
      </c>
      <c r="E1461">
        <v>0</v>
      </c>
      <c r="F1461">
        <v>0</v>
      </c>
      <c r="G1461">
        <v>1</v>
      </c>
      <c r="H1461">
        <v>0</v>
      </c>
      <c r="I1461">
        <v>90</v>
      </c>
      <c r="J1461">
        <v>2017</v>
      </c>
      <c r="K1461" t="s">
        <v>126</v>
      </c>
      <c r="L1461">
        <v>2</v>
      </c>
      <c r="M1461">
        <v>2</v>
      </c>
      <c r="N1461">
        <v>3</v>
      </c>
      <c r="O1461">
        <v>8</v>
      </c>
      <c r="P1461" t="s">
        <v>256</v>
      </c>
      <c r="Q1461" t="s">
        <v>894</v>
      </c>
      <c r="R1461" t="s">
        <v>895</v>
      </c>
      <c r="S1461">
        <v>19000</v>
      </c>
      <c r="T1461" t="s">
        <v>517</v>
      </c>
      <c r="U1461" t="s">
        <v>896</v>
      </c>
      <c r="V1461" t="s">
        <v>600</v>
      </c>
      <c r="W1461" t="s">
        <v>181</v>
      </c>
      <c r="X1461" t="s">
        <v>57</v>
      </c>
      <c r="Y1461" t="s">
        <v>897</v>
      </c>
      <c r="Z1461" s="1">
        <v>43124</v>
      </c>
      <c r="AA1461">
        <v>83</v>
      </c>
      <c r="AB1461" t="s">
        <v>81</v>
      </c>
      <c r="AC1461">
        <v>2018</v>
      </c>
      <c r="AD1461">
        <v>58</v>
      </c>
      <c r="AE1461" t="s">
        <v>263</v>
      </c>
      <c r="AF1461" t="s">
        <v>247</v>
      </c>
      <c r="AG1461" s="1">
        <v>34320</v>
      </c>
      <c r="AH1461" t="s">
        <v>264</v>
      </c>
      <c r="AI1461" t="s">
        <v>265</v>
      </c>
      <c r="AJ1461" t="s">
        <v>162</v>
      </c>
      <c r="AK1461">
        <v>176</v>
      </c>
      <c r="AL1461">
        <v>700000</v>
      </c>
      <c r="AM1461">
        <v>3500000</v>
      </c>
      <c r="AN1461" s="1">
        <v>45473</v>
      </c>
      <c r="AO1461" t="s">
        <v>270</v>
      </c>
      <c r="AP1461" t="s">
        <v>164</v>
      </c>
      <c r="AQ1461">
        <v>5</v>
      </c>
      <c r="AR1461" t="s">
        <v>267</v>
      </c>
      <c r="AS1461">
        <v>0</v>
      </c>
      <c r="AT1461" t="s">
        <v>271</v>
      </c>
      <c r="AU1461">
        <v>31</v>
      </c>
    </row>
    <row r="1462" spans="1:47" x14ac:dyDescent="0.25">
      <c r="A1462" t="s">
        <v>898</v>
      </c>
      <c r="B1462">
        <v>2871565</v>
      </c>
      <c r="C1462">
        <v>315779</v>
      </c>
      <c r="D1462" t="s">
        <v>48</v>
      </c>
      <c r="E1462">
        <v>0</v>
      </c>
      <c r="F1462">
        <v>0</v>
      </c>
      <c r="G1462">
        <v>0</v>
      </c>
      <c r="H1462">
        <v>0</v>
      </c>
      <c r="I1462">
        <v>67</v>
      </c>
      <c r="J1462">
        <v>2017</v>
      </c>
      <c r="K1462" t="s">
        <v>216</v>
      </c>
      <c r="L1462">
        <v>2</v>
      </c>
      <c r="M1462">
        <v>2</v>
      </c>
      <c r="N1462">
        <v>6</v>
      </c>
      <c r="O1462">
        <v>12</v>
      </c>
      <c r="P1462" t="s">
        <v>646</v>
      </c>
      <c r="Q1462" t="s">
        <v>84</v>
      </c>
      <c r="R1462" t="s">
        <v>334</v>
      </c>
      <c r="S1462">
        <v>81360</v>
      </c>
      <c r="T1462" t="s">
        <v>77</v>
      </c>
      <c r="U1462" t="s">
        <v>149</v>
      </c>
      <c r="V1462" t="s">
        <v>87</v>
      </c>
      <c r="W1462" t="s">
        <v>181</v>
      </c>
      <c r="X1462" t="s">
        <v>57</v>
      </c>
      <c r="Y1462" t="s">
        <v>899</v>
      </c>
      <c r="Z1462" s="1">
        <v>43127</v>
      </c>
      <c r="AA1462">
        <v>67</v>
      </c>
      <c r="AB1462" t="s">
        <v>59</v>
      </c>
      <c r="AC1462">
        <v>2023</v>
      </c>
      <c r="AD1462">
        <v>5</v>
      </c>
      <c r="AE1462" t="s">
        <v>475</v>
      </c>
      <c r="AF1462" t="s">
        <v>247</v>
      </c>
      <c r="AG1462" s="1">
        <v>36056</v>
      </c>
      <c r="AH1462" t="s">
        <v>264</v>
      </c>
      <c r="AI1462" t="s">
        <v>265</v>
      </c>
      <c r="AJ1462" t="s">
        <v>64</v>
      </c>
      <c r="AK1462">
        <v>177</v>
      </c>
      <c r="AL1462">
        <v>25000000</v>
      </c>
      <c r="AM1462">
        <v>60000000</v>
      </c>
      <c r="AN1462" s="1">
        <v>46568</v>
      </c>
      <c r="AO1462" t="s">
        <v>476</v>
      </c>
      <c r="AP1462" t="s">
        <v>164</v>
      </c>
      <c r="AQ1462">
        <v>11</v>
      </c>
      <c r="AR1462" t="s">
        <v>477</v>
      </c>
      <c r="AS1462">
        <v>0</v>
      </c>
      <c r="AT1462" t="s">
        <v>264</v>
      </c>
      <c r="AU1462">
        <v>26</v>
      </c>
    </row>
    <row r="1463" spans="1:47" x14ac:dyDescent="0.25">
      <c r="A1463" t="s">
        <v>898</v>
      </c>
      <c r="B1463">
        <v>2871565</v>
      </c>
      <c r="C1463">
        <v>315779</v>
      </c>
      <c r="D1463" t="s">
        <v>48</v>
      </c>
      <c r="E1463">
        <v>0</v>
      </c>
      <c r="F1463">
        <v>0</v>
      </c>
      <c r="G1463">
        <v>0</v>
      </c>
      <c r="H1463">
        <v>0</v>
      </c>
      <c r="I1463">
        <v>67</v>
      </c>
      <c r="J1463">
        <v>2017</v>
      </c>
      <c r="K1463" t="s">
        <v>216</v>
      </c>
      <c r="L1463">
        <v>2</v>
      </c>
      <c r="M1463">
        <v>2</v>
      </c>
      <c r="N1463">
        <v>6</v>
      </c>
      <c r="O1463">
        <v>12</v>
      </c>
      <c r="P1463" t="s">
        <v>646</v>
      </c>
      <c r="Q1463" t="s">
        <v>84</v>
      </c>
      <c r="R1463" t="s">
        <v>334</v>
      </c>
      <c r="S1463">
        <v>81360</v>
      </c>
      <c r="T1463" t="s">
        <v>77</v>
      </c>
      <c r="U1463" t="s">
        <v>149</v>
      </c>
      <c r="V1463" t="s">
        <v>87</v>
      </c>
      <c r="W1463" t="s">
        <v>181</v>
      </c>
      <c r="X1463" t="s">
        <v>57</v>
      </c>
      <c r="Y1463" t="s">
        <v>899</v>
      </c>
      <c r="Z1463" s="1">
        <v>43127</v>
      </c>
      <c r="AA1463">
        <v>67</v>
      </c>
      <c r="AB1463" t="s">
        <v>59</v>
      </c>
      <c r="AC1463">
        <v>2023</v>
      </c>
      <c r="AD1463">
        <v>5</v>
      </c>
      <c r="AE1463" t="s">
        <v>475</v>
      </c>
      <c r="AF1463" t="s">
        <v>247</v>
      </c>
      <c r="AG1463" s="1">
        <v>36056</v>
      </c>
      <c r="AH1463" t="s">
        <v>264</v>
      </c>
      <c r="AI1463" t="s">
        <v>265</v>
      </c>
      <c r="AJ1463" t="s">
        <v>64</v>
      </c>
      <c r="AK1463">
        <v>177</v>
      </c>
      <c r="AL1463">
        <v>25000000</v>
      </c>
      <c r="AM1463">
        <v>60000000</v>
      </c>
      <c r="AN1463" s="1">
        <v>46568</v>
      </c>
      <c r="AO1463" t="s">
        <v>478</v>
      </c>
      <c r="AP1463" t="s">
        <v>164</v>
      </c>
      <c r="AQ1463">
        <v>11</v>
      </c>
      <c r="AR1463" t="s">
        <v>477</v>
      </c>
      <c r="AS1463">
        <v>0</v>
      </c>
      <c r="AT1463" t="s">
        <v>264</v>
      </c>
      <c r="AU1463">
        <v>26</v>
      </c>
    </row>
    <row r="1464" spans="1:47" x14ac:dyDescent="0.25">
      <c r="A1464" t="s">
        <v>898</v>
      </c>
      <c r="B1464">
        <v>2871565</v>
      </c>
      <c r="C1464">
        <v>315779</v>
      </c>
      <c r="D1464" t="s">
        <v>48</v>
      </c>
      <c r="E1464">
        <v>0</v>
      </c>
      <c r="F1464">
        <v>0</v>
      </c>
      <c r="G1464">
        <v>0</v>
      </c>
      <c r="H1464">
        <v>0</v>
      </c>
      <c r="I1464">
        <v>67</v>
      </c>
      <c r="J1464">
        <v>2017</v>
      </c>
      <c r="K1464" t="s">
        <v>216</v>
      </c>
      <c r="L1464">
        <v>2</v>
      </c>
      <c r="M1464">
        <v>2</v>
      </c>
      <c r="N1464">
        <v>6</v>
      </c>
      <c r="O1464">
        <v>12</v>
      </c>
      <c r="P1464" t="s">
        <v>646</v>
      </c>
      <c r="Q1464" t="s">
        <v>84</v>
      </c>
      <c r="R1464" t="s">
        <v>334</v>
      </c>
      <c r="S1464">
        <v>81360</v>
      </c>
      <c r="T1464" t="s">
        <v>77</v>
      </c>
      <c r="U1464" t="s">
        <v>149</v>
      </c>
      <c r="V1464" t="s">
        <v>87</v>
      </c>
      <c r="W1464" t="s">
        <v>181</v>
      </c>
      <c r="X1464" t="s">
        <v>57</v>
      </c>
      <c r="Y1464" t="s">
        <v>899</v>
      </c>
      <c r="Z1464" s="1">
        <v>43127</v>
      </c>
      <c r="AA1464">
        <v>67</v>
      </c>
      <c r="AB1464" t="s">
        <v>59</v>
      </c>
      <c r="AC1464">
        <v>2023</v>
      </c>
      <c r="AD1464">
        <v>5</v>
      </c>
      <c r="AE1464" t="s">
        <v>475</v>
      </c>
      <c r="AF1464" t="s">
        <v>247</v>
      </c>
      <c r="AG1464" s="1">
        <v>36056</v>
      </c>
      <c r="AH1464" t="s">
        <v>264</v>
      </c>
      <c r="AI1464" t="s">
        <v>265</v>
      </c>
      <c r="AJ1464" t="s">
        <v>64</v>
      </c>
      <c r="AK1464">
        <v>177</v>
      </c>
      <c r="AL1464">
        <v>25000000</v>
      </c>
      <c r="AM1464">
        <v>60000000</v>
      </c>
      <c r="AN1464" s="1">
        <v>46568</v>
      </c>
      <c r="AO1464" t="s">
        <v>479</v>
      </c>
      <c r="AP1464" t="s">
        <v>164</v>
      </c>
      <c r="AQ1464">
        <v>11</v>
      </c>
      <c r="AR1464" t="s">
        <v>477</v>
      </c>
      <c r="AS1464">
        <v>0</v>
      </c>
      <c r="AT1464" t="s">
        <v>264</v>
      </c>
      <c r="AU1464">
        <v>26</v>
      </c>
    </row>
    <row r="1465" spans="1:47" x14ac:dyDescent="0.25">
      <c r="A1465" t="s">
        <v>898</v>
      </c>
      <c r="B1465">
        <v>2871565</v>
      </c>
      <c r="C1465">
        <v>315779</v>
      </c>
      <c r="D1465" t="s">
        <v>48</v>
      </c>
      <c r="E1465">
        <v>0</v>
      </c>
      <c r="F1465">
        <v>0</v>
      </c>
      <c r="G1465">
        <v>0</v>
      </c>
      <c r="H1465">
        <v>0</v>
      </c>
      <c r="I1465">
        <v>67</v>
      </c>
      <c r="J1465">
        <v>2017</v>
      </c>
      <c r="K1465" t="s">
        <v>216</v>
      </c>
      <c r="L1465">
        <v>2</v>
      </c>
      <c r="M1465">
        <v>2</v>
      </c>
      <c r="N1465">
        <v>6</v>
      </c>
      <c r="O1465">
        <v>12</v>
      </c>
      <c r="P1465" t="s">
        <v>646</v>
      </c>
      <c r="Q1465" t="s">
        <v>84</v>
      </c>
      <c r="R1465" t="s">
        <v>334</v>
      </c>
      <c r="S1465">
        <v>81360</v>
      </c>
      <c r="T1465" t="s">
        <v>77</v>
      </c>
      <c r="U1465" t="s">
        <v>149</v>
      </c>
      <c r="V1465" t="s">
        <v>87</v>
      </c>
      <c r="W1465" t="s">
        <v>181</v>
      </c>
      <c r="X1465" t="s">
        <v>57</v>
      </c>
      <c r="Y1465" t="s">
        <v>899</v>
      </c>
      <c r="Z1465" s="1">
        <v>43127</v>
      </c>
      <c r="AA1465">
        <v>67</v>
      </c>
      <c r="AB1465" t="s">
        <v>59</v>
      </c>
      <c r="AC1465">
        <v>2023</v>
      </c>
      <c r="AD1465">
        <v>5</v>
      </c>
      <c r="AE1465" t="s">
        <v>475</v>
      </c>
      <c r="AF1465" t="s">
        <v>247</v>
      </c>
      <c r="AG1465" s="1">
        <v>36056</v>
      </c>
      <c r="AH1465" t="s">
        <v>264</v>
      </c>
      <c r="AI1465" t="s">
        <v>265</v>
      </c>
      <c r="AJ1465" t="s">
        <v>64</v>
      </c>
      <c r="AK1465">
        <v>177</v>
      </c>
      <c r="AL1465">
        <v>25000000</v>
      </c>
      <c r="AM1465">
        <v>60000000</v>
      </c>
      <c r="AN1465" s="1">
        <v>46568</v>
      </c>
      <c r="AO1465" t="s">
        <v>480</v>
      </c>
      <c r="AP1465" t="s">
        <v>164</v>
      </c>
      <c r="AQ1465">
        <v>11</v>
      </c>
      <c r="AR1465" t="s">
        <v>477</v>
      </c>
      <c r="AS1465">
        <v>0</v>
      </c>
      <c r="AT1465" t="s">
        <v>264</v>
      </c>
      <c r="AU1465">
        <v>26</v>
      </c>
    </row>
    <row r="1466" spans="1:47" x14ac:dyDescent="0.25">
      <c r="A1466" t="s">
        <v>898</v>
      </c>
      <c r="B1466">
        <v>2871565</v>
      </c>
      <c r="C1466">
        <v>315779</v>
      </c>
      <c r="D1466" t="s">
        <v>48</v>
      </c>
      <c r="E1466">
        <v>0</v>
      </c>
      <c r="F1466">
        <v>0</v>
      </c>
      <c r="G1466">
        <v>0</v>
      </c>
      <c r="H1466">
        <v>0</v>
      </c>
      <c r="I1466">
        <v>67</v>
      </c>
      <c r="J1466">
        <v>2017</v>
      </c>
      <c r="K1466" t="s">
        <v>216</v>
      </c>
      <c r="L1466">
        <v>2</v>
      </c>
      <c r="M1466">
        <v>2</v>
      </c>
      <c r="N1466">
        <v>6</v>
      </c>
      <c r="O1466">
        <v>12</v>
      </c>
      <c r="P1466" t="s">
        <v>646</v>
      </c>
      <c r="Q1466" t="s">
        <v>84</v>
      </c>
      <c r="R1466" t="s">
        <v>334</v>
      </c>
      <c r="S1466">
        <v>81360</v>
      </c>
      <c r="T1466" t="s">
        <v>77</v>
      </c>
      <c r="U1466" t="s">
        <v>149</v>
      </c>
      <c r="V1466" t="s">
        <v>87</v>
      </c>
      <c r="W1466" t="s">
        <v>181</v>
      </c>
      <c r="X1466" t="s">
        <v>57</v>
      </c>
      <c r="Y1466" t="s">
        <v>899</v>
      </c>
      <c r="Z1466" s="1">
        <v>43127</v>
      </c>
      <c r="AA1466">
        <v>67</v>
      </c>
      <c r="AB1466" t="s">
        <v>59</v>
      </c>
      <c r="AC1466">
        <v>2023</v>
      </c>
      <c r="AD1466">
        <v>5</v>
      </c>
      <c r="AE1466" t="s">
        <v>475</v>
      </c>
      <c r="AF1466" t="s">
        <v>247</v>
      </c>
      <c r="AG1466" s="1">
        <v>36056</v>
      </c>
      <c r="AH1466" t="s">
        <v>264</v>
      </c>
      <c r="AI1466" t="s">
        <v>265</v>
      </c>
      <c r="AJ1466" t="s">
        <v>64</v>
      </c>
      <c r="AK1466">
        <v>177</v>
      </c>
      <c r="AL1466">
        <v>25000000</v>
      </c>
      <c r="AM1466">
        <v>60000000</v>
      </c>
      <c r="AN1466" s="1">
        <v>46568</v>
      </c>
      <c r="AO1466" t="s">
        <v>481</v>
      </c>
      <c r="AP1466" t="s">
        <v>164</v>
      </c>
      <c r="AQ1466">
        <v>11</v>
      </c>
      <c r="AR1466" t="s">
        <v>477</v>
      </c>
      <c r="AS1466">
        <v>0</v>
      </c>
      <c r="AT1466" t="s">
        <v>264</v>
      </c>
      <c r="AU1466">
        <v>26</v>
      </c>
    </row>
    <row r="1467" spans="1:47" x14ac:dyDescent="0.25">
      <c r="A1467" t="s">
        <v>898</v>
      </c>
      <c r="B1467">
        <v>2871565</v>
      </c>
      <c r="C1467">
        <v>315779</v>
      </c>
      <c r="D1467" t="s">
        <v>48</v>
      </c>
      <c r="E1467">
        <v>0</v>
      </c>
      <c r="F1467">
        <v>0</v>
      </c>
      <c r="G1467">
        <v>0</v>
      </c>
      <c r="H1467">
        <v>0</v>
      </c>
      <c r="I1467">
        <v>67</v>
      </c>
      <c r="J1467">
        <v>2017</v>
      </c>
      <c r="K1467" t="s">
        <v>216</v>
      </c>
      <c r="L1467">
        <v>2</v>
      </c>
      <c r="M1467">
        <v>2</v>
      </c>
      <c r="N1467">
        <v>6</v>
      </c>
      <c r="O1467">
        <v>12</v>
      </c>
      <c r="P1467" t="s">
        <v>646</v>
      </c>
      <c r="Q1467" t="s">
        <v>84</v>
      </c>
      <c r="R1467" t="s">
        <v>334</v>
      </c>
      <c r="S1467">
        <v>81360</v>
      </c>
      <c r="T1467" t="s">
        <v>77</v>
      </c>
      <c r="U1467" t="s">
        <v>149</v>
      </c>
      <c r="V1467" t="s">
        <v>87</v>
      </c>
      <c r="W1467" t="s">
        <v>181</v>
      </c>
      <c r="X1467" t="s">
        <v>57</v>
      </c>
      <c r="Y1467" t="s">
        <v>899</v>
      </c>
      <c r="Z1467" s="1">
        <v>43127</v>
      </c>
      <c r="AA1467">
        <v>67</v>
      </c>
      <c r="AB1467" t="s">
        <v>59</v>
      </c>
      <c r="AC1467">
        <v>2023</v>
      </c>
      <c r="AD1467">
        <v>5</v>
      </c>
      <c r="AE1467" t="s">
        <v>475</v>
      </c>
      <c r="AF1467" t="s">
        <v>247</v>
      </c>
      <c r="AG1467" s="1">
        <v>36056</v>
      </c>
      <c r="AH1467" t="s">
        <v>264</v>
      </c>
      <c r="AI1467" t="s">
        <v>265</v>
      </c>
      <c r="AJ1467" t="s">
        <v>64</v>
      </c>
      <c r="AK1467">
        <v>177</v>
      </c>
      <c r="AL1467">
        <v>25000000</v>
      </c>
      <c r="AM1467">
        <v>60000000</v>
      </c>
      <c r="AN1467" s="1">
        <v>46568</v>
      </c>
      <c r="AO1467" t="s">
        <v>482</v>
      </c>
      <c r="AP1467" t="s">
        <v>164</v>
      </c>
      <c r="AQ1467">
        <v>11</v>
      </c>
      <c r="AR1467" t="s">
        <v>477</v>
      </c>
      <c r="AS1467">
        <v>0</v>
      </c>
      <c r="AT1467" t="s">
        <v>483</v>
      </c>
      <c r="AU1467">
        <v>26</v>
      </c>
    </row>
    <row r="1468" spans="1:47" x14ac:dyDescent="0.25">
      <c r="A1468" t="s">
        <v>898</v>
      </c>
      <c r="B1468">
        <v>2871565</v>
      </c>
      <c r="C1468">
        <v>315779</v>
      </c>
      <c r="D1468" t="s">
        <v>48</v>
      </c>
      <c r="E1468">
        <v>0</v>
      </c>
      <c r="F1468">
        <v>0</v>
      </c>
      <c r="G1468">
        <v>0</v>
      </c>
      <c r="H1468">
        <v>0</v>
      </c>
      <c r="I1468">
        <v>67</v>
      </c>
      <c r="J1468">
        <v>2017</v>
      </c>
      <c r="K1468" t="s">
        <v>216</v>
      </c>
      <c r="L1468">
        <v>2</v>
      </c>
      <c r="M1468">
        <v>2</v>
      </c>
      <c r="N1468">
        <v>6</v>
      </c>
      <c r="O1468">
        <v>12</v>
      </c>
      <c r="P1468" t="s">
        <v>646</v>
      </c>
      <c r="Q1468" t="s">
        <v>84</v>
      </c>
      <c r="R1468" t="s">
        <v>334</v>
      </c>
      <c r="S1468">
        <v>81360</v>
      </c>
      <c r="T1468" t="s">
        <v>77</v>
      </c>
      <c r="U1468" t="s">
        <v>149</v>
      </c>
      <c r="V1468" t="s">
        <v>87</v>
      </c>
      <c r="W1468" t="s">
        <v>181</v>
      </c>
      <c r="X1468" t="s">
        <v>57</v>
      </c>
      <c r="Y1468" t="s">
        <v>899</v>
      </c>
      <c r="Z1468" s="1">
        <v>43127</v>
      </c>
      <c r="AA1468">
        <v>67</v>
      </c>
      <c r="AB1468" t="s">
        <v>59</v>
      </c>
      <c r="AC1468">
        <v>2023</v>
      </c>
      <c r="AD1468">
        <v>5</v>
      </c>
      <c r="AE1468" t="s">
        <v>475</v>
      </c>
      <c r="AF1468" t="s">
        <v>247</v>
      </c>
      <c r="AG1468" s="1">
        <v>36056</v>
      </c>
      <c r="AH1468" t="s">
        <v>264</v>
      </c>
      <c r="AI1468" t="s">
        <v>265</v>
      </c>
      <c r="AJ1468" t="s">
        <v>64</v>
      </c>
      <c r="AK1468">
        <v>177</v>
      </c>
      <c r="AL1468">
        <v>25000000</v>
      </c>
      <c r="AM1468">
        <v>60000000</v>
      </c>
      <c r="AN1468" s="1">
        <v>46568</v>
      </c>
      <c r="AO1468" t="s">
        <v>484</v>
      </c>
      <c r="AP1468" t="s">
        <v>164</v>
      </c>
      <c r="AQ1468">
        <v>11</v>
      </c>
      <c r="AR1468" t="s">
        <v>477</v>
      </c>
      <c r="AS1468">
        <v>0</v>
      </c>
      <c r="AT1468" t="s">
        <v>264</v>
      </c>
      <c r="AU1468">
        <v>26</v>
      </c>
    </row>
    <row r="1469" spans="1:47" x14ac:dyDescent="0.25">
      <c r="A1469" t="s">
        <v>898</v>
      </c>
      <c r="B1469">
        <v>2871565</v>
      </c>
      <c r="C1469">
        <v>315779</v>
      </c>
      <c r="D1469" t="s">
        <v>48</v>
      </c>
      <c r="E1469">
        <v>0</v>
      </c>
      <c r="F1469">
        <v>0</v>
      </c>
      <c r="G1469">
        <v>0</v>
      </c>
      <c r="H1469">
        <v>0</v>
      </c>
      <c r="I1469">
        <v>67</v>
      </c>
      <c r="J1469">
        <v>2017</v>
      </c>
      <c r="K1469" t="s">
        <v>216</v>
      </c>
      <c r="L1469">
        <v>2</v>
      </c>
      <c r="M1469">
        <v>2</v>
      </c>
      <c r="N1469">
        <v>6</v>
      </c>
      <c r="O1469">
        <v>12</v>
      </c>
      <c r="P1469" t="s">
        <v>646</v>
      </c>
      <c r="Q1469" t="s">
        <v>84</v>
      </c>
      <c r="R1469" t="s">
        <v>334</v>
      </c>
      <c r="S1469">
        <v>81360</v>
      </c>
      <c r="T1469" t="s">
        <v>77</v>
      </c>
      <c r="U1469" t="s">
        <v>149</v>
      </c>
      <c r="V1469" t="s">
        <v>87</v>
      </c>
      <c r="W1469" t="s">
        <v>181</v>
      </c>
      <c r="X1469" t="s">
        <v>57</v>
      </c>
      <c r="Y1469" t="s">
        <v>899</v>
      </c>
      <c r="Z1469" s="1">
        <v>43127</v>
      </c>
      <c r="AA1469">
        <v>67</v>
      </c>
      <c r="AB1469" t="s">
        <v>59</v>
      </c>
      <c r="AC1469">
        <v>2023</v>
      </c>
      <c r="AD1469">
        <v>5</v>
      </c>
      <c r="AE1469" t="s">
        <v>475</v>
      </c>
      <c r="AF1469" t="s">
        <v>247</v>
      </c>
      <c r="AG1469" s="1">
        <v>36056</v>
      </c>
      <c r="AH1469" t="s">
        <v>264</v>
      </c>
      <c r="AI1469" t="s">
        <v>265</v>
      </c>
      <c r="AJ1469" t="s">
        <v>64</v>
      </c>
      <c r="AK1469">
        <v>177</v>
      </c>
      <c r="AL1469">
        <v>25000000</v>
      </c>
      <c r="AM1469">
        <v>60000000</v>
      </c>
      <c r="AN1469" s="1">
        <v>46568</v>
      </c>
      <c r="AO1469" t="s">
        <v>485</v>
      </c>
      <c r="AP1469" t="s">
        <v>66</v>
      </c>
      <c r="AQ1469">
        <v>11</v>
      </c>
      <c r="AR1469" t="s">
        <v>477</v>
      </c>
      <c r="AS1469">
        <v>0</v>
      </c>
      <c r="AT1469" t="s">
        <v>264</v>
      </c>
      <c r="AU1469">
        <v>26</v>
      </c>
    </row>
    <row r="1470" spans="1:47" x14ac:dyDescent="0.25">
      <c r="A1470" t="s">
        <v>898</v>
      </c>
      <c r="B1470">
        <v>2871565</v>
      </c>
      <c r="C1470">
        <v>315779</v>
      </c>
      <c r="D1470" t="s">
        <v>48</v>
      </c>
      <c r="E1470">
        <v>0</v>
      </c>
      <c r="F1470">
        <v>0</v>
      </c>
      <c r="G1470">
        <v>0</v>
      </c>
      <c r="H1470">
        <v>0</v>
      </c>
      <c r="I1470">
        <v>67</v>
      </c>
      <c r="J1470">
        <v>2017</v>
      </c>
      <c r="K1470" t="s">
        <v>216</v>
      </c>
      <c r="L1470">
        <v>2</v>
      </c>
      <c r="M1470">
        <v>2</v>
      </c>
      <c r="N1470">
        <v>6</v>
      </c>
      <c r="O1470">
        <v>12</v>
      </c>
      <c r="P1470" t="s">
        <v>646</v>
      </c>
      <c r="Q1470" t="s">
        <v>84</v>
      </c>
      <c r="R1470" t="s">
        <v>334</v>
      </c>
      <c r="S1470">
        <v>81360</v>
      </c>
      <c r="T1470" t="s">
        <v>77</v>
      </c>
      <c r="U1470" t="s">
        <v>149</v>
      </c>
      <c r="V1470" t="s">
        <v>87</v>
      </c>
      <c r="W1470" t="s">
        <v>181</v>
      </c>
      <c r="X1470" t="s">
        <v>57</v>
      </c>
      <c r="Y1470" t="s">
        <v>899</v>
      </c>
      <c r="Z1470" s="1">
        <v>43127</v>
      </c>
      <c r="AA1470">
        <v>67</v>
      </c>
      <c r="AB1470" t="s">
        <v>59</v>
      </c>
      <c r="AC1470">
        <v>2023</v>
      </c>
      <c r="AD1470">
        <v>5</v>
      </c>
      <c r="AE1470" t="s">
        <v>475</v>
      </c>
      <c r="AF1470" t="s">
        <v>247</v>
      </c>
      <c r="AG1470" s="1">
        <v>36056</v>
      </c>
      <c r="AH1470" t="s">
        <v>264</v>
      </c>
      <c r="AI1470" t="s">
        <v>265</v>
      </c>
      <c r="AJ1470" t="s">
        <v>64</v>
      </c>
      <c r="AK1470">
        <v>177</v>
      </c>
      <c r="AL1470">
        <v>25000000</v>
      </c>
      <c r="AM1470">
        <v>60000000</v>
      </c>
      <c r="AN1470" s="1">
        <v>46568</v>
      </c>
      <c r="AO1470" t="s">
        <v>486</v>
      </c>
      <c r="AP1470" t="s">
        <v>164</v>
      </c>
      <c r="AQ1470">
        <v>11</v>
      </c>
      <c r="AR1470" t="s">
        <v>477</v>
      </c>
      <c r="AS1470">
        <v>0</v>
      </c>
      <c r="AT1470" t="s">
        <v>264</v>
      </c>
      <c r="AU1470">
        <v>26</v>
      </c>
    </row>
    <row r="1471" spans="1:47" x14ac:dyDescent="0.25">
      <c r="A1471" t="s">
        <v>898</v>
      </c>
      <c r="B1471">
        <v>2871565</v>
      </c>
      <c r="C1471">
        <v>315779</v>
      </c>
      <c r="D1471" t="s">
        <v>48</v>
      </c>
      <c r="E1471">
        <v>0</v>
      </c>
      <c r="F1471">
        <v>0</v>
      </c>
      <c r="G1471">
        <v>0</v>
      </c>
      <c r="H1471">
        <v>0</v>
      </c>
      <c r="I1471">
        <v>67</v>
      </c>
      <c r="J1471">
        <v>2017</v>
      </c>
      <c r="K1471" t="s">
        <v>216</v>
      </c>
      <c r="L1471">
        <v>2</v>
      </c>
      <c r="M1471">
        <v>2</v>
      </c>
      <c r="N1471">
        <v>6</v>
      </c>
      <c r="O1471">
        <v>12</v>
      </c>
      <c r="P1471" t="s">
        <v>646</v>
      </c>
      <c r="Q1471" t="s">
        <v>84</v>
      </c>
      <c r="R1471" t="s">
        <v>334</v>
      </c>
      <c r="S1471">
        <v>81360</v>
      </c>
      <c r="T1471" t="s">
        <v>77</v>
      </c>
      <c r="U1471" t="s">
        <v>149</v>
      </c>
      <c r="V1471" t="s">
        <v>87</v>
      </c>
      <c r="W1471" t="s">
        <v>181</v>
      </c>
      <c r="X1471" t="s">
        <v>57</v>
      </c>
      <c r="Y1471" t="s">
        <v>899</v>
      </c>
      <c r="Z1471" s="1">
        <v>43127</v>
      </c>
      <c r="AA1471">
        <v>67</v>
      </c>
      <c r="AB1471" t="s">
        <v>59</v>
      </c>
      <c r="AC1471">
        <v>2023</v>
      </c>
      <c r="AD1471">
        <v>5</v>
      </c>
      <c r="AE1471" t="s">
        <v>475</v>
      </c>
      <c r="AF1471" t="s">
        <v>247</v>
      </c>
      <c r="AG1471" s="1">
        <v>36056</v>
      </c>
      <c r="AH1471" t="s">
        <v>264</v>
      </c>
      <c r="AI1471" t="s">
        <v>265</v>
      </c>
      <c r="AJ1471" t="s">
        <v>64</v>
      </c>
      <c r="AK1471">
        <v>177</v>
      </c>
      <c r="AL1471">
        <v>25000000</v>
      </c>
      <c r="AM1471">
        <v>60000000</v>
      </c>
      <c r="AN1471" s="1">
        <v>46568</v>
      </c>
      <c r="AO1471" t="s">
        <v>487</v>
      </c>
      <c r="AP1471" t="s">
        <v>164</v>
      </c>
      <c r="AQ1471">
        <v>11</v>
      </c>
      <c r="AR1471" t="s">
        <v>477</v>
      </c>
      <c r="AS1471">
        <v>0</v>
      </c>
      <c r="AT1471" t="s">
        <v>264</v>
      </c>
      <c r="AU1471">
        <v>26</v>
      </c>
    </row>
    <row r="1472" spans="1:47" x14ac:dyDescent="0.25">
      <c r="A1472" t="s">
        <v>898</v>
      </c>
      <c r="B1472">
        <v>2871565</v>
      </c>
      <c r="C1472">
        <v>315779</v>
      </c>
      <c r="D1472" t="s">
        <v>48</v>
      </c>
      <c r="E1472">
        <v>0</v>
      </c>
      <c r="F1472">
        <v>0</v>
      </c>
      <c r="G1472">
        <v>0</v>
      </c>
      <c r="H1472">
        <v>0</v>
      </c>
      <c r="I1472">
        <v>67</v>
      </c>
      <c r="J1472">
        <v>2017</v>
      </c>
      <c r="K1472" t="s">
        <v>216</v>
      </c>
      <c r="L1472">
        <v>2</v>
      </c>
      <c r="M1472">
        <v>2</v>
      </c>
      <c r="N1472">
        <v>6</v>
      </c>
      <c r="O1472">
        <v>12</v>
      </c>
      <c r="P1472" t="s">
        <v>646</v>
      </c>
      <c r="Q1472" t="s">
        <v>84</v>
      </c>
      <c r="R1472" t="s">
        <v>334</v>
      </c>
      <c r="S1472">
        <v>81360</v>
      </c>
      <c r="T1472" t="s">
        <v>77</v>
      </c>
      <c r="U1472" t="s">
        <v>149</v>
      </c>
      <c r="V1472" t="s">
        <v>87</v>
      </c>
      <c r="W1472" t="s">
        <v>181</v>
      </c>
      <c r="X1472" t="s">
        <v>57</v>
      </c>
      <c r="Y1472" t="s">
        <v>899</v>
      </c>
      <c r="Z1472" s="1">
        <v>43127</v>
      </c>
      <c r="AA1472">
        <v>67</v>
      </c>
      <c r="AB1472" t="s">
        <v>59</v>
      </c>
      <c r="AC1472">
        <v>2023</v>
      </c>
      <c r="AD1472">
        <v>5</v>
      </c>
      <c r="AE1472" t="s">
        <v>475</v>
      </c>
      <c r="AF1472" t="s">
        <v>247</v>
      </c>
      <c r="AG1472" s="1">
        <v>36056</v>
      </c>
      <c r="AH1472" t="s">
        <v>264</v>
      </c>
      <c r="AI1472" t="s">
        <v>265</v>
      </c>
      <c r="AJ1472" t="s">
        <v>64</v>
      </c>
      <c r="AK1472">
        <v>177</v>
      </c>
      <c r="AL1472">
        <v>25000000</v>
      </c>
      <c r="AM1472">
        <v>60000000</v>
      </c>
      <c r="AN1472" s="1">
        <v>46568</v>
      </c>
      <c r="AO1472" t="s">
        <v>488</v>
      </c>
      <c r="AP1472" t="s">
        <v>164</v>
      </c>
      <c r="AQ1472">
        <v>11</v>
      </c>
      <c r="AR1472" t="s">
        <v>477</v>
      </c>
      <c r="AS1472">
        <v>0</v>
      </c>
      <c r="AT1472" t="s">
        <v>264</v>
      </c>
      <c r="AU1472">
        <v>26</v>
      </c>
    </row>
    <row r="1473" spans="1:47" x14ac:dyDescent="0.25">
      <c r="A1473" t="s">
        <v>898</v>
      </c>
      <c r="B1473">
        <v>2871565</v>
      </c>
      <c r="C1473">
        <v>315779</v>
      </c>
      <c r="D1473" t="s">
        <v>48</v>
      </c>
      <c r="E1473">
        <v>0</v>
      </c>
      <c r="F1473">
        <v>0</v>
      </c>
      <c r="G1473">
        <v>0</v>
      </c>
      <c r="H1473">
        <v>0</v>
      </c>
      <c r="I1473">
        <v>67</v>
      </c>
      <c r="J1473">
        <v>2017</v>
      </c>
      <c r="K1473" t="s">
        <v>216</v>
      </c>
      <c r="L1473">
        <v>2</v>
      </c>
      <c r="M1473">
        <v>2</v>
      </c>
      <c r="N1473">
        <v>6</v>
      </c>
      <c r="O1473">
        <v>12</v>
      </c>
      <c r="P1473" t="s">
        <v>646</v>
      </c>
      <c r="Q1473" t="s">
        <v>84</v>
      </c>
      <c r="R1473" t="s">
        <v>334</v>
      </c>
      <c r="S1473">
        <v>81360</v>
      </c>
      <c r="T1473" t="s">
        <v>77</v>
      </c>
      <c r="U1473" t="s">
        <v>149</v>
      </c>
      <c r="V1473" t="s">
        <v>87</v>
      </c>
      <c r="W1473" t="s">
        <v>181</v>
      </c>
      <c r="X1473" t="s">
        <v>57</v>
      </c>
      <c r="Y1473" t="s">
        <v>899</v>
      </c>
      <c r="Z1473" s="1">
        <v>43127</v>
      </c>
      <c r="AA1473">
        <v>67</v>
      </c>
      <c r="AB1473" t="s">
        <v>59</v>
      </c>
      <c r="AC1473">
        <v>2023</v>
      </c>
      <c r="AD1473">
        <v>5</v>
      </c>
      <c r="AE1473" t="s">
        <v>475</v>
      </c>
      <c r="AF1473" t="s">
        <v>247</v>
      </c>
      <c r="AG1473" s="1">
        <v>36056</v>
      </c>
      <c r="AH1473" t="s">
        <v>264</v>
      </c>
      <c r="AI1473" t="s">
        <v>265</v>
      </c>
      <c r="AJ1473" t="s">
        <v>64</v>
      </c>
      <c r="AK1473">
        <v>177</v>
      </c>
      <c r="AL1473">
        <v>25000000</v>
      </c>
      <c r="AM1473">
        <v>60000000</v>
      </c>
      <c r="AN1473" s="1">
        <v>46568</v>
      </c>
      <c r="AO1473" t="s">
        <v>489</v>
      </c>
      <c r="AP1473" t="s">
        <v>164</v>
      </c>
      <c r="AQ1473">
        <v>11</v>
      </c>
      <c r="AR1473" t="s">
        <v>477</v>
      </c>
      <c r="AS1473">
        <v>0</v>
      </c>
      <c r="AT1473" t="s">
        <v>264</v>
      </c>
      <c r="AU1473">
        <v>26</v>
      </c>
    </row>
    <row r="1474" spans="1:47" x14ac:dyDescent="0.25">
      <c r="A1474" t="s">
        <v>898</v>
      </c>
      <c r="B1474">
        <v>2871565</v>
      </c>
      <c r="C1474">
        <v>315779</v>
      </c>
      <c r="D1474" t="s">
        <v>48</v>
      </c>
      <c r="E1474">
        <v>0</v>
      </c>
      <c r="F1474">
        <v>0</v>
      </c>
      <c r="G1474">
        <v>0</v>
      </c>
      <c r="H1474">
        <v>0</v>
      </c>
      <c r="I1474">
        <v>67</v>
      </c>
      <c r="J1474">
        <v>2017</v>
      </c>
      <c r="K1474" t="s">
        <v>216</v>
      </c>
      <c r="L1474">
        <v>2</v>
      </c>
      <c r="M1474">
        <v>2</v>
      </c>
      <c r="N1474">
        <v>6</v>
      </c>
      <c r="O1474">
        <v>12</v>
      </c>
      <c r="P1474" t="s">
        <v>646</v>
      </c>
      <c r="Q1474" t="s">
        <v>84</v>
      </c>
      <c r="R1474" t="s">
        <v>334</v>
      </c>
      <c r="S1474">
        <v>81360</v>
      </c>
      <c r="T1474" t="s">
        <v>77</v>
      </c>
      <c r="U1474" t="s">
        <v>149</v>
      </c>
      <c r="V1474" t="s">
        <v>87</v>
      </c>
      <c r="W1474" t="s">
        <v>181</v>
      </c>
      <c r="X1474" t="s">
        <v>57</v>
      </c>
      <c r="Y1474" t="s">
        <v>899</v>
      </c>
      <c r="Z1474" s="1">
        <v>43127</v>
      </c>
      <c r="AA1474">
        <v>67</v>
      </c>
      <c r="AB1474" t="s">
        <v>59</v>
      </c>
      <c r="AC1474">
        <v>2023</v>
      </c>
      <c r="AD1474">
        <v>5</v>
      </c>
      <c r="AE1474" t="s">
        <v>475</v>
      </c>
      <c r="AF1474" t="s">
        <v>247</v>
      </c>
      <c r="AG1474" s="1">
        <v>36056</v>
      </c>
      <c r="AH1474" t="s">
        <v>264</v>
      </c>
      <c r="AI1474" t="s">
        <v>265</v>
      </c>
      <c r="AJ1474" t="s">
        <v>64</v>
      </c>
      <c r="AK1474">
        <v>177</v>
      </c>
      <c r="AL1474">
        <v>25000000</v>
      </c>
      <c r="AM1474">
        <v>60000000</v>
      </c>
      <c r="AN1474" s="1">
        <v>46568</v>
      </c>
      <c r="AO1474" t="s">
        <v>490</v>
      </c>
      <c r="AP1474" t="s">
        <v>164</v>
      </c>
      <c r="AQ1474">
        <v>11</v>
      </c>
      <c r="AR1474" t="s">
        <v>477</v>
      </c>
      <c r="AS1474">
        <v>0</v>
      </c>
      <c r="AT1474" t="s">
        <v>264</v>
      </c>
      <c r="AU1474">
        <v>26</v>
      </c>
    </row>
    <row r="1475" spans="1:47" x14ac:dyDescent="0.25">
      <c r="A1475" t="s">
        <v>898</v>
      </c>
      <c r="B1475">
        <v>2871565</v>
      </c>
      <c r="C1475">
        <v>315779</v>
      </c>
      <c r="D1475" t="s">
        <v>48</v>
      </c>
      <c r="E1475">
        <v>0</v>
      </c>
      <c r="F1475">
        <v>0</v>
      </c>
      <c r="G1475">
        <v>0</v>
      </c>
      <c r="H1475">
        <v>0</v>
      </c>
      <c r="I1475">
        <v>67</v>
      </c>
      <c r="J1475">
        <v>2017</v>
      </c>
      <c r="K1475" t="s">
        <v>216</v>
      </c>
      <c r="L1475">
        <v>2</v>
      </c>
      <c r="M1475">
        <v>2</v>
      </c>
      <c r="N1475">
        <v>6</v>
      </c>
      <c r="O1475">
        <v>12</v>
      </c>
      <c r="P1475" t="s">
        <v>646</v>
      </c>
      <c r="Q1475" t="s">
        <v>84</v>
      </c>
      <c r="R1475" t="s">
        <v>334</v>
      </c>
      <c r="S1475">
        <v>81360</v>
      </c>
      <c r="T1475" t="s">
        <v>77</v>
      </c>
      <c r="U1475" t="s">
        <v>149</v>
      </c>
      <c r="V1475" t="s">
        <v>87</v>
      </c>
      <c r="W1475" t="s">
        <v>181</v>
      </c>
      <c r="X1475" t="s">
        <v>57</v>
      </c>
      <c r="Y1475" t="s">
        <v>899</v>
      </c>
      <c r="Z1475" s="1">
        <v>43127</v>
      </c>
      <c r="AA1475">
        <v>67</v>
      </c>
      <c r="AB1475" t="s">
        <v>59</v>
      </c>
      <c r="AC1475">
        <v>2023</v>
      </c>
      <c r="AD1475">
        <v>5</v>
      </c>
      <c r="AE1475" t="s">
        <v>475</v>
      </c>
      <c r="AF1475" t="s">
        <v>247</v>
      </c>
      <c r="AG1475" s="1">
        <v>36056</v>
      </c>
      <c r="AH1475" t="s">
        <v>264</v>
      </c>
      <c r="AI1475" t="s">
        <v>265</v>
      </c>
      <c r="AJ1475" t="s">
        <v>64</v>
      </c>
      <c r="AK1475">
        <v>177</v>
      </c>
      <c r="AL1475">
        <v>25000000</v>
      </c>
      <c r="AM1475">
        <v>60000000</v>
      </c>
      <c r="AN1475" s="1">
        <v>46568</v>
      </c>
      <c r="AO1475" t="s">
        <v>491</v>
      </c>
      <c r="AP1475" t="s">
        <v>66</v>
      </c>
      <c r="AQ1475">
        <v>11</v>
      </c>
      <c r="AR1475" t="s">
        <v>477</v>
      </c>
      <c r="AS1475">
        <v>0</v>
      </c>
      <c r="AT1475" t="s">
        <v>264</v>
      </c>
      <c r="AU1475">
        <v>26</v>
      </c>
    </row>
    <row r="1476" spans="1:47" x14ac:dyDescent="0.25">
      <c r="A1476" t="s">
        <v>900</v>
      </c>
      <c r="B1476">
        <v>2871646</v>
      </c>
      <c r="C1476">
        <v>315779</v>
      </c>
      <c r="D1476" t="s">
        <v>48</v>
      </c>
      <c r="E1476">
        <v>0</v>
      </c>
      <c r="F1476">
        <v>0</v>
      </c>
      <c r="G1476">
        <v>0</v>
      </c>
      <c r="H1476">
        <v>1</v>
      </c>
      <c r="I1476">
        <v>72</v>
      </c>
      <c r="J1476">
        <v>2017</v>
      </c>
      <c r="K1476" t="s">
        <v>291</v>
      </c>
      <c r="L1476">
        <v>2</v>
      </c>
      <c r="M1476">
        <v>3</v>
      </c>
      <c r="N1476">
        <v>18</v>
      </c>
      <c r="O1476">
        <v>4</v>
      </c>
      <c r="P1476" t="s">
        <v>860</v>
      </c>
      <c r="Q1476" t="s">
        <v>646</v>
      </c>
      <c r="R1476" t="s">
        <v>706</v>
      </c>
      <c r="S1476">
        <v>50000</v>
      </c>
      <c r="T1476" t="s">
        <v>551</v>
      </c>
      <c r="U1476" t="s">
        <v>707</v>
      </c>
      <c r="V1476" t="s">
        <v>149</v>
      </c>
      <c r="W1476" t="s">
        <v>296</v>
      </c>
      <c r="X1476" t="s">
        <v>57</v>
      </c>
      <c r="Y1476" t="s">
        <v>901</v>
      </c>
      <c r="Z1476" s="1">
        <v>43133</v>
      </c>
      <c r="AA1476">
        <v>72</v>
      </c>
      <c r="AB1476" t="s">
        <v>59</v>
      </c>
      <c r="AC1476">
        <v>2023</v>
      </c>
      <c r="AD1476">
        <v>5</v>
      </c>
      <c r="AE1476" t="s">
        <v>475</v>
      </c>
      <c r="AF1476" t="s">
        <v>247</v>
      </c>
      <c r="AG1476" s="1">
        <v>36056</v>
      </c>
      <c r="AH1476" t="s">
        <v>264</v>
      </c>
      <c r="AI1476" t="s">
        <v>265</v>
      </c>
      <c r="AJ1476" t="s">
        <v>64</v>
      </c>
      <c r="AK1476">
        <v>177</v>
      </c>
      <c r="AL1476">
        <v>25000000</v>
      </c>
      <c r="AM1476">
        <v>60000000</v>
      </c>
      <c r="AN1476" s="1">
        <v>46568</v>
      </c>
      <c r="AO1476" t="s">
        <v>476</v>
      </c>
      <c r="AP1476" t="s">
        <v>164</v>
      </c>
      <c r="AQ1476">
        <v>11</v>
      </c>
      <c r="AR1476" t="s">
        <v>477</v>
      </c>
      <c r="AS1476">
        <v>0</v>
      </c>
      <c r="AT1476" t="s">
        <v>264</v>
      </c>
      <c r="AU1476">
        <v>26</v>
      </c>
    </row>
    <row r="1477" spans="1:47" x14ac:dyDescent="0.25">
      <c r="A1477" t="s">
        <v>900</v>
      </c>
      <c r="B1477">
        <v>2871646</v>
      </c>
      <c r="C1477">
        <v>315779</v>
      </c>
      <c r="D1477" t="s">
        <v>48</v>
      </c>
      <c r="E1477">
        <v>0</v>
      </c>
      <c r="F1477">
        <v>0</v>
      </c>
      <c r="G1477">
        <v>0</v>
      </c>
      <c r="H1477">
        <v>1</v>
      </c>
      <c r="I1477">
        <v>72</v>
      </c>
      <c r="J1477">
        <v>2017</v>
      </c>
      <c r="K1477" t="s">
        <v>291</v>
      </c>
      <c r="L1477">
        <v>2</v>
      </c>
      <c r="M1477">
        <v>3</v>
      </c>
      <c r="N1477">
        <v>18</v>
      </c>
      <c r="O1477">
        <v>4</v>
      </c>
      <c r="P1477" t="s">
        <v>860</v>
      </c>
      <c r="Q1477" t="s">
        <v>646</v>
      </c>
      <c r="R1477" t="s">
        <v>706</v>
      </c>
      <c r="S1477">
        <v>50000</v>
      </c>
      <c r="T1477" t="s">
        <v>551</v>
      </c>
      <c r="U1477" t="s">
        <v>707</v>
      </c>
      <c r="V1477" t="s">
        <v>149</v>
      </c>
      <c r="W1477" t="s">
        <v>296</v>
      </c>
      <c r="X1477" t="s">
        <v>57</v>
      </c>
      <c r="Y1477" t="s">
        <v>901</v>
      </c>
      <c r="Z1477" s="1">
        <v>43133</v>
      </c>
      <c r="AA1477">
        <v>72</v>
      </c>
      <c r="AB1477" t="s">
        <v>59</v>
      </c>
      <c r="AC1477">
        <v>2023</v>
      </c>
      <c r="AD1477">
        <v>5</v>
      </c>
      <c r="AE1477" t="s">
        <v>475</v>
      </c>
      <c r="AF1477" t="s">
        <v>247</v>
      </c>
      <c r="AG1477" s="1">
        <v>36056</v>
      </c>
      <c r="AH1477" t="s">
        <v>264</v>
      </c>
      <c r="AI1477" t="s">
        <v>265</v>
      </c>
      <c r="AJ1477" t="s">
        <v>64</v>
      </c>
      <c r="AK1477">
        <v>177</v>
      </c>
      <c r="AL1477">
        <v>25000000</v>
      </c>
      <c r="AM1477">
        <v>60000000</v>
      </c>
      <c r="AN1477" s="1">
        <v>46568</v>
      </c>
      <c r="AO1477" t="s">
        <v>478</v>
      </c>
      <c r="AP1477" t="s">
        <v>164</v>
      </c>
      <c r="AQ1477">
        <v>11</v>
      </c>
      <c r="AR1477" t="s">
        <v>477</v>
      </c>
      <c r="AS1477">
        <v>0</v>
      </c>
      <c r="AT1477" t="s">
        <v>264</v>
      </c>
      <c r="AU1477">
        <v>26</v>
      </c>
    </row>
    <row r="1478" spans="1:47" x14ac:dyDescent="0.25">
      <c r="A1478" t="s">
        <v>900</v>
      </c>
      <c r="B1478">
        <v>2871646</v>
      </c>
      <c r="C1478">
        <v>315779</v>
      </c>
      <c r="D1478" t="s">
        <v>48</v>
      </c>
      <c r="E1478">
        <v>0</v>
      </c>
      <c r="F1478">
        <v>0</v>
      </c>
      <c r="G1478">
        <v>0</v>
      </c>
      <c r="H1478">
        <v>1</v>
      </c>
      <c r="I1478">
        <v>72</v>
      </c>
      <c r="J1478">
        <v>2017</v>
      </c>
      <c r="K1478" t="s">
        <v>291</v>
      </c>
      <c r="L1478">
        <v>2</v>
      </c>
      <c r="M1478">
        <v>3</v>
      </c>
      <c r="N1478">
        <v>18</v>
      </c>
      <c r="O1478">
        <v>4</v>
      </c>
      <c r="P1478" t="s">
        <v>860</v>
      </c>
      <c r="Q1478" t="s">
        <v>646</v>
      </c>
      <c r="R1478" t="s">
        <v>706</v>
      </c>
      <c r="S1478">
        <v>50000</v>
      </c>
      <c r="T1478" t="s">
        <v>551</v>
      </c>
      <c r="U1478" t="s">
        <v>707</v>
      </c>
      <c r="V1478" t="s">
        <v>149</v>
      </c>
      <c r="W1478" t="s">
        <v>296</v>
      </c>
      <c r="X1478" t="s">
        <v>57</v>
      </c>
      <c r="Y1478" t="s">
        <v>901</v>
      </c>
      <c r="Z1478" s="1">
        <v>43133</v>
      </c>
      <c r="AA1478">
        <v>72</v>
      </c>
      <c r="AB1478" t="s">
        <v>59</v>
      </c>
      <c r="AC1478">
        <v>2023</v>
      </c>
      <c r="AD1478">
        <v>5</v>
      </c>
      <c r="AE1478" t="s">
        <v>475</v>
      </c>
      <c r="AF1478" t="s">
        <v>247</v>
      </c>
      <c r="AG1478" s="1">
        <v>36056</v>
      </c>
      <c r="AH1478" t="s">
        <v>264</v>
      </c>
      <c r="AI1478" t="s">
        <v>265</v>
      </c>
      <c r="AJ1478" t="s">
        <v>64</v>
      </c>
      <c r="AK1478">
        <v>177</v>
      </c>
      <c r="AL1478">
        <v>25000000</v>
      </c>
      <c r="AM1478">
        <v>60000000</v>
      </c>
      <c r="AN1478" s="1">
        <v>46568</v>
      </c>
      <c r="AO1478" t="s">
        <v>479</v>
      </c>
      <c r="AP1478" t="s">
        <v>164</v>
      </c>
      <c r="AQ1478">
        <v>11</v>
      </c>
      <c r="AR1478" t="s">
        <v>477</v>
      </c>
      <c r="AS1478">
        <v>0</v>
      </c>
      <c r="AT1478" t="s">
        <v>264</v>
      </c>
      <c r="AU1478">
        <v>26</v>
      </c>
    </row>
    <row r="1479" spans="1:47" x14ac:dyDescent="0.25">
      <c r="A1479" t="s">
        <v>900</v>
      </c>
      <c r="B1479">
        <v>2871646</v>
      </c>
      <c r="C1479">
        <v>315779</v>
      </c>
      <c r="D1479" t="s">
        <v>48</v>
      </c>
      <c r="E1479">
        <v>0</v>
      </c>
      <c r="F1479">
        <v>0</v>
      </c>
      <c r="G1479">
        <v>0</v>
      </c>
      <c r="H1479">
        <v>1</v>
      </c>
      <c r="I1479">
        <v>72</v>
      </c>
      <c r="J1479">
        <v>2017</v>
      </c>
      <c r="K1479" t="s">
        <v>291</v>
      </c>
      <c r="L1479">
        <v>2</v>
      </c>
      <c r="M1479">
        <v>3</v>
      </c>
      <c r="N1479">
        <v>18</v>
      </c>
      <c r="O1479">
        <v>4</v>
      </c>
      <c r="P1479" t="s">
        <v>860</v>
      </c>
      <c r="Q1479" t="s">
        <v>646</v>
      </c>
      <c r="R1479" t="s">
        <v>706</v>
      </c>
      <c r="S1479">
        <v>50000</v>
      </c>
      <c r="T1479" t="s">
        <v>551</v>
      </c>
      <c r="U1479" t="s">
        <v>707</v>
      </c>
      <c r="V1479" t="s">
        <v>149</v>
      </c>
      <c r="W1479" t="s">
        <v>296</v>
      </c>
      <c r="X1479" t="s">
        <v>57</v>
      </c>
      <c r="Y1479" t="s">
        <v>901</v>
      </c>
      <c r="Z1479" s="1">
        <v>43133</v>
      </c>
      <c r="AA1479">
        <v>72</v>
      </c>
      <c r="AB1479" t="s">
        <v>59</v>
      </c>
      <c r="AC1479">
        <v>2023</v>
      </c>
      <c r="AD1479">
        <v>5</v>
      </c>
      <c r="AE1479" t="s">
        <v>475</v>
      </c>
      <c r="AF1479" t="s">
        <v>247</v>
      </c>
      <c r="AG1479" s="1">
        <v>36056</v>
      </c>
      <c r="AH1479" t="s">
        <v>264</v>
      </c>
      <c r="AI1479" t="s">
        <v>265</v>
      </c>
      <c r="AJ1479" t="s">
        <v>64</v>
      </c>
      <c r="AK1479">
        <v>177</v>
      </c>
      <c r="AL1479">
        <v>25000000</v>
      </c>
      <c r="AM1479">
        <v>60000000</v>
      </c>
      <c r="AN1479" s="1">
        <v>46568</v>
      </c>
      <c r="AO1479" t="s">
        <v>480</v>
      </c>
      <c r="AP1479" t="s">
        <v>164</v>
      </c>
      <c r="AQ1479">
        <v>11</v>
      </c>
      <c r="AR1479" t="s">
        <v>477</v>
      </c>
      <c r="AS1479">
        <v>0</v>
      </c>
      <c r="AT1479" t="s">
        <v>264</v>
      </c>
      <c r="AU1479">
        <v>26</v>
      </c>
    </row>
    <row r="1480" spans="1:47" x14ac:dyDescent="0.25">
      <c r="A1480" t="s">
        <v>900</v>
      </c>
      <c r="B1480">
        <v>2871646</v>
      </c>
      <c r="C1480">
        <v>315779</v>
      </c>
      <c r="D1480" t="s">
        <v>48</v>
      </c>
      <c r="E1480">
        <v>0</v>
      </c>
      <c r="F1480">
        <v>0</v>
      </c>
      <c r="G1480">
        <v>0</v>
      </c>
      <c r="H1480">
        <v>1</v>
      </c>
      <c r="I1480">
        <v>72</v>
      </c>
      <c r="J1480">
        <v>2017</v>
      </c>
      <c r="K1480" t="s">
        <v>291</v>
      </c>
      <c r="L1480">
        <v>2</v>
      </c>
      <c r="M1480">
        <v>3</v>
      </c>
      <c r="N1480">
        <v>18</v>
      </c>
      <c r="O1480">
        <v>4</v>
      </c>
      <c r="P1480" t="s">
        <v>860</v>
      </c>
      <c r="Q1480" t="s">
        <v>646</v>
      </c>
      <c r="R1480" t="s">
        <v>706</v>
      </c>
      <c r="S1480">
        <v>50000</v>
      </c>
      <c r="T1480" t="s">
        <v>551</v>
      </c>
      <c r="U1480" t="s">
        <v>707</v>
      </c>
      <c r="V1480" t="s">
        <v>149</v>
      </c>
      <c r="W1480" t="s">
        <v>296</v>
      </c>
      <c r="X1480" t="s">
        <v>57</v>
      </c>
      <c r="Y1480" t="s">
        <v>901</v>
      </c>
      <c r="Z1480" s="1">
        <v>43133</v>
      </c>
      <c r="AA1480">
        <v>72</v>
      </c>
      <c r="AB1480" t="s">
        <v>59</v>
      </c>
      <c r="AC1480">
        <v>2023</v>
      </c>
      <c r="AD1480">
        <v>5</v>
      </c>
      <c r="AE1480" t="s">
        <v>475</v>
      </c>
      <c r="AF1480" t="s">
        <v>247</v>
      </c>
      <c r="AG1480" s="1">
        <v>36056</v>
      </c>
      <c r="AH1480" t="s">
        <v>264</v>
      </c>
      <c r="AI1480" t="s">
        <v>265</v>
      </c>
      <c r="AJ1480" t="s">
        <v>64</v>
      </c>
      <c r="AK1480">
        <v>177</v>
      </c>
      <c r="AL1480">
        <v>25000000</v>
      </c>
      <c r="AM1480">
        <v>60000000</v>
      </c>
      <c r="AN1480" s="1">
        <v>46568</v>
      </c>
      <c r="AO1480" t="s">
        <v>481</v>
      </c>
      <c r="AP1480" t="s">
        <v>164</v>
      </c>
      <c r="AQ1480">
        <v>11</v>
      </c>
      <c r="AR1480" t="s">
        <v>477</v>
      </c>
      <c r="AS1480">
        <v>0</v>
      </c>
      <c r="AT1480" t="s">
        <v>264</v>
      </c>
      <c r="AU1480">
        <v>26</v>
      </c>
    </row>
    <row r="1481" spans="1:47" x14ac:dyDescent="0.25">
      <c r="A1481" t="s">
        <v>900</v>
      </c>
      <c r="B1481">
        <v>2871646</v>
      </c>
      <c r="C1481">
        <v>315779</v>
      </c>
      <c r="D1481" t="s">
        <v>48</v>
      </c>
      <c r="E1481">
        <v>0</v>
      </c>
      <c r="F1481">
        <v>0</v>
      </c>
      <c r="G1481">
        <v>0</v>
      </c>
      <c r="H1481">
        <v>1</v>
      </c>
      <c r="I1481">
        <v>72</v>
      </c>
      <c r="J1481">
        <v>2017</v>
      </c>
      <c r="K1481" t="s">
        <v>291</v>
      </c>
      <c r="L1481">
        <v>2</v>
      </c>
      <c r="M1481">
        <v>3</v>
      </c>
      <c r="N1481">
        <v>18</v>
      </c>
      <c r="O1481">
        <v>4</v>
      </c>
      <c r="P1481" t="s">
        <v>860</v>
      </c>
      <c r="Q1481" t="s">
        <v>646</v>
      </c>
      <c r="R1481" t="s">
        <v>706</v>
      </c>
      <c r="S1481">
        <v>50000</v>
      </c>
      <c r="T1481" t="s">
        <v>551</v>
      </c>
      <c r="U1481" t="s">
        <v>707</v>
      </c>
      <c r="V1481" t="s">
        <v>149</v>
      </c>
      <c r="W1481" t="s">
        <v>296</v>
      </c>
      <c r="X1481" t="s">
        <v>57</v>
      </c>
      <c r="Y1481" t="s">
        <v>901</v>
      </c>
      <c r="Z1481" s="1">
        <v>43133</v>
      </c>
      <c r="AA1481">
        <v>72</v>
      </c>
      <c r="AB1481" t="s">
        <v>59</v>
      </c>
      <c r="AC1481">
        <v>2023</v>
      </c>
      <c r="AD1481">
        <v>5</v>
      </c>
      <c r="AE1481" t="s">
        <v>475</v>
      </c>
      <c r="AF1481" t="s">
        <v>247</v>
      </c>
      <c r="AG1481" s="1">
        <v>36056</v>
      </c>
      <c r="AH1481" t="s">
        <v>264</v>
      </c>
      <c r="AI1481" t="s">
        <v>265</v>
      </c>
      <c r="AJ1481" t="s">
        <v>64</v>
      </c>
      <c r="AK1481">
        <v>177</v>
      </c>
      <c r="AL1481">
        <v>25000000</v>
      </c>
      <c r="AM1481">
        <v>60000000</v>
      </c>
      <c r="AN1481" s="1">
        <v>46568</v>
      </c>
      <c r="AO1481" t="s">
        <v>482</v>
      </c>
      <c r="AP1481" t="s">
        <v>164</v>
      </c>
      <c r="AQ1481">
        <v>11</v>
      </c>
      <c r="AR1481" t="s">
        <v>477</v>
      </c>
      <c r="AS1481">
        <v>0</v>
      </c>
      <c r="AT1481" t="s">
        <v>483</v>
      </c>
      <c r="AU1481">
        <v>26</v>
      </c>
    </row>
    <row r="1482" spans="1:47" x14ac:dyDescent="0.25">
      <c r="A1482" t="s">
        <v>900</v>
      </c>
      <c r="B1482">
        <v>2871646</v>
      </c>
      <c r="C1482">
        <v>315779</v>
      </c>
      <c r="D1482" t="s">
        <v>48</v>
      </c>
      <c r="E1482">
        <v>0</v>
      </c>
      <c r="F1482">
        <v>0</v>
      </c>
      <c r="G1482">
        <v>0</v>
      </c>
      <c r="H1482">
        <v>1</v>
      </c>
      <c r="I1482">
        <v>72</v>
      </c>
      <c r="J1482">
        <v>2017</v>
      </c>
      <c r="K1482" t="s">
        <v>291</v>
      </c>
      <c r="L1482">
        <v>2</v>
      </c>
      <c r="M1482">
        <v>3</v>
      </c>
      <c r="N1482">
        <v>18</v>
      </c>
      <c r="O1482">
        <v>4</v>
      </c>
      <c r="P1482" t="s">
        <v>860</v>
      </c>
      <c r="Q1482" t="s">
        <v>646</v>
      </c>
      <c r="R1482" t="s">
        <v>706</v>
      </c>
      <c r="S1482">
        <v>50000</v>
      </c>
      <c r="T1482" t="s">
        <v>551</v>
      </c>
      <c r="U1482" t="s">
        <v>707</v>
      </c>
      <c r="V1482" t="s">
        <v>149</v>
      </c>
      <c r="W1482" t="s">
        <v>296</v>
      </c>
      <c r="X1482" t="s">
        <v>57</v>
      </c>
      <c r="Y1482" t="s">
        <v>901</v>
      </c>
      <c r="Z1482" s="1">
        <v>43133</v>
      </c>
      <c r="AA1482">
        <v>72</v>
      </c>
      <c r="AB1482" t="s">
        <v>59</v>
      </c>
      <c r="AC1482">
        <v>2023</v>
      </c>
      <c r="AD1482">
        <v>5</v>
      </c>
      <c r="AE1482" t="s">
        <v>475</v>
      </c>
      <c r="AF1482" t="s">
        <v>247</v>
      </c>
      <c r="AG1482" s="1">
        <v>36056</v>
      </c>
      <c r="AH1482" t="s">
        <v>264</v>
      </c>
      <c r="AI1482" t="s">
        <v>265</v>
      </c>
      <c r="AJ1482" t="s">
        <v>64</v>
      </c>
      <c r="AK1482">
        <v>177</v>
      </c>
      <c r="AL1482">
        <v>25000000</v>
      </c>
      <c r="AM1482">
        <v>60000000</v>
      </c>
      <c r="AN1482" s="1">
        <v>46568</v>
      </c>
      <c r="AO1482" t="s">
        <v>484</v>
      </c>
      <c r="AP1482" t="s">
        <v>164</v>
      </c>
      <c r="AQ1482">
        <v>11</v>
      </c>
      <c r="AR1482" t="s">
        <v>477</v>
      </c>
      <c r="AS1482">
        <v>0</v>
      </c>
      <c r="AT1482" t="s">
        <v>264</v>
      </c>
      <c r="AU1482">
        <v>26</v>
      </c>
    </row>
    <row r="1483" spans="1:47" x14ac:dyDescent="0.25">
      <c r="A1483" t="s">
        <v>900</v>
      </c>
      <c r="B1483">
        <v>2871646</v>
      </c>
      <c r="C1483">
        <v>315779</v>
      </c>
      <c r="D1483" t="s">
        <v>48</v>
      </c>
      <c r="E1483">
        <v>0</v>
      </c>
      <c r="F1483">
        <v>0</v>
      </c>
      <c r="G1483">
        <v>0</v>
      </c>
      <c r="H1483">
        <v>1</v>
      </c>
      <c r="I1483">
        <v>72</v>
      </c>
      <c r="J1483">
        <v>2017</v>
      </c>
      <c r="K1483" t="s">
        <v>291</v>
      </c>
      <c r="L1483">
        <v>2</v>
      </c>
      <c r="M1483">
        <v>3</v>
      </c>
      <c r="N1483">
        <v>18</v>
      </c>
      <c r="O1483">
        <v>4</v>
      </c>
      <c r="P1483" t="s">
        <v>860</v>
      </c>
      <c r="Q1483" t="s">
        <v>646</v>
      </c>
      <c r="R1483" t="s">
        <v>706</v>
      </c>
      <c r="S1483">
        <v>50000</v>
      </c>
      <c r="T1483" t="s">
        <v>551</v>
      </c>
      <c r="U1483" t="s">
        <v>707</v>
      </c>
      <c r="V1483" t="s">
        <v>149</v>
      </c>
      <c r="W1483" t="s">
        <v>296</v>
      </c>
      <c r="X1483" t="s">
        <v>57</v>
      </c>
      <c r="Y1483" t="s">
        <v>901</v>
      </c>
      <c r="Z1483" s="1">
        <v>43133</v>
      </c>
      <c r="AA1483">
        <v>72</v>
      </c>
      <c r="AB1483" t="s">
        <v>59</v>
      </c>
      <c r="AC1483">
        <v>2023</v>
      </c>
      <c r="AD1483">
        <v>5</v>
      </c>
      <c r="AE1483" t="s">
        <v>475</v>
      </c>
      <c r="AF1483" t="s">
        <v>247</v>
      </c>
      <c r="AG1483" s="1">
        <v>36056</v>
      </c>
      <c r="AH1483" t="s">
        <v>264</v>
      </c>
      <c r="AI1483" t="s">
        <v>265</v>
      </c>
      <c r="AJ1483" t="s">
        <v>64</v>
      </c>
      <c r="AK1483">
        <v>177</v>
      </c>
      <c r="AL1483">
        <v>25000000</v>
      </c>
      <c r="AM1483">
        <v>60000000</v>
      </c>
      <c r="AN1483" s="1">
        <v>46568</v>
      </c>
      <c r="AO1483" t="s">
        <v>485</v>
      </c>
      <c r="AP1483" t="s">
        <v>66</v>
      </c>
      <c r="AQ1483">
        <v>11</v>
      </c>
      <c r="AR1483" t="s">
        <v>477</v>
      </c>
      <c r="AS1483">
        <v>0</v>
      </c>
      <c r="AT1483" t="s">
        <v>264</v>
      </c>
      <c r="AU1483">
        <v>26</v>
      </c>
    </row>
    <row r="1484" spans="1:47" x14ac:dyDescent="0.25">
      <c r="A1484" t="s">
        <v>900</v>
      </c>
      <c r="B1484">
        <v>2871646</v>
      </c>
      <c r="C1484">
        <v>315779</v>
      </c>
      <c r="D1484" t="s">
        <v>48</v>
      </c>
      <c r="E1484">
        <v>0</v>
      </c>
      <c r="F1484">
        <v>0</v>
      </c>
      <c r="G1484">
        <v>0</v>
      </c>
      <c r="H1484">
        <v>1</v>
      </c>
      <c r="I1484">
        <v>72</v>
      </c>
      <c r="J1484">
        <v>2017</v>
      </c>
      <c r="K1484" t="s">
        <v>291</v>
      </c>
      <c r="L1484">
        <v>2</v>
      </c>
      <c r="M1484">
        <v>3</v>
      </c>
      <c r="N1484">
        <v>18</v>
      </c>
      <c r="O1484">
        <v>4</v>
      </c>
      <c r="P1484" t="s">
        <v>860</v>
      </c>
      <c r="Q1484" t="s">
        <v>646</v>
      </c>
      <c r="R1484" t="s">
        <v>706</v>
      </c>
      <c r="S1484">
        <v>50000</v>
      </c>
      <c r="T1484" t="s">
        <v>551</v>
      </c>
      <c r="U1484" t="s">
        <v>707</v>
      </c>
      <c r="V1484" t="s">
        <v>149</v>
      </c>
      <c r="W1484" t="s">
        <v>296</v>
      </c>
      <c r="X1484" t="s">
        <v>57</v>
      </c>
      <c r="Y1484" t="s">
        <v>901</v>
      </c>
      <c r="Z1484" s="1">
        <v>43133</v>
      </c>
      <c r="AA1484">
        <v>72</v>
      </c>
      <c r="AB1484" t="s">
        <v>59</v>
      </c>
      <c r="AC1484">
        <v>2023</v>
      </c>
      <c r="AD1484">
        <v>5</v>
      </c>
      <c r="AE1484" t="s">
        <v>475</v>
      </c>
      <c r="AF1484" t="s">
        <v>247</v>
      </c>
      <c r="AG1484" s="1">
        <v>36056</v>
      </c>
      <c r="AH1484" t="s">
        <v>264</v>
      </c>
      <c r="AI1484" t="s">
        <v>265</v>
      </c>
      <c r="AJ1484" t="s">
        <v>64</v>
      </c>
      <c r="AK1484">
        <v>177</v>
      </c>
      <c r="AL1484">
        <v>25000000</v>
      </c>
      <c r="AM1484">
        <v>60000000</v>
      </c>
      <c r="AN1484" s="1">
        <v>46568</v>
      </c>
      <c r="AO1484" t="s">
        <v>486</v>
      </c>
      <c r="AP1484" t="s">
        <v>164</v>
      </c>
      <c r="AQ1484">
        <v>11</v>
      </c>
      <c r="AR1484" t="s">
        <v>477</v>
      </c>
      <c r="AS1484">
        <v>0</v>
      </c>
      <c r="AT1484" t="s">
        <v>264</v>
      </c>
      <c r="AU1484">
        <v>26</v>
      </c>
    </row>
    <row r="1485" spans="1:47" x14ac:dyDescent="0.25">
      <c r="A1485" t="s">
        <v>900</v>
      </c>
      <c r="B1485">
        <v>2871646</v>
      </c>
      <c r="C1485">
        <v>315779</v>
      </c>
      <c r="D1485" t="s">
        <v>48</v>
      </c>
      <c r="E1485">
        <v>0</v>
      </c>
      <c r="F1485">
        <v>0</v>
      </c>
      <c r="G1485">
        <v>0</v>
      </c>
      <c r="H1485">
        <v>1</v>
      </c>
      <c r="I1485">
        <v>72</v>
      </c>
      <c r="J1485">
        <v>2017</v>
      </c>
      <c r="K1485" t="s">
        <v>291</v>
      </c>
      <c r="L1485">
        <v>2</v>
      </c>
      <c r="M1485">
        <v>3</v>
      </c>
      <c r="N1485">
        <v>18</v>
      </c>
      <c r="O1485">
        <v>4</v>
      </c>
      <c r="P1485" t="s">
        <v>860</v>
      </c>
      <c r="Q1485" t="s">
        <v>646</v>
      </c>
      <c r="R1485" t="s">
        <v>706</v>
      </c>
      <c r="S1485">
        <v>50000</v>
      </c>
      <c r="T1485" t="s">
        <v>551</v>
      </c>
      <c r="U1485" t="s">
        <v>707</v>
      </c>
      <c r="V1485" t="s">
        <v>149</v>
      </c>
      <c r="W1485" t="s">
        <v>296</v>
      </c>
      <c r="X1485" t="s">
        <v>57</v>
      </c>
      <c r="Y1485" t="s">
        <v>901</v>
      </c>
      <c r="Z1485" s="1">
        <v>43133</v>
      </c>
      <c r="AA1485">
        <v>72</v>
      </c>
      <c r="AB1485" t="s">
        <v>59</v>
      </c>
      <c r="AC1485">
        <v>2023</v>
      </c>
      <c r="AD1485">
        <v>5</v>
      </c>
      <c r="AE1485" t="s">
        <v>475</v>
      </c>
      <c r="AF1485" t="s">
        <v>247</v>
      </c>
      <c r="AG1485" s="1">
        <v>36056</v>
      </c>
      <c r="AH1485" t="s">
        <v>264</v>
      </c>
      <c r="AI1485" t="s">
        <v>265</v>
      </c>
      <c r="AJ1485" t="s">
        <v>64</v>
      </c>
      <c r="AK1485">
        <v>177</v>
      </c>
      <c r="AL1485">
        <v>25000000</v>
      </c>
      <c r="AM1485">
        <v>60000000</v>
      </c>
      <c r="AN1485" s="1">
        <v>46568</v>
      </c>
      <c r="AO1485" t="s">
        <v>487</v>
      </c>
      <c r="AP1485" t="s">
        <v>164</v>
      </c>
      <c r="AQ1485">
        <v>11</v>
      </c>
      <c r="AR1485" t="s">
        <v>477</v>
      </c>
      <c r="AS1485">
        <v>0</v>
      </c>
      <c r="AT1485" t="s">
        <v>264</v>
      </c>
      <c r="AU1485">
        <v>26</v>
      </c>
    </row>
    <row r="1486" spans="1:47" x14ac:dyDescent="0.25">
      <c r="A1486" t="s">
        <v>900</v>
      </c>
      <c r="B1486">
        <v>2871646</v>
      </c>
      <c r="C1486">
        <v>315779</v>
      </c>
      <c r="D1486" t="s">
        <v>48</v>
      </c>
      <c r="E1486">
        <v>0</v>
      </c>
      <c r="F1486">
        <v>0</v>
      </c>
      <c r="G1486">
        <v>0</v>
      </c>
      <c r="H1486">
        <v>1</v>
      </c>
      <c r="I1486">
        <v>72</v>
      </c>
      <c r="J1486">
        <v>2017</v>
      </c>
      <c r="K1486" t="s">
        <v>291</v>
      </c>
      <c r="L1486">
        <v>2</v>
      </c>
      <c r="M1486">
        <v>3</v>
      </c>
      <c r="N1486">
        <v>18</v>
      </c>
      <c r="O1486">
        <v>4</v>
      </c>
      <c r="P1486" t="s">
        <v>860</v>
      </c>
      <c r="Q1486" t="s">
        <v>646</v>
      </c>
      <c r="R1486" t="s">
        <v>706</v>
      </c>
      <c r="S1486">
        <v>50000</v>
      </c>
      <c r="T1486" t="s">
        <v>551</v>
      </c>
      <c r="U1486" t="s">
        <v>707</v>
      </c>
      <c r="V1486" t="s">
        <v>149</v>
      </c>
      <c r="W1486" t="s">
        <v>296</v>
      </c>
      <c r="X1486" t="s">
        <v>57</v>
      </c>
      <c r="Y1486" t="s">
        <v>901</v>
      </c>
      <c r="Z1486" s="1">
        <v>43133</v>
      </c>
      <c r="AA1486">
        <v>72</v>
      </c>
      <c r="AB1486" t="s">
        <v>59</v>
      </c>
      <c r="AC1486">
        <v>2023</v>
      </c>
      <c r="AD1486">
        <v>5</v>
      </c>
      <c r="AE1486" t="s">
        <v>475</v>
      </c>
      <c r="AF1486" t="s">
        <v>247</v>
      </c>
      <c r="AG1486" s="1">
        <v>36056</v>
      </c>
      <c r="AH1486" t="s">
        <v>264</v>
      </c>
      <c r="AI1486" t="s">
        <v>265</v>
      </c>
      <c r="AJ1486" t="s">
        <v>64</v>
      </c>
      <c r="AK1486">
        <v>177</v>
      </c>
      <c r="AL1486">
        <v>25000000</v>
      </c>
      <c r="AM1486">
        <v>60000000</v>
      </c>
      <c r="AN1486" s="1">
        <v>46568</v>
      </c>
      <c r="AO1486" t="s">
        <v>488</v>
      </c>
      <c r="AP1486" t="s">
        <v>164</v>
      </c>
      <c r="AQ1486">
        <v>11</v>
      </c>
      <c r="AR1486" t="s">
        <v>477</v>
      </c>
      <c r="AS1486">
        <v>0</v>
      </c>
      <c r="AT1486" t="s">
        <v>264</v>
      </c>
      <c r="AU1486">
        <v>26</v>
      </c>
    </row>
    <row r="1487" spans="1:47" x14ac:dyDescent="0.25">
      <c r="A1487" t="s">
        <v>900</v>
      </c>
      <c r="B1487">
        <v>2871646</v>
      </c>
      <c r="C1487">
        <v>315779</v>
      </c>
      <c r="D1487" t="s">
        <v>48</v>
      </c>
      <c r="E1487">
        <v>0</v>
      </c>
      <c r="F1487">
        <v>0</v>
      </c>
      <c r="G1487">
        <v>0</v>
      </c>
      <c r="H1487">
        <v>1</v>
      </c>
      <c r="I1487">
        <v>72</v>
      </c>
      <c r="J1487">
        <v>2017</v>
      </c>
      <c r="K1487" t="s">
        <v>291</v>
      </c>
      <c r="L1487">
        <v>2</v>
      </c>
      <c r="M1487">
        <v>3</v>
      </c>
      <c r="N1487">
        <v>18</v>
      </c>
      <c r="O1487">
        <v>4</v>
      </c>
      <c r="P1487" t="s">
        <v>860</v>
      </c>
      <c r="Q1487" t="s">
        <v>646</v>
      </c>
      <c r="R1487" t="s">
        <v>706</v>
      </c>
      <c r="S1487">
        <v>50000</v>
      </c>
      <c r="T1487" t="s">
        <v>551</v>
      </c>
      <c r="U1487" t="s">
        <v>707</v>
      </c>
      <c r="V1487" t="s">
        <v>149</v>
      </c>
      <c r="W1487" t="s">
        <v>296</v>
      </c>
      <c r="X1487" t="s">
        <v>57</v>
      </c>
      <c r="Y1487" t="s">
        <v>901</v>
      </c>
      <c r="Z1487" s="1">
        <v>43133</v>
      </c>
      <c r="AA1487">
        <v>72</v>
      </c>
      <c r="AB1487" t="s">
        <v>59</v>
      </c>
      <c r="AC1487">
        <v>2023</v>
      </c>
      <c r="AD1487">
        <v>5</v>
      </c>
      <c r="AE1487" t="s">
        <v>475</v>
      </c>
      <c r="AF1487" t="s">
        <v>247</v>
      </c>
      <c r="AG1487" s="1">
        <v>36056</v>
      </c>
      <c r="AH1487" t="s">
        <v>264</v>
      </c>
      <c r="AI1487" t="s">
        <v>265</v>
      </c>
      <c r="AJ1487" t="s">
        <v>64</v>
      </c>
      <c r="AK1487">
        <v>177</v>
      </c>
      <c r="AL1487">
        <v>25000000</v>
      </c>
      <c r="AM1487">
        <v>60000000</v>
      </c>
      <c r="AN1487" s="1">
        <v>46568</v>
      </c>
      <c r="AO1487" t="s">
        <v>489</v>
      </c>
      <c r="AP1487" t="s">
        <v>164</v>
      </c>
      <c r="AQ1487">
        <v>11</v>
      </c>
      <c r="AR1487" t="s">
        <v>477</v>
      </c>
      <c r="AS1487">
        <v>0</v>
      </c>
      <c r="AT1487" t="s">
        <v>264</v>
      </c>
      <c r="AU1487">
        <v>26</v>
      </c>
    </row>
    <row r="1488" spans="1:47" x14ac:dyDescent="0.25">
      <c r="A1488" t="s">
        <v>900</v>
      </c>
      <c r="B1488">
        <v>2871646</v>
      </c>
      <c r="C1488">
        <v>315779</v>
      </c>
      <c r="D1488" t="s">
        <v>48</v>
      </c>
      <c r="E1488">
        <v>0</v>
      </c>
      <c r="F1488">
        <v>0</v>
      </c>
      <c r="G1488">
        <v>0</v>
      </c>
      <c r="H1488">
        <v>1</v>
      </c>
      <c r="I1488">
        <v>72</v>
      </c>
      <c r="J1488">
        <v>2017</v>
      </c>
      <c r="K1488" t="s">
        <v>291</v>
      </c>
      <c r="L1488">
        <v>2</v>
      </c>
      <c r="M1488">
        <v>3</v>
      </c>
      <c r="N1488">
        <v>18</v>
      </c>
      <c r="O1488">
        <v>4</v>
      </c>
      <c r="P1488" t="s">
        <v>860</v>
      </c>
      <c r="Q1488" t="s">
        <v>646</v>
      </c>
      <c r="R1488" t="s">
        <v>706</v>
      </c>
      <c r="S1488">
        <v>50000</v>
      </c>
      <c r="T1488" t="s">
        <v>551</v>
      </c>
      <c r="U1488" t="s">
        <v>707</v>
      </c>
      <c r="V1488" t="s">
        <v>149</v>
      </c>
      <c r="W1488" t="s">
        <v>296</v>
      </c>
      <c r="X1488" t="s">
        <v>57</v>
      </c>
      <c r="Y1488" t="s">
        <v>901</v>
      </c>
      <c r="Z1488" s="1">
        <v>43133</v>
      </c>
      <c r="AA1488">
        <v>72</v>
      </c>
      <c r="AB1488" t="s">
        <v>59</v>
      </c>
      <c r="AC1488">
        <v>2023</v>
      </c>
      <c r="AD1488">
        <v>5</v>
      </c>
      <c r="AE1488" t="s">
        <v>475</v>
      </c>
      <c r="AF1488" t="s">
        <v>247</v>
      </c>
      <c r="AG1488" s="1">
        <v>36056</v>
      </c>
      <c r="AH1488" t="s">
        <v>264</v>
      </c>
      <c r="AI1488" t="s">
        <v>265</v>
      </c>
      <c r="AJ1488" t="s">
        <v>64</v>
      </c>
      <c r="AK1488">
        <v>177</v>
      </c>
      <c r="AL1488">
        <v>25000000</v>
      </c>
      <c r="AM1488">
        <v>60000000</v>
      </c>
      <c r="AN1488" s="1">
        <v>46568</v>
      </c>
      <c r="AO1488" t="s">
        <v>490</v>
      </c>
      <c r="AP1488" t="s">
        <v>164</v>
      </c>
      <c r="AQ1488">
        <v>11</v>
      </c>
      <c r="AR1488" t="s">
        <v>477</v>
      </c>
      <c r="AS1488">
        <v>0</v>
      </c>
      <c r="AT1488" t="s">
        <v>264</v>
      </c>
      <c r="AU1488">
        <v>26</v>
      </c>
    </row>
    <row r="1489" spans="1:47" x14ac:dyDescent="0.25">
      <c r="A1489" t="s">
        <v>900</v>
      </c>
      <c r="B1489">
        <v>2871646</v>
      </c>
      <c r="C1489">
        <v>315779</v>
      </c>
      <c r="D1489" t="s">
        <v>48</v>
      </c>
      <c r="E1489">
        <v>0</v>
      </c>
      <c r="F1489">
        <v>0</v>
      </c>
      <c r="G1489">
        <v>0</v>
      </c>
      <c r="H1489">
        <v>1</v>
      </c>
      <c r="I1489">
        <v>72</v>
      </c>
      <c r="J1489">
        <v>2017</v>
      </c>
      <c r="K1489" t="s">
        <v>291</v>
      </c>
      <c r="L1489">
        <v>2</v>
      </c>
      <c r="M1489">
        <v>3</v>
      </c>
      <c r="N1489">
        <v>18</v>
      </c>
      <c r="O1489">
        <v>4</v>
      </c>
      <c r="P1489" t="s">
        <v>860</v>
      </c>
      <c r="Q1489" t="s">
        <v>646</v>
      </c>
      <c r="R1489" t="s">
        <v>706</v>
      </c>
      <c r="S1489">
        <v>50000</v>
      </c>
      <c r="T1489" t="s">
        <v>551</v>
      </c>
      <c r="U1489" t="s">
        <v>707</v>
      </c>
      <c r="V1489" t="s">
        <v>149</v>
      </c>
      <c r="W1489" t="s">
        <v>296</v>
      </c>
      <c r="X1489" t="s">
        <v>57</v>
      </c>
      <c r="Y1489" t="s">
        <v>901</v>
      </c>
      <c r="Z1489" s="1">
        <v>43133</v>
      </c>
      <c r="AA1489">
        <v>72</v>
      </c>
      <c r="AB1489" t="s">
        <v>59</v>
      </c>
      <c r="AC1489">
        <v>2023</v>
      </c>
      <c r="AD1489">
        <v>5</v>
      </c>
      <c r="AE1489" t="s">
        <v>475</v>
      </c>
      <c r="AF1489" t="s">
        <v>247</v>
      </c>
      <c r="AG1489" s="1">
        <v>36056</v>
      </c>
      <c r="AH1489" t="s">
        <v>264</v>
      </c>
      <c r="AI1489" t="s">
        <v>265</v>
      </c>
      <c r="AJ1489" t="s">
        <v>64</v>
      </c>
      <c r="AK1489">
        <v>177</v>
      </c>
      <c r="AL1489">
        <v>25000000</v>
      </c>
      <c r="AM1489">
        <v>60000000</v>
      </c>
      <c r="AN1489" s="1">
        <v>46568</v>
      </c>
      <c r="AO1489" t="s">
        <v>491</v>
      </c>
      <c r="AP1489" t="s">
        <v>66</v>
      </c>
      <c r="AQ1489">
        <v>11</v>
      </c>
      <c r="AR1489" t="s">
        <v>477</v>
      </c>
      <c r="AS1489">
        <v>0</v>
      </c>
      <c r="AT1489" t="s">
        <v>264</v>
      </c>
      <c r="AU1489">
        <v>26</v>
      </c>
    </row>
    <row r="1490" spans="1:47" x14ac:dyDescent="0.25">
      <c r="A1490" t="s">
        <v>902</v>
      </c>
      <c r="B1490">
        <v>2871674</v>
      </c>
      <c r="C1490">
        <v>315779</v>
      </c>
      <c r="D1490" t="s">
        <v>48</v>
      </c>
      <c r="E1490">
        <v>0</v>
      </c>
      <c r="F1490">
        <v>0</v>
      </c>
      <c r="G1490">
        <v>0</v>
      </c>
      <c r="H1490">
        <v>1</v>
      </c>
      <c r="I1490">
        <v>85</v>
      </c>
      <c r="J1490">
        <v>2017</v>
      </c>
      <c r="K1490" t="s">
        <v>299</v>
      </c>
      <c r="L1490">
        <v>2</v>
      </c>
      <c r="M1490">
        <v>0</v>
      </c>
      <c r="N1490">
        <v>3</v>
      </c>
      <c r="O1490">
        <v>17</v>
      </c>
      <c r="P1490" t="s">
        <v>646</v>
      </c>
      <c r="Q1490" t="s">
        <v>903</v>
      </c>
      <c r="R1490" t="s">
        <v>334</v>
      </c>
      <c r="S1490">
        <v>81360</v>
      </c>
      <c r="T1490" t="s">
        <v>186</v>
      </c>
      <c r="U1490" t="s">
        <v>149</v>
      </c>
      <c r="V1490" t="s">
        <v>123</v>
      </c>
      <c r="W1490" t="s">
        <v>229</v>
      </c>
      <c r="X1490" t="s">
        <v>57</v>
      </c>
      <c r="Y1490" t="s">
        <v>904</v>
      </c>
      <c r="Z1490" s="1">
        <v>43141</v>
      </c>
      <c r="AA1490">
        <v>54</v>
      </c>
      <c r="AB1490" t="s">
        <v>59</v>
      </c>
      <c r="AC1490">
        <v>2023</v>
      </c>
      <c r="AD1490">
        <v>5</v>
      </c>
      <c r="AE1490" t="s">
        <v>475</v>
      </c>
      <c r="AF1490" t="s">
        <v>247</v>
      </c>
      <c r="AG1490" s="1">
        <v>36056</v>
      </c>
      <c r="AH1490" t="s">
        <v>264</v>
      </c>
      <c r="AI1490" t="s">
        <v>265</v>
      </c>
      <c r="AJ1490" t="s">
        <v>64</v>
      </c>
      <c r="AK1490">
        <v>177</v>
      </c>
      <c r="AL1490">
        <v>25000000</v>
      </c>
      <c r="AM1490">
        <v>60000000</v>
      </c>
      <c r="AN1490" s="1">
        <v>46568</v>
      </c>
      <c r="AO1490" t="s">
        <v>476</v>
      </c>
      <c r="AP1490" t="s">
        <v>164</v>
      </c>
      <c r="AQ1490">
        <v>11</v>
      </c>
      <c r="AR1490" t="s">
        <v>477</v>
      </c>
      <c r="AS1490">
        <v>0</v>
      </c>
      <c r="AT1490" t="s">
        <v>264</v>
      </c>
      <c r="AU1490">
        <v>26</v>
      </c>
    </row>
    <row r="1491" spans="1:47" x14ac:dyDescent="0.25">
      <c r="A1491" t="s">
        <v>902</v>
      </c>
      <c r="B1491">
        <v>2871674</v>
      </c>
      <c r="C1491">
        <v>315779</v>
      </c>
      <c r="D1491" t="s">
        <v>48</v>
      </c>
      <c r="E1491">
        <v>0</v>
      </c>
      <c r="F1491">
        <v>0</v>
      </c>
      <c r="G1491">
        <v>0</v>
      </c>
      <c r="H1491">
        <v>1</v>
      </c>
      <c r="I1491">
        <v>85</v>
      </c>
      <c r="J1491">
        <v>2017</v>
      </c>
      <c r="K1491" t="s">
        <v>299</v>
      </c>
      <c r="L1491">
        <v>2</v>
      </c>
      <c r="M1491">
        <v>0</v>
      </c>
      <c r="N1491">
        <v>3</v>
      </c>
      <c r="O1491">
        <v>17</v>
      </c>
      <c r="P1491" t="s">
        <v>646</v>
      </c>
      <c r="Q1491" t="s">
        <v>903</v>
      </c>
      <c r="R1491" t="s">
        <v>334</v>
      </c>
      <c r="S1491">
        <v>81360</v>
      </c>
      <c r="T1491" t="s">
        <v>186</v>
      </c>
      <c r="U1491" t="s">
        <v>149</v>
      </c>
      <c r="V1491" t="s">
        <v>123</v>
      </c>
      <c r="W1491" t="s">
        <v>229</v>
      </c>
      <c r="X1491" t="s">
        <v>57</v>
      </c>
      <c r="Y1491" t="s">
        <v>904</v>
      </c>
      <c r="Z1491" s="1">
        <v>43141</v>
      </c>
      <c r="AA1491">
        <v>54</v>
      </c>
      <c r="AB1491" t="s">
        <v>59</v>
      </c>
      <c r="AC1491">
        <v>2023</v>
      </c>
      <c r="AD1491">
        <v>5</v>
      </c>
      <c r="AE1491" t="s">
        <v>475</v>
      </c>
      <c r="AF1491" t="s">
        <v>247</v>
      </c>
      <c r="AG1491" s="1">
        <v>36056</v>
      </c>
      <c r="AH1491" t="s">
        <v>264</v>
      </c>
      <c r="AI1491" t="s">
        <v>265</v>
      </c>
      <c r="AJ1491" t="s">
        <v>64</v>
      </c>
      <c r="AK1491">
        <v>177</v>
      </c>
      <c r="AL1491">
        <v>25000000</v>
      </c>
      <c r="AM1491">
        <v>60000000</v>
      </c>
      <c r="AN1491" s="1">
        <v>46568</v>
      </c>
      <c r="AO1491" t="s">
        <v>478</v>
      </c>
      <c r="AP1491" t="s">
        <v>164</v>
      </c>
      <c r="AQ1491">
        <v>11</v>
      </c>
      <c r="AR1491" t="s">
        <v>477</v>
      </c>
      <c r="AS1491">
        <v>0</v>
      </c>
      <c r="AT1491" t="s">
        <v>264</v>
      </c>
      <c r="AU1491">
        <v>26</v>
      </c>
    </row>
    <row r="1492" spans="1:47" x14ac:dyDescent="0.25">
      <c r="A1492" t="s">
        <v>902</v>
      </c>
      <c r="B1492">
        <v>2871674</v>
      </c>
      <c r="C1492">
        <v>315779</v>
      </c>
      <c r="D1492" t="s">
        <v>48</v>
      </c>
      <c r="E1492">
        <v>0</v>
      </c>
      <c r="F1492">
        <v>0</v>
      </c>
      <c r="G1492">
        <v>0</v>
      </c>
      <c r="H1492">
        <v>1</v>
      </c>
      <c r="I1492">
        <v>85</v>
      </c>
      <c r="J1492">
        <v>2017</v>
      </c>
      <c r="K1492" t="s">
        <v>299</v>
      </c>
      <c r="L1492">
        <v>2</v>
      </c>
      <c r="M1492">
        <v>0</v>
      </c>
      <c r="N1492">
        <v>3</v>
      </c>
      <c r="O1492">
        <v>17</v>
      </c>
      <c r="P1492" t="s">
        <v>646</v>
      </c>
      <c r="Q1492" t="s">
        <v>903</v>
      </c>
      <c r="R1492" t="s">
        <v>334</v>
      </c>
      <c r="S1492">
        <v>81360</v>
      </c>
      <c r="T1492" t="s">
        <v>186</v>
      </c>
      <c r="U1492" t="s">
        <v>149</v>
      </c>
      <c r="V1492" t="s">
        <v>123</v>
      </c>
      <c r="W1492" t="s">
        <v>229</v>
      </c>
      <c r="X1492" t="s">
        <v>57</v>
      </c>
      <c r="Y1492" t="s">
        <v>904</v>
      </c>
      <c r="Z1492" s="1">
        <v>43141</v>
      </c>
      <c r="AA1492">
        <v>54</v>
      </c>
      <c r="AB1492" t="s">
        <v>59</v>
      </c>
      <c r="AC1492">
        <v>2023</v>
      </c>
      <c r="AD1492">
        <v>5</v>
      </c>
      <c r="AE1492" t="s">
        <v>475</v>
      </c>
      <c r="AF1492" t="s">
        <v>247</v>
      </c>
      <c r="AG1492" s="1">
        <v>36056</v>
      </c>
      <c r="AH1492" t="s">
        <v>264</v>
      </c>
      <c r="AI1492" t="s">
        <v>265</v>
      </c>
      <c r="AJ1492" t="s">
        <v>64</v>
      </c>
      <c r="AK1492">
        <v>177</v>
      </c>
      <c r="AL1492">
        <v>25000000</v>
      </c>
      <c r="AM1492">
        <v>60000000</v>
      </c>
      <c r="AN1492" s="1">
        <v>46568</v>
      </c>
      <c r="AO1492" t="s">
        <v>479</v>
      </c>
      <c r="AP1492" t="s">
        <v>164</v>
      </c>
      <c r="AQ1492">
        <v>11</v>
      </c>
      <c r="AR1492" t="s">
        <v>477</v>
      </c>
      <c r="AS1492">
        <v>0</v>
      </c>
      <c r="AT1492" t="s">
        <v>264</v>
      </c>
      <c r="AU1492">
        <v>26</v>
      </c>
    </row>
    <row r="1493" spans="1:47" x14ac:dyDescent="0.25">
      <c r="A1493" t="s">
        <v>902</v>
      </c>
      <c r="B1493">
        <v>2871674</v>
      </c>
      <c r="C1493">
        <v>315779</v>
      </c>
      <c r="D1493" t="s">
        <v>48</v>
      </c>
      <c r="E1493">
        <v>0</v>
      </c>
      <c r="F1493">
        <v>0</v>
      </c>
      <c r="G1493">
        <v>0</v>
      </c>
      <c r="H1493">
        <v>1</v>
      </c>
      <c r="I1493">
        <v>85</v>
      </c>
      <c r="J1493">
        <v>2017</v>
      </c>
      <c r="K1493" t="s">
        <v>299</v>
      </c>
      <c r="L1493">
        <v>2</v>
      </c>
      <c r="M1493">
        <v>0</v>
      </c>
      <c r="N1493">
        <v>3</v>
      </c>
      <c r="O1493">
        <v>17</v>
      </c>
      <c r="P1493" t="s">
        <v>646</v>
      </c>
      <c r="Q1493" t="s">
        <v>903</v>
      </c>
      <c r="R1493" t="s">
        <v>334</v>
      </c>
      <c r="S1493">
        <v>81360</v>
      </c>
      <c r="T1493" t="s">
        <v>186</v>
      </c>
      <c r="U1493" t="s">
        <v>149</v>
      </c>
      <c r="V1493" t="s">
        <v>123</v>
      </c>
      <c r="W1493" t="s">
        <v>229</v>
      </c>
      <c r="X1493" t="s">
        <v>57</v>
      </c>
      <c r="Y1493" t="s">
        <v>904</v>
      </c>
      <c r="Z1493" s="1">
        <v>43141</v>
      </c>
      <c r="AA1493">
        <v>54</v>
      </c>
      <c r="AB1493" t="s">
        <v>59</v>
      </c>
      <c r="AC1493">
        <v>2023</v>
      </c>
      <c r="AD1493">
        <v>5</v>
      </c>
      <c r="AE1493" t="s">
        <v>475</v>
      </c>
      <c r="AF1493" t="s">
        <v>247</v>
      </c>
      <c r="AG1493" s="1">
        <v>36056</v>
      </c>
      <c r="AH1493" t="s">
        <v>264</v>
      </c>
      <c r="AI1493" t="s">
        <v>265</v>
      </c>
      <c r="AJ1493" t="s">
        <v>64</v>
      </c>
      <c r="AK1493">
        <v>177</v>
      </c>
      <c r="AL1493">
        <v>25000000</v>
      </c>
      <c r="AM1493">
        <v>60000000</v>
      </c>
      <c r="AN1493" s="1">
        <v>46568</v>
      </c>
      <c r="AO1493" t="s">
        <v>480</v>
      </c>
      <c r="AP1493" t="s">
        <v>164</v>
      </c>
      <c r="AQ1493">
        <v>11</v>
      </c>
      <c r="AR1493" t="s">
        <v>477</v>
      </c>
      <c r="AS1493">
        <v>0</v>
      </c>
      <c r="AT1493" t="s">
        <v>264</v>
      </c>
      <c r="AU1493">
        <v>26</v>
      </c>
    </row>
    <row r="1494" spans="1:47" x14ac:dyDescent="0.25">
      <c r="A1494" t="s">
        <v>902</v>
      </c>
      <c r="B1494">
        <v>2871674</v>
      </c>
      <c r="C1494">
        <v>315779</v>
      </c>
      <c r="D1494" t="s">
        <v>48</v>
      </c>
      <c r="E1494">
        <v>0</v>
      </c>
      <c r="F1494">
        <v>0</v>
      </c>
      <c r="G1494">
        <v>0</v>
      </c>
      <c r="H1494">
        <v>1</v>
      </c>
      <c r="I1494">
        <v>85</v>
      </c>
      <c r="J1494">
        <v>2017</v>
      </c>
      <c r="K1494" t="s">
        <v>299</v>
      </c>
      <c r="L1494">
        <v>2</v>
      </c>
      <c r="M1494">
        <v>0</v>
      </c>
      <c r="N1494">
        <v>3</v>
      </c>
      <c r="O1494">
        <v>17</v>
      </c>
      <c r="P1494" t="s">
        <v>646</v>
      </c>
      <c r="Q1494" t="s">
        <v>903</v>
      </c>
      <c r="R1494" t="s">
        <v>334</v>
      </c>
      <c r="S1494">
        <v>81360</v>
      </c>
      <c r="T1494" t="s">
        <v>186</v>
      </c>
      <c r="U1494" t="s">
        <v>149</v>
      </c>
      <c r="V1494" t="s">
        <v>123</v>
      </c>
      <c r="W1494" t="s">
        <v>229</v>
      </c>
      <c r="X1494" t="s">
        <v>57</v>
      </c>
      <c r="Y1494" t="s">
        <v>904</v>
      </c>
      <c r="Z1494" s="1">
        <v>43141</v>
      </c>
      <c r="AA1494">
        <v>54</v>
      </c>
      <c r="AB1494" t="s">
        <v>59</v>
      </c>
      <c r="AC1494">
        <v>2023</v>
      </c>
      <c r="AD1494">
        <v>5</v>
      </c>
      <c r="AE1494" t="s">
        <v>475</v>
      </c>
      <c r="AF1494" t="s">
        <v>247</v>
      </c>
      <c r="AG1494" s="1">
        <v>36056</v>
      </c>
      <c r="AH1494" t="s">
        <v>264</v>
      </c>
      <c r="AI1494" t="s">
        <v>265</v>
      </c>
      <c r="AJ1494" t="s">
        <v>64</v>
      </c>
      <c r="AK1494">
        <v>177</v>
      </c>
      <c r="AL1494">
        <v>25000000</v>
      </c>
      <c r="AM1494">
        <v>60000000</v>
      </c>
      <c r="AN1494" s="1">
        <v>46568</v>
      </c>
      <c r="AO1494" t="s">
        <v>481</v>
      </c>
      <c r="AP1494" t="s">
        <v>164</v>
      </c>
      <c r="AQ1494">
        <v>11</v>
      </c>
      <c r="AR1494" t="s">
        <v>477</v>
      </c>
      <c r="AS1494">
        <v>0</v>
      </c>
      <c r="AT1494" t="s">
        <v>264</v>
      </c>
      <c r="AU1494">
        <v>26</v>
      </c>
    </row>
    <row r="1495" spans="1:47" x14ac:dyDescent="0.25">
      <c r="A1495" t="s">
        <v>902</v>
      </c>
      <c r="B1495">
        <v>2871674</v>
      </c>
      <c r="C1495">
        <v>315779</v>
      </c>
      <c r="D1495" t="s">
        <v>48</v>
      </c>
      <c r="E1495">
        <v>0</v>
      </c>
      <c r="F1495">
        <v>0</v>
      </c>
      <c r="G1495">
        <v>0</v>
      </c>
      <c r="H1495">
        <v>1</v>
      </c>
      <c r="I1495">
        <v>85</v>
      </c>
      <c r="J1495">
        <v>2017</v>
      </c>
      <c r="K1495" t="s">
        <v>299</v>
      </c>
      <c r="L1495">
        <v>2</v>
      </c>
      <c r="M1495">
        <v>0</v>
      </c>
      <c r="N1495">
        <v>3</v>
      </c>
      <c r="O1495">
        <v>17</v>
      </c>
      <c r="P1495" t="s">
        <v>646</v>
      </c>
      <c r="Q1495" t="s">
        <v>903</v>
      </c>
      <c r="R1495" t="s">
        <v>334</v>
      </c>
      <c r="S1495">
        <v>81360</v>
      </c>
      <c r="T1495" t="s">
        <v>186</v>
      </c>
      <c r="U1495" t="s">
        <v>149</v>
      </c>
      <c r="V1495" t="s">
        <v>123</v>
      </c>
      <c r="W1495" t="s">
        <v>229</v>
      </c>
      <c r="X1495" t="s">
        <v>57</v>
      </c>
      <c r="Y1495" t="s">
        <v>904</v>
      </c>
      <c r="Z1495" s="1">
        <v>43141</v>
      </c>
      <c r="AA1495">
        <v>54</v>
      </c>
      <c r="AB1495" t="s">
        <v>59</v>
      </c>
      <c r="AC1495">
        <v>2023</v>
      </c>
      <c r="AD1495">
        <v>5</v>
      </c>
      <c r="AE1495" t="s">
        <v>475</v>
      </c>
      <c r="AF1495" t="s">
        <v>247</v>
      </c>
      <c r="AG1495" s="1">
        <v>36056</v>
      </c>
      <c r="AH1495" t="s">
        <v>264</v>
      </c>
      <c r="AI1495" t="s">
        <v>265</v>
      </c>
      <c r="AJ1495" t="s">
        <v>64</v>
      </c>
      <c r="AK1495">
        <v>177</v>
      </c>
      <c r="AL1495">
        <v>25000000</v>
      </c>
      <c r="AM1495">
        <v>60000000</v>
      </c>
      <c r="AN1495" s="1">
        <v>46568</v>
      </c>
      <c r="AO1495" t="s">
        <v>482</v>
      </c>
      <c r="AP1495" t="s">
        <v>164</v>
      </c>
      <c r="AQ1495">
        <v>11</v>
      </c>
      <c r="AR1495" t="s">
        <v>477</v>
      </c>
      <c r="AS1495">
        <v>0</v>
      </c>
      <c r="AT1495" t="s">
        <v>483</v>
      </c>
      <c r="AU1495">
        <v>26</v>
      </c>
    </row>
    <row r="1496" spans="1:47" x14ac:dyDescent="0.25">
      <c r="A1496" t="s">
        <v>902</v>
      </c>
      <c r="B1496">
        <v>2871674</v>
      </c>
      <c r="C1496">
        <v>315779</v>
      </c>
      <c r="D1496" t="s">
        <v>48</v>
      </c>
      <c r="E1496">
        <v>0</v>
      </c>
      <c r="F1496">
        <v>0</v>
      </c>
      <c r="G1496">
        <v>0</v>
      </c>
      <c r="H1496">
        <v>1</v>
      </c>
      <c r="I1496">
        <v>85</v>
      </c>
      <c r="J1496">
        <v>2017</v>
      </c>
      <c r="K1496" t="s">
        <v>299</v>
      </c>
      <c r="L1496">
        <v>2</v>
      </c>
      <c r="M1496">
        <v>0</v>
      </c>
      <c r="N1496">
        <v>3</v>
      </c>
      <c r="O1496">
        <v>17</v>
      </c>
      <c r="P1496" t="s">
        <v>646</v>
      </c>
      <c r="Q1496" t="s">
        <v>903</v>
      </c>
      <c r="R1496" t="s">
        <v>334</v>
      </c>
      <c r="S1496">
        <v>81360</v>
      </c>
      <c r="T1496" t="s">
        <v>186</v>
      </c>
      <c r="U1496" t="s">
        <v>149</v>
      </c>
      <c r="V1496" t="s">
        <v>123</v>
      </c>
      <c r="W1496" t="s">
        <v>229</v>
      </c>
      <c r="X1496" t="s">
        <v>57</v>
      </c>
      <c r="Y1496" t="s">
        <v>904</v>
      </c>
      <c r="Z1496" s="1">
        <v>43141</v>
      </c>
      <c r="AA1496">
        <v>54</v>
      </c>
      <c r="AB1496" t="s">
        <v>59</v>
      </c>
      <c r="AC1496">
        <v>2023</v>
      </c>
      <c r="AD1496">
        <v>5</v>
      </c>
      <c r="AE1496" t="s">
        <v>475</v>
      </c>
      <c r="AF1496" t="s">
        <v>247</v>
      </c>
      <c r="AG1496" s="1">
        <v>36056</v>
      </c>
      <c r="AH1496" t="s">
        <v>264</v>
      </c>
      <c r="AI1496" t="s">
        <v>265</v>
      </c>
      <c r="AJ1496" t="s">
        <v>64</v>
      </c>
      <c r="AK1496">
        <v>177</v>
      </c>
      <c r="AL1496">
        <v>25000000</v>
      </c>
      <c r="AM1496">
        <v>60000000</v>
      </c>
      <c r="AN1496" s="1">
        <v>46568</v>
      </c>
      <c r="AO1496" t="s">
        <v>484</v>
      </c>
      <c r="AP1496" t="s">
        <v>164</v>
      </c>
      <c r="AQ1496">
        <v>11</v>
      </c>
      <c r="AR1496" t="s">
        <v>477</v>
      </c>
      <c r="AS1496">
        <v>0</v>
      </c>
      <c r="AT1496" t="s">
        <v>264</v>
      </c>
      <c r="AU1496">
        <v>26</v>
      </c>
    </row>
    <row r="1497" spans="1:47" x14ac:dyDescent="0.25">
      <c r="A1497" t="s">
        <v>902</v>
      </c>
      <c r="B1497">
        <v>2871674</v>
      </c>
      <c r="C1497">
        <v>315779</v>
      </c>
      <c r="D1497" t="s">
        <v>48</v>
      </c>
      <c r="E1497">
        <v>0</v>
      </c>
      <c r="F1497">
        <v>0</v>
      </c>
      <c r="G1497">
        <v>0</v>
      </c>
      <c r="H1497">
        <v>1</v>
      </c>
      <c r="I1497">
        <v>85</v>
      </c>
      <c r="J1497">
        <v>2017</v>
      </c>
      <c r="K1497" t="s">
        <v>299</v>
      </c>
      <c r="L1497">
        <v>2</v>
      </c>
      <c r="M1497">
        <v>0</v>
      </c>
      <c r="N1497">
        <v>3</v>
      </c>
      <c r="O1497">
        <v>17</v>
      </c>
      <c r="P1497" t="s">
        <v>646</v>
      </c>
      <c r="Q1497" t="s">
        <v>903</v>
      </c>
      <c r="R1497" t="s">
        <v>334</v>
      </c>
      <c r="S1497">
        <v>81360</v>
      </c>
      <c r="T1497" t="s">
        <v>186</v>
      </c>
      <c r="U1497" t="s">
        <v>149</v>
      </c>
      <c r="V1497" t="s">
        <v>123</v>
      </c>
      <c r="W1497" t="s">
        <v>229</v>
      </c>
      <c r="X1497" t="s">
        <v>57</v>
      </c>
      <c r="Y1497" t="s">
        <v>904</v>
      </c>
      <c r="Z1497" s="1">
        <v>43141</v>
      </c>
      <c r="AA1497">
        <v>54</v>
      </c>
      <c r="AB1497" t="s">
        <v>59</v>
      </c>
      <c r="AC1497">
        <v>2023</v>
      </c>
      <c r="AD1497">
        <v>5</v>
      </c>
      <c r="AE1497" t="s">
        <v>475</v>
      </c>
      <c r="AF1497" t="s">
        <v>247</v>
      </c>
      <c r="AG1497" s="1">
        <v>36056</v>
      </c>
      <c r="AH1497" t="s">
        <v>264</v>
      </c>
      <c r="AI1497" t="s">
        <v>265</v>
      </c>
      <c r="AJ1497" t="s">
        <v>64</v>
      </c>
      <c r="AK1497">
        <v>177</v>
      </c>
      <c r="AL1497">
        <v>25000000</v>
      </c>
      <c r="AM1497">
        <v>60000000</v>
      </c>
      <c r="AN1497" s="1">
        <v>46568</v>
      </c>
      <c r="AO1497" t="s">
        <v>485</v>
      </c>
      <c r="AP1497" t="s">
        <v>66</v>
      </c>
      <c r="AQ1497">
        <v>11</v>
      </c>
      <c r="AR1497" t="s">
        <v>477</v>
      </c>
      <c r="AS1497">
        <v>0</v>
      </c>
      <c r="AT1497" t="s">
        <v>264</v>
      </c>
      <c r="AU1497">
        <v>26</v>
      </c>
    </row>
    <row r="1498" spans="1:47" x14ac:dyDescent="0.25">
      <c r="A1498" t="s">
        <v>902</v>
      </c>
      <c r="B1498">
        <v>2871674</v>
      </c>
      <c r="C1498">
        <v>315779</v>
      </c>
      <c r="D1498" t="s">
        <v>48</v>
      </c>
      <c r="E1498">
        <v>0</v>
      </c>
      <c r="F1498">
        <v>0</v>
      </c>
      <c r="G1498">
        <v>0</v>
      </c>
      <c r="H1498">
        <v>1</v>
      </c>
      <c r="I1498">
        <v>85</v>
      </c>
      <c r="J1498">
        <v>2017</v>
      </c>
      <c r="K1498" t="s">
        <v>299</v>
      </c>
      <c r="L1498">
        <v>2</v>
      </c>
      <c r="M1498">
        <v>0</v>
      </c>
      <c r="N1498">
        <v>3</v>
      </c>
      <c r="O1498">
        <v>17</v>
      </c>
      <c r="P1498" t="s">
        <v>646</v>
      </c>
      <c r="Q1498" t="s">
        <v>903</v>
      </c>
      <c r="R1498" t="s">
        <v>334</v>
      </c>
      <c r="S1498">
        <v>81360</v>
      </c>
      <c r="T1498" t="s">
        <v>186</v>
      </c>
      <c r="U1498" t="s">
        <v>149</v>
      </c>
      <c r="V1498" t="s">
        <v>123</v>
      </c>
      <c r="W1498" t="s">
        <v>229</v>
      </c>
      <c r="X1498" t="s">
        <v>57</v>
      </c>
      <c r="Y1498" t="s">
        <v>904</v>
      </c>
      <c r="Z1498" s="1">
        <v>43141</v>
      </c>
      <c r="AA1498">
        <v>54</v>
      </c>
      <c r="AB1498" t="s">
        <v>59</v>
      </c>
      <c r="AC1498">
        <v>2023</v>
      </c>
      <c r="AD1498">
        <v>5</v>
      </c>
      <c r="AE1498" t="s">
        <v>475</v>
      </c>
      <c r="AF1498" t="s">
        <v>247</v>
      </c>
      <c r="AG1498" s="1">
        <v>36056</v>
      </c>
      <c r="AH1498" t="s">
        <v>264</v>
      </c>
      <c r="AI1498" t="s">
        <v>265</v>
      </c>
      <c r="AJ1498" t="s">
        <v>64</v>
      </c>
      <c r="AK1498">
        <v>177</v>
      </c>
      <c r="AL1498">
        <v>25000000</v>
      </c>
      <c r="AM1498">
        <v>60000000</v>
      </c>
      <c r="AN1498" s="1">
        <v>46568</v>
      </c>
      <c r="AO1498" t="s">
        <v>486</v>
      </c>
      <c r="AP1498" t="s">
        <v>164</v>
      </c>
      <c r="AQ1498">
        <v>11</v>
      </c>
      <c r="AR1498" t="s">
        <v>477</v>
      </c>
      <c r="AS1498">
        <v>0</v>
      </c>
      <c r="AT1498" t="s">
        <v>264</v>
      </c>
      <c r="AU1498">
        <v>26</v>
      </c>
    </row>
    <row r="1499" spans="1:47" x14ac:dyDescent="0.25">
      <c r="A1499" t="s">
        <v>902</v>
      </c>
      <c r="B1499">
        <v>2871674</v>
      </c>
      <c r="C1499">
        <v>315779</v>
      </c>
      <c r="D1499" t="s">
        <v>48</v>
      </c>
      <c r="E1499">
        <v>0</v>
      </c>
      <c r="F1499">
        <v>0</v>
      </c>
      <c r="G1499">
        <v>0</v>
      </c>
      <c r="H1499">
        <v>1</v>
      </c>
      <c r="I1499">
        <v>85</v>
      </c>
      <c r="J1499">
        <v>2017</v>
      </c>
      <c r="K1499" t="s">
        <v>299</v>
      </c>
      <c r="L1499">
        <v>2</v>
      </c>
      <c r="M1499">
        <v>0</v>
      </c>
      <c r="N1499">
        <v>3</v>
      </c>
      <c r="O1499">
        <v>17</v>
      </c>
      <c r="P1499" t="s">
        <v>646</v>
      </c>
      <c r="Q1499" t="s">
        <v>903</v>
      </c>
      <c r="R1499" t="s">
        <v>334</v>
      </c>
      <c r="S1499">
        <v>81360</v>
      </c>
      <c r="T1499" t="s">
        <v>186</v>
      </c>
      <c r="U1499" t="s">
        <v>149</v>
      </c>
      <c r="V1499" t="s">
        <v>123</v>
      </c>
      <c r="W1499" t="s">
        <v>229</v>
      </c>
      <c r="X1499" t="s">
        <v>57</v>
      </c>
      <c r="Y1499" t="s">
        <v>904</v>
      </c>
      <c r="Z1499" s="1">
        <v>43141</v>
      </c>
      <c r="AA1499">
        <v>54</v>
      </c>
      <c r="AB1499" t="s">
        <v>59</v>
      </c>
      <c r="AC1499">
        <v>2023</v>
      </c>
      <c r="AD1499">
        <v>5</v>
      </c>
      <c r="AE1499" t="s">
        <v>475</v>
      </c>
      <c r="AF1499" t="s">
        <v>247</v>
      </c>
      <c r="AG1499" s="1">
        <v>36056</v>
      </c>
      <c r="AH1499" t="s">
        <v>264</v>
      </c>
      <c r="AI1499" t="s">
        <v>265</v>
      </c>
      <c r="AJ1499" t="s">
        <v>64</v>
      </c>
      <c r="AK1499">
        <v>177</v>
      </c>
      <c r="AL1499">
        <v>25000000</v>
      </c>
      <c r="AM1499">
        <v>60000000</v>
      </c>
      <c r="AN1499" s="1">
        <v>46568</v>
      </c>
      <c r="AO1499" t="s">
        <v>487</v>
      </c>
      <c r="AP1499" t="s">
        <v>164</v>
      </c>
      <c r="AQ1499">
        <v>11</v>
      </c>
      <c r="AR1499" t="s">
        <v>477</v>
      </c>
      <c r="AS1499">
        <v>0</v>
      </c>
      <c r="AT1499" t="s">
        <v>264</v>
      </c>
      <c r="AU1499">
        <v>26</v>
      </c>
    </row>
    <row r="1500" spans="1:47" x14ac:dyDescent="0.25">
      <c r="A1500" t="s">
        <v>902</v>
      </c>
      <c r="B1500">
        <v>2871674</v>
      </c>
      <c r="C1500">
        <v>315779</v>
      </c>
      <c r="D1500" t="s">
        <v>48</v>
      </c>
      <c r="E1500">
        <v>0</v>
      </c>
      <c r="F1500">
        <v>0</v>
      </c>
      <c r="G1500">
        <v>0</v>
      </c>
      <c r="H1500">
        <v>1</v>
      </c>
      <c r="I1500">
        <v>85</v>
      </c>
      <c r="J1500">
        <v>2017</v>
      </c>
      <c r="K1500" t="s">
        <v>299</v>
      </c>
      <c r="L1500">
        <v>2</v>
      </c>
      <c r="M1500">
        <v>0</v>
      </c>
      <c r="N1500">
        <v>3</v>
      </c>
      <c r="O1500">
        <v>17</v>
      </c>
      <c r="P1500" t="s">
        <v>646</v>
      </c>
      <c r="Q1500" t="s">
        <v>903</v>
      </c>
      <c r="R1500" t="s">
        <v>334</v>
      </c>
      <c r="S1500">
        <v>81360</v>
      </c>
      <c r="T1500" t="s">
        <v>186</v>
      </c>
      <c r="U1500" t="s">
        <v>149</v>
      </c>
      <c r="V1500" t="s">
        <v>123</v>
      </c>
      <c r="W1500" t="s">
        <v>229</v>
      </c>
      <c r="X1500" t="s">
        <v>57</v>
      </c>
      <c r="Y1500" t="s">
        <v>904</v>
      </c>
      <c r="Z1500" s="1">
        <v>43141</v>
      </c>
      <c r="AA1500">
        <v>54</v>
      </c>
      <c r="AB1500" t="s">
        <v>59</v>
      </c>
      <c r="AC1500">
        <v>2023</v>
      </c>
      <c r="AD1500">
        <v>5</v>
      </c>
      <c r="AE1500" t="s">
        <v>475</v>
      </c>
      <c r="AF1500" t="s">
        <v>247</v>
      </c>
      <c r="AG1500" s="1">
        <v>36056</v>
      </c>
      <c r="AH1500" t="s">
        <v>264</v>
      </c>
      <c r="AI1500" t="s">
        <v>265</v>
      </c>
      <c r="AJ1500" t="s">
        <v>64</v>
      </c>
      <c r="AK1500">
        <v>177</v>
      </c>
      <c r="AL1500">
        <v>25000000</v>
      </c>
      <c r="AM1500">
        <v>60000000</v>
      </c>
      <c r="AN1500" s="1">
        <v>46568</v>
      </c>
      <c r="AO1500" t="s">
        <v>488</v>
      </c>
      <c r="AP1500" t="s">
        <v>164</v>
      </c>
      <c r="AQ1500">
        <v>11</v>
      </c>
      <c r="AR1500" t="s">
        <v>477</v>
      </c>
      <c r="AS1500">
        <v>0</v>
      </c>
      <c r="AT1500" t="s">
        <v>264</v>
      </c>
      <c r="AU1500">
        <v>26</v>
      </c>
    </row>
    <row r="1501" spans="1:47" x14ac:dyDescent="0.25">
      <c r="A1501" t="s">
        <v>902</v>
      </c>
      <c r="B1501">
        <v>2871674</v>
      </c>
      <c r="C1501">
        <v>315779</v>
      </c>
      <c r="D1501" t="s">
        <v>48</v>
      </c>
      <c r="E1501">
        <v>0</v>
      </c>
      <c r="F1501">
        <v>0</v>
      </c>
      <c r="G1501">
        <v>0</v>
      </c>
      <c r="H1501">
        <v>1</v>
      </c>
      <c r="I1501">
        <v>85</v>
      </c>
      <c r="J1501">
        <v>2017</v>
      </c>
      <c r="K1501" t="s">
        <v>299</v>
      </c>
      <c r="L1501">
        <v>2</v>
      </c>
      <c r="M1501">
        <v>0</v>
      </c>
      <c r="N1501">
        <v>3</v>
      </c>
      <c r="O1501">
        <v>17</v>
      </c>
      <c r="P1501" t="s">
        <v>646</v>
      </c>
      <c r="Q1501" t="s">
        <v>903</v>
      </c>
      <c r="R1501" t="s">
        <v>334</v>
      </c>
      <c r="S1501">
        <v>81360</v>
      </c>
      <c r="T1501" t="s">
        <v>186</v>
      </c>
      <c r="U1501" t="s">
        <v>149</v>
      </c>
      <c r="V1501" t="s">
        <v>123</v>
      </c>
      <c r="W1501" t="s">
        <v>229</v>
      </c>
      <c r="X1501" t="s">
        <v>57</v>
      </c>
      <c r="Y1501" t="s">
        <v>904</v>
      </c>
      <c r="Z1501" s="1">
        <v>43141</v>
      </c>
      <c r="AA1501">
        <v>54</v>
      </c>
      <c r="AB1501" t="s">
        <v>59</v>
      </c>
      <c r="AC1501">
        <v>2023</v>
      </c>
      <c r="AD1501">
        <v>5</v>
      </c>
      <c r="AE1501" t="s">
        <v>475</v>
      </c>
      <c r="AF1501" t="s">
        <v>247</v>
      </c>
      <c r="AG1501" s="1">
        <v>36056</v>
      </c>
      <c r="AH1501" t="s">
        <v>264</v>
      </c>
      <c r="AI1501" t="s">
        <v>265</v>
      </c>
      <c r="AJ1501" t="s">
        <v>64</v>
      </c>
      <c r="AK1501">
        <v>177</v>
      </c>
      <c r="AL1501">
        <v>25000000</v>
      </c>
      <c r="AM1501">
        <v>60000000</v>
      </c>
      <c r="AN1501" s="1">
        <v>46568</v>
      </c>
      <c r="AO1501" t="s">
        <v>489</v>
      </c>
      <c r="AP1501" t="s">
        <v>164</v>
      </c>
      <c r="AQ1501">
        <v>11</v>
      </c>
      <c r="AR1501" t="s">
        <v>477</v>
      </c>
      <c r="AS1501">
        <v>0</v>
      </c>
      <c r="AT1501" t="s">
        <v>264</v>
      </c>
      <c r="AU1501">
        <v>26</v>
      </c>
    </row>
    <row r="1502" spans="1:47" x14ac:dyDescent="0.25">
      <c r="A1502" t="s">
        <v>902</v>
      </c>
      <c r="B1502">
        <v>2871674</v>
      </c>
      <c r="C1502">
        <v>315779</v>
      </c>
      <c r="D1502" t="s">
        <v>48</v>
      </c>
      <c r="E1502">
        <v>0</v>
      </c>
      <c r="F1502">
        <v>0</v>
      </c>
      <c r="G1502">
        <v>0</v>
      </c>
      <c r="H1502">
        <v>1</v>
      </c>
      <c r="I1502">
        <v>85</v>
      </c>
      <c r="J1502">
        <v>2017</v>
      </c>
      <c r="K1502" t="s">
        <v>299</v>
      </c>
      <c r="L1502">
        <v>2</v>
      </c>
      <c r="M1502">
        <v>0</v>
      </c>
      <c r="N1502">
        <v>3</v>
      </c>
      <c r="O1502">
        <v>17</v>
      </c>
      <c r="P1502" t="s">
        <v>646</v>
      </c>
      <c r="Q1502" t="s">
        <v>903</v>
      </c>
      <c r="R1502" t="s">
        <v>334</v>
      </c>
      <c r="S1502">
        <v>81360</v>
      </c>
      <c r="T1502" t="s">
        <v>186</v>
      </c>
      <c r="U1502" t="s">
        <v>149</v>
      </c>
      <c r="V1502" t="s">
        <v>123</v>
      </c>
      <c r="W1502" t="s">
        <v>229</v>
      </c>
      <c r="X1502" t="s">
        <v>57</v>
      </c>
      <c r="Y1502" t="s">
        <v>904</v>
      </c>
      <c r="Z1502" s="1">
        <v>43141</v>
      </c>
      <c r="AA1502">
        <v>54</v>
      </c>
      <c r="AB1502" t="s">
        <v>59</v>
      </c>
      <c r="AC1502">
        <v>2023</v>
      </c>
      <c r="AD1502">
        <v>5</v>
      </c>
      <c r="AE1502" t="s">
        <v>475</v>
      </c>
      <c r="AF1502" t="s">
        <v>247</v>
      </c>
      <c r="AG1502" s="1">
        <v>36056</v>
      </c>
      <c r="AH1502" t="s">
        <v>264</v>
      </c>
      <c r="AI1502" t="s">
        <v>265</v>
      </c>
      <c r="AJ1502" t="s">
        <v>64</v>
      </c>
      <c r="AK1502">
        <v>177</v>
      </c>
      <c r="AL1502">
        <v>25000000</v>
      </c>
      <c r="AM1502">
        <v>60000000</v>
      </c>
      <c r="AN1502" s="1">
        <v>46568</v>
      </c>
      <c r="AO1502" t="s">
        <v>490</v>
      </c>
      <c r="AP1502" t="s">
        <v>164</v>
      </c>
      <c r="AQ1502">
        <v>11</v>
      </c>
      <c r="AR1502" t="s">
        <v>477</v>
      </c>
      <c r="AS1502">
        <v>0</v>
      </c>
      <c r="AT1502" t="s">
        <v>264</v>
      </c>
      <c r="AU1502">
        <v>26</v>
      </c>
    </row>
    <row r="1503" spans="1:47" x14ac:dyDescent="0.25">
      <c r="A1503" t="s">
        <v>902</v>
      </c>
      <c r="B1503">
        <v>2871674</v>
      </c>
      <c r="C1503">
        <v>315779</v>
      </c>
      <c r="D1503" t="s">
        <v>48</v>
      </c>
      <c r="E1503">
        <v>0</v>
      </c>
      <c r="F1503">
        <v>0</v>
      </c>
      <c r="G1503">
        <v>0</v>
      </c>
      <c r="H1503">
        <v>1</v>
      </c>
      <c r="I1503">
        <v>85</v>
      </c>
      <c r="J1503">
        <v>2017</v>
      </c>
      <c r="K1503" t="s">
        <v>299</v>
      </c>
      <c r="L1503">
        <v>2</v>
      </c>
      <c r="M1503">
        <v>0</v>
      </c>
      <c r="N1503">
        <v>3</v>
      </c>
      <c r="O1503">
        <v>17</v>
      </c>
      <c r="P1503" t="s">
        <v>646</v>
      </c>
      <c r="Q1503" t="s">
        <v>903</v>
      </c>
      <c r="R1503" t="s">
        <v>334</v>
      </c>
      <c r="S1503">
        <v>81360</v>
      </c>
      <c r="T1503" t="s">
        <v>186</v>
      </c>
      <c r="U1503" t="s">
        <v>149</v>
      </c>
      <c r="V1503" t="s">
        <v>123</v>
      </c>
      <c r="W1503" t="s">
        <v>229</v>
      </c>
      <c r="X1503" t="s">
        <v>57</v>
      </c>
      <c r="Y1503" t="s">
        <v>904</v>
      </c>
      <c r="Z1503" s="1">
        <v>43141</v>
      </c>
      <c r="AA1503">
        <v>54</v>
      </c>
      <c r="AB1503" t="s">
        <v>59</v>
      </c>
      <c r="AC1503">
        <v>2023</v>
      </c>
      <c r="AD1503">
        <v>5</v>
      </c>
      <c r="AE1503" t="s">
        <v>475</v>
      </c>
      <c r="AF1503" t="s">
        <v>247</v>
      </c>
      <c r="AG1503" s="1">
        <v>36056</v>
      </c>
      <c r="AH1503" t="s">
        <v>264</v>
      </c>
      <c r="AI1503" t="s">
        <v>265</v>
      </c>
      <c r="AJ1503" t="s">
        <v>64</v>
      </c>
      <c r="AK1503">
        <v>177</v>
      </c>
      <c r="AL1503">
        <v>25000000</v>
      </c>
      <c r="AM1503">
        <v>60000000</v>
      </c>
      <c r="AN1503" s="1">
        <v>46568</v>
      </c>
      <c r="AO1503" t="s">
        <v>491</v>
      </c>
      <c r="AP1503" t="s">
        <v>66</v>
      </c>
      <c r="AQ1503">
        <v>11</v>
      </c>
      <c r="AR1503" t="s">
        <v>477</v>
      </c>
      <c r="AS1503">
        <v>0</v>
      </c>
      <c r="AT1503" t="s">
        <v>264</v>
      </c>
      <c r="AU1503">
        <v>26</v>
      </c>
    </row>
    <row r="1504" spans="1:47" x14ac:dyDescent="0.25">
      <c r="A1504" t="s">
        <v>902</v>
      </c>
      <c r="B1504">
        <v>2871674</v>
      </c>
      <c r="C1504">
        <v>315779</v>
      </c>
      <c r="D1504" t="s">
        <v>48</v>
      </c>
      <c r="E1504">
        <v>0</v>
      </c>
      <c r="F1504">
        <v>0</v>
      </c>
      <c r="G1504">
        <v>0</v>
      </c>
      <c r="H1504">
        <v>1</v>
      </c>
      <c r="I1504">
        <v>85</v>
      </c>
      <c r="J1504">
        <v>2017</v>
      </c>
      <c r="K1504" t="s">
        <v>299</v>
      </c>
      <c r="L1504">
        <v>2</v>
      </c>
      <c r="M1504">
        <v>0</v>
      </c>
      <c r="N1504">
        <v>3</v>
      </c>
      <c r="O1504">
        <v>17</v>
      </c>
      <c r="P1504" t="s">
        <v>646</v>
      </c>
      <c r="Q1504" t="s">
        <v>903</v>
      </c>
      <c r="R1504" t="s">
        <v>334</v>
      </c>
      <c r="S1504">
        <v>81360</v>
      </c>
      <c r="T1504" t="s">
        <v>186</v>
      </c>
      <c r="U1504" t="s">
        <v>149</v>
      </c>
      <c r="V1504" t="s">
        <v>123</v>
      </c>
      <c r="W1504" t="s">
        <v>229</v>
      </c>
      <c r="X1504" t="s">
        <v>57</v>
      </c>
      <c r="Y1504" t="s">
        <v>905</v>
      </c>
      <c r="Z1504" s="1">
        <v>43141</v>
      </c>
      <c r="AA1504">
        <v>85</v>
      </c>
      <c r="AB1504" t="s">
        <v>59</v>
      </c>
      <c r="AC1504">
        <v>2023</v>
      </c>
      <c r="AD1504">
        <v>5</v>
      </c>
      <c r="AE1504" t="s">
        <v>475</v>
      </c>
      <c r="AF1504" t="s">
        <v>247</v>
      </c>
      <c r="AG1504" s="1">
        <v>36056</v>
      </c>
      <c r="AH1504" t="s">
        <v>264</v>
      </c>
      <c r="AI1504" t="s">
        <v>265</v>
      </c>
      <c r="AJ1504" t="s">
        <v>64</v>
      </c>
      <c r="AK1504">
        <v>177</v>
      </c>
      <c r="AL1504">
        <v>25000000</v>
      </c>
      <c r="AM1504">
        <v>60000000</v>
      </c>
      <c r="AN1504" s="1">
        <v>46568</v>
      </c>
      <c r="AO1504" t="s">
        <v>476</v>
      </c>
      <c r="AP1504" t="s">
        <v>164</v>
      </c>
      <c r="AQ1504">
        <v>11</v>
      </c>
      <c r="AR1504" t="s">
        <v>477</v>
      </c>
      <c r="AS1504">
        <v>0</v>
      </c>
      <c r="AT1504" t="s">
        <v>264</v>
      </c>
      <c r="AU1504">
        <v>26</v>
      </c>
    </row>
    <row r="1505" spans="1:47" x14ac:dyDescent="0.25">
      <c r="A1505" t="s">
        <v>902</v>
      </c>
      <c r="B1505">
        <v>2871674</v>
      </c>
      <c r="C1505">
        <v>315779</v>
      </c>
      <c r="D1505" t="s">
        <v>48</v>
      </c>
      <c r="E1505">
        <v>0</v>
      </c>
      <c r="F1505">
        <v>0</v>
      </c>
      <c r="G1505">
        <v>0</v>
      </c>
      <c r="H1505">
        <v>1</v>
      </c>
      <c r="I1505">
        <v>85</v>
      </c>
      <c r="J1505">
        <v>2017</v>
      </c>
      <c r="K1505" t="s">
        <v>299</v>
      </c>
      <c r="L1505">
        <v>2</v>
      </c>
      <c r="M1505">
        <v>0</v>
      </c>
      <c r="N1505">
        <v>3</v>
      </c>
      <c r="O1505">
        <v>17</v>
      </c>
      <c r="P1505" t="s">
        <v>646</v>
      </c>
      <c r="Q1505" t="s">
        <v>903</v>
      </c>
      <c r="R1505" t="s">
        <v>334</v>
      </c>
      <c r="S1505">
        <v>81360</v>
      </c>
      <c r="T1505" t="s">
        <v>186</v>
      </c>
      <c r="U1505" t="s">
        <v>149</v>
      </c>
      <c r="V1505" t="s">
        <v>123</v>
      </c>
      <c r="W1505" t="s">
        <v>229</v>
      </c>
      <c r="X1505" t="s">
        <v>57</v>
      </c>
      <c r="Y1505" t="s">
        <v>905</v>
      </c>
      <c r="Z1505" s="1">
        <v>43141</v>
      </c>
      <c r="AA1505">
        <v>85</v>
      </c>
      <c r="AB1505" t="s">
        <v>59</v>
      </c>
      <c r="AC1505">
        <v>2023</v>
      </c>
      <c r="AD1505">
        <v>5</v>
      </c>
      <c r="AE1505" t="s">
        <v>475</v>
      </c>
      <c r="AF1505" t="s">
        <v>247</v>
      </c>
      <c r="AG1505" s="1">
        <v>36056</v>
      </c>
      <c r="AH1505" t="s">
        <v>264</v>
      </c>
      <c r="AI1505" t="s">
        <v>265</v>
      </c>
      <c r="AJ1505" t="s">
        <v>64</v>
      </c>
      <c r="AK1505">
        <v>177</v>
      </c>
      <c r="AL1505">
        <v>25000000</v>
      </c>
      <c r="AM1505">
        <v>60000000</v>
      </c>
      <c r="AN1505" s="1">
        <v>46568</v>
      </c>
      <c r="AO1505" t="s">
        <v>478</v>
      </c>
      <c r="AP1505" t="s">
        <v>164</v>
      </c>
      <c r="AQ1505">
        <v>11</v>
      </c>
      <c r="AR1505" t="s">
        <v>477</v>
      </c>
      <c r="AS1505">
        <v>0</v>
      </c>
      <c r="AT1505" t="s">
        <v>264</v>
      </c>
      <c r="AU1505">
        <v>26</v>
      </c>
    </row>
    <row r="1506" spans="1:47" x14ac:dyDescent="0.25">
      <c r="A1506" t="s">
        <v>902</v>
      </c>
      <c r="B1506">
        <v>2871674</v>
      </c>
      <c r="C1506">
        <v>315779</v>
      </c>
      <c r="D1506" t="s">
        <v>48</v>
      </c>
      <c r="E1506">
        <v>0</v>
      </c>
      <c r="F1506">
        <v>0</v>
      </c>
      <c r="G1506">
        <v>0</v>
      </c>
      <c r="H1506">
        <v>1</v>
      </c>
      <c r="I1506">
        <v>85</v>
      </c>
      <c r="J1506">
        <v>2017</v>
      </c>
      <c r="K1506" t="s">
        <v>299</v>
      </c>
      <c r="L1506">
        <v>2</v>
      </c>
      <c r="M1506">
        <v>0</v>
      </c>
      <c r="N1506">
        <v>3</v>
      </c>
      <c r="O1506">
        <v>17</v>
      </c>
      <c r="P1506" t="s">
        <v>646</v>
      </c>
      <c r="Q1506" t="s">
        <v>903</v>
      </c>
      <c r="R1506" t="s">
        <v>334</v>
      </c>
      <c r="S1506">
        <v>81360</v>
      </c>
      <c r="T1506" t="s">
        <v>186</v>
      </c>
      <c r="U1506" t="s">
        <v>149</v>
      </c>
      <c r="V1506" t="s">
        <v>123</v>
      </c>
      <c r="W1506" t="s">
        <v>229</v>
      </c>
      <c r="X1506" t="s">
        <v>57</v>
      </c>
      <c r="Y1506" t="s">
        <v>905</v>
      </c>
      <c r="Z1506" s="1">
        <v>43141</v>
      </c>
      <c r="AA1506">
        <v>85</v>
      </c>
      <c r="AB1506" t="s">
        <v>59</v>
      </c>
      <c r="AC1506">
        <v>2023</v>
      </c>
      <c r="AD1506">
        <v>5</v>
      </c>
      <c r="AE1506" t="s">
        <v>475</v>
      </c>
      <c r="AF1506" t="s">
        <v>247</v>
      </c>
      <c r="AG1506" s="1">
        <v>36056</v>
      </c>
      <c r="AH1506" t="s">
        <v>264</v>
      </c>
      <c r="AI1506" t="s">
        <v>265</v>
      </c>
      <c r="AJ1506" t="s">
        <v>64</v>
      </c>
      <c r="AK1506">
        <v>177</v>
      </c>
      <c r="AL1506">
        <v>25000000</v>
      </c>
      <c r="AM1506">
        <v>60000000</v>
      </c>
      <c r="AN1506" s="1">
        <v>46568</v>
      </c>
      <c r="AO1506" t="s">
        <v>479</v>
      </c>
      <c r="AP1506" t="s">
        <v>164</v>
      </c>
      <c r="AQ1506">
        <v>11</v>
      </c>
      <c r="AR1506" t="s">
        <v>477</v>
      </c>
      <c r="AS1506">
        <v>0</v>
      </c>
      <c r="AT1506" t="s">
        <v>264</v>
      </c>
      <c r="AU1506">
        <v>26</v>
      </c>
    </row>
    <row r="1507" spans="1:47" x14ac:dyDescent="0.25">
      <c r="A1507" t="s">
        <v>902</v>
      </c>
      <c r="B1507">
        <v>2871674</v>
      </c>
      <c r="C1507">
        <v>315779</v>
      </c>
      <c r="D1507" t="s">
        <v>48</v>
      </c>
      <c r="E1507">
        <v>0</v>
      </c>
      <c r="F1507">
        <v>0</v>
      </c>
      <c r="G1507">
        <v>0</v>
      </c>
      <c r="H1507">
        <v>1</v>
      </c>
      <c r="I1507">
        <v>85</v>
      </c>
      <c r="J1507">
        <v>2017</v>
      </c>
      <c r="K1507" t="s">
        <v>299</v>
      </c>
      <c r="L1507">
        <v>2</v>
      </c>
      <c r="M1507">
        <v>0</v>
      </c>
      <c r="N1507">
        <v>3</v>
      </c>
      <c r="O1507">
        <v>17</v>
      </c>
      <c r="P1507" t="s">
        <v>646</v>
      </c>
      <c r="Q1507" t="s">
        <v>903</v>
      </c>
      <c r="R1507" t="s">
        <v>334</v>
      </c>
      <c r="S1507">
        <v>81360</v>
      </c>
      <c r="T1507" t="s">
        <v>186</v>
      </c>
      <c r="U1507" t="s">
        <v>149</v>
      </c>
      <c r="V1507" t="s">
        <v>123</v>
      </c>
      <c r="W1507" t="s">
        <v>229</v>
      </c>
      <c r="X1507" t="s">
        <v>57</v>
      </c>
      <c r="Y1507" t="s">
        <v>905</v>
      </c>
      <c r="Z1507" s="1">
        <v>43141</v>
      </c>
      <c r="AA1507">
        <v>85</v>
      </c>
      <c r="AB1507" t="s">
        <v>59</v>
      </c>
      <c r="AC1507">
        <v>2023</v>
      </c>
      <c r="AD1507">
        <v>5</v>
      </c>
      <c r="AE1507" t="s">
        <v>475</v>
      </c>
      <c r="AF1507" t="s">
        <v>247</v>
      </c>
      <c r="AG1507" s="1">
        <v>36056</v>
      </c>
      <c r="AH1507" t="s">
        <v>264</v>
      </c>
      <c r="AI1507" t="s">
        <v>265</v>
      </c>
      <c r="AJ1507" t="s">
        <v>64</v>
      </c>
      <c r="AK1507">
        <v>177</v>
      </c>
      <c r="AL1507">
        <v>25000000</v>
      </c>
      <c r="AM1507">
        <v>60000000</v>
      </c>
      <c r="AN1507" s="1">
        <v>46568</v>
      </c>
      <c r="AO1507" t="s">
        <v>480</v>
      </c>
      <c r="AP1507" t="s">
        <v>164</v>
      </c>
      <c r="AQ1507">
        <v>11</v>
      </c>
      <c r="AR1507" t="s">
        <v>477</v>
      </c>
      <c r="AS1507">
        <v>0</v>
      </c>
      <c r="AT1507" t="s">
        <v>264</v>
      </c>
      <c r="AU1507">
        <v>26</v>
      </c>
    </row>
    <row r="1508" spans="1:47" x14ac:dyDescent="0.25">
      <c r="A1508" t="s">
        <v>902</v>
      </c>
      <c r="B1508">
        <v>2871674</v>
      </c>
      <c r="C1508">
        <v>315779</v>
      </c>
      <c r="D1508" t="s">
        <v>48</v>
      </c>
      <c r="E1508">
        <v>0</v>
      </c>
      <c r="F1508">
        <v>0</v>
      </c>
      <c r="G1508">
        <v>0</v>
      </c>
      <c r="H1508">
        <v>1</v>
      </c>
      <c r="I1508">
        <v>85</v>
      </c>
      <c r="J1508">
        <v>2017</v>
      </c>
      <c r="K1508" t="s">
        <v>299</v>
      </c>
      <c r="L1508">
        <v>2</v>
      </c>
      <c r="M1508">
        <v>0</v>
      </c>
      <c r="N1508">
        <v>3</v>
      </c>
      <c r="O1508">
        <v>17</v>
      </c>
      <c r="P1508" t="s">
        <v>646</v>
      </c>
      <c r="Q1508" t="s">
        <v>903</v>
      </c>
      <c r="R1508" t="s">
        <v>334</v>
      </c>
      <c r="S1508">
        <v>81360</v>
      </c>
      <c r="T1508" t="s">
        <v>186</v>
      </c>
      <c r="U1508" t="s">
        <v>149</v>
      </c>
      <c r="V1508" t="s">
        <v>123</v>
      </c>
      <c r="W1508" t="s">
        <v>229</v>
      </c>
      <c r="X1508" t="s">
        <v>57</v>
      </c>
      <c r="Y1508" t="s">
        <v>905</v>
      </c>
      <c r="Z1508" s="1">
        <v>43141</v>
      </c>
      <c r="AA1508">
        <v>85</v>
      </c>
      <c r="AB1508" t="s">
        <v>59</v>
      </c>
      <c r="AC1508">
        <v>2023</v>
      </c>
      <c r="AD1508">
        <v>5</v>
      </c>
      <c r="AE1508" t="s">
        <v>475</v>
      </c>
      <c r="AF1508" t="s">
        <v>247</v>
      </c>
      <c r="AG1508" s="1">
        <v>36056</v>
      </c>
      <c r="AH1508" t="s">
        <v>264</v>
      </c>
      <c r="AI1508" t="s">
        <v>265</v>
      </c>
      <c r="AJ1508" t="s">
        <v>64</v>
      </c>
      <c r="AK1508">
        <v>177</v>
      </c>
      <c r="AL1508">
        <v>25000000</v>
      </c>
      <c r="AM1508">
        <v>60000000</v>
      </c>
      <c r="AN1508" s="1">
        <v>46568</v>
      </c>
      <c r="AO1508" t="s">
        <v>481</v>
      </c>
      <c r="AP1508" t="s">
        <v>164</v>
      </c>
      <c r="AQ1508">
        <v>11</v>
      </c>
      <c r="AR1508" t="s">
        <v>477</v>
      </c>
      <c r="AS1508">
        <v>0</v>
      </c>
      <c r="AT1508" t="s">
        <v>264</v>
      </c>
      <c r="AU1508">
        <v>26</v>
      </c>
    </row>
    <row r="1509" spans="1:47" x14ac:dyDescent="0.25">
      <c r="A1509" t="s">
        <v>902</v>
      </c>
      <c r="B1509">
        <v>2871674</v>
      </c>
      <c r="C1509">
        <v>315779</v>
      </c>
      <c r="D1509" t="s">
        <v>48</v>
      </c>
      <c r="E1509">
        <v>0</v>
      </c>
      <c r="F1509">
        <v>0</v>
      </c>
      <c r="G1509">
        <v>0</v>
      </c>
      <c r="H1509">
        <v>1</v>
      </c>
      <c r="I1509">
        <v>85</v>
      </c>
      <c r="J1509">
        <v>2017</v>
      </c>
      <c r="K1509" t="s">
        <v>299</v>
      </c>
      <c r="L1509">
        <v>2</v>
      </c>
      <c r="M1509">
        <v>0</v>
      </c>
      <c r="N1509">
        <v>3</v>
      </c>
      <c r="O1509">
        <v>17</v>
      </c>
      <c r="P1509" t="s">
        <v>646</v>
      </c>
      <c r="Q1509" t="s">
        <v>903</v>
      </c>
      <c r="R1509" t="s">
        <v>334</v>
      </c>
      <c r="S1509">
        <v>81360</v>
      </c>
      <c r="T1509" t="s">
        <v>186</v>
      </c>
      <c r="U1509" t="s">
        <v>149</v>
      </c>
      <c r="V1509" t="s">
        <v>123</v>
      </c>
      <c r="W1509" t="s">
        <v>229</v>
      </c>
      <c r="X1509" t="s">
        <v>57</v>
      </c>
      <c r="Y1509" t="s">
        <v>905</v>
      </c>
      <c r="Z1509" s="1">
        <v>43141</v>
      </c>
      <c r="AA1509">
        <v>85</v>
      </c>
      <c r="AB1509" t="s">
        <v>59</v>
      </c>
      <c r="AC1509">
        <v>2023</v>
      </c>
      <c r="AD1509">
        <v>5</v>
      </c>
      <c r="AE1509" t="s">
        <v>475</v>
      </c>
      <c r="AF1509" t="s">
        <v>247</v>
      </c>
      <c r="AG1509" s="1">
        <v>36056</v>
      </c>
      <c r="AH1509" t="s">
        <v>264</v>
      </c>
      <c r="AI1509" t="s">
        <v>265</v>
      </c>
      <c r="AJ1509" t="s">
        <v>64</v>
      </c>
      <c r="AK1509">
        <v>177</v>
      </c>
      <c r="AL1509">
        <v>25000000</v>
      </c>
      <c r="AM1509">
        <v>60000000</v>
      </c>
      <c r="AN1509" s="1">
        <v>46568</v>
      </c>
      <c r="AO1509" t="s">
        <v>482</v>
      </c>
      <c r="AP1509" t="s">
        <v>164</v>
      </c>
      <c r="AQ1509">
        <v>11</v>
      </c>
      <c r="AR1509" t="s">
        <v>477</v>
      </c>
      <c r="AS1509">
        <v>0</v>
      </c>
      <c r="AT1509" t="s">
        <v>483</v>
      </c>
      <c r="AU1509">
        <v>26</v>
      </c>
    </row>
    <row r="1510" spans="1:47" x14ac:dyDescent="0.25">
      <c r="A1510" t="s">
        <v>902</v>
      </c>
      <c r="B1510">
        <v>2871674</v>
      </c>
      <c r="C1510">
        <v>315779</v>
      </c>
      <c r="D1510" t="s">
        <v>48</v>
      </c>
      <c r="E1510">
        <v>0</v>
      </c>
      <c r="F1510">
        <v>0</v>
      </c>
      <c r="G1510">
        <v>0</v>
      </c>
      <c r="H1510">
        <v>1</v>
      </c>
      <c r="I1510">
        <v>85</v>
      </c>
      <c r="J1510">
        <v>2017</v>
      </c>
      <c r="K1510" t="s">
        <v>299</v>
      </c>
      <c r="L1510">
        <v>2</v>
      </c>
      <c r="M1510">
        <v>0</v>
      </c>
      <c r="N1510">
        <v>3</v>
      </c>
      <c r="O1510">
        <v>17</v>
      </c>
      <c r="P1510" t="s">
        <v>646</v>
      </c>
      <c r="Q1510" t="s">
        <v>903</v>
      </c>
      <c r="R1510" t="s">
        <v>334</v>
      </c>
      <c r="S1510">
        <v>81360</v>
      </c>
      <c r="T1510" t="s">
        <v>186</v>
      </c>
      <c r="U1510" t="s">
        <v>149</v>
      </c>
      <c r="V1510" t="s">
        <v>123</v>
      </c>
      <c r="W1510" t="s">
        <v>229</v>
      </c>
      <c r="X1510" t="s">
        <v>57</v>
      </c>
      <c r="Y1510" t="s">
        <v>905</v>
      </c>
      <c r="Z1510" s="1">
        <v>43141</v>
      </c>
      <c r="AA1510">
        <v>85</v>
      </c>
      <c r="AB1510" t="s">
        <v>59</v>
      </c>
      <c r="AC1510">
        <v>2023</v>
      </c>
      <c r="AD1510">
        <v>5</v>
      </c>
      <c r="AE1510" t="s">
        <v>475</v>
      </c>
      <c r="AF1510" t="s">
        <v>247</v>
      </c>
      <c r="AG1510" s="1">
        <v>36056</v>
      </c>
      <c r="AH1510" t="s">
        <v>264</v>
      </c>
      <c r="AI1510" t="s">
        <v>265</v>
      </c>
      <c r="AJ1510" t="s">
        <v>64</v>
      </c>
      <c r="AK1510">
        <v>177</v>
      </c>
      <c r="AL1510">
        <v>25000000</v>
      </c>
      <c r="AM1510">
        <v>60000000</v>
      </c>
      <c r="AN1510" s="1">
        <v>46568</v>
      </c>
      <c r="AO1510" t="s">
        <v>484</v>
      </c>
      <c r="AP1510" t="s">
        <v>164</v>
      </c>
      <c r="AQ1510">
        <v>11</v>
      </c>
      <c r="AR1510" t="s">
        <v>477</v>
      </c>
      <c r="AS1510">
        <v>0</v>
      </c>
      <c r="AT1510" t="s">
        <v>264</v>
      </c>
      <c r="AU1510">
        <v>26</v>
      </c>
    </row>
    <row r="1511" spans="1:47" x14ac:dyDescent="0.25">
      <c r="A1511" t="s">
        <v>902</v>
      </c>
      <c r="B1511">
        <v>2871674</v>
      </c>
      <c r="C1511">
        <v>315779</v>
      </c>
      <c r="D1511" t="s">
        <v>48</v>
      </c>
      <c r="E1511">
        <v>0</v>
      </c>
      <c r="F1511">
        <v>0</v>
      </c>
      <c r="G1511">
        <v>0</v>
      </c>
      <c r="H1511">
        <v>1</v>
      </c>
      <c r="I1511">
        <v>85</v>
      </c>
      <c r="J1511">
        <v>2017</v>
      </c>
      <c r="K1511" t="s">
        <v>299</v>
      </c>
      <c r="L1511">
        <v>2</v>
      </c>
      <c r="M1511">
        <v>0</v>
      </c>
      <c r="N1511">
        <v>3</v>
      </c>
      <c r="O1511">
        <v>17</v>
      </c>
      <c r="P1511" t="s">
        <v>646</v>
      </c>
      <c r="Q1511" t="s">
        <v>903</v>
      </c>
      <c r="R1511" t="s">
        <v>334</v>
      </c>
      <c r="S1511">
        <v>81360</v>
      </c>
      <c r="T1511" t="s">
        <v>186</v>
      </c>
      <c r="U1511" t="s">
        <v>149</v>
      </c>
      <c r="V1511" t="s">
        <v>123</v>
      </c>
      <c r="W1511" t="s">
        <v>229</v>
      </c>
      <c r="X1511" t="s">
        <v>57</v>
      </c>
      <c r="Y1511" t="s">
        <v>905</v>
      </c>
      <c r="Z1511" s="1">
        <v>43141</v>
      </c>
      <c r="AA1511">
        <v>85</v>
      </c>
      <c r="AB1511" t="s">
        <v>59</v>
      </c>
      <c r="AC1511">
        <v>2023</v>
      </c>
      <c r="AD1511">
        <v>5</v>
      </c>
      <c r="AE1511" t="s">
        <v>475</v>
      </c>
      <c r="AF1511" t="s">
        <v>247</v>
      </c>
      <c r="AG1511" s="1">
        <v>36056</v>
      </c>
      <c r="AH1511" t="s">
        <v>264</v>
      </c>
      <c r="AI1511" t="s">
        <v>265</v>
      </c>
      <c r="AJ1511" t="s">
        <v>64</v>
      </c>
      <c r="AK1511">
        <v>177</v>
      </c>
      <c r="AL1511">
        <v>25000000</v>
      </c>
      <c r="AM1511">
        <v>60000000</v>
      </c>
      <c r="AN1511" s="1">
        <v>46568</v>
      </c>
      <c r="AO1511" t="s">
        <v>485</v>
      </c>
      <c r="AP1511" t="s">
        <v>66</v>
      </c>
      <c r="AQ1511">
        <v>11</v>
      </c>
      <c r="AR1511" t="s">
        <v>477</v>
      </c>
      <c r="AS1511">
        <v>0</v>
      </c>
      <c r="AT1511" t="s">
        <v>264</v>
      </c>
      <c r="AU1511">
        <v>26</v>
      </c>
    </row>
    <row r="1512" spans="1:47" x14ac:dyDescent="0.25">
      <c r="A1512" t="s">
        <v>902</v>
      </c>
      <c r="B1512">
        <v>2871674</v>
      </c>
      <c r="C1512">
        <v>315779</v>
      </c>
      <c r="D1512" t="s">
        <v>48</v>
      </c>
      <c r="E1512">
        <v>0</v>
      </c>
      <c r="F1512">
        <v>0</v>
      </c>
      <c r="G1512">
        <v>0</v>
      </c>
      <c r="H1512">
        <v>1</v>
      </c>
      <c r="I1512">
        <v>85</v>
      </c>
      <c r="J1512">
        <v>2017</v>
      </c>
      <c r="K1512" t="s">
        <v>299</v>
      </c>
      <c r="L1512">
        <v>2</v>
      </c>
      <c r="M1512">
        <v>0</v>
      </c>
      <c r="N1512">
        <v>3</v>
      </c>
      <c r="O1512">
        <v>17</v>
      </c>
      <c r="P1512" t="s">
        <v>646</v>
      </c>
      <c r="Q1512" t="s">
        <v>903</v>
      </c>
      <c r="R1512" t="s">
        <v>334</v>
      </c>
      <c r="S1512">
        <v>81360</v>
      </c>
      <c r="T1512" t="s">
        <v>186</v>
      </c>
      <c r="U1512" t="s">
        <v>149</v>
      </c>
      <c r="V1512" t="s">
        <v>123</v>
      </c>
      <c r="W1512" t="s">
        <v>229</v>
      </c>
      <c r="X1512" t="s">
        <v>57</v>
      </c>
      <c r="Y1512" t="s">
        <v>905</v>
      </c>
      <c r="Z1512" s="1">
        <v>43141</v>
      </c>
      <c r="AA1512">
        <v>85</v>
      </c>
      <c r="AB1512" t="s">
        <v>59</v>
      </c>
      <c r="AC1512">
        <v>2023</v>
      </c>
      <c r="AD1512">
        <v>5</v>
      </c>
      <c r="AE1512" t="s">
        <v>475</v>
      </c>
      <c r="AF1512" t="s">
        <v>247</v>
      </c>
      <c r="AG1512" s="1">
        <v>36056</v>
      </c>
      <c r="AH1512" t="s">
        <v>264</v>
      </c>
      <c r="AI1512" t="s">
        <v>265</v>
      </c>
      <c r="AJ1512" t="s">
        <v>64</v>
      </c>
      <c r="AK1512">
        <v>177</v>
      </c>
      <c r="AL1512">
        <v>25000000</v>
      </c>
      <c r="AM1512">
        <v>60000000</v>
      </c>
      <c r="AN1512" s="1">
        <v>46568</v>
      </c>
      <c r="AO1512" t="s">
        <v>486</v>
      </c>
      <c r="AP1512" t="s">
        <v>164</v>
      </c>
      <c r="AQ1512">
        <v>11</v>
      </c>
      <c r="AR1512" t="s">
        <v>477</v>
      </c>
      <c r="AS1512">
        <v>0</v>
      </c>
      <c r="AT1512" t="s">
        <v>264</v>
      </c>
      <c r="AU1512">
        <v>26</v>
      </c>
    </row>
    <row r="1513" spans="1:47" x14ac:dyDescent="0.25">
      <c r="A1513" t="s">
        <v>902</v>
      </c>
      <c r="B1513">
        <v>2871674</v>
      </c>
      <c r="C1513">
        <v>315779</v>
      </c>
      <c r="D1513" t="s">
        <v>48</v>
      </c>
      <c r="E1513">
        <v>0</v>
      </c>
      <c r="F1513">
        <v>0</v>
      </c>
      <c r="G1513">
        <v>0</v>
      </c>
      <c r="H1513">
        <v>1</v>
      </c>
      <c r="I1513">
        <v>85</v>
      </c>
      <c r="J1513">
        <v>2017</v>
      </c>
      <c r="K1513" t="s">
        <v>299</v>
      </c>
      <c r="L1513">
        <v>2</v>
      </c>
      <c r="M1513">
        <v>0</v>
      </c>
      <c r="N1513">
        <v>3</v>
      </c>
      <c r="O1513">
        <v>17</v>
      </c>
      <c r="P1513" t="s">
        <v>646</v>
      </c>
      <c r="Q1513" t="s">
        <v>903</v>
      </c>
      <c r="R1513" t="s">
        <v>334</v>
      </c>
      <c r="S1513">
        <v>81360</v>
      </c>
      <c r="T1513" t="s">
        <v>186</v>
      </c>
      <c r="U1513" t="s">
        <v>149</v>
      </c>
      <c r="V1513" t="s">
        <v>123</v>
      </c>
      <c r="W1513" t="s">
        <v>229</v>
      </c>
      <c r="X1513" t="s">
        <v>57</v>
      </c>
      <c r="Y1513" t="s">
        <v>905</v>
      </c>
      <c r="Z1513" s="1">
        <v>43141</v>
      </c>
      <c r="AA1513">
        <v>85</v>
      </c>
      <c r="AB1513" t="s">
        <v>59</v>
      </c>
      <c r="AC1513">
        <v>2023</v>
      </c>
      <c r="AD1513">
        <v>5</v>
      </c>
      <c r="AE1513" t="s">
        <v>475</v>
      </c>
      <c r="AF1513" t="s">
        <v>247</v>
      </c>
      <c r="AG1513" s="1">
        <v>36056</v>
      </c>
      <c r="AH1513" t="s">
        <v>264</v>
      </c>
      <c r="AI1513" t="s">
        <v>265</v>
      </c>
      <c r="AJ1513" t="s">
        <v>64</v>
      </c>
      <c r="AK1513">
        <v>177</v>
      </c>
      <c r="AL1513">
        <v>25000000</v>
      </c>
      <c r="AM1513">
        <v>60000000</v>
      </c>
      <c r="AN1513" s="1">
        <v>46568</v>
      </c>
      <c r="AO1513" t="s">
        <v>487</v>
      </c>
      <c r="AP1513" t="s">
        <v>164</v>
      </c>
      <c r="AQ1513">
        <v>11</v>
      </c>
      <c r="AR1513" t="s">
        <v>477</v>
      </c>
      <c r="AS1513">
        <v>0</v>
      </c>
      <c r="AT1513" t="s">
        <v>264</v>
      </c>
      <c r="AU1513">
        <v>26</v>
      </c>
    </row>
    <row r="1514" spans="1:47" x14ac:dyDescent="0.25">
      <c r="A1514" t="s">
        <v>902</v>
      </c>
      <c r="B1514">
        <v>2871674</v>
      </c>
      <c r="C1514">
        <v>315779</v>
      </c>
      <c r="D1514" t="s">
        <v>48</v>
      </c>
      <c r="E1514">
        <v>0</v>
      </c>
      <c r="F1514">
        <v>0</v>
      </c>
      <c r="G1514">
        <v>0</v>
      </c>
      <c r="H1514">
        <v>1</v>
      </c>
      <c r="I1514">
        <v>85</v>
      </c>
      <c r="J1514">
        <v>2017</v>
      </c>
      <c r="K1514" t="s">
        <v>299</v>
      </c>
      <c r="L1514">
        <v>2</v>
      </c>
      <c r="M1514">
        <v>0</v>
      </c>
      <c r="N1514">
        <v>3</v>
      </c>
      <c r="O1514">
        <v>17</v>
      </c>
      <c r="P1514" t="s">
        <v>646</v>
      </c>
      <c r="Q1514" t="s">
        <v>903</v>
      </c>
      <c r="R1514" t="s">
        <v>334</v>
      </c>
      <c r="S1514">
        <v>81360</v>
      </c>
      <c r="T1514" t="s">
        <v>186</v>
      </c>
      <c r="U1514" t="s">
        <v>149</v>
      </c>
      <c r="V1514" t="s">
        <v>123</v>
      </c>
      <c r="W1514" t="s">
        <v>229</v>
      </c>
      <c r="X1514" t="s">
        <v>57</v>
      </c>
      <c r="Y1514" t="s">
        <v>905</v>
      </c>
      <c r="Z1514" s="1">
        <v>43141</v>
      </c>
      <c r="AA1514">
        <v>85</v>
      </c>
      <c r="AB1514" t="s">
        <v>59</v>
      </c>
      <c r="AC1514">
        <v>2023</v>
      </c>
      <c r="AD1514">
        <v>5</v>
      </c>
      <c r="AE1514" t="s">
        <v>475</v>
      </c>
      <c r="AF1514" t="s">
        <v>247</v>
      </c>
      <c r="AG1514" s="1">
        <v>36056</v>
      </c>
      <c r="AH1514" t="s">
        <v>264</v>
      </c>
      <c r="AI1514" t="s">
        <v>265</v>
      </c>
      <c r="AJ1514" t="s">
        <v>64</v>
      </c>
      <c r="AK1514">
        <v>177</v>
      </c>
      <c r="AL1514">
        <v>25000000</v>
      </c>
      <c r="AM1514">
        <v>60000000</v>
      </c>
      <c r="AN1514" s="1">
        <v>46568</v>
      </c>
      <c r="AO1514" t="s">
        <v>488</v>
      </c>
      <c r="AP1514" t="s">
        <v>164</v>
      </c>
      <c r="AQ1514">
        <v>11</v>
      </c>
      <c r="AR1514" t="s">
        <v>477</v>
      </c>
      <c r="AS1514">
        <v>0</v>
      </c>
      <c r="AT1514" t="s">
        <v>264</v>
      </c>
      <c r="AU1514">
        <v>26</v>
      </c>
    </row>
    <row r="1515" spans="1:47" x14ac:dyDescent="0.25">
      <c r="A1515" t="s">
        <v>902</v>
      </c>
      <c r="B1515">
        <v>2871674</v>
      </c>
      <c r="C1515">
        <v>315779</v>
      </c>
      <c r="D1515" t="s">
        <v>48</v>
      </c>
      <c r="E1515">
        <v>0</v>
      </c>
      <c r="F1515">
        <v>0</v>
      </c>
      <c r="G1515">
        <v>0</v>
      </c>
      <c r="H1515">
        <v>1</v>
      </c>
      <c r="I1515">
        <v>85</v>
      </c>
      <c r="J1515">
        <v>2017</v>
      </c>
      <c r="K1515" t="s">
        <v>299</v>
      </c>
      <c r="L1515">
        <v>2</v>
      </c>
      <c r="M1515">
        <v>0</v>
      </c>
      <c r="N1515">
        <v>3</v>
      </c>
      <c r="O1515">
        <v>17</v>
      </c>
      <c r="P1515" t="s">
        <v>646</v>
      </c>
      <c r="Q1515" t="s">
        <v>903</v>
      </c>
      <c r="R1515" t="s">
        <v>334</v>
      </c>
      <c r="S1515">
        <v>81360</v>
      </c>
      <c r="T1515" t="s">
        <v>186</v>
      </c>
      <c r="U1515" t="s">
        <v>149</v>
      </c>
      <c r="V1515" t="s">
        <v>123</v>
      </c>
      <c r="W1515" t="s">
        <v>229</v>
      </c>
      <c r="X1515" t="s">
        <v>57</v>
      </c>
      <c r="Y1515" t="s">
        <v>905</v>
      </c>
      <c r="Z1515" s="1">
        <v>43141</v>
      </c>
      <c r="AA1515">
        <v>85</v>
      </c>
      <c r="AB1515" t="s">
        <v>59</v>
      </c>
      <c r="AC1515">
        <v>2023</v>
      </c>
      <c r="AD1515">
        <v>5</v>
      </c>
      <c r="AE1515" t="s">
        <v>475</v>
      </c>
      <c r="AF1515" t="s">
        <v>247</v>
      </c>
      <c r="AG1515" s="1">
        <v>36056</v>
      </c>
      <c r="AH1515" t="s">
        <v>264</v>
      </c>
      <c r="AI1515" t="s">
        <v>265</v>
      </c>
      <c r="AJ1515" t="s">
        <v>64</v>
      </c>
      <c r="AK1515">
        <v>177</v>
      </c>
      <c r="AL1515">
        <v>25000000</v>
      </c>
      <c r="AM1515">
        <v>60000000</v>
      </c>
      <c r="AN1515" s="1">
        <v>46568</v>
      </c>
      <c r="AO1515" t="s">
        <v>489</v>
      </c>
      <c r="AP1515" t="s">
        <v>164</v>
      </c>
      <c r="AQ1515">
        <v>11</v>
      </c>
      <c r="AR1515" t="s">
        <v>477</v>
      </c>
      <c r="AS1515">
        <v>0</v>
      </c>
      <c r="AT1515" t="s">
        <v>264</v>
      </c>
      <c r="AU1515">
        <v>26</v>
      </c>
    </row>
    <row r="1516" spans="1:47" x14ac:dyDescent="0.25">
      <c r="A1516" t="s">
        <v>902</v>
      </c>
      <c r="B1516">
        <v>2871674</v>
      </c>
      <c r="C1516">
        <v>315779</v>
      </c>
      <c r="D1516" t="s">
        <v>48</v>
      </c>
      <c r="E1516">
        <v>0</v>
      </c>
      <c r="F1516">
        <v>0</v>
      </c>
      <c r="G1516">
        <v>0</v>
      </c>
      <c r="H1516">
        <v>1</v>
      </c>
      <c r="I1516">
        <v>85</v>
      </c>
      <c r="J1516">
        <v>2017</v>
      </c>
      <c r="K1516" t="s">
        <v>299</v>
      </c>
      <c r="L1516">
        <v>2</v>
      </c>
      <c r="M1516">
        <v>0</v>
      </c>
      <c r="N1516">
        <v>3</v>
      </c>
      <c r="O1516">
        <v>17</v>
      </c>
      <c r="P1516" t="s">
        <v>646</v>
      </c>
      <c r="Q1516" t="s">
        <v>903</v>
      </c>
      <c r="R1516" t="s">
        <v>334</v>
      </c>
      <c r="S1516">
        <v>81360</v>
      </c>
      <c r="T1516" t="s">
        <v>186</v>
      </c>
      <c r="U1516" t="s">
        <v>149</v>
      </c>
      <c r="V1516" t="s">
        <v>123</v>
      </c>
      <c r="W1516" t="s">
        <v>229</v>
      </c>
      <c r="X1516" t="s">
        <v>57</v>
      </c>
      <c r="Y1516" t="s">
        <v>905</v>
      </c>
      <c r="Z1516" s="1">
        <v>43141</v>
      </c>
      <c r="AA1516">
        <v>85</v>
      </c>
      <c r="AB1516" t="s">
        <v>59</v>
      </c>
      <c r="AC1516">
        <v>2023</v>
      </c>
      <c r="AD1516">
        <v>5</v>
      </c>
      <c r="AE1516" t="s">
        <v>475</v>
      </c>
      <c r="AF1516" t="s">
        <v>247</v>
      </c>
      <c r="AG1516" s="1">
        <v>36056</v>
      </c>
      <c r="AH1516" t="s">
        <v>264</v>
      </c>
      <c r="AI1516" t="s">
        <v>265</v>
      </c>
      <c r="AJ1516" t="s">
        <v>64</v>
      </c>
      <c r="AK1516">
        <v>177</v>
      </c>
      <c r="AL1516">
        <v>25000000</v>
      </c>
      <c r="AM1516">
        <v>60000000</v>
      </c>
      <c r="AN1516" s="1">
        <v>46568</v>
      </c>
      <c r="AO1516" t="s">
        <v>490</v>
      </c>
      <c r="AP1516" t="s">
        <v>164</v>
      </c>
      <c r="AQ1516">
        <v>11</v>
      </c>
      <c r="AR1516" t="s">
        <v>477</v>
      </c>
      <c r="AS1516">
        <v>0</v>
      </c>
      <c r="AT1516" t="s">
        <v>264</v>
      </c>
      <c r="AU1516">
        <v>26</v>
      </c>
    </row>
    <row r="1517" spans="1:47" x14ac:dyDescent="0.25">
      <c r="A1517" t="s">
        <v>902</v>
      </c>
      <c r="B1517">
        <v>2871674</v>
      </c>
      <c r="C1517">
        <v>315779</v>
      </c>
      <c r="D1517" t="s">
        <v>48</v>
      </c>
      <c r="E1517">
        <v>0</v>
      </c>
      <c r="F1517">
        <v>0</v>
      </c>
      <c r="G1517">
        <v>0</v>
      </c>
      <c r="H1517">
        <v>1</v>
      </c>
      <c r="I1517">
        <v>85</v>
      </c>
      <c r="J1517">
        <v>2017</v>
      </c>
      <c r="K1517" t="s">
        <v>299</v>
      </c>
      <c r="L1517">
        <v>2</v>
      </c>
      <c r="M1517">
        <v>0</v>
      </c>
      <c r="N1517">
        <v>3</v>
      </c>
      <c r="O1517">
        <v>17</v>
      </c>
      <c r="P1517" t="s">
        <v>646</v>
      </c>
      <c r="Q1517" t="s">
        <v>903</v>
      </c>
      <c r="R1517" t="s">
        <v>334</v>
      </c>
      <c r="S1517">
        <v>81360</v>
      </c>
      <c r="T1517" t="s">
        <v>186</v>
      </c>
      <c r="U1517" t="s">
        <v>149</v>
      </c>
      <c r="V1517" t="s">
        <v>123</v>
      </c>
      <c r="W1517" t="s">
        <v>229</v>
      </c>
      <c r="X1517" t="s">
        <v>57</v>
      </c>
      <c r="Y1517" t="s">
        <v>905</v>
      </c>
      <c r="Z1517" s="1">
        <v>43141</v>
      </c>
      <c r="AA1517">
        <v>85</v>
      </c>
      <c r="AB1517" t="s">
        <v>59</v>
      </c>
      <c r="AC1517">
        <v>2023</v>
      </c>
      <c r="AD1517">
        <v>5</v>
      </c>
      <c r="AE1517" t="s">
        <v>475</v>
      </c>
      <c r="AF1517" t="s">
        <v>247</v>
      </c>
      <c r="AG1517" s="1">
        <v>36056</v>
      </c>
      <c r="AH1517" t="s">
        <v>264</v>
      </c>
      <c r="AI1517" t="s">
        <v>265</v>
      </c>
      <c r="AJ1517" t="s">
        <v>64</v>
      </c>
      <c r="AK1517">
        <v>177</v>
      </c>
      <c r="AL1517">
        <v>25000000</v>
      </c>
      <c r="AM1517">
        <v>60000000</v>
      </c>
      <c r="AN1517" s="1">
        <v>46568</v>
      </c>
      <c r="AO1517" t="s">
        <v>491</v>
      </c>
      <c r="AP1517" t="s">
        <v>66</v>
      </c>
      <c r="AQ1517">
        <v>11</v>
      </c>
      <c r="AR1517" t="s">
        <v>477</v>
      </c>
      <c r="AS1517">
        <v>0</v>
      </c>
      <c r="AT1517" t="s">
        <v>264</v>
      </c>
      <c r="AU1517">
        <v>26</v>
      </c>
    </row>
    <row r="1518" spans="1:47" x14ac:dyDescent="0.25">
      <c r="A1518" t="s">
        <v>906</v>
      </c>
      <c r="B1518">
        <v>2982072</v>
      </c>
      <c r="C1518">
        <v>315779</v>
      </c>
      <c r="D1518" t="s">
        <v>564</v>
      </c>
      <c r="E1518">
        <v>0</v>
      </c>
      <c r="F1518">
        <v>0</v>
      </c>
      <c r="G1518">
        <v>0</v>
      </c>
      <c r="H1518">
        <v>0</v>
      </c>
      <c r="I1518">
        <v>85</v>
      </c>
      <c r="J1518">
        <v>2017</v>
      </c>
      <c r="K1518" t="s">
        <v>907</v>
      </c>
      <c r="L1518">
        <v>3</v>
      </c>
      <c r="M1518">
        <v>2</v>
      </c>
      <c r="N1518">
        <v>8.7201953461648944</v>
      </c>
      <c r="O1518">
        <v>9.2028152829646661</v>
      </c>
      <c r="P1518" t="s">
        <v>646</v>
      </c>
      <c r="Q1518" t="s">
        <v>908</v>
      </c>
      <c r="R1518" t="s">
        <v>334</v>
      </c>
      <c r="S1518">
        <v>62500</v>
      </c>
      <c r="T1518" t="s">
        <v>909</v>
      </c>
      <c r="U1518" t="s">
        <v>149</v>
      </c>
      <c r="V1518" t="s">
        <v>910</v>
      </c>
      <c r="W1518" t="s">
        <v>207</v>
      </c>
      <c r="X1518" t="s">
        <v>403</v>
      </c>
      <c r="Y1518" t="s">
        <v>911</v>
      </c>
      <c r="Z1518" s="1">
        <v>43146</v>
      </c>
      <c r="AA1518">
        <v>85</v>
      </c>
      <c r="AB1518" t="s">
        <v>59</v>
      </c>
      <c r="AC1518">
        <v>2023</v>
      </c>
      <c r="AD1518">
        <v>5</v>
      </c>
      <c r="AE1518" t="s">
        <v>475</v>
      </c>
      <c r="AF1518" t="s">
        <v>247</v>
      </c>
      <c r="AG1518" s="1">
        <v>36056</v>
      </c>
      <c r="AH1518" t="s">
        <v>264</v>
      </c>
      <c r="AI1518" t="s">
        <v>265</v>
      </c>
      <c r="AJ1518" t="s">
        <v>64</v>
      </c>
      <c r="AK1518">
        <v>177</v>
      </c>
      <c r="AL1518">
        <v>25000000</v>
      </c>
      <c r="AM1518">
        <v>60000000</v>
      </c>
      <c r="AN1518" s="1">
        <v>46568</v>
      </c>
      <c r="AO1518" t="s">
        <v>476</v>
      </c>
      <c r="AP1518" t="s">
        <v>164</v>
      </c>
      <c r="AQ1518">
        <v>11</v>
      </c>
      <c r="AR1518" t="s">
        <v>477</v>
      </c>
      <c r="AS1518">
        <v>0</v>
      </c>
      <c r="AT1518" t="s">
        <v>264</v>
      </c>
      <c r="AU1518">
        <v>26</v>
      </c>
    </row>
    <row r="1519" spans="1:47" x14ac:dyDescent="0.25">
      <c r="A1519" t="s">
        <v>906</v>
      </c>
      <c r="B1519">
        <v>2982072</v>
      </c>
      <c r="C1519">
        <v>315779</v>
      </c>
      <c r="D1519" t="s">
        <v>564</v>
      </c>
      <c r="E1519">
        <v>0</v>
      </c>
      <c r="F1519">
        <v>0</v>
      </c>
      <c r="G1519">
        <v>0</v>
      </c>
      <c r="H1519">
        <v>0</v>
      </c>
      <c r="I1519">
        <v>85</v>
      </c>
      <c r="J1519">
        <v>2017</v>
      </c>
      <c r="K1519" t="s">
        <v>907</v>
      </c>
      <c r="L1519">
        <v>3</v>
      </c>
      <c r="M1519">
        <v>2</v>
      </c>
      <c r="N1519">
        <v>8.7201953461648944</v>
      </c>
      <c r="O1519">
        <v>9.2028152829646661</v>
      </c>
      <c r="P1519" t="s">
        <v>646</v>
      </c>
      <c r="Q1519" t="s">
        <v>908</v>
      </c>
      <c r="R1519" t="s">
        <v>334</v>
      </c>
      <c r="S1519">
        <v>62500</v>
      </c>
      <c r="T1519" t="s">
        <v>909</v>
      </c>
      <c r="U1519" t="s">
        <v>149</v>
      </c>
      <c r="V1519" t="s">
        <v>910</v>
      </c>
      <c r="W1519" t="s">
        <v>207</v>
      </c>
      <c r="X1519" t="s">
        <v>403</v>
      </c>
      <c r="Y1519" t="s">
        <v>911</v>
      </c>
      <c r="Z1519" s="1">
        <v>43146</v>
      </c>
      <c r="AA1519">
        <v>85</v>
      </c>
      <c r="AB1519" t="s">
        <v>59</v>
      </c>
      <c r="AC1519">
        <v>2023</v>
      </c>
      <c r="AD1519">
        <v>5</v>
      </c>
      <c r="AE1519" t="s">
        <v>475</v>
      </c>
      <c r="AF1519" t="s">
        <v>247</v>
      </c>
      <c r="AG1519" s="1">
        <v>36056</v>
      </c>
      <c r="AH1519" t="s">
        <v>264</v>
      </c>
      <c r="AI1519" t="s">
        <v>265</v>
      </c>
      <c r="AJ1519" t="s">
        <v>64</v>
      </c>
      <c r="AK1519">
        <v>177</v>
      </c>
      <c r="AL1519">
        <v>25000000</v>
      </c>
      <c r="AM1519">
        <v>60000000</v>
      </c>
      <c r="AN1519" s="1">
        <v>46568</v>
      </c>
      <c r="AO1519" t="s">
        <v>478</v>
      </c>
      <c r="AP1519" t="s">
        <v>164</v>
      </c>
      <c r="AQ1519">
        <v>11</v>
      </c>
      <c r="AR1519" t="s">
        <v>477</v>
      </c>
      <c r="AS1519">
        <v>0</v>
      </c>
      <c r="AT1519" t="s">
        <v>264</v>
      </c>
      <c r="AU1519">
        <v>26</v>
      </c>
    </row>
    <row r="1520" spans="1:47" x14ac:dyDescent="0.25">
      <c r="A1520" t="s">
        <v>906</v>
      </c>
      <c r="B1520">
        <v>2982072</v>
      </c>
      <c r="C1520">
        <v>315779</v>
      </c>
      <c r="D1520" t="s">
        <v>564</v>
      </c>
      <c r="E1520">
        <v>0</v>
      </c>
      <c r="F1520">
        <v>0</v>
      </c>
      <c r="G1520">
        <v>0</v>
      </c>
      <c r="H1520">
        <v>0</v>
      </c>
      <c r="I1520">
        <v>85</v>
      </c>
      <c r="J1520">
        <v>2017</v>
      </c>
      <c r="K1520" t="s">
        <v>907</v>
      </c>
      <c r="L1520">
        <v>3</v>
      </c>
      <c r="M1520">
        <v>2</v>
      </c>
      <c r="N1520">
        <v>8.7201953461648944</v>
      </c>
      <c r="O1520">
        <v>9.2028152829646661</v>
      </c>
      <c r="P1520" t="s">
        <v>646</v>
      </c>
      <c r="Q1520" t="s">
        <v>908</v>
      </c>
      <c r="R1520" t="s">
        <v>334</v>
      </c>
      <c r="S1520">
        <v>62500</v>
      </c>
      <c r="T1520" t="s">
        <v>909</v>
      </c>
      <c r="U1520" t="s">
        <v>149</v>
      </c>
      <c r="V1520" t="s">
        <v>910</v>
      </c>
      <c r="W1520" t="s">
        <v>207</v>
      </c>
      <c r="X1520" t="s">
        <v>403</v>
      </c>
      <c r="Y1520" t="s">
        <v>911</v>
      </c>
      <c r="Z1520" s="1">
        <v>43146</v>
      </c>
      <c r="AA1520">
        <v>85</v>
      </c>
      <c r="AB1520" t="s">
        <v>59</v>
      </c>
      <c r="AC1520">
        <v>2023</v>
      </c>
      <c r="AD1520">
        <v>5</v>
      </c>
      <c r="AE1520" t="s">
        <v>475</v>
      </c>
      <c r="AF1520" t="s">
        <v>247</v>
      </c>
      <c r="AG1520" s="1">
        <v>36056</v>
      </c>
      <c r="AH1520" t="s">
        <v>264</v>
      </c>
      <c r="AI1520" t="s">
        <v>265</v>
      </c>
      <c r="AJ1520" t="s">
        <v>64</v>
      </c>
      <c r="AK1520">
        <v>177</v>
      </c>
      <c r="AL1520">
        <v>25000000</v>
      </c>
      <c r="AM1520">
        <v>60000000</v>
      </c>
      <c r="AN1520" s="1">
        <v>46568</v>
      </c>
      <c r="AO1520" t="s">
        <v>479</v>
      </c>
      <c r="AP1520" t="s">
        <v>164</v>
      </c>
      <c r="AQ1520">
        <v>11</v>
      </c>
      <c r="AR1520" t="s">
        <v>477</v>
      </c>
      <c r="AS1520">
        <v>0</v>
      </c>
      <c r="AT1520" t="s">
        <v>264</v>
      </c>
      <c r="AU1520">
        <v>26</v>
      </c>
    </row>
    <row r="1521" spans="1:47" x14ac:dyDescent="0.25">
      <c r="A1521" t="s">
        <v>906</v>
      </c>
      <c r="B1521">
        <v>2982072</v>
      </c>
      <c r="C1521">
        <v>315779</v>
      </c>
      <c r="D1521" t="s">
        <v>564</v>
      </c>
      <c r="E1521">
        <v>0</v>
      </c>
      <c r="F1521">
        <v>0</v>
      </c>
      <c r="G1521">
        <v>0</v>
      </c>
      <c r="H1521">
        <v>0</v>
      </c>
      <c r="I1521">
        <v>85</v>
      </c>
      <c r="J1521">
        <v>2017</v>
      </c>
      <c r="K1521" t="s">
        <v>907</v>
      </c>
      <c r="L1521">
        <v>3</v>
      </c>
      <c r="M1521">
        <v>2</v>
      </c>
      <c r="N1521">
        <v>8.7201953461648944</v>
      </c>
      <c r="O1521">
        <v>9.2028152829646661</v>
      </c>
      <c r="P1521" t="s">
        <v>646</v>
      </c>
      <c r="Q1521" t="s">
        <v>908</v>
      </c>
      <c r="R1521" t="s">
        <v>334</v>
      </c>
      <c r="S1521">
        <v>62500</v>
      </c>
      <c r="T1521" t="s">
        <v>909</v>
      </c>
      <c r="U1521" t="s">
        <v>149</v>
      </c>
      <c r="V1521" t="s">
        <v>910</v>
      </c>
      <c r="W1521" t="s">
        <v>207</v>
      </c>
      <c r="X1521" t="s">
        <v>403</v>
      </c>
      <c r="Y1521" t="s">
        <v>911</v>
      </c>
      <c r="Z1521" s="1">
        <v>43146</v>
      </c>
      <c r="AA1521">
        <v>85</v>
      </c>
      <c r="AB1521" t="s">
        <v>59</v>
      </c>
      <c r="AC1521">
        <v>2023</v>
      </c>
      <c r="AD1521">
        <v>5</v>
      </c>
      <c r="AE1521" t="s">
        <v>475</v>
      </c>
      <c r="AF1521" t="s">
        <v>247</v>
      </c>
      <c r="AG1521" s="1">
        <v>36056</v>
      </c>
      <c r="AH1521" t="s">
        <v>264</v>
      </c>
      <c r="AI1521" t="s">
        <v>265</v>
      </c>
      <c r="AJ1521" t="s">
        <v>64</v>
      </c>
      <c r="AK1521">
        <v>177</v>
      </c>
      <c r="AL1521">
        <v>25000000</v>
      </c>
      <c r="AM1521">
        <v>60000000</v>
      </c>
      <c r="AN1521" s="1">
        <v>46568</v>
      </c>
      <c r="AO1521" t="s">
        <v>480</v>
      </c>
      <c r="AP1521" t="s">
        <v>164</v>
      </c>
      <c r="AQ1521">
        <v>11</v>
      </c>
      <c r="AR1521" t="s">
        <v>477</v>
      </c>
      <c r="AS1521">
        <v>0</v>
      </c>
      <c r="AT1521" t="s">
        <v>264</v>
      </c>
      <c r="AU1521">
        <v>26</v>
      </c>
    </row>
    <row r="1522" spans="1:47" x14ac:dyDescent="0.25">
      <c r="A1522" t="s">
        <v>906</v>
      </c>
      <c r="B1522">
        <v>2982072</v>
      </c>
      <c r="C1522">
        <v>315779</v>
      </c>
      <c r="D1522" t="s">
        <v>564</v>
      </c>
      <c r="E1522">
        <v>0</v>
      </c>
      <c r="F1522">
        <v>0</v>
      </c>
      <c r="G1522">
        <v>0</v>
      </c>
      <c r="H1522">
        <v>0</v>
      </c>
      <c r="I1522">
        <v>85</v>
      </c>
      <c r="J1522">
        <v>2017</v>
      </c>
      <c r="K1522" t="s">
        <v>907</v>
      </c>
      <c r="L1522">
        <v>3</v>
      </c>
      <c r="M1522">
        <v>2</v>
      </c>
      <c r="N1522">
        <v>8.7201953461648944</v>
      </c>
      <c r="O1522">
        <v>9.2028152829646661</v>
      </c>
      <c r="P1522" t="s">
        <v>646</v>
      </c>
      <c r="Q1522" t="s">
        <v>908</v>
      </c>
      <c r="R1522" t="s">
        <v>334</v>
      </c>
      <c r="S1522">
        <v>62500</v>
      </c>
      <c r="T1522" t="s">
        <v>909</v>
      </c>
      <c r="U1522" t="s">
        <v>149</v>
      </c>
      <c r="V1522" t="s">
        <v>910</v>
      </c>
      <c r="W1522" t="s">
        <v>207</v>
      </c>
      <c r="X1522" t="s">
        <v>403</v>
      </c>
      <c r="Y1522" t="s">
        <v>911</v>
      </c>
      <c r="Z1522" s="1">
        <v>43146</v>
      </c>
      <c r="AA1522">
        <v>85</v>
      </c>
      <c r="AB1522" t="s">
        <v>59</v>
      </c>
      <c r="AC1522">
        <v>2023</v>
      </c>
      <c r="AD1522">
        <v>5</v>
      </c>
      <c r="AE1522" t="s">
        <v>475</v>
      </c>
      <c r="AF1522" t="s">
        <v>247</v>
      </c>
      <c r="AG1522" s="1">
        <v>36056</v>
      </c>
      <c r="AH1522" t="s">
        <v>264</v>
      </c>
      <c r="AI1522" t="s">
        <v>265</v>
      </c>
      <c r="AJ1522" t="s">
        <v>64</v>
      </c>
      <c r="AK1522">
        <v>177</v>
      </c>
      <c r="AL1522">
        <v>25000000</v>
      </c>
      <c r="AM1522">
        <v>60000000</v>
      </c>
      <c r="AN1522" s="1">
        <v>46568</v>
      </c>
      <c r="AO1522" t="s">
        <v>481</v>
      </c>
      <c r="AP1522" t="s">
        <v>164</v>
      </c>
      <c r="AQ1522">
        <v>11</v>
      </c>
      <c r="AR1522" t="s">
        <v>477</v>
      </c>
      <c r="AS1522">
        <v>0</v>
      </c>
      <c r="AT1522" t="s">
        <v>264</v>
      </c>
      <c r="AU1522">
        <v>26</v>
      </c>
    </row>
    <row r="1523" spans="1:47" x14ac:dyDescent="0.25">
      <c r="A1523" t="s">
        <v>906</v>
      </c>
      <c r="B1523">
        <v>2982072</v>
      </c>
      <c r="C1523">
        <v>315779</v>
      </c>
      <c r="D1523" t="s">
        <v>564</v>
      </c>
      <c r="E1523">
        <v>0</v>
      </c>
      <c r="F1523">
        <v>0</v>
      </c>
      <c r="G1523">
        <v>0</v>
      </c>
      <c r="H1523">
        <v>0</v>
      </c>
      <c r="I1523">
        <v>85</v>
      </c>
      <c r="J1523">
        <v>2017</v>
      </c>
      <c r="K1523" t="s">
        <v>907</v>
      </c>
      <c r="L1523">
        <v>3</v>
      </c>
      <c r="M1523">
        <v>2</v>
      </c>
      <c r="N1523">
        <v>8.7201953461648944</v>
      </c>
      <c r="O1523">
        <v>9.2028152829646661</v>
      </c>
      <c r="P1523" t="s">
        <v>646</v>
      </c>
      <c r="Q1523" t="s">
        <v>908</v>
      </c>
      <c r="R1523" t="s">
        <v>334</v>
      </c>
      <c r="S1523">
        <v>62500</v>
      </c>
      <c r="T1523" t="s">
        <v>909</v>
      </c>
      <c r="U1523" t="s">
        <v>149</v>
      </c>
      <c r="V1523" t="s">
        <v>910</v>
      </c>
      <c r="W1523" t="s">
        <v>207</v>
      </c>
      <c r="X1523" t="s">
        <v>403</v>
      </c>
      <c r="Y1523" t="s">
        <v>911</v>
      </c>
      <c r="Z1523" s="1">
        <v>43146</v>
      </c>
      <c r="AA1523">
        <v>85</v>
      </c>
      <c r="AB1523" t="s">
        <v>59</v>
      </c>
      <c r="AC1523">
        <v>2023</v>
      </c>
      <c r="AD1523">
        <v>5</v>
      </c>
      <c r="AE1523" t="s">
        <v>475</v>
      </c>
      <c r="AF1523" t="s">
        <v>247</v>
      </c>
      <c r="AG1523" s="1">
        <v>36056</v>
      </c>
      <c r="AH1523" t="s">
        <v>264</v>
      </c>
      <c r="AI1523" t="s">
        <v>265</v>
      </c>
      <c r="AJ1523" t="s">
        <v>64</v>
      </c>
      <c r="AK1523">
        <v>177</v>
      </c>
      <c r="AL1523">
        <v>25000000</v>
      </c>
      <c r="AM1523">
        <v>60000000</v>
      </c>
      <c r="AN1523" s="1">
        <v>46568</v>
      </c>
      <c r="AO1523" t="s">
        <v>482</v>
      </c>
      <c r="AP1523" t="s">
        <v>164</v>
      </c>
      <c r="AQ1523">
        <v>11</v>
      </c>
      <c r="AR1523" t="s">
        <v>477</v>
      </c>
      <c r="AS1523">
        <v>0</v>
      </c>
      <c r="AT1523" t="s">
        <v>483</v>
      </c>
      <c r="AU1523">
        <v>26</v>
      </c>
    </row>
    <row r="1524" spans="1:47" x14ac:dyDescent="0.25">
      <c r="A1524" t="s">
        <v>906</v>
      </c>
      <c r="B1524">
        <v>2982072</v>
      </c>
      <c r="C1524">
        <v>315779</v>
      </c>
      <c r="D1524" t="s">
        <v>564</v>
      </c>
      <c r="E1524">
        <v>0</v>
      </c>
      <c r="F1524">
        <v>0</v>
      </c>
      <c r="G1524">
        <v>0</v>
      </c>
      <c r="H1524">
        <v>0</v>
      </c>
      <c r="I1524">
        <v>85</v>
      </c>
      <c r="J1524">
        <v>2017</v>
      </c>
      <c r="K1524" t="s">
        <v>907</v>
      </c>
      <c r="L1524">
        <v>3</v>
      </c>
      <c r="M1524">
        <v>2</v>
      </c>
      <c r="N1524">
        <v>8.7201953461648944</v>
      </c>
      <c r="O1524">
        <v>9.2028152829646661</v>
      </c>
      <c r="P1524" t="s">
        <v>646</v>
      </c>
      <c r="Q1524" t="s">
        <v>908</v>
      </c>
      <c r="R1524" t="s">
        <v>334</v>
      </c>
      <c r="S1524">
        <v>62500</v>
      </c>
      <c r="T1524" t="s">
        <v>909</v>
      </c>
      <c r="U1524" t="s">
        <v>149</v>
      </c>
      <c r="V1524" t="s">
        <v>910</v>
      </c>
      <c r="W1524" t="s">
        <v>207</v>
      </c>
      <c r="X1524" t="s">
        <v>403</v>
      </c>
      <c r="Y1524" t="s">
        <v>911</v>
      </c>
      <c r="Z1524" s="1">
        <v>43146</v>
      </c>
      <c r="AA1524">
        <v>85</v>
      </c>
      <c r="AB1524" t="s">
        <v>59</v>
      </c>
      <c r="AC1524">
        <v>2023</v>
      </c>
      <c r="AD1524">
        <v>5</v>
      </c>
      <c r="AE1524" t="s">
        <v>475</v>
      </c>
      <c r="AF1524" t="s">
        <v>247</v>
      </c>
      <c r="AG1524" s="1">
        <v>36056</v>
      </c>
      <c r="AH1524" t="s">
        <v>264</v>
      </c>
      <c r="AI1524" t="s">
        <v>265</v>
      </c>
      <c r="AJ1524" t="s">
        <v>64</v>
      </c>
      <c r="AK1524">
        <v>177</v>
      </c>
      <c r="AL1524">
        <v>25000000</v>
      </c>
      <c r="AM1524">
        <v>60000000</v>
      </c>
      <c r="AN1524" s="1">
        <v>46568</v>
      </c>
      <c r="AO1524" t="s">
        <v>484</v>
      </c>
      <c r="AP1524" t="s">
        <v>164</v>
      </c>
      <c r="AQ1524">
        <v>11</v>
      </c>
      <c r="AR1524" t="s">
        <v>477</v>
      </c>
      <c r="AS1524">
        <v>0</v>
      </c>
      <c r="AT1524" t="s">
        <v>264</v>
      </c>
      <c r="AU1524">
        <v>26</v>
      </c>
    </row>
    <row r="1525" spans="1:47" x14ac:dyDescent="0.25">
      <c r="A1525" t="s">
        <v>906</v>
      </c>
      <c r="B1525">
        <v>2982072</v>
      </c>
      <c r="C1525">
        <v>315779</v>
      </c>
      <c r="D1525" t="s">
        <v>564</v>
      </c>
      <c r="E1525">
        <v>0</v>
      </c>
      <c r="F1525">
        <v>0</v>
      </c>
      <c r="G1525">
        <v>0</v>
      </c>
      <c r="H1525">
        <v>0</v>
      </c>
      <c r="I1525">
        <v>85</v>
      </c>
      <c r="J1525">
        <v>2017</v>
      </c>
      <c r="K1525" t="s">
        <v>907</v>
      </c>
      <c r="L1525">
        <v>3</v>
      </c>
      <c r="M1525">
        <v>2</v>
      </c>
      <c r="N1525">
        <v>8.7201953461648944</v>
      </c>
      <c r="O1525">
        <v>9.2028152829646661</v>
      </c>
      <c r="P1525" t="s">
        <v>646</v>
      </c>
      <c r="Q1525" t="s">
        <v>908</v>
      </c>
      <c r="R1525" t="s">
        <v>334</v>
      </c>
      <c r="S1525">
        <v>62500</v>
      </c>
      <c r="T1525" t="s">
        <v>909</v>
      </c>
      <c r="U1525" t="s">
        <v>149</v>
      </c>
      <c r="V1525" t="s">
        <v>910</v>
      </c>
      <c r="W1525" t="s">
        <v>207</v>
      </c>
      <c r="X1525" t="s">
        <v>403</v>
      </c>
      <c r="Y1525" t="s">
        <v>911</v>
      </c>
      <c r="Z1525" s="1">
        <v>43146</v>
      </c>
      <c r="AA1525">
        <v>85</v>
      </c>
      <c r="AB1525" t="s">
        <v>59</v>
      </c>
      <c r="AC1525">
        <v>2023</v>
      </c>
      <c r="AD1525">
        <v>5</v>
      </c>
      <c r="AE1525" t="s">
        <v>475</v>
      </c>
      <c r="AF1525" t="s">
        <v>247</v>
      </c>
      <c r="AG1525" s="1">
        <v>36056</v>
      </c>
      <c r="AH1525" t="s">
        <v>264</v>
      </c>
      <c r="AI1525" t="s">
        <v>265</v>
      </c>
      <c r="AJ1525" t="s">
        <v>64</v>
      </c>
      <c r="AK1525">
        <v>177</v>
      </c>
      <c r="AL1525">
        <v>25000000</v>
      </c>
      <c r="AM1525">
        <v>60000000</v>
      </c>
      <c r="AN1525" s="1">
        <v>46568</v>
      </c>
      <c r="AO1525" t="s">
        <v>485</v>
      </c>
      <c r="AP1525" t="s">
        <v>66</v>
      </c>
      <c r="AQ1525">
        <v>11</v>
      </c>
      <c r="AR1525" t="s">
        <v>477</v>
      </c>
      <c r="AS1525">
        <v>0</v>
      </c>
      <c r="AT1525" t="s">
        <v>264</v>
      </c>
      <c r="AU1525">
        <v>26</v>
      </c>
    </row>
    <row r="1526" spans="1:47" x14ac:dyDescent="0.25">
      <c r="A1526" t="s">
        <v>906</v>
      </c>
      <c r="B1526">
        <v>2982072</v>
      </c>
      <c r="C1526">
        <v>315779</v>
      </c>
      <c r="D1526" t="s">
        <v>564</v>
      </c>
      <c r="E1526">
        <v>0</v>
      </c>
      <c r="F1526">
        <v>0</v>
      </c>
      <c r="G1526">
        <v>0</v>
      </c>
      <c r="H1526">
        <v>0</v>
      </c>
      <c r="I1526">
        <v>85</v>
      </c>
      <c r="J1526">
        <v>2017</v>
      </c>
      <c r="K1526" t="s">
        <v>907</v>
      </c>
      <c r="L1526">
        <v>3</v>
      </c>
      <c r="M1526">
        <v>2</v>
      </c>
      <c r="N1526">
        <v>8.7201953461648944</v>
      </c>
      <c r="O1526">
        <v>9.2028152829646661</v>
      </c>
      <c r="P1526" t="s">
        <v>646</v>
      </c>
      <c r="Q1526" t="s">
        <v>908</v>
      </c>
      <c r="R1526" t="s">
        <v>334</v>
      </c>
      <c r="S1526">
        <v>62500</v>
      </c>
      <c r="T1526" t="s">
        <v>909</v>
      </c>
      <c r="U1526" t="s">
        <v>149</v>
      </c>
      <c r="V1526" t="s">
        <v>910</v>
      </c>
      <c r="W1526" t="s">
        <v>207</v>
      </c>
      <c r="X1526" t="s">
        <v>403</v>
      </c>
      <c r="Y1526" t="s">
        <v>911</v>
      </c>
      <c r="Z1526" s="1">
        <v>43146</v>
      </c>
      <c r="AA1526">
        <v>85</v>
      </c>
      <c r="AB1526" t="s">
        <v>59</v>
      </c>
      <c r="AC1526">
        <v>2023</v>
      </c>
      <c r="AD1526">
        <v>5</v>
      </c>
      <c r="AE1526" t="s">
        <v>475</v>
      </c>
      <c r="AF1526" t="s">
        <v>247</v>
      </c>
      <c r="AG1526" s="1">
        <v>36056</v>
      </c>
      <c r="AH1526" t="s">
        <v>264</v>
      </c>
      <c r="AI1526" t="s">
        <v>265</v>
      </c>
      <c r="AJ1526" t="s">
        <v>64</v>
      </c>
      <c r="AK1526">
        <v>177</v>
      </c>
      <c r="AL1526">
        <v>25000000</v>
      </c>
      <c r="AM1526">
        <v>60000000</v>
      </c>
      <c r="AN1526" s="1">
        <v>46568</v>
      </c>
      <c r="AO1526" t="s">
        <v>486</v>
      </c>
      <c r="AP1526" t="s">
        <v>164</v>
      </c>
      <c r="AQ1526">
        <v>11</v>
      </c>
      <c r="AR1526" t="s">
        <v>477</v>
      </c>
      <c r="AS1526">
        <v>0</v>
      </c>
      <c r="AT1526" t="s">
        <v>264</v>
      </c>
      <c r="AU1526">
        <v>26</v>
      </c>
    </row>
    <row r="1527" spans="1:47" x14ac:dyDescent="0.25">
      <c r="A1527" t="s">
        <v>906</v>
      </c>
      <c r="B1527">
        <v>2982072</v>
      </c>
      <c r="C1527">
        <v>315779</v>
      </c>
      <c r="D1527" t="s">
        <v>564</v>
      </c>
      <c r="E1527">
        <v>0</v>
      </c>
      <c r="F1527">
        <v>0</v>
      </c>
      <c r="G1527">
        <v>0</v>
      </c>
      <c r="H1527">
        <v>0</v>
      </c>
      <c r="I1527">
        <v>85</v>
      </c>
      <c r="J1527">
        <v>2017</v>
      </c>
      <c r="K1527" t="s">
        <v>907</v>
      </c>
      <c r="L1527">
        <v>3</v>
      </c>
      <c r="M1527">
        <v>2</v>
      </c>
      <c r="N1527">
        <v>8.7201953461648944</v>
      </c>
      <c r="O1527">
        <v>9.2028152829646661</v>
      </c>
      <c r="P1527" t="s">
        <v>646</v>
      </c>
      <c r="Q1527" t="s">
        <v>908</v>
      </c>
      <c r="R1527" t="s">
        <v>334</v>
      </c>
      <c r="S1527">
        <v>62500</v>
      </c>
      <c r="T1527" t="s">
        <v>909</v>
      </c>
      <c r="U1527" t="s">
        <v>149</v>
      </c>
      <c r="V1527" t="s">
        <v>910</v>
      </c>
      <c r="W1527" t="s">
        <v>207</v>
      </c>
      <c r="X1527" t="s">
        <v>403</v>
      </c>
      <c r="Y1527" t="s">
        <v>911</v>
      </c>
      <c r="Z1527" s="1">
        <v>43146</v>
      </c>
      <c r="AA1527">
        <v>85</v>
      </c>
      <c r="AB1527" t="s">
        <v>59</v>
      </c>
      <c r="AC1527">
        <v>2023</v>
      </c>
      <c r="AD1527">
        <v>5</v>
      </c>
      <c r="AE1527" t="s">
        <v>475</v>
      </c>
      <c r="AF1527" t="s">
        <v>247</v>
      </c>
      <c r="AG1527" s="1">
        <v>36056</v>
      </c>
      <c r="AH1527" t="s">
        <v>264</v>
      </c>
      <c r="AI1527" t="s">
        <v>265</v>
      </c>
      <c r="AJ1527" t="s">
        <v>64</v>
      </c>
      <c r="AK1527">
        <v>177</v>
      </c>
      <c r="AL1527">
        <v>25000000</v>
      </c>
      <c r="AM1527">
        <v>60000000</v>
      </c>
      <c r="AN1527" s="1">
        <v>46568</v>
      </c>
      <c r="AO1527" t="s">
        <v>487</v>
      </c>
      <c r="AP1527" t="s">
        <v>164</v>
      </c>
      <c r="AQ1527">
        <v>11</v>
      </c>
      <c r="AR1527" t="s">
        <v>477</v>
      </c>
      <c r="AS1527">
        <v>0</v>
      </c>
      <c r="AT1527" t="s">
        <v>264</v>
      </c>
      <c r="AU1527">
        <v>26</v>
      </c>
    </row>
    <row r="1528" spans="1:47" x14ac:dyDescent="0.25">
      <c r="A1528" t="s">
        <v>906</v>
      </c>
      <c r="B1528">
        <v>2982072</v>
      </c>
      <c r="C1528">
        <v>315779</v>
      </c>
      <c r="D1528" t="s">
        <v>564</v>
      </c>
      <c r="E1528">
        <v>0</v>
      </c>
      <c r="F1528">
        <v>0</v>
      </c>
      <c r="G1528">
        <v>0</v>
      </c>
      <c r="H1528">
        <v>0</v>
      </c>
      <c r="I1528">
        <v>85</v>
      </c>
      <c r="J1528">
        <v>2017</v>
      </c>
      <c r="K1528" t="s">
        <v>907</v>
      </c>
      <c r="L1528">
        <v>3</v>
      </c>
      <c r="M1528">
        <v>2</v>
      </c>
      <c r="N1528">
        <v>8.7201953461648944</v>
      </c>
      <c r="O1528">
        <v>9.2028152829646661</v>
      </c>
      <c r="P1528" t="s">
        <v>646</v>
      </c>
      <c r="Q1528" t="s">
        <v>908</v>
      </c>
      <c r="R1528" t="s">
        <v>334</v>
      </c>
      <c r="S1528">
        <v>62500</v>
      </c>
      <c r="T1528" t="s">
        <v>909</v>
      </c>
      <c r="U1528" t="s">
        <v>149</v>
      </c>
      <c r="V1528" t="s">
        <v>910</v>
      </c>
      <c r="W1528" t="s">
        <v>207</v>
      </c>
      <c r="X1528" t="s">
        <v>403</v>
      </c>
      <c r="Y1528" t="s">
        <v>911</v>
      </c>
      <c r="Z1528" s="1">
        <v>43146</v>
      </c>
      <c r="AA1528">
        <v>85</v>
      </c>
      <c r="AB1528" t="s">
        <v>59</v>
      </c>
      <c r="AC1528">
        <v>2023</v>
      </c>
      <c r="AD1528">
        <v>5</v>
      </c>
      <c r="AE1528" t="s">
        <v>475</v>
      </c>
      <c r="AF1528" t="s">
        <v>247</v>
      </c>
      <c r="AG1528" s="1">
        <v>36056</v>
      </c>
      <c r="AH1528" t="s">
        <v>264</v>
      </c>
      <c r="AI1528" t="s">
        <v>265</v>
      </c>
      <c r="AJ1528" t="s">
        <v>64</v>
      </c>
      <c r="AK1528">
        <v>177</v>
      </c>
      <c r="AL1528">
        <v>25000000</v>
      </c>
      <c r="AM1528">
        <v>60000000</v>
      </c>
      <c r="AN1528" s="1">
        <v>46568</v>
      </c>
      <c r="AO1528" t="s">
        <v>488</v>
      </c>
      <c r="AP1528" t="s">
        <v>164</v>
      </c>
      <c r="AQ1528">
        <v>11</v>
      </c>
      <c r="AR1528" t="s">
        <v>477</v>
      </c>
      <c r="AS1528">
        <v>0</v>
      </c>
      <c r="AT1528" t="s">
        <v>264</v>
      </c>
      <c r="AU1528">
        <v>26</v>
      </c>
    </row>
    <row r="1529" spans="1:47" x14ac:dyDescent="0.25">
      <c r="A1529" t="s">
        <v>906</v>
      </c>
      <c r="B1529">
        <v>2982072</v>
      </c>
      <c r="C1529">
        <v>315779</v>
      </c>
      <c r="D1529" t="s">
        <v>564</v>
      </c>
      <c r="E1529">
        <v>0</v>
      </c>
      <c r="F1529">
        <v>0</v>
      </c>
      <c r="G1529">
        <v>0</v>
      </c>
      <c r="H1529">
        <v>0</v>
      </c>
      <c r="I1529">
        <v>85</v>
      </c>
      <c r="J1529">
        <v>2017</v>
      </c>
      <c r="K1529" t="s">
        <v>907</v>
      </c>
      <c r="L1529">
        <v>3</v>
      </c>
      <c r="M1529">
        <v>2</v>
      </c>
      <c r="N1529">
        <v>8.7201953461648944</v>
      </c>
      <c r="O1529">
        <v>9.2028152829646661</v>
      </c>
      <c r="P1529" t="s">
        <v>646</v>
      </c>
      <c r="Q1529" t="s">
        <v>908</v>
      </c>
      <c r="R1529" t="s">
        <v>334</v>
      </c>
      <c r="S1529">
        <v>62500</v>
      </c>
      <c r="T1529" t="s">
        <v>909</v>
      </c>
      <c r="U1529" t="s">
        <v>149</v>
      </c>
      <c r="V1529" t="s">
        <v>910</v>
      </c>
      <c r="W1529" t="s">
        <v>207</v>
      </c>
      <c r="X1529" t="s">
        <v>403</v>
      </c>
      <c r="Y1529" t="s">
        <v>911</v>
      </c>
      <c r="Z1529" s="1">
        <v>43146</v>
      </c>
      <c r="AA1529">
        <v>85</v>
      </c>
      <c r="AB1529" t="s">
        <v>59</v>
      </c>
      <c r="AC1529">
        <v>2023</v>
      </c>
      <c r="AD1529">
        <v>5</v>
      </c>
      <c r="AE1529" t="s">
        <v>475</v>
      </c>
      <c r="AF1529" t="s">
        <v>247</v>
      </c>
      <c r="AG1529" s="1">
        <v>36056</v>
      </c>
      <c r="AH1529" t="s">
        <v>264</v>
      </c>
      <c r="AI1529" t="s">
        <v>265</v>
      </c>
      <c r="AJ1529" t="s">
        <v>64</v>
      </c>
      <c r="AK1529">
        <v>177</v>
      </c>
      <c r="AL1529">
        <v>25000000</v>
      </c>
      <c r="AM1529">
        <v>60000000</v>
      </c>
      <c r="AN1529" s="1">
        <v>46568</v>
      </c>
      <c r="AO1529" t="s">
        <v>489</v>
      </c>
      <c r="AP1529" t="s">
        <v>164</v>
      </c>
      <c r="AQ1529">
        <v>11</v>
      </c>
      <c r="AR1529" t="s">
        <v>477</v>
      </c>
      <c r="AS1529">
        <v>0</v>
      </c>
      <c r="AT1529" t="s">
        <v>264</v>
      </c>
      <c r="AU1529">
        <v>26</v>
      </c>
    </row>
    <row r="1530" spans="1:47" x14ac:dyDescent="0.25">
      <c r="A1530" t="s">
        <v>906</v>
      </c>
      <c r="B1530">
        <v>2982072</v>
      </c>
      <c r="C1530">
        <v>315779</v>
      </c>
      <c r="D1530" t="s">
        <v>564</v>
      </c>
      <c r="E1530">
        <v>0</v>
      </c>
      <c r="F1530">
        <v>0</v>
      </c>
      <c r="G1530">
        <v>0</v>
      </c>
      <c r="H1530">
        <v>0</v>
      </c>
      <c r="I1530">
        <v>85</v>
      </c>
      <c r="J1530">
        <v>2017</v>
      </c>
      <c r="K1530" t="s">
        <v>907</v>
      </c>
      <c r="L1530">
        <v>3</v>
      </c>
      <c r="M1530">
        <v>2</v>
      </c>
      <c r="N1530">
        <v>8.7201953461648944</v>
      </c>
      <c r="O1530">
        <v>9.2028152829646661</v>
      </c>
      <c r="P1530" t="s">
        <v>646</v>
      </c>
      <c r="Q1530" t="s">
        <v>908</v>
      </c>
      <c r="R1530" t="s">
        <v>334</v>
      </c>
      <c r="S1530">
        <v>62500</v>
      </c>
      <c r="T1530" t="s">
        <v>909</v>
      </c>
      <c r="U1530" t="s">
        <v>149</v>
      </c>
      <c r="V1530" t="s">
        <v>910</v>
      </c>
      <c r="W1530" t="s">
        <v>207</v>
      </c>
      <c r="X1530" t="s">
        <v>403</v>
      </c>
      <c r="Y1530" t="s">
        <v>911</v>
      </c>
      <c r="Z1530" s="1">
        <v>43146</v>
      </c>
      <c r="AA1530">
        <v>85</v>
      </c>
      <c r="AB1530" t="s">
        <v>59</v>
      </c>
      <c r="AC1530">
        <v>2023</v>
      </c>
      <c r="AD1530">
        <v>5</v>
      </c>
      <c r="AE1530" t="s">
        <v>475</v>
      </c>
      <c r="AF1530" t="s">
        <v>247</v>
      </c>
      <c r="AG1530" s="1">
        <v>36056</v>
      </c>
      <c r="AH1530" t="s">
        <v>264</v>
      </c>
      <c r="AI1530" t="s">
        <v>265</v>
      </c>
      <c r="AJ1530" t="s">
        <v>64</v>
      </c>
      <c r="AK1530">
        <v>177</v>
      </c>
      <c r="AL1530">
        <v>25000000</v>
      </c>
      <c r="AM1530">
        <v>60000000</v>
      </c>
      <c r="AN1530" s="1">
        <v>46568</v>
      </c>
      <c r="AO1530" t="s">
        <v>490</v>
      </c>
      <c r="AP1530" t="s">
        <v>164</v>
      </c>
      <c r="AQ1530">
        <v>11</v>
      </c>
      <c r="AR1530" t="s">
        <v>477</v>
      </c>
      <c r="AS1530">
        <v>0</v>
      </c>
      <c r="AT1530" t="s">
        <v>264</v>
      </c>
      <c r="AU1530">
        <v>26</v>
      </c>
    </row>
    <row r="1531" spans="1:47" x14ac:dyDescent="0.25">
      <c r="A1531" t="s">
        <v>906</v>
      </c>
      <c r="B1531">
        <v>2982072</v>
      </c>
      <c r="C1531">
        <v>315779</v>
      </c>
      <c r="D1531" t="s">
        <v>564</v>
      </c>
      <c r="E1531">
        <v>0</v>
      </c>
      <c r="F1531">
        <v>0</v>
      </c>
      <c r="G1531">
        <v>0</v>
      </c>
      <c r="H1531">
        <v>0</v>
      </c>
      <c r="I1531">
        <v>85</v>
      </c>
      <c r="J1531">
        <v>2017</v>
      </c>
      <c r="K1531" t="s">
        <v>907</v>
      </c>
      <c r="L1531">
        <v>3</v>
      </c>
      <c r="M1531">
        <v>2</v>
      </c>
      <c r="N1531">
        <v>8.7201953461648944</v>
      </c>
      <c r="O1531">
        <v>9.2028152829646661</v>
      </c>
      <c r="P1531" t="s">
        <v>646</v>
      </c>
      <c r="Q1531" t="s">
        <v>908</v>
      </c>
      <c r="R1531" t="s">
        <v>334</v>
      </c>
      <c r="S1531">
        <v>62500</v>
      </c>
      <c r="T1531" t="s">
        <v>909</v>
      </c>
      <c r="U1531" t="s">
        <v>149</v>
      </c>
      <c r="V1531" t="s">
        <v>910</v>
      </c>
      <c r="W1531" t="s">
        <v>207</v>
      </c>
      <c r="X1531" t="s">
        <v>403</v>
      </c>
      <c r="Y1531" t="s">
        <v>911</v>
      </c>
      <c r="Z1531" s="1">
        <v>43146</v>
      </c>
      <c r="AA1531">
        <v>85</v>
      </c>
      <c r="AB1531" t="s">
        <v>59</v>
      </c>
      <c r="AC1531">
        <v>2023</v>
      </c>
      <c r="AD1531">
        <v>5</v>
      </c>
      <c r="AE1531" t="s">
        <v>475</v>
      </c>
      <c r="AF1531" t="s">
        <v>247</v>
      </c>
      <c r="AG1531" s="1">
        <v>36056</v>
      </c>
      <c r="AH1531" t="s">
        <v>264</v>
      </c>
      <c r="AI1531" t="s">
        <v>265</v>
      </c>
      <c r="AJ1531" t="s">
        <v>64</v>
      </c>
      <c r="AK1531">
        <v>177</v>
      </c>
      <c r="AL1531">
        <v>25000000</v>
      </c>
      <c r="AM1531">
        <v>60000000</v>
      </c>
      <c r="AN1531" s="1">
        <v>46568</v>
      </c>
      <c r="AO1531" t="s">
        <v>491</v>
      </c>
      <c r="AP1531" t="s">
        <v>66</v>
      </c>
      <c r="AQ1531">
        <v>11</v>
      </c>
      <c r="AR1531" t="s">
        <v>477</v>
      </c>
      <c r="AS1531">
        <v>0</v>
      </c>
      <c r="AT1531" t="s">
        <v>264</v>
      </c>
      <c r="AU1531">
        <v>26</v>
      </c>
    </row>
    <row r="1532" spans="1:47" x14ac:dyDescent="0.25">
      <c r="A1532" t="s">
        <v>912</v>
      </c>
      <c r="B1532">
        <v>2871723</v>
      </c>
      <c r="C1532">
        <v>49723</v>
      </c>
      <c r="D1532" t="s">
        <v>48</v>
      </c>
      <c r="E1532">
        <v>1</v>
      </c>
      <c r="F1532">
        <v>0</v>
      </c>
      <c r="G1532">
        <v>1</v>
      </c>
      <c r="H1532">
        <v>0</v>
      </c>
      <c r="I1532">
        <v>90</v>
      </c>
      <c r="J1532">
        <v>2017</v>
      </c>
      <c r="K1532" t="s">
        <v>126</v>
      </c>
      <c r="L1532">
        <v>2</v>
      </c>
      <c r="M1532">
        <v>1</v>
      </c>
      <c r="N1532">
        <v>3</v>
      </c>
      <c r="O1532">
        <v>5</v>
      </c>
      <c r="P1532" t="s">
        <v>586</v>
      </c>
      <c r="Q1532" t="s">
        <v>913</v>
      </c>
      <c r="R1532" t="s">
        <v>281</v>
      </c>
      <c r="S1532">
        <v>45100</v>
      </c>
      <c r="T1532" t="s">
        <v>53</v>
      </c>
      <c r="U1532" t="s">
        <v>282</v>
      </c>
      <c r="V1532" t="s">
        <v>914</v>
      </c>
      <c r="W1532" t="s">
        <v>322</v>
      </c>
      <c r="X1532" t="s">
        <v>57</v>
      </c>
      <c r="Y1532" t="s">
        <v>915</v>
      </c>
      <c r="Z1532" s="1">
        <v>43150</v>
      </c>
      <c r="AA1532">
        <v>22</v>
      </c>
      <c r="AB1532" t="s">
        <v>81</v>
      </c>
      <c r="AC1532">
        <v>2023</v>
      </c>
      <c r="AD1532">
        <v>24</v>
      </c>
      <c r="AE1532" t="s">
        <v>60</v>
      </c>
      <c r="AF1532" t="s">
        <v>61</v>
      </c>
      <c r="AG1532" s="1">
        <v>32961</v>
      </c>
      <c r="AH1532" t="s">
        <v>62</v>
      </c>
      <c r="AI1532" t="s">
        <v>63</v>
      </c>
      <c r="AJ1532" t="s">
        <v>64</v>
      </c>
      <c r="AK1532">
        <v>186</v>
      </c>
      <c r="AL1532">
        <v>700000</v>
      </c>
      <c r="AM1532">
        <v>5000000</v>
      </c>
      <c r="AN1532" s="1">
        <v>45838</v>
      </c>
      <c r="AO1532" t="s">
        <v>65</v>
      </c>
      <c r="AP1532" t="s">
        <v>66</v>
      </c>
      <c r="AQ1532">
        <v>22</v>
      </c>
      <c r="AR1532" t="s">
        <v>67</v>
      </c>
      <c r="AS1532">
        <v>0</v>
      </c>
      <c r="AT1532" t="s">
        <v>62</v>
      </c>
      <c r="AU1532">
        <v>34</v>
      </c>
    </row>
    <row r="1533" spans="1:47" x14ac:dyDescent="0.25">
      <c r="A1533" t="s">
        <v>912</v>
      </c>
      <c r="B1533">
        <v>2871723</v>
      </c>
      <c r="C1533">
        <v>49723</v>
      </c>
      <c r="D1533" t="s">
        <v>48</v>
      </c>
      <c r="E1533">
        <v>1</v>
      </c>
      <c r="F1533">
        <v>0</v>
      </c>
      <c r="G1533">
        <v>1</v>
      </c>
      <c r="H1533">
        <v>0</v>
      </c>
      <c r="I1533">
        <v>90</v>
      </c>
      <c r="J1533">
        <v>2017</v>
      </c>
      <c r="K1533" t="s">
        <v>126</v>
      </c>
      <c r="L1533">
        <v>2</v>
      </c>
      <c r="M1533">
        <v>1</v>
      </c>
      <c r="N1533">
        <v>3</v>
      </c>
      <c r="O1533">
        <v>5</v>
      </c>
      <c r="P1533" t="s">
        <v>586</v>
      </c>
      <c r="Q1533" t="s">
        <v>913</v>
      </c>
      <c r="R1533" t="s">
        <v>281</v>
      </c>
      <c r="S1533">
        <v>45100</v>
      </c>
      <c r="T1533" t="s">
        <v>53</v>
      </c>
      <c r="U1533" t="s">
        <v>282</v>
      </c>
      <c r="V1533" t="s">
        <v>914</v>
      </c>
      <c r="W1533" t="s">
        <v>322</v>
      </c>
      <c r="X1533" t="s">
        <v>57</v>
      </c>
      <c r="Y1533" t="s">
        <v>915</v>
      </c>
      <c r="Z1533" s="1">
        <v>43150</v>
      </c>
      <c r="AA1533">
        <v>22</v>
      </c>
      <c r="AB1533" t="s">
        <v>81</v>
      </c>
      <c r="AC1533">
        <v>2023</v>
      </c>
      <c r="AD1533">
        <v>24</v>
      </c>
      <c r="AE1533" t="s">
        <v>60</v>
      </c>
      <c r="AF1533" t="s">
        <v>61</v>
      </c>
      <c r="AG1533" s="1">
        <v>32961</v>
      </c>
      <c r="AH1533" t="s">
        <v>62</v>
      </c>
      <c r="AI1533" t="s">
        <v>63</v>
      </c>
      <c r="AJ1533" t="s">
        <v>64</v>
      </c>
      <c r="AK1533">
        <v>186</v>
      </c>
      <c r="AL1533">
        <v>700000</v>
      </c>
      <c r="AM1533">
        <v>5000000</v>
      </c>
      <c r="AN1533" s="1">
        <v>45838</v>
      </c>
      <c r="AO1533" t="s">
        <v>68</v>
      </c>
      <c r="AP1533" t="s">
        <v>66</v>
      </c>
      <c r="AQ1533">
        <v>22</v>
      </c>
      <c r="AR1533" t="s">
        <v>67</v>
      </c>
      <c r="AS1533">
        <v>0</v>
      </c>
      <c r="AT1533" t="s">
        <v>62</v>
      </c>
      <c r="AU1533">
        <v>34</v>
      </c>
    </row>
    <row r="1534" spans="1:47" x14ac:dyDescent="0.25">
      <c r="A1534" t="s">
        <v>912</v>
      </c>
      <c r="B1534">
        <v>2871723</v>
      </c>
      <c r="C1534">
        <v>49723</v>
      </c>
      <c r="D1534" t="s">
        <v>48</v>
      </c>
      <c r="E1534">
        <v>1</v>
      </c>
      <c r="F1534">
        <v>0</v>
      </c>
      <c r="G1534">
        <v>1</v>
      </c>
      <c r="H1534">
        <v>0</v>
      </c>
      <c r="I1534">
        <v>90</v>
      </c>
      <c r="J1534">
        <v>2017</v>
      </c>
      <c r="K1534" t="s">
        <v>126</v>
      </c>
      <c r="L1534">
        <v>2</v>
      </c>
      <c r="M1534">
        <v>1</v>
      </c>
      <c r="N1534">
        <v>3</v>
      </c>
      <c r="O1534">
        <v>5</v>
      </c>
      <c r="P1534" t="s">
        <v>586</v>
      </c>
      <c r="Q1534" t="s">
        <v>913</v>
      </c>
      <c r="R1534" t="s">
        <v>281</v>
      </c>
      <c r="S1534">
        <v>45100</v>
      </c>
      <c r="T1534" t="s">
        <v>53</v>
      </c>
      <c r="U1534" t="s">
        <v>282</v>
      </c>
      <c r="V1534" t="s">
        <v>914</v>
      </c>
      <c r="W1534" t="s">
        <v>322</v>
      </c>
      <c r="X1534" t="s">
        <v>57</v>
      </c>
      <c r="Y1534" t="s">
        <v>915</v>
      </c>
      <c r="Z1534" s="1">
        <v>43150</v>
      </c>
      <c r="AA1534">
        <v>22</v>
      </c>
      <c r="AB1534" t="s">
        <v>81</v>
      </c>
      <c r="AC1534">
        <v>2023</v>
      </c>
      <c r="AD1534">
        <v>24</v>
      </c>
      <c r="AE1534" t="s">
        <v>60</v>
      </c>
      <c r="AF1534" t="s">
        <v>61</v>
      </c>
      <c r="AG1534" s="1">
        <v>32961</v>
      </c>
      <c r="AH1534" t="s">
        <v>62</v>
      </c>
      <c r="AI1534" t="s">
        <v>63</v>
      </c>
      <c r="AJ1534" t="s">
        <v>64</v>
      </c>
      <c r="AK1534">
        <v>186</v>
      </c>
      <c r="AL1534">
        <v>700000</v>
      </c>
      <c r="AM1534">
        <v>5000000</v>
      </c>
      <c r="AN1534" s="1">
        <v>45838</v>
      </c>
      <c r="AO1534" t="s">
        <v>69</v>
      </c>
      <c r="AP1534" t="s">
        <v>66</v>
      </c>
      <c r="AQ1534">
        <v>22</v>
      </c>
      <c r="AR1534" t="s">
        <v>67</v>
      </c>
      <c r="AS1534">
        <v>0</v>
      </c>
      <c r="AT1534" t="s">
        <v>62</v>
      </c>
      <c r="AU1534">
        <v>34</v>
      </c>
    </row>
    <row r="1535" spans="1:47" x14ac:dyDescent="0.25">
      <c r="A1535" t="s">
        <v>912</v>
      </c>
      <c r="B1535">
        <v>2871723</v>
      </c>
      <c r="C1535">
        <v>49723</v>
      </c>
      <c r="D1535" t="s">
        <v>48</v>
      </c>
      <c r="E1535">
        <v>1</v>
      </c>
      <c r="F1535">
        <v>0</v>
      </c>
      <c r="G1535">
        <v>1</v>
      </c>
      <c r="H1535">
        <v>0</v>
      </c>
      <c r="I1535">
        <v>90</v>
      </c>
      <c r="J1535">
        <v>2017</v>
      </c>
      <c r="K1535" t="s">
        <v>126</v>
      </c>
      <c r="L1535">
        <v>2</v>
      </c>
      <c r="M1535">
        <v>1</v>
      </c>
      <c r="N1535">
        <v>3</v>
      </c>
      <c r="O1535">
        <v>5</v>
      </c>
      <c r="P1535" t="s">
        <v>586</v>
      </c>
      <c r="Q1535" t="s">
        <v>913</v>
      </c>
      <c r="R1535" t="s">
        <v>281</v>
      </c>
      <c r="S1535">
        <v>45100</v>
      </c>
      <c r="T1535" t="s">
        <v>53</v>
      </c>
      <c r="U1535" t="s">
        <v>282</v>
      </c>
      <c r="V1535" t="s">
        <v>914</v>
      </c>
      <c r="W1535" t="s">
        <v>322</v>
      </c>
      <c r="X1535" t="s">
        <v>57</v>
      </c>
      <c r="Y1535" t="s">
        <v>915</v>
      </c>
      <c r="Z1535" s="1">
        <v>43150</v>
      </c>
      <c r="AA1535">
        <v>22</v>
      </c>
      <c r="AB1535" t="s">
        <v>81</v>
      </c>
      <c r="AC1535">
        <v>2023</v>
      </c>
      <c r="AD1535">
        <v>24</v>
      </c>
      <c r="AE1535" t="s">
        <v>60</v>
      </c>
      <c r="AF1535" t="s">
        <v>61</v>
      </c>
      <c r="AG1535" s="1">
        <v>32961</v>
      </c>
      <c r="AH1535" t="s">
        <v>62</v>
      </c>
      <c r="AI1535" t="s">
        <v>63</v>
      </c>
      <c r="AJ1535" t="s">
        <v>64</v>
      </c>
      <c r="AK1535">
        <v>186</v>
      </c>
      <c r="AL1535">
        <v>700000</v>
      </c>
      <c r="AM1535">
        <v>5000000</v>
      </c>
      <c r="AN1535" s="1">
        <v>45838</v>
      </c>
      <c r="AO1535" t="s">
        <v>70</v>
      </c>
      <c r="AP1535" t="s">
        <v>66</v>
      </c>
      <c r="AQ1535">
        <v>22</v>
      </c>
      <c r="AR1535" t="s">
        <v>67</v>
      </c>
      <c r="AS1535">
        <v>0</v>
      </c>
      <c r="AT1535" t="s">
        <v>62</v>
      </c>
      <c r="AU1535">
        <v>34</v>
      </c>
    </row>
    <row r="1536" spans="1:47" x14ac:dyDescent="0.25">
      <c r="A1536" t="s">
        <v>912</v>
      </c>
      <c r="B1536">
        <v>2871723</v>
      </c>
      <c r="C1536">
        <v>49723</v>
      </c>
      <c r="D1536" t="s">
        <v>48</v>
      </c>
      <c r="E1536">
        <v>1</v>
      </c>
      <c r="F1536">
        <v>0</v>
      </c>
      <c r="G1536">
        <v>1</v>
      </c>
      <c r="H1536">
        <v>0</v>
      </c>
      <c r="I1536">
        <v>90</v>
      </c>
      <c r="J1536">
        <v>2017</v>
      </c>
      <c r="K1536" t="s">
        <v>126</v>
      </c>
      <c r="L1536">
        <v>2</v>
      </c>
      <c r="M1536">
        <v>1</v>
      </c>
      <c r="N1536">
        <v>3</v>
      </c>
      <c r="O1536">
        <v>5</v>
      </c>
      <c r="P1536" t="s">
        <v>586</v>
      </c>
      <c r="Q1536" t="s">
        <v>913</v>
      </c>
      <c r="R1536" t="s">
        <v>281</v>
      </c>
      <c r="S1536">
        <v>45100</v>
      </c>
      <c r="T1536" t="s">
        <v>53</v>
      </c>
      <c r="U1536" t="s">
        <v>282</v>
      </c>
      <c r="V1536" t="s">
        <v>914</v>
      </c>
      <c r="W1536" t="s">
        <v>322</v>
      </c>
      <c r="X1536" t="s">
        <v>57</v>
      </c>
      <c r="Y1536" t="s">
        <v>915</v>
      </c>
      <c r="Z1536" s="1">
        <v>43150</v>
      </c>
      <c r="AA1536">
        <v>22</v>
      </c>
      <c r="AB1536" t="s">
        <v>81</v>
      </c>
      <c r="AC1536">
        <v>2023</v>
      </c>
      <c r="AD1536">
        <v>24</v>
      </c>
      <c r="AE1536" t="s">
        <v>60</v>
      </c>
      <c r="AF1536" t="s">
        <v>61</v>
      </c>
      <c r="AG1536" s="1">
        <v>32961</v>
      </c>
      <c r="AH1536" t="s">
        <v>62</v>
      </c>
      <c r="AI1536" t="s">
        <v>63</v>
      </c>
      <c r="AJ1536" t="s">
        <v>64</v>
      </c>
      <c r="AK1536">
        <v>186</v>
      </c>
      <c r="AL1536">
        <v>700000</v>
      </c>
      <c r="AM1536">
        <v>5000000</v>
      </c>
      <c r="AN1536" s="1">
        <v>45838</v>
      </c>
      <c r="AO1536" t="s">
        <v>71</v>
      </c>
      <c r="AP1536" t="s">
        <v>66</v>
      </c>
      <c r="AQ1536">
        <v>22</v>
      </c>
      <c r="AR1536" t="s">
        <v>67</v>
      </c>
      <c r="AS1536">
        <v>0</v>
      </c>
      <c r="AT1536" t="s">
        <v>62</v>
      </c>
      <c r="AU1536">
        <v>34</v>
      </c>
    </row>
    <row r="1537" spans="1:47" x14ac:dyDescent="0.25">
      <c r="A1537" t="s">
        <v>912</v>
      </c>
      <c r="B1537">
        <v>2871723</v>
      </c>
      <c r="C1537">
        <v>49723</v>
      </c>
      <c r="D1537" t="s">
        <v>48</v>
      </c>
      <c r="E1537">
        <v>1</v>
      </c>
      <c r="F1537">
        <v>0</v>
      </c>
      <c r="G1537">
        <v>1</v>
      </c>
      <c r="H1537">
        <v>0</v>
      </c>
      <c r="I1537">
        <v>90</v>
      </c>
      <c r="J1537">
        <v>2017</v>
      </c>
      <c r="K1537" t="s">
        <v>126</v>
      </c>
      <c r="L1537">
        <v>2</v>
      </c>
      <c r="M1537">
        <v>1</v>
      </c>
      <c r="N1537">
        <v>3</v>
      </c>
      <c r="O1537">
        <v>5</v>
      </c>
      <c r="P1537" t="s">
        <v>586</v>
      </c>
      <c r="Q1537" t="s">
        <v>913</v>
      </c>
      <c r="R1537" t="s">
        <v>281</v>
      </c>
      <c r="S1537">
        <v>45100</v>
      </c>
      <c r="T1537" t="s">
        <v>53</v>
      </c>
      <c r="U1537" t="s">
        <v>282</v>
      </c>
      <c r="V1537" t="s">
        <v>914</v>
      </c>
      <c r="W1537" t="s">
        <v>322</v>
      </c>
      <c r="X1537" t="s">
        <v>57</v>
      </c>
      <c r="Y1537" t="s">
        <v>915</v>
      </c>
      <c r="Z1537" s="1">
        <v>43150</v>
      </c>
      <c r="AA1537">
        <v>22</v>
      </c>
      <c r="AB1537" t="s">
        <v>81</v>
      </c>
      <c r="AC1537">
        <v>2023</v>
      </c>
      <c r="AD1537">
        <v>24</v>
      </c>
      <c r="AE1537" t="s">
        <v>60</v>
      </c>
      <c r="AF1537" t="s">
        <v>61</v>
      </c>
      <c r="AG1537" s="1">
        <v>32961</v>
      </c>
      <c r="AH1537" t="s">
        <v>62</v>
      </c>
      <c r="AI1537" t="s">
        <v>63</v>
      </c>
      <c r="AJ1537" t="s">
        <v>64</v>
      </c>
      <c r="AK1537">
        <v>186</v>
      </c>
      <c r="AL1537">
        <v>700000</v>
      </c>
      <c r="AM1537">
        <v>5000000</v>
      </c>
      <c r="AN1537" s="1">
        <v>45838</v>
      </c>
      <c r="AO1537" t="s">
        <v>72</v>
      </c>
      <c r="AP1537" t="s">
        <v>66</v>
      </c>
      <c r="AQ1537">
        <v>22</v>
      </c>
      <c r="AR1537" t="s">
        <v>67</v>
      </c>
      <c r="AS1537">
        <v>0</v>
      </c>
      <c r="AT1537" t="s">
        <v>62</v>
      </c>
      <c r="AU1537">
        <v>34</v>
      </c>
    </row>
    <row r="1538" spans="1:47" x14ac:dyDescent="0.25">
      <c r="A1538" t="s">
        <v>916</v>
      </c>
      <c r="B1538">
        <v>2982088</v>
      </c>
      <c r="C1538">
        <v>315779</v>
      </c>
      <c r="D1538" t="s">
        <v>564</v>
      </c>
      <c r="E1538">
        <v>0</v>
      </c>
      <c r="F1538">
        <v>0</v>
      </c>
      <c r="G1538">
        <v>0</v>
      </c>
      <c r="H1538">
        <v>0</v>
      </c>
      <c r="I1538">
        <v>59</v>
      </c>
      <c r="J1538">
        <v>2017</v>
      </c>
      <c r="K1538" t="s">
        <v>917</v>
      </c>
      <c r="L1538">
        <v>1</v>
      </c>
      <c r="M1538">
        <v>1</v>
      </c>
      <c r="N1538">
        <v>8.7201953461648944</v>
      </c>
      <c r="O1538">
        <v>9.2028152829646661</v>
      </c>
      <c r="P1538" t="s">
        <v>908</v>
      </c>
      <c r="Q1538" t="s">
        <v>646</v>
      </c>
      <c r="R1538" t="s">
        <v>918</v>
      </c>
      <c r="S1538">
        <v>17492</v>
      </c>
      <c r="T1538" t="s">
        <v>919</v>
      </c>
      <c r="U1538" t="s">
        <v>910</v>
      </c>
      <c r="V1538" t="s">
        <v>149</v>
      </c>
      <c r="W1538" t="s">
        <v>103</v>
      </c>
      <c r="X1538" t="s">
        <v>403</v>
      </c>
      <c r="Y1538" t="s">
        <v>920</v>
      </c>
      <c r="Z1538" s="1">
        <v>43153</v>
      </c>
      <c r="AA1538">
        <v>59</v>
      </c>
      <c r="AB1538" t="s">
        <v>59</v>
      </c>
      <c r="AC1538">
        <v>2023</v>
      </c>
      <c r="AD1538">
        <v>5</v>
      </c>
      <c r="AE1538" t="s">
        <v>475</v>
      </c>
      <c r="AF1538" t="s">
        <v>247</v>
      </c>
      <c r="AG1538" s="1">
        <v>36056</v>
      </c>
      <c r="AH1538" t="s">
        <v>264</v>
      </c>
      <c r="AI1538" t="s">
        <v>265</v>
      </c>
      <c r="AJ1538" t="s">
        <v>64</v>
      </c>
      <c r="AK1538">
        <v>177</v>
      </c>
      <c r="AL1538">
        <v>25000000</v>
      </c>
      <c r="AM1538">
        <v>60000000</v>
      </c>
      <c r="AN1538" s="1">
        <v>46568</v>
      </c>
      <c r="AO1538" t="s">
        <v>476</v>
      </c>
      <c r="AP1538" t="s">
        <v>164</v>
      </c>
      <c r="AQ1538">
        <v>11</v>
      </c>
      <c r="AR1538" t="s">
        <v>477</v>
      </c>
      <c r="AS1538">
        <v>0</v>
      </c>
      <c r="AT1538" t="s">
        <v>264</v>
      </c>
      <c r="AU1538">
        <v>26</v>
      </c>
    </row>
    <row r="1539" spans="1:47" x14ac:dyDescent="0.25">
      <c r="A1539" t="s">
        <v>916</v>
      </c>
      <c r="B1539">
        <v>2982088</v>
      </c>
      <c r="C1539">
        <v>315779</v>
      </c>
      <c r="D1539" t="s">
        <v>564</v>
      </c>
      <c r="E1539">
        <v>0</v>
      </c>
      <c r="F1539">
        <v>0</v>
      </c>
      <c r="G1539">
        <v>0</v>
      </c>
      <c r="H1539">
        <v>0</v>
      </c>
      <c r="I1539">
        <v>59</v>
      </c>
      <c r="J1539">
        <v>2017</v>
      </c>
      <c r="K1539" t="s">
        <v>917</v>
      </c>
      <c r="L1539">
        <v>1</v>
      </c>
      <c r="M1539">
        <v>1</v>
      </c>
      <c r="N1539">
        <v>8.7201953461648944</v>
      </c>
      <c r="O1539">
        <v>9.2028152829646661</v>
      </c>
      <c r="P1539" t="s">
        <v>908</v>
      </c>
      <c r="Q1539" t="s">
        <v>646</v>
      </c>
      <c r="R1539" t="s">
        <v>918</v>
      </c>
      <c r="S1539">
        <v>17492</v>
      </c>
      <c r="T1539" t="s">
        <v>919</v>
      </c>
      <c r="U1539" t="s">
        <v>910</v>
      </c>
      <c r="V1539" t="s">
        <v>149</v>
      </c>
      <c r="W1539" t="s">
        <v>103</v>
      </c>
      <c r="X1539" t="s">
        <v>403</v>
      </c>
      <c r="Y1539" t="s">
        <v>920</v>
      </c>
      <c r="Z1539" s="1">
        <v>43153</v>
      </c>
      <c r="AA1539">
        <v>59</v>
      </c>
      <c r="AB1539" t="s">
        <v>59</v>
      </c>
      <c r="AC1539">
        <v>2023</v>
      </c>
      <c r="AD1539">
        <v>5</v>
      </c>
      <c r="AE1539" t="s">
        <v>475</v>
      </c>
      <c r="AF1539" t="s">
        <v>247</v>
      </c>
      <c r="AG1539" s="1">
        <v>36056</v>
      </c>
      <c r="AH1539" t="s">
        <v>264</v>
      </c>
      <c r="AI1539" t="s">
        <v>265</v>
      </c>
      <c r="AJ1539" t="s">
        <v>64</v>
      </c>
      <c r="AK1539">
        <v>177</v>
      </c>
      <c r="AL1539">
        <v>25000000</v>
      </c>
      <c r="AM1539">
        <v>60000000</v>
      </c>
      <c r="AN1539" s="1">
        <v>46568</v>
      </c>
      <c r="AO1539" t="s">
        <v>478</v>
      </c>
      <c r="AP1539" t="s">
        <v>164</v>
      </c>
      <c r="AQ1539">
        <v>11</v>
      </c>
      <c r="AR1539" t="s">
        <v>477</v>
      </c>
      <c r="AS1539">
        <v>0</v>
      </c>
      <c r="AT1539" t="s">
        <v>264</v>
      </c>
      <c r="AU1539">
        <v>26</v>
      </c>
    </row>
    <row r="1540" spans="1:47" x14ac:dyDescent="0.25">
      <c r="A1540" t="s">
        <v>916</v>
      </c>
      <c r="B1540">
        <v>2982088</v>
      </c>
      <c r="C1540">
        <v>315779</v>
      </c>
      <c r="D1540" t="s">
        <v>564</v>
      </c>
      <c r="E1540">
        <v>0</v>
      </c>
      <c r="F1540">
        <v>0</v>
      </c>
      <c r="G1540">
        <v>0</v>
      </c>
      <c r="H1540">
        <v>0</v>
      </c>
      <c r="I1540">
        <v>59</v>
      </c>
      <c r="J1540">
        <v>2017</v>
      </c>
      <c r="K1540" t="s">
        <v>917</v>
      </c>
      <c r="L1540">
        <v>1</v>
      </c>
      <c r="M1540">
        <v>1</v>
      </c>
      <c r="N1540">
        <v>8.7201953461648944</v>
      </c>
      <c r="O1540">
        <v>9.2028152829646661</v>
      </c>
      <c r="P1540" t="s">
        <v>908</v>
      </c>
      <c r="Q1540" t="s">
        <v>646</v>
      </c>
      <c r="R1540" t="s">
        <v>918</v>
      </c>
      <c r="S1540">
        <v>17492</v>
      </c>
      <c r="T1540" t="s">
        <v>919</v>
      </c>
      <c r="U1540" t="s">
        <v>910</v>
      </c>
      <c r="V1540" t="s">
        <v>149</v>
      </c>
      <c r="W1540" t="s">
        <v>103</v>
      </c>
      <c r="X1540" t="s">
        <v>403</v>
      </c>
      <c r="Y1540" t="s">
        <v>920</v>
      </c>
      <c r="Z1540" s="1">
        <v>43153</v>
      </c>
      <c r="AA1540">
        <v>59</v>
      </c>
      <c r="AB1540" t="s">
        <v>59</v>
      </c>
      <c r="AC1540">
        <v>2023</v>
      </c>
      <c r="AD1540">
        <v>5</v>
      </c>
      <c r="AE1540" t="s">
        <v>475</v>
      </c>
      <c r="AF1540" t="s">
        <v>247</v>
      </c>
      <c r="AG1540" s="1">
        <v>36056</v>
      </c>
      <c r="AH1540" t="s">
        <v>264</v>
      </c>
      <c r="AI1540" t="s">
        <v>265</v>
      </c>
      <c r="AJ1540" t="s">
        <v>64</v>
      </c>
      <c r="AK1540">
        <v>177</v>
      </c>
      <c r="AL1540">
        <v>25000000</v>
      </c>
      <c r="AM1540">
        <v>60000000</v>
      </c>
      <c r="AN1540" s="1">
        <v>46568</v>
      </c>
      <c r="AO1540" t="s">
        <v>479</v>
      </c>
      <c r="AP1540" t="s">
        <v>164</v>
      </c>
      <c r="AQ1540">
        <v>11</v>
      </c>
      <c r="AR1540" t="s">
        <v>477</v>
      </c>
      <c r="AS1540">
        <v>0</v>
      </c>
      <c r="AT1540" t="s">
        <v>264</v>
      </c>
      <c r="AU1540">
        <v>26</v>
      </c>
    </row>
    <row r="1541" spans="1:47" x14ac:dyDescent="0.25">
      <c r="A1541" t="s">
        <v>916</v>
      </c>
      <c r="B1541">
        <v>2982088</v>
      </c>
      <c r="C1541">
        <v>315779</v>
      </c>
      <c r="D1541" t="s">
        <v>564</v>
      </c>
      <c r="E1541">
        <v>0</v>
      </c>
      <c r="F1541">
        <v>0</v>
      </c>
      <c r="G1541">
        <v>0</v>
      </c>
      <c r="H1541">
        <v>0</v>
      </c>
      <c r="I1541">
        <v>59</v>
      </c>
      <c r="J1541">
        <v>2017</v>
      </c>
      <c r="K1541" t="s">
        <v>917</v>
      </c>
      <c r="L1541">
        <v>1</v>
      </c>
      <c r="M1541">
        <v>1</v>
      </c>
      <c r="N1541">
        <v>8.7201953461648944</v>
      </c>
      <c r="O1541">
        <v>9.2028152829646661</v>
      </c>
      <c r="P1541" t="s">
        <v>908</v>
      </c>
      <c r="Q1541" t="s">
        <v>646</v>
      </c>
      <c r="R1541" t="s">
        <v>918</v>
      </c>
      <c r="S1541">
        <v>17492</v>
      </c>
      <c r="T1541" t="s">
        <v>919</v>
      </c>
      <c r="U1541" t="s">
        <v>910</v>
      </c>
      <c r="V1541" t="s">
        <v>149</v>
      </c>
      <c r="W1541" t="s">
        <v>103</v>
      </c>
      <c r="X1541" t="s">
        <v>403</v>
      </c>
      <c r="Y1541" t="s">
        <v>920</v>
      </c>
      <c r="Z1541" s="1">
        <v>43153</v>
      </c>
      <c r="AA1541">
        <v>59</v>
      </c>
      <c r="AB1541" t="s">
        <v>59</v>
      </c>
      <c r="AC1541">
        <v>2023</v>
      </c>
      <c r="AD1541">
        <v>5</v>
      </c>
      <c r="AE1541" t="s">
        <v>475</v>
      </c>
      <c r="AF1541" t="s">
        <v>247</v>
      </c>
      <c r="AG1541" s="1">
        <v>36056</v>
      </c>
      <c r="AH1541" t="s">
        <v>264</v>
      </c>
      <c r="AI1541" t="s">
        <v>265</v>
      </c>
      <c r="AJ1541" t="s">
        <v>64</v>
      </c>
      <c r="AK1541">
        <v>177</v>
      </c>
      <c r="AL1541">
        <v>25000000</v>
      </c>
      <c r="AM1541">
        <v>60000000</v>
      </c>
      <c r="AN1541" s="1">
        <v>46568</v>
      </c>
      <c r="AO1541" t="s">
        <v>480</v>
      </c>
      <c r="AP1541" t="s">
        <v>164</v>
      </c>
      <c r="AQ1541">
        <v>11</v>
      </c>
      <c r="AR1541" t="s">
        <v>477</v>
      </c>
      <c r="AS1541">
        <v>0</v>
      </c>
      <c r="AT1541" t="s">
        <v>264</v>
      </c>
      <c r="AU1541">
        <v>26</v>
      </c>
    </row>
    <row r="1542" spans="1:47" x14ac:dyDescent="0.25">
      <c r="A1542" t="s">
        <v>916</v>
      </c>
      <c r="B1542">
        <v>2982088</v>
      </c>
      <c r="C1542">
        <v>315779</v>
      </c>
      <c r="D1542" t="s">
        <v>564</v>
      </c>
      <c r="E1542">
        <v>0</v>
      </c>
      <c r="F1542">
        <v>0</v>
      </c>
      <c r="G1542">
        <v>0</v>
      </c>
      <c r="H1542">
        <v>0</v>
      </c>
      <c r="I1542">
        <v>59</v>
      </c>
      <c r="J1542">
        <v>2017</v>
      </c>
      <c r="K1542" t="s">
        <v>917</v>
      </c>
      <c r="L1542">
        <v>1</v>
      </c>
      <c r="M1542">
        <v>1</v>
      </c>
      <c r="N1542">
        <v>8.7201953461648944</v>
      </c>
      <c r="O1542">
        <v>9.2028152829646661</v>
      </c>
      <c r="P1542" t="s">
        <v>908</v>
      </c>
      <c r="Q1542" t="s">
        <v>646</v>
      </c>
      <c r="R1542" t="s">
        <v>918</v>
      </c>
      <c r="S1542">
        <v>17492</v>
      </c>
      <c r="T1542" t="s">
        <v>919</v>
      </c>
      <c r="U1542" t="s">
        <v>910</v>
      </c>
      <c r="V1542" t="s">
        <v>149</v>
      </c>
      <c r="W1542" t="s">
        <v>103</v>
      </c>
      <c r="X1542" t="s">
        <v>403</v>
      </c>
      <c r="Y1542" t="s">
        <v>920</v>
      </c>
      <c r="Z1542" s="1">
        <v>43153</v>
      </c>
      <c r="AA1542">
        <v>59</v>
      </c>
      <c r="AB1542" t="s">
        <v>59</v>
      </c>
      <c r="AC1542">
        <v>2023</v>
      </c>
      <c r="AD1542">
        <v>5</v>
      </c>
      <c r="AE1542" t="s">
        <v>475</v>
      </c>
      <c r="AF1542" t="s">
        <v>247</v>
      </c>
      <c r="AG1542" s="1">
        <v>36056</v>
      </c>
      <c r="AH1542" t="s">
        <v>264</v>
      </c>
      <c r="AI1542" t="s">
        <v>265</v>
      </c>
      <c r="AJ1542" t="s">
        <v>64</v>
      </c>
      <c r="AK1542">
        <v>177</v>
      </c>
      <c r="AL1542">
        <v>25000000</v>
      </c>
      <c r="AM1542">
        <v>60000000</v>
      </c>
      <c r="AN1542" s="1">
        <v>46568</v>
      </c>
      <c r="AO1542" t="s">
        <v>481</v>
      </c>
      <c r="AP1542" t="s">
        <v>164</v>
      </c>
      <c r="AQ1542">
        <v>11</v>
      </c>
      <c r="AR1542" t="s">
        <v>477</v>
      </c>
      <c r="AS1542">
        <v>0</v>
      </c>
      <c r="AT1542" t="s">
        <v>264</v>
      </c>
      <c r="AU1542">
        <v>26</v>
      </c>
    </row>
    <row r="1543" spans="1:47" x14ac:dyDescent="0.25">
      <c r="A1543" t="s">
        <v>916</v>
      </c>
      <c r="B1543">
        <v>2982088</v>
      </c>
      <c r="C1543">
        <v>315779</v>
      </c>
      <c r="D1543" t="s">
        <v>564</v>
      </c>
      <c r="E1543">
        <v>0</v>
      </c>
      <c r="F1543">
        <v>0</v>
      </c>
      <c r="G1543">
        <v>0</v>
      </c>
      <c r="H1543">
        <v>0</v>
      </c>
      <c r="I1543">
        <v>59</v>
      </c>
      <c r="J1543">
        <v>2017</v>
      </c>
      <c r="K1543" t="s">
        <v>917</v>
      </c>
      <c r="L1543">
        <v>1</v>
      </c>
      <c r="M1543">
        <v>1</v>
      </c>
      <c r="N1543">
        <v>8.7201953461648944</v>
      </c>
      <c r="O1543">
        <v>9.2028152829646661</v>
      </c>
      <c r="P1543" t="s">
        <v>908</v>
      </c>
      <c r="Q1543" t="s">
        <v>646</v>
      </c>
      <c r="R1543" t="s">
        <v>918</v>
      </c>
      <c r="S1543">
        <v>17492</v>
      </c>
      <c r="T1543" t="s">
        <v>919</v>
      </c>
      <c r="U1543" t="s">
        <v>910</v>
      </c>
      <c r="V1543" t="s">
        <v>149</v>
      </c>
      <c r="W1543" t="s">
        <v>103</v>
      </c>
      <c r="X1543" t="s">
        <v>403</v>
      </c>
      <c r="Y1543" t="s">
        <v>920</v>
      </c>
      <c r="Z1543" s="1">
        <v>43153</v>
      </c>
      <c r="AA1543">
        <v>59</v>
      </c>
      <c r="AB1543" t="s">
        <v>59</v>
      </c>
      <c r="AC1543">
        <v>2023</v>
      </c>
      <c r="AD1543">
        <v>5</v>
      </c>
      <c r="AE1543" t="s">
        <v>475</v>
      </c>
      <c r="AF1543" t="s">
        <v>247</v>
      </c>
      <c r="AG1543" s="1">
        <v>36056</v>
      </c>
      <c r="AH1543" t="s">
        <v>264</v>
      </c>
      <c r="AI1543" t="s">
        <v>265</v>
      </c>
      <c r="AJ1543" t="s">
        <v>64</v>
      </c>
      <c r="AK1543">
        <v>177</v>
      </c>
      <c r="AL1543">
        <v>25000000</v>
      </c>
      <c r="AM1543">
        <v>60000000</v>
      </c>
      <c r="AN1543" s="1">
        <v>46568</v>
      </c>
      <c r="AO1543" t="s">
        <v>482</v>
      </c>
      <c r="AP1543" t="s">
        <v>164</v>
      </c>
      <c r="AQ1543">
        <v>11</v>
      </c>
      <c r="AR1543" t="s">
        <v>477</v>
      </c>
      <c r="AS1543">
        <v>0</v>
      </c>
      <c r="AT1543" t="s">
        <v>483</v>
      </c>
      <c r="AU1543">
        <v>26</v>
      </c>
    </row>
    <row r="1544" spans="1:47" x14ac:dyDescent="0.25">
      <c r="A1544" t="s">
        <v>916</v>
      </c>
      <c r="B1544">
        <v>2982088</v>
      </c>
      <c r="C1544">
        <v>315779</v>
      </c>
      <c r="D1544" t="s">
        <v>564</v>
      </c>
      <c r="E1544">
        <v>0</v>
      </c>
      <c r="F1544">
        <v>0</v>
      </c>
      <c r="G1544">
        <v>0</v>
      </c>
      <c r="H1544">
        <v>0</v>
      </c>
      <c r="I1544">
        <v>59</v>
      </c>
      <c r="J1544">
        <v>2017</v>
      </c>
      <c r="K1544" t="s">
        <v>917</v>
      </c>
      <c r="L1544">
        <v>1</v>
      </c>
      <c r="M1544">
        <v>1</v>
      </c>
      <c r="N1544">
        <v>8.7201953461648944</v>
      </c>
      <c r="O1544">
        <v>9.2028152829646661</v>
      </c>
      <c r="P1544" t="s">
        <v>908</v>
      </c>
      <c r="Q1544" t="s">
        <v>646</v>
      </c>
      <c r="R1544" t="s">
        <v>918</v>
      </c>
      <c r="S1544">
        <v>17492</v>
      </c>
      <c r="T1544" t="s">
        <v>919</v>
      </c>
      <c r="U1544" t="s">
        <v>910</v>
      </c>
      <c r="V1544" t="s">
        <v>149</v>
      </c>
      <c r="W1544" t="s">
        <v>103</v>
      </c>
      <c r="X1544" t="s">
        <v>403</v>
      </c>
      <c r="Y1544" t="s">
        <v>920</v>
      </c>
      <c r="Z1544" s="1">
        <v>43153</v>
      </c>
      <c r="AA1544">
        <v>59</v>
      </c>
      <c r="AB1544" t="s">
        <v>59</v>
      </c>
      <c r="AC1544">
        <v>2023</v>
      </c>
      <c r="AD1544">
        <v>5</v>
      </c>
      <c r="AE1544" t="s">
        <v>475</v>
      </c>
      <c r="AF1544" t="s">
        <v>247</v>
      </c>
      <c r="AG1544" s="1">
        <v>36056</v>
      </c>
      <c r="AH1544" t="s">
        <v>264</v>
      </c>
      <c r="AI1544" t="s">
        <v>265</v>
      </c>
      <c r="AJ1544" t="s">
        <v>64</v>
      </c>
      <c r="AK1544">
        <v>177</v>
      </c>
      <c r="AL1544">
        <v>25000000</v>
      </c>
      <c r="AM1544">
        <v>60000000</v>
      </c>
      <c r="AN1544" s="1">
        <v>46568</v>
      </c>
      <c r="AO1544" t="s">
        <v>484</v>
      </c>
      <c r="AP1544" t="s">
        <v>164</v>
      </c>
      <c r="AQ1544">
        <v>11</v>
      </c>
      <c r="AR1544" t="s">
        <v>477</v>
      </c>
      <c r="AS1544">
        <v>0</v>
      </c>
      <c r="AT1544" t="s">
        <v>264</v>
      </c>
      <c r="AU1544">
        <v>26</v>
      </c>
    </row>
    <row r="1545" spans="1:47" x14ac:dyDescent="0.25">
      <c r="A1545" t="s">
        <v>916</v>
      </c>
      <c r="B1545">
        <v>2982088</v>
      </c>
      <c r="C1545">
        <v>315779</v>
      </c>
      <c r="D1545" t="s">
        <v>564</v>
      </c>
      <c r="E1545">
        <v>0</v>
      </c>
      <c r="F1545">
        <v>0</v>
      </c>
      <c r="G1545">
        <v>0</v>
      </c>
      <c r="H1545">
        <v>0</v>
      </c>
      <c r="I1545">
        <v>59</v>
      </c>
      <c r="J1545">
        <v>2017</v>
      </c>
      <c r="K1545" t="s">
        <v>917</v>
      </c>
      <c r="L1545">
        <v>1</v>
      </c>
      <c r="M1545">
        <v>1</v>
      </c>
      <c r="N1545">
        <v>8.7201953461648944</v>
      </c>
      <c r="O1545">
        <v>9.2028152829646661</v>
      </c>
      <c r="P1545" t="s">
        <v>908</v>
      </c>
      <c r="Q1545" t="s">
        <v>646</v>
      </c>
      <c r="R1545" t="s">
        <v>918</v>
      </c>
      <c r="S1545">
        <v>17492</v>
      </c>
      <c r="T1545" t="s">
        <v>919</v>
      </c>
      <c r="U1545" t="s">
        <v>910</v>
      </c>
      <c r="V1545" t="s">
        <v>149</v>
      </c>
      <c r="W1545" t="s">
        <v>103</v>
      </c>
      <c r="X1545" t="s">
        <v>403</v>
      </c>
      <c r="Y1545" t="s">
        <v>920</v>
      </c>
      <c r="Z1545" s="1">
        <v>43153</v>
      </c>
      <c r="AA1545">
        <v>59</v>
      </c>
      <c r="AB1545" t="s">
        <v>59</v>
      </c>
      <c r="AC1545">
        <v>2023</v>
      </c>
      <c r="AD1545">
        <v>5</v>
      </c>
      <c r="AE1545" t="s">
        <v>475</v>
      </c>
      <c r="AF1545" t="s">
        <v>247</v>
      </c>
      <c r="AG1545" s="1">
        <v>36056</v>
      </c>
      <c r="AH1545" t="s">
        <v>264</v>
      </c>
      <c r="AI1545" t="s">
        <v>265</v>
      </c>
      <c r="AJ1545" t="s">
        <v>64</v>
      </c>
      <c r="AK1545">
        <v>177</v>
      </c>
      <c r="AL1545">
        <v>25000000</v>
      </c>
      <c r="AM1545">
        <v>60000000</v>
      </c>
      <c r="AN1545" s="1">
        <v>46568</v>
      </c>
      <c r="AO1545" t="s">
        <v>485</v>
      </c>
      <c r="AP1545" t="s">
        <v>66</v>
      </c>
      <c r="AQ1545">
        <v>11</v>
      </c>
      <c r="AR1545" t="s">
        <v>477</v>
      </c>
      <c r="AS1545">
        <v>0</v>
      </c>
      <c r="AT1545" t="s">
        <v>264</v>
      </c>
      <c r="AU1545">
        <v>26</v>
      </c>
    </row>
    <row r="1546" spans="1:47" x14ac:dyDescent="0.25">
      <c r="A1546" t="s">
        <v>916</v>
      </c>
      <c r="B1546">
        <v>2982088</v>
      </c>
      <c r="C1546">
        <v>315779</v>
      </c>
      <c r="D1546" t="s">
        <v>564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2017</v>
      </c>
      <c r="K1546" t="s">
        <v>917</v>
      </c>
      <c r="L1546">
        <v>1</v>
      </c>
      <c r="M1546">
        <v>1</v>
      </c>
      <c r="N1546">
        <v>8.7201953461648944</v>
      </c>
      <c r="O1546">
        <v>9.2028152829646661</v>
      </c>
      <c r="P1546" t="s">
        <v>908</v>
      </c>
      <c r="Q1546" t="s">
        <v>646</v>
      </c>
      <c r="R1546" t="s">
        <v>918</v>
      </c>
      <c r="S1546">
        <v>17492</v>
      </c>
      <c r="T1546" t="s">
        <v>919</v>
      </c>
      <c r="U1546" t="s">
        <v>910</v>
      </c>
      <c r="V1546" t="s">
        <v>149</v>
      </c>
      <c r="W1546" t="s">
        <v>103</v>
      </c>
      <c r="X1546" t="s">
        <v>403</v>
      </c>
      <c r="Y1546" t="s">
        <v>920</v>
      </c>
      <c r="Z1546" s="1">
        <v>43153</v>
      </c>
      <c r="AA1546">
        <v>59</v>
      </c>
      <c r="AB1546" t="s">
        <v>59</v>
      </c>
      <c r="AC1546">
        <v>2023</v>
      </c>
      <c r="AD1546">
        <v>5</v>
      </c>
      <c r="AE1546" t="s">
        <v>475</v>
      </c>
      <c r="AF1546" t="s">
        <v>247</v>
      </c>
      <c r="AG1546" s="1">
        <v>36056</v>
      </c>
      <c r="AH1546" t="s">
        <v>264</v>
      </c>
      <c r="AI1546" t="s">
        <v>265</v>
      </c>
      <c r="AJ1546" t="s">
        <v>64</v>
      </c>
      <c r="AK1546">
        <v>177</v>
      </c>
      <c r="AL1546">
        <v>25000000</v>
      </c>
      <c r="AM1546">
        <v>60000000</v>
      </c>
      <c r="AN1546" s="1">
        <v>46568</v>
      </c>
      <c r="AO1546" t="s">
        <v>486</v>
      </c>
      <c r="AP1546" t="s">
        <v>164</v>
      </c>
      <c r="AQ1546">
        <v>11</v>
      </c>
      <c r="AR1546" t="s">
        <v>477</v>
      </c>
      <c r="AS1546">
        <v>0</v>
      </c>
      <c r="AT1546" t="s">
        <v>264</v>
      </c>
      <c r="AU1546">
        <v>26</v>
      </c>
    </row>
    <row r="1547" spans="1:47" x14ac:dyDescent="0.25">
      <c r="A1547" t="s">
        <v>916</v>
      </c>
      <c r="B1547">
        <v>2982088</v>
      </c>
      <c r="C1547">
        <v>315779</v>
      </c>
      <c r="D1547" t="s">
        <v>564</v>
      </c>
      <c r="E1547">
        <v>0</v>
      </c>
      <c r="F1547">
        <v>0</v>
      </c>
      <c r="G1547">
        <v>0</v>
      </c>
      <c r="H1547">
        <v>0</v>
      </c>
      <c r="I1547">
        <v>59</v>
      </c>
      <c r="J1547">
        <v>2017</v>
      </c>
      <c r="K1547" t="s">
        <v>917</v>
      </c>
      <c r="L1547">
        <v>1</v>
      </c>
      <c r="M1547">
        <v>1</v>
      </c>
      <c r="N1547">
        <v>8.7201953461648944</v>
      </c>
      <c r="O1547">
        <v>9.2028152829646661</v>
      </c>
      <c r="P1547" t="s">
        <v>908</v>
      </c>
      <c r="Q1547" t="s">
        <v>646</v>
      </c>
      <c r="R1547" t="s">
        <v>918</v>
      </c>
      <c r="S1547">
        <v>17492</v>
      </c>
      <c r="T1547" t="s">
        <v>919</v>
      </c>
      <c r="U1547" t="s">
        <v>910</v>
      </c>
      <c r="V1547" t="s">
        <v>149</v>
      </c>
      <c r="W1547" t="s">
        <v>103</v>
      </c>
      <c r="X1547" t="s">
        <v>403</v>
      </c>
      <c r="Y1547" t="s">
        <v>920</v>
      </c>
      <c r="Z1547" s="1">
        <v>43153</v>
      </c>
      <c r="AA1547">
        <v>59</v>
      </c>
      <c r="AB1547" t="s">
        <v>59</v>
      </c>
      <c r="AC1547">
        <v>2023</v>
      </c>
      <c r="AD1547">
        <v>5</v>
      </c>
      <c r="AE1547" t="s">
        <v>475</v>
      </c>
      <c r="AF1547" t="s">
        <v>247</v>
      </c>
      <c r="AG1547" s="1">
        <v>36056</v>
      </c>
      <c r="AH1547" t="s">
        <v>264</v>
      </c>
      <c r="AI1547" t="s">
        <v>265</v>
      </c>
      <c r="AJ1547" t="s">
        <v>64</v>
      </c>
      <c r="AK1547">
        <v>177</v>
      </c>
      <c r="AL1547">
        <v>25000000</v>
      </c>
      <c r="AM1547">
        <v>60000000</v>
      </c>
      <c r="AN1547" s="1">
        <v>46568</v>
      </c>
      <c r="AO1547" t="s">
        <v>487</v>
      </c>
      <c r="AP1547" t="s">
        <v>164</v>
      </c>
      <c r="AQ1547">
        <v>11</v>
      </c>
      <c r="AR1547" t="s">
        <v>477</v>
      </c>
      <c r="AS1547">
        <v>0</v>
      </c>
      <c r="AT1547" t="s">
        <v>264</v>
      </c>
      <c r="AU1547">
        <v>26</v>
      </c>
    </row>
    <row r="1548" spans="1:47" x14ac:dyDescent="0.25">
      <c r="A1548" t="s">
        <v>916</v>
      </c>
      <c r="B1548">
        <v>2982088</v>
      </c>
      <c r="C1548">
        <v>315779</v>
      </c>
      <c r="D1548" t="s">
        <v>564</v>
      </c>
      <c r="E1548">
        <v>0</v>
      </c>
      <c r="F1548">
        <v>0</v>
      </c>
      <c r="G1548">
        <v>0</v>
      </c>
      <c r="H1548">
        <v>0</v>
      </c>
      <c r="I1548">
        <v>59</v>
      </c>
      <c r="J1548">
        <v>2017</v>
      </c>
      <c r="K1548" t="s">
        <v>917</v>
      </c>
      <c r="L1548">
        <v>1</v>
      </c>
      <c r="M1548">
        <v>1</v>
      </c>
      <c r="N1548">
        <v>8.7201953461648944</v>
      </c>
      <c r="O1548">
        <v>9.2028152829646661</v>
      </c>
      <c r="P1548" t="s">
        <v>908</v>
      </c>
      <c r="Q1548" t="s">
        <v>646</v>
      </c>
      <c r="R1548" t="s">
        <v>918</v>
      </c>
      <c r="S1548">
        <v>17492</v>
      </c>
      <c r="T1548" t="s">
        <v>919</v>
      </c>
      <c r="U1548" t="s">
        <v>910</v>
      </c>
      <c r="V1548" t="s">
        <v>149</v>
      </c>
      <c r="W1548" t="s">
        <v>103</v>
      </c>
      <c r="X1548" t="s">
        <v>403</v>
      </c>
      <c r="Y1548" t="s">
        <v>920</v>
      </c>
      <c r="Z1548" s="1">
        <v>43153</v>
      </c>
      <c r="AA1548">
        <v>59</v>
      </c>
      <c r="AB1548" t="s">
        <v>59</v>
      </c>
      <c r="AC1548">
        <v>2023</v>
      </c>
      <c r="AD1548">
        <v>5</v>
      </c>
      <c r="AE1548" t="s">
        <v>475</v>
      </c>
      <c r="AF1548" t="s">
        <v>247</v>
      </c>
      <c r="AG1548" s="1">
        <v>36056</v>
      </c>
      <c r="AH1548" t="s">
        <v>264</v>
      </c>
      <c r="AI1548" t="s">
        <v>265</v>
      </c>
      <c r="AJ1548" t="s">
        <v>64</v>
      </c>
      <c r="AK1548">
        <v>177</v>
      </c>
      <c r="AL1548">
        <v>25000000</v>
      </c>
      <c r="AM1548">
        <v>60000000</v>
      </c>
      <c r="AN1548" s="1">
        <v>46568</v>
      </c>
      <c r="AO1548" t="s">
        <v>488</v>
      </c>
      <c r="AP1548" t="s">
        <v>164</v>
      </c>
      <c r="AQ1548">
        <v>11</v>
      </c>
      <c r="AR1548" t="s">
        <v>477</v>
      </c>
      <c r="AS1548">
        <v>0</v>
      </c>
      <c r="AT1548" t="s">
        <v>264</v>
      </c>
      <c r="AU1548">
        <v>26</v>
      </c>
    </row>
    <row r="1549" spans="1:47" x14ac:dyDescent="0.25">
      <c r="A1549" t="s">
        <v>916</v>
      </c>
      <c r="B1549">
        <v>2982088</v>
      </c>
      <c r="C1549">
        <v>315779</v>
      </c>
      <c r="D1549" t="s">
        <v>564</v>
      </c>
      <c r="E1549">
        <v>0</v>
      </c>
      <c r="F1549">
        <v>0</v>
      </c>
      <c r="G1549">
        <v>0</v>
      </c>
      <c r="H1549">
        <v>0</v>
      </c>
      <c r="I1549">
        <v>59</v>
      </c>
      <c r="J1549">
        <v>2017</v>
      </c>
      <c r="K1549" t="s">
        <v>917</v>
      </c>
      <c r="L1549">
        <v>1</v>
      </c>
      <c r="M1549">
        <v>1</v>
      </c>
      <c r="N1549">
        <v>8.7201953461648944</v>
      </c>
      <c r="O1549">
        <v>9.2028152829646661</v>
      </c>
      <c r="P1549" t="s">
        <v>908</v>
      </c>
      <c r="Q1549" t="s">
        <v>646</v>
      </c>
      <c r="R1549" t="s">
        <v>918</v>
      </c>
      <c r="S1549">
        <v>17492</v>
      </c>
      <c r="T1549" t="s">
        <v>919</v>
      </c>
      <c r="U1549" t="s">
        <v>910</v>
      </c>
      <c r="V1549" t="s">
        <v>149</v>
      </c>
      <c r="W1549" t="s">
        <v>103</v>
      </c>
      <c r="X1549" t="s">
        <v>403</v>
      </c>
      <c r="Y1549" t="s">
        <v>920</v>
      </c>
      <c r="Z1549" s="1">
        <v>43153</v>
      </c>
      <c r="AA1549">
        <v>59</v>
      </c>
      <c r="AB1549" t="s">
        <v>59</v>
      </c>
      <c r="AC1549">
        <v>2023</v>
      </c>
      <c r="AD1549">
        <v>5</v>
      </c>
      <c r="AE1549" t="s">
        <v>475</v>
      </c>
      <c r="AF1549" t="s">
        <v>247</v>
      </c>
      <c r="AG1549" s="1">
        <v>36056</v>
      </c>
      <c r="AH1549" t="s">
        <v>264</v>
      </c>
      <c r="AI1549" t="s">
        <v>265</v>
      </c>
      <c r="AJ1549" t="s">
        <v>64</v>
      </c>
      <c r="AK1549">
        <v>177</v>
      </c>
      <c r="AL1549">
        <v>25000000</v>
      </c>
      <c r="AM1549">
        <v>60000000</v>
      </c>
      <c r="AN1549" s="1">
        <v>46568</v>
      </c>
      <c r="AO1549" t="s">
        <v>489</v>
      </c>
      <c r="AP1549" t="s">
        <v>164</v>
      </c>
      <c r="AQ1549">
        <v>11</v>
      </c>
      <c r="AR1549" t="s">
        <v>477</v>
      </c>
      <c r="AS1549">
        <v>0</v>
      </c>
      <c r="AT1549" t="s">
        <v>264</v>
      </c>
      <c r="AU1549">
        <v>26</v>
      </c>
    </row>
    <row r="1550" spans="1:47" x14ac:dyDescent="0.25">
      <c r="A1550" t="s">
        <v>916</v>
      </c>
      <c r="B1550">
        <v>2982088</v>
      </c>
      <c r="C1550">
        <v>315779</v>
      </c>
      <c r="D1550" t="s">
        <v>564</v>
      </c>
      <c r="E1550">
        <v>0</v>
      </c>
      <c r="F1550">
        <v>0</v>
      </c>
      <c r="G1550">
        <v>0</v>
      </c>
      <c r="H1550">
        <v>0</v>
      </c>
      <c r="I1550">
        <v>59</v>
      </c>
      <c r="J1550">
        <v>2017</v>
      </c>
      <c r="K1550" t="s">
        <v>917</v>
      </c>
      <c r="L1550">
        <v>1</v>
      </c>
      <c r="M1550">
        <v>1</v>
      </c>
      <c r="N1550">
        <v>8.7201953461648944</v>
      </c>
      <c r="O1550">
        <v>9.2028152829646661</v>
      </c>
      <c r="P1550" t="s">
        <v>908</v>
      </c>
      <c r="Q1550" t="s">
        <v>646</v>
      </c>
      <c r="R1550" t="s">
        <v>918</v>
      </c>
      <c r="S1550">
        <v>17492</v>
      </c>
      <c r="T1550" t="s">
        <v>919</v>
      </c>
      <c r="U1550" t="s">
        <v>910</v>
      </c>
      <c r="V1550" t="s">
        <v>149</v>
      </c>
      <c r="W1550" t="s">
        <v>103</v>
      </c>
      <c r="X1550" t="s">
        <v>403</v>
      </c>
      <c r="Y1550" t="s">
        <v>920</v>
      </c>
      <c r="Z1550" s="1">
        <v>43153</v>
      </c>
      <c r="AA1550">
        <v>59</v>
      </c>
      <c r="AB1550" t="s">
        <v>59</v>
      </c>
      <c r="AC1550">
        <v>2023</v>
      </c>
      <c r="AD1550">
        <v>5</v>
      </c>
      <c r="AE1550" t="s">
        <v>475</v>
      </c>
      <c r="AF1550" t="s">
        <v>247</v>
      </c>
      <c r="AG1550" s="1">
        <v>36056</v>
      </c>
      <c r="AH1550" t="s">
        <v>264</v>
      </c>
      <c r="AI1550" t="s">
        <v>265</v>
      </c>
      <c r="AJ1550" t="s">
        <v>64</v>
      </c>
      <c r="AK1550">
        <v>177</v>
      </c>
      <c r="AL1550">
        <v>25000000</v>
      </c>
      <c r="AM1550">
        <v>60000000</v>
      </c>
      <c r="AN1550" s="1">
        <v>46568</v>
      </c>
      <c r="AO1550" t="s">
        <v>490</v>
      </c>
      <c r="AP1550" t="s">
        <v>164</v>
      </c>
      <c r="AQ1550">
        <v>11</v>
      </c>
      <c r="AR1550" t="s">
        <v>477</v>
      </c>
      <c r="AS1550">
        <v>0</v>
      </c>
      <c r="AT1550" t="s">
        <v>264</v>
      </c>
      <c r="AU1550">
        <v>26</v>
      </c>
    </row>
    <row r="1551" spans="1:47" x14ac:dyDescent="0.25">
      <c r="A1551" t="s">
        <v>916</v>
      </c>
      <c r="B1551">
        <v>2982088</v>
      </c>
      <c r="C1551">
        <v>315779</v>
      </c>
      <c r="D1551" t="s">
        <v>564</v>
      </c>
      <c r="E1551">
        <v>0</v>
      </c>
      <c r="F1551">
        <v>0</v>
      </c>
      <c r="G1551">
        <v>0</v>
      </c>
      <c r="H1551">
        <v>0</v>
      </c>
      <c r="I1551">
        <v>59</v>
      </c>
      <c r="J1551">
        <v>2017</v>
      </c>
      <c r="K1551" t="s">
        <v>917</v>
      </c>
      <c r="L1551">
        <v>1</v>
      </c>
      <c r="M1551">
        <v>1</v>
      </c>
      <c r="N1551">
        <v>8.7201953461648944</v>
      </c>
      <c r="O1551">
        <v>9.2028152829646661</v>
      </c>
      <c r="P1551" t="s">
        <v>908</v>
      </c>
      <c r="Q1551" t="s">
        <v>646</v>
      </c>
      <c r="R1551" t="s">
        <v>918</v>
      </c>
      <c r="S1551">
        <v>17492</v>
      </c>
      <c r="T1551" t="s">
        <v>919</v>
      </c>
      <c r="U1551" t="s">
        <v>910</v>
      </c>
      <c r="V1551" t="s">
        <v>149</v>
      </c>
      <c r="W1551" t="s">
        <v>103</v>
      </c>
      <c r="X1551" t="s">
        <v>403</v>
      </c>
      <c r="Y1551" t="s">
        <v>920</v>
      </c>
      <c r="Z1551" s="1">
        <v>43153</v>
      </c>
      <c r="AA1551">
        <v>59</v>
      </c>
      <c r="AB1551" t="s">
        <v>59</v>
      </c>
      <c r="AC1551">
        <v>2023</v>
      </c>
      <c r="AD1551">
        <v>5</v>
      </c>
      <c r="AE1551" t="s">
        <v>475</v>
      </c>
      <c r="AF1551" t="s">
        <v>247</v>
      </c>
      <c r="AG1551" s="1">
        <v>36056</v>
      </c>
      <c r="AH1551" t="s">
        <v>264</v>
      </c>
      <c r="AI1551" t="s">
        <v>265</v>
      </c>
      <c r="AJ1551" t="s">
        <v>64</v>
      </c>
      <c r="AK1551">
        <v>177</v>
      </c>
      <c r="AL1551">
        <v>25000000</v>
      </c>
      <c r="AM1551">
        <v>60000000</v>
      </c>
      <c r="AN1551" s="1">
        <v>46568</v>
      </c>
      <c r="AO1551" t="s">
        <v>491</v>
      </c>
      <c r="AP1551" t="s">
        <v>66</v>
      </c>
      <c r="AQ1551">
        <v>11</v>
      </c>
      <c r="AR1551" t="s">
        <v>477</v>
      </c>
      <c r="AS1551">
        <v>0</v>
      </c>
      <c r="AT1551" t="s">
        <v>264</v>
      </c>
      <c r="AU1551">
        <v>26</v>
      </c>
    </row>
    <row r="1552" spans="1:47" x14ac:dyDescent="0.25">
      <c r="A1552" t="s">
        <v>921</v>
      </c>
      <c r="B1552">
        <v>2875254</v>
      </c>
      <c r="C1552">
        <v>381187</v>
      </c>
      <c r="D1552" t="s">
        <v>812</v>
      </c>
      <c r="E1552">
        <v>0</v>
      </c>
      <c r="F1552">
        <v>0</v>
      </c>
      <c r="G1552">
        <v>0</v>
      </c>
      <c r="H1552">
        <v>0</v>
      </c>
      <c r="I1552">
        <v>82</v>
      </c>
      <c r="J1552">
        <v>2017</v>
      </c>
      <c r="K1552" t="s">
        <v>701</v>
      </c>
      <c r="L1552">
        <v>1</v>
      </c>
      <c r="M1552">
        <v>1</v>
      </c>
      <c r="N1552">
        <v>7</v>
      </c>
      <c r="O1552">
        <v>11</v>
      </c>
      <c r="P1552" t="s">
        <v>789</v>
      </c>
      <c r="Q1552" t="s">
        <v>922</v>
      </c>
      <c r="R1552" t="s">
        <v>791</v>
      </c>
      <c r="S1552">
        <v>1650</v>
      </c>
      <c r="T1552" t="s">
        <v>923</v>
      </c>
      <c r="U1552" t="s">
        <v>793</v>
      </c>
      <c r="V1552" t="s">
        <v>924</v>
      </c>
      <c r="W1552" t="s">
        <v>103</v>
      </c>
      <c r="X1552" t="s">
        <v>57</v>
      </c>
      <c r="Y1552" t="s">
        <v>925</v>
      </c>
      <c r="Z1552" s="1">
        <v>43169</v>
      </c>
      <c r="AA1552">
        <v>82</v>
      </c>
      <c r="AB1552" t="s">
        <v>59</v>
      </c>
      <c r="AC1552">
        <v>2023</v>
      </c>
      <c r="AD1552">
        <v>738</v>
      </c>
      <c r="AE1552" t="s">
        <v>796</v>
      </c>
      <c r="AF1552" t="s">
        <v>797</v>
      </c>
      <c r="AG1552" s="1">
        <v>35788</v>
      </c>
      <c r="AH1552" t="s">
        <v>264</v>
      </c>
      <c r="AI1552" t="s">
        <v>265</v>
      </c>
      <c r="AJ1552" t="s">
        <v>64</v>
      </c>
      <c r="AK1552">
        <v>178</v>
      </c>
      <c r="AL1552">
        <v>800000</v>
      </c>
      <c r="AM1552">
        <v>1000000</v>
      </c>
      <c r="AN1552" s="1">
        <v>46568</v>
      </c>
      <c r="AO1552" t="s">
        <v>798</v>
      </c>
      <c r="AP1552" t="s">
        <v>66</v>
      </c>
      <c r="AQ1552">
        <v>99</v>
      </c>
      <c r="AR1552" t="s">
        <v>799</v>
      </c>
      <c r="AS1552">
        <v>0</v>
      </c>
      <c r="AT1552" t="s">
        <v>264</v>
      </c>
      <c r="AU1552">
        <v>26</v>
      </c>
    </row>
    <row r="1553" spans="1:47" x14ac:dyDescent="0.25">
      <c r="A1553" t="s">
        <v>921</v>
      </c>
      <c r="B1553">
        <v>2875254</v>
      </c>
      <c r="C1553">
        <v>381187</v>
      </c>
      <c r="D1553" t="s">
        <v>812</v>
      </c>
      <c r="E1553">
        <v>0</v>
      </c>
      <c r="F1553">
        <v>0</v>
      </c>
      <c r="G1553">
        <v>0</v>
      </c>
      <c r="H1553">
        <v>0</v>
      </c>
      <c r="I1553">
        <v>82</v>
      </c>
      <c r="J1553">
        <v>2017</v>
      </c>
      <c r="K1553" t="s">
        <v>701</v>
      </c>
      <c r="L1553">
        <v>1</v>
      </c>
      <c r="M1553">
        <v>1</v>
      </c>
      <c r="N1553">
        <v>7</v>
      </c>
      <c r="O1553">
        <v>11</v>
      </c>
      <c r="P1553" t="s">
        <v>789</v>
      </c>
      <c r="Q1553" t="s">
        <v>922</v>
      </c>
      <c r="R1553" t="s">
        <v>791</v>
      </c>
      <c r="S1553">
        <v>1650</v>
      </c>
      <c r="T1553" t="s">
        <v>923</v>
      </c>
      <c r="U1553" t="s">
        <v>793</v>
      </c>
      <c r="V1553" t="s">
        <v>924</v>
      </c>
      <c r="W1553" t="s">
        <v>103</v>
      </c>
      <c r="X1553" t="s">
        <v>57</v>
      </c>
      <c r="Y1553" t="s">
        <v>925</v>
      </c>
      <c r="Z1553" s="1">
        <v>43169</v>
      </c>
      <c r="AA1553">
        <v>82</v>
      </c>
      <c r="AB1553" t="s">
        <v>59</v>
      </c>
      <c r="AC1553">
        <v>2023</v>
      </c>
      <c r="AD1553">
        <v>738</v>
      </c>
      <c r="AE1553" t="s">
        <v>796</v>
      </c>
      <c r="AF1553" t="s">
        <v>797</v>
      </c>
      <c r="AG1553" s="1">
        <v>35788</v>
      </c>
      <c r="AH1553" t="s">
        <v>264</v>
      </c>
      <c r="AI1553" t="s">
        <v>265</v>
      </c>
      <c r="AJ1553" t="s">
        <v>64</v>
      </c>
      <c r="AK1553">
        <v>178</v>
      </c>
      <c r="AL1553">
        <v>800000</v>
      </c>
      <c r="AM1553">
        <v>1000000</v>
      </c>
      <c r="AN1553" s="1">
        <v>46568</v>
      </c>
      <c r="AO1553" t="s">
        <v>800</v>
      </c>
      <c r="AP1553" t="s">
        <v>66</v>
      </c>
      <c r="AQ1553">
        <v>99</v>
      </c>
      <c r="AR1553" t="s">
        <v>799</v>
      </c>
      <c r="AS1553">
        <v>0</v>
      </c>
      <c r="AT1553" t="s">
        <v>264</v>
      </c>
      <c r="AU1553">
        <v>26</v>
      </c>
    </row>
    <row r="1554" spans="1:47" x14ac:dyDescent="0.25">
      <c r="A1554" t="s">
        <v>921</v>
      </c>
      <c r="B1554">
        <v>2875254</v>
      </c>
      <c r="C1554">
        <v>381187</v>
      </c>
      <c r="D1554" t="s">
        <v>812</v>
      </c>
      <c r="E1554">
        <v>0</v>
      </c>
      <c r="F1554">
        <v>0</v>
      </c>
      <c r="G1554">
        <v>0</v>
      </c>
      <c r="H1554">
        <v>0</v>
      </c>
      <c r="I1554">
        <v>82</v>
      </c>
      <c r="J1554">
        <v>2017</v>
      </c>
      <c r="K1554" t="s">
        <v>701</v>
      </c>
      <c r="L1554">
        <v>1</v>
      </c>
      <c r="M1554">
        <v>1</v>
      </c>
      <c r="N1554">
        <v>7</v>
      </c>
      <c r="O1554">
        <v>11</v>
      </c>
      <c r="P1554" t="s">
        <v>789</v>
      </c>
      <c r="Q1554" t="s">
        <v>922</v>
      </c>
      <c r="R1554" t="s">
        <v>791</v>
      </c>
      <c r="S1554">
        <v>1650</v>
      </c>
      <c r="T1554" t="s">
        <v>923</v>
      </c>
      <c r="U1554" t="s">
        <v>793</v>
      </c>
      <c r="V1554" t="s">
        <v>924</v>
      </c>
      <c r="W1554" t="s">
        <v>103</v>
      </c>
      <c r="X1554" t="s">
        <v>57</v>
      </c>
      <c r="Y1554" t="s">
        <v>925</v>
      </c>
      <c r="Z1554" s="1">
        <v>43169</v>
      </c>
      <c r="AA1554">
        <v>82</v>
      </c>
      <c r="AB1554" t="s">
        <v>59</v>
      </c>
      <c r="AC1554">
        <v>2023</v>
      </c>
      <c r="AD1554">
        <v>738</v>
      </c>
      <c r="AE1554" t="s">
        <v>796</v>
      </c>
      <c r="AF1554" t="s">
        <v>797</v>
      </c>
      <c r="AG1554" s="1">
        <v>35788</v>
      </c>
      <c r="AH1554" t="s">
        <v>264</v>
      </c>
      <c r="AI1554" t="s">
        <v>265</v>
      </c>
      <c r="AJ1554" t="s">
        <v>64</v>
      </c>
      <c r="AK1554">
        <v>178</v>
      </c>
      <c r="AL1554">
        <v>800000</v>
      </c>
      <c r="AM1554">
        <v>1000000</v>
      </c>
      <c r="AN1554" s="1">
        <v>46568</v>
      </c>
      <c r="AO1554" t="s">
        <v>801</v>
      </c>
      <c r="AP1554" t="s">
        <v>66</v>
      </c>
      <c r="AQ1554">
        <v>11</v>
      </c>
      <c r="AR1554" t="s">
        <v>799</v>
      </c>
      <c r="AS1554">
        <v>0</v>
      </c>
      <c r="AT1554" t="s">
        <v>264</v>
      </c>
      <c r="AU1554">
        <v>26</v>
      </c>
    </row>
    <row r="1555" spans="1:47" x14ac:dyDescent="0.25">
      <c r="A1555" t="s">
        <v>921</v>
      </c>
      <c r="B1555">
        <v>2875254</v>
      </c>
      <c r="C1555">
        <v>381187</v>
      </c>
      <c r="D1555" t="s">
        <v>812</v>
      </c>
      <c r="E1555">
        <v>0</v>
      </c>
      <c r="F1555">
        <v>0</v>
      </c>
      <c r="G1555">
        <v>0</v>
      </c>
      <c r="H1555">
        <v>0</v>
      </c>
      <c r="I1555">
        <v>82</v>
      </c>
      <c r="J1555">
        <v>2017</v>
      </c>
      <c r="K1555" t="s">
        <v>701</v>
      </c>
      <c r="L1555">
        <v>1</v>
      </c>
      <c r="M1555">
        <v>1</v>
      </c>
      <c r="N1555">
        <v>7</v>
      </c>
      <c r="O1555">
        <v>11</v>
      </c>
      <c r="P1555" t="s">
        <v>789</v>
      </c>
      <c r="Q1555" t="s">
        <v>922</v>
      </c>
      <c r="R1555" t="s">
        <v>791</v>
      </c>
      <c r="S1555">
        <v>1650</v>
      </c>
      <c r="T1555" t="s">
        <v>923</v>
      </c>
      <c r="U1555" t="s">
        <v>793</v>
      </c>
      <c r="V1555" t="s">
        <v>924</v>
      </c>
      <c r="W1555" t="s">
        <v>103</v>
      </c>
      <c r="X1555" t="s">
        <v>57</v>
      </c>
      <c r="Y1555" t="s">
        <v>925</v>
      </c>
      <c r="Z1555" s="1">
        <v>43169</v>
      </c>
      <c r="AA1555">
        <v>82</v>
      </c>
      <c r="AB1555" t="s">
        <v>59</v>
      </c>
      <c r="AC1555">
        <v>2023</v>
      </c>
      <c r="AD1555">
        <v>738</v>
      </c>
      <c r="AE1555" t="s">
        <v>796</v>
      </c>
      <c r="AF1555" t="s">
        <v>797</v>
      </c>
      <c r="AG1555" s="1">
        <v>35788</v>
      </c>
      <c r="AH1555" t="s">
        <v>264</v>
      </c>
      <c r="AI1555" t="s">
        <v>265</v>
      </c>
      <c r="AJ1555" t="s">
        <v>64</v>
      </c>
      <c r="AK1555">
        <v>178</v>
      </c>
      <c r="AL1555">
        <v>800000</v>
      </c>
      <c r="AM1555">
        <v>1000000</v>
      </c>
      <c r="AN1555" s="1">
        <v>46568</v>
      </c>
      <c r="AO1555" t="s">
        <v>802</v>
      </c>
      <c r="AP1555" t="s">
        <v>66</v>
      </c>
      <c r="AQ1555">
        <v>11</v>
      </c>
      <c r="AR1555" t="s">
        <v>799</v>
      </c>
      <c r="AS1555">
        <v>0</v>
      </c>
      <c r="AT1555" t="s">
        <v>264</v>
      </c>
      <c r="AU1555">
        <v>26</v>
      </c>
    </row>
    <row r="1556" spans="1:47" x14ac:dyDescent="0.25">
      <c r="A1556" t="s">
        <v>921</v>
      </c>
      <c r="B1556">
        <v>2875254</v>
      </c>
      <c r="C1556">
        <v>381187</v>
      </c>
      <c r="D1556" t="s">
        <v>812</v>
      </c>
      <c r="E1556">
        <v>0</v>
      </c>
      <c r="F1556">
        <v>0</v>
      </c>
      <c r="G1556">
        <v>0</v>
      </c>
      <c r="H1556">
        <v>0</v>
      </c>
      <c r="I1556">
        <v>82</v>
      </c>
      <c r="J1556">
        <v>2017</v>
      </c>
      <c r="K1556" t="s">
        <v>701</v>
      </c>
      <c r="L1556">
        <v>1</v>
      </c>
      <c r="M1556">
        <v>1</v>
      </c>
      <c r="N1556">
        <v>7</v>
      </c>
      <c r="O1556">
        <v>11</v>
      </c>
      <c r="P1556" t="s">
        <v>789</v>
      </c>
      <c r="Q1556" t="s">
        <v>922</v>
      </c>
      <c r="R1556" t="s">
        <v>791</v>
      </c>
      <c r="S1556">
        <v>1650</v>
      </c>
      <c r="T1556" t="s">
        <v>923</v>
      </c>
      <c r="U1556" t="s">
        <v>793</v>
      </c>
      <c r="V1556" t="s">
        <v>924</v>
      </c>
      <c r="W1556" t="s">
        <v>103</v>
      </c>
      <c r="X1556" t="s">
        <v>57</v>
      </c>
      <c r="Y1556" t="s">
        <v>925</v>
      </c>
      <c r="Z1556" s="1">
        <v>43169</v>
      </c>
      <c r="AA1556">
        <v>82</v>
      </c>
      <c r="AB1556" t="s">
        <v>59</v>
      </c>
      <c r="AC1556">
        <v>2023</v>
      </c>
      <c r="AD1556">
        <v>738</v>
      </c>
      <c r="AE1556" t="s">
        <v>796</v>
      </c>
      <c r="AF1556" t="s">
        <v>797</v>
      </c>
      <c r="AG1556" s="1">
        <v>35788</v>
      </c>
      <c r="AH1556" t="s">
        <v>264</v>
      </c>
      <c r="AI1556" t="s">
        <v>265</v>
      </c>
      <c r="AJ1556" t="s">
        <v>64</v>
      </c>
      <c r="AK1556">
        <v>178</v>
      </c>
      <c r="AL1556">
        <v>800000</v>
      </c>
      <c r="AM1556">
        <v>1000000</v>
      </c>
      <c r="AN1556" s="1">
        <v>46568</v>
      </c>
      <c r="AO1556" t="s">
        <v>803</v>
      </c>
      <c r="AP1556" t="s">
        <v>66</v>
      </c>
      <c r="AQ1556">
        <v>11</v>
      </c>
      <c r="AR1556" t="s">
        <v>799</v>
      </c>
      <c r="AS1556">
        <v>0</v>
      </c>
      <c r="AT1556" t="s">
        <v>264</v>
      </c>
      <c r="AU1556">
        <v>26</v>
      </c>
    </row>
    <row r="1557" spans="1:47" x14ac:dyDescent="0.25">
      <c r="A1557" t="s">
        <v>921</v>
      </c>
      <c r="B1557">
        <v>2875254</v>
      </c>
      <c r="C1557">
        <v>381187</v>
      </c>
      <c r="D1557" t="s">
        <v>812</v>
      </c>
      <c r="E1557">
        <v>0</v>
      </c>
      <c r="F1557">
        <v>0</v>
      </c>
      <c r="G1557">
        <v>0</v>
      </c>
      <c r="H1557">
        <v>0</v>
      </c>
      <c r="I1557">
        <v>82</v>
      </c>
      <c r="J1557">
        <v>2017</v>
      </c>
      <c r="K1557" t="s">
        <v>701</v>
      </c>
      <c r="L1557">
        <v>1</v>
      </c>
      <c r="M1557">
        <v>1</v>
      </c>
      <c r="N1557">
        <v>7</v>
      </c>
      <c r="O1557">
        <v>11</v>
      </c>
      <c r="P1557" t="s">
        <v>789</v>
      </c>
      <c r="Q1557" t="s">
        <v>922</v>
      </c>
      <c r="R1557" t="s">
        <v>791</v>
      </c>
      <c r="S1557">
        <v>1650</v>
      </c>
      <c r="T1557" t="s">
        <v>923</v>
      </c>
      <c r="U1557" t="s">
        <v>793</v>
      </c>
      <c r="V1557" t="s">
        <v>924</v>
      </c>
      <c r="W1557" t="s">
        <v>103</v>
      </c>
      <c r="X1557" t="s">
        <v>57</v>
      </c>
      <c r="Y1557" t="s">
        <v>925</v>
      </c>
      <c r="Z1557" s="1">
        <v>43169</v>
      </c>
      <c r="AA1557">
        <v>82</v>
      </c>
      <c r="AB1557" t="s">
        <v>59</v>
      </c>
      <c r="AC1557">
        <v>2023</v>
      </c>
      <c r="AD1557">
        <v>738</v>
      </c>
      <c r="AE1557" t="s">
        <v>796</v>
      </c>
      <c r="AF1557" t="s">
        <v>797</v>
      </c>
      <c r="AG1557" s="1">
        <v>35788</v>
      </c>
      <c r="AH1557" t="s">
        <v>264</v>
      </c>
      <c r="AI1557" t="s">
        <v>265</v>
      </c>
      <c r="AJ1557" t="s">
        <v>64</v>
      </c>
      <c r="AK1557">
        <v>178</v>
      </c>
      <c r="AL1557">
        <v>800000</v>
      </c>
      <c r="AM1557">
        <v>1000000</v>
      </c>
      <c r="AN1557" s="1">
        <v>46568</v>
      </c>
      <c r="AO1557" t="s">
        <v>804</v>
      </c>
      <c r="AP1557" t="s">
        <v>66</v>
      </c>
      <c r="AQ1557">
        <v>11</v>
      </c>
      <c r="AR1557" t="s">
        <v>799</v>
      </c>
      <c r="AS1557">
        <v>0</v>
      </c>
      <c r="AT1557" t="s">
        <v>264</v>
      </c>
      <c r="AU1557">
        <v>26</v>
      </c>
    </row>
    <row r="1558" spans="1:47" x14ac:dyDescent="0.25">
      <c r="A1558" t="s">
        <v>921</v>
      </c>
      <c r="B1558">
        <v>2875254</v>
      </c>
      <c r="C1558">
        <v>381187</v>
      </c>
      <c r="D1558" t="s">
        <v>812</v>
      </c>
      <c r="E1558">
        <v>0</v>
      </c>
      <c r="F1558">
        <v>0</v>
      </c>
      <c r="G1558">
        <v>0</v>
      </c>
      <c r="H1558">
        <v>0</v>
      </c>
      <c r="I1558">
        <v>82</v>
      </c>
      <c r="J1558">
        <v>2017</v>
      </c>
      <c r="K1558" t="s">
        <v>701</v>
      </c>
      <c r="L1558">
        <v>1</v>
      </c>
      <c r="M1558">
        <v>1</v>
      </c>
      <c r="N1558">
        <v>7</v>
      </c>
      <c r="O1558">
        <v>11</v>
      </c>
      <c r="P1558" t="s">
        <v>789</v>
      </c>
      <c r="Q1558" t="s">
        <v>922</v>
      </c>
      <c r="R1558" t="s">
        <v>791</v>
      </c>
      <c r="S1558">
        <v>1650</v>
      </c>
      <c r="T1558" t="s">
        <v>923</v>
      </c>
      <c r="U1558" t="s">
        <v>793</v>
      </c>
      <c r="V1558" t="s">
        <v>924</v>
      </c>
      <c r="W1558" t="s">
        <v>103</v>
      </c>
      <c r="X1558" t="s">
        <v>57</v>
      </c>
      <c r="Y1558" t="s">
        <v>925</v>
      </c>
      <c r="Z1558" s="1">
        <v>43169</v>
      </c>
      <c r="AA1558">
        <v>82</v>
      </c>
      <c r="AB1558" t="s">
        <v>59</v>
      </c>
      <c r="AC1558">
        <v>2023</v>
      </c>
      <c r="AD1558">
        <v>738</v>
      </c>
      <c r="AE1558" t="s">
        <v>796</v>
      </c>
      <c r="AF1558" t="s">
        <v>797</v>
      </c>
      <c r="AG1558" s="1">
        <v>35788</v>
      </c>
      <c r="AH1558" t="s">
        <v>264</v>
      </c>
      <c r="AI1558" t="s">
        <v>265</v>
      </c>
      <c r="AJ1558" t="s">
        <v>64</v>
      </c>
      <c r="AK1558">
        <v>178</v>
      </c>
      <c r="AL1558">
        <v>800000</v>
      </c>
      <c r="AM1558">
        <v>1000000</v>
      </c>
      <c r="AN1558" s="1">
        <v>46568</v>
      </c>
      <c r="AO1558" t="s">
        <v>805</v>
      </c>
      <c r="AP1558" t="s">
        <v>66</v>
      </c>
      <c r="AQ1558">
        <v>11</v>
      </c>
      <c r="AR1558" t="s">
        <v>799</v>
      </c>
      <c r="AS1558">
        <v>0</v>
      </c>
      <c r="AT1558" t="s">
        <v>264</v>
      </c>
      <c r="AU1558">
        <v>26</v>
      </c>
    </row>
    <row r="1559" spans="1:47" x14ac:dyDescent="0.25">
      <c r="A1559" t="s">
        <v>921</v>
      </c>
      <c r="B1559">
        <v>2875254</v>
      </c>
      <c r="C1559">
        <v>381187</v>
      </c>
      <c r="D1559" t="s">
        <v>812</v>
      </c>
      <c r="E1559">
        <v>0</v>
      </c>
      <c r="F1559">
        <v>0</v>
      </c>
      <c r="G1559">
        <v>0</v>
      </c>
      <c r="H1559">
        <v>0</v>
      </c>
      <c r="I1559">
        <v>82</v>
      </c>
      <c r="J1559">
        <v>2017</v>
      </c>
      <c r="K1559" t="s">
        <v>701</v>
      </c>
      <c r="L1559">
        <v>1</v>
      </c>
      <c r="M1559">
        <v>1</v>
      </c>
      <c r="N1559">
        <v>7</v>
      </c>
      <c r="O1559">
        <v>11</v>
      </c>
      <c r="P1559" t="s">
        <v>789</v>
      </c>
      <c r="Q1559" t="s">
        <v>922</v>
      </c>
      <c r="R1559" t="s">
        <v>791</v>
      </c>
      <c r="S1559">
        <v>1650</v>
      </c>
      <c r="T1559" t="s">
        <v>923</v>
      </c>
      <c r="U1559" t="s">
        <v>793</v>
      </c>
      <c r="V1559" t="s">
        <v>924</v>
      </c>
      <c r="W1559" t="s">
        <v>103</v>
      </c>
      <c r="X1559" t="s">
        <v>57</v>
      </c>
      <c r="Y1559" t="s">
        <v>925</v>
      </c>
      <c r="Z1559" s="1">
        <v>43169</v>
      </c>
      <c r="AA1559">
        <v>82</v>
      </c>
      <c r="AB1559" t="s">
        <v>59</v>
      </c>
      <c r="AC1559">
        <v>2023</v>
      </c>
      <c r="AD1559">
        <v>738</v>
      </c>
      <c r="AE1559" t="s">
        <v>796</v>
      </c>
      <c r="AF1559" t="s">
        <v>797</v>
      </c>
      <c r="AG1559" s="1">
        <v>35788</v>
      </c>
      <c r="AH1559" t="s">
        <v>264</v>
      </c>
      <c r="AI1559" t="s">
        <v>265</v>
      </c>
      <c r="AJ1559" t="s">
        <v>64</v>
      </c>
      <c r="AK1559">
        <v>178</v>
      </c>
      <c r="AL1559">
        <v>800000</v>
      </c>
      <c r="AM1559">
        <v>1000000</v>
      </c>
      <c r="AN1559" s="1">
        <v>46568</v>
      </c>
      <c r="AO1559" t="s">
        <v>806</v>
      </c>
      <c r="AP1559" t="s">
        <v>164</v>
      </c>
      <c r="AQ1559">
        <v>11</v>
      </c>
      <c r="AR1559" t="s">
        <v>799</v>
      </c>
      <c r="AS1559">
        <v>0</v>
      </c>
      <c r="AT1559" t="s">
        <v>807</v>
      </c>
      <c r="AU1559">
        <v>26</v>
      </c>
    </row>
    <row r="1560" spans="1:47" x14ac:dyDescent="0.25">
      <c r="A1560" t="s">
        <v>921</v>
      </c>
      <c r="B1560">
        <v>2875254</v>
      </c>
      <c r="C1560">
        <v>381187</v>
      </c>
      <c r="D1560" t="s">
        <v>812</v>
      </c>
      <c r="E1560">
        <v>0</v>
      </c>
      <c r="F1560">
        <v>0</v>
      </c>
      <c r="G1560">
        <v>0</v>
      </c>
      <c r="H1560">
        <v>0</v>
      </c>
      <c r="I1560">
        <v>82</v>
      </c>
      <c r="J1560">
        <v>2017</v>
      </c>
      <c r="K1560" t="s">
        <v>701</v>
      </c>
      <c r="L1560">
        <v>1</v>
      </c>
      <c r="M1560">
        <v>1</v>
      </c>
      <c r="N1560">
        <v>7</v>
      </c>
      <c r="O1560">
        <v>11</v>
      </c>
      <c r="P1560" t="s">
        <v>789</v>
      </c>
      <c r="Q1560" t="s">
        <v>922</v>
      </c>
      <c r="R1560" t="s">
        <v>791</v>
      </c>
      <c r="S1560">
        <v>1650</v>
      </c>
      <c r="T1560" t="s">
        <v>923</v>
      </c>
      <c r="U1560" t="s">
        <v>793</v>
      </c>
      <c r="V1560" t="s">
        <v>924</v>
      </c>
      <c r="W1560" t="s">
        <v>103</v>
      </c>
      <c r="X1560" t="s">
        <v>57</v>
      </c>
      <c r="Y1560" t="s">
        <v>925</v>
      </c>
      <c r="Z1560" s="1">
        <v>43169</v>
      </c>
      <c r="AA1560">
        <v>82</v>
      </c>
      <c r="AB1560" t="s">
        <v>59</v>
      </c>
      <c r="AC1560">
        <v>2023</v>
      </c>
      <c r="AD1560">
        <v>738</v>
      </c>
      <c r="AE1560" t="s">
        <v>796</v>
      </c>
      <c r="AF1560" t="s">
        <v>797</v>
      </c>
      <c r="AG1560" s="1">
        <v>35788</v>
      </c>
      <c r="AH1560" t="s">
        <v>264</v>
      </c>
      <c r="AI1560" t="s">
        <v>265</v>
      </c>
      <c r="AJ1560" t="s">
        <v>64</v>
      </c>
      <c r="AK1560">
        <v>178</v>
      </c>
      <c r="AL1560">
        <v>800000</v>
      </c>
      <c r="AM1560">
        <v>1000000</v>
      </c>
      <c r="AN1560" s="1">
        <v>46568</v>
      </c>
      <c r="AO1560" t="s">
        <v>808</v>
      </c>
      <c r="AP1560" t="s">
        <v>164</v>
      </c>
      <c r="AQ1560">
        <v>11</v>
      </c>
      <c r="AR1560" t="s">
        <v>799</v>
      </c>
      <c r="AS1560">
        <v>0</v>
      </c>
      <c r="AT1560" t="s">
        <v>264</v>
      </c>
      <c r="AU1560">
        <v>26</v>
      </c>
    </row>
    <row r="1561" spans="1:47" x14ac:dyDescent="0.25">
      <c r="A1561" t="s">
        <v>921</v>
      </c>
      <c r="B1561">
        <v>2875254</v>
      </c>
      <c r="C1561">
        <v>381187</v>
      </c>
      <c r="D1561" t="s">
        <v>812</v>
      </c>
      <c r="E1561">
        <v>0</v>
      </c>
      <c r="F1561">
        <v>0</v>
      </c>
      <c r="G1561">
        <v>0</v>
      </c>
      <c r="H1561">
        <v>0</v>
      </c>
      <c r="I1561">
        <v>82</v>
      </c>
      <c r="J1561">
        <v>2017</v>
      </c>
      <c r="K1561" t="s">
        <v>701</v>
      </c>
      <c r="L1561">
        <v>1</v>
      </c>
      <c r="M1561">
        <v>1</v>
      </c>
      <c r="N1561">
        <v>7</v>
      </c>
      <c r="O1561">
        <v>11</v>
      </c>
      <c r="P1561" t="s">
        <v>789</v>
      </c>
      <c r="Q1561" t="s">
        <v>922</v>
      </c>
      <c r="R1561" t="s">
        <v>791</v>
      </c>
      <c r="S1561">
        <v>1650</v>
      </c>
      <c r="T1561" t="s">
        <v>923</v>
      </c>
      <c r="U1561" t="s">
        <v>793</v>
      </c>
      <c r="V1561" t="s">
        <v>924</v>
      </c>
      <c r="W1561" t="s">
        <v>103</v>
      </c>
      <c r="X1561" t="s">
        <v>57</v>
      </c>
      <c r="Y1561" t="s">
        <v>925</v>
      </c>
      <c r="Z1561" s="1">
        <v>43169</v>
      </c>
      <c r="AA1561">
        <v>82</v>
      </c>
      <c r="AB1561" t="s">
        <v>59</v>
      </c>
      <c r="AC1561">
        <v>2023</v>
      </c>
      <c r="AD1561">
        <v>738</v>
      </c>
      <c r="AE1561" t="s">
        <v>796</v>
      </c>
      <c r="AF1561" t="s">
        <v>797</v>
      </c>
      <c r="AG1561" s="1">
        <v>35788</v>
      </c>
      <c r="AH1561" t="s">
        <v>264</v>
      </c>
      <c r="AI1561" t="s">
        <v>265</v>
      </c>
      <c r="AJ1561" t="s">
        <v>64</v>
      </c>
      <c r="AK1561">
        <v>178</v>
      </c>
      <c r="AL1561">
        <v>800000</v>
      </c>
      <c r="AM1561">
        <v>1000000</v>
      </c>
      <c r="AN1561" s="1">
        <v>46568</v>
      </c>
      <c r="AO1561" t="s">
        <v>809</v>
      </c>
      <c r="AP1561" t="s">
        <v>66</v>
      </c>
      <c r="AQ1561">
        <v>11</v>
      </c>
      <c r="AR1561" t="s">
        <v>799</v>
      </c>
      <c r="AS1561">
        <v>0</v>
      </c>
      <c r="AT1561" t="s">
        <v>264</v>
      </c>
      <c r="AU1561">
        <v>26</v>
      </c>
    </row>
    <row r="1562" spans="1:47" x14ac:dyDescent="0.25">
      <c r="A1562" t="s">
        <v>921</v>
      </c>
      <c r="B1562">
        <v>2875254</v>
      </c>
      <c r="C1562">
        <v>381187</v>
      </c>
      <c r="D1562" t="s">
        <v>812</v>
      </c>
      <c r="E1562">
        <v>0</v>
      </c>
      <c r="F1562">
        <v>0</v>
      </c>
      <c r="G1562">
        <v>0</v>
      </c>
      <c r="H1562">
        <v>0</v>
      </c>
      <c r="I1562">
        <v>82</v>
      </c>
      <c r="J1562">
        <v>2017</v>
      </c>
      <c r="K1562" t="s">
        <v>701</v>
      </c>
      <c r="L1562">
        <v>1</v>
      </c>
      <c r="M1562">
        <v>1</v>
      </c>
      <c r="N1562">
        <v>7</v>
      </c>
      <c r="O1562">
        <v>11</v>
      </c>
      <c r="P1562" t="s">
        <v>789</v>
      </c>
      <c r="Q1562" t="s">
        <v>922</v>
      </c>
      <c r="R1562" t="s">
        <v>791</v>
      </c>
      <c r="S1562">
        <v>1650</v>
      </c>
      <c r="T1562" t="s">
        <v>923</v>
      </c>
      <c r="U1562" t="s">
        <v>793</v>
      </c>
      <c r="V1562" t="s">
        <v>924</v>
      </c>
      <c r="W1562" t="s">
        <v>103</v>
      </c>
      <c r="X1562" t="s">
        <v>57</v>
      </c>
      <c r="Y1562" t="s">
        <v>925</v>
      </c>
      <c r="Z1562" s="1">
        <v>43169</v>
      </c>
      <c r="AA1562">
        <v>82</v>
      </c>
      <c r="AB1562" t="s">
        <v>59</v>
      </c>
      <c r="AC1562">
        <v>2023</v>
      </c>
      <c r="AD1562">
        <v>738</v>
      </c>
      <c r="AE1562" t="s">
        <v>796</v>
      </c>
      <c r="AF1562" t="s">
        <v>797</v>
      </c>
      <c r="AG1562" s="1">
        <v>35788</v>
      </c>
      <c r="AH1562" t="s">
        <v>264</v>
      </c>
      <c r="AI1562" t="s">
        <v>265</v>
      </c>
      <c r="AJ1562" t="s">
        <v>64</v>
      </c>
      <c r="AK1562">
        <v>178</v>
      </c>
      <c r="AL1562">
        <v>800000</v>
      </c>
      <c r="AM1562">
        <v>1000000</v>
      </c>
      <c r="AN1562" s="1">
        <v>46568</v>
      </c>
      <c r="AO1562" t="s">
        <v>810</v>
      </c>
      <c r="AP1562" t="s">
        <v>66</v>
      </c>
      <c r="AQ1562">
        <v>11</v>
      </c>
      <c r="AR1562" t="s">
        <v>799</v>
      </c>
      <c r="AS1562">
        <v>0</v>
      </c>
      <c r="AT1562" t="s">
        <v>264</v>
      </c>
      <c r="AU1562">
        <v>26</v>
      </c>
    </row>
    <row r="1563" spans="1:47" x14ac:dyDescent="0.25">
      <c r="A1563" t="s">
        <v>926</v>
      </c>
      <c r="B1563">
        <v>2871827</v>
      </c>
      <c r="C1563">
        <v>315779</v>
      </c>
      <c r="D1563" t="s">
        <v>48</v>
      </c>
      <c r="E1563">
        <v>0</v>
      </c>
      <c r="F1563">
        <v>0</v>
      </c>
      <c r="G1563">
        <v>0</v>
      </c>
      <c r="H1563">
        <v>0</v>
      </c>
      <c r="I1563">
        <v>70</v>
      </c>
      <c r="J1563">
        <v>2017</v>
      </c>
      <c r="K1563" t="s">
        <v>666</v>
      </c>
      <c r="L1563">
        <v>1</v>
      </c>
      <c r="M1563">
        <v>0</v>
      </c>
      <c r="N1563">
        <v>3</v>
      </c>
      <c r="O1563">
        <v>13</v>
      </c>
      <c r="P1563" t="s">
        <v>646</v>
      </c>
      <c r="Q1563" t="s">
        <v>890</v>
      </c>
      <c r="R1563" t="s">
        <v>334</v>
      </c>
      <c r="S1563">
        <v>81360</v>
      </c>
      <c r="T1563" t="s">
        <v>927</v>
      </c>
      <c r="U1563" t="s">
        <v>149</v>
      </c>
      <c r="V1563" t="s">
        <v>78</v>
      </c>
      <c r="W1563" t="s">
        <v>96</v>
      </c>
      <c r="X1563" t="s">
        <v>57</v>
      </c>
      <c r="Y1563" t="s">
        <v>928</v>
      </c>
      <c r="Z1563" s="1">
        <v>43177</v>
      </c>
      <c r="AA1563">
        <v>70</v>
      </c>
      <c r="AB1563" t="s">
        <v>59</v>
      </c>
      <c r="AC1563">
        <v>2023</v>
      </c>
      <c r="AD1563">
        <v>5</v>
      </c>
      <c r="AE1563" t="s">
        <v>475</v>
      </c>
      <c r="AF1563" t="s">
        <v>247</v>
      </c>
      <c r="AG1563" s="1">
        <v>36056</v>
      </c>
      <c r="AH1563" t="s">
        <v>264</v>
      </c>
      <c r="AI1563" t="s">
        <v>265</v>
      </c>
      <c r="AJ1563" t="s">
        <v>64</v>
      </c>
      <c r="AK1563">
        <v>177</v>
      </c>
      <c r="AL1563">
        <v>25000000</v>
      </c>
      <c r="AM1563">
        <v>60000000</v>
      </c>
      <c r="AN1563" s="1">
        <v>46568</v>
      </c>
      <c r="AO1563" t="s">
        <v>476</v>
      </c>
      <c r="AP1563" t="s">
        <v>164</v>
      </c>
      <c r="AQ1563">
        <v>11</v>
      </c>
      <c r="AR1563" t="s">
        <v>477</v>
      </c>
      <c r="AS1563">
        <v>0</v>
      </c>
      <c r="AT1563" t="s">
        <v>264</v>
      </c>
      <c r="AU1563">
        <v>26</v>
      </c>
    </row>
    <row r="1564" spans="1:47" x14ac:dyDescent="0.25">
      <c r="A1564" t="s">
        <v>926</v>
      </c>
      <c r="B1564">
        <v>2871827</v>
      </c>
      <c r="C1564">
        <v>315779</v>
      </c>
      <c r="D1564" t="s">
        <v>48</v>
      </c>
      <c r="E1564">
        <v>0</v>
      </c>
      <c r="F1564">
        <v>0</v>
      </c>
      <c r="G1564">
        <v>0</v>
      </c>
      <c r="H1564">
        <v>0</v>
      </c>
      <c r="I1564">
        <v>70</v>
      </c>
      <c r="J1564">
        <v>2017</v>
      </c>
      <c r="K1564" t="s">
        <v>666</v>
      </c>
      <c r="L1564">
        <v>1</v>
      </c>
      <c r="M1564">
        <v>0</v>
      </c>
      <c r="N1564">
        <v>3</v>
      </c>
      <c r="O1564">
        <v>13</v>
      </c>
      <c r="P1564" t="s">
        <v>646</v>
      </c>
      <c r="Q1564" t="s">
        <v>890</v>
      </c>
      <c r="R1564" t="s">
        <v>334</v>
      </c>
      <c r="S1564">
        <v>81360</v>
      </c>
      <c r="T1564" t="s">
        <v>927</v>
      </c>
      <c r="U1564" t="s">
        <v>149</v>
      </c>
      <c r="V1564" t="s">
        <v>78</v>
      </c>
      <c r="W1564" t="s">
        <v>96</v>
      </c>
      <c r="X1564" t="s">
        <v>57</v>
      </c>
      <c r="Y1564" t="s">
        <v>928</v>
      </c>
      <c r="Z1564" s="1">
        <v>43177</v>
      </c>
      <c r="AA1564">
        <v>70</v>
      </c>
      <c r="AB1564" t="s">
        <v>59</v>
      </c>
      <c r="AC1564">
        <v>2023</v>
      </c>
      <c r="AD1564">
        <v>5</v>
      </c>
      <c r="AE1564" t="s">
        <v>475</v>
      </c>
      <c r="AF1564" t="s">
        <v>247</v>
      </c>
      <c r="AG1564" s="1">
        <v>36056</v>
      </c>
      <c r="AH1564" t="s">
        <v>264</v>
      </c>
      <c r="AI1564" t="s">
        <v>265</v>
      </c>
      <c r="AJ1564" t="s">
        <v>64</v>
      </c>
      <c r="AK1564">
        <v>177</v>
      </c>
      <c r="AL1564">
        <v>25000000</v>
      </c>
      <c r="AM1564">
        <v>60000000</v>
      </c>
      <c r="AN1564" s="1">
        <v>46568</v>
      </c>
      <c r="AO1564" t="s">
        <v>478</v>
      </c>
      <c r="AP1564" t="s">
        <v>164</v>
      </c>
      <c r="AQ1564">
        <v>11</v>
      </c>
      <c r="AR1564" t="s">
        <v>477</v>
      </c>
      <c r="AS1564">
        <v>0</v>
      </c>
      <c r="AT1564" t="s">
        <v>264</v>
      </c>
      <c r="AU1564">
        <v>26</v>
      </c>
    </row>
    <row r="1565" spans="1:47" x14ac:dyDescent="0.25">
      <c r="A1565" t="s">
        <v>926</v>
      </c>
      <c r="B1565">
        <v>2871827</v>
      </c>
      <c r="C1565">
        <v>315779</v>
      </c>
      <c r="D1565" t="s">
        <v>48</v>
      </c>
      <c r="E1565">
        <v>0</v>
      </c>
      <c r="F1565">
        <v>0</v>
      </c>
      <c r="G1565">
        <v>0</v>
      </c>
      <c r="H1565">
        <v>0</v>
      </c>
      <c r="I1565">
        <v>70</v>
      </c>
      <c r="J1565">
        <v>2017</v>
      </c>
      <c r="K1565" t="s">
        <v>666</v>
      </c>
      <c r="L1565">
        <v>1</v>
      </c>
      <c r="M1565">
        <v>0</v>
      </c>
      <c r="N1565">
        <v>3</v>
      </c>
      <c r="O1565">
        <v>13</v>
      </c>
      <c r="P1565" t="s">
        <v>646</v>
      </c>
      <c r="Q1565" t="s">
        <v>890</v>
      </c>
      <c r="R1565" t="s">
        <v>334</v>
      </c>
      <c r="S1565">
        <v>81360</v>
      </c>
      <c r="T1565" t="s">
        <v>927</v>
      </c>
      <c r="U1565" t="s">
        <v>149</v>
      </c>
      <c r="V1565" t="s">
        <v>78</v>
      </c>
      <c r="W1565" t="s">
        <v>96</v>
      </c>
      <c r="X1565" t="s">
        <v>57</v>
      </c>
      <c r="Y1565" t="s">
        <v>928</v>
      </c>
      <c r="Z1565" s="1">
        <v>43177</v>
      </c>
      <c r="AA1565">
        <v>70</v>
      </c>
      <c r="AB1565" t="s">
        <v>59</v>
      </c>
      <c r="AC1565">
        <v>2023</v>
      </c>
      <c r="AD1565">
        <v>5</v>
      </c>
      <c r="AE1565" t="s">
        <v>475</v>
      </c>
      <c r="AF1565" t="s">
        <v>247</v>
      </c>
      <c r="AG1565" s="1">
        <v>36056</v>
      </c>
      <c r="AH1565" t="s">
        <v>264</v>
      </c>
      <c r="AI1565" t="s">
        <v>265</v>
      </c>
      <c r="AJ1565" t="s">
        <v>64</v>
      </c>
      <c r="AK1565">
        <v>177</v>
      </c>
      <c r="AL1565">
        <v>25000000</v>
      </c>
      <c r="AM1565">
        <v>60000000</v>
      </c>
      <c r="AN1565" s="1">
        <v>46568</v>
      </c>
      <c r="AO1565" t="s">
        <v>479</v>
      </c>
      <c r="AP1565" t="s">
        <v>164</v>
      </c>
      <c r="AQ1565">
        <v>11</v>
      </c>
      <c r="AR1565" t="s">
        <v>477</v>
      </c>
      <c r="AS1565">
        <v>0</v>
      </c>
      <c r="AT1565" t="s">
        <v>264</v>
      </c>
      <c r="AU1565">
        <v>26</v>
      </c>
    </row>
    <row r="1566" spans="1:47" x14ac:dyDescent="0.25">
      <c r="A1566" t="s">
        <v>926</v>
      </c>
      <c r="B1566">
        <v>2871827</v>
      </c>
      <c r="C1566">
        <v>315779</v>
      </c>
      <c r="D1566" t="s">
        <v>48</v>
      </c>
      <c r="E1566">
        <v>0</v>
      </c>
      <c r="F1566">
        <v>0</v>
      </c>
      <c r="G1566">
        <v>0</v>
      </c>
      <c r="H1566">
        <v>0</v>
      </c>
      <c r="I1566">
        <v>70</v>
      </c>
      <c r="J1566">
        <v>2017</v>
      </c>
      <c r="K1566" t="s">
        <v>666</v>
      </c>
      <c r="L1566">
        <v>1</v>
      </c>
      <c r="M1566">
        <v>0</v>
      </c>
      <c r="N1566">
        <v>3</v>
      </c>
      <c r="O1566">
        <v>13</v>
      </c>
      <c r="P1566" t="s">
        <v>646</v>
      </c>
      <c r="Q1566" t="s">
        <v>890</v>
      </c>
      <c r="R1566" t="s">
        <v>334</v>
      </c>
      <c r="S1566">
        <v>81360</v>
      </c>
      <c r="T1566" t="s">
        <v>927</v>
      </c>
      <c r="U1566" t="s">
        <v>149</v>
      </c>
      <c r="V1566" t="s">
        <v>78</v>
      </c>
      <c r="W1566" t="s">
        <v>96</v>
      </c>
      <c r="X1566" t="s">
        <v>57</v>
      </c>
      <c r="Y1566" t="s">
        <v>928</v>
      </c>
      <c r="Z1566" s="1">
        <v>43177</v>
      </c>
      <c r="AA1566">
        <v>70</v>
      </c>
      <c r="AB1566" t="s">
        <v>59</v>
      </c>
      <c r="AC1566">
        <v>2023</v>
      </c>
      <c r="AD1566">
        <v>5</v>
      </c>
      <c r="AE1566" t="s">
        <v>475</v>
      </c>
      <c r="AF1566" t="s">
        <v>247</v>
      </c>
      <c r="AG1566" s="1">
        <v>36056</v>
      </c>
      <c r="AH1566" t="s">
        <v>264</v>
      </c>
      <c r="AI1566" t="s">
        <v>265</v>
      </c>
      <c r="AJ1566" t="s">
        <v>64</v>
      </c>
      <c r="AK1566">
        <v>177</v>
      </c>
      <c r="AL1566">
        <v>25000000</v>
      </c>
      <c r="AM1566">
        <v>60000000</v>
      </c>
      <c r="AN1566" s="1">
        <v>46568</v>
      </c>
      <c r="AO1566" t="s">
        <v>480</v>
      </c>
      <c r="AP1566" t="s">
        <v>164</v>
      </c>
      <c r="AQ1566">
        <v>11</v>
      </c>
      <c r="AR1566" t="s">
        <v>477</v>
      </c>
      <c r="AS1566">
        <v>0</v>
      </c>
      <c r="AT1566" t="s">
        <v>264</v>
      </c>
      <c r="AU1566">
        <v>26</v>
      </c>
    </row>
    <row r="1567" spans="1:47" x14ac:dyDescent="0.25">
      <c r="A1567" t="s">
        <v>926</v>
      </c>
      <c r="B1567">
        <v>2871827</v>
      </c>
      <c r="C1567">
        <v>315779</v>
      </c>
      <c r="D1567" t="s">
        <v>48</v>
      </c>
      <c r="E1567">
        <v>0</v>
      </c>
      <c r="F1567">
        <v>0</v>
      </c>
      <c r="G1567">
        <v>0</v>
      </c>
      <c r="H1567">
        <v>0</v>
      </c>
      <c r="I1567">
        <v>70</v>
      </c>
      <c r="J1567">
        <v>2017</v>
      </c>
      <c r="K1567" t="s">
        <v>666</v>
      </c>
      <c r="L1567">
        <v>1</v>
      </c>
      <c r="M1567">
        <v>0</v>
      </c>
      <c r="N1567">
        <v>3</v>
      </c>
      <c r="O1567">
        <v>13</v>
      </c>
      <c r="P1567" t="s">
        <v>646</v>
      </c>
      <c r="Q1567" t="s">
        <v>890</v>
      </c>
      <c r="R1567" t="s">
        <v>334</v>
      </c>
      <c r="S1567">
        <v>81360</v>
      </c>
      <c r="T1567" t="s">
        <v>927</v>
      </c>
      <c r="U1567" t="s">
        <v>149</v>
      </c>
      <c r="V1567" t="s">
        <v>78</v>
      </c>
      <c r="W1567" t="s">
        <v>96</v>
      </c>
      <c r="X1567" t="s">
        <v>57</v>
      </c>
      <c r="Y1567" t="s">
        <v>928</v>
      </c>
      <c r="Z1567" s="1">
        <v>43177</v>
      </c>
      <c r="AA1567">
        <v>70</v>
      </c>
      <c r="AB1567" t="s">
        <v>59</v>
      </c>
      <c r="AC1567">
        <v>2023</v>
      </c>
      <c r="AD1567">
        <v>5</v>
      </c>
      <c r="AE1567" t="s">
        <v>475</v>
      </c>
      <c r="AF1567" t="s">
        <v>247</v>
      </c>
      <c r="AG1567" s="1">
        <v>36056</v>
      </c>
      <c r="AH1567" t="s">
        <v>264</v>
      </c>
      <c r="AI1567" t="s">
        <v>265</v>
      </c>
      <c r="AJ1567" t="s">
        <v>64</v>
      </c>
      <c r="AK1567">
        <v>177</v>
      </c>
      <c r="AL1567">
        <v>25000000</v>
      </c>
      <c r="AM1567">
        <v>60000000</v>
      </c>
      <c r="AN1567" s="1">
        <v>46568</v>
      </c>
      <c r="AO1567" t="s">
        <v>481</v>
      </c>
      <c r="AP1567" t="s">
        <v>164</v>
      </c>
      <c r="AQ1567">
        <v>11</v>
      </c>
      <c r="AR1567" t="s">
        <v>477</v>
      </c>
      <c r="AS1567">
        <v>0</v>
      </c>
      <c r="AT1567" t="s">
        <v>264</v>
      </c>
      <c r="AU1567">
        <v>26</v>
      </c>
    </row>
    <row r="1568" spans="1:47" x14ac:dyDescent="0.25">
      <c r="A1568" t="s">
        <v>926</v>
      </c>
      <c r="B1568">
        <v>2871827</v>
      </c>
      <c r="C1568">
        <v>315779</v>
      </c>
      <c r="D1568" t="s">
        <v>48</v>
      </c>
      <c r="E1568">
        <v>0</v>
      </c>
      <c r="F1568">
        <v>0</v>
      </c>
      <c r="G1568">
        <v>0</v>
      </c>
      <c r="H1568">
        <v>0</v>
      </c>
      <c r="I1568">
        <v>70</v>
      </c>
      <c r="J1568">
        <v>2017</v>
      </c>
      <c r="K1568" t="s">
        <v>666</v>
      </c>
      <c r="L1568">
        <v>1</v>
      </c>
      <c r="M1568">
        <v>0</v>
      </c>
      <c r="N1568">
        <v>3</v>
      </c>
      <c r="O1568">
        <v>13</v>
      </c>
      <c r="P1568" t="s">
        <v>646</v>
      </c>
      <c r="Q1568" t="s">
        <v>890</v>
      </c>
      <c r="R1568" t="s">
        <v>334</v>
      </c>
      <c r="S1568">
        <v>81360</v>
      </c>
      <c r="T1568" t="s">
        <v>927</v>
      </c>
      <c r="U1568" t="s">
        <v>149</v>
      </c>
      <c r="V1568" t="s">
        <v>78</v>
      </c>
      <c r="W1568" t="s">
        <v>96</v>
      </c>
      <c r="X1568" t="s">
        <v>57</v>
      </c>
      <c r="Y1568" t="s">
        <v>928</v>
      </c>
      <c r="Z1568" s="1">
        <v>43177</v>
      </c>
      <c r="AA1568">
        <v>70</v>
      </c>
      <c r="AB1568" t="s">
        <v>59</v>
      </c>
      <c r="AC1568">
        <v>2023</v>
      </c>
      <c r="AD1568">
        <v>5</v>
      </c>
      <c r="AE1568" t="s">
        <v>475</v>
      </c>
      <c r="AF1568" t="s">
        <v>247</v>
      </c>
      <c r="AG1568" s="1">
        <v>36056</v>
      </c>
      <c r="AH1568" t="s">
        <v>264</v>
      </c>
      <c r="AI1568" t="s">
        <v>265</v>
      </c>
      <c r="AJ1568" t="s">
        <v>64</v>
      </c>
      <c r="AK1568">
        <v>177</v>
      </c>
      <c r="AL1568">
        <v>25000000</v>
      </c>
      <c r="AM1568">
        <v>60000000</v>
      </c>
      <c r="AN1568" s="1">
        <v>46568</v>
      </c>
      <c r="AO1568" t="s">
        <v>482</v>
      </c>
      <c r="AP1568" t="s">
        <v>164</v>
      </c>
      <c r="AQ1568">
        <v>11</v>
      </c>
      <c r="AR1568" t="s">
        <v>477</v>
      </c>
      <c r="AS1568">
        <v>0</v>
      </c>
      <c r="AT1568" t="s">
        <v>483</v>
      </c>
      <c r="AU1568">
        <v>26</v>
      </c>
    </row>
    <row r="1569" spans="1:47" x14ac:dyDescent="0.25">
      <c r="A1569" t="s">
        <v>926</v>
      </c>
      <c r="B1569">
        <v>2871827</v>
      </c>
      <c r="C1569">
        <v>315779</v>
      </c>
      <c r="D1569" t="s">
        <v>48</v>
      </c>
      <c r="E1569">
        <v>0</v>
      </c>
      <c r="F1569">
        <v>0</v>
      </c>
      <c r="G1569">
        <v>0</v>
      </c>
      <c r="H1569">
        <v>0</v>
      </c>
      <c r="I1569">
        <v>70</v>
      </c>
      <c r="J1569">
        <v>2017</v>
      </c>
      <c r="K1569" t="s">
        <v>666</v>
      </c>
      <c r="L1569">
        <v>1</v>
      </c>
      <c r="M1569">
        <v>0</v>
      </c>
      <c r="N1569">
        <v>3</v>
      </c>
      <c r="O1569">
        <v>13</v>
      </c>
      <c r="P1569" t="s">
        <v>646</v>
      </c>
      <c r="Q1569" t="s">
        <v>890</v>
      </c>
      <c r="R1569" t="s">
        <v>334</v>
      </c>
      <c r="S1569">
        <v>81360</v>
      </c>
      <c r="T1569" t="s">
        <v>927</v>
      </c>
      <c r="U1569" t="s">
        <v>149</v>
      </c>
      <c r="V1569" t="s">
        <v>78</v>
      </c>
      <c r="W1569" t="s">
        <v>96</v>
      </c>
      <c r="X1569" t="s">
        <v>57</v>
      </c>
      <c r="Y1569" t="s">
        <v>928</v>
      </c>
      <c r="Z1569" s="1">
        <v>43177</v>
      </c>
      <c r="AA1569">
        <v>70</v>
      </c>
      <c r="AB1569" t="s">
        <v>59</v>
      </c>
      <c r="AC1569">
        <v>2023</v>
      </c>
      <c r="AD1569">
        <v>5</v>
      </c>
      <c r="AE1569" t="s">
        <v>475</v>
      </c>
      <c r="AF1569" t="s">
        <v>247</v>
      </c>
      <c r="AG1569" s="1">
        <v>36056</v>
      </c>
      <c r="AH1569" t="s">
        <v>264</v>
      </c>
      <c r="AI1569" t="s">
        <v>265</v>
      </c>
      <c r="AJ1569" t="s">
        <v>64</v>
      </c>
      <c r="AK1569">
        <v>177</v>
      </c>
      <c r="AL1569">
        <v>25000000</v>
      </c>
      <c r="AM1569">
        <v>60000000</v>
      </c>
      <c r="AN1569" s="1">
        <v>46568</v>
      </c>
      <c r="AO1569" t="s">
        <v>484</v>
      </c>
      <c r="AP1569" t="s">
        <v>164</v>
      </c>
      <c r="AQ1569">
        <v>11</v>
      </c>
      <c r="AR1569" t="s">
        <v>477</v>
      </c>
      <c r="AS1569">
        <v>0</v>
      </c>
      <c r="AT1569" t="s">
        <v>264</v>
      </c>
      <c r="AU1569">
        <v>26</v>
      </c>
    </row>
    <row r="1570" spans="1:47" x14ac:dyDescent="0.25">
      <c r="A1570" t="s">
        <v>926</v>
      </c>
      <c r="B1570">
        <v>2871827</v>
      </c>
      <c r="C1570">
        <v>315779</v>
      </c>
      <c r="D1570" t="s">
        <v>48</v>
      </c>
      <c r="E1570">
        <v>0</v>
      </c>
      <c r="F1570">
        <v>0</v>
      </c>
      <c r="G1570">
        <v>0</v>
      </c>
      <c r="H1570">
        <v>0</v>
      </c>
      <c r="I1570">
        <v>70</v>
      </c>
      <c r="J1570">
        <v>2017</v>
      </c>
      <c r="K1570" t="s">
        <v>666</v>
      </c>
      <c r="L1570">
        <v>1</v>
      </c>
      <c r="M1570">
        <v>0</v>
      </c>
      <c r="N1570">
        <v>3</v>
      </c>
      <c r="O1570">
        <v>13</v>
      </c>
      <c r="P1570" t="s">
        <v>646</v>
      </c>
      <c r="Q1570" t="s">
        <v>890</v>
      </c>
      <c r="R1570" t="s">
        <v>334</v>
      </c>
      <c r="S1570">
        <v>81360</v>
      </c>
      <c r="T1570" t="s">
        <v>927</v>
      </c>
      <c r="U1570" t="s">
        <v>149</v>
      </c>
      <c r="V1570" t="s">
        <v>78</v>
      </c>
      <c r="W1570" t="s">
        <v>96</v>
      </c>
      <c r="X1570" t="s">
        <v>57</v>
      </c>
      <c r="Y1570" t="s">
        <v>928</v>
      </c>
      <c r="Z1570" s="1">
        <v>43177</v>
      </c>
      <c r="AA1570">
        <v>70</v>
      </c>
      <c r="AB1570" t="s">
        <v>59</v>
      </c>
      <c r="AC1570">
        <v>2023</v>
      </c>
      <c r="AD1570">
        <v>5</v>
      </c>
      <c r="AE1570" t="s">
        <v>475</v>
      </c>
      <c r="AF1570" t="s">
        <v>247</v>
      </c>
      <c r="AG1570" s="1">
        <v>36056</v>
      </c>
      <c r="AH1570" t="s">
        <v>264</v>
      </c>
      <c r="AI1570" t="s">
        <v>265</v>
      </c>
      <c r="AJ1570" t="s">
        <v>64</v>
      </c>
      <c r="AK1570">
        <v>177</v>
      </c>
      <c r="AL1570">
        <v>25000000</v>
      </c>
      <c r="AM1570">
        <v>60000000</v>
      </c>
      <c r="AN1570" s="1">
        <v>46568</v>
      </c>
      <c r="AO1570" t="s">
        <v>485</v>
      </c>
      <c r="AP1570" t="s">
        <v>66</v>
      </c>
      <c r="AQ1570">
        <v>11</v>
      </c>
      <c r="AR1570" t="s">
        <v>477</v>
      </c>
      <c r="AS1570">
        <v>0</v>
      </c>
      <c r="AT1570" t="s">
        <v>264</v>
      </c>
      <c r="AU1570">
        <v>26</v>
      </c>
    </row>
    <row r="1571" spans="1:47" x14ac:dyDescent="0.25">
      <c r="A1571" t="s">
        <v>926</v>
      </c>
      <c r="B1571">
        <v>2871827</v>
      </c>
      <c r="C1571">
        <v>315779</v>
      </c>
      <c r="D1571" t="s">
        <v>48</v>
      </c>
      <c r="E1571">
        <v>0</v>
      </c>
      <c r="F1571">
        <v>0</v>
      </c>
      <c r="G1571">
        <v>0</v>
      </c>
      <c r="H1571">
        <v>0</v>
      </c>
      <c r="I1571">
        <v>70</v>
      </c>
      <c r="J1571">
        <v>2017</v>
      </c>
      <c r="K1571" t="s">
        <v>666</v>
      </c>
      <c r="L1571">
        <v>1</v>
      </c>
      <c r="M1571">
        <v>0</v>
      </c>
      <c r="N1571">
        <v>3</v>
      </c>
      <c r="O1571">
        <v>13</v>
      </c>
      <c r="P1571" t="s">
        <v>646</v>
      </c>
      <c r="Q1571" t="s">
        <v>890</v>
      </c>
      <c r="R1571" t="s">
        <v>334</v>
      </c>
      <c r="S1571">
        <v>81360</v>
      </c>
      <c r="T1571" t="s">
        <v>927</v>
      </c>
      <c r="U1571" t="s">
        <v>149</v>
      </c>
      <c r="V1571" t="s">
        <v>78</v>
      </c>
      <c r="W1571" t="s">
        <v>96</v>
      </c>
      <c r="X1571" t="s">
        <v>57</v>
      </c>
      <c r="Y1571" t="s">
        <v>928</v>
      </c>
      <c r="Z1571" s="1">
        <v>43177</v>
      </c>
      <c r="AA1571">
        <v>70</v>
      </c>
      <c r="AB1571" t="s">
        <v>59</v>
      </c>
      <c r="AC1571">
        <v>2023</v>
      </c>
      <c r="AD1571">
        <v>5</v>
      </c>
      <c r="AE1571" t="s">
        <v>475</v>
      </c>
      <c r="AF1571" t="s">
        <v>247</v>
      </c>
      <c r="AG1571" s="1">
        <v>36056</v>
      </c>
      <c r="AH1571" t="s">
        <v>264</v>
      </c>
      <c r="AI1571" t="s">
        <v>265</v>
      </c>
      <c r="AJ1571" t="s">
        <v>64</v>
      </c>
      <c r="AK1571">
        <v>177</v>
      </c>
      <c r="AL1571">
        <v>25000000</v>
      </c>
      <c r="AM1571">
        <v>60000000</v>
      </c>
      <c r="AN1571" s="1">
        <v>46568</v>
      </c>
      <c r="AO1571" t="s">
        <v>486</v>
      </c>
      <c r="AP1571" t="s">
        <v>164</v>
      </c>
      <c r="AQ1571">
        <v>11</v>
      </c>
      <c r="AR1571" t="s">
        <v>477</v>
      </c>
      <c r="AS1571">
        <v>0</v>
      </c>
      <c r="AT1571" t="s">
        <v>264</v>
      </c>
      <c r="AU1571">
        <v>26</v>
      </c>
    </row>
    <row r="1572" spans="1:47" x14ac:dyDescent="0.25">
      <c r="A1572" t="s">
        <v>926</v>
      </c>
      <c r="B1572">
        <v>2871827</v>
      </c>
      <c r="C1572">
        <v>315779</v>
      </c>
      <c r="D1572" t="s">
        <v>48</v>
      </c>
      <c r="E1572">
        <v>0</v>
      </c>
      <c r="F1572">
        <v>0</v>
      </c>
      <c r="G1572">
        <v>0</v>
      </c>
      <c r="H1572">
        <v>0</v>
      </c>
      <c r="I1572">
        <v>70</v>
      </c>
      <c r="J1572">
        <v>2017</v>
      </c>
      <c r="K1572" t="s">
        <v>666</v>
      </c>
      <c r="L1572">
        <v>1</v>
      </c>
      <c r="M1572">
        <v>0</v>
      </c>
      <c r="N1572">
        <v>3</v>
      </c>
      <c r="O1572">
        <v>13</v>
      </c>
      <c r="P1572" t="s">
        <v>646</v>
      </c>
      <c r="Q1572" t="s">
        <v>890</v>
      </c>
      <c r="R1572" t="s">
        <v>334</v>
      </c>
      <c r="S1572">
        <v>81360</v>
      </c>
      <c r="T1572" t="s">
        <v>927</v>
      </c>
      <c r="U1572" t="s">
        <v>149</v>
      </c>
      <c r="V1572" t="s">
        <v>78</v>
      </c>
      <c r="W1572" t="s">
        <v>96</v>
      </c>
      <c r="X1572" t="s">
        <v>57</v>
      </c>
      <c r="Y1572" t="s">
        <v>928</v>
      </c>
      <c r="Z1572" s="1">
        <v>43177</v>
      </c>
      <c r="AA1572">
        <v>70</v>
      </c>
      <c r="AB1572" t="s">
        <v>59</v>
      </c>
      <c r="AC1572">
        <v>2023</v>
      </c>
      <c r="AD1572">
        <v>5</v>
      </c>
      <c r="AE1572" t="s">
        <v>475</v>
      </c>
      <c r="AF1572" t="s">
        <v>247</v>
      </c>
      <c r="AG1572" s="1">
        <v>36056</v>
      </c>
      <c r="AH1572" t="s">
        <v>264</v>
      </c>
      <c r="AI1572" t="s">
        <v>265</v>
      </c>
      <c r="AJ1572" t="s">
        <v>64</v>
      </c>
      <c r="AK1572">
        <v>177</v>
      </c>
      <c r="AL1572">
        <v>25000000</v>
      </c>
      <c r="AM1572">
        <v>60000000</v>
      </c>
      <c r="AN1572" s="1">
        <v>46568</v>
      </c>
      <c r="AO1572" t="s">
        <v>487</v>
      </c>
      <c r="AP1572" t="s">
        <v>164</v>
      </c>
      <c r="AQ1572">
        <v>11</v>
      </c>
      <c r="AR1572" t="s">
        <v>477</v>
      </c>
      <c r="AS1572">
        <v>0</v>
      </c>
      <c r="AT1572" t="s">
        <v>264</v>
      </c>
      <c r="AU1572">
        <v>26</v>
      </c>
    </row>
    <row r="1573" spans="1:47" x14ac:dyDescent="0.25">
      <c r="A1573" t="s">
        <v>926</v>
      </c>
      <c r="B1573">
        <v>2871827</v>
      </c>
      <c r="C1573">
        <v>315779</v>
      </c>
      <c r="D1573" t="s">
        <v>48</v>
      </c>
      <c r="E1573">
        <v>0</v>
      </c>
      <c r="F1573">
        <v>0</v>
      </c>
      <c r="G1573">
        <v>0</v>
      </c>
      <c r="H1573">
        <v>0</v>
      </c>
      <c r="I1573">
        <v>70</v>
      </c>
      <c r="J1573">
        <v>2017</v>
      </c>
      <c r="K1573" t="s">
        <v>666</v>
      </c>
      <c r="L1573">
        <v>1</v>
      </c>
      <c r="M1573">
        <v>0</v>
      </c>
      <c r="N1573">
        <v>3</v>
      </c>
      <c r="O1573">
        <v>13</v>
      </c>
      <c r="P1573" t="s">
        <v>646</v>
      </c>
      <c r="Q1573" t="s">
        <v>890</v>
      </c>
      <c r="R1573" t="s">
        <v>334</v>
      </c>
      <c r="S1573">
        <v>81360</v>
      </c>
      <c r="T1573" t="s">
        <v>927</v>
      </c>
      <c r="U1573" t="s">
        <v>149</v>
      </c>
      <c r="V1573" t="s">
        <v>78</v>
      </c>
      <c r="W1573" t="s">
        <v>96</v>
      </c>
      <c r="X1573" t="s">
        <v>57</v>
      </c>
      <c r="Y1573" t="s">
        <v>928</v>
      </c>
      <c r="Z1573" s="1">
        <v>43177</v>
      </c>
      <c r="AA1573">
        <v>70</v>
      </c>
      <c r="AB1573" t="s">
        <v>59</v>
      </c>
      <c r="AC1573">
        <v>2023</v>
      </c>
      <c r="AD1573">
        <v>5</v>
      </c>
      <c r="AE1573" t="s">
        <v>475</v>
      </c>
      <c r="AF1573" t="s">
        <v>247</v>
      </c>
      <c r="AG1573" s="1">
        <v>36056</v>
      </c>
      <c r="AH1573" t="s">
        <v>264</v>
      </c>
      <c r="AI1573" t="s">
        <v>265</v>
      </c>
      <c r="AJ1573" t="s">
        <v>64</v>
      </c>
      <c r="AK1573">
        <v>177</v>
      </c>
      <c r="AL1573">
        <v>25000000</v>
      </c>
      <c r="AM1573">
        <v>60000000</v>
      </c>
      <c r="AN1573" s="1">
        <v>46568</v>
      </c>
      <c r="AO1573" t="s">
        <v>488</v>
      </c>
      <c r="AP1573" t="s">
        <v>164</v>
      </c>
      <c r="AQ1573">
        <v>11</v>
      </c>
      <c r="AR1573" t="s">
        <v>477</v>
      </c>
      <c r="AS1573">
        <v>0</v>
      </c>
      <c r="AT1573" t="s">
        <v>264</v>
      </c>
      <c r="AU1573">
        <v>26</v>
      </c>
    </row>
    <row r="1574" spans="1:47" x14ac:dyDescent="0.25">
      <c r="A1574" t="s">
        <v>926</v>
      </c>
      <c r="B1574">
        <v>2871827</v>
      </c>
      <c r="C1574">
        <v>315779</v>
      </c>
      <c r="D1574" t="s">
        <v>48</v>
      </c>
      <c r="E1574">
        <v>0</v>
      </c>
      <c r="F1574">
        <v>0</v>
      </c>
      <c r="G1574">
        <v>0</v>
      </c>
      <c r="H1574">
        <v>0</v>
      </c>
      <c r="I1574">
        <v>70</v>
      </c>
      <c r="J1574">
        <v>2017</v>
      </c>
      <c r="K1574" t="s">
        <v>666</v>
      </c>
      <c r="L1574">
        <v>1</v>
      </c>
      <c r="M1574">
        <v>0</v>
      </c>
      <c r="N1574">
        <v>3</v>
      </c>
      <c r="O1574">
        <v>13</v>
      </c>
      <c r="P1574" t="s">
        <v>646</v>
      </c>
      <c r="Q1574" t="s">
        <v>890</v>
      </c>
      <c r="R1574" t="s">
        <v>334</v>
      </c>
      <c r="S1574">
        <v>81360</v>
      </c>
      <c r="T1574" t="s">
        <v>927</v>
      </c>
      <c r="U1574" t="s">
        <v>149</v>
      </c>
      <c r="V1574" t="s">
        <v>78</v>
      </c>
      <c r="W1574" t="s">
        <v>96</v>
      </c>
      <c r="X1574" t="s">
        <v>57</v>
      </c>
      <c r="Y1574" t="s">
        <v>928</v>
      </c>
      <c r="Z1574" s="1">
        <v>43177</v>
      </c>
      <c r="AA1574">
        <v>70</v>
      </c>
      <c r="AB1574" t="s">
        <v>59</v>
      </c>
      <c r="AC1574">
        <v>2023</v>
      </c>
      <c r="AD1574">
        <v>5</v>
      </c>
      <c r="AE1574" t="s">
        <v>475</v>
      </c>
      <c r="AF1574" t="s">
        <v>247</v>
      </c>
      <c r="AG1574" s="1">
        <v>36056</v>
      </c>
      <c r="AH1574" t="s">
        <v>264</v>
      </c>
      <c r="AI1574" t="s">
        <v>265</v>
      </c>
      <c r="AJ1574" t="s">
        <v>64</v>
      </c>
      <c r="AK1574">
        <v>177</v>
      </c>
      <c r="AL1574">
        <v>25000000</v>
      </c>
      <c r="AM1574">
        <v>60000000</v>
      </c>
      <c r="AN1574" s="1">
        <v>46568</v>
      </c>
      <c r="AO1574" t="s">
        <v>489</v>
      </c>
      <c r="AP1574" t="s">
        <v>164</v>
      </c>
      <c r="AQ1574">
        <v>11</v>
      </c>
      <c r="AR1574" t="s">
        <v>477</v>
      </c>
      <c r="AS1574">
        <v>0</v>
      </c>
      <c r="AT1574" t="s">
        <v>264</v>
      </c>
      <c r="AU1574">
        <v>26</v>
      </c>
    </row>
    <row r="1575" spans="1:47" x14ac:dyDescent="0.25">
      <c r="A1575" t="s">
        <v>926</v>
      </c>
      <c r="B1575">
        <v>2871827</v>
      </c>
      <c r="C1575">
        <v>315779</v>
      </c>
      <c r="D1575" t="s">
        <v>48</v>
      </c>
      <c r="E1575">
        <v>0</v>
      </c>
      <c r="F1575">
        <v>0</v>
      </c>
      <c r="G1575">
        <v>0</v>
      </c>
      <c r="H1575">
        <v>0</v>
      </c>
      <c r="I1575">
        <v>70</v>
      </c>
      <c r="J1575">
        <v>2017</v>
      </c>
      <c r="K1575" t="s">
        <v>666</v>
      </c>
      <c r="L1575">
        <v>1</v>
      </c>
      <c r="M1575">
        <v>0</v>
      </c>
      <c r="N1575">
        <v>3</v>
      </c>
      <c r="O1575">
        <v>13</v>
      </c>
      <c r="P1575" t="s">
        <v>646</v>
      </c>
      <c r="Q1575" t="s">
        <v>890</v>
      </c>
      <c r="R1575" t="s">
        <v>334</v>
      </c>
      <c r="S1575">
        <v>81360</v>
      </c>
      <c r="T1575" t="s">
        <v>927</v>
      </c>
      <c r="U1575" t="s">
        <v>149</v>
      </c>
      <c r="V1575" t="s">
        <v>78</v>
      </c>
      <c r="W1575" t="s">
        <v>96</v>
      </c>
      <c r="X1575" t="s">
        <v>57</v>
      </c>
      <c r="Y1575" t="s">
        <v>928</v>
      </c>
      <c r="Z1575" s="1">
        <v>43177</v>
      </c>
      <c r="AA1575">
        <v>70</v>
      </c>
      <c r="AB1575" t="s">
        <v>59</v>
      </c>
      <c r="AC1575">
        <v>2023</v>
      </c>
      <c r="AD1575">
        <v>5</v>
      </c>
      <c r="AE1575" t="s">
        <v>475</v>
      </c>
      <c r="AF1575" t="s">
        <v>247</v>
      </c>
      <c r="AG1575" s="1">
        <v>36056</v>
      </c>
      <c r="AH1575" t="s">
        <v>264</v>
      </c>
      <c r="AI1575" t="s">
        <v>265</v>
      </c>
      <c r="AJ1575" t="s">
        <v>64</v>
      </c>
      <c r="AK1575">
        <v>177</v>
      </c>
      <c r="AL1575">
        <v>25000000</v>
      </c>
      <c r="AM1575">
        <v>60000000</v>
      </c>
      <c r="AN1575" s="1">
        <v>46568</v>
      </c>
      <c r="AO1575" t="s">
        <v>490</v>
      </c>
      <c r="AP1575" t="s">
        <v>164</v>
      </c>
      <c r="AQ1575">
        <v>11</v>
      </c>
      <c r="AR1575" t="s">
        <v>477</v>
      </c>
      <c r="AS1575">
        <v>0</v>
      </c>
      <c r="AT1575" t="s">
        <v>264</v>
      </c>
      <c r="AU1575">
        <v>26</v>
      </c>
    </row>
    <row r="1576" spans="1:47" x14ac:dyDescent="0.25">
      <c r="A1576" t="s">
        <v>926</v>
      </c>
      <c r="B1576">
        <v>2871827</v>
      </c>
      <c r="C1576">
        <v>315779</v>
      </c>
      <c r="D1576" t="s">
        <v>48</v>
      </c>
      <c r="E1576">
        <v>0</v>
      </c>
      <c r="F1576">
        <v>0</v>
      </c>
      <c r="G1576">
        <v>0</v>
      </c>
      <c r="H1576">
        <v>0</v>
      </c>
      <c r="I1576">
        <v>70</v>
      </c>
      <c r="J1576">
        <v>2017</v>
      </c>
      <c r="K1576" t="s">
        <v>666</v>
      </c>
      <c r="L1576">
        <v>1</v>
      </c>
      <c r="M1576">
        <v>0</v>
      </c>
      <c r="N1576">
        <v>3</v>
      </c>
      <c r="O1576">
        <v>13</v>
      </c>
      <c r="P1576" t="s">
        <v>646</v>
      </c>
      <c r="Q1576" t="s">
        <v>890</v>
      </c>
      <c r="R1576" t="s">
        <v>334</v>
      </c>
      <c r="S1576">
        <v>81360</v>
      </c>
      <c r="T1576" t="s">
        <v>927</v>
      </c>
      <c r="U1576" t="s">
        <v>149</v>
      </c>
      <c r="V1576" t="s">
        <v>78</v>
      </c>
      <c r="W1576" t="s">
        <v>96</v>
      </c>
      <c r="X1576" t="s">
        <v>57</v>
      </c>
      <c r="Y1576" t="s">
        <v>928</v>
      </c>
      <c r="Z1576" s="1">
        <v>43177</v>
      </c>
      <c r="AA1576">
        <v>70</v>
      </c>
      <c r="AB1576" t="s">
        <v>59</v>
      </c>
      <c r="AC1576">
        <v>2023</v>
      </c>
      <c r="AD1576">
        <v>5</v>
      </c>
      <c r="AE1576" t="s">
        <v>475</v>
      </c>
      <c r="AF1576" t="s">
        <v>247</v>
      </c>
      <c r="AG1576" s="1">
        <v>36056</v>
      </c>
      <c r="AH1576" t="s">
        <v>264</v>
      </c>
      <c r="AI1576" t="s">
        <v>265</v>
      </c>
      <c r="AJ1576" t="s">
        <v>64</v>
      </c>
      <c r="AK1576">
        <v>177</v>
      </c>
      <c r="AL1576">
        <v>25000000</v>
      </c>
      <c r="AM1576">
        <v>60000000</v>
      </c>
      <c r="AN1576" s="1">
        <v>46568</v>
      </c>
      <c r="AO1576" t="s">
        <v>491</v>
      </c>
      <c r="AP1576" t="s">
        <v>66</v>
      </c>
      <c r="AQ1576">
        <v>11</v>
      </c>
      <c r="AR1576" t="s">
        <v>477</v>
      </c>
      <c r="AS1576">
        <v>0</v>
      </c>
      <c r="AT1576" t="s">
        <v>264</v>
      </c>
      <c r="AU1576">
        <v>26</v>
      </c>
    </row>
    <row r="1577" spans="1:47" x14ac:dyDescent="0.25">
      <c r="A1577" t="s">
        <v>929</v>
      </c>
      <c r="B1577">
        <v>2872016</v>
      </c>
      <c r="C1577">
        <v>315779</v>
      </c>
      <c r="D1577" t="s">
        <v>48</v>
      </c>
      <c r="E1577">
        <v>0</v>
      </c>
      <c r="F1577">
        <v>0</v>
      </c>
      <c r="G1577">
        <v>0</v>
      </c>
      <c r="H1577">
        <v>0</v>
      </c>
      <c r="I1577">
        <v>75</v>
      </c>
      <c r="J1577">
        <v>2017</v>
      </c>
      <c r="K1577" t="s">
        <v>671</v>
      </c>
      <c r="L1577">
        <v>6</v>
      </c>
      <c r="M1577">
        <v>0</v>
      </c>
      <c r="N1577">
        <v>1</v>
      </c>
      <c r="O1577">
        <v>3</v>
      </c>
      <c r="P1577" t="s">
        <v>100</v>
      </c>
      <c r="Q1577" t="s">
        <v>646</v>
      </c>
      <c r="R1577" t="s">
        <v>579</v>
      </c>
      <c r="S1577">
        <v>75000</v>
      </c>
      <c r="T1577" t="s">
        <v>376</v>
      </c>
      <c r="U1577" t="s">
        <v>102</v>
      </c>
      <c r="V1577" t="s">
        <v>149</v>
      </c>
      <c r="W1577" t="s">
        <v>553</v>
      </c>
      <c r="X1577" t="s">
        <v>57</v>
      </c>
      <c r="Y1577" t="s">
        <v>930</v>
      </c>
      <c r="Z1577" s="1">
        <v>43190</v>
      </c>
      <c r="AA1577">
        <v>75</v>
      </c>
      <c r="AB1577" t="s">
        <v>59</v>
      </c>
      <c r="AC1577">
        <v>2023</v>
      </c>
      <c r="AD1577">
        <v>5</v>
      </c>
      <c r="AE1577" t="s">
        <v>475</v>
      </c>
      <c r="AF1577" t="s">
        <v>247</v>
      </c>
      <c r="AG1577" s="1">
        <v>36056</v>
      </c>
      <c r="AH1577" t="s">
        <v>264</v>
      </c>
      <c r="AI1577" t="s">
        <v>265</v>
      </c>
      <c r="AJ1577" t="s">
        <v>64</v>
      </c>
      <c r="AK1577">
        <v>177</v>
      </c>
      <c r="AL1577">
        <v>25000000</v>
      </c>
      <c r="AM1577">
        <v>60000000</v>
      </c>
      <c r="AN1577" s="1">
        <v>46568</v>
      </c>
      <c r="AO1577" t="s">
        <v>476</v>
      </c>
      <c r="AP1577" t="s">
        <v>164</v>
      </c>
      <c r="AQ1577">
        <v>11</v>
      </c>
      <c r="AR1577" t="s">
        <v>477</v>
      </c>
      <c r="AS1577">
        <v>0</v>
      </c>
      <c r="AT1577" t="s">
        <v>264</v>
      </c>
      <c r="AU1577">
        <v>26</v>
      </c>
    </row>
    <row r="1578" spans="1:47" x14ac:dyDescent="0.25">
      <c r="A1578" t="s">
        <v>929</v>
      </c>
      <c r="B1578">
        <v>2872016</v>
      </c>
      <c r="C1578">
        <v>315779</v>
      </c>
      <c r="D1578" t="s">
        <v>48</v>
      </c>
      <c r="E1578">
        <v>0</v>
      </c>
      <c r="F1578">
        <v>0</v>
      </c>
      <c r="G1578">
        <v>0</v>
      </c>
      <c r="H1578">
        <v>0</v>
      </c>
      <c r="I1578">
        <v>75</v>
      </c>
      <c r="J1578">
        <v>2017</v>
      </c>
      <c r="K1578" t="s">
        <v>671</v>
      </c>
      <c r="L1578">
        <v>6</v>
      </c>
      <c r="M1578">
        <v>0</v>
      </c>
      <c r="N1578">
        <v>1</v>
      </c>
      <c r="O1578">
        <v>3</v>
      </c>
      <c r="P1578" t="s">
        <v>100</v>
      </c>
      <c r="Q1578" t="s">
        <v>646</v>
      </c>
      <c r="R1578" t="s">
        <v>579</v>
      </c>
      <c r="S1578">
        <v>75000</v>
      </c>
      <c r="T1578" t="s">
        <v>376</v>
      </c>
      <c r="U1578" t="s">
        <v>102</v>
      </c>
      <c r="V1578" t="s">
        <v>149</v>
      </c>
      <c r="W1578" t="s">
        <v>553</v>
      </c>
      <c r="X1578" t="s">
        <v>57</v>
      </c>
      <c r="Y1578" t="s">
        <v>930</v>
      </c>
      <c r="Z1578" s="1">
        <v>43190</v>
      </c>
      <c r="AA1578">
        <v>75</v>
      </c>
      <c r="AB1578" t="s">
        <v>59</v>
      </c>
      <c r="AC1578">
        <v>2023</v>
      </c>
      <c r="AD1578">
        <v>5</v>
      </c>
      <c r="AE1578" t="s">
        <v>475</v>
      </c>
      <c r="AF1578" t="s">
        <v>247</v>
      </c>
      <c r="AG1578" s="1">
        <v>36056</v>
      </c>
      <c r="AH1578" t="s">
        <v>264</v>
      </c>
      <c r="AI1578" t="s">
        <v>265</v>
      </c>
      <c r="AJ1578" t="s">
        <v>64</v>
      </c>
      <c r="AK1578">
        <v>177</v>
      </c>
      <c r="AL1578">
        <v>25000000</v>
      </c>
      <c r="AM1578">
        <v>60000000</v>
      </c>
      <c r="AN1578" s="1">
        <v>46568</v>
      </c>
      <c r="AO1578" t="s">
        <v>478</v>
      </c>
      <c r="AP1578" t="s">
        <v>164</v>
      </c>
      <c r="AQ1578">
        <v>11</v>
      </c>
      <c r="AR1578" t="s">
        <v>477</v>
      </c>
      <c r="AS1578">
        <v>0</v>
      </c>
      <c r="AT1578" t="s">
        <v>264</v>
      </c>
      <c r="AU1578">
        <v>26</v>
      </c>
    </row>
    <row r="1579" spans="1:47" x14ac:dyDescent="0.25">
      <c r="A1579" t="s">
        <v>929</v>
      </c>
      <c r="B1579">
        <v>2872016</v>
      </c>
      <c r="C1579">
        <v>315779</v>
      </c>
      <c r="D1579" t="s">
        <v>48</v>
      </c>
      <c r="E1579">
        <v>0</v>
      </c>
      <c r="F1579">
        <v>0</v>
      </c>
      <c r="G1579">
        <v>0</v>
      </c>
      <c r="H1579">
        <v>0</v>
      </c>
      <c r="I1579">
        <v>75</v>
      </c>
      <c r="J1579">
        <v>2017</v>
      </c>
      <c r="K1579" t="s">
        <v>671</v>
      </c>
      <c r="L1579">
        <v>6</v>
      </c>
      <c r="M1579">
        <v>0</v>
      </c>
      <c r="N1579">
        <v>1</v>
      </c>
      <c r="O1579">
        <v>3</v>
      </c>
      <c r="P1579" t="s">
        <v>100</v>
      </c>
      <c r="Q1579" t="s">
        <v>646</v>
      </c>
      <c r="R1579" t="s">
        <v>579</v>
      </c>
      <c r="S1579">
        <v>75000</v>
      </c>
      <c r="T1579" t="s">
        <v>376</v>
      </c>
      <c r="U1579" t="s">
        <v>102</v>
      </c>
      <c r="V1579" t="s">
        <v>149</v>
      </c>
      <c r="W1579" t="s">
        <v>553</v>
      </c>
      <c r="X1579" t="s">
        <v>57</v>
      </c>
      <c r="Y1579" t="s">
        <v>930</v>
      </c>
      <c r="Z1579" s="1">
        <v>43190</v>
      </c>
      <c r="AA1579">
        <v>75</v>
      </c>
      <c r="AB1579" t="s">
        <v>59</v>
      </c>
      <c r="AC1579">
        <v>2023</v>
      </c>
      <c r="AD1579">
        <v>5</v>
      </c>
      <c r="AE1579" t="s">
        <v>475</v>
      </c>
      <c r="AF1579" t="s">
        <v>247</v>
      </c>
      <c r="AG1579" s="1">
        <v>36056</v>
      </c>
      <c r="AH1579" t="s">
        <v>264</v>
      </c>
      <c r="AI1579" t="s">
        <v>265</v>
      </c>
      <c r="AJ1579" t="s">
        <v>64</v>
      </c>
      <c r="AK1579">
        <v>177</v>
      </c>
      <c r="AL1579">
        <v>25000000</v>
      </c>
      <c r="AM1579">
        <v>60000000</v>
      </c>
      <c r="AN1579" s="1">
        <v>46568</v>
      </c>
      <c r="AO1579" t="s">
        <v>479</v>
      </c>
      <c r="AP1579" t="s">
        <v>164</v>
      </c>
      <c r="AQ1579">
        <v>11</v>
      </c>
      <c r="AR1579" t="s">
        <v>477</v>
      </c>
      <c r="AS1579">
        <v>0</v>
      </c>
      <c r="AT1579" t="s">
        <v>264</v>
      </c>
      <c r="AU1579">
        <v>26</v>
      </c>
    </row>
    <row r="1580" spans="1:47" x14ac:dyDescent="0.25">
      <c r="A1580" t="s">
        <v>929</v>
      </c>
      <c r="B1580">
        <v>2872016</v>
      </c>
      <c r="C1580">
        <v>315779</v>
      </c>
      <c r="D1580" t="s">
        <v>48</v>
      </c>
      <c r="E1580">
        <v>0</v>
      </c>
      <c r="F1580">
        <v>0</v>
      </c>
      <c r="G1580">
        <v>0</v>
      </c>
      <c r="H1580">
        <v>0</v>
      </c>
      <c r="I1580">
        <v>75</v>
      </c>
      <c r="J1580">
        <v>2017</v>
      </c>
      <c r="K1580" t="s">
        <v>671</v>
      </c>
      <c r="L1580">
        <v>6</v>
      </c>
      <c r="M1580">
        <v>0</v>
      </c>
      <c r="N1580">
        <v>1</v>
      </c>
      <c r="O1580">
        <v>3</v>
      </c>
      <c r="P1580" t="s">
        <v>100</v>
      </c>
      <c r="Q1580" t="s">
        <v>646</v>
      </c>
      <c r="R1580" t="s">
        <v>579</v>
      </c>
      <c r="S1580">
        <v>75000</v>
      </c>
      <c r="T1580" t="s">
        <v>376</v>
      </c>
      <c r="U1580" t="s">
        <v>102</v>
      </c>
      <c r="V1580" t="s">
        <v>149</v>
      </c>
      <c r="W1580" t="s">
        <v>553</v>
      </c>
      <c r="X1580" t="s">
        <v>57</v>
      </c>
      <c r="Y1580" t="s">
        <v>930</v>
      </c>
      <c r="Z1580" s="1">
        <v>43190</v>
      </c>
      <c r="AA1580">
        <v>75</v>
      </c>
      <c r="AB1580" t="s">
        <v>59</v>
      </c>
      <c r="AC1580">
        <v>2023</v>
      </c>
      <c r="AD1580">
        <v>5</v>
      </c>
      <c r="AE1580" t="s">
        <v>475</v>
      </c>
      <c r="AF1580" t="s">
        <v>247</v>
      </c>
      <c r="AG1580" s="1">
        <v>36056</v>
      </c>
      <c r="AH1580" t="s">
        <v>264</v>
      </c>
      <c r="AI1580" t="s">
        <v>265</v>
      </c>
      <c r="AJ1580" t="s">
        <v>64</v>
      </c>
      <c r="AK1580">
        <v>177</v>
      </c>
      <c r="AL1580">
        <v>25000000</v>
      </c>
      <c r="AM1580">
        <v>60000000</v>
      </c>
      <c r="AN1580" s="1">
        <v>46568</v>
      </c>
      <c r="AO1580" t="s">
        <v>480</v>
      </c>
      <c r="AP1580" t="s">
        <v>164</v>
      </c>
      <c r="AQ1580">
        <v>11</v>
      </c>
      <c r="AR1580" t="s">
        <v>477</v>
      </c>
      <c r="AS1580">
        <v>0</v>
      </c>
      <c r="AT1580" t="s">
        <v>264</v>
      </c>
      <c r="AU1580">
        <v>26</v>
      </c>
    </row>
    <row r="1581" spans="1:47" x14ac:dyDescent="0.25">
      <c r="A1581" t="s">
        <v>929</v>
      </c>
      <c r="B1581">
        <v>2872016</v>
      </c>
      <c r="C1581">
        <v>315779</v>
      </c>
      <c r="D1581" t="s">
        <v>48</v>
      </c>
      <c r="E1581">
        <v>0</v>
      </c>
      <c r="F1581">
        <v>0</v>
      </c>
      <c r="G1581">
        <v>0</v>
      </c>
      <c r="H1581">
        <v>0</v>
      </c>
      <c r="I1581">
        <v>75</v>
      </c>
      <c r="J1581">
        <v>2017</v>
      </c>
      <c r="K1581" t="s">
        <v>671</v>
      </c>
      <c r="L1581">
        <v>6</v>
      </c>
      <c r="M1581">
        <v>0</v>
      </c>
      <c r="N1581">
        <v>1</v>
      </c>
      <c r="O1581">
        <v>3</v>
      </c>
      <c r="P1581" t="s">
        <v>100</v>
      </c>
      <c r="Q1581" t="s">
        <v>646</v>
      </c>
      <c r="R1581" t="s">
        <v>579</v>
      </c>
      <c r="S1581">
        <v>75000</v>
      </c>
      <c r="T1581" t="s">
        <v>376</v>
      </c>
      <c r="U1581" t="s">
        <v>102</v>
      </c>
      <c r="V1581" t="s">
        <v>149</v>
      </c>
      <c r="W1581" t="s">
        <v>553</v>
      </c>
      <c r="X1581" t="s">
        <v>57</v>
      </c>
      <c r="Y1581" t="s">
        <v>930</v>
      </c>
      <c r="Z1581" s="1">
        <v>43190</v>
      </c>
      <c r="AA1581">
        <v>75</v>
      </c>
      <c r="AB1581" t="s">
        <v>59</v>
      </c>
      <c r="AC1581">
        <v>2023</v>
      </c>
      <c r="AD1581">
        <v>5</v>
      </c>
      <c r="AE1581" t="s">
        <v>475</v>
      </c>
      <c r="AF1581" t="s">
        <v>247</v>
      </c>
      <c r="AG1581" s="1">
        <v>36056</v>
      </c>
      <c r="AH1581" t="s">
        <v>264</v>
      </c>
      <c r="AI1581" t="s">
        <v>265</v>
      </c>
      <c r="AJ1581" t="s">
        <v>64</v>
      </c>
      <c r="AK1581">
        <v>177</v>
      </c>
      <c r="AL1581">
        <v>25000000</v>
      </c>
      <c r="AM1581">
        <v>60000000</v>
      </c>
      <c r="AN1581" s="1">
        <v>46568</v>
      </c>
      <c r="AO1581" t="s">
        <v>481</v>
      </c>
      <c r="AP1581" t="s">
        <v>164</v>
      </c>
      <c r="AQ1581">
        <v>11</v>
      </c>
      <c r="AR1581" t="s">
        <v>477</v>
      </c>
      <c r="AS1581">
        <v>0</v>
      </c>
      <c r="AT1581" t="s">
        <v>264</v>
      </c>
      <c r="AU1581">
        <v>26</v>
      </c>
    </row>
    <row r="1582" spans="1:47" x14ac:dyDescent="0.25">
      <c r="A1582" t="s">
        <v>929</v>
      </c>
      <c r="B1582">
        <v>2872016</v>
      </c>
      <c r="C1582">
        <v>315779</v>
      </c>
      <c r="D1582" t="s">
        <v>48</v>
      </c>
      <c r="E1582">
        <v>0</v>
      </c>
      <c r="F1582">
        <v>0</v>
      </c>
      <c r="G1582">
        <v>0</v>
      </c>
      <c r="H1582">
        <v>0</v>
      </c>
      <c r="I1582">
        <v>75</v>
      </c>
      <c r="J1582">
        <v>2017</v>
      </c>
      <c r="K1582" t="s">
        <v>671</v>
      </c>
      <c r="L1582">
        <v>6</v>
      </c>
      <c r="M1582">
        <v>0</v>
      </c>
      <c r="N1582">
        <v>1</v>
      </c>
      <c r="O1582">
        <v>3</v>
      </c>
      <c r="P1582" t="s">
        <v>100</v>
      </c>
      <c r="Q1582" t="s">
        <v>646</v>
      </c>
      <c r="R1582" t="s">
        <v>579</v>
      </c>
      <c r="S1582">
        <v>75000</v>
      </c>
      <c r="T1582" t="s">
        <v>376</v>
      </c>
      <c r="U1582" t="s">
        <v>102</v>
      </c>
      <c r="V1582" t="s">
        <v>149</v>
      </c>
      <c r="W1582" t="s">
        <v>553</v>
      </c>
      <c r="X1582" t="s">
        <v>57</v>
      </c>
      <c r="Y1582" t="s">
        <v>930</v>
      </c>
      <c r="Z1582" s="1">
        <v>43190</v>
      </c>
      <c r="AA1582">
        <v>75</v>
      </c>
      <c r="AB1582" t="s">
        <v>59</v>
      </c>
      <c r="AC1582">
        <v>2023</v>
      </c>
      <c r="AD1582">
        <v>5</v>
      </c>
      <c r="AE1582" t="s">
        <v>475</v>
      </c>
      <c r="AF1582" t="s">
        <v>247</v>
      </c>
      <c r="AG1582" s="1">
        <v>36056</v>
      </c>
      <c r="AH1582" t="s">
        <v>264</v>
      </c>
      <c r="AI1582" t="s">
        <v>265</v>
      </c>
      <c r="AJ1582" t="s">
        <v>64</v>
      </c>
      <c r="AK1582">
        <v>177</v>
      </c>
      <c r="AL1582">
        <v>25000000</v>
      </c>
      <c r="AM1582">
        <v>60000000</v>
      </c>
      <c r="AN1582" s="1">
        <v>46568</v>
      </c>
      <c r="AO1582" t="s">
        <v>482</v>
      </c>
      <c r="AP1582" t="s">
        <v>164</v>
      </c>
      <c r="AQ1582">
        <v>11</v>
      </c>
      <c r="AR1582" t="s">
        <v>477</v>
      </c>
      <c r="AS1582">
        <v>0</v>
      </c>
      <c r="AT1582" t="s">
        <v>483</v>
      </c>
      <c r="AU1582">
        <v>26</v>
      </c>
    </row>
    <row r="1583" spans="1:47" x14ac:dyDescent="0.25">
      <c r="A1583" t="s">
        <v>929</v>
      </c>
      <c r="B1583">
        <v>2872016</v>
      </c>
      <c r="C1583">
        <v>315779</v>
      </c>
      <c r="D1583" t="s">
        <v>48</v>
      </c>
      <c r="E1583">
        <v>0</v>
      </c>
      <c r="F1583">
        <v>0</v>
      </c>
      <c r="G1583">
        <v>0</v>
      </c>
      <c r="H1583">
        <v>0</v>
      </c>
      <c r="I1583">
        <v>75</v>
      </c>
      <c r="J1583">
        <v>2017</v>
      </c>
      <c r="K1583" t="s">
        <v>671</v>
      </c>
      <c r="L1583">
        <v>6</v>
      </c>
      <c r="M1583">
        <v>0</v>
      </c>
      <c r="N1583">
        <v>1</v>
      </c>
      <c r="O1583">
        <v>3</v>
      </c>
      <c r="P1583" t="s">
        <v>100</v>
      </c>
      <c r="Q1583" t="s">
        <v>646</v>
      </c>
      <c r="R1583" t="s">
        <v>579</v>
      </c>
      <c r="S1583">
        <v>75000</v>
      </c>
      <c r="T1583" t="s">
        <v>376</v>
      </c>
      <c r="U1583" t="s">
        <v>102</v>
      </c>
      <c r="V1583" t="s">
        <v>149</v>
      </c>
      <c r="W1583" t="s">
        <v>553</v>
      </c>
      <c r="X1583" t="s">
        <v>57</v>
      </c>
      <c r="Y1583" t="s">
        <v>930</v>
      </c>
      <c r="Z1583" s="1">
        <v>43190</v>
      </c>
      <c r="AA1583">
        <v>75</v>
      </c>
      <c r="AB1583" t="s">
        <v>59</v>
      </c>
      <c r="AC1583">
        <v>2023</v>
      </c>
      <c r="AD1583">
        <v>5</v>
      </c>
      <c r="AE1583" t="s">
        <v>475</v>
      </c>
      <c r="AF1583" t="s">
        <v>247</v>
      </c>
      <c r="AG1583" s="1">
        <v>36056</v>
      </c>
      <c r="AH1583" t="s">
        <v>264</v>
      </c>
      <c r="AI1583" t="s">
        <v>265</v>
      </c>
      <c r="AJ1583" t="s">
        <v>64</v>
      </c>
      <c r="AK1583">
        <v>177</v>
      </c>
      <c r="AL1583">
        <v>25000000</v>
      </c>
      <c r="AM1583">
        <v>60000000</v>
      </c>
      <c r="AN1583" s="1">
        <v>46568</v>
      </c>
      <c r="AO1583" t="s">
        <v>484</v>
      </c>
      <c r="AP1583" t="s">
        <v>164</v>
      </c>
      <c r="AQ1583">
        <v>11</v>
      </c>
      <c r="AR1583" t="s">
        <v>477</v>
      </c>
      <c r="AS1583">
        <v>0</v>
      </c>
      <c r="AT1583" t="s">
        <v>264</v>
      </c>
      <c r="AU1583">
        <v>26</v>
      </c>
    </row>
    <row r="1584" spans="1:47" x14ac:dyDescent="0.25">
      <c r="A1584" t="s">
        <v>929</v>
      </c>
      <c r="B1584">
        <v>2872016</v>
      </c>
      <c r="C1584">
        <v>315779</v>
      </c>
      <c r="D1584" t="s">
        <v>48</v>
      </c>
      <c r="E1584">
        <v>0</v>
      </c>
      <c r="F1584">
        <v>0</v>
      </c>
      <c r="G1584">
        <v>0</v>
      </c>
      <c r="H1584">
        <v>0</v>
      </c>
      <c r="I1584">
        <v>75</v>
      </c>
      <c r="J1584">
        <v>2017</v>
      </c>
      <c r="K1584" t="s">
        <v>671</v>
      </c>
      <c r="L1584">
        <v>6</v>
      </c>
      <c r="M1584">
        <v>0</v>
      </c>
      <c r="N1584">
        <v>1</v>
      </c>
      <c r="O1584">
        <v>3</v>
      </c>
      <c r="P1584" t="s">
        <v>100</v>
      </c>
      <c r="Q1584" t="s">
        <v>646</v>
      </c>
      <c r="R1584" t="s">
        <v>579</v>
      </c>
      <c r="S1584">
        <v>75000</v>
      </c>
      <c r="T1584" t="s">
        <v>376</v>
      </c>
      <c r="U1584" t="s">
        <v>102</v>
      </c>
      <c r="V1584" t="s">
        <v>149</v>
      </c>
      <c r="W1584" t="s">
        <v>553</v>
      </c>
      <c r="X1584" t="s">
        <v>57</v>
      </c>
      <c r="Y1584" t="s">
        <v>930</v>
      </c>
      <c r="Z1584" s="1">
        <v>43190</v>
      </c>
      <c r="AA1584">
        <v>75</v>
      </c>
      <c r="AB1584" t="s">
        <v>59</v>
      </c>
      <c r="AC1584">
        <v>2023</v>
      </c>
      <c r="AD1584">
        <v>5</v>
      </c>
      <c r="AE1584" t="s">
        <v>475</v>
      </c>
      <c r="AF1584" t="s">
        <v>247</v>
      </c>
      <c r="AG1584" s="1">
        <v>36056</v>
      </c>
      <c r="AH1584" t="s">
        <v>264</v>
      </c>
      <c r="AI1584" t="s">
        <v>265</v>
      </c>
      <c r="AJ1584" t="s">
        <v>64</v>
      </c>
      <c r="AK1584">
        <v>177</v>
      </c>
      <c r="AL1584">
        <v>25000000</v>
      </c>
      <c r="AM1584">
        <v>60000000</v>
      </c>
      <c r="AN1584" s="1">
        <v>46568</v>
      </c>
      <c r="AO1584" t="s">
        <v>485</v>
      </c>
      <c r="AP1584" t="s">
        <v>66</v>
      </c>
      <c r="AQ1584">
        <v>11</v>
      </c>
      <c r="AR1584" t="s">
        <v>477</v>
      </c>
      <c r="AS1584">
        <v>0</v>
      </c>
      <c r="AT1584" t="s">
        <v>264</v>
      </c>
      <c r="AU1584">
        <v>26</v>
      </c>
    </row>
    <row r="1585" spans="1:47" x14ac:dyDescent="0.25">
      <c r="A1585" t="s">
        <v>929</v>
      </c>
      <c r="B1585">
        <v>2872016</v>
      </c>
      <c r="C1585">
        <v>315779</v>
      </c>
      <c r="D1585" t="s">
        <v>48</v>
      </c>
      <c r="E1585">
        <v>0</v>
      </c>
      <c r="F1585">
        <v>0</v>
      </c>
      <c r="G1585">
        <v>0</v>
      </c>
      <c r="H1585">
        <v>0</v>
      </c>
      <c r="I1585">
        <v>75</v>
      </c>
      <c r="J1585">
        <v>2017</v>
      </c>
      <c r="K1585" t="s">
        <v>671</v>
      </c>
      <c r="L1585">
        <v>6</v>
      </c>
      <c r="M1585">
        <v>0</v>
      </c>
      <c r="N1585">
        <v>1</v>
      </c>
      <c r="O1585">
        <v>3</v>
      </c>
      <c r="P1585" t="s">
        <v>100</v>
      </c>
      <c r="Q1585" t="s">
        <v>646</v>
      </c>
      <c r="R1585" t="s">
        <v>579</v>
      </c>
      <c r="S1585">
        <v>75000</v>
      </c>
      <c r="T1585" t="s">
        <v>376</v>
      </c>
      <c r="U1585" t="s">
        <v>102</v>
      </c>
      <c r="V1585" t="s">
        <v>149</v>
      </c>
      <c r="W1585" t="s">
        <v>553</v>
      </c>
      <c r="X1585" t="s">
        <v>57</v>
      </c>
      <c r="Y1585" t="s">
        <v>930</v>
      </c>
      <c r="Z1585" s="1">
        <v>43190</v>
      </c>
      <c r="AA1585">
        <v>75</v>
      </c>
      <c r="AB1585" t="s">
        <v>59</v>
      </c>
      <c r="AC1585">
        <v>2023</v>
      </c>
      <c r="AD1585">
        <v>5</v>
      </c>
      <c r="AE1585" t="s">
        <v>475</v>
      </c>
      <c r="AF1585" t="s">
        <v>247</v>
      </c>
      <c r="AG1585" s="1">
        <v>36056</v>
      </c>
      <c r="AH1585" t="s">
        <v>264</v>
      </c>
      <c r="AI1585" t="s">
        <v>265</v>
      </c>
      <c r="AJ1585" t="s">
        <v>64</v>
      </c>
      <c r="AK1585">
        <v>177</v>
      </c>
      <c r="AL1585">
        <v>25000000</v>
      </c>
      <c r="AM1585">
        <v>60000000</v>
      </c>
      <c r="AN1585" s="1">
        <v>46568</v>
      </c>
      <c r="AO1585" t="s">
        <v>486</v>
      </c>
      <c r="AP1585" t="s">
        <v>164</v>
      </c>
      <c r="AQ1585">
        <v>11</v>
      </c>
      <c r="AR1585" t="s">
        <v>477</v>
      </c>
      <c r="AS1585">
        <v>0</v>
      </c>
      <c r="AT1585" t="s">
        <v>264</v>
      </c>
      <c r="AU1585">
        <v>26</v>
      </c>
    </row>
    <row r="1586" spans="1:47" x14ac:dyDescent="0.25">
      <c r="A1586" t="s">
        <v>929</v>
      </c>
      <c r="B1586">
        <v>2872016</v>
      </c>
      <c r="C1586">
        <v>315779</v>
      </c>
      <c r="D1586" t="s">
        <v>48</v>
      </c>
      <c r="E1586">
        <v>0</v>
      </c>
      <c r="F1586">
        <v>0</v>
      </c>
      <c r="G1586">
        <v>0</v>
      </c>
      <c r="H1586">
        <v>0</v>
      </c>
      <c r="I1586">
        <v>75</v>
      </c>
      <c r="J1586">
        <v>2017</v>
      </c>
      <c r="K1586" t="s">
        <v>671</v>
      </c>
      <c r="L1586">
        <v>6</v>
      </c>
      <c r="M1586">
        <v>0</v>
      </c>
      <c r="N1586">
        <v>1</v>
      </c>
      <c r="O1586">
        <v>3</v>
      </c>
      <c r="P1586" t="s">
        <v>100</v>
      </c>
      <c r="Q1586" t="s">
        <v>646</v>
      </c>
      <c r="R1586" t="s">
        <v>579</v>
      </c>
      <c r="S1586">
        <v>75000</v>
      </c>
      <c r="T1586" t="s">
        <v>376</v>
      </c>
      <c r="U1586" t="s">
        <v>102</v>
      </c>
      <c r="V1586" t="s">
        <v>149</v>
      </c>
      <c r="W1586" t="s">
        <v>553</v>
      </c>
      <c r="X1586" t="s">
        <v>57</v>
      </c>
      <c r="Y1586" t="s">
        <v>930</v>
      </c>
      <c r="Z1586" s="1">
        <v>43190</v>
      </c>
      <c r="AA1586">
        <v>75</v>
      </c>
      <c r="AB1586" t="s">
        <v>59</v>
      </c>
      <c r="AC1586">
        <v>2023</v>
      </c>
      <c r="AD1586">
        <v>5</v>
      </c>
      <c r="AE1586" t="s">
        <v>475</v>
      </c>
      <c r="AF1586" t="s">
        <v>247</v>
      </c>
      <c r="AG1586" s="1">
        <v>36056</v>
      </c>
      <c r="AH1586" t="s">
        <v>264</v>
      </c>
      <c r="AI1586" t="s">
        <v>265</v>
      </c>
      <c r="AJ1586" t="s">
        <v>64</v>
      </c>
      <c r="AK1586">
        <v>177</v>
      </c>
      <c r="AL1586">
        <v>25000000</v>
      </c>
      <c r="AM1586">
        <v>60000000</v>
      </c>
      <c r="AN1586" s="1">
        <v>46568</v>
      </c>
      <c r="AO1586" t="s">
        <v>487</v>
      </c>
      <c r="AP1586" t="s">
        <v>164</v>
      </c>
      <c r="AQ1586">
        <v>11</v>
      </c>
      <c r="AR1586" t="s">
        <v>477</v>
      </c>
      <c r="AS1586">
        <v>0</v>
      </c>
      <c r="AT1586" t="s">
        <v>264</v>
      </c>
      <c r="AU1586">
        <v>26</v>
      </c>
    </row>
    <row r="1587" spans="1:47" x14ac:dyDescent="0.25">
      <c r="A1587" t="s">
        <v>929</v>
      </c>
      <c r="B1587">
        <v>2872016</v>
      </c>
      <c r="C1587">
        <v>315779</v>
      </c>
      <c r="D1587" t="s">
        <v>48</v>
      </c>
      <c r="E1587">
        <v>0</v>
      </c>
      <c r="F1587">
        <v>0</v>
      </c>
      <c r="G1587">
        <v>0</v>
      </c>
      <c r="H1587">
        <v>0</v>
      </c>
      <c r="I1587">
        <v>75</v>
      </c>
      <c r="J1587">
        <v>2017</v>
      </c>
      <c r="K1587" t="s">
        <v>671</v>
      </c>
      <c r="L1587">
        <v>6</v>
      </c>
      <c r="M1587">
        <v>0</v>
      </c>
      <c r="N1587">
        <v>1</v>
      </c>
      <c r="O1587">
        <v>3</v>
      </c>
      <c r="P1587" t="s">
        <v>100</v>
      </c>
      <c r="Q1587" t="s">
        <v>646</v>
      </c>
      <c r="R1587" t="s">
        <v>579</v>
      </c>
      <c r="S1587">
        <v>75000</v>
      </c>
      <c r="T1587" t="s">
        <v>376</v>
      </c>
      <c r="U1587" t="s">
        <v>102</v>
      </c>
      <c r="V1587" t="s">
        <v>149</v>
      </c>
      <c r="W1587" t="s">
        <v>553</v>
      </c>
      <c r="X1587" t="s">
        <v>57</v>
      </c>
      <c r="Y1587" t="s">
        <v>930</v>
      </c>
      <c r="Z1587" s="1">
        <v>43190</v>
      </c>
      <c r="AA1587">
        <v>75</v>
      </c>
      <c r="AB1587" t="s">
        <v>59</v>
      </c>
      <c r="AC1587">
        <v>2023</v>
      </c>
      <c r="AD1587">
        <v>5</v>
      </c>
      <c r="AE1587" t="s">
        <v>475</v>
      </c>
      <c r="AF1587" t="s">
        <v>247</v>
      </c>
      <c r="AG1587" s="1">
        <v>36056</v>
      </c>
      <c r="AH1587" t="s">
        <v>264</v>
      </c>
      <c r="AI1587" t="s">
        <v>265</v>
      </c>
      <c r="AJ1587" t="s">
        <v>64</v>
      </c>
      <c r="AK1587">
        <v>177</v>
      </c>
      <c r="AL1587">
        <v>25000000</v>
      </c>
      <c r="AM1587">
        <v>60000000</v>
      </c>
      <c r="AN1587" s="1">
        <v>46568</v>
      </c>
      <c r="AO1587" t="s">
        <v>488</v>
      </c>
      <c r="AP1587" t="s">
        <v>164</v>
      </c>
      <c r="AQ1587">
        <v>11</v>
      </c>
      <c r="AR1587" t="s">
        <v>477</v>
      </c>
      <c r="AS1587">
        <v>0</v>
      </c>
      <c r="AT1587" t="s">
        <v>264</v>
      </c>
      <c r="AU1587">
        <v>26</v>
      </c>
    </row>
    <row r="1588" spans="1:47" x14ac:dyDescent="0.25">
      <c r="A1588" t="s">
        <v>929</v>
      </c>
      <c r="B1588">
        <v>2872016</v>
      </c>
      <c r="C1588">
        <v>315779</v>
      </c>
      <c r="D1588" t="s">
        <v>48</v>
      </c>
      <c r="E1588">
        <v>0</v>
      </c>
      <c r="F1588">
        <v>0</v>
      </c>
      <c r="G1588">
        <v>0</v>
      </c>
      <c r="H1588">
        <v>0</v>
      </c>
      <c r="I1588">
        <v>75</v>
      </c>
      <c r="J1588">
        <v>2017</v>
      </c>
      <c r="K1588" t="s">
        <v>671</v>
      </c>
      <c r="L1588">
        <v>6</v>
      </c>
      <c r="M1588">
        <v>0</v>
      </c>
      <c r="N1588">
        <v>1</v>
      </c>
      <c r="O1588">
        <v>3</v>
      </c>
      <c r="P1588" t="s">
        <v>100</v>
      </c>
      <c r="Q1588" t="s">
        <v>646</v>
      </c>
      <c r="R1588" t="s">
        <v>579</v>
      </c>
      <c r="S1588">
        <v>75000</v>
      </c>
      <c r="T1588" t="s">
        <v>376</v>
      </c>
      <c r="U1588" t="s">
        <v>102</v>
      </c>
      <c r="V1588" t="s">
        <v>149</v>
      </c>
      <c r="W1588" t="s">
        <v>553</v>
      </c>
      <c r="X1588" t="s">
        <v>57</v>
      </c>
      <c r="Y1588" t="s">
        <v>930</v>
      </c>
      <c r="Z1588" s="1">
        <v>43190</v>
      </c>
      <c r="AA1588">
        <v>75</v>
      </c>
      <c r="AB1588" t="s">
        <v>59</v>
      </c>
      <c r="AC1588">
        <v>2023</v>
      </c>
      <c r="AD1588">
        <v>5</v>
      </c>
      <c r="AE1588" t="s">
        <v>475</v>
      </c>
      <c r="AF1588" t="s">
        <v>247</v>
      </c>
      <c r="AG1588" s="1">
        <v>36056</v>
      </c>
      <c r="AH1588" t="s">
        <v>264</v>
      </c>
      <c r="AI1588" t="s">
        <v>265</v>
      </c>
      <c r="AJ1588" t="s">
        <v>64</v>
      </c>
      <c r="AK1588">
        <v>177</v>
      </c>
      <c r="AL1588">
        <v>25000000</v>
      </c>
      <c r="AM1588">
        <v>60000000</v>
      </c>
      <c r="AN1588" s="1">
        <v>46568</v>
      </c>
      <c r="AO1588" t="s">
        <v>489</v>
      </c>
      <c r="AP1588" t="s">
        <v>164</v>
      </c>
      <c r="AQ1588">
        <v>11</v>
      </c>
      <c r="AR1588" t="s">
        <v>477</v>
      </c>
      <c r="AS1588">
        <v>0</v>
      </c>
      <c r="AT1588" t="s">
        <v>264</v>
      </c>
      <c r="AU1588">
        <v>26</v>
      </c>
    </row>
    <row r="1589" spans="1:47" x14ac:dyDescent="0.25">
      <c r="A1589" t="s">
        <v>929</v>
      </c>
      <c r="B1589">
        <v>2872016</v>
      </c>
      <c r="C1589">
        <v>315779</v>
      </c>
      <c r="D1589" t="s">
        <v>48</v>
      </c>
      <c r="E1589">
        <v>0</v>
      </c>
      <c r="F1589">
        <v>0</v>
      </c>
      <c r="G1589">
        <v>0</v>
      </c>
      <c r="H1589">
        <v>0</v>
      </c>
      <c r="I1589">
        <v>75</v>
      </c>
      <c r="J1589">
        <v>2017</v>
      </c>
      <c r="K1589" t="s">
        <v>671</v>
      </c>
      <c r="L1589">
        <v>6</v>
      </c>
      <c r="M1589">
        <v>0</v>
      </c>
      <c r="N1589">
        <v>1</v>
      </c>
      <c r="O1589">
        <v>3</v>
      </c>
      <c r="P1589" t="s">
        <v>100</v>
      </c>
      <c r="Q1589" t="s">
        <v>646</v>
      </c>
      <c r="R1589" t="s">
        <v>579</v>
      </c>
      <c r="S1589">
        <v>75000</v>
      </c>
      <c r="T1589" t="s">
        <v>376</v>
      </c>
      <c r="U1589" t="s">
        <v>102</v>
      </c>
      <c r="V1589" t="s">
        <v>149</v>
      </c>
      <c r="W1589" t="s">
        <v>553</v>
      </c>
      <c r="X1589" t="s">
        <v>57</v>
      </c>
      <c r="Y1589" t="s">
        <v>930</v>
      </c>
      <c r="Z1589" s="1">
        <v>43190</v>
      </c>
      <c r="AA1589">
        <v>75</v>
      </c>
      <c r="AB1589" t="s">
        <v>59</v>
      </c>
      <c r="AC1589">
        <v>2023</v>
      </c>
      <c r="AD1589">
        <v>5</v>
      </c>
      <c r="AE1589" t="s">
        <v>475</v>
      </c>
      <c r="AF1589" t="s">
        <v>247</v>
      </c>
      <c r="AG1589" s="1">
        <v>36056</v>
      </c>
      <c r="AH1589" t="s">
        <v>264</v>
      </c>
      <c r="AI1589" t="s">
        <v>265</v>
      </c>
      <c r="AJ1589" t="s">
        <v>64</v>
      </c>
      <c r="AK1589">
        <v>177</v>
      </c>
      <c r="AL1589">
        <v>25000000</v>
      </c>
      <c r="AM1589">
        <v>60000000</v>
      </c>
      <c r="AN1589" s="1">
        <v>46568</v>
      </c>
      <c r="AO1589" t="s">
        <v>490</v>
      </c>
      <c r="AP1589" t="s">
        <v>164</v>
      </c>
      <c r="AQ1589">
        <v>11</v>
      </c>
      <c r="AR1589" t="s">
        <v>477</v>
      </c>
      <c r="AS1589">
        <v>0</v>
      </c>
      <c r="AT1589" t="s">
        <v>264</v>
      </c>
      <c r="AU1589">
        <v>26</v>
      </c>
    </row>
    <row r="1590" spans="1:47" x14ac:dyDescent="0.25">
      <c r="A1590" t="s">
        <v>929</v>
      </c>
      <c r="B1590">
        <v>2872016</v>
      </c>
      <c r="C1590">
        <v>315779</v>
      </c>
      <c r="D1590" t="s">
        <v>48</v>
      </c>
      <c r="E1590">
        <v>0</v>
      </c>
      <c r="F1590">
        <v>0</v>
      </c>
      <c r="G1590">
        <v>0</v>
      </c>
      <c r="H1590">
        <v>0</v>
      </c>
      <c r="I1590">
        <v>75</v>
      </c>
      <c r="J1590">
        <v>2017</v>
      </c>
      <c r="K1590" t="s">
        <v>671</v>
      </c>
      <c r="L1590">
        <v>6</v>
      </c>
      <c r="M1590">
        <v>0</v>
      </c>
      <c r="N1590">
        <v>1</v>
      </c>
      <c r="O1590">
        <v>3</v>
      </c>
      <c r="P1590" t="s">
        <v>100</v>
      </c>
      <c r="Q1590" t="s">
        <v>646</v>
      </c>
      <c r="R1590" t="s">
        <v>579</v>
      </c>
      <c r="S1590">
        <v>75000</v>
      </c>
      <c r="T1590" t="s">
        <v>376</v>
      </c>
      <c r="U1590" t="s">
        <v>102</v>
      </c>
      <c r="V1590" t="s">
        <v>149</v>
      </c>
      <c r="W1590" t="s">
        <v>553</v>
      </c>
      <c r="X1590" t="s">
        <v>57</v>
      </c>
      <c r="Y1590" t="s">
        <v>930</v>
      </c>
      <c r="Z1590" s="1">
        <v>43190</v>
      </c>
      <c r="AA1590">
        <v>75</v>
      </c>
      <c r="AB1590" t="s">
        <v>59</v>
      </c>
      <c r="AC1590">
        <v>2023</v>
      </c>
      <c r="AD1590">
        <v>5</v>
      </c>
      <c r="AE1590" t="s">
        <v>475</v>
      </c>
      <c r="AF1590" t="s">
        <v>247</v>
      </c>
      <c r="AG1590" s="1">
        <v>36056</v>
      </c>
      <c r="AH1590" t="s">
        <v>264</v>
      </c>
      <c r="AI1590" t="s">
        <v>265</v>
      </c>
      <c r="AJ1590" t="s">
        <v>64</v>
      </c>
      <c r="AK1590">
        <v>177</v>
      </c>
      <c r="AL1590">
        <v>25000000</v>
      </c>
      <c r="AM1590">
        <v>60000000</v>
      </c>
      <c r="AN1590" s="1">
        <v>46568</v>
      </c>
      <c r="AO1590" t="s">
        <v>491</v>
      </c>
      <c r="AP1590" t="s">
        <v>66</v>
      </c>
      <c r="AQ1590">
        <v>11</v>
      </c>
      <c r="AR1590" t="s">
        <v>477</v>
      </c>
      <c r="AS1590">
        <v>0</v>
      </c>
      <c r="AT1590" t="s">
        <v>264</v>
      </c>
      <c r="AU1590">
        <v>26</v>
      </c>
    </row>
    <row r="1591" spans="1:47" x14ac:dyDescent="0.25">
      <c r="A1591" t="s">
        <v>931</v>
      </c>
      <c r="B1591">
        <v>2872019</v>
      </c>
      <c r="C1591">
        <v>49723</v>
      </c>
      <c r="D1591" t="s">
        <v>48</v>
      </c>
      <c r="E1591">
        <v>0</v>
      </c>
      <c r="F1591">
        <v>0</v>
      </c>
      <c r="G1591">
        <v>0</v>
      </c>
      <c r="H1591">
        <v>0</v>
      </c>
      <c r="I1591">
        <v>65</v>
      </c>
      <c r="J1591">
        <v>2017</v>
      </c>
      <c r="K1591" t="s">
        <v>671</v>
      </c>
      <c r="L1591">
        <v>2</v>
      </c>
      <c r="M1591">
        <v>1</v>
      </c>
      <c r="N1591">
        <v>12</v>
      </c>
      <c r="O1591">
        <v>6</v>
      </c>
      <c r="P1591" t="s">
        <v>932</v>
      </c>
      <c r="Q1591" t="s">
        <v>586</v>
      </c>
      <c r="R1591" t="s">
        <v>115</v>
      </c>
      <c r="S1591">
        <v>42100</v>
      </c>
      <c r="T1591" t="s">
        <v>53</v>
      </c>
      <c r="U1591" t="s">
        <v>116</v>
      </c>
      <c r="V1591" t="s">
        <v>55</v>
      </c>
      <c r="W1591" t="s">
        <v>322</v>
      </c>
      <c r="X1591" t="s">
        <v>57</v>
      </c>
      <c r="Y1591" t="s">
        <v>933</v>
      </c>
      <c r="Z1591" s="1">
        <v>43191</v>
      </c>
      <c r="AA1591">
        <v>65</v>
      </c>
      <c r="AB1591" t="s">
        <v>59</v>
      </c>
      <c r="AC1591">
        <v>2023</v>
      </c>
      <c r="AD1591">
        <v>24</v>
      </c>
      <c r="AE1591" t="s">
        <v>60</v>
      </c>
      <c r="AF1591" t="s">
        <v>61</v>
      </c>
      <c r="AG1591" s="1">
        <v>32961</v>
      </c>
      <c r="AH1591" t="s">
        <v>62</v>
      </c>
      <c r="AI1591" t="s">
        <v>63</v>
      </c>
      <c r="AJ1591" t="s">
        <v>64</v>
      </c>
      <c r="AK1591">
        <v>186</v>
      </c>
      <c r="AL1591">
        <v>700000</v>
      </c>
      <c r="AM1591">
        <v>5000000</v>
      </c>
      <c r="AN1591" s="1">
        <v>45838</v>
      </c>
      <c r="AO1591" t="s">
        <v>65</v>
      </c>
      <c r="AP1591" t="s">
        <v>66</v>
      </c>
      <c r="AQ1591">
        <v>22</v>
      </c>
      <c r="AR1591" t="s">
        <v>67</v>
      </c>
      <c r="AS1591">
        <v>0</v>
      </c>
      <c r="AT1591" t="s">
        <v>62</v>
      </c>
      <c r="AU1591">
        <v>34</v>
      </c>
    </row>
    <row r="1592" spans="1:47" x14ac:dyDescent="0.25">
      <c r="A1592" t="s">
        <v>931</v>
      </c>
      <c r="B1592">
        <v>2872019</v>
      </c>
      <c r="C1592">
        <v>49723</v>
      </c>
      <c r="D1592" t="s">
        <v>48</v>
      </c>
      <c r="E1592">
        <v>0</v>
      </c>
      <c r="F1592">
        <v>0</v>
      </c>
      <c r="G1592">
        <v>0</v>
      </c>
      <c r="H1592">
        <v>0</v>
      </c>
      <c r="I1592">
        <v>65</v>
      </c>
      <c r="J1592">
        <v>2017</v>
      </c>
      <c r="K1592" t="s">
        <v>671</v>
      </c>
      <c r="L1592">
        <v>2</v>
      </c>
      <c r="M1592">
        <v>1</v>
      </c>
      <c r="N1592">
        <v>12</v>
      </c>
      <c r="O1592">
        <v>6</v>
      </c>
      <c r="P1592" t="s">
        <v>932</v>
      </c>
      <c r="Q1592" t="s">
        <v>586</v>
      </c>
      <c r="R1592" t="s">
        <v>115</v>
      </c>
      <c r="S1592">
        <v>42100</v>
      </c>
      <c r="T1592" t="s">
        <v>53</v>
      </c>
      <c r="U1592" t="s">
        <v>116</v>
      </c>
      <c r="V1592" t="s">
        <v>55</v>
      </c>
      <c r="W1592" t="s">
        <v>322</v>
      </c>
      <c r="X1592" t="s">
        <v>57</v>
      </c>
      <c r="Y1592" t="s">
        <v>933</v>
      </c>
      <c r="Z1592" s="1">
        <v>43191</v>
      </c>
      <c r="AA1592">
        <v>65</v>
      </c>
      <c r="AB1592" t="s">
        <v>59</v>
      </c>
      <c r="AC1592">
        <v>2023</v>
      </c>
      <c r="AD1592">
        <v>24</v>
      </c>
      <c r="AE1592" t="s">
        <v>60</v>
      </c>
      <c r="AF1592" t="s">
        <v>61</v>
      </c>
      <c r="AG1592" s="1">
        <v>32961</v>
      </c>
      <c r="AH1592" t="s">
        <v>62</v>
      </c>
      <c r="AI1592" t="s">
        <v>63</v>
      </c>
      <c r="AJ1592" t="s">
        <v>64</v>
      </c>
      <c r="AK1592">
        <v>186</v>
      </c>
      <c r="AL1592">
        <v>700000</v>
      </c>
      <c r="AM1592">
        <v>5000000</v>
      </c>
      <c r="AN1592" s="1">
        <v>45838</v>
      </c>
      <c r="AO1592" t="s">
        <v>68</v>
      </c>
      <c r="AP1592" t="s">
        <v>66</v>
      </c>
      <c r="AQ1592">
        <v>22</v>
      </c>
      <c r="AR1592" t="s">
        <v>67</v>
      </c>
      <c r="AS1592">
        <v>0</v>
      </c>
      <c r="AT1592" t="s">
        <v>62</v>
      </c>
      <c r="AU1592">
        <v>34</v>
      </c>
    </row>
    <row r="1593" spans="1:47" x14ac:dyDescent="0.25">
      <c r="A1593" t="s">
        <v>931</v>
      </c>
      <c r="B1593">
        <v>2872019</v>
      </c>
      <c r="C1593">
        <v>49723</v>
      </c>
      <c r="D1593" t="s">
        <v>48</v>
      </c>
      <c r="E1593">
        <v>0</v>
      </c>
      <c r="F1593">
        <v>0</v>
      </c>
      <c r="G1593">
        <v>0</v>
      </c>
      <c r="H1593">
        <v>0</v>
      </c>
      <c r="I1593">
        <v>65</v>
      </c>
      <c r="J1593">
        <v>2017</v>
      </c>
      <c r="K1593" t="s">
        <v>671</v>
      </c>
      <c r="L1593">
        <v>2</v>
      </c>
      <c r="M1593">
        <v>1</v>
      </c>
      <c r="N1593">
        <v>12</v>
      </c>
      <c r="O1593">
        <v>6</v>
      </c>
      <c r="P1593" t="s">
        <v>932</v>
      </c>
      <c r="Q1593" t="s">
        <v>586</v>
      </c>
      <c r="R1593" t="s">
        <v>115</v>
      </c>
      <c r="S1593">
        <v>42100</v>
      </c>
      <c r="T1593" t="s">
        <v>53</v>
      </c>
      <c r="U1593" t="s">
        <v>116</v>
      </c>
      <c r="V1593" t="s">
        <v>55</v>
      </c>
      <c r="W1593" t="s">
        <v>322</v>
      </c>
      <c r="X1593" t="s">
        <v>57</v>
      </c>
      <c r="Y1593" t="s">
        <v>933</v>
      </c>
      <c r="Z1593" s="1">
        <v>43191</v>
      </c>
      <c r="AA1593">
        <v>65</v>
      </c>
      <c r="AB1593" t="s">
        <v>59</v>
      </c>
      <c r="AC1593">
        <v>2023</v>
      </c>
      <c r="AD1593">
        <v>24</v>
      </c>
      <c r="AE1593" t="s">
        <v>60</v>
      </c>
      <c r="AF1593" t="s">
        <v>61</v>
      </c>
      <c r="AG1593" s="1">
        <v>32961</v>
      </c>
      <c r="AH1593" t="s">
        <v>62</v>
      </c>
      <c r="AI1593" t="s">
        <v>63</v>
      </c>
      <c r="AJ1593" t="s">
        <v>64</v>
      </c>
      <c r="AK1593">
        <v>186</v>
      </c>
      <c r="AL1593">
        <v>700000</v>
      </c>
      <c r="AM1593">
        <v>5000000</v>
      </c>
      <c r="AN1593" s="1">
        <v>45838</v>
      </c>
      <c r="AO1593" t="s">
        <v>69</v>
      </c>
      <c r="AP1593" t="s">
        <v>66</v>
      </c>
      <c r="AQ1593">
        <v>22</v>
      </c>
      <c r="AR1593" t="s">
        <v>67</v>
      </c>
      <c r="AS1593">
        <v>0</v>
      </c>
      <c r="AT1593" t="s">
        <v>62</v>
      </c>
      <c r="AU1593">
        <v>34</v>
      </c>
    </row>
    <row r="1594" spans="1:47" x14ac:dyDescent="0.25">
      <c r="A1594" t="s">
        <v>931</v>
      </c>
      <c r="B1594">
        <v>2872019</v>
      </c>
      <c r="C1594">
        <v>49723</v>
      </c>
      <c r="D1594" t="s">
        <v>48</v>
      </c>
      <c r="E1594">
        <v>0</v>
      </c>
      <c r="F1594">
        <v>0</v>
      </c>
      <c r="G1594">
        <v>0</v>
      </c>
      <c r="H1594">
        <v>0</v>
      </c>
      <c r="I1594">
        <v>65</v>
      </c>
      <c r="J1594">
        <v>2017</v>
      </c>
      <c r="K1594" t="s">
        <v>671</v>
      </c>
      <c r="L1594">
        <v>2</v>
      </c>
      <c r="M1594">
        <v>1</v>
      </c>
      <c r="N1594">
        <v>12</v>
      </c>
      <c r="O1594">
        <v>6</v>
      </c>
      <c r="P1594" t="s">
        <v>932</v>
      </c>
      <c r="Q1594" t="s">
        <v>586</v>
      </c>
      <c r="R1594" t="s">
        <v>115</v>
      </c>
      <c r="S1594">
        <v>42100</v>
      </c>
      <c r="T1594" t="s">
        <v>53</v>
      </c>
      <c r="U1594" t="s">
        <v>116</v>
      </c>
      <c r="V1594" t="s">
        <v>55</v>
      </c>
      <c r="W1594" t="s">
        <v>322</v>
      </c>
      <c r="X1594" t="s">
        <v>57</v>
      </c>
      <c r="Y1594" t="s">
        <v>933</v>
      </c>
      <c r="Z1594" s="1">
        <v>43191</v>
      </c>
      <c r="AA1594">
        <v>65</v>
      </c>
      <c r="AB1594" t="s">
        <v>59</v>
      </c>
      <c r="AC1594">
        <v>2023</v>
      </c>
      <c r="AD1594">
        <v>24</v>
      </c>
      <c r="AE1594" t="s">
        <v>60</v>
      </c>
      <c r="AF1594" t="s">
        <v>61</v>
      </c>
      <c r="AG1594" s="1">
        <v>32961</v>
      </c>
      <c r="AH1594" t="s">
        <v>62</v>
      </c>
      <c r="AI1594" t="s">
        <v>63</v>
      </c>
      <c r="AJ1594" t="s">
        <v>64</v>
      </c>
      <c r="AK1594">
        <v>186</v>
      </c>
      <c r="AL1594">
        <v>700000</v>
      </c>
      <c r="AM1594">
        <v>5000000</v>
      </c>
      <c r="AN1594" s="1">
        <v>45838</v>
      </c>
      <c r="AO1594" t="s">
        <v>70</v>
      </c>
      <c r="AP1594" t="s">
        <v>66</v>
      </c>
      <c r="AQ1594">
        <v>22</v>
      </c>
      <c r="AR1594" t="s">
        <v>67</v>
      </c>
      <c r="AS1594">
        <v>0</v>
      </c>
      <c r="AT1594" t="s">
        <v>62</v>
      </c>
      <c r="AU1594">
        <v>34</v>
      </c>
    </row>
    <row r="1595" spans="1:47" x14ac:dyDescent="0.25">
      <c r="A1595" t="s">
        <v>931</v>
      </c>
      <c r="B1595">
        <v>2872019</v>
      </c>
      <c r="C1595">
        <v>49723</v>
      </c>
      <c r="D1595" t="s">
        <v>48</v>
      </c>
      <c r="E1595">
        <v>0</v>
      </c>
      <c r="F1595">
        <v>0</v>
      </c>
      <c r="G1595">
        <v>0</v>
      </c>
      <c r="H1595">
        <v>0</v>
      </c>
      <c r="I1595">
        <v>65</v>
      </c>
      <c r="J1595">
        <v>2017</v>
      </c>
      <c r="K1595" t="s">
        <v>671</v>
      </c>
      <c r="L1595">
        <v>2</v>
      </c>
      <c r="M1595">
        <v>1</v>
      </c>
      <c r="N1595">
        <v>12</v>
      </c>
      <c r="O1595">
        <v>6</v>
      </c>
      <c r="P1595" t="s">
        <v>932</v>
      </c>
      <c r="Q1595" t="s">
        <v>586</v>
      </c>
      <c r="R1595" t="s">
        <v>115</v>
      </c>
      <c r="S1595">
        <v>42100</v>
      </c>
      <c r="T1595" t="s">
        <v>53</v>
      </c>
      <c r="U1595" t="s">
        <v>116</v>
      </c>
      <c r="V1595" t="s">
        <v>55</v>
      </c>
      <c r="W1595" t="s">
        <v>322</v>
      </c>
      <c r="X1595" t="s">
        <v>57</v>
      </c>
      <c r="Y1595" t="s">
        <v>933</v>
      </c>
      <c r="Z1595" s="1">
        <v>43191</v>
      </c>
      <c r="AA1595">
        <v>65</v>
      </c>
      <c r="AB1595" t="s">
        <v>59</v>
      </c>
      <c r="AC1595">
        <v>2023</v>
      </c>
      <c r="AD1595">
        <v>24</v>
      </c>
      <c r="AE1595" t="s">
        <v>60</v>
      </c>
      <c r="AF1595" t="s">
        <v>61</v>
      </c>
      <c r="AG1595" s="1">
        <v>32961</v>
      </c>
      <c r="AH1595" t="s">
        <v>62</v>
      </c>
      <c r="AI1595" t="s">
        <v>63</v>
      </c>
      <c r="AJ1595" t="s">
        <v>64</v>
      </c>
      <c r="AK1595">
        <v>186</v>
      </c>
      <c r="AL1595">
        <v>700000</v>
      </c>
      <c r="AM1595">
        <v>5000000</v>
      </c>
      <c r="AN1595" s="1">
        <v>45838</v>
      </c>
      <c r="AO1595" t="s">
        <v>71</v>
      </c>
      <c r="AP1595" t="s">
        <v>66</v>
      </c>
      <c r="AQ1595">
        <v>22</v>
      </c>
      <c r="AR1595" t="s">
        <v>67</v>
      </c>
      <c r="AS1595">
        <v>0</v>
      </c>
      <c r="AT1595" t="s">
        <v>62</v>
      </c>
      <c r="AU1595">
        <v>34</v>
      </c>
    </row>
    <row r="1596" spans="1:47" x14ac:dyDescent="0.25">
      <c r="A1596" t="s">
        <v>931</v>
      </c>
      <c r="B1596">
        <v>2872019</v>
      </c>
      <c r="C1596">
        <v>49723</v>
      </c>
      <c r="D1596" t="s">
        <v>48</v>
      </c>
      <c r="E1596">
        <v>0</v>
      </c>
      <c r="F1596">
        <v>0</v>
      </c>
      <c r="G1596">
        <v>0</v>
      </c>
      <c r="H1596">
        <v>0</v>
      </c>
      <c r="I1596">
        <v>65</v>
      </c>
      <c r="J1596">
        <v>2017</v>
      </c>
      <c r="K1596" t="s">
        <v>671</v>
      </c>
      <c r="L1596">
        <v>2</v>
      </c>
      <c r="M1596">
        <v>1</v>
      </c>
      <c r="N1596">
        <v>12</v>
      </c>
      <c r="O1596">
        <v>6</v>
      </c>
      <c r="P1596" t="s">
        <v>932</v>
      </c>
      <c r="Q1596" t="s">
        <v>586</v>
      </c>
      <c r="R1596" t="s">
        <v>115</v>
      </c>
      <c r="S1596">
        <v>42100</v>
      </c>
      <c r="T1596" t="s">
        <v>53</v>
      </c>
      <c r="U1596" t="s">
        <v>116</v>
      </c>
      <c r="V1596" t="s">
        <v>55</v>
      </c>
      <c r="W1596" t="s">
        <v>322</v>
      </c>
      <c r="X1596" t="s">
        <v>57</v>
      </c>
      <c r="Y1596" t="s">
        <v>933</v>
      </c>
      <c r="Z1596" s="1">
        <v>43191</v>
      </c>
      <c r="AA1596">
        <v>65</v>
      </c>
      <c r="AB1596" t="s">
        <v>59</v>
      </c>
      <c r="AC1596">
        <v>2023</v>
      </c>
      <c r="AD1596">
        <v>24</v>
      </c>
      <c r="AE1596" t="s">
        <v>60</v>
      </c>
      <c r="AF1596" t="s">
        <v>61</v>
      </c>
      <c r="AG1596" s="1">
        <v>32961</v>
      </c>
      <c r="AH1596" t="s">
        <v>62</v>
      </c>
      <c r="AI1596" t="s">
        <v>63</v>
      </c>
      <c r="AJ1596" t="s">
        <v>64</v>
      </c>
      <c r="AK1596">
        <v>186</v>
      </c>
      <c r="AL1596">
        <v>700000</v>
      </c>
      <c r="AM1596">
        <v>5000000</v>
      </c>
      <c r="AN1596" s="1">
        <v>45838</v>
      </c>
      <c r="AO1596" t="s">
        <v>72</v>
      </c>
      <c r="AP1596" t="s">
        <v>66</v>
      </c>
      <c r="AQ1596">
        <v>22</v>
      </c>
      <c r="AR1596" t="s">
        <v>67</v>
      </c>
      <c r="AS1596">
        <v>0</v>
      </c>
      <c r="AT1596" t="s">
        <v>62</v>
      </c>
      <c r="AU1596">
        <v>34</v>
      </c>
    </row>
    <row r="1597" spans="1:47" x14ac:dyDescent="0.25">
      <c r="A1597" t="s">
        <v>934</v>
      </c>
      <c r="B1597">
        <v>2872043</v>
      </c>
      <c r="C1597">
        <v>315779</v>
      </c>
      <c r="D1597" t="s">
        <v>48</v>
      </c>
      <c r="E1597">
        <v>0</v>
      </c>
      <c r="F1597">
        <v>0</v>
      </c>
      <c r="G1597">
        <v>1</v>
      </c>
      <c r="H1597">
        <v>0</v>
      </c>
      <c r="I1597">
        <v>90</v>
      </c>
      <c r="J1597">
        <v>2017</v>
      </c>
      <c r="K1597" t="s">
        <v>221</v>
      </c>
      <c r="L1597">
        <v>3</v>
      </c>
      <c r="M1597">
        <v>0</v>
      </c>
      <c r="N1597">
        <v>3</v>
      </c>
      <c r="O1597">
        <v>9</v>
      </c>
      <c r="P1597" t="s">
        <v>646</v>
      </c>
      <c r="Q1597" t="s">
        <v>241</v>
      </c>
      <c r="R1597" t="s">
        <v>334</v>
      </c>
      <c r="S1597">
        <v>81360</v>
      </c>
      <c r="T1597" t="s">
        <v>927</v>
      </c>
      <c r="U1597" t="s">
        <v>149</v>
      </c>
      <c r="V1597" t="s">
        <v>935</v>
      </c>
      <c r="W1597" t="s">
        <v>88</v>
      </c>
      <c r="X1597" t="s">
        <v>57</v>
      </c>
      <c r="Y1597" t="s">
        <v>936</v>
      </c>
      <c r="Z1597" s="1">
        <v>43198</v>
      </c>
      <c r="AA1597">
        <v>38</v>
      </c>
      <c r="AB1597" t="s">
        <v>81</v>
      </c>
      <c r="AC1597">
        <v>2023</v>
      </c>
      <c r="AD1597">
        <v>5</v>
      </c>
      <c r="AE1597" t="s">
        <v>475</v>
      </c>
      <c r="AF1597" t="s">
        <v>247</v>
      </c>
      <c r="AG1597" s="1">
        <v>36056</v>
      </c>
      <c r="AH1597" t="s">
        <v>264</v>
      </c>
      <c r="AI1597" t="s">
        <v>265</v>
      </c>
      <c r="AJ1597" t="s">
        <v>64</v>
      </c>
      <c r="AK1597">
        <v>177</v>
      </c>
      <c r="AL1597">
        <v>25000000</v>
      </c>
      <c r="AM1597">
        <v>60000000</v>
      </c>
      <c r="AN1597" s="1">
        <v>46568</v>
      </c>
      <c r="AO1597" t="s">
        <v>476</v>
      </c>
      <c r="AP1597" t="s">
        <v>164</v>
      </c>
      <c r="AQ1597">
        <v>11</v>
      </c>
      <c r="AR1597" t="s">
        <v>477</v>
      </c>
      <c r="AS1597">
        <v>0</v>
      </c>
      <c r="AT1597" t="s">
        <v>264</v>
      </c>
      <c r="AU1597">
        <v>26</v>
      </c>
    </row>
    <row r="1598" spans="1:47" x14ac:dyDescent="0.25">
      <c r="A1598" t="s">
        <v>934</v>
      </c>
      <c r="B1598">
        <v>2872043</v>
      </c>
      <c r="C1598">
        <v>315779</v>
      </c>
      <c r="D1598" t="s">
        <v>48</v>
      </c>
      <c r="E1598">
        <v>0</v>
      </c>
      <c r="F1598">
        <v>0</v>
      </c>
      <c r="G1598">
        <v>1</v>
      </c>
      <c r="H1598">
        <v>0</v>
      </c>
      <c r="I1598">
        <v>90</v>
      </c>
      <c r="J1598">
        <v>2017</v>
      </c>
      <c r="K1598" t="s">
        <v>221</v>
      </c>
      <c r="L1598">
        <v>3</v>
      </c>
      <c r="M1598">
        <v>0</v>
      </c>
      <c r="N1598">
        <v>3</v>
      </c>
      <c r="O1598">
        <v>9</v>
      </c>
      <c r="P1598" t="s">
        <v>646</v>
      </c>
      <c r="Q1598" t="s">
        <v>241</v>
      </c>
      <c r="R1598" t="s">
        <v>334</v>
      </c>
      <c r="S1598">
        <v>81360</v>
      </c>
      <c r="T1598" t="s">
        <v>927</v>
      </c>
      <c r="U1598" t="s">
        <v>149</v>
      </c>
      <c r="V1598" t="s">
        <v>935</v>
      </c>
      <c r="W1598" t="s">
        <v>88</v>
      </c>
      <c r="X1598" t="s">
        <v>57</v>
      </c>
      <c r="Y1598" t="s">
        <v>936</v>
      </c>
      <c r="Z1598" s="1">
        <v>43198</v>
      </c>
      <c r="AA1598">
        <v>38</v>
      </c>
      <c r="AB1598" t="s">
        <v>81</v>
      </c>
      <c r="AC1598">
        <v>2023</v>
      </c>
      <c r="AD1598">
        <v>5</v>
      </c>
      <c r="AE1598" t="s">
        <v>475</v>
      </c>
      <c r="AF1598" t="s">
        <v>247</v>
      </c>
      <c r="AG1598" s="1">
        <v>36056</v>
      </c>
      <c r="AH1598" t="s">
        <v>264</v>
      </c>
      <c r="AI1598" t="s">
        <v>265</v>
      </c>
      <c r="AJ1598" t="s">
        <v>64</v>
      </c>
      <c r="AK1598">
        <v>177</v>
      </c>
      <c r="AL1598">
        <v>25000000</v>
      </c>
      <c r="AM1598">
        <v>60000000</v>
      </c>
      <c r="AN1598" s="1">
        <v>46568</v>
      </c>
      <c r="AO1598" t="s">
        <v>478</v>
      </c>
      <c r="AP1598" t="s">
        <v>164</v>
      </c>
      <c r="AQ1598">
        <v>11</v>
      </c>
      <c r="AR1598" t="s">
        <v>477</v>
      </c>
      <c r="AS1598">
        <v>0</v>
      </c>
      <c r="AT1598" t="s">
        <v>264</v>
      </c>
      <c r="AU1598">
        <v>26</v>
      </c>
    </row>
    <row r="1599" spans="1:47" x14ac:dyDescent="0.25">
      <c r="A1599" t="s">
        <v>934</v>
      </c>
      <c r="B1599">
        <v>2872043</v>
      </c>
      <c r="C1599">
        <v>315779</v>
      </c>
      <c r="D1599" t="s">
        <v>48</v>
      </c>
      <c r="E1599">
        <v>0</v>
      </c>
      <c r="F1599">
        <v>0</v>
      </c>
      <c r="G1599">
        <v>1</v>
      </c>
      <c r="H1599">
        <v>0</v>
      </c>
      <c r="I1599">
        <v>90</v>
      </c>
      <c r="J1599">
        <v>2017</v>
      </c>
      <c r="K1599" t="s">
        <v>221</v>
      </c>
      <c r="L1599">
        <v>3</v>
      </c>
      <c r="M1599">
        <v>0</v>
      </c>
      <c r="N1599">
        <v>3</v>
      </c>
      <c r="O1599">
        <v>9</v>
      </c>
      <c r="P1599" t="s">
        <v>646</v>
      </c>
      <c r="Q1599" t="s">
        <v>241</v>
      </c>
      <c r="R1599" t="s">
        <v>334</v>
      </c>
      <c r="S1599">
        <v>81360</v>
      </c>
      <c r="T1599" t="s">
        <v>927</v>
      </c>
      <c r="U1599" t="s">
        <v>149</v>
      </c>
      <c r="V1599" t="s">
        <v>935</v>
      </c>
      <c r="W1599" t="s">
        <v>88</v>
      </c>
      <c r="X1599" t="s">
        <v>57</v>
      </c>
      <c r="Y1599" t="s">
        <v>936</v>
      </c>
      <c r="Z1599" s="1">
        <v>43198</v>
      </c>
      <c r="AA1599">
        <v>38</v>
      </c>
      <c r="AB1599" t="s">
        <v>81</v>
      </c>
      <c r="AC1599">
        <v>2023</v>
      </c>
      <c r="AD1599">
        <v>5</v>
      </c>
      <c r="AE1599" t="s">
        <v>475</v>
      </c>
      <c r="AF1599" t="s">
        <v>247</v>
      </c>
      <c r="AG1599" s="1">
        <v>36056</v>
      </c>
      <c r="AH1599" t="s">
        <v>264</v>
      </c>
      <c r="AI1599" t="s">
        <v>265</v>
      </c>
      <c r="AJ1599" t="s">
        <v>64</v>
      </c>
      <c r="AK1599">
        <v>177</v>
      </c>
      <c r="AL1599">
        <v>25000000</v>
      </c>
      <c r="AM1599">
        <v>60000000</v>
      </c>
      <c r="AN1599" s="1">
        <v>46568</v>
      </c>
      <c r="AO1599" t="s">
        <v>479</v>
      </c>
      <c r="AP1599" t="s">
        <v>164</v>
      </c>
      <c r="AQ1599">
        <v>11</v>
      </c>
      <c r="AR1599" t="s">
        <v>477</v>
      </c>
      <c r="AS1599">
        <v>0</v>
      </c>
      <c r="AT1599" t="s">
        <v>264</v>
      </c>
      <c r="AU1599">
        <v>26</v>
      </c>
    </row>
    <row r="1600" spans="1:47" x14ac:dyDescent="0.25">
      <c r="A1600" t="s">
        <v>934</v>
      </c>
      <c r="B1600">
        <v>2872043</v>
      </c>
      <c r="C1600">
        <v>315779</v>
      </c>
      <c r="D1600" t="s">
        <v>48</v>
      </c>
      <c r="E1600">
        <v>0</v>
      </c>
      <c r="F1600">
        <v>0</v>
      </c>
      <c r="G1600">
        <v>1</v>
      </c>
      <c r="H1600">
        <v>0</v>
      </c>
      <c r="I1600">
        <v>90</v>
      </c>
      <c r="J1600">
        <v>2017</v>
      </c>
      <c r="K1600" t="s">
        <v>221</v>
      </c>
      <c r="L1600">
        <v>3</v>
      </c>
      <c r="M1600">
        <v>0</v>
      </c>
      <c r="N1600">
        <v>3</v>
      </c>
      <c r="O1600">
        <v>9</v>
      </c>
      <c r="P1600" t="s">
        <v>646</v>
      </c>
      <c r="Q1600" t="s">
        <v>241</v>
      </c>
      <c r="R1600" t="s">
        <v>334</v>
      </c>
      <c r="S1600">
        <v>81360</v>
      </c>
      <c r="T1600" t="s">
        <v>927</v>
      </c>
      <c r="U1600" t="s">
        <v>149</v>
      </c>
      <c r="V1600" t="s">
        <v>935</v>
      </c>
      <c r="W1600" t="s">
        <v>88</v>
      </c>
      <c r="X1600" t="s">
        <v>57</v>
      </c>
      <c r="Y1600" t="s">
        <v>936</v>
      </c>
      <c r="Z1600" s="1">
        <v>43198</v>
      </c>
      <c r="AA1600">
        <v>38</v>
      </c>
      <c r="AB1600" t="s">
        <v>81</v>
      </c>
      <c r="AC1600">
        <v>2023</v>
      </c>
      <c r="AD1600">
        <v>5</v>
      </c>
      <c r="AE1600" t="s">
        <v>475</v>
      </c>
      <c r="AF1600" t="s">
        <v>247</v>
      </c>
      <c r="AG1600" s="1">
        <v>36056</v>
      </c>
      <c r="AH1600" t="s">
        <v>264</v>
      </c>
      <c r="AI1600" t="s">
        <v>265</v>
      </c>
      <c r="AJ1600" t="s">
        <v>64</v>
      </c>
      <c r="AK1600">
        <v>177</v>
      </c>
      <c r="AL1600">
        <v>25000000</v>
      </c>
      <c r="AM1600">
        <v>60000000</v>
      </c>
      <c r="AN1600" s="1">
        <v>46568</v>
      </c>
      <c r="AO1600" t="s">
        <v>480</v>
      </c>
      <c r="AP1600" t="s">
        <v>164</v>
      </c>
      <c r="AQ1600">
        <v>11</v>
      </c>
      <c r="AR1600" t="s">
        <v>477</v>
      </c>
      <c r="AS1600">
        <v>0</v>
      </c>
      <c r="AT1600" t="s">
        <v>264</v>
      </c>
      <c r="AU1600">
        <v>26</v>
      </c>
    </row>
    <row r="1601" spans="1:47" x14ac:dyDescent="0.25">
      <c r="A1601" t="s">
        <v>934</v>
      </c>
      <c r="B1601">
        <v>2872043</v>
      </c>
      <c r="C1601">
        <v>315779</v>
      </c>
      <c r="D1601" t="s">
        <v>48</v>
      </c>
      <c r="E1601">
        <v>0</v>
      </c>
      <c r="F1601">
        <v>0</v>
      </c>
      <c r="G1601">
        <v>1</v>
      </c>
      <c r="H1601">
        <v>0</v>
      </c>
      <c r="I1601">
        <v>90</v>
      </c>
      <c r="J1601">
        <v>2017</v>
      </c>
      <c r="K1601" t="s">
        <v>221</v>
      </c>
      <c r="L1601">
        <v>3</v>
      </c>
      <c r="M1601">
        <v>0</v>
      </c>
      <c r="N1601">
        <v>3</v>
      </c>
      <c r="O1601">
        <v>9</v>
      </c>
      <c r="P1601" t="s">
        <v>646</v>
      </c>
      <c r="Q1601" t="s">
        <v>241</v>
      </c>
      <c r="R1601" t="s">
        <v>334</v>
      </c>
      <c r="S1601">
        <v>81360</v>
      </c>
      <c r="T1601" t="s">
        <v>927</v>
      </c>
      <c r="U1601" t="s">
        <v>149</v>
      </c>
      <c r="V1601" t="s">
        <v>935</v>
      </c>
      <c r="W1601" t="s">
        <v>88</v>
      </c>
      <c r="X1601" t="s">
        <v>57</v>
      </c>
      <c r="Y1601" t="s">
        <v>936</v>
      </c>
      <c r="Z1601" s="1">
        <v>43198</v>
      </c>
      <c r="AA1601">
        <v>38</v>
      </c>
      <c r="AB1601" t="s">
        <v>81</v>
      </c>
      <c r="AC1601">
        <v>2023</v>
      </c>
      <c r="AD1601">
        <v>5</v>
      </c>
      <c r="AE1601" t="s">
        <v>475</v>
      </c>
      <c r="AF1601" t="s">
        <v>247</v>
      </c>
      <c r="AG1601" s="1">
        <v>36056</v>
      </c>
      <c r="AH1601" t="s">
        <v>264</v>
      </c>
      <c r="AI1601" t="s">
        <v>265</v>
      </c>
      <c r="AJ1601" t="s">
        <v>64</v>
      </c>
      <c r="AK1601">
        <v>177</v>
      </c>
      <c r="AL1601">
        <v>25000000</v>
      </c>
      <c r="AM1601">
        <v>60000000</v>
      </c>
      <c r="AN1601" s="1">
        <v>46568</v>
      </c>
      <c r="AO1601" t="s">
        <v>481</v>
      </c>
      <c r="AP1601" t="s">
        <v>164</v>
      </c>
      <c r="AQ1601">
        <v>11</v>
      </c>
      <c r="AR1601" t="s">
        <v>477</v>
      </c>
      <c r="AS1601">
        <v>0</v>
      </c>
      <c r="AT1601" t="s">
        <v>264</v>
      </c>
      <c r="AU1601">
        <v>26</v>
      </c>
    </row>
    <row r="1602" spans="1:47" x14ac:dyDescent="0.25">
      <c r="A1602" t="s">
        <v>934</v>
      </c>
      <c r="B1602">
        <v>2872043</v>
      </c>
      <c r="C1602">
        <v>315779</v>
      </c>
      <c r="D1602" t="s">
        <v>48</v>
      </c>
      <c r="E1602">
        <v>0</v>
      </c>
      <c r="F1602">
        <v>0</v>
      </c>
      <c r="G1602">
        <v>1</v>
      </c>
      <c r="H1602">
        <v>0</v>
      </c>
      <c r="I1602">
        <v>90</v>
      </c>
      <c r="J1602">
        <v>2017</v>
      </c>
      <c r="K1602" t="s">
        <v>221</v>
      </c>
      <c r="L1602">
        <v>3</v>
      </c>
      <c r="M1602">
        <v>0</v>
      </c>
      <c r="N1602">
        <v>3</v>
      </c>
      <c r="O1602">
        <v>9</v>
      </c>
      <c r="P1602" t="s">
        <v>646</v>
      </c>
      <c r="Q1602" t="s">
        <v>241</v>
      </c>
      <c r="R1602" t="s">
        <v>334</v>
      </c>
      <c r="S1602">
        <v>81360</v>
      </c>
      <c r="T1602" t="s">
        <v>927</v>
      </c>
      <c r="U1602" t="s">
        <v>149</v>
      </c>
      <c r="V1602" t="s">
        <v>935</v>
      </c>
      <c r="W1602" t="s">
        <v>88</v>
      </c>
      <c r="X1602" t="s">
        <v>57</v>
      </c>
      <c r="Y1602" t="s">
        <v>936</v>
      </c>
      <c r="Z1602" s="1">
        <v>43198</v>
      </c>
      <c r="AA1602">
        <v>38</v>
      </c>
      <c r="AB1602" t="s">
        <v>81</v>
      </c>
      <c r="AC1602">
        <v>2023</v>
      </c>
      <c r="AD1602">
        <v>5</v>
      </c>
      <c r="AE1602" t="s">
        <v>475</v>
      </c>
      <c r="AF1602" t="s">
        <v>247</v>
      </c>
      <c r="AG1602" s="1">
        <v>36056</v>
      </c>
      <c r="AH1602" t="s">
        <v>264</v>
      </c>
      <c r="AI1602" t="s">
        <v>265</v>
      </c>
      <c r="AJ1602" t="s">
        <v>64</v>
      </c>
      <c r="AK1602">
        <v>177</v>
      </c>
      <c r="AL1602">
        <v>25000000</v>
      </c>
      <c r="AM1602">
        <v>60000000</v>
      </c>
      <c r="AN1602" s="1">
        <v>46568</v>
      </c>
      <c r="AO1602" t="s">
        <v>482</v>
      </c>
      <c r="AP1602" t="s">
        <v>164</v>
      </c>
      <c r="AQ1602">
        <v>11</v>
      </c>
      <c r="AR1602" t="s">
        <v>477</v>
      </c>
      <c r="AS1602">
        <v>0</v>
      </c>
      <c r="AT1602" t="s">
        <v>483</v>
      </c>
      <c r="AU1602">
        <v>26</v>
      </c>
    </row>
    <row r="1603" spans="1:47" x14ac:dyDescent="0.25">
      <c r="A1603" t="s">
        <v>934</v>
      </c>
      <c r="B1603">
        <v>2872043</v>
      </c>
      <c r="C1603">
        <v>315779</v>
      </c>
      <c r="D1603" t="s">
        <v>48</v>
      </c>
      <c r="E1603">
        <v>0</v>
      </c>
      <c r="F1603">
        <v>0</v>
      </c>
      <c r="G1603">
        <v>1</v>
      </c>
      <c r="H1603">
        <v>0</v>
      </c>
      <c r="I1603">
        <v>90</v>
      </c>
      <c r="J1603">
        <v>2017</v>
      </c>
      <c r="K1603" t="s">
        <v>221</v>
      </c>
      <c r="L1603">
        <v>3</v>
      </c>
      <c r="M1603">
        <v>0</v>
      </c>
      <c r="N1603">
        <v>3</v>
      </c>
      <c r="O1603">
        <v>9</v>
      </c>
      <c r="P1603" t="s">
        <v>646</v>
      </c>
      <c r="Q1603" t="s">
        <v>241</v>
      </c>
      <c r="R1603" t="s">
        <v>334</v>
      </c>
      <c r="S1603">
        <v>81360</v>
      </c>
      <c r="T1603" t="s">
        <v>927</v>
      </c>
      <c r="U1603" t="s">
        <v>149</v>
      </c>
      <c r="V1603" t="s">
        <v>935</v>
      </c>
      <c r="W1603" t="s">
        <v>88</v>
      </c>
      <c r="X1603" t="s">
        <v>57</v>
      </c>
      <c r="Y1603" t="s">
        <v>936</v>
      </c>
      <c r="Z1603" s="1">
        <v>43198</v>
      </c>
      <c r="AA1603">
        <v>38</v>
      </c>
      <c r="AB1603" t="s">
        <v>81</v>
      </c>
      <c r="AC1603">
        <v>2023</v>
      </c>
      <c r="AD1603">
        <v>5</v>
      </c>
      <c r="AE1603" t="s">
        <v>475</v>
      </c>
      <c r="AF1603" t="s">
        <v>247</v>
      </c>
      <c r="AG1603" s="1">
        <v>36056</v>
      </c>
      <c r="AH1603" t="s">
        <v>264</v>
      </c>
      <c r="AI1603" t="s">
        <v>265</v>
      </c>
      <c r="AJ1603" t="s">
        <v>64</v>
      </c>
      <c r="AK1603">
        <v>177</v>
      </c>
      <c r="AL1603">
        <v>25000000</v>
      </c>
      <c r="AM1603">
        <v>60000000</v>
      </c>
      <c r="AN1603" s="1">
        <v>46568</v>
      </c>
      <c r="AO1603" t="s">
        <v>484</v>
      </c>
      <c r="AP1603" t="s">
        <v>164</v>
      </c>
      <c r="AQ1603">
        <v>11</v>
      </c>
      <c r="AR1603" t="s">
        <v>477</v>
      </c>
      <c r="AS1603">
        <v>0</v>
      </c>
      <c r="AT1603" t="s">
        <v>264</v>
      </c>
      <c r="AU1603">
        <v>26</v>
      </c>
    </row>
    <row r="1604" spans="1:47" x14ac:dyDescent="0.25">
      <c r="A1604" t="s">
        <v>934</v>
      </c>
      <c r="B1604">
        <v>2872043</v>
      </c>
      <c r="C1604">
        <v>315779</v>
      </c>
      <c r="D1604" t="s">
        <v>48</v>
      </c>
      <c r="E1604">
        <v>0</v>
      </c>
      <c r="F1604">
        <v>0</v>
      </c>
      <c r="G1604">
        <v>1</v>
      </c>
      <c r="H1604">
        <v>0</v>
      </c>
      <c r="I1604">
        <v>90</v>
      </c>
      <c r="J1604">
        <v>2017</v>
      </c>
      <c r="K1604" t="s">
        <v>221</v>
      </c>
      <c r="L1604">
        <v>3</v>
      </c>
      <c r="M1604">
        <v>0</v>
      </c>
      <c r="N1604">
        <v>3</v>
      </c>
      <c r="O1604">
        <v>9</v>
      </c>
      <c r="P1604" t="s">
        <v>646</v>
      </c>
      <c r="Q1604" t="s">
        <v>241</v>
      </c>
      <c r="R1604" t="s">
        <v>334</v>
      </c>
      <c r="S1604">
        <v>81360</v>
      </c>
      <c r="T1604" t="s">
        <v>927</v>
      </c>
      <c r="U1604" t="s">
        <v>149</v>
      </c>
      <c r="V1604" t="s">
        <v>935</v>
      </c>
      <c r="W1604" t="s">
        <v>88</v>
      </c>
      <c r="X1604" t="s">
        <v>57</v>
      </c>
      <c r="Y1604" t="s">
        <v>936</v>
      </c>
      <c r="Z1604" s="1">
        <v>43198</v>
      </c>
      <c r="AA1604">
        <v>38</v>
      </c>
      <c r="AB1604" t="s">
        <v>81</v>
      </c>
      <c r="AC1604">
        <v>2023</v>
      </c>
      <c r="AD1604">
        <v>5</v>
      </c>
      <c r="AE1604" t="s">
        <v>475</v>
      </c>
      <c r="AF1604" t="s">
        <v>247</v>
      </c>
      <c r="AG1604" s="1">
        <v>36056</v>
      </c>
      <c r="AH1604" t="s">
        <v>264</v>
      </c>
      <c r="AI1604" t="s">
        <v>265</v>
      </c>
      <c r="AJ1604" t="s">
        <v>64</v>
      </c>
      <c r="AK1604">
        <v>177</v>
      </c>
      <c r="AL1604">
        <v>25000000</v>
      </c>
      <c r="AM1604">
        <v>60000000</v>
      </c>
      <c r="AN1604" s="1">
        <v>46568</v>
      </c>
      <c r="AO1604" t="s">
        <v>485</v>
      </c>
      <c r="AP1604" t="s">
        <v>66</v>
      </c>
      <c r="AQ1604">
        <v>11</v>
      </c>
      <c r="AR1604" t="s">
        <v>477</v>
      </c>
      <c r="AS1604">
        <v>0</v>
      </c>
      <c r="AT1604" t="s">
        <v>264</v>
      </c>
      <c r="AU1604">
        <v>26</v>
      </c>
    </row>
    <row r="1605" spans="1:47" x14ac:dyDescent="0.25">
      <c r="A1605" t="s">
        <v>934</v>
      </c>
      <c r="B1605">
        <v>2872043</v>
      </c>
      <c r="C1605">
        <v>315779</v>
      </c>
      <c r="D1605" t="s">
        <v>48</v>
      </c>
      <c r="E1605">
        <v>0</v>
      </c>
      <c r="F1605">
        <v>0</v>
      </c>
      <c r="G1605">
        <v>1</v>
      </c>
      <c r="H1605">
        <v>0</v>
      </c>
      <c r="I1605">
        <v>90</v>
      </c>
      <c r="J1605">
        <v>2017</v>
      </c>
      <c r="K1605" t="s">
        <v>221</v>
      </c>
      <c r="L1605">
        <v>3</v>
      </c>
      <c r="M1605">
        <v>0</v>
      </c>
      <c r="N1605">
        <v>3</v>
      </c>
      <c r="O1605">
        <v>9</v>
      </c>
      <c r="P1605" t="s">
        <v>646</v>
      </c>
      <c r="Q1605" t="s">
        <v>241</v>
      </c>
      <c r="R1605" t="s">
        <v>334</v>
      </c>
      <c r="S1605">
        <v>81360</v>
      </c>
      <c r="T1605" t="s">
        <v>927</v>
      </c>
      <c r="U1605" t="s">
        <v>149</v>
      </c>
      <c r="V1605" t="s">
        <v>935</v>
      </c>
      <c r="W1605" t="s">
        <v>88</v>
      </c>
      <c r="X1605" t="s">
        <v>57</v>
      </c>
      <c r="Y1605" t="s">
        <v>936</v>
      </c>
      <c r="Z1605" s="1">
        <v>43198</v>
      </c>
      <c r="AA1605">
        <v>38</v>
      </c>
      <c r="AB1605" t="s">
        <v>81</v>
      </c>
      <c r="AC1605">
        <v>2023</v>
      </c>
      <c r="AD1605">
        <v>5</v>
      </c>
      <c r="AE1605" t="s">
        <v>475</v>
      </c>
      <c r="AF1605" t="s">
        <v>247</v>
      </c>
      <c r="AG1605" s="1">
        <v>36056</v>
      </c>
      <c r="AH1605" t="s">
        <v>264</v>
      </c>
      <c r="AI1605" t="s">
        <v>265</v>
      </c>
      <c r="AJ1605" t="s">
        <v>64</v>
      </c>
      <c r="AK1605">
        <v>177</v>
      </c>
      <c r="AL1605">
        <v>25000000</v>
      </c>
      <c r="AM1605">
        <v>60000000</v>
      </c>
      <c r="AN1605" s="1">
        <v>46568</v>
      </c>
      <c r="AO1605" t="s">
        <v>486</v>
      </c>
      <c r="AP1605" t="s">
        <v>164</v>
      </c>
      <c r="AQ1605">
        <v>11</v>
      </c>
      <c r="AR1605" t="s">
        <v>477</v>
      </c>
      <c r="AS1605">
        <v>0</v>
      </c>
      <c r="AT1605" t="s">
        <v>264</v>
      </c>
      <c r="AU1605">
        <v>26</v>
      </c>
    </row>
    <row r="1606" spans="1:47" x14ac:dyDescent="0.25">
      <c r="A1606" t="s">
        <v>934</v>
      </c>
      <c r="B1606">
        <v>2872043</v>
      </c>
      <c r="C1606">
        <v>315779</v>
      </c>
      <c r="D1606" t="s">
        <v>48</v>
      </c>
      <c r="E1606">
        <v>0</v>
      </c>
      <c r="F1606">
        <v>0</v>
      </c>
      <c r="G1606">
        <v>1</v>
      </c>
      <c r="H1606">
        <v>0</v>
      </c>
      <c r="I1606">
        <v>90</v>
      </c>
      <c r="J1606">
        <v>2017</v>
      </c>
      <c r="K1606" t="s">
        <v>221</v>
      </c>
      <c r="L1606">
        <v>3</v>
      </c>
      <c r="M1606">
        <v>0</v>
      </c>
      <c r="N1606">
        <v>3</v>
      </c>
      <c r="O1606">
        <v>9</v>
      </c>
      <c r="P1606" t="s">
        <v>646</v>
      </c>
      <c r="Q1606" t="s">
        <v>241</v>
      </c>
      <c r="R1606" t="s">
        <v>334</v>
      </c>
      <c r="S1606">
        <v>81360</v>
      </c>
      <c r="T1606" t="s">
        <v>927</v>
      </c>
      <c r="U1606" t="s">
        <v>149</v>
      </c>
      <c r="V1606" t="s">
        <v>935</v>
      </c>
      <c r="W1606" t="s">
        <v>88</v>
      </c>
      <c r="X1606" t="s">
        <v>57</v>
      </c>
      <c r="Y1606" t="s">
        <v>936</v>
      </c>
      <c r="Z1606" s="1">
        <v>43198</v>
      </c>
      <c r="AA1606">
        <v>38</v>
      </c>
      <c r="AB1606" t="s">
        <v>81</v>
      </c>
      <c r="AC1606">
        <v>2023</v>
      </c>
      <c r="AD1606">
        <v>5</v>
      </c>
      <c r="AE1606" t="s">
        <v>475</v>
      </c>
      <c r="AF1606" t="s">
        <v>247</v>
      </c>
      <c r="AG1606" s="1">
        <v>36056</v>
      </c>
      <c r="AH1606" t="s">
        <v>264</v>
      </c>
      <c r="AI1606" t="s">
        <v>265</v>
      </c>
      <c r="AJ1606" t="s">
        <v>64</v>
      </c>
      <c r="AK1606">
        <v>177</v>
      </c>
      <c r="AL1606">
        <v>25000000</v>
      </c>
      <c r="AM1606">
        <v>60000000</v>
      </c>
      <c r="AN1606" s="1">
        <v>46568</v>
      </c>
      <c r="AO1606" t="s">
        <v>487</v>
      </c>
      <c r="AP1606" t="s">
        <v>164</v>
      </c>
      <c r="AQ1606">
        <v>11</v>
      </c>
      <c r="AR1606" t="s">
        <v>477</v>
      </c>
      <c r="AS1606">
        <v>0</v>
      </c>
      <c r="AT1606" t="s">
        <v>264</v>
      </c>
      <c r="AU1606">
        <v>26</v>
      </c>
    </row>
    <row r="1607" spans="1:47" x14ac:dyDescent="0.25">
      <c r="A1607" t="s">
        <v>934</v>
      </c>
      <c r="B1607">
        <v>2872043</v>
      </c>
      <c r="C1607">
        <v>315779</v>
      </c>
      <c r="D1607" t="s">
        <v>48</v>
      </c>
      <c r="E1607">
        <v>0</v>
      </c>
      <c r="F1607">
        <v>0</v>
      </c>
      <c r="G1607">
        <v>1</v>
      </c>
      <c r="H1607">
        <v>0</v>
      </c>
      <c r="I1607">
        <v>90</v>
      </c>
      <c r="J1607">
        <v>2017</v>
      </c>
      <c r="K1607" t="s">
        <v>221</v>
      </c>
      <c r="L1607">
        <v>3</v>
      </c>
      <c r="M1607">
        <v>0</v>
      </c>
      <c r="N1607">
        <v>3</v>
      </c>
      <c r="O1607">
        <v>9</v>
      </c>
      <c r="P1607" t="s">
        <v>646</v>
      </c>
      <c r="Q1607" t="s">
        <v>241</v>
      </c>
      <c r="R1607" t="s">
        <v>334</v>
      </c>
      <c r="S1607">
        <v>81360</v>
      </c>
      <c r="T1607" t="s">
        <v>927</v>
      </c>
      <c r="U1607" t="s">
        <v>149</v>
      </c>
      <c r="V1607" t="s">
        <v>935</v>
      </c>
      <c r="W1607" t="s">
        <v>88</v>
      </c>
      <c r="X1607" t="s">
        <v>57</v>
      </c>
      <c r="Y1607" t="s">
        <v>936</v>
      </c>
      <c r="Z1607" s="1">
        <v>43198</v>
      </c>
      <c r="AA1607">
        <v>38</v>
      </c>
      <c r="AB1607" t="s">
        <v>81</v>
      </c>
      <c r="AC1607">
        <v>2023</v>
      </c>
      <c r="AD1607">
        <v>5</v>
      </c>
      <c r="AE1607" t="s">
        <v>475</v>
      </c>
      <c r="AF1607" t="s">
        <v>247</v>
      </c>
      <c r="AG1607" s="1">
        <v>36056</v>
      </c>
      <c r="AH1607" t="s">
        <v>264</v>
      </c>
      <c r="AI1607" t="s">
        <v>265</v>
      </c>
      <c r="AJ1607" t="s">
        <v>64</v>
      </c>
      <c r="AK1607">
        <v>177</v>
      </c>
      <c r="AL1607">
        <v>25000000</v>
      </c>
      <c r="AM1607">
        <v>60000000</v>
      </c>
      <c r="AN1607" s="1">
        <v>46568</v>
      </c>
      <c r="AO1607" t="s">
        <v>488</v>
      </c>
      <c r="AP1607" t="s">
        <v>164</v>
      </c>
      <c r="AQ1607">
        <v>11</v>
      </c>
      <c r="AR1607" t="s">
        <v>477</v>
      </c>
      <c r="AS1607">
        <v>0</v>
      </c>
      <c r="AT1607" t="s">
        <v>264</v>
      </c>
      <c r="AU1607">
        <v>26</v>
      </c>
    </row>
    <row r="1608" spans="1:47" x14ac:dyDescent="0.25">
      <c r="A1608" t="s">
        <v>934</v>
      </c>
      <c r="B1608">
        <v>2872043</v>
      </c>
      <c r="C1608">
        <v>315779</v>
      </c>
      <c r="D1608" t="s">
        <v>48</v>
      </c>
      <c r="E1608">
        <v>0</v>
      </c>
      <c r="F1608">
        <v>0</v>
      </c>
      <c r="G1608">
        <v>1</v>
      </c>
      <c r="H1608">
        <v>0</v>
      </c>
      <c r="I1608">
        <v>90</v>
      </c>
      <c r="J1608">
        <v>2017</v>
      </c>
      <c r="K1608" t="s">
        <v>221</v>
      </c>
      <c r="L1608">
        <v>3</v>
      </c>
      <c r="M1608">
        <v>0</v>
      </c>
      <c r="N1608">
        <v>3</v>
      </c>
      <c r="O1608">
        <v>9</v>
      </c>
      <c r="P1608" t="s">
        <v>646</v>
      </c>
      <c r="Q1608" t="s">
        <v>241</v>
      </c>
      <c r="R1608" t="s">
        <v>334</v>
      </c>
      <c r="S1608">
        <v>81360</v>
      </c>
      <c r="T1608" t="s">
        <v>927</v>
      </c>
      <c r="U1608" t="s">
        <v>149</v>
      </c>
      <c r="V1608" t="s">
        <v>935</v>
      </c>
      <c r="W1608" t="s">
        <v>88</v>
      </c>
      <c r="X1608" t="s">
        <v>57</v>
      </c>
      <c r="Y1608" t="s">
        <v>936</v>
      </c>
      <c r="Z1608" s="1">
        <v>43198</v>
      </c>
      <c r="AA1608">
        <v>38</v>
      </c>
      <c r="AB1608" t="s">
        <v>81</v>
      </c>
      <c r="AC1608">
        <v>2023</v>
      </c>
      <c r="AD1608">
        <v>5</v>
      </c>
      <c r="AE1608" t="s">
        <v>475</v>
      </c>
      <c r="AF1608" t="s">
        <v>247</v>
      </c>
      <c r="AG1608" s="1">
        <v>36056</v>
      </c>
      <c r="AH1608" t="s">
        <v>264</v>
      </c>
      <c r="AI1608" t="s">
        <v>265</v>
      </c>
      <c r="AJ1608" t="s">
        <v>64</v>
      </c>
      <c r="AK1608">
        <v>177</v>
      </c>
      <c r="AL1608">
        <v>25000000</v>
      </c>
      <c r="AM1608">
        <v>60000000</v>
      </c>
      <c r="AN1608" s="1">
        <v>46568</v>
      </c>
      <c r="AO1608" t="s">
        <v>489</v>
      </c>
      <c r="AP1608" t="s">
        <v>164</v>
      </c>
      <c r="AQ1608">
        <v>11</v>
      </c>
      <c r="AR1608" t="s">
        <v>477</v>
      </c>
      <c r="AS1608">
        <v>0</v>
      </c>
      <c r="AT1608" t="s">
        <v>264</v>
      </c>
      <c r="AU1608">
        <v>26</v>
      </c>
    </row>
    <row r="1609" spans="1:47" x14ac:dyDescent="0.25">
      <c r="A1609" t="s">
        <v>934</v>
      </c>
      <c r="B1609">
        <v>2872043</v>
      </c>
      <c r="C1609">
        <v>315779</v>
      </c>
      <c r="D1609" t="s">
        <v>48</v>
      </c>
      <c r="E1609">
        <v>0</v>
      </c>
      <c r="F1609">
        <v>0</v>
      </c>
      <c r="G1609">
        <v>1</v>
      </c>
      <c r="H1609">
        <v>0</v>
      </c>
      <c r="I1609">
        <v>90</v>
      </c>
      <c r="J1609">
        <v>2017</v>
      </c>
      <c r="K1609" t="s">
        <v>221</v>
      </c>
      <c r="L1609">
        <v>3</v>
      </c>
      <c r="M1609">
        <v>0</v>
      </c>
      <c r="N1609">
        <v>3</v>
      </c>
      <c r="O1609">
        <v>9</v>
      </c>
      <c r="P1609" t="s">
        <v>646</v>
      </c>
      <c r="Q1609" t="s">
        <v>241</v>
      </c>
      <c r="R1609" t="s">
        <v>334</v>
      </c>
      <c r="S1609">
        <v>81360</v>
      </c>
      <c r="T1609" t="s">
        <v>927</v>
      </c>
      <c r="U1609" t="s">
        <v>149</v>
      </c>
      <c r="V1609" t="s">
        <v>935</v>
      </c>
      <c r="W1609" t="s">
        <v>88</v>
      </c>
      <c r="X1609" t="s">
        <v>57</v>
      </c>
      <c r="Y1609" t="s">
        <v>936</v>
      </c>
      <c r="Z1609" s="1">
        <v>43198</v>
      </c>
      <c r="AA1609">
        <v>38</v>
      </c>
      <c r="AB1609" t="s">
        <v>81</v>
      </c>
      <c r="AC1609">
        <v>2023</v>
      </c>
      <c r="AD1609">
        <v>5</v>
      </c>
      <c r="AE1609" t="s">
        <v>475</v>
      </c>
      <c r="AF1609" t="s">
        <v>247</v>
      </c>
      <c r="AG1609" s="1">
        <v>36056</v>
      </c>
      <c r="AH1609" t="s">
        <v>264</v>
      </c>
      <c r="AI1609" t="s">
        <v>265</v>
      </c>
      <c r="AJ1609" t="s">
        <v>64</v>
      </c>
      <c r="AK1609">
        <v>177</v>
      </c>
      <c r="AL1609">
        <v>25000000</v>
      </c>
      <c r="AM1609">
        <v>60000000</v>
      </c>
      <c r="AN1609" s="1">
        <v>46568</v>
      </c>
      <c r="AO1609" t="s">
        <v>490</v>
      </c>
      <c r="AP1609" t="s">
        <v>164</v>
      </c>
      <c r="AQ1609">
        <v>11</v>
      </c>
      <c r="AR1609" t="s">
        <v>477</v>
      </c>
      <c r="AS1609">
        <v>0</v>
      </c>
      <c r="AT1609" t="s">
        <v>264</v>
      </c>
      <c r="AU1609">
        <v>26</v>
      </c>
    </row>
    <row r="1610" spans="1:47" x14ac:dyDescent="0.25">
      <c r="A1610" t="s">
        <v>934</v>
      </c>
      <c r="B1610">
        <v>2872043</v>
      </c>
      <c r="C1610">
        <v>315779</v>
      </c>
      <c r="D1610" t="s">
        <v>48</v>
      </c>
      <c r="E1610">
        <v>0</v>
      </c>
      <c r="F1610">
        <v>0</v>
      </c>
      <c r="G1610">
        <v>1</v>
      </c>
      <c r="H1610">
        <v>0</v>
      </c>
      <c r="I1610">
        <v>90</v>
      </c>
      <c r="J1610">
        <v>2017</v>
      </c>
      <c r="K1610" t="s">
        <v>221</v>
      </c>
      <c r="L1610">
        <v>3</v>
      </c>
      <c r="M1610">
        <v>0</v>
      </c>
      <c r="N1610">
        <v>3</v>
      </c>
      <c r="O1610">
        <v>9</v>
      </c>
      <c r="P1610" t="s">
        <v>646</v>
      </c>
      <c r="Q1610" t="s">
        <v>241</v>
      </c>
      <c r="R1610" t="s">
        <v>334</v>
      </c>
      <c r="S1610">
        <v>81360</v>
      </c>
      <c r="T1610" t="s">
        <v>927</v>
      </c>
      <c r="U1610" t="s">
        <v>149</v>
      </c>
      <c r="V1610" t="s">
        <v>935</v>
      </c>
      <c r="W1610" t="s">
        <v>88</v>
      </c>
      <c r="X1610" t="s">
        <v>57</v>
      </c>
      <c r="Y1610" t="s">
        <v>936</v>
      </c>
      <c r="Z1610" s="1">
        <v>43198</v>
      </c>
      <c r="AA1610">
        <v>38</v>
      </c>
      <c r="AB1610" t="s">
        <v>81</v>
      </c>
      <c r="AC1610">
        <v>2023</v>
      </c>
      <c r="AD1610">
        <v>5</v>
      </c>
      <c r="AE1610" t="s">
        <v>475</v>
      </c>
      <c r="AF1610" t="s">
        <v>247</v>
      </c>
      <c r="AG1610" s="1">
        <v>36056</v>
      </c>
      <c r="AH1610" t="s">
        <v>264</v>
      </c>
      <c r="AI1610" t="s">
        <v>265</v>
      </c>
      <c r="AJ1610" t="s">
        <v>64</v>
      </c>
      <c r="AK1610">
        <v>177</v>
      </c>
      <c r="AL1610">
        <v>25000000</v>
      </c>
      <c r="AM1610">
        <v>60000000</v>
      </c>
      <c r="AN1610" s="1">
        <v>46568</v>
      </c>
      <c r="AO1610" t="s">
        <v>491</v>
      </c>
      <c r="AP1610" t="s">
        <v>66</v>
      </c>
      <c r="AQ1610">
        <v>11</v>
      </c>
      <c r="AR1610" t="s">
        <v>477</v>
      </c>
      <c r="AS1610">
        <v>0</v>
      </c>
      <c r="AT1610" t="s">
        <v>264</v>
      </c>
      <c r="AU1610">
        <v>26</v>
      </c>
    </row>
    <row r="1611" spans="1:47" x14ac:dyDescent="0.25">
      <c r="A1611" t="s">
        <v>937</v>
      </c>
      <c r="B1611">
        <v>3002050</v>
      </c>
      <c r="C1611">
        <v>381187</v>
      </c>
      <c r="D1611" t="s">
        <v>788</v>
      </c>
      <c r="E1611">
        <v>0</v>
      </c>
      <c r="F1611">
        <v>0</v>
      </c>
      <c r="G1611">
        <v>0</v>
      </c>
      <c r="H1611">
        <v>0</v>
      </c>
      <c r="I1611">
        <v>64</v>
      </c>
      <c r="J1611">
        <v>2017</v>
      </c>
      <c r="K1611" t="s">
        <v>695</v>
      </c>
      <c r="L1611">
        <v>1</v>
      </c>
      <c r="M1611">
        <v>2</v>
      </c>
      <c r="N1611">
        <v>8.7201953461648944</v>
      </c>
      <c r="O1611">
        <v>9.2028152829646661</v>
      </c>
      <c r="P1611" t="s">
        <v>789</v>
      </c>
      <c r="Q1611" t="s">
        <v>938</v>
      </c>
      <c r="R1611" t="s">
        <v>791</v>
      </c>
      <c r="S1611">
        <v>1382</v>
      </c>
      <c r="T1611" t="s">
        <v>792</v>
      </c>
      <c r="U1611" t="s">
        <v>793</v>
      </c>
      <c r="V1611" t="s">
        <v>939</v>
      </c>
      <c r="W1611" t="s">
        <v>56</v>
      </c>
      <c r="X1611" t="s">
        <v>151</v>
      </c>
      <c r="Y1611" t="s">
        <v>940</v>
      </c>
      <c r="Z1611" s="1">
        <v>43202</v>
      </c>
      <c r="AA1611">
        <v>64</v>
      </c>
      <c r="AB1611" t="s">
        <v>59</v>
      </c>
      <c r="AC1611">
        <v>2023</v>
      </c>
      <c r="AD1611">
        <v>738</v>
      </c>
      <c r="AE1611" t="s">
        <v>796</v>
      </c>
      <c r="AF1611" t="s">
        <v>797</v>
      </c>
      <c r="AG1611" s="1">
        <v>35788</v>
      </c>
      <c r="AH1611" t="s">
        <v>264</v>
      </c>
      <c r="AI1611" t="s">
        <v>265</v>
      </c>
      <c r="AJ1611" t="s">
        <v>64</v>
      </c>
      <c r="AK1611">
        <v>178</v>
      </c>
      <c r="AL1611">
        <v>800000</v>
      </c>
      <c r="AM1611">
        <v>1000000</v>
      </c>
      <c r="AN1611" s="1">
        <v>46568</v>
      </c>
      <c r="AO1611" t="s">
        <v>798</v>
      </c>
      <c r="AP1611" t="s">
        <v>66</v>
      </c>
      <c r="AQ1611">
        <v>99</v>
      </c>
      <c r="AR1611" t="s">
        <v>799</v>
      </c>
      <c r="AS1611">
        <v>0</v>
      </c>
      <c r="AT1611" t="s">
        <v>264</v>
      </c>
      <c r="AU1611">
        <v>26</v>
      </c>
    </row>
    <row r="1612" spans="1:47" x14ac:dyDescent="0.25">
      <c r="A1612" t="s">
        <v>937</v>
      </c>
      <c r="B1612">
        <v>3002050</v>
      </c>
      <c r="C1612">
        <v>381187</v>
      </c>
      <c r="D1612" t="s">
        <v>788</v>
      </c>
      <c r="E1612">
        <v>0</v>
      </c>
      <c r="F1612">
        <v>0</v>
      </c>
      <c r="G1612">
        <v>0</v>
      </c>
      <c r="H1612">
        <v>0</v>
      </c>
      <c r="I1612">
        <v>64</v>
      </c>
      <c r="J1612">
        <v>2017</v>
      </c>
      <c r="K1612" t="s">
        <v>695</v>
      </c>
      <c r="L1612">
        <v>1</v>
      </c>
      <c r="M1612">
        <v>2</v>
      </c>
      <c r="N1612">
        <v>8.7201953461648944</v>
      </c>
      <c r="O1612">
        <v>9.2028152829646661</v>
      </c>
      <c r="P1612" t="s">
        <v>789</v>
      </c>
      <c r="Q1612" t="s">
        <v>938</v>
      </c>
      <c r="R1612" t="s">
        <v>791</v>
      </c>
      <c r="S1612">
        <v>1382</v>
      </c>
      <c r="T1612" t="s">
        <v>792</v>
      </c>
      <c r="U1612" t="s">
        <v>793</v>
      </c>
      <c r="V1612" t="s">
        <v>939</v>
      </c>
      <c r="W1612" t="s">
        <v>56</v>
      </c>
      <c r="X1612" t="s">
        <v>151</v>
      </c>
      <c r="Y1612" t="s">
        <v>940</v>
      </c>
      <c r="Z1612" s="1">
        <v>43202</v>
      </c>
      <c r="AA1612">
        <v>64</v>
      </c>
      <c r="AB1612" t="s">
        <v>59</v>
      </c>
      <c r="AC1612">
        <v>2023</v>
      </c>
      <c r="AD1612">
        <v>738</v>
      </c>
      <c r="AE1612" t="s">
        <v>796</v>
      </c>
      <c r="AF1612" t="s">
        <v>797</v>
      </c>
      <c r="AG1612" s="1">
        <v>35788</v>
      </c>
      <c r="AH1612" t="s">
        <v>264</v>
      </c>
      <c r="AI1612" t="s">
        <v>265</v>
      </c>
      <c r="AJ1612" t="s">
        <v>64</v>
      </c>
      <c r="AK1612">
        <v>178</v>
      </c>
      <c r="AL1612">
        <v>800000</v>
      </c>
      <c r="AM1612">
        <v>1000000</v>
      </c>
      <c r="AN1612" s="1">
        <v>46568</v>
      </c>
      <c r="AO1612" t="s">
        <v>800</v>
      </c>
      <c r="AP1612" t="s">
        <v>66</v>
      </c>
      <c r="AQ1612">
        <v>99</v>
      </c>
      <c r="AR1612" t="s">
        <v>799</v>
      </c>
      <c r="AS1612">
        <v>0</v>
      </c>
      <c r="AT1612" t="s">
        <v>264</v>
      </c>
      <c r="AU1612">
        <v>26</v>
      </c>
    </row>
    <row r="1613" spans="1:47" x14ac:dyDescent="0.25">
      <c r="A1613" t="s">
        <v>937</v>
      </c>
      <c r="B1613">
        <v>3002050</v>
      </c>
      <c r="C1613">
        <v>381187</v>
      </c>
      <c r="D1613" t="s">
        <v>788</v>
      </c>
      <c r="E1613">
        <v>0</v>
      </c>
      <c r="F1613">
        <v>0</v>
      </c>
      <c r="G1613">
        <v>0</v>
      </c>
      <c r="H1613">
        <v>0</v>
      </c>
      <c r="I1613">
        <v>64</v>
      </c>
      <c r="J1613">
        <v>2017</v>
      </c>
      <c r="K1613" t="s">
        <v>695</v>
      </c>
      <c r="L1613">
        <v>1</v>
      </c>
      <c r="M1613">
        <v>2</v>
      </c>
      <c r="N1613">
        <v>8.7201953461648944</v>
      </c>
      <c r="O1613">
        <v>9.2028152829646661</v>
      </c>
      <c r="P1613" t="s">
        <v>789</v>
      </c>
      <c r="Q1613" t="s">
        <v>938</v>
      </c>
      <c r="R1613" t="s">
        <v>791</v>
      </c>
      <c r="S1613">
        <v>1382</v>
      </c>
      <c r="T1613" t="s">
        <v>792</v>
      </c>
      <c r="U1613" t="s">
        <v>793</v>
      </c>
      <c r="V1613" t="s">
        <v>939</v>
      </c>
      <c r="W1613" t="s">
        <v>56</v>
      </c>
      <c r="X1613" t="s">
        <v>151</v>
      </c>
      <c r="Y1613" t="s">
        <v>940</v>
      </c>
      <c r="Z1613" s="1">
        <v>43202</v>
      </c>
      <c r="AA1613">
        <v>64</v>
      </c>
      <c r="AB1613" t="s">
        <v>59</v>
      </c>
      <c r="AC1613">
        <v>2023</v>
      </c>
      <c r="AD1613">
        <v>738</v>
      </c>
      <c r="AE1613" t="s">
        <v>796</v>
      </c>
      <c r="AF1613" t="s">
        <v>797</v>
      </c>
      <c r="AG1613" s="1">
        <v>35788</v>
      </c>
      <c r="AH1613" t="s">
        <v>264</v>
      </c>
      <c r="AI1613" t="s">
        <v>265</v>
      </c>
      <c r="AJ1613" t="s">
        <v>64</v>
      </c>
      <c r="AK1613">
        <v>178</v>
      </c>
      <c r="AL1613">
        <v>800000</v>
      </c>
      <c r="AM1613">
        <v>1000000</v>
      </c>
      <c r="AN1613" s="1">
        <v>46568</v>
      </c>
      <c r="AO1613" t="s">
        <v>801</v>
      </c>
      <c r="AP1613" t="s">
        <v>66</v>
      </c>
      <c r="AQ1613">
        <v>11</v>
      </c>
      <c r="AR1613" t="s">
        <v>799</v>
      </c>
      <c r="AS1613">
        <v>0</v>
      </c>
      <c r="AT1613" t="s">
        <v>264</v>
      </c>
      <c r="AU1613">
        <v>26</v>
      </c>
    </row>
    <row r="1614" spans="1:47" x14ac:dyDescent="0.25">
      <c r="A1614" t="s">
        <v>937</v>
      </c>
      <c r="B1614">
        <v>3002050</v>
      </c>
      <c r="C1614">
        <v>381187</v>
      </c>
      <c r="D1614" t="s">
        <v>788</v>
      </c>
      <c r="E1614">
        <v>0</v>
      </c>
      <c r="F1614">
        <v>0</v>
      </c>
      <c r="G1614">
        <v>0</v>
      </c>
      <c r="H1614">
        <v>0</v>
      </c>
      <c r="I1614">
        <v>64</v>
      </c>
      <c r="J1614">
        <v>2017</v>
      </c>
      <c r="K1614" t="s">
        <v>695</v>
      </c>
      <c r="L1614">
        <v>1</v>
      </c>
      <c r="M1614">
        <v>2</v>
      </c>
      <c r="N1614">
        <v>8.7201953461648944</v>
      </c>
      <c r="O1614">
        <v>9.2028152829646661</v>
      </c>
      <c r="P1614" t="s">
        <v>789</v>
      </c>
      <c r="Q1614" t="s">
        <v>938</v>
      </c>
      <c r="R1614" t="s">
        <v>791</v>
      </c>
      <c r="S1614">
        <v>1382</v>
      </c>
      <c r="T1614" t="s">
        <v>792</v>
      </c>
      <c r="U1614" t="s">
        <v>793</v>
      </c>
      <c r="V1614" t="s">
        <v>939</v>
      </c>
      <c r="W1614" t="s">
        <v>56</v>
      </c>
      <c r="X1614" t="s">
        <v>151</v>
      </c>
      <c r="Y1614" t="s">
        <v>940</v>
      </c>
      <c r="Z1614" s="1">
        <v>43202</v>
      </c>
      <c r="AA1614">
        <v>64</v>
      </c>
      <c r="AB1614" t="s">
        <v>59</v>
      </c>
      <c r="AC1614">
        <v>2023</v>
      </c>
      <c r="AD1614">
        <v>738</v>
      </c>
      <c r="AE1614" t="s">
        <v>796</v>
      </c>
      <c r="AF1614" t="s">
        <v>797</v>
      </c>
      <c r="AG1614" s="1">
        <v>35788</v>
      </c>
      <c r="AH1614" t="s">
        <v>264</v>
      </c>
      <c r="AI1614" t="s">
        <v>265</v>
      </c>
      <c r="AJ1614" t="s">
        <v>64</v>
      </c>
      <c r="AK1614">
        <v>178</v>
      </c>
      <c r="AL1614">
        <v>800000</v>
      </c>
      <c r="AM1614">
        <v>1000000</v>
      </c>
      <c r="AN1614" s="1">
        <v>46568</v>
      </c>
      <c r="AO1614" t="s">
        <v>802</v>
      </c>
      <c r="AP1614" t="s">
        <v>66</v>
      </c>
      <c r="AQ1614">
        <v>11</v>
      </c>
      <c r="AR1614" t="s">
        <v>799</v>
      </c>
      <c r="AS1614">
        <v>0</v>
      </c>
      <c r="AT1614" t="s">
        <v>264</v>
      </c>
      <c r="AU1614">
        <v>26</v>
      </c>
    </row>
    <row r="1615" spans="1:47" x14ac:dyDescent="0.25">
      <c r="A1615" t="s">
        <v>937</v>
      </c>
      <c r="B1615">
        <v>3002050</v>
      </c>
      <c r="C1615">
        <v>381187</v>
      </c>
      <c r="D1615" t="s">
        <v>788</v>
      </c>
      <c r="E1615">
        <v>0</v>
      </c>
      <c r="F1615">
        <v>0</v>
      </c>
      <c r="G1615">
        <v>0</v>
      </c>
      <c r="H1615">
        <v>0</v>
      </c>
      <c r="I1615">
        <v>64</v>
      </c>
      <c r="J1615">
        <v>2017</v>
      </c>
      <c r="K1615" t="s">
        <v>695</v>
      </c>
      <c r="L1615">
        <v>1</v>
      </c>
      <c r="M1615">
        <v>2</v>
      </c>
      <c r="N1615">
        <v>8.7201953461648944</v>
      </c>
      <c r="O1615">
        <v>9.2028152829646661</v>
      </c>
      <c r="P1615" t="s">
        <v>789</v>
      </c>
      <c r="Q1615" t="s">
        <v>938</v>
      </c>
      <c r="R1615" t="s">
        <v>791</v>
      </c>
      <c r="S1615">
        <v>1382</v>
      </c>
      <c r="T1615" t="s">
        <v>792</v>
      </c>
      <c r="U1615" t="s">
        <v>793</v>
      </c>
      <c r="V1615" t="s">
        <v>939</v>
      </c>
      <c r="W1615" t="s">
        <v>56</v>
      </c>
      <c r="X1615" t="s">
        <v>151</v>
      </c>
      <c r="Y1615" t="s">
        <v>940</v>
      </c>
      <c r="Z1615" s="1">
        <v>43202</v>
      </c>
      <c r="AA1615">
        <v>64</v>
      </c>
      <c r="AB1615" t="s">
        <v>59</v>
      </c>
      <c r="AC1615">
        <v>2023</v>
      </c>
      <c r="AD1615">
        <v>738</v>
      </c>
      <c r="AE1615" t="s">
        <v>796</v>
      </c>
      <c r="AF1615" t="s">
        <v>797</v>
      </c>
      <c r="AG1615" s="1">
        <v>35788</v>
      </c>
      <c r="AH1615" t="s">
        <v>264</v>
      </c>
      <c r="AI1615" t="s">
        <v>265</v>
      </c>
      <c r="AJ1615" t="s">
        <v>64</v>
      </c>
      <c r="AK1615">
        <v>178</v>
      </c>
      <c r="AL1615">
        <v>800000</v>
      </c>
      <c r="AM1615">
        <v>1000000</v>
      </c>
      <c r="AN1615" s="1">
        <v>46568</v>
      </c>
      <c r="AO1615" t="s">
        <v>803</v>
      </c>
      <c r="AP1615" t="s">
        <v>66</v>
      </c>
      <c r="AQ1615">
        <v>11</v>
      </c>
      <c r="AR1615" t="s">
        <v>799</v>
      </c>
      <c r="AS1615">
        <v>0</v>
      </c>
      <c r="AT1615" t="s">
        <v>264</v>
      </c>
      <c r="AU1615">
        <v>26</v>
      </c>
    </row>
    <row r="1616" spans="1:47" x14ac:dyDescent="0.25">
      <c r="A1616" t="s">
        <v>937</v>
      </c>
      <c r="B1616">
        <v>3002050</v>
      </c>
      <c r="C1616">
        <v>381187</v>
      </c>
      <c r="D1616" t="s">
        <v>788</v>
      </c>
      <c r="E1616">
        <v>0</v>
      </c>
      <c r="F1616">
        <v>0</v>
      </c>
      <c r="G1616">
        <v>0</v>
      </c>
      <c r="H1616">
        <v>0</v>
      </c>
      <c r="I1616">
        <v>64</v>
      </c>
      <c r="J1616">
        <v>2017</v>
      </c>
      <c r="K1616" t="s">
        <v>695</v>
      </c>
      <c r="L1616">
        <v>1</v>
      </c>
      <c r="M1616">
        <v>2</v>
      </c>
      <c r="N1616">
        <v>8.7201953461648944</v>
      </c>
      <c r="O1616">
        <v>9.2028152829646661</v>
      </c>
      <c r="P1616" t="s">
        <v>789</v>
      </c>
      <c r="Q1616" t="s">
        <v>938</v>
      </c>
      <c r="R1616" t="s">
        <v>791</v>
      </c>
      <c r="S1616">
        <v>1382</v>
      </c>
      <c r="T1616" t="s">
        <v>792</v>
      </c>
      <c r="U1616" t="s">
        <v>793</v>
      </c>
      <c r="V1616" t="s">
        <v>939</v>
      </c>
      <c r="W1616" t="s">
        <v>56</v>
      </c>
      <c r="X1616" t="s">
        <v>151</v>
      </c>
      <c r="Y1616" t="s">
        <v>940</v>
      </c>
      <c r="Z1616" s="1">
        <v>43202</v>
      </c>
      <c r="AA1616">
        <v>64</v>
      </c>
      <c r="AB1616" t="s">
        <v>59</v>
      </c>
      <c r="AC1616">
        <v>2023</v>
      </c>
      <c r="AD1616">
        <v>738</v>
      </c>
      <c r="AE1616" t="s">
        <v>796</v>
      </c>
      <c r="AF1616" t="s">
        <v>797</v>
      </c>
      <c r="AG1616" s="1">
        <v>35788</v>
      </c>
      <c r="AH1616" t="s">
        <v>264</v>
      </c>
      <c r="AI1616" t="s">
        <v>265</v>
      </c>
      <c r="AJ1616" t="s">
        <v>64</v>
      </c>
      <c r="AK1616">
        <v>178</v>
      </c>
      <c r="AL1616">
        <v>800000</v>
      </c>
      <c r="AM1616">
        <v>1000000</v>
      </c>
      <c r="AN1616" s="1">
        <v>46568</v>
      </c>
      <c r="AO1616" t="s">
        <v>804</v>
      </c>
      <c r="AP1616" t="s">
        <v>66</v>
      </c>
      <c r="AQ1616">
        <v>11</v>
      </c>
      <c r="AR1616" t="s">
        <v>799</v>
      </c>
      <c r="AS1616">
        <v>0</v>
      </c>
      <c r="AT1616" t="s">
        <v>264</v>
      </c>
      <c r="AU1616">
        <v>26</v>
      </c>
    </row>
    <row r="1617" spans="1:47" x14ac:dyDescent="0.25">
      <c r="A1617" t="s">
        <v>937</v>
      </c>
      <c r="B1617">
        <v>3002050</v>
      </c>
      <c r="C1617">
        <v>381187</v>
      </c>
      <c r="D1617" t="s">
        <v>788</v>
      </c>
      <c r="E1617">
        <v>0</v>
      </c>
      <c r="F1617">
        <v>0</v>
      </c>
      <c r="G1617">
        <v>0</v>
      </c>
      <c r="H1617">
        <v>0</v>
      </c>
      <c r="I1617">
        <v>64</v>
      </c>
      <c r="J1617">
        <v>2017</v>
      </c>
      <c r="K1617" t="s">
        <v>695</v>
      </c>
      <c r="L1617">
        <v>1</v>
      </c>
      <c r="M1617">
        <v>2</v>
      </c>
      <c r="N1617">
        <v>8.7201953461648944</v>
      </c>
      <c r="O1617">
        <v>9.2028152829646661</v>
      </c>
      <c r="P1617" t="s">
        <v>789</v>
      </c>
      <c r="Q1617" t="s">
        <v>938</v>
      </c>
      <c r="R1617" t="s">
        <v>791</v>
      </c>
      <c r="S1617">
        <v>1382</v>
      </c>
      <c r="T1617" t="s">
        <v>792</v>
      </c>
      <c r="U1617" t="s">
        <v>793</v>
      </c>
      <c r="V1617" t="s">
        <v>939</v>
      </c>
      <c r="W1617" t="s">
        <v>56</v>
      </c>
      <c r="X1617" t="s">
        <v>151</v>
      </c>
      <c r="Y1617" t="s">
        <v>940</v>
      </c>
      <c r="Z1617" s="1">
        <v>43202</v>
      </c>
      <c r="AA1617">
        <v>64</v>
      </c>
      <c r="AB1617" t="s">
        <v>59</v>
      </c>
      <c r="AC1617">
        <v>2023</v>
      </c>
      <c r="AD1617">
        <v>738</v>
      </c>
      <c r="AE1617" t="s">
        <v>796</v>
      </c>
      <c r="AF1617" t="s">
        <v>797</v>
      </c>
      <c r="AG1617" s="1">
        <v>35788</v>
      </c>
      <c r="AH1617" t="s">
        <v>264</v>
      </c>
      <c r="AI1617" t="s">
        <v>265</v>
      </c>
      <c r="AJ1617" t="s">
        <v>64</v>
      </c>
      <c r="AK1617">
        <v>178</v>
      </c>
      <c r="AL1617">
        <v>800000</v>
      </c>
      <c r="AM1617">
        <v>1000000</v>
      </c>
      <c r="AN1617" s="1">
        <v>46568</v>
      </c>
      <c r="AO1617" t="s">
        <v>805</v>
      </c>
      <c r="AP1617" t="s">
        <v>66</v>
      </c>
      <c r="AQ1617">
        <v>11</v>
      </c>
      <c r="AR1617" t="s">
        <v>799</v>
      </c>
      <c r="AS1617">
        <v>0</v>
      </c>
      <c r="AT1617" t="s">
        <v>264</v>
      </c>
      <c r="AU1617">
        <v>26</v>
      </c>
    </row>
    <row r="1618" spans="1:47" x14ac:dyDescent="0.25">
      <c r="A1618" t="s">
        <v>937</v>
      </c>
      <c r="B1618">
        <v>3002050</v>
      </c>
      <c r="C1618">
        <v>381187</v>
      </c>
      <c r="D1618" t="s">
        <v>788</v>
      </c>
      <c r="E1618">
        <v>0</v>
      </c>
      <c r="F1618">
        <v>0</v>
      </c>
      <c r="G1618">
        <v>0</v>
      </c>
      <c r="H1618">
        <v>0</v>
      </c>
      <c r="I1618">
        <v>64</v>
      </c>
      <c r="J1618">
        <v>2017</v>
      </c>
      <c r="K1618" t="s">
        <v>695</v>
      </c>
      <c r="L1618">
        <v>1</v>
      </c>
      <c r="M1618">
        <v>2</v>
      </c>
      <c r="N1618">
        <v>8.7201953461648944</v>
      </c>
      <c r="O1618">
        <v>9.2028152829646661</v>
      </c>
      <c r="P1618" t="s">
        <v>789</v>
      </c>
      <c r="Q1618" t="s">
        <v>938</v>
      </c>
      <c r="R1618" t="s">
        <v>791</v>
      </c>
      <c r="S1618">
        <v>1382</v>
      </c>
      <c r="T1618" t="s">
        <v>792</v>
      </c>
      <c r="U1618" t="s">
        <v>793</v>
      </c>
      <c r="V1618" t="s">
        <v>939</v>
      </c>
      <c r="W1618" t="s">
        <v>56</v>
      </c>
      <c r="X1618" t="s">
        <v>151</v>
      </c>
      <c r="Y1618" t="s">
        <v>940</v>
      </c>
      <c r="Z1618" s="1">
        <v>43202</v>
      </c>
      <c r="AA1618">
        <v>64</v>
      </c>
      <c r="AB1618" t="s">
        <v>59</v>
      </c>
      <c r="AC1618">
        <v>2023</v>
      </c>
      <c r="AD1618">
        <v>738</v>
      </c>
      <c r="AE1618" t="s">
        <v>796</v>
      </c>
      <c r="AF1618" t="s">
        <v>797</v>
      </c>
      <c r="AG1618" s="1">
        <v>35788</v>
      </c>
      <c r="AH1618" t="s">
        <v>264</v>
      </c>
      <c r="AI1618" t="s">
        <v>265</v>
      </c>
      <c r="AJ1618" t="s">
        <v>64</v>
      </c>
      <c r="AK1618">
        <v>178</v>
      </c>
      <c r="AL1618">
        <v>800000</v>
      </c>
      <c r="AM1618">
        <v>1000000</v>
      </c>
      <c r="AN1618" s="1">
        <v>46568</v>
      </c>
      <c r="AO1618" t="s">
        <v>806</v>
      </c>
      <c r="AP1618" t="s">
        <v>164</v>
      </c>
      <c r="AQ1618">
        <v>11</v>
      </c>
      <c r="AR1618" t="s">
        <v>799</v>
      </c>
      <c r="AS1618">
        <v>0</v>
      </c>
      <c r="AT1618" t="s">
        <v>807</v>
      </c>
      <c r="AU1618">
        <v>26</v>
      </c>
    </row>
    <row r="1619" spans="1:47" x14ac:dyDescent="0.25">
      <c r="A1619" t="s">
        <v>937</v>
      </c>
      <c r="B1619">
        <v>3002050</v>
      </c>
      <c r="C1619">
        <v>381187</v>
      </c>
      <c r="D1619" t="s">
        <v>788</v>
      </c>
      <c r="E1619">
        <v>0</v>
      </c>
      <c r="F1619">
        <v>0</v>
      </c>
      <c r="G1619">
        <v>0</v>
      </c>
      <c r="H1619">
        <v>0</v>
      </c>
      <c r="I1619">
        <v>64</v>
      </c>
      <c r="J1619">
        <v>2017</v>
      </c>
      <c r="K1619" t="s">
        <v>695</v>
      </c>
      <c r="L1619">
        <v>1</v>
      </c>
      <c r="M1619">
        <v>2</v>
      </c>
      <c r="N1619">
        <v>8.7201953461648944</v>
      </c>
      <c r="O1619">
        <v>9.2028152829646661</v>
      </c>
      <c r="P1619" t="s">
        <v>789</v>
      </c>
      <c r="Q1619" t="s">
        <v>938</v>
      </c>
      <c r="R1619" t="s">
        <v>791</v>
      </c>
      <c r="S1619">
        <v>1382</v>
      </c>
      <c r="T1619" t="s">
        <v>792</v>
      </c>
      <c r="U1619" t="s">
        <v>793</v>
      </c>
      <c r="V1619" t="s">
        <v>939</v>
      </c>
      <c r="W1619" t="s">
        <v>56</v>
      </c>
      <c r="X1619" t="s">
        <v>151</v>
      </c>
      <c r="Y1619" t="s">
        <v>940</v>
      </c>
      <c r="Z1619" s="1">
        <v>43202</v>
      </c>
      <c r="AA1619">
        <v>64</v>
      </c>
      <c r="AB1619" t="s">
        <v>59</v>
      </c>
      <c r="AC1619">
        <v>2023</v>
      </c>
      <c r="AD1619">
        <v>738</v>
      </c>
      <c r="AE1619" t="s">
        <v>796</v>
      </c>
      <c r="AF1619" t="s">
        <v>797</v>
      </c>
      <c r="AG1619" s="1">
        <v>35788</v>
      </c>
      <c r="AH1619" t="s">
        <v>264</v>
      </c>
      <c r="AI1619" t="s">
        <v>265</v>
      </c>
      <c r="AJ1619" t="s">
        <v>64</v>
      </c>
      <c r="AK1619">
        <v>178</v>
      </c>
      <c r="AL1619">
        <v>800000</v>
      </c>
      <c r="AM1619">
        <v>1000000</v>
      </c>
      <c r="AN1619" s="1">
        <v>46568</v>
      </c>
      <c r="AO1619" t="s">
        <v>808</v>
      </c>
      <c r="AP1619" t="s">
        <v>164</v>
      </c>
      <c r="AQ1619">
        <v>11</v>
      </c>
      <c r="AR1619" t="s">
        <v>799</v>
      </c>
      <c r="AS1619">
        <v>0</v>
      </c>
      <c r="AT1619" t="s">
        <v>264</v>
      </c>
      <c r="AU1619">
        <v>26</v>
      </c>
    </row>
    <row r="1620" spans="1:47" x14ac:dyDescent="0.25">
      <c r="A1620" t="s">
        <v>937</v>
      </c>
      <c r="B1620">
        <v>3002050</v>
      </c>
      <c r="C1620">
        <v>381187</v>
      </c>
      <c r="D1620" t="s">
        <v>788</v>
      </c>
      <c r="E1620">
        <v>0</v>
      </c>
      <c r="F1620">
        <v>0</v>
      </c>
      <c r="G1620">
        <v>0</v>
      </c>
      <c r="H1620">
        <v>0</v>
      </c>
      <c r="I1620">
        <v>64</v>
      </c>
      <c r="J1620">
        <v>2017</v>
      </c>
      <c r="K1620" t="s">
        <v>695</v>
      </c>
      <c r="L1620">
        <v>1</v>
      </c>
      <c r="M1620">
        <v>2</v>
      </c>
      <c r="N1620">
        <v>8.7201953461648944</v>
      </c>
      <c r="O1620">
        <v>9.2028152829646661</v>
      </c>
      <c r="P1620" t="s">
        <v>789</v>
      </c>
      <c r="Q1620" t="s">
        <v>938</v>
      </c>
      <c r="R1620" t="s">
        <v>791</v>
      </c>
      <c r="S1620">
        <v>1382</v>
      </c>
      <c r="T1620" t="s">
        <v>792</v>
      </c>
      <c r="U1620" t="s">
        <v>793</v>
      </c>
      <c r="V1620" t="s">
        <v>939</v>
      </c>
      <c r="W1620" t="s">
        <v>56</v>
      </c>
      <c r="X1620" t="s">
        <v>151</v>
      </c>
      <c r="Y1620" t="s">
        <v>940</v>
      </c>
      <c r="Z1620" s="1">
        <v>43202</v>
      </c>
      <c r="AA1620">
        <v>64</v>
      </c>
      <c r="AB1620" t="s">
        <v>59</v>
      </c>
      <c r="AC1620">
        <v>2023</v>
      </c>
      <c r="AD1620">
        <v>738</v>
      </c>
      <c r="AE1620" t="s">
        <v>796</v>
      </c>
      <c r="AF1620" t="s">
        <v>797</v>
      </c>
      <c r="AG1620" s="1">
        <v>35788</v>
      </c>
      <c r="AH1620" t="s">
        <v>264</v>
      </c>
      <c r="AI1620" t="s">
        <v>265</v>
      </c>
      <c r="AJ1620" t="s">
        <v>64</v>
      </c>
      <c r="AK1620">
        <v>178</v>
      </c>
      <c r="AL1620">
        <v>800000</v>
      </c>
      <c r="AM1620">
        <v>1000000</v>
      </c>
      <c r="AN1620" s="1">
        <v>46568</v>
      </c>
      <c r="AO1620" t="s">
        <v>809</v>
      </c>
      <c r="AP1620" t="s">
        <v>66</v>
      </c>
      <c r="AQ1620">
        <v>11</v>
      </c>
      <c r="AR1620" t="s">
        <v>799</v>
      </c>
      <c r="AS1620">
        <v>0</v>
      </c>
      <c r="AT1620" t="s">
        <v>264</v>
      </c>
      <c r="AU1620">
        <v>26</v>
      </c>
    </row>
    <row r="1621" spans="1:47" x14ac:dyDescent="0.25">
      <c r="A1621" t="s">
        <v>937</v>
      </c>
      <c r="B1621">
        <v>3002050</v>
      </c>
      <c r="C1621">
        <v>381187</v>
      </c>
      <c r="D1621" t="s">
        <v>788</v>
      </c>
      <c r="E1621">
        <v>0</v>
      </c>
      <c r="F1621">
        <v>0</v>
      </c>
      <c r="G1621">
        <v>0</v>
      </c>
      <c r="H1621">
        <v>0</v>
      </c>
      <c r="I1621">
        <v>64</v>
      </c>
      <c r="J1621">
        <v>2017</v>
      </c>
      <c r="K1621" t="s">
        <v>695</v>
      </c>
      <c r="L1621">
        <v>1</v>
      </c>
      <c r="M1621">
        <v>2</v>
      </c>
      <c r="N1621">
        <v>8.7201953461648944</v>
      </c>
      <c r="O1621">
        <v>9.2028152829646661</v>
      </c>
      <c r="P1621" t="s">
        <v>789</v>
      </c>
      <c r="Q1621" t="s">
        <v>938</v>
      </c>
      <c r="R1621" t="s">
        <v>791</v>
      </c>
      <c r="S1621">
        <v>1382</v>
      </c>
      <c r="T1621" t="s">
        <v>792</v>
      </c>
      <c r="U1621" t="s">
        <v>793</v>
      </c>
      <c r="V1621" t="s">
        <v>939</v>
      </c>
      <c r="W1621" t="s">
        <v>56</v>
      </c>
      <c r="X1621" t="s">
        <v>151</v>
      </c>
      <c r="Y1621" t="s">
        <v>940</v>
      </c>
      <c r="Z1621" s="1">
        <v>43202</v>
      </c>
      <c r="AA1621">
        <v>64</v>
      </c>
      <c r="AB1621" t="s">
        <v>59</v>
      </c>
      <c r="AC1621">
        <v>2023</v>
      </c>
      <c r="AD1621">
        <v>738</v>
      </c>
      <c r="AE1621" t="s">
        <v>796</v>
      </c>
      <c r="AF1621" t="s">
        <v>797</v>
      </c>
      <c r="AG1621" s="1">
        <v>35788</v>
      </c>
      <c r="AH1621" t="s">
        <v>264</v>
      </c>
      <c r="AI1621" t="s">
        <v>265</v>
      </c>
      <c r="AJ1621" t="s">
        <v>64</v>
      </c>
      <c r="AK1621">
        <v>178</v>
      </c>
      <c r="AL1621">
        <v>800000</v>
      </c>
      <c r="AM1621">
        <v>1000000</v>
      </c>
      <c r="AN1621" s="1">
        <v>46568</v>
      </c>
      <c r="AO1621" t="s">
        <v>810</v>
      </c>
      <c r="AP1621" t="s">
        <v>66</v>
      </c>
      <c r="AQ1621">
        <v>11</v>
      </c>
      <c r="AR1621" t="s">
        <v>799</v>
      </c>
      <c r="AS1621">
        <v>0</v>
      </c>
      <c r="AT1621" t="s">
        <v>264</v>
      </c>
      <c r="AU1621">
        <v>26</v>
      </c>
    </row>
    <row r="1622" spans="1:47" x14ac:dyDescent="0.25">
      <c r="A1622" t="s">
        <v>941</v>
      </c>
      <c r="B1622">
        <v>2872073</v>
      </c>
      <c r="C1622">
        <v>124732</v>
      </c>
      <c r="D1622" t="s">
        <v>48</v>
      </c>
      <c r="E1622">
        <v>1</v>
      </c>
      <c r="F1622">
        <v>0</v>
      </c>
      <c r="G1622">
        <v>0</v>
      </c>
      <c r="H1622">
        <v>0</v>
      </c>
      <c r="I1622">
        <v>29</v>
      </c>
      <c r="J1622">
        <v>2017</v>
      </c>
      <c r="K1622" t="s">
        <v>329</v>
      </c>
      <c r="L1622">
        <v>3</v>
      </c>
      <c r="M1622">
        <v>0</v>
      </c>
      <c r="N1622">
        <v>8</v>
      </c>
      <c r="O1622">
        <v>14</v>
      </c>
      <c r="P1622" t="s">
        <v>50</v>
      </c>
      <c r="Q1622" t="s">
        <v>127</v>
      </c>
      <c r="R1622" t="s">
        <v>587</v>
      </c>
      <c r="S1622">
        <v>47797</v>
      </c>
      <c r="T1622" t="s">
        <v>129</v>
      </c>
      <c r="U1622" t="s">
        <v>588</v>
      </c>
      <c r="V1622" t="s">
        <v>95</v>
      </c>
      <c r="W1622" t="s">
        <v>88</v>
      </c>
      <c r="X1622" t="s">
        <v>57</v>
      </c>
      <c r="Y1622" t="s">
        <v>942</v>
      </c>
      <c r="Z1622" s="1">
        <v>43210</v>
      </c>
      <c r="AA1622">
        <v>29</v>
      </c>
      <c r="AB1622" t="s">
        <v>59</v>
      </c>
      <c r="AC1622">
        <v>2023</v>
      </c>
      <c r="AD1622">
        <v>533</v>
      </c>
      <c r="AE1622" t="s">
        <v>160</v>
      </c>
      <c r="AF1622" t="s">
        <v>61</v>
      </c>
      <c r="AG1622" s="1">
        <v>33997</v>
      </c>
      <c r="AH1622" t="s">
        <v>161</v>
      </c>
      <c r="AI1622" t="s">
        <v>63</v>
      </c>
      <c r="AJ1622" t="s">
        <v>162</v>
      </c>
      <c r="AK1622">
        <v>194</v>
      </c>
      <c r="AL1622">
        <v>2000000</v>
      </c>
      <c r="AM1622">
        <v>15000000</v>
      </c>
      <c r="AN1622" s="1">
        <v>45473</v>
      </c>
      <c r="AO1622" t="s">
        <v>163</v>
      </c>
      <c r="AP1622" t="s">
        <v>164</v>
      </c>
      <c r="AQ1622">
        <v>23</v>
      </c>
      <c r="AR1622" t="s">
        <v>165</v>
      </c>
      <c r="AS1622">
        <v>0</v>
      </c>
      <c r="AT1622" t="s">
        <v>161</v>
      </c>
      <c r="AU1622">
        <v>31</v>
      </c>
    </row>
    <row r="1623" spans="1:47" x14ac:dyDescent="0.25">
      <c r="A1623" t="s">
        <v>941</v>
      </c>
      <c r="B1623">
        <v>2872073</v>
      </c>
      <c r="C1623">
        <v>124732</v>
      </c>
      <c r="D1623" t="s">
        <v>48</v>
      </c>
      <c r="E1623">
        <v>1</v>
      </c>
      <c r="F1623">
        <v>0</v>
      </c>
      <c r="G1623">
        <v>0</v>
      </c>
      <c r="H1623">
        <v>0</v>
      </c>
      <c r="I1623">
        <v>29</v>
      </c>
      <c r="J1623">
        <v>2017</v>
      </c>
      <c r="K1623" t="s">
        <v>329</v>
      </c>
      <c r="L1623">
        <v>3</v>
      </c>
      <c r="M1623">
        <v>0</v>
      </c>
      <c r="N1623">
        <v>8</v>
      </c>
      <c r="O1623">
        <v>14</v>
      </c>
      <c r="P1623" t="s">
        <v>50</v>
      </c>
      <c r="Q1623" t="s">
        <v>127</v>
      </c>
      <c r="R1623" t="s">
        <v>587</v>
      </c>
      <c r="S1623">
        <v>47797</v>
      </c>
      <c r="T1623" t="s">
        <v>129</v>
      </c>
      <c r="U1623" t="s">
        <v>588</v>
      </c>
      <c r="V1623" t="s">
        <v>95</v>
      </c>
      <c r="W1623" t="s">
        <v>88</v>
      </c>
      <c r="X1623" t="s">
        <v>57</v>
      </c>
      <c r="Y1623" t="s">
        <v>942</v>
      </c>
      <c r="Z1623" s="1">
        <v>43210</v>
      </c>
      <c r="AA1623">
        <v>29</v>
      </c>
      <c r="AB1623" t="s">
        <v>59</v>
      </c>
      <c r="AC1623">
        <v>2023</v>
      </c>
      <c r="AD1623">
        <v>533</v>
      </c>
      <c r="AE1623" t="s">
        <v>160</v>
      </c>
      <c r="AF1623" t="s">
        <v>61</v>
      </c>
      <c r="AG1623" s="1">
        <v>33997</v>
      </c>
      <c r="AH1623" t="s">
        <v>161</v>
      </c>
      <c r="AI1623" t="s">
        <v>63</v>
      </c>
      <c r="AJ1623" t="s">
        <v>162</v>
      </c>
      <c r="AK1623">
        <v>194</v>
      </c>
      <c r="AL1623">
        <v>2000000</v>
      </c>
      <c r="AM1623">
        <v>15000000</v>
      </c>
      <c r="AN1623" s="1">
        <v>45473</v>
      </c>
      <c r="AO1623" t="s">
        <v>166</v>
      </c>
      <c r="AP1623" t="s">
        <v>164</v>
      </c>
      <c r="AQ1623">
        <v>23</v>
      </c>
      <c r="AR1623" t="s">
        <v>165</v>
      </c>
      <c r="AS1623">
        <v>0</v>
      </c>
      <c r="AT1623" t="s">
        <v>161</v>
      </c>
      <c r="AU1623">
        <v>31</v>
      </c>
    </row>
    <row r="1624" spans="1:47" x14ac:dyDescent="0.25">
      <c r="A1624" t="s">
        <v>941</v>
      </c>
      <c r="B1624">
        <v>2872073</v>
      </c>
      <c r="C1624">
        <v>124732</v>
      </c>
      <c r="D1624" t="s">
        <v>48</v>
      </c>
      <c r="E1624">
        <v>1</v>
      </c>
      <c r="F1624">
        <v>0</v>
      </c>
      <c r="G1624">
        <v>0</v>
      </c>
      <c r="H1624">
        <v>0</v>
      </c>
      <c r="I1624">
        <v>29</v>
      </c>
      <c r="J1624">
        <v>2017</v>
      </c>
      <c r="K1624" t="s">
        <v>329</v>
      </c>
      <c r="L1624">
        <v>3</v>
      </c>
      <c r="M1624">
        <v>0</v>
      </c>
      <c r="N1624">
        <v>8</v>
      </c>
      <c r="O1624">
        <v>14</v>
      </c>
      <c r="P1624" t="s">
        <v>50</v>
      </c>
      <c r="Q1624" t="s">
        <v>127</v>
      </c>
      <c r="R1624" t="s">
        <v>587</v>
      </c>
      <c r="S1624">
        <v>47797</v>
      </c>
      <c r="T1624" t="s">
        <v>129</v>
      </c>
      <c r="U1624" t="s">
        <v>588</v>
      </c>
      <c r="V1624" t="s">
        <v>95</v>
      </c>
      <c r="W1624" t="s">
        <v>88</v>
      </c>
      <c r="X1624" t="s">
        <v>57</v>
      </c>
      <c r="Y1624" t="s">
        <v>942</v>
      </c>
      <c r="Z1624" s="1">
        <v>43210</v>
      </c>
      <c r="AA1624">
        <v>29</v>
      </c>
      <c r="AB1624" t="s">
        <v>59</v>
      </c>
      <c r="AC1624">
        <v>2023</v>
      </c>
      <c r="AD1624">
        <v>533</v>
      </c>
      <c r="AE1624" t="s">
        <v>160</v>
      </c>
      <c r="AF1624" t="s">
        <v>61</v>
      </c>
      <c r="AG1624" s="1">
        <v>33997</v>
      </c>
      <c r="AH1624" t="s">
        <v>161</v>
      </c>
      <c r="AI1624" t="s">
        <v>63</v>
      </c>
      <c r="AJ1624" t="s">
        <v>162</v>
      </c>
      <c r="AK1624">
        <v>194</v>
      </c>
      <c r="AL1624">
        <v>2000000</v>
      </c>
      <c r="AM1624">
        <v>15000000</v>
      </c>
      <c r="AN1624" s="1">
        <v>45473</v>
      </c>
      <c r="AO1624" t="s">
        <v>167</v>
      </c>
      <c r="AP1624" t="s">
        <v>164</v>
      </c>
      <c r="AQ1624">
        <v>23</v>
      </c>
      <c r="AR1624" t="s">
        <v>165</v>
      </c>
      <c r="AS1624">
        <v>0</v>
      </c>
      <c r="AT1624" t="s">
        <v>161</v>
      </c>
      <c r="AU1624">
        <v>31</v>
      </c>
    </row>
    <row r="1625" spans="1:47" x14ac:dyDescent="0.25">
      <c r="A1625" t="s">
        <v>941</v>
      </c>
      <c r="B1625">
        <v>2872073</v>
      </c>
      <c r="C1625">
        <v>124732</v>
      </c>
      <c r="D1625" t="s">
        <v>48</v>
      </c>
      <c r="E1625">
        <v>1</v>
      </c>
      <c r="F1625">
        <v>0</v>
      </c>
      <c r="G1625">
        <v>0</v>
      </c>
      <c r="H1625">
        <v>0</v>
      </c>
      <c r="I1625">
        <v>29</v>
      </c>
      <c r="J1625">
        <v>2017</v>
      </c>
      <c r="K1625" t="s">
        <v>329</v>
      </c>
      <c r="L1625">
        <v>3</v>
      </c>
      <c r="M1625">
        <v>0</v>
      </c>
      <c r="N1625">
        <v>8</v>
      </c>
      <c r="O1625">
        <v>14</v>
      </c>
      <c r="P1625" t="s">
        <v>50</v>
      </c>
      <c r="Q1625" t="s">
        <v>127</v>
      </c>
      <c r="R1625" t="s">
        <v>587</v>
      </c>
      <c r="S1625">
        <v>47797</v>
      </c>
      <c r="T1625" t="s">
        <v>129</v>
      </c>
      <c r="U1625" t="s">
        <v>588</v>
      </c>
      <c r="V1625" t="s">
        <v>95</v>
      </c>
      <c r="W1625" t="s">
        <v>88</v>
      </c>
      <c r="X1625" t="s">
        <v>57</v>
      </c>
      <c r="Y1625" t="s">
        <v>942</v>
      </c>
      <c r="Z1625" s="1">
        <v>43210</v>
      </c>
      <c r="AA1625">
        <v>29</v>
      </c>
      <c r="AB1625" t="s">
        <v>59</v>
      </c>
      <c r="AC1625">
        <v>2023</v>
      </c>
      <c r="AD1625">
        <v>533</v>
      </c>
      <c r="AE1625" t="s">
        <v>160</v>
      </c>
      <c r="AF1625" t="s">
        <v>61</v>
      </c>
      <c r="AG1625" s="1">
        <v>33997</v>
      </c>
      <c r="AH1625" t="s">
        <v>161</v>
      </c>
      <c r="AI1625" t="s">
        <v>63</v>
      </c>
      <c r="AJ1625" t="s">
        <v>162</v>
      </c>
      <c r="AK1625">
        <v>194</v>
      </c>
      <c r="AL1625">
        <v>2000000</v>
      </c>
      <c r="AM1625">
        <v>15000000</v>
      </c>
      <c r="AN1625" s="1">
        <v>45473</v>
      </c>
      <c r="AO1625" t="s">
        <v>168</v>
      </c>
      <c r="AP1625" t="s">
        <v>164</v>
      </c>
      <c r="AQ1625">
        <v>23</v>
      </c>
      <c r="AR1625" t="s">
        <v>165</v>
      </c>
      <c r="AS1625">
        <v>0</v>
      </c>
      <c r="AT1625" t="s">
        <v>161</v>
      </c>
      <c r="AU1625">
        <v>31</v>
      </c>
    </row>
    <row r="1626" spans="1:47" x14ac:dyDescent="0.25">
      <c r="A1626" t="s">
        <v>941</v>
      </c>
      <c r="B1626">
        <v>2872073</v>
      </c>
      <c r="C1626">
        <v>124732</v>
      </c>
      <c r="D1626" t="s">
        <v>48</v>
      </c>
      <c r="E1626">
        <v>1</v>
      </c>
      <c r="F1626">
        <v>0</v>
      </c>
      <c r="G1626">
        <v>0</v>
      </c>
      <c r="H1626">
        <v>0</v>
      </c>
      <c r="I1626">
        <v>29</v>
      </c>
      <c r="J1626">
        <v>2017</v>
      </c>
      <c r="K1626" t="s">
        <v>329</v>
      </c>
      <c r="L1626">
        <v>3</v>
      </c>
      <c r="M1626">
        <v>0</v>
      </c>
      <c r="N1626">
        <v>8</v>
      </c>
      <c r="O1626">
        <v>14</v>
      </c>
      <c r="P1626" t="s">
        <v>50</v>
      </c>
      <c r="Q1626" t="s">
        <v>127</v>
      </c>
      <c r="R1626" t="s">
        <v>587</v>
      </c>
      <c r="S1626">
        <v>47797</v>
      </c>
      <c r="T1626" t="s">
        <v>129</v>
      </c>
      <c r="U1626" t="s">
        <v>588</v>
      </c>
      <c r="V1626" t="s">
        <v>95</v>
      </c>
      <c r="W1626" t="s">
        <v>88</v>
      </c>
      <c r="X1626" t="s">
        <v>57</v>
      </c>
      <c r="Y1626" t="s">
        <v>942</v>
      </c>
      <c r="Z1626" s="1">
        <v>43210</v>
      </c>
      <c r="AA1626">
        <v>29</v>
      </c>
      <c r="AB1626" t="s">
        <v>59</v>
      </c>
      <c r="AC1626">
        <v>2023</v>
      </c>
      <c r="AD1626">
        <v>533</v>
      </c>
      <c r="AE1626" t="s">
        <v>160</v>
      </c>
      <c r="AF1626" t="s">
        <v>61</v>
      </c>
      <c r="AG1626" s="1">
        <v>33997</v>
      </c>
      <c r="AH1626" t="s">
        <v>161</v>
      </c>
      <c r="AI1626" t="s">
        <v>63</v>
      </c>
      <c r="AJ1626" t="s">
        <v>162</v>
      </c>
      <c r="AK1626">
        <v>194</v>
      </c>
      <c r="AL1626">
        <v>2000000</v>
      </c>
      <c r="AM1626">
        <v>15000000</v>
      </c>
      <c r="AN1626" s="1">
        <v>45473</v>
      </c>
      <c r="AO1626" t="s">
        <v>169</v>
      </c>
      <c r="AP1626" t="s">
        <v>164</v>
      </c>
      <c r="AQ1626">
        <v>23</v>
      </c>
      <c r="AR1626" t="s">
        <v>165</v>
      </c>
      <c r="AS1626">
        <v>0</v>
      </c>
      <c r="AT1626" t="s">
        <v>161</v>
      </c>
      <c r="AU1626">
        <v>31</v>
      </c>
    </row>
    <row r="1627" spans="1:47" x14ac:dyDescent="0.25">
      <c r="A1627" t="s">
        <v>941</v>
      </c>
      <c r="B1627">
        <v>2872073</v>
      </c>
      <c r="C1627">
        <v>124732</v>
      </c>
      <c r="D1627" t="s">
        <v>48</v>
      </c>
      <c r="E1627">
        <v>1</v>
      </c>
      <c r="F1627">
        <v>0</v>
      </c>
      <c r="G1627">
        <v>0</v>
      </c>
      <c r="H1627">
        <v>0</v>
      </c>
      <c r="I1627">
        <v>29</v>
      </c>
      <c r="J1627">
        <v>2017</v>
      </c>
      <c r="K1627" t="s">
        <v>329</v>
      </c>
      <c r="L1627">
        <v>3</v>
      </c>
      <c r="M1627">
        <v>0</v>
      </c>
      <c r="N1627">
        <v>8</v>
      </c>
      <c r="O1627">
        <v>14</v>
      </c>
      <c r="P1627" t="s">
        <v>50</v>
      </c>
      <c r="Q1627" t="s">
        <v>127</v>
      </c>
      <c r="R1627" t="s">
        <v>587</v>
      </c>
      <c r="S1627">
        <v>47797</v>
      </c>
      <c r="T1627" t="s">
        <v>129</v>
      </c>
      <c r="U1627" t="s">
        <v>588</v>
      </c>
      <c r="V1627" t="s">
        <v>95</v>
      </c>
      <c r="W1627" t="s">
        <v>88</v>
      </c>
      <c r="X1627" t="s">
        <v>57</v>
      </c>
      <c r="Y1627" t="s">
        <v>942</v>
      </c>
      <c r="Z1627" s="1">
        <v>43210</v>
      </c>
      <c r="AA1627">
        <v>29</v>
      </c>
      <c r="AB1627" t="s">
        <v>59</v>
      </c>
      <c r="AC1627">
        <v>2023</v>
      </c>
      <c r="AD1627">
        <v>533</v>
      </c>
      <c r="AE1627" t="s">
        <v>160</v>
      </c>
      <c r="AF1627" t="s">
        <v>61</v>
      </c>
      <c r="AG1627" s="1">
        <v>33997</v>
      </c>
      <c r="AH1627" t="s">
        <v>161</v>
      </c>
      <c r="AI1627" t="s">
        <v>63</v>
      </c>
      <c r="AJ1627" t="s">
        <v>162</v>
      </c>
      <c r="AK1627">
        <v>194</v>
      </c>
      <c r="AL1627">
        <v>2000000</v>
      </c>
      <c r="AM1627">
        <v>15000000</v>
      </c>
      <c r="AN1627" s="1">
        <v>45473</v>
      </c>
      <c r="AO1627" t="s">
        <v>170</v>
      </c>
      <c r="AP1627" t="s">
        <v>164</v>
      </c>
      <c r="AQ1627">
        <v>23</v>
      </c>
      <c r="AR1627" t="s">
        <v>165</v>
      </c>
      <c r="AS1627">
        <v>0</v>
      </c>
      <c r="AT1627" t="s">
        <v>161</v>
      </c>
      <c r="AU1627">
        <v>31</v>
      </c>
    </row>
    <row r="1628" spans="1:47" x14ac:dyDescent="0.25">
      <c r="A1628" t="s">
        <v>941</v>
      </c>
      <c r="B1628">
        <v>2872073</v>
      </c>
      <c r="C1628">
        <v>124732</v>
      </c>
      <c r="D1628" t="s">
        <v>48</v>
      </c>
      <c r="E1628">
        <v>1</v>
      </c>
      <c r="F1628">
        <v>0</v>
      </c>
      <c r="G1628">
        <v>0</v>
      </c>
      <c r="H1628">
        <v>0</v>
      </c>
      <c r="I1628">
        <v>29</v>
      </c>
      <c r="J1628">
        <v>2017</v>
      </c>
      <c r="K1628" t="s">
        <v>329</v>
      </c>
      <c r="L1628">
        <v>3</v>
      </c>
      <c r="M1628">
        <v>0</v>
      </c>
      <c r="N1628">
        <v>8</v>
      </c>
      <c r="O1628">
        <v>14</v>
      </c>
      <c r="P1628" t="s">
        <v>50</v>
      </c>
      <c r="Q1628" t="s">
        <v>127</v>
      </c>
      <c r="R1628" t="s">
        <v>587</v>
      </c>
      <c r="S1628">
        <v>47797</v>
      </c>
      <c r="T1628" t="s">
        <v>129</v>
      </c>
      <c r="U1628" t="s">
        <v>588</v>
      </c>
      <c r="V1628" t="s">
        <v>95</v>
      </c>
      <c r="W1628" t="s">
        <v>88</v>
      </c>
      <c r="X1628" t="s">
        <v>57</v>
      </c>
      <c r="Y1628" t="s">
        <v>942</v>
      </c>
      <c r="Z1628" s="1">
        <v>43210</v>
      </c>
      <c r="AA1628">
        <v>29</v>
      </c>
      <c r="AB1628" t="s">
        <v>59</v>
      </c>
      <c r="AC1628">
        <v>2023</v>
      </c>
      <c r="AD1628">
        <v>533</v>
      </c>
      <c r="AE1628" t="s">
        <v>160</v>
      </c>
      <c r="AF1628" t="s">
        <v>61</v>
      </c>
      <c r="AG1628" s="1">
        <v>33997</v>
      </c>
      <c r="AH1628" t="s">
        <v>161</v>
      </c>
      <c r="AI1628" t="s">
        <v>63</v>
      </c>
      <c r="AJ1628" t="s">
        <v>162</v>
      </c>
      <c r="AK1628">
        <v>194</v>
      </c>
      <c r="AL1628">
        <v>2000000</v>
      </c>
      <c r="AM1628">
        <v>15000000</v>
      </c>
      <c r="AN1628" s="1">
        <v>45473</v>
      </c>
      <c r="AO1628" t="s">
        <v>171</v>
      </c>
      <c r="AP1628" t="s">
        <v>164</v>
      </c>
      <c r="AQ1628">
        <v>23</v>
      </c>
      <c r="AR1628" t="s">
        <v>165</v>
      </c>
      <c r="AS1628">
        <v>0</v>
      </c>
      <c r="AT1628" t="s">
        <v>161</v>
      </c>
      <c r="AU1628">
        <v>31</v>
      </c>
    </row>
    <row r="1629" spans="1:47" x14ac:dyDescent="0.25">
      <c r="A1629" t="s">
        <v>941</v>
      </c>
      <c r="B1629">
        <v>2872073</v>
      </c>
      <c r="C1629">
        <v>124732</v>
      </c>
      <c r="D1629" t="s">
        <v>48</v>
      </c>
      <c r="E1629">
        <v>1</v>
      </c>
      <c r="F1629">
        <v>0</v>
      </c>
      <c r="G1629">
        <v>0</v>
      </c>
      <c r="H1629">
        <v>0</v>
      </c>
      <c r="I1629">
        <v>29</v>
      </c>
      <c r="J1629">
        <v>2017</v>
      </c>
      <c r="K1629" t="s">
        <v>329</v>
      </c>
      <c r="L1629">
        <v>3</v>
      </c>
      <c r="M1629">
        <v>0</v>
      </c>
      <c r="N1629">
        <v>8</v>
      </c>
      <c r="O1629">
        <v>14</v>
      </c>
      <c r="P1629" t="s">
        <v>50</v>
      </c>
      <c r="Q1629" t="s">
        <v>127</v>
      </c>
      <c r="R1629" t="s">
        <v>587</v>
      </c>
      <c r="S1629">
        <v>47797</v>
      </c>
      <c r="T1629" t="s">
        <v>129</v>
      </c>
      <c r="U1629" t="s">
        <v>588</v>
      </c>
      <c r="V1629" t="s">
        <v>95</v>
      </c>
      <c r="W1629" t="s">
        <v>88</v>
      </c>
      <c r="X1629" t="s">
        <v>57</v>
      </c>
      <c r="Y1629" t="s">
        <v>942</v>
      </c>
      <c r="Z1629" s="1">
        <v>43210</v>
      </c>
      <c r="AA1629">
        <v>29</v>
      </c>
      <c r="AB1629" t="s">
        <v>59</v>
      </c>
      <c r="AC1629">
        <v>2023</v>
      </c>
      <c r="AD1629">
        <v>533</v>
      </c>
      <c r="AE1629" t="s">
        <v>160</v>
      </c>
      <c r="AF1629" t="s">
        <v>61</v>
      </c>
      <c r="AG1629" s="1">
        <v>33997</v>
      </c>
      <c r="AH1629" t="s">
        <v>161</v>
      </c>
      <c r="AI1629" t="s">
        <v>63</v>
      </c>
      <c r="AJ1629" t="s">
        <v>162</v>
      </c>
      <c r="AK1629">
        <v>194</v>
      </c>
      <c r="AL1629">
        <v>2000000</v>
      </c>
      <c r="AM1629">
        <v>15000000</v>
      </c>
      <c r="AN1629" s="1">
        <v>45473</v>
      </c>
      <c r="AO1629" t="s">
        <v>172</v>
      </c>
      <c r="AP1629" t="s">
        <v>164</v>
      </c>
      <c r="AQ1629">
        <v>23</v>
      </c>
      <c r="AR1629" t="s">
        <v>165</v>
      </c>
      <c r="AS1629">
        <v>0</v>
      </c>
      <c r="AT1629" t="s">
        <v>161</v>
      </c>
      <c r="AU1629">
        <v>31</v>
      </c>
    </row>
    <row r="1630" spans="1:47" x14ac:dyDescent="0.25">
      <c r="A1630" t="s">
        <v>941</v>
      </c>
      <c r="B1630">
        <v>2872073</v>
      </c>
      <c r="C1630">
        <v>124732</v>
      </c>
      <c r="D1630" t="s">
        <v>48</v>
      </c>
      <c r="E1630">
        <v>1</v>
      </c>
      <c r="F1630">
        <v>0</v>
      </c>
      <c r="G1630">
        <v>0</v>
      </c>
      <c r="H1630">
        <v>0</v>
      </c>
      <c r="I1630">
        <v>29</v>
      </c>
      <c r="J1630">
        <v>2017</v>
      </c>
      <c r="K1630" t="s">
        <v>329</v>
      </c>
      <c r="L1630">
        <v>3</v>
      </c>
      <c r="M1630">
        <v>0</v>
      </c>
      <c r="N1630">
        <v>8</v>
      </c>
      <c r="O1630">
        <v>14</v>
      </c>
      <c r="P1630" t="s">
        <v>50</v>
      </c>
      <c r="Q1630" t="s">
        <v>127</v>
      </c>
      <c r="R1630" t="s">
        <v>587</v>
      </c>
      <c r="S1630">
        <v>47797</v>
      </c>
      <c r="T1630" t="s">
        <v>129</v>
      </c>
      <c r="U1630" t="s">
        <v>588</v>
      </c>
      <c r="V1630" t="s">
        <v>95</v>
      </c>
      <c r="W1630" t="s">
        <v>88</v>
      </c>
      <c r="X1630" t="s">
        <v>57</v>
      </c>
      <c r="Y1630" t="s">
        <v>942</v>
      </c>
      <c r="Z1630" s="1">
        <v>43210</v>
      </c>
      <c r="AA1630">
        <v>29</v>
      </c>
      <c r="AB1630" t="s">
        <v>59</v>
      </c>
      <c r="AC1630">
        <v>2023</v>
      </c>
      <c r="AD1630">
        <v>533</v>
      </c>
      <c r="AE1630" t="s">
        <v>160</v>
      </c>
      <c r="AF1630" t="s">
        <v>61</v>
      </c>
      <c r="AG1630" s="1">
        <v>33997</v>
      </c>
      <c r="AH1630" t="s">
        <v>161</v>
      </c>
      <c r="AI1630" t="s">
        <v>63</v>
      </c>
      <c r="AJ1630" t="s">
        <v>162</v>
      </c>
      <c r="AK1630">
        <v>194</v>
      </c>
      <c r="AL1630">
        <v>2000000</v>
      </c>
      <c r="AM1630">
        <v>15000000</v>
      </c>
      <c r="AN1630" s="1">
        <v>45473</v>
      </c>
      <c r="AO1630" t="s">
        <v>173</v>
      </c>
      <c r="AP1630" t="s">
        <v>164</v>
      </c>
      <c r="AQ1630">
        <v>23</v>
      </c>
      <c r="AR1630" t="s">
        <v>165</v>
      </c>
      <c r="AS1630">
        <v>0</v>
      </c>
      <c r="AT1630" t="s">
        <v>161</v>
      </c>
      <c r="AU1630">
        <v>31</v>
      </c>
    </row>
    <row r="1631" spans="1:47" x14ac:dyDescent="0.25">
      <c r="A1631" t="s">
        <v>941</v>
      </c>
      <c r="B1631">
        <v>2872073</v>
      </c>
      <c r="C1631">
        <v>124732</v>
      </c>
      <c r="D1631" t="s">
        <v>48</v>
      </c>
      <c r="E1631">
        <v>1</v>
      </c>
      <c r="F1631">
        <v>0</v>
      </c>
      <c r="G1631">
        <v>0</v>
      </c>
      <c r="H1631">
        <v>0</v>
      </c>
      <c r="I1631">
        <v>29</v>
      </c>
      <c r="J1631">
        <v>2017</v>
      </c>
      <c r="K1631" t="s">
        <v>329</v>
      </c>
      <c r="L1631">
        <v>3</v>
      </c>
      <c r="M1631">
        <v>0</v>
      </c>
      <c r="N1631">
        <v>8</v>
      </c>
      <c r="O1631">
        <v>14</v>
      </c>
      <c r="P1631" t="s">
        <v>50</v>
      </c>
      <c r="Q1631" t="s">
        <v>127</v>
      </c>
      <c r="R1631" t="s">
        <v>587</v>
      </c>
      <c r="S1631">
        <v>47797</v>
      </c>
      <c r="T1631" t="s">
        <v>129</v>
      </c>
      <c r="U1631" t="s">
        <v>588</v>
      </c>
      <c r="V1631" t="s">
        <v>95</v>
      </c>
      <c r="W1631" t="s">
        <v>88</v>
      </c>
      <c r="X1631" t="s">
        <v>57</v>
      </c>
      <c r="Y1631" t="s">
        <v>942</v>
      </c>
      <c r="Z1631" s="1">
        <v>43210</v>
      </c>
      <c r="AA1631">
        <v>29</v>
      </c>
      <c r="AB1631" t="s">
        <v>59</v>
      </c>
      <c r="AC1631">
        <v>2023</v>
      </c>
      <c r="AD1631">
        <v>533</v>
      </c>
      <c r="AE1631" t="s">
        <v>160</v>
      </c>
      <c r="AF1631" t="s">
        <v>61</v>
      </c>
      <c r="AG1631" s="1">
        <v>33997</v>
      </c>
      <c r="AH1631" t="s">
        <v>161</v>
      </c>
      <c r="AI1631" t="s">
        <v>63</v>
      </c>
      <c r="AJ1631" t="s">
        <v>162</v>
      </c>
      <c r="AK1631">
        <v>194</v>
      </c>
      <c r="AL1631">
        <v>2000000</v>
      </c>
      <c r="AM1631">
        <v>15000000</v>
      </c>
      <c r="AN1631" s="1">
        <v>45473</v>
      </c>
      <c r="AO1631" t="s">
        <v>174</v>
      </c>
      <c r="AP1631" t="s">
        <v>164</v>
      </c>
      <c r="AQ1631">
        <v>23</v>
      </c>
      <c r="AR1631" t="s">
        <v>165</v>
      </c>
      <c r="AS1631">
        <v>0</v>
      </c>
      <c r="AT1631" t="s">
        <v>161</v>
      </c>
      <c r="AU1631">
        <v>31</v>
      </c>
    </row>
    <row r="1632" spans="1:47" x14ac:dyDescent="0.25">
      <c r="A1632" t="s">
        <v>941</v>
      </c>
      <c r="B1632">
        <v>2872073</v>
      </c>
      <c r="C1632">
        <v>124732</v>
      </c>
      <c r="D1632" t="s">
        <v>48</v>
      </c>
      <c r="E1632">
        <v>1</v>
      </c>
      <c r="F1632">
        <v>0</v>
      </c>
      <c r="G1632">
        <v>0</v>
      </c>
      <c r="H1632">
        <v>0</v>
      </c>
      <c r="I1632">
        <v>29</v>
      </c>
      <c r="J1632">
        <v>2017</v>
      </c>
      <c r="K1632" t="s">
        <v>329</v>
      </c>
      <c r="L1632">
        <v>3</v>
      </c>
      <c r="M1632">
        <v>0</v>
      </c>
      <c r="N1632">
        <v>8</v>
      </c>
      <c r="O1632">
        <v>14</v>
      </c>
      <c r="P1632" t="s">
        <v>50</v>
      </c>
      <c r="Q1632" t="s">
        <v>127</v>
      </c>
      <c r="R1632" t="s">
        <v>587</v>
      </c>
      <c r="S1632">
        <v>47797</v>
      </c>
      <c r="T1632" t="s">
        <v>129</v>
      </c>
      <c r="U1632" t="s">
        <v>588</v>
      </c>
      <c r="V1632" t="s">
        <v>95</v>
      </c>
      <c r="W1632" t="s">
        <v>88</v>
      </c>
      <c r="X1632" t="s">
        <v>57</v>
      </c>
      <c r="Y1632" t="s">
        <v>942</v>
      </c>
      <c r="Z1632" s="1">
        <v>43210</v>
      </c>
      <c r="AA1632">
        <v>29</v>
      </c>
      <c r="AB1632" t="s">
        <v>59</v>
      </c>
      <c r="AC1632">
        <v>2023</v>
      </c>
      <c r="AD1632">
        <v>533</v>
      </c>
      <c r="AE1632" t="s">
        <v>160</v>
      </c>
      <c r="AF1632" t="s">
        <v>61</v>
      </c>
      <c r="AG1632" s="1">
        <v>33997</v>
      </c>
      <c r="AH1632" t="s">
        <v>161</v>
      </c>
      <c r="AI1632" t="s">
        <v>63</v>
      </c>
      <c r="AJ1632" t="s">
        <v>162</v>
      </c>
      <c r="AK1632">
        <v>194</v>
      </c>
      <c r="AL1632">
        <v>2000000</v>
      </c>
      <c r="AM1632">
        <v>15000000</v>
      </c>
      <c r="AN1632" s="1">
        <v>45473</v>
      </c>
      <c r="AO1632" t="s">
        <v>175</v>
      </c>
      <c r="AP1632" t="s">
        <v>66</v>
      </c>
      <c r="AQ1632">
        <v>23</v>
      </c>
      <c r="AR1632" t="s">
        <v>165</v>
      </c>
      <c r="AS1632">
        <v>0</v>
      </c>
      <c r="AT1632" t="s">
        <v>161</v>
      </c>
      <c r="AU1632">
        <v>31</v>
      </c>
    </row>
    <row r="1633" spans="1:47" x14ac:dyDescent="0.25">
      <c r="A1633" t="s">
        <v>941</v>
      </c>
      <c r="B1633">
        <v>2872073</v>
      </c>
      <c r="C1633">
        <v>124732</v>
      </c>
      <c r="D1633" t="s">
        <v>48</v>
      </c>
      <c r="E1633">
        <v>1</v>
      </c>
      <c r="F1633">
        <v>0</v>
      </c>
      <c r="G1633">
        <v>0</v>
      </c>
      <c r="H1633">
        <v>0</v>
      </c>
      <c r="I1633">
        <v>29</v>
      </c>
      <c r="J1633">
        <v>2017</v>
      </c>
      <c r="K1633" t="s">
        <v>329</v>
      </c>
      <c r="L1633">
        <v>3</v>
      </c>
      <c r="M1633">
        <v>0</v>
      </c>
      <c r="N1633">
        <v>8</v>
      </c>
      <c r="O1633">
        <v>14</v>
      </c>
      <c r="P1633" t="s">
        <v>50</v>
      </c>
      <c r="Q1633" t="s">
        <v>127</v>
      </c>
      <c r="R1633" t="s">
        <v>587</v>
      </c>
      <c r="S1633">
        <v>47797</v>
      </c>
      <c r="T1633" t="s">
        <v>129</v>
      </c>
      <c r="U1633" t="s">
        <v>588</v>
      </c>
      <c r="V1633" t="s">
        <v>95</v>
      </c>
      <c r="W1633" t="s">
        <v>88</v>
      </c>
      <c r="X1633" t="s">
        <v>57</v>
      </c>
      <c r="Y1633" t="s">
        <v>942</v>
      </c>
      <c r="Z1633" s="1">
        <v>43210</v>
      </c>
      <c r="AA1633">
        <v>29</v>
      </c>
      <c r="AB1633" t="s">
        <v>59</v>
      </c>
      <c r="AC1633">
        <v>2023</v>
      </c>
      <c r="AD1633">
        <v>533</v>
      </c>
      <c r="AE1633" t="s">
        <v>160</v>
      </c>
      <c r="AF1633" t="s">
        <v>61</v>
      </c>
      <c r="AG1633" s="1">
        <v>33997</v>
      </c>
      <c r="AH1633" t="s">
        <v>161</v>
      </c>
      <c r="AI1633" t="s">
        <v>63</v>
      </c>
      <c r="AJ1633" t="s">
        <v>162</v>
      </c>
      <c r="AK1633">
        <v>194</v>
      </c>
      <c r="AL1633">
        <v>2000000</v>
      </c>
      <c r="AM1633">
        <v>15000000</v>
      </c>
      <c r="AN1633" s="1">
        <v>45473</v>
      </c>
      <c r="AO1633" t="s">
        <v>176</v>
      </c>
      <c r="AP1633" t="s">
        <v>66</v>
      </c>
      <c r="AQ1633">
        <v>23</v>
      </c>
      <c r="AR1633" t="s">
        <v>165</v>
      </c>
      <c r="AS1633">
        <v>0</v>
      </c>
      <c r="AT1633" t="s">
        <v>161</v>
      </c>
      <c r="AU1633">
        <v>31</v>
      </c>
    </row>
    <row r="1634" spans="1:47" x14ac:dyDescent="0.25">
      <c r="A1634" t="s">
        <v>941</v>
      </c>
      <c r="B1634">
        <v>2872073</v>
      </c>
      <c r="C1634">
        <v>124732</v>
      </c>
      <c r="D1634" t="s">
        <v>48</v>
      </c>
      <c r="E1634">
        <v>1</v>
      </c>
      <c r="F1634">
        <v>0</v>
      </c>
      <c r="G1634">
        <v>0</v>
      </c>
      <c r="H1634">
        <v>0</v>
      </c>
      <c r="I1634">
        <v>29</v>
      </c>
      <c r="J1634">
        <v>2017</v>
      </c>
      <c r="K1634" t="s">
        <v>329</v>
      </c>
      <c r="L1634">
        <v>3</v>
      </c>
      <c r="M1634">
        <v>0</v>
      </c>
      <c r="N1634">
        <v>8</v>
      </c>
      <c r="O1634">
        <v>14</v>
      </c>
      <c r="P1634" t="s">
        <v>50</v>
      </c>
      <c r="Q1634" t="s">
        <v>127</v>
      </c>
      <c r="R1634" t="s">
        <v>587</v>
      </c>
      <c r="S1634">
        <v>47797</v>
      </c>
      <c r="T1634" t="s">
        <v>129</v>
      </c>
      <c r="U1634" t="s">
        <v>588</v>
      </c>
      <c r="V1634" t="s">
        <v>95</v>
      </c>
      <c r="W1634" t="s">
        <v>88</v>
      </c>
      <c r="X1634" t="s">
        <v>57</v>
      </c>
      <c r="Y1634" t="s">
        <v>942</v>
      </c>
      <c r="Z1634" s="1">
        <v>43210</v>
      </c>
      <c r="AA1634">
        <v>29</v>
      </c>
      <c r="AB1634" t="s">
        <v>59</v>
      </c>
      <c r="AC1634">
        <v>2023</v>
      </c>
      <c r="AD1634">
        <v>533</v>
      </c>
      <c r="AE1634" t="s">
        <v>160</v>
      </c>
      <c r="AF1634" t="s">
        <v>61</v>
      </c>
      <c r="AG1634" s="1">
        <v>33997</v>
      </c>
      <c r="AH1634" t="s">
        <v>161</v>
      </c>
      <c r="AI1634" t="s">
        <v>63</v>
      </c>
      <c r="AJ1634" t="s">
        <v>162</v>
      </c>
      <c r="AK1634">
        <v>194</v>
      </c>
      <c r="AL1634">
        <v>2000000</v>
      </c>
      <c r="AM1634">
        <v>15000000</v>
      </c>
      <c r="AN1634" s="1">
        <v>45473</v>
      </c>
      <c r="AO1634" t="s">
        <v>177</v>
      </c>
      <c r="AP1634" t="s">
        <v>164</v>
      </c>
      <c r="AQ1634">
        <v>23</v>
      </c>
      <c r="AR1634" t="s">
        <v>165</v>
      </c>
      <c r="AS1634">
        <v>0</v>
      </c>
      <c r="AT1634" t="s">
        <v>161</v>
      </c>
      <c r="AU1634">
        <v>31</v>
      </c>
    </row>
    <row r="1635" spans="1:47" x14ac:dyDescent="0.25">
      <c r="A1635" t="s">
        <v>943</v>
      </c>
      <c r="B1635">
        <v>2872070</v>
      </c>
      <c r="C1635">
        <v>315779</v>
      </c>
      <c r="D1635" t="s">
        <v>48</v>
      </c>
      <c r="E1635">
        <v>0</v>
      </c>
      <c r="F1635">
        <v>0</v>
      </c>
      <c r="G1635">
        <v>0</v>
      </c>
      <c r="H1635">
        <v>1</v>
      </c>
      <c r="I1635">
        <v>72</v>
      </c>
      <c r="J1635">
        <v>2017</v>
      </c>
      <c r="K1635" t="s">
        <v>329</v>
      </c>
      <c r="L1635">
        <v>4</v>
      </c>
      <c r="M1635">
        <v>0</v>
      </c>
      <c r="N1635">
        <v>3</v>
      </c>
      <c r="O1635">
        <v>4</v>
      </c>
      <c r="P1635" t="s">
        <v>646</v>
      </c>
      <c r="Q1635" t="s">
        <v>520</v>
      </c>
      <c r="R1635" t="s">
        <v>334</v>
      </c>
      <c r="S1635">
        <v>81360</v>
      </c>
      <c r="T1635" t="s">
        <v>244</v>
      </c>
      <c r="U1635" t="s">
        <v>149</v>
      </c>
      <c r="V1635" t="s">
        <v>426</v>
      </c>
      <c r="W1635" t="s">
        <v>211</v>
      </c>
      <c r="X1635" t="s">
        <v>57</v>
      </c>
      <c r="Y1635" t="s">
        <v>944</v>
      </c>
      <c r="Z1635" s="1">
        <v>43211</v>
      </c>
      <c r="AA1635">
        <v>72</v>
      </c>
      <c r="AB1635" t="s">
        <v>59</v>
      </c>
      <c r="AC1635">
        <v>2023</v>
      </c>
      <c r="AD1635">
        <v>5</v>
      </c>
      <c r="AE1635" t="s">
        <v>475</v>
      </c>
      <c r="AF1635" t="s">
        <v>247</v>
      </c>
      <c r="AG1635" s="1">
        <v>36056</v>
      </c>
      <c r="AH1635" t="s">
        <v>264</v>
      </c>
      <c r="AI1635" t="s">
        <v>265</v>
      </c>
      <c r="AJ1635" t="s">
        <v>64</v>
      </c>
      <c r="AK1635">
        <v>177</v>
      </c>
      <c r="AL1635">
        <v>25000000</v>
      </c>
      <c r="AM1635">
        <v>60000000</v>
      </c>
      <c r="AN1635" s="1">
        <v>46568</v>
      </c>
      <c r="AO1635" t="s">
        <v>476</v>
      </c>
      <c r="AP1635" t="s">
        <v>164</v>
      </c>
      <c r="AQ1635">
        <v>11</v>
      </c>
      <c r="AR1635" t="s">
        <v>477</v>
      </c>
      <c r="AS1635">
        <v>0</v>
      </c>
      <c r="AT1635" t="s">
        <v>264</v>
      </c>
      <c r="AU1635">
        <v>26</v>
      </c>
    </row>
    <row r="1636" spans="1:47" x14ac:dyDescent="0.25">
      <c r="A1636" t="s">
        <v>943</v>
      </c>
      <c r="B1636">
        <v>2872070</v>
      </c>
      <c r="C1636">
        <v>315779</v>
      </c>
      <c r="D1636" t="s">
        <v>48</v>
      </c>
      <c r="E1636">
        <v>0</v>
      </c>
      <c r="F1636">
        <v>0</v>
      </c>
      <c r="G1636">
        <v>0</v>
      </c>
      <c r="H1636">
        <v>1</v>
      </c>
      <c r="I1636">
        <v>72</v>
      </c>
      <c r="J1636">
        <v>2017</v>
      </c>
      <c r="K1636" t="s">
        <v>329</v>
      </c>
      <c r="L1636">
        <v>4</v>
      </c>
      <c r="M1636">
        <v>0</v>
      </c>
      <c r="N1636">
        <v>3</v>
      </c>
      <c r="O1636">
        <v>4</v>
      </c>
      <c r="P1636" t="s">
        <v>646</v>
      </c>
      <c r="Q1636" t="s">
        <v>520</v>
      </c>
      <c r="R1636" t="s">
        <v>334</v>
      </c>
      <c r="S1636">
        <v>81360</v>
      </c>
      <c r="T1636" t="s">
        <v>244</v>
      </c>
      <c r="U1636" t="s">
        <v>149</v>
      </c>
      <c r="V1636" t="s">
        <v>426</v>
      </c>
      <c r="W1636" t="s">
        <v>211</v>
      </c>
      <c r="X1636" t="s">
        <v>57</v>
      </c>
      <c r="Y1636" t="s">
        <v>944</v>
      </c>
      <c r="Z1636" s="1">
        <v>43211</v>
      </c>
      <c r="AA1636">
        <v>72</v>
      </c>
      <c r="AB1636" t="s">
        <v>59</v>
      </c>
      <c r="AC1636">
        <v>2023</v>
      </c>
      <c r="AD1636">
        <v>5</v>
      </c>
      <c r="AE1636" t="s">
        <v>475</v>
      </c>
      <c r="AF1636" t="s">
        <v>247</v>
      </c>
      <c r="AG1636" s="1">
        <v>36056</v>
      </c>
      <c r="AH1636" t="s">
        <v>264</v>
      </c>
      <c r="AI1636" t="s">
        <v>265</v>
      </c>
      <c r="AJ1636" t="s">
        <v>64</v>
      </c>
      <c r="AK1636">
        <v>177</v>
      </c>
      <c r="AL1636">
        <v>25000000</v>
      </c>
      <c r="AM1636">
        <v>60000000</v>
      </c>
      <c r="AN1636" s="1">
        <v>46568</v>
      </c>
      <c r="AO1636" t="s">
        <v>478</v>
      </c>
      <c r="AP1636" t="s">
        <v>164</v>
      </c>
      <c r="AQ1636">
        <v>11</v>
      </c>
      <c r="AR1636" t="s">
        <v>477</v>
      </c>
      <c r="AS1636">
        <v>0</v>
      </c>
      <c r="AT1636" t="s">
        <v>264</v>
      </c>
      <c r="AU1636">
        <v>26</v>
      </c>
    </row>
    <row r="1637" spans="1:47" x14ac:dyDescent="0.25">
      <c r="A1637" t="s">
        <v>943</v>
      </c>
      <c r="B1637">
        <v>2872070</v>
      </c>
      <c r="C1637">
        <v>315779</v>
      </c>
      <c r="D1637" t="s">
        <v>48</v>
      </c>
      <c r="E1637">
        <v>0</v>
      </c>
      <c r="F1637">
        <v>0</v>
      </c>
      <c r="G1637">
        <v>0</v>
      </c>
      <c r="H1637">
        <v>1</v>
      </c>
      <c r="I1637">
        <v>72</v>
      </c>
      <c r="J1637">
        <v>2017</v>
      </c>
      <c r="K1637" t="s">
        <v>329</v>
      </c>
      <c r="L1637">
        <v>4</v>
      </c>
      <c r="M1637">
        <v>0</v>
      </c>
      <c r="N1637">
        <v>3</v>
      </c>
      <c r="O1637">
        <v>4</v>
      </c>
      <c r="P1637" t="s">
        <v>646</v>
      </c>
      <c r="Q1637" t="s">
        <v>520</v>
      </c>
      <c r="R1637" t="s">
        <v>334</v>
      </c>
      <c r="S1637">
        <v>81360</v>
      </c>
      <c r="T1637" t="s">
        <v>244</v>
      </c>
      <c r="U1637" t="s">
        <v>149</v>
      </c>
      <c r="V1637" t="s">
        <v>426</v>
      </c>
      <c r="W1637" t="s">
        <v>211</v>
      </c>
      <c r="X1637" t="s">
        <v>57</v>
      </c>
      <c r="Y1637" t="s">
        <v>944</v>
      </c>
      <c r="Z1637" s="1">
        <v>43211</v>
      </c>
      <c r="AA1637">
        <v>72</v>
      </c>
      <c r="AB1637" t="s">
        <v>59</v>
      </c>
      <c r="AC1637">
        <v>2023</v>
      </c>
      <c r="AD1637">
        <v>5</v>
      </c>
      <c r="AE1637" t="s">
        <v>475</v>
      </c>
      <c r="AF1637" t="s">
        <v>247</v>
      </c>
      <c r="AG1637" s="1">
        <v>36056</v>
      </c>
      <c r="AH1637" t="s">
        <v>264</v>
      </c>
      <c r="AI1637" t="s">
        <v>265</v>
      </c>
      <c r="AJ1637" t="s">
        <v>64</v>
      </c>
      <c r="AK1637">
        <v>177</v>
      </c>
      <c r="AL1637">
        <v>25000000</v>
      </c>
      <c r="AM1637">
        <v>60000000</v>
      </c>
      <c r="AN1637" s="1">
        <v>46568</v>
      </c>
      <c r="AO1637" t="s">
        <v>479</v>
      </c>
      <c r="AP1637" t="s">
        <v>164</v>
      </c>
      <c r="AQ1637">
        <v>11</v>
      </c>
      <c r="AR1637" t="s">
        <v>477</v>
      </c>
      <c r="AS1637">
        <v>0</v>
      </c>
      <c r="AT1637" t="s">
        <v>264</v>
      </c>
      <c r="AU1637">
        <v>26</v>
      </c>
    </row>
    <row r="1638" spans="1:47" x14ac:dyDescent="0.25">
      <c r="A1638" t="s">
        <v>943</v>
      </c>
      <c r="B1638">
        <v>2872070</v>
      </c>
      <c r="C1638">
        <v>315779</v>
      </c>
      <c r="D1638" t="s">
        <v>48</v>
      </c>
      <c r="E1638">
        <v>0</v>
      </c>
      <c r="F1638">
        <v>0</v>
      </c>
      <c r="G1638">
        <v>0</v>
      </c>
      <c r="H1638">
        <v>1</v>
      </c>
      <c r="I1638">
        <v>72</v>
      </c>
      <c r="J1638">
        <v>2017</v>
      </c>
      <c r="K1638" t="s">
        <v>329</v>
      </c>
      <c r="L1638">
        <v>4</v>
      </c>
      <c r="M1638">
        <v>0</v>
      </c>
      <c r="N1638">
        <v>3</v>
      </c>
      <c r="O1638">
        <v>4</v>
      </c>
      <c r="P1638" t="s">
        <v>646</v>
      </c>
      <c r="Q1638" t="s">
        <v>520</v>
      </c>
      <c r="R1638" t="s">
        <v>334</v>
      </c>
      <c r="S1638">
        <v>81360</v>
      </c>
      <c r="T1638" t="s">
        <v>244</v>
      </c>
      <c r="U1638" t="s">
        <v>149</v>
      </c>
      <c r="V1638" t="s">
        <v>426</v>
      </c>
      <c r="W1638" t="s">
        <v>211</v>
      </c>
      <c r="X1638" t="s">
        <v>57</v>
      </c>
      <c r="Y1638" t="s">
        <v>944</v>
      </c>
      <c r="Z1638" s="1">
        <v>43211</v>
      </c>
      <c r="AA1638">
        <v>72</v>
      </c>
      <c r="AB1638" t="s">
        <v>59</v>
      </c>
      <c r="AC1638">
        <v>2023</v>
      </c>
      <c r="AD1638">
        <v>5</v>
      </c>
      <c r="AE1638" t="s">
        <v>475</v>
      </c>
      <c r="AF1638" t="s">
        <v>247</v>
      </c>
      <c r="AG1638" s="1">
        <v>36056</v>
      </c>
      <c r="AH1638" t="s">
        <v>264</v>
      </c>
      <c r="AI1638" t="s">
        <v>265</v>
      </c>
      <c r="AJ1638" t="s">
        <v>64</v>
      </c>
      <c r="AK1638">
        <v>177</v>
      </c>
      <c r="AL1638">
        <v>25000000</v>
      </c>
      <c r="AM1638">
        <v>60000000</v>
      </c>
      <c r="AN1638" s="1">
        <v>46568</v>
      </c>
      <c r="AO1638" t="s">
        <v>480</v>
      </c>
      <c r="AP1638" t="s">
        <v>164</v>
      </c>
      <c r="AQ1638">
        <v>11</v>
      </c>
      <c r="AR1638" t="s">
        <v>477</v>
      </c>
      <c r="AS1638">
        <v>0</v>
      </c>
      <c r="AT1638" t="s">
        <v>264</v>
      </c>
      <c r="AU1638">
        <v>26</v>
      </c>
    </row>
    <row r="1639" spans="1:47" x14ac:dyDescent="0.25">
      <c r="A1639" t="s">
        <v>943</v>
      </c>
      <c r="B1639">
        <v>2872070</v>
      </c>
      <c r="C1639">
        <v>315779</v>
      </c>
      <c r="D1639" t="s">
        <v>48</v>
      </c>
      <c r="E1639">
        <v>0</v>
      </c>
      <c r="F1639">
        <v>0</v>
      </c>
      <c r="G1639">
        <v>0</v>
      </c>
      <c r="H1639">
        <v>1</v>
      </c>
      <c r="I1639">
        <v>72</v>
      </c>
      <c r="J1639">
        <v>2017</v>
      </c>
      <c r="K1639" t="s">
        <v>329</v>
      </c>
      <c r="L1639">
        <v>4</v>
      </c>
      <c r="M1639">
        <v>0</v>
      </c>
      <c r="N1639">
        <v>3</v>
      </c>
      <c r="O1639">
        <v>4</v>
      </c>
      <c r="P1639" t="s">
        <v>646</v>
      </c>
      <c r="Q1639" t="s">
        <v>520</v>
      </c>
      <c r="R1639" t="s">
        <v>334</v>
      </c>
      <c r="S1639">
        <v>81360</v>
      </c>
      <c r="T1639" t="s">
        <v>244</v>
      </c>
      <c r="U1639" t="s">
        <v>149</v>
      </c>
      <c r="V1639" t="s">
        <v>426</v>
      </c>
      <c r="W1639" t="s">
        <v>211</v>
      </c>
      <c r="X1639" t="s">
        <v>57</v>
      </c>
      <c r="Y1639" t="s">
        <v>944</v>
      </c>
      <c r="Z1639" s="1">
        <v>43211</v>
      </c>
      <c r="AA1639">
        <v>72</v>
      </c>
      <c r="AB1639" t="s">
        <v>59</v>
      </c>
      <c r="AC1639">
        <v>2023</v>
      </c>
      <c r="AD1639">
        <v>5</v>
      </c>
      <c r="AE1639" t="s">
        <v>475</v>
      </c>
      <c r="AF1639" t="s">
        <v>247</v>
      </c>
      <c r="AG1639" s="1">
        <v>36056</v>
      </c>
      <c r="AH1639" t="s">
        <v>264</v>
      </c>
      <c r="AI1639" t="s">
        <v>265</v>
      </c>
      <c r="AJ1639" t="s">
        <v>64</v>
      </c>
      <c r="AK1639">
        <v>177</v>
      </c>
      <c r="AL1639">
        <v>25000000</v>
      </c>
      <c r="AM1639">
        <v>60000000</v>
      </c>
      <c r="AN1639" s="1">
        <v>46568</v>
      </c>
      <c r="AO1639" t="s">
        <v>481</v>
      </c>
      <c r="AP1639" t="s">
        <v>164</v>
      </c>
      <c r="AQ1639">
        <v>11</v>
      </c>
      <c r="AR1639" t="s">
        <v>477</v>
      </c>
      <c r="AS1639">
        <v>0</v>
      </c>
      <c r="AT1639" t="s">
        <v>264</v>
      </c>
      <c r="AU1639">
        <v>26</v>
      </c>
    </row>
    <row r="1640" spans="1:47" x14ac:dyDescent="0.25">
      <c r="A1640" t="s">
        <v>943</v>
      </c>
      <c r="B1640">
        <v>2872070</v>
      </c>
      <c r="C1640">
        <v>315779</v>
      </c>
      <c r="D1640" t="s">
        <v>48</v>
      </c>
      <c r="E1640">
        <v>0</v>
      </c>
      <c r="F1640">
        <v>0</v>
      </c>
      <c r="G1640">
        <v>0</v>
      </c>
      <c r="H1640">
        <v>1</v>
      </c>
      <c r="I1640">
        <v>72</v>
      </c>
      <c r="J1640">
        <v>2017</v>
      </c>
      <c r="K1640" t="s">
        <v>329</v>
      </c>
      <c r="L1640">
        <v>4</v>
      </c>
      <c r="M1640">
        <v>0</v>
      </c>
      <c r="N1640">
        <v>3</v>
      </c>
      <c r="O1640">
        <v>4</v>
      </c>
      <c r="P1640" t="s">
        <v>646</v>
      </c>
      <c r="Q1640" t="s">
        <v>520</v>
      </c>
      <c r="R1640" t="s">
        <v>334</v>
      </c>
      <c r="S1640">
        <v>81360</v>
      </c>
      <c r="T1640" t="s">
        <v>244</v>
      </c>
      <c r="U1640" t="s">
        <v>149</v>
      </c>
      <c r="V1640" t="s">
        <v>426</v>
      </c>
      <c r="W1640" t="s">
        <v>211</v>
      </c>
      <c r="X1640" t="s">
        <v>57</v>
      </c>
      <c r="Y1640" t="s">
        <v>944</v>
      </c>
      <c r="Z1640" s="1">
        <v>43211</v>
      </c>
      <c r="AA1640">
        <v>72</v>
      </c>
      <c r="AB1640" t="s">
        <v>59</v>
      </c>
      <c r="AC1640">
        <v>2023</v>
      </c>
      <c r="AD1640">
        <v>5</v>
      </c>
      <c r="AE1640" t="s">
        <v>475</v>
      </c>
      <c r="AF1640" t="s">
        <v>247</v>
      </c>
      <c r="AG1640" s="1">
        <v>36056</v>
      </c>
      <c r="AH1640" t="s">
        <v>264</v>
      </c>
      <c r="AI1640" t="s">
        <v>265</v>
      </c>
      <c r="AJ1640" t="s">
        <v>64</v>
      </c>
      <c r="AK1640">
        <v>177</v>
      </c>
      <c r="AL1640">
        <v>25000000</v>
      </c>
      <c r="AM1640">
        <v>60000000</v>
      </c>
      <c r="AN1640" s="1">
        <v>46568</v>
      </c>
      <c r="AO1640" t="s">
        <v>482</v>
      </c>
      <c r="AP1640" t="s">
        <v>164</v>
      </c>
      <c r="AQ1640">
        <v>11</v>
      </c>
      <c r="AR1640" t="s">
        <v>477</v>
      </c>
      <c r="AS1640">
        <v>0</v>
      </c>
      <c r="AT1640" t="s">
        <v>483</v>
      </c>
      <c r="AU1640">
        <v>26</v>
      </c>
    </row>
    <row r="1641" spans="1:47" x14ac:dyDescent="0.25">
      <c r="A1641" t="s">
        <v>943</v>
      </c>
      <c r="B1641">
        <v>2872070</v>
      </c>
      <c r="C1641">
        <v>315779</v>
      </c>
      <c r="D1641" t="s">
        <v>48</v>
      </c>
      <c r="E1641">
        <v>0</v>
      </c>
      <c r="F1641">
        <v>0</v>
      </c>
      <c r="G1641">
        <v>0</v>
      </c>
      <c r="H1641">
        <v>1</v>
      </c>
      <c r="I1641">
        <v>72</v>
      </c>
      <c r="J1641">
        <v>2017</v>
      </c>
      <c r="K1641" t="s">
        <v>329</v>
      </c>
      <c r="L1641">
        <v>4</v>
      </c>
      <c r="M1641">
        <v>0</v>
      </c>
      <c r="N1641">
        <v>3</v>
      </c>
      <c r="O1641">
        <v>4</v>
      </c>
      <c r="P1641" t="s">
        <v>646</v>
      </c>
      <c r="Q1641" t="s">
        <v>520</v>
      </c>
      <c r="R1641" t="s">
        <v>334</v>
      </c>
      <c r="S1641">
        <v>81360</v>
      </c>
      <c r="T1641" t="s">
        <v>244</v>
      </c>
      <c r="U1641" t="s">
        <v>149</v>
      </c>
      <c r="V1641" t="s">
        <v>426</v>
      </c>
      <c r="W1641" t="s">
        <v>211</v>
      </c>
      <c r="X1641" t="s">
        <v>57</v>
      </c>
      <c r="Y1641" t="s">
        <v>944</v>
      </c>
      <c r="Z1641" s="1">
        <v>43211</v>
      </c>
      <c r="AA1641">
        <v>72</v>
      </c>
      <c r="AB1641" t="s">
        <v>59</v>
      </c>
      <c r="AC1641">
        <v>2023</v>
      </c>
      <c r="AD1641">
        <v>5</v>
      </c>
      <c r="AE1641" t="s">
        <v>475</v>
      </c>
      <c r="AF1641" t="s">
        <v>247</v>
      </c>
      <c r="AG1641" s="1">
        <v>36056</v>
      </c>
      <c r="AH1641" t="s">
        <v>264</v>
      </c>
      <c r="AI1641" t="s">
        <v>265</v>
      </c>
      <c r="AJ1641" t="s">
        <v>64</v>
      </c>
      <c r="AK1641">
        <v>177</v>
      </c>
      <c r="AL1641">
        <v>25000000</v>
      </c>
      <c r="AM1641">
        <v>60000000</v>
      </c>
      <c r="AN1641" s="1">
        <v>46568</v>
      </c>
      <c r="AO1641" t="s">
        <v>484</v>
      </c>
      <c r="AP1641" t="s">
        <v>164</v>
      </c>
      <c r="AQ1641">
        <v>11</v>
      </c>
      <c r="AR1641" t="s">
        <v>477</v>
      </c>
      <c r="AS1641">
        <v>0</v>
      </c>
      <c r="AT1641" t="s">
        <v>264</v>
      </c>
      <c r="AU1641">
        <v>26</v>
      </c>
    </row>
    <row r="1642" spans="1:47" x14ac:dyDescent="0.25">
      <c r="A1642" t="s">
        <v>943</v>
      </c>
      <c r="B1642">
        <v>2872070</v>
      </c>
      <c r="C1642">
        <v>315779</v>
      </c>
      <c r="D1642" t="s">
        <v>48</v>
      </c>
      <c r="E1642">
        <v>0</v>
      </c>
      <c r="F1642">
        <v>0</v>
      </c>
      <c r="G1642">
        <v>0</v>
      </c>
      <c r="H1642">
        <v>1</v>
      </c>
      <c r="I1642">
        <v>72</v>
      </c>
      <c r="J1642">
        <v>2017</v>
      </c>
      <c r="K1642" t="s">
        <v>329</v>
      </c>
      <c r="L1642">
        <v>4</v>
      </c>
      <c r="M1642">
        <v>0</v>
      </c>
      <c r="N1642">
        <v>3</v>
      </c>
      <c r="O1642">
        <v>4</v>
      </c>
      <c r="P1642" t="s">
        <v>646</v>
      </c>
      <c r="Q1642" t="s">
        <v>520</v>
      </c>
      <c r="R1642" t="s">
        <v>334</v>
      </c>
      <c r="S1642">
        <v>81360</v>
      </c>
      <c r="T1642" t="s">
        <v>244</v>
      </c>
      <c r="U1642" t="s">
        <v>149</v>
      </c>
      <c r="V1642" t="s">
        <v>426</v>
      </c>
      <c r="W1642" t="s">
        <v>211</v>
      </c>
      <c r="X1642" t="s">
        <v>57</v>
      </c>
      <c r="Y1642" t="s">
        <v>944</v>
      </c>
      <c r="Z1642" s="1">
        <v>43211</v>
      </c>
      <c r="AA1642">
        <v>72</v>
      </c>
      <c r="AB1642" t="s">
        <v>59</v>
      </c>
      <c r="AC1642">
        <v>2023</v>
      </c>
      <c r="AD1642">
        <v>5</v>
      </c>
      <c r="AE1642" t="s">
        <v>475</v>
      </c>
      <c r="AF1642" t="s">
        <v>247</v>
      </c>
      <c r="AG1642" s="1">
        <v>36056</v>
      </c>
      <c r="AH1642" t="s">
        <v>264</v>
      </c>
      <c r="AI1642" t="s">
        <v>265</v>
      </c>
      <c r="AJ1642" t="s">
        <v>64</v>
      </c>
      <c r="AK1642">
        <v>177</v>
      </c>
      <c r="AL1642">
        <v>25000000</v>
      </c>
      <c r="AM1642">
        <v>60000000</v>
      </c>
      <c r="AN1642" s="1">
        <v>46568</v>
      </c>
      <c r="AO1642" t="s">
        <v>485</v>
      </c>
      <c r="AP1642" t="s">
        <v>66</v>
      </c>
      <c r="AQ1642">
        <v>11</v>
      </c>
      <c r="AR1642" t="s">
        <v>477</v>
      </c>
      <c r="AS1642">
        <v>0</v>
      </c>
      <c r="AT1642" t="s">
        <v>264</v>
      </c>
      <c r="AU1642">
        <v>26</v>
      </c>
    </row>
    <row r="1643" spans="1:47" x14ac:dyDescent="0.25">
      <c r="A1643" t="s">
        <v>943</v>
      </c>
      <c r="B1643">
        <v>2872070</v>
      </c>
      <c r="C1643">
        <v>315779</v>
      </c>
      <c r="D1643" t="s">
        <v>48</v>
      </c>
      <c r="E1643">
        <v>0</v>
      </c>
      <c r="F1643">
        <v>0</v>
      </c>
      <c r="G1643">
        <v>0</v>
      </c>
      <c r="H1643">
        <v>1</v>
      </c>
      <c r="I1643">
        <v>72</v>
      </c>
      <c r="J1643">
        <v>2017</v>
      </c>
      <c r="K1643" t="s">
        <v>329</v>
      </c>
      <c r="L1643">
        <v>4</v>
      </c>
      <c r="M1643">
        <v>0</v>
      </c>
      <c r="N1643">
        <v>3</v>
      </c>
      <c r="O1643">
        <v>4</v>
      </c>
      <c r="P1643" t="s">
        <v>646</v>
      </c>
      <c r="Q1643" t="s">
        <v>520</v>
      </c>
      <c r="R1643" t="s">
        <v>334</v>
      </c>
      <c r="S1643">
        <v>81360</v>
      </c>
      <c r="T1643" t="s">
        <v>244</v>
      </c>
      <c r="U1643" t="s">
        <v>149</v>
      </c>
      <c r="V1643" t="s">
        <v>426</v>
      </c>
      <c r="W1643" t="s">
        <v>211</v>
      </c>
      <c r="X1643" t="s">
        <v>57</v>
      </c>
      <c r="Y1643" t="s">
        <v>944</v>
      </c>
      <c r="Z1643" s="1">
        <v>43211</v>
      </c>
      <c r="AA1643">
        <v>72</v>
      </c>
      <c r="AB1643" t="s">
        <v>59</v>
      </c>
      <c r="AC1643">
        <v>2023</v>
      </c>
      <c r="AD1643">
        <v>5</v>
      </c>
      <c r="AE1643" t="s">
        <v>475</v>
      </c>
      <c r="AF1643" t="s">
        <v>247</v>
      </c>
      <c r="AG1643" s="1">
        <v>36056</v>
      </c>
      <c r="AH1643" t="s">
        <v>264</v>
      </c>
      <c r="AI1643" t="s">
        <v>265</v>
      </c>
      <c r="AJ1643" t="s">
        <v>64</v>
      </c>
      <c r="AK1643">
        <v>177</v>
      </c>
      <c r="AL1643">
        <v>25000000</v>
      </c>
      <c r="AM1643">
        <v>60000000</v>
      </c>
      <c r="AN1643" s="1">
        <v>46568</v>
      </c>
      <c r="AO1643" t="s">
        <v>486</v>
      </c>
      <c r="AP1643" t="s">
        <v>164</v>
      </c>
      <c r="AQ1643">
        <v>11</v>
      </c>
      <c r="AR1643" t="s">
        <v>477</v>
      </c>
      <c r="AS1643">
        <v>0</v>
      </c>
      <c r="AT1643" t="s">
        <v>264</v>
      </c>
      <c r="AU1643">
        <v>26</v>
      </c>
    </row>
    <row r="1644" spans="1:47" x14ac:dyDescent="0.25">
      <c r="A1644" t="s">
        <v>943</v>
      </c>
      <c r="B1644">
        <v>2872070</v>
      </c>
      <c r="C1644">
        <v>315779</v>
      </c>
      <c r="D1644" t="s">
        <v>48</v>
      </c>
      <c r="E1644">
        <v>0</v>
      </c>
      <c r="F1644">
        <v>0</v>
      </c>
      <c r="G1644">
        <v>0</v>
      </c>
      <c r="H1644">
        <v>1</v>
      </c>
      <c r="I1644">
        <v>72</v>
      </c>
      <c r="J1644">
        <v>2017</v>
      </c>
      <c r="K1644" t="s">
        <v>329</v>
      </c>
      <c r="L1644">
        <v>4</v>
      </c>
      <c r="M1644">
        <v>0</v>
      </c>
      <c r="N1644">
        <v>3</v>
      </c>
      <c r="O1644">
        <v>4</v>
      </c>
      <c r="P1644" t="s">
        <v>646</v>
      </c>
      <c r="Q1644" t="s">
        <v>520</v>
      </c>
      <c r="R1644" t="s">
        <v>334</v>
      </c>
      <c r="S1644">
        <v>81360</v>
      </c>
      <c r="T1644" t="s">
        <v>244</v>
      </c>
      <c r="U1644" t="s">
        <v>149</v>
      </c>
      <c r="V1644" t="s">
        <v>426</v>
      </c>
      <c r="W1644" t="s">
        <v>211</v>
      </c>
      <c r="X1644" t="s">
        <v>57</v>
      </c>
      <c r="Y1644" t="s">
        <v>944</v>
      </c>
      <c r="Z1644" s="1">
        <v>43211</v>
      </c>
      <c r="AA1644">
        <v>72</v>
      </c>
      <c r="AB1644" t="s">
        <v>59</v>
      </c>
      <c r="AC1644">
        <v>2023</v>
      </c>
      <c r="AD1644">
        <v>5</v>
      </c>
      <c r="AE1644" t="s">
        <v>475</v>
      </c>
      <c r="AF1644" t="s">
        <v>247</v>
      </c>
      <c r="AG1644" s="1">
        <v>36056</v>
      </c>
      <c r="AH1644" t="s">
        <v>264</v>
      </c>
      <c r="AI1644" t="s">
        <v>265</v>
      </c>
      <c r="AJ1644" t="s">
        <v>64</v>
      </c>
      <c r="AK1644">
        <v>177</v>
      </c>
      <c r="AL1644">
        <v>25000000</v>
      </c>
      <c r="AM1644">
        <v>60000000</v>
      </c>
      <c r="AN1644" s="1">
        <v>46568</v>
      </c>
      <c r="AO1644" t="s">
        <v>487</v>
      </c>
      <c r="AP1644" t="s">
        <v>164</v>
      </c>
      <c r="AQ1644">
        <v>11</v>
      </c>
      <c r="AR1644" t="s">
        <v>477</v>
      </c>
      <c r="AS1644">
        <v>0</v>
      </c>
      <c r="AT1644" t="s">
        <v>264</v>
      </c>
      <c r="AU1644">
        <v>26</v>
      </c>
    </row>
    <row r="1645" spans="1:47" x14ac:dyDescent="0.25">
      <c r="A1645" t="s">
        <v>943</v>
      </c>
      <c r="B1645">
        <v>2872070</v>
      </c>
      <c r="C1645">
        <v>315779</v>
      </c>
      <c r="D1645" t="s">
        <v>48</v>
      </c>
      <c r="E1645">
        <v>0</v>
      </c>
      <c r="F1645">
        <v>0</v>
      </c>
      <c r="G1645">
        <v>0</v>
      </c>
      <c r="H1645">
        <v>1</v>
      </c>
      <c r="I1645">
        <v>72</v>
      </c>
      <c r="J1645">
        <v>2017</v>
      </c>
      <c r="K1645" t="s">
        <v>329</v>
      </c>
      <c r="L1645">
        <v>4</v>
      </c>
      <c r="M1645">
        <v>0</v>
      </c>
      <c r="N1645">
        <v>3</v>
      </c>
      <c r="O1645">
        <v>4</v>
      </c>
      <c r="P1645" t="s">
        <v>646</v>
      </c>
      <c r="Q1645" t="s">
        <v>520</v>
      </c>
      <c r="R1645" t="s">
        <v>334</v>
      </c>
      <c r="S1645">
        <v>81360</v>
      </c>
      <c r="T1645" t="s">
        <v>244</v>
      </c>
      <c r="U1645" t="s">
        <v>149</v>
      </c>
      <c r="V1645" t="s">
        <v>426</v>
      </c>
      <c r="W1645" t="s">
        <v>211</v>
      </c>
      <c r="X1645" t="s">
        <v>57</v>
      </c>
      <c r="Y1645" t="s">
        <v>944</v>
      </c>
      <c r="Z1645" s="1">
        <v>43211</v>
      </c>
      <c r="AA1645">
        <v>72</v>
      </c>
      <c r="AB1645" t="s">
        <v>59</v>
      </c>
      <c r="AC1645">
        <v>2023</v>
      </c>
      <c r="AD1645">
        <v>5</v>
      </c>
      <c r="AE1645" t="s">
        <v>475</v>
      </c>
      <c r="AF1645" t="s">
        <v>247</v>
      </c>
      <c r="AG1645" s="1">
        <v>36056</v>
      </c>
      <c r="AH1645" t="s">
        <v>264</v>
      </c>
      <c r="AI1645" t="s">
        <v>265</v>
      </c>
      <c r="AJ1645" t="s">
        <v>64</v>
      </c>
      <c r="AK1645">
        <v>177</v>
      </c>
      <c r="AL1645">
        <v>25000000</v>
      </c>
      <c r="AM1645">
        <v>60000000</v>
      </c>
      <c r="AN1645" s="1">
        <v>46568</v>
      </c>
      <c r="AO1645" t="s">
        <v>488</v>
      </c>
      <c r="AP1645" t="s">
        <v>164</v>
      </c>
      <c r="AQ1645">
        <v>11</v>
      </c>
      <c r="AR1645" t="s">
        <v>477</v>
      </c>
      <c r="AS1645">
        <v>0</v>
      </c>
      <c r="AT1645" t="s">
        <v>264</v>
      </c>
      <c r="AU1645">
        <v>26</v>
      </c>
    </row>
    <row r="1646" spans="1:47" x14ac:dyDescent="0.25">
      <c r="A1646" t="s">
        <v>943</v>
      </c>
      <c r="B1646">
        <v>2872070</v>
      </c>
      <c r="C1646">
        <v>315779</v>
      </c>
      <c r="D1646" t="s">
        <v>48</v>
      </c>
      <c r="E1646">
        <v>0</v>
      </c>
      <c r="F1646">
        <v>0</v>
      </c>
      <c r="G1646">
        <v>0</v>
      </c>
      <c r="H1646">
        <v>1</v>
      </c>
      <c r="I1646">
        <v>72</v>
      </c>
      <c r="J1646">
        <v>2017</v>
      </c>
      <c r="K1646" t="s">
        <v>329</v>
      </c>
      <c r="L1646">
        <v>4</v>
      </c>
      <c r="M1646">
        <v>0</v>
      </c>
      <c r="N1646">
        <v>3</v>
      </c>
      <c r="O1646">
        <v>4</v>
      </c>
      <c r="P1646" t="s">
        <v>646</v>
      </c>
      <c r="Q1646" t="s">
        <v>520</v>
      </c>
      <c r="R1646" t="s">
        <v>334</v>
      </c>
      <c r="S1646">
        <v>81360</v>
      </c>
      <c r="T1646" t="s">
        <v>244</v>
      </c>
      <c r="U1646" t="s">
        <v>149</v>
      </c>
      <c r="V1646" t="s">
        <v>426</v>
      </c>
      <c r="W1646" t="s">
        <v>211</v>
      </c>
      <c r="X1646" t="s">
        <v>57</v>
      </c>
      <c r="Y1646" t="s">
        <v>944</v>
      </c>
      <c r="Z1646" s="1">
        <v>43211</v>
      </c>
      <c r="AA1646">
        <v>72</v>
      </c>
      <c r="AB1646" t="s">
        <v>59</v>
      </c>
      <c r="AC1646">
        <v>2023</v>
      </c>
      <c r="AD1646">
        <v>5</v>
      </c>
      <c r="AE1646" t="s">
        <v>475</v>
      </c>
      <c r="AF1646" t="s">
        <v>247</v>
      </c>
      <c r="AG1646" s="1">
        <v>36056</v>
      </c>
      <c r="AH1646" t="s">
        <v>264</v>
      </c>
      <c r="AI1646" t="s">
        <v>265</v>
      </c>
      <c r="AJ1646" t="s">
        <v>64</v>
      </c>
      <c r="AK1646">
        <v>177</v>
      </c>
      <c r="AL1646">
        <v>25000000</v>
      </c>
      <c r="AM1646">
        <v>60000000</v>
      </c>
      <c r="AN1646" s="1">
        <v>46568</v>
      </c>
      <c r="AO1646" t="s">
        <v>489</v>
      </c>
      <c r="AP1646" t="s">
        <v>164</v>
      </c>
      <c r="AQ1646">
        <v>11</v>
      </c>
      <c r="AR1646" t="s">
        <v>477</v>
      </c>
      <c r="AS1646">
        <v>0</v>
      </c>
      <c r="AT1646" t="s">
        <v>264</v>
      </c>
      <c r="AU1646">
        <v>26</v>
      </c>
    </row>
    <row r="1647" spans="1:47" x14ac:dyDescent="0.25">
      <c r="A1647" t="s">
        <v>943</v>
      </c>
      <c r="B1647">
        <v>2872070</v>
      </c>
      <c r="C1647">
        <v>315779</v>
      </c>
      <c r="D1647" t="s">
        <v>48</v>
      </c>
      <c r="E1647">
        <v>0</v>
      </c>
      <c r="F1647">
        <v>0</v>
      </c>
      <c r="G1647">
        <v>0</v>
      </c>
      <c r="H1647">
        <v>1</v>
      </c>
      <c r="I1647">
        <v>72</v>
      </c>
      <c r="J1647">
        <v>2017</v>
      </c>
      <c r="K1647" t="s">
        <v>329</v>
      </c>
      <c r="L1647">
        <v>4</v>
      </c>
      <c r="M1647">
        <v>0</v>
      </c>
      <c r="N1647">
        <v>3</v>
      </c>
      <c r="O1647">
        <v>4</v>
      </c>
      <c r="P1647" t="s">
        <v>646</v>
      </c>
      <c r="Q1647" t="s">
        <v>520</v>
      </c>
      <c r="R1647" t="s">
        <v>334</v>
      </c>
      <c r="S1647">
        <v>81360</v>
      </c>
      <c r="T1647" t="s">
        <v>244</v>
      </c>
      <c r="U1647" t="s">
        <v>149</v>
      </c>
      <c r="V1647" t="s">
        <v>426</v>
      </c>
      <c r="W1647" t="s">
        <v>211</v>
      </c>
      <c r="X1647" t="s">
        <v>57</v>
      </c>
      <c r="Y1647" t="s">
        <v>944</v>
      </c>
      <c r="Z1647" s="1">
        <v>43211</v>
      </c>
      <c r="AA1647">
        <v>72</v>
      </c>
      <c r="AB1647" t="s">
        <v>59</v>
      </c>
      <c r="AC1647">
        <v>2023</v>
      </c>
      <c r="AD1647">
        <v>5</v>
      </c>
      <c r="AE1647" t="s">
        <v>475</v>
      </c>
      <c r="AF1647" t="s">
        <v>247</v>
      </c>
      <c r="AG1647" s="1">
        <v>36056</v>
      </c>
      <c r="AH1647" t="s">
        <v>264</v>
      </c>
      <c r="AI1647" t="s">
        <v>265</v>
      </c>
      <c r="AJ1647" t="s">
        <v>64</v>
      </c>
      <c r="AK1647">
        <v>177</v>
      </c>
      <c r="AL1647">
        <v>25000000</v>
      </c>
      <c r="AM1647">
        <v>60000000</v>
      </c>
      <c r="AN1647" s="1">
        <v>46568</v>
      </c>
      <c r="AO1647" t="s">
        <v>490</v>
      </c>
      <c r="AP1647" t="s">
        <v>164</v>
      </c>
      <c r="AQ1647">
        <v>11</v>
      </c>
      <c r="AR1647" t="s">
        <v>477</v>
      </c>
      <c r="AS1647">
        <v>0</v>
      </c>
      <c r="AT1647" t="s">
        <v>264</v>
      </c>
      <c r="AU1647">
        <v>26</v>
      </c>
    </row>
    <row r="1648" spans="1:47" x14ac:dyDescent="0.25">
      <c r="A1648" t="s">
        <v>943</v>
      </c>
      <c r="B1648">
        <v>2872070</v>
      </c>
      <c r="C1648">
        <v>315779</v>
      </c>
      <c r="D1648" t="s">
        <v>48</v>
      </c>
      <c r="E1648">
        <v>0</v>
      </c>
      <c r="F1648">
        <v>0</v>
      </c>
      <c r="G1648">
        <v>0</v>
      </c>
      <c r="H1648">
        <v>1</v>
      </c>
      <c r="I1648">
        <v>72</v>
      </c>
      <c r="J1648">
        <v>2017</v>
      </c>
      <c r="K1648" t="s">
        <v>329</v>
      </c>
      <c r="L1648">
        <v>4</v>
      </c>
      <c r="M1648">
        <v>0</v>
      </c>
      <c r="N1648">
        <v>3</v>
      </c>
      <c r="O1648">
        <v>4</v>
      </c>
      <c r="P1648" t="s">
        <v>646</v>
      </c>
      <c r="Q1648" t="s">
        <v>520</v>
      </c>
      <c r="R1648" t="s">
        <v>334</v>
      </c>
      <c r="S1648">
        <v>81360</v>
      </c>
      <c r="T1648" t="s">
        <v>244</v>
      </c>
      <c r="U1648" t="s">
        <v>149</v>
      </c>
      <c r="V1648" t="s">
        <v>426</v>
      </c>
      <c r="W1648" t="s">
        <v>211</v>
      </c>
      <c r="X1648" t="s">
        <v>57</v>
      </c>
      <c r="Y1648" t="s">
        <v>944</v>
      </c>
      <c r="Z1648" s="1">
        <v>43211</v>
      </c>
      <c r="AA1648">
        <v>72</v>
      </c>
      <c r="AB1648" t="s">
        <v>59</v>
      </c>
      <c r="AC1648">
        <v>2023</v>
      </c>
      <c r="AD1648">
        <v>5</v>
      </c>
      <c r="AE1648" t="s">
        <v>475</v>
      </c>
      <c r="AF1648" t="s">
        <v>247</v>
      </c>
      <c r="AG1648" s="1">
        <v>36056</v>
      </c>
      <c r="AH1648" t="s">
        <v>264</v>
      </c>
      <c r="AI1648" t="s">
        <v>265</v>
      </c>
      <c r="AJ1648" t="s">
        <v>64</v>
      </c>
      <c r="AK1648">
        <v>177</v>
      </c>
      <c r="AL1648">
        <v>25000000</v>
      </c>
      <c r="AM1648">
        <v>60000000</v>
      </c>
      <c r="AN1648" s="1">
        <v>46568</v>
      </c>
      <c r="AO1648" t="s">
        <v>491</v>
      </c>
      <c r="AP1648" t="s">
        <v>66</v>
      </c>
      <c r="AQ1648">
        <v>11</v>
      </c>
      <c r="AR1648" t="s">
        <v>477</v>
      </c>
      <c r="AS1648">
        <v>0</v>
      </c>
      <c r="AT1648" t="s">
        <v>264</v>
      </c>
      <c r="AU1648">
        <v>26</v>
      </c>
    </row>
    <row r="1649" spans="1:47" x14ac:dyDescent="0.25">
      <c r="A1649" t="s">
        <v>945</v>
      </c>
      <c r="B1649">
        <v>2872083</v>
      </c>
      <c r="C1649">
        <v>315779</v>
      </c>
      <c r="D1649" t="s">
        <v>48</v>
      </c>
      <c r="E1649">
        <v>0</v>
      </c>
      <c r="F1649">
        <v>0</v>
      </c>
      <c r="G1649">
        <v>0</v>
      </c>
      <c r="H1649">
        <v>0</v>
      </c>
      <c r="I1649">
        <v>61</v>
      </c>
      <c r="J1649">
        <v>2017</v>
      </c>
      <c r="K1649" t="s">
        <v>226</v>
      </c>
      <c r="L1649">
        <v>1</v>
      </c>
      <c r="M1649">
        <v>1</v>
      </c>
      <c r="N1649">
        <v>12</v>
      </c>
      <c r="O1649">
        <v>3</v>
      </c>
      <c r="P1649" t="s">
        <v>932</v>
      </c>
      <c r="Q1649" t="s">
        <v>646</v>
      </c>
      <c r="R1649" t="s">
        <v>115</v>
      </c>
      <c r="S1649">
        <v>42100</v>
      </c>
      <c r="T1649" t="s">
        <v>222</v>
      </c>
      <c r="U1649" t="s">
        <v>116</v>
      </c>
      <c r="V1649" t="s">
        <v>149</v>
      </c>
      <c r="W1649" t="s">
        <v>103</v>
      </c>
      <c r="X1649" t="s">
        <v>57</v>
      </c>
      <c r="Y1649" t="s">
        <v>946</v>
      </c>
      <c r="Z1649" s="1">
        <v>43219</v>
      </c>
      <c r="AA1649">
        <v>61</v>
      </c>
      <c r="AB1649" t="s">
        <v>59</v>
      </c>
      <c r="AC1649">
        <v>2023</v>
      </c>
      <c r="AD1649">
        <v>5</v>
      </c>
      <c r="AE1649" t="s">
        <v>475</v>
      </c>
      <c r="AF1649" t="s">
        <v>247</v>
      </c>
      <c r="AG1649" s="1">
        <v>36056</v>
      </c>
      <c r="AH1649" t="s">
        <v>264</v>
      </c>
      <c r="AI1649" t="s">
        <v>265</v>
      </c>
      <c r="AJ1649" t="s">
        <v>64</v>
      </c>
      <c r="AK1649">
        <v>177</v>
      </c>
      <c r="AL1649">
        <v>25000000</v>
      </c>
      <c r="AM1649">
        <v>60000000</v>
      </c>
      <c r="AN1649" s="1">
        <v>46568</v>
      </c>
      <c r="AO1649" t="s">
        <v>476</v>
      </c>
      <c r="AP1649" t="s">
        <v>164</v>
      </c>
      <c r="AQ1649">
        <v>11</v>
      </c>
      <c r="AR1649" t="s">
        <v>477</v>
      </c>
      <c r="AS1649">
        <v>0</v>
      </c>
      <c r="AT1649" t="s">
        <v>264</v>
      </c>
      <c r="AU1649">
        <v>26</v>
      </c>
    </row>
    <row r="1650" spans="1:47" x14ac:dyDescent="0.25">
      <c r="A1650" t="s">
        <v>945</v>
      </c>
      <c r="B1650">
        <v>2872083</v>
      </c>
      <c r="C1650">
        <v>315779</v>
      </c>
      <c r="D1650" t="s">
        <v>48</v>
      </c>
      <c r="E1650">
        <v>0</v>
      </c>
      <c r="F1650">
        <v>0</v>
      </c>
      <c r="G1650">
        <v>0</v>
      </c>
      <c r="H1650">
        <v>0</v>
      </c>
      <c r="I1650">
        <v>61</v>
      </c>
      <c r="J1650">
        <v>2017</v>
      </c>
      <c r="K1650" t="s">
        <v>226</v>
      </c>
      <c r="L1650">
        <v>1</v>
      </c>
      <c r="M1650">
        <v>1</v>
      </c>
      <c r="N1650">
        <v>12</v>
      </c>
      <c r="O1650">
        <v>3</v>
      </c>
      <c r="P1650" t="s">
        <v>932</v>
      </c>
      <c r="Q1650" t="s">
        <v>646</v>
      </c>
      <c r="R1650" t="s">
        <v>115</v>
      </c>
      <c r="S1650">
        <v>42100</v>
      </c>
      <c r="T1650" t="s">
        <v>222</v>
      </c>
      <c r="U1650" t="s">
        <v>116</v>
      </c>
      <c r="V1650" t="s">
        <v>149</v>
      </c>
      <c r="W1650" t="s">
        <v>103</v>
      </c>
      <c r="X1650" t="s">
        <v>57</v>
      </c>
      <c r="Y1650" t="s">
        <v>946</v>
      </c>
      <c r="Z1650" s="1">
        <v>43219</v>
      </c>
      <c r="AA1650">
        <v>61</v>
      </c>
      <c r="AB1650" t="s">
        <v>59</v>
      </c>
      <c r="AC1650">
        <v>2023</v>
      </c>
      <c r="AD1650">
        <v>5</v>
      </c>
      <c r="AE1650" t="s">
        <v>475</v>
      </c>
      <c r="AF1650" t="s">
        <v>247</v>
      </c>
      <c r="AG1650" s="1">
        <v>36056</v>
      </c>
      <c r="AH1650" t="s">
        <v>264</v>
      </c>
      <c r="AI1650" t="s">
        <v>265</v>
      </c>
      <c r="AJ1650" t="s">
        <v>64</v>
      </c>
      <c r="AK1650">
        <v>177</v>
      </c>
      <c r="AL1650">
        <v>25000000</v>
      </c>
      <c r="AM1650">
        <v>60000000</v>
      </c>
      <c r="AN1650" s="1">
        <v>46568</v>
      </c>
      <c r="AO1650" t="s">
        <v>478</v>
      </c>
      <c r="AP1650" t="s">
        <v>164</v>
      </c>
      <c r="AQ1650">
        <v>11</v>
      </c>
      <c r="AR1650" t="s">
        <v>477</v>
      </c>
      <c r="AS1650">
        <v>0</v>
      </c>
      <c r="AT1650" t="s">
        <v>264</v>
      </c>
      <c r="AU1650">
        <v>26</v>
      </c>
    </row>
    <row r="1651" spans="1:47" x14ac:dyDescent="0.25">
      <c r="A1651" t="s">
        <v>945</v>
      </c>
      <c r="B1651">
        <v>2872083</v>
      </c>
      <c r="C1651">
        <v>315779</v>
      </c>
      <c r="D1651" t="s">
        <v>48</v>
      </c>
      <c r="E1651">
        <v>0</v>
      </c>
      <c r="F1651">
        <v>0</v>
      </c>
      <c r="G1651">
        <v>0</v>
      </c>
      <c r="H1651">
        <v>0</v>
      </c>
      <c r="I1651">
        <v>61</v>
      </c>
      <c r="J1651">
        <v>2017</v>
      </c>
      <c r="K1651" t="s">
        <v>226</v>
      </c>
      <c r="L1651">
        <v>1</v>
      </c>
      <c r="M1651">
        <v>1</v>
      </c>
      <c r="N1651">
        <v>12</v>
      </c>
      <c r="O1651">
        <v>3</v>
      </c>
      <c r="P1651" t="s">
        <v>932</v>
      </c>
      <c r="Q1651" t="s">
        <v>646</v>
      </c>
      <c r="R1651" t="s">
        <v>115</v>
      </c>
      <c r="S1651">
        <v>42100</v>
      </c>
      <c r="T1651" t="s">
        <v>222</v>
      </c>
      <c r="U1651" t="s">
        <v>116</v>
      </c>
      <c r="V1651" t="s">
        <v>149</v>
      </c>
      <c r="W1651" t="s">
        <v>103</v>
      </c>
      <c r="X1651" t="s">
        <v>57</v>
      </c>
      <c r="Y1651" t="s">
        <v>946</v>
      </c>
      <c r="Z1651" s="1">
        <v>43219</v>
      </c>
      <c r="AA1651">
        <v>61</v>
      </c>
      <c r="AB1651" t="s">
        <v>59</v>
      </c>
      <c r="AC1651">
        <v>2023</v>
      </c>
      <c r="AD1651">
        <v>5</v>
      </c>
      <c r="AE1651" t="s">
        <v>475</v>
      </c>
      <c r="AF1651" t="s">
        <v>247</v>
      </c>
      <c r="AG1651" s="1">
        <v>36056</v>
      </c>
      <c r="AH1651" t="s">
        <v>264</v>
      </c>
      <c r="AI1651" t="s">
        <v>265</v>
      </c>
      <c r="AJ1651" t="s">
        <v>64</v>
      </c>
      <c r="AK1651">
        <v>177</v>
      </c>
      <c r="AL1651">
        <v>25000000</v>
      </c>
      <c r="AM1651">
        <v>60000000</v>
      </c>
      <c r="AN1651" s="1">
        <v>46568</v>
      </c>
      <c r="AO1651" t="s">
        <v>479</v>
      </c>
      <c r="AP1651" t="s">
        <v>164</v>
      </c>
      <c r="AQ1651">
        <v>11</v>
      </c>
      <c r="AR1651" t="s">
        <v>477</v>
      </c>
      <c r="AS1651">
        <v>0</v>
      </c>
      <c r="AT1651" t="s">
        <v>264</v>
      </c>
      <c r="AU1651">
        <v>26</v>
      </c>
    </row>
    <row r="1652" spans="1:47" x14ac:dyDescent="0.25">
      <c r="A1652" t="s">
        <v>945</v>
      </c>
      <c r="B1652">
        <v>2872083</v>
      </c>
      <c r="C1652">
        <v>315779</v>
      </c>
      <c r="D1652" t="s">
        <v>48</v>
      </c>
      <c r="E1652">
        <v>0</v>
      </c>
      <c r="F1652">
        <v>0</v>
      </c>
      <c r="G1652">
        <v>0</v>
      </c>
      <c r="H1652">
        <v>0</v>
      </c>
      <c r="I1652">
        <v>61</v>
      </c>
      <c r="J1652">
        <v>2017</v>
      </c>
      <c r="K1652" t="s">
        <v>226</v>
      </c>
      <c r="L1652">
        <v>1</v>
      </c>
      <c r="M1652">
        <v>1</v>
      </c>
      <c r="N1652">
        <v>12</v>
      </c>
      <c r="O1652">
        <v>3</v>
      </c>
      <c r="P1652" t="s">
        <v>932</v>
      </c>
      <c r="Q1652" t="s">
        <v>646</v>
      </c>
      <c r="R1652" t="s">
        <v>115</v>
      </c>
      <c r="S1652">
        <v>42100</v>
      </c>
      <c r="T1652" t="s">
        <v>222</v>
      </c>
      <c r="U1652" t="s">
        <v>116</v>
      </c>
      <c r="V1652" t="s">
        <v>149</v>
      </c>
      <c r="W1652" t="s">
        <v>103</v>
      </c>
      <c r="X1652" t="s">
        <v>57</v>
      </c>
      <c r="Y1652" t="s">
        <v>946</v>
      </c>
      <c r="Z1652" s="1">
        <v>43219</v>
      </c>
      <c r="AA1652">
        <v>61</v>
      </c>
      <c r="AB1652" t="s">
        <v>59</v>
      </c>
      <c r="AC1652">
        <v>2023</v>
      </c>
      <c r="AD1652">
        <v>5</v>
      </c>
      <c r="AE1652" t="s">
        <v>475</v>
      </c>
      <c r="AF1652" t="s">
        <v>247</v>
      </c>
      <c r="AG1652" s="1">
        <v>36056</v>
      </c>
      <c r="AH1652" t="s">
        <v>264</v>
      </c>
      <c r="AI1652" t="s">
        <v>265</v>
      </c>
      <c r="AJ1652" t="s">
        <v>64</v>
      </c>
      <c r="AK1652">
        <v>177</v>
      </c>
      <c r="AL1652">
        <v>25000000</v>
      </c>
      <c r="AM1652">
        <v>60000000</v>
      </c>
      <c r="AN1652" s="1">
        <v>46568</v>
      </c>
      <c r="AO1652" t="s">
        <v>480</v>
      </c>
      <c r="AP1652" t="s">
        <v>164</v>
      </c>
      <c r="AQ1652">
        <v>11</v>
      </c>
      <c r="AR1652" t="s">
        <v>477</v>
      </c>
      <c r="AS1652">
        <v>0</v>
      </c>
      <c r="AT1652" t="s">
        <v>264</v>
      </c>
      <c r="AU1652">
        <v>26</v>
      </c>
    </row>
    <row r="1653" spans="1:47" x14ac:dyDescent="0.25">
      <c r="A1653" t="s">
        <v>945</v>
      </c>
      <c r="B1653">
        <v>2872083</v>
      </c>
      <c r="C1653">
        <v>315779</v>
      </c>
      <c r="D1653" t="s">
        <v>48</v>
      </c>
      <c r="E1653">
        <v>0</v>
      </c>
      <c r="F1653">
        <v>0</v>
      </c>
      <c r="G1653">
        <v>0</v>
      </c>
      <c r="H1653">
        <v>0</v>
      </c>
      <c r="I1653">
        <v>61</v>
      </c>
      <c r="J1653">
        <v>2017</v>
      </c>
      <c r="K1653" t="s">
        <v>226</v>
      </c>
      <c r="L1653">
        <v>1</v>
      </c>
      <c r="M1653">
        <v>1</v>
      </c>
      <c r="N1653">
        <v>12</v>
      </c>
      <c r="O1653">
        <v>3</v>
      </c>
      <c r="P1653" t="s">
        <v>932</v>
      </c>
      <c r="Q1653" t="s">
        <v>646</v>
      </c>
      <c r="R1653" t="s">
        <v>115</v>
      </c>
      <c r="S1653">
        <v>42100</v>
      </c>
      <c r="T1653" t="s">
        <v>222</v>
      </c>
      <c r="U1653" t="s">
        <v>116</v>
      </c>
      <c r="V1653" t="s">
        <v>149</v>
      </c>
      <c r="W1653" t="s">
        <v>103</v>
      </c>
      <c r="X1653" t="s">
        <v>57</v>
      </c>
      <c r="Y1653" t="s">
        <v>946</v>
      </c>
      <c r="Z1653" s="1">
        <v>43219</v>
      </c>
      <c r="AA1653">
        <v>61</v>
      </c>
      <c r="AB1653" t="s">
        <v>59</v>
      </c>
      <c r="AC1653">
        <v>2023</v>
      </c>
      <c r="AD1653">
        <v>5</v>
      </c>
      <c r="AE1653" t="s">
        <v>475</v>
      </c>
      <c r="AF1653" t="s">
        <v>247</v>
      </c>
      <c r="AG1653" s="1">
        <v>36056</v>
      </c>
      <c r="AH1653" t="s">
        <v>264</v>
      </c>
      <c r="AI1653" t="s">
        <v>265</v>
      </c>
      <c r="AJ1653" t="s">
        <v>64</v>
      </c>
      <c r="AK1653">
        <v>177</v>
      </c>
      <c r="AL1653">
        <v>25000000</v>
      </c>
      <c r="AM1653">
        <v>60000000</v>
      </c>
      <c r="AN1653" s="1">
        <v>46568</v>
      </c>
      <c r="AO1653" t="s">
        <v>481</v>
      </c>
      <c r="AP1653" t="s">
        <v>164</v>
      </c>
      <c r="AQ1653">
        <v>11</v>
      </c>
      <c r="AR1653" t="s">
        <v>477</v>
      </c>
      <c r="AS1653">
        <v>0</v>
      </c>
      <c r="AT1653" t="s">
        <v>264</v>
      </c>
      <c r="AU1653">
        <v>26</v>
      </c>
    </row>
    <row r="1654" spans="1:47" x14ac:dyDescent="0.25">
      <c r="A1654" t="s">
        <v>945</v>
      </c>
      <c r="B1654">
        <v>2872083</v>
      </c>
      <c r="C1654">
        <v>315779</v>
      </c>
      <c r="D1654" t="s">
        <v>48</v>
      </c>
      <c r="E1654">
        <v>0</v>
      </c>
      <c r="F1654">
        <v>0</v>
      </c>
      <c r="G1654">
        <v>0</v>
      </c>
      <c r="H1654">
        <v>0</v>
      </c>
      <c r="I1654">
        <v>61</v>
      </c>
      <c r="J1654">
        <v>2017</v>
      </c>
      <c r="K1654" t="s">
        <v>226</v>
      </c>
      <c r="L1654">
        <v>1</v>
      </c>
      <c r="M1654">
        <v>1</v>
      </c>
      <c r="N1654">
        <v>12</v>
      </c>
      <c r="O1654">
        <v>3</v>
      </c>
      <c r="P1654" t="s">
        <v>932</v>
      </c>
      <c r="Q1654" t="s">
        <v>646</v>
      </c>
      <c r="R1654" t="s">
        <v>115</v>
      </c>
      <c r="S1654">
        <v>42100</v>
      </c>
      <c r="T1654" t="s">
        <v>222</v>
      </c>
      <c r="U1654" t="s">
        <v>116</v>
      </c>
      <c r="V1654" t="s">
        <v>149</v>
      </c>
      <c r="W1654" t="s">
        <v>103</v>
      </c>
      <c r="X1654" t="s">
        <v>57</v>
      </c>
      <c r="Y1654" t="s">
        <v>946</v>
      </c>
      <c r="Z1654" s="1">
        <v>43219</v>
      </c>
      <c r="AA1654">
        <v>61</v>
      </c>
      <c r="AB1654" t="s">
        <v>59</v>
      </c>
      <c r="AC1654">
        <v>2023</v>
      </c>
      <c r="AD1654">
        <v>5</v>
      </c>
      <c r="AE1654" t="s">
        <v>475</v>
      </c>
      <c r="AF1654" t="s">
        <v>247</v>
      </c>
      <c r="AG1654" s="1">
        <v>36056</v>
      </c>
      <c r="AH1654" t="s">
        <v>264</v>
      </c>
      <c r="AI1654" t="s">
        <v>265</v>
      </c>
      <c r="AJ1654" t="s">
        <v>64</v>
      </c>
      <c r="AK1654">
        <v>177</v>
      </c>
      <c r="AL1654">
        <v>25000000</v>
      </c>
      <c r="AM1654">
        <v>60000000</v>
      </c>
      <c r="AN1654" s="1">
        <v>46568</v>
      </c>
      <c r="AO1654" t="s">
        <v>482</v>
      </c>
      <c r="AP1654" t="s">
        <v>164</v>
      </c>
      <c r="AQ1654">
        <v>11</v>
      </c>
      <c r="AR1654" t="s">
        <v>477</v>
      </c>
      <c r="AS1654">
        <v>0</v>
      </c>
      <c r="AT1654" t="s">
        <v>483</v>
      </c>
      <c r="AU1654">
        <v>26</v>
      </c>
    </row>
    <row r="1655" spans="1:47" x14ac:dyDescent="0.25">
      <c r="A1655" t="s">
        <v>945</v>
      </c>
      <c r="B1655">
        <v>2872083</v>
      </c>
      <c r="C1655">
        <v>315779</v>
      </c>
      <c r="D1655" t="s">
        <v>48</v>
      </c>
      <c r="E1655">
        <v>0</v>
      </c>
      <c r="F1655">
        <v>0</v>
      </c>
      <c r="G1655">
        <v>0</v>
      </c>
      <c r="H1655">
        <v>0</v>
      </c>
      <c r="I1655">
        <v>61</v>
      </c>
      <c r="J1655">
        <v>2017</v>
      </c>
      <c r="K1655" t="s">
        <v>226</v>
      </c>
      <c r="L1655">
        <v>1</v>
      </c>
      <c r="M1655">
        <v>1</v>
      </c>
      <c r="N1655">
        <v>12</v>
      </c>
      <c r="O1655">
        <v>3</v>
      </c>
      <c r="P1655" t="s">
        <v>932</v>
      </c>
      <c r="Q1655" t="s">
        <v>646</v>
      </c>
      <c r="R1655" t="s">
        <v>115</v>
      </c>
      <c r="S1655">
        <v>42100</v>
      </c>
      <c r="T1655" t="s">
        <v>222</v>
      </c>
      <c r="U1655" t="s">
        <v>116</v>
      </c>
      <c r="V1655" t="s">
        <v>149</v>
      </c>
      <c r="W1655" t="s">
        <v>103</v>
      </c>
      <c r="X1655" t="s">
        <v>57</v>
      </c>
      <c r="Y1655" t="s">
        <v>946</v>
      </c>
      <c r="Z1655" s="1">
        <v>43219</v>
      </c>
      <c r="AA1655">
        <v>61</v>
      </c>
      <c r="AB1655" t="s">
        <v>59</v>
      </c>
      <c r="AC1655">
        <v>2023</v>
      </c>
      <c r="AD1655">
        <v>5</v>
      </c>
      <c r="AE1655" t="s">
        <v>475</v>
      </c>
      <c r="AF1655" t="s">
        <v>247</v>
      </c>
      <c r="AG1655" s="1">
        <v>36056</v>
      </c>
      <c r="AH1655" t="s">
        <v>264</v>
      </c>
      <c r="AI1655" t="s">
        <v>265</v>
      </c>
      <c r="AJ1655" t="s">
        <v>64</v>
      </c>
      <c r="AK1655">
        <v>177</v>
      </c>
      <c r="AL1655">
        <v>25000000</v>
      </c>
      <c r="AM1655">
        <v>60000000</v>
      </c>
      <c r="AN1655" s="1">
        <v>46568</v>
      </c>
      <c r="AO1655" t="s">
        <v>484</v>
      </c>
      <c r="AP1655" t="s">
        <v>164</v>
      </c>
      <c r="AQ1655">
        <v>11</v>
      </c>
      <c r="AR1655" t="s">
        <v>477</v>
      </c>
      <c r="AS1655">
        <v>0</v>
      </c>
      <c r="AT1655" t="s">
        <v>264</v>
      </c>
      <c r="AU1655">
        <v>26</v>
      </c>
    </row>
    <row r="1656" spans="1:47" x14ac:dyDescent="0.25">
      <c r="A1656" t="s">
        <v>945</v>
      </c>
      <c r="B1656">
        <v>2872083</v>
      </c>
      <c r="C1656">
        <v>315779</v>
      </c>
      <c r="D1656" t="s">
        <v>48</v>
      </c>
      <c r="E1656">
        <v>0</v>
      </c>
      <c r="F1656">
        <v>0</v>
      </c>
      <c r="G1656">
        <v>0</v>
      </c>
      <c r="H1656">
        <v>0</v>
      </c>
      <c r="I1656">
        <v>61</v>
      </c>
      <c r="J1656">
        <v>2017</v>
      </c>
      <c r="K1656" t="s">
        <v>226</v>
      </c>
      <c r="L1656">
        <v>1</v>
      </c>
      <c r="M1656">
        <v>1</v>
      </c>
      <c r="N1656">
        <v>12</v>
      </c>
      <c r="O1656">
        <v>3</v>
      </c>
      <c r="P1656" t="s">
        <v>932</v>
      </c>
      <c r="Q1656" t="s">
        <v>646</v>
      </c>
      <c r="R1656" t="s">
        <v>115</v>
      </c>
      <c r="S1656">
        <v>42100</v>
      </c>
      <c r="T1656" t="s">
        <v>222</v>
      </c>
      <c r="U1656" t="s">
        <v>116</v>
      </c>
      <c r="V1656" t="s">
        <v>149</v>
      </c>
      <c r="W1656" t="s">
        <v>103</v>
      </c>
      <c r="X1656" t="s">
        <v>57</v>
      </c>
      <c r="Y1656" t="s">
        <v>946</v>
      </c>
      <c r="Z1656" s="1">
        <v>43219</v>
      </c>
      <c r="AA1656">
        <v>61</v>
      </c>
      <c r="AB1656" t="s">
        <v>59</v>
      </c>
      <c r="AC1656">
        <v>2023</v>
      </c>
      <c r="AD1656">
        <v>5</v>
      </c>
      <c r="AE1656" t="s">
        <v>475</v>
      </c>
      <c r="AF1656" t="s">
        <v>247</v>
      </c>
      <c r="AG1656" s="1">
        <v>36056</v>
      </c>
      <c r="AH1656" t="s">
        <v>264</v>
      </c>
      <c r="AI1656" t="s">
        <v>265</v>
      </c>
      <c r="AJ1656" t="s">
        <v>64</v>
      </c>
      <c r="AK1656">
        <v>177</v>
      </c>
      <c r="AL1656">
        <v>25000000</v>
      </c>
      <c r="AM1656">
        <v>60000000</v>
      </c>
      <c r="AN1656" s="1">
        <v>46568</v>
      </c>
      <c r="AO1656" t="s">
        <v>485</v>
      </c>
      <c r="AP1656" t="s">
        <v>66</v>
      </c>
      <c r="AQ1656">
        <v>11</v>
      </c>
      <c r="AR1656" t="s">
        <v>477</v>
      </c>
      <c r="AS1656">
        <v>0</v>
      </c>
      <c r="AT1656" t="s">
        <v>264</v>
      </c>
      <c r="AU1656">
        <v>26</v>
      </c>
    </row>
    <row r="1657" spans="1:47" x14ac:dyDescent="0.25">
      <c r="A1657" t="s">
        <v>945</v>
      </c>
      <c r="B1657">
        <v>2872083</v>
      </c>
      <c r="C1657">
        <v>315779</v>
      </c>
      <c r="D1657" t="s">
        <v>48</v>
      </c>
      <c r="E1657">
        <v>0</v>
      </c>
      <c r="F1657">
        <v>0</v>
      </c>
      <c r="G1657">
        <v>0</v>
      </c>
      <c r="H1657">
        <v>0</v>
      </c>
      <c r="I1657">
        <v>61</v>
      </c>
      <c r="J1657">
        <v>2017</v>
      </c>
      <c r="K1657" t="s">
        <v>226</v>
      </c>
      <c r="L1657">
        <v>1</v>
      </c>
      <c r="M1657">
        <v>1</v>
      </c>
      <c r="N1657">
        <v>12</v>
      </c>
      <c r="O1657">
        <v>3</v>
      </c>
      <c r="P1657" t="s">
        <v>932</v>
      </c>
      <c r="Q1657" t="s">
        <v>646</v>
      </c>
      <c r="R1657" t="s">
        <v>115</v>
      </c>
      <c r="S1657">
        <v>42100</v>
      </c>
      <c r="T1657" t="s">
        <v>222</v>
      </c>
      <c r="U1657" t="s">
        <v>116</v>
      </c>
      <c r="V1657" t="s">
        <v>149</v>
      </c>
      <c r="W1657" t="s">
        <v>103</v>
      </c>
      <c r="X1657" t="s">
        <v>57</v>
      </c>
      <c r="Y1657" t="s">
        <v>946</v>
      </c>
      <c r="Z1657" s="1">
        <v>43219</v>
      </c>
      <c r="AA1657">
        <v>61</v>
      </c>
      <c r="AB1657" t="s">
        <v>59</v>
      </c>
      <c r="AC1657">
        <v>2023</v>
      </c>
      <c r="AD1657">
        <v>5</v>
      </c>
      <c r="AE1657" t="s">
        <v>475</v>
      </c>
      <c r="AF1657" t="s">
        <v>247</v>
      </c>
      <c r="AG1657" s="1">
        <v>36056</v>
      </c>
      <c r="AH1657" t="s">
        <v>264</v>
      </c>
      <c r="AI1657" t="s">
        <v>265</v>
      </c>
      <c r="AJ1657" t="s">
        <v>64</v>
      </c>
      <c r="AK1657">
        <v>177</v>
      </c>
      <c r="AL1657">
        <v>25000000</v>
      </c>
      <c r="AM1657">
        <v>60000000</v>
      </c>
      <c r="AN1657" s="1">
        <v>46568</v>
      </c>
      <c r="AO1657" t="s">
        <v>486</v>
      </c>
      <c r="AP1657" t="s">
        <v>164</v>
      </c>
      <c r="AQ1657">
        <v>11</v>
      </c>
      <c r="AR1657" t="s">
        <v>477</v>
      </c>
      <c r="AS1657">
        <v>0</v>
      </c>
      <c r="AT1657" t="s">
        <v>264</v>
      </c>
      <c r="AU1657">
        <v>26</v>
      </c>
    </row>
    <row r="1658" spans="1:47" x14ac:dyDescent="0.25">
      <c r="A1658" t="s">
        <v>945</v>
      </c>
      <c r="B1658">
        <v>2872083</v>
      </c>
      <c r="C1658">
        <v>315779</v>
      </c>
      <c r="D1658" t="s">
        <v>48</v>
      </c>
      <c r="E1658">
        <v>0</v>
      </c>
      <c r="F1658">
        <v>0</v>
      </c>
      <c r="G1658">
        <v>0</v>
      </c>
      <c r="H1658">
        <v>0</v>
      </c>
      <c r="I1658">
        <v>61</v>
      </c>
      <c r="J1658">
        <v>2017</v>
      </c>
      <c r="K1658" t="s">
        <v>226</v>
      </c>
      <c r="L1658">
        <v>1</v>
      </c>
      <c r="M1658">
        <v>1</v>
      </c>
      <c r="N1658">
        <v>12</v>
      </c>
      <c r="O1658">
        <v>3</v>
      </c>
      <c r="P1658" t="s">
        <v>932</v>
      </c>
      <c r="Q1658" t="s">
        <v>646</v>
      </c>
      <c r="R1658" t="s">
        <v>115</v>
      </c>
      <c r="S1658">
        <v>42100</v>
      </c>
      <c r="T1658" t="s">
        <v>222</v>
      </c>
      <c r="U1658" t="s">
        <v>116</v>
      </c>
      <c r="V1658" t="s">
        <v>149</v>
      </c>
      <c r="W1658" t="s">
        <v>103</v>
      </c>
      <c r="X1658" t="s">
        <v>57</v>
      </c>
      <c r="Y1658" t="s">
        <v>946</v>
      </c>
      <c r="Z1658" s="1">
        <v>43219</v>
      </c>
      <c r="AA1658">
        <v>61</v>
      </c>
      <c r="AB1658" t="s">
        <v>59</v>
      </c>
      <c r="AC1658">
        <v>2023</v>
      </c>
      <c r="AD1658">
        <v>5</v>
      </c>
      <c r="AE1658" t="s">
        <v>475</v>
      </c>
      <c r="AF1658" t="s">
        <v>247</v>
      </c>
      <c r="AG1658" s="1">
        <v>36056</v>
      </c>
      <c r="AH1658" t="s">
        <v>264</v>
      </c>
      <c r="AI1658" t="s">
        <v>265</v>
      </c>
      <c r="AJ1658" t="s">
        <v>64</v>
      </c>
      <c r="AK1658">
        <v>177</v>
      </c>
      <c r="AL1658">
        <v>25000000</v>
      </c>
      <c r="AM1658">
        <v>60000000</v>
      </c>
      <c r="AN1658" s="1">
        <v>46568</v>
      </c>
      <c r="AO1658" t="s">
        <v>487</v>
      </c>
      <c r="AP1658" t="s">
        <v>164</v>
      </c>
      <c r="AQ1658">
        <v>11</v>
      </c>
      <c r="AR1658" t="s">
        <v>477</v>
      </c>
      <c r="AS1658">
        <v>0</v>
      </c>
      <c r="AT1658" t="s">
        <v>264</v>
      </c>
      <c r="AU1658">
        <v>26</v>
      </c>
    </row>
    <row r="1659" spans="1:47" x14ac:dyDescent="0.25">
      <c r="A1659" t="s">
        <v>945</v>
      </c>
      <c r="B1659">
        <v>2872083</v>
      </c>
      <c r="C1659">
        <v>315779</v>
      </c>
      <c r="D1659" t="s">
        <v>48</v>
      </c>
      <c r="E1659">
        <v>0</v>
      </c>
      <c r="F1659">
        <v>0</v>
      </c>
      <c r="G1659">
        <v>0</v>
      </c>
      <c r="H1659">
        <v>0</v>
      </c>
      <c r="I1659">
        <v>61</v>
      </c>
      <c r="J1659">
        <v>2017</v>
      </c>
      <c r="K1659" t="s">
        <v>226</v>
      </c>
      <c r="L1659">
        <v>1</v>
      </c>
      <c r="M1659">
        <v>1</v>
      </c>
      <c r="N1659">
        <v>12</v>
      </c>
      <c r="O1659">
        <v>3</v>
      </c>
      <c r="P1659" t="s">
        <v>932</v>
      </c>
      <c r="Q1659" t="s">
        <v>646</v>
      </c>
      <c r="R1659" t="s">
        <v>115</v>
      </c>
      <c r="S1659">
        <v>42100</v>
      </c>
      <c r="T1659" t="s">
        <v>222</v>
      </c>
      <c r="U1659" t="s">
        <v>116</v>
      </c>
      <c r="V1659" t="s">
        <v>149</v>
      </c>
      <c r="W1659" t="s">
        <v>103</v>
      </c>
      <c r="X1659" t="s">
        <v>57</v>
      </c>
      <c r="Y1659" t="s">
        <v>946</v>
      </c>
      <c r="Z1659" s="1">
        <v>43219</v>
      </c>
      <c r="AA1659">
        <v>61</v>
      </c>
      <c r="AB1659" t="s">
        <v>59</v>
      </c>
      <c r="AC1659">
        <v>2023</v>
      </c>
      <c r="AD1659">
        <v>5</v>
      </c>
      <c r="AE1659" t="s">
        <v>475</v>
      </c>
      <c r="AF1659" t="s">
        <v>247</v>
      </c>
      <c r="AG1659" s="1">
        <v>36056</v>
      </c>
      <c r="AH1659" t="s">
        <v>264</v>
      </c>
      <c r="AI1659" t="s">
        <v>265</v>
      </c>
      <c r="AJ1659" t="s">
        <v>64</v>
      </c>
      <c r="AK1659">
        <v>177</v>
      </c>
      <c r="AL1659">
        <v>25000000</v>
      </c>
      <c r="AM1659">
        <v>60000000</v>
      </c>
      <c r="AN1659" s="1">
        <v>46568</v>
      </c>
      <c r="AO1659" t="s">
        <v>488</v>
      </c>
      <c r="AP1659" t="s">
        <v>164</v>
      </c>
      <c r="AQ1659">
        <v>11</v>
      </c>
      <c r="AR1659" t="s">
        <v>477</v>
      </c>
      <c r="AS1659">
        <v>0</v>
      </c>
      <c r="AT1659" t="s">
        <v>264</v>
      </c>
      <c r="AU1659">
        <v>26</v>
      </c>
    </row>
    <row r="1660" spans="1:47" x14ac:dyDescent="0.25">
      <c r="A1660" t="s">
        <v>945</v>
      </c>
      <c r="B1660">
        <v>2872083</v>
      </c>
      <c r="C1660">
        <v>315779</v>
      </c>
      <c r="D1660" t="s">
        <v>48</v>
      </c>
      <c r="E1660">
        <v>0</v>
      </c>
      <c r="F1660">
        <v>0</v>
      </c>
      <c r="G1660">
        <v>0</v>
      </c>
      <c r="H1660">
        <v>0</v>
      </c>
      <c r="I1660">
        <v>61</v>
      </c>
      <c r="J1660">
        <v>2017</v>
      </c>
      <c r="K1660" t="s">
        <v>226</v>
      </c>
      <c r="L1660">
        <v>1</v>
      </c>
      <c r="M1660">
        <v>1</v>
      </c>
      <c r="N1660">
        <v>12</v>
      </c>
      <c r="O1660">
        <v>3</v>
      </c>
      <c r="P1660" t="s">
        <v>932</v>
      </c>
      <c r="Q1660" t="s">
        <v>646</v>
      </c>
      <c r="R1660" t="s">
        <v>115</v>
      </c>
      <c r="S1660">
        <v>42100</v>
      </c>
      <c r="T1660" t="s">
        <v>222</v>
      </c>
      <c r="U1660" t="s">
        <v>116</v>
      </c>
      <c r="V1660" t="s">
        <v>149</v>
      </c>
      <c r="W1660" t="s">
        <v>103</v>
      </c>
      <c r="X1660" t="s">
        <v>57</v>
      </c>
      <c r="Y1660" t="s">
        <v>946</v>
      </c>
      <c r="Z1660" s="1">
        <v>43219</v>
      </c>
      <c r="AA1660">
        <v>61</v>
      </c>
      <c r="AB1660" t="s">
        <v>59</v>
      </c>
      <c r="AC1660">
        <v>2023</v>
      </c>
      <c r="AD1660">
        <v>5</v>
      </c>
      <c r="AE1660" t="s">
        <v>475</v>
      </c>
      <c r="AF1660" t="s">
        <v>247</v>
      </c>
      <c r="AG1660" s="1">
        <v>36056</v>
      </c>
      <c r="AH1660" t="s">
        <v>264</v>
      </c>
      <c r="AI1660" t="s">
        <v>265</v>
      </c>
      <c r="AJ1660" t="s">
        <v>64</v>
      </c>
      <c r="AK1660">
        <v>177</v>
      </c>
      <c r="AL1660">
        <v>25000000</v>
      </c>
      <c r="AM1660">
        <v>60000000</v>
      </c>
      <c r="AN1660" s="1">
        <v>46568</v>
      </c>
      <c r="AO1660" t="s">
        <v>489</v>
      </c>
      <c r="AP1660" t="s">
        <v>164</v>
      </c>
      <c r="AQ1660">
        <v>11</v>
      </c>
      <c r="AR1660" t="s">
        <v>477</v>
      </c>
      <c r="AS1660">
        <v>0</v>
      </c>
      <c r="AT1660" t="s">
        <v>264</v>
      </c>
      <c r="AU1660">
        <v>26</v>
      </c>
    </row>
    <row r="1661" spans="1:47" x14ac:dyDescent="0.25">
      <c r="A1661" t="s">
        <v>945</v>
      </c>
      <c r="B1661">
        <v>2872083</v>
      </c>
      <c r="C1661">
        <v>315779</v>
      </c>
      <c r="D1661" t="s">
        <v>48</v>
      </c>
      <c r="E1661">
        <v>0</v>
      </c>
      <c r="F1661">
        <v>0</v>
      </c>
      <c r="G1661">
        <v>0</v>
      </c>
      <c r="H1661">
        <v>0</v>
      </c>
      <c r="I1661">
        <v>61</v>
      </c>
      <c r="J1661">
        <v>2017</v>
      </c>
      <c r="K1661" t="s">
        <v>226</v>
      </c>
      <c r="L1661">
        <v>1</v>
      </c>
      <c r="M1661">
        <v>1</v>
      </c>
      <c r="N1661">
        <v>12</v>
      </c>
      <c r="O1661">
        <v>3</v>
      </c>
      <c r="P1661" t="s">
        <v>932</v>
      </c>
      <c r="Q1661" t="s">
        <v>646</v>
      </c>
      <c r="R1661" t="s">
        <v>115</v>
      </c>
      <c r="S1661">
        <v>42100</v>
      </c>
      <c r="T1661" t="s">
        <v>222</v>
      </c>
      <c r="U1661" t="s">
        <v>116</v>
      </c>
      <c r="V1661" t="s">
        <v>149</v>
      </c>
      <c r="W1661" t="s">
        <v>103</v>
      </c>
      <c r="X1661" t="s">
        <v>57</v>
      </c>
      <c r="Y1661" t="s">
        <v>946</v>
      </c>
      <c r="Z1661" s="1">
        <v>43219</v>
      </c>
      <c r="AA1661">
        <v>61</v>
      </c>
      <c r="AB1661" t="s">
        <v>59</v>
      </c>
      <c r="AC1661">
        <v>2023</v>
      </c>
      <c r="AD1661">
        <v>5</v>
      </c>
      <c r="AE1661" t="s">
        <v>475</v>
      </c>
      <c r="AF1661" t="s">
        <v>247</v>
      </c>
      <c r="AG1661" s="1">
        <v>36056</v>
      </c>
      <c r="AH1661" t="s">
        <v>264</v>
      </c>
      <c r="AI1661" t="s">
        <v>265</v>
      </c>
      <c r="AJ1661" t="s">
        <v>64</v>
      </c>
      <c r="AK1661">
        <v>177</v>
      </c>
      <c r="AL1661">
        <v>25000000</v>
      </c>
      <c r="AM1661">
        <v>60000000</v>
      </c>
      <c r="AN1661" s="1">
        <v>46568</v>
      </c>
      <c r="AO1661" t="s">
        <v>490</v>
      </c>
      <c r="AP1661" t="s">
        <v>164</v>
      </c>
      <c r="AQ1661">
        <v>11</v>
      </c>
      <c r="AR1661" t="s">
        <v>477</v>
      </c>
      <c r="AS1661">
        <v>0</v>
      </c>
      <c r="AT1661" t="s">
        <v>264</v>
      </c>
      <c r="AU1661">
        <v>26</v>
      </c>
    </row>
    <row r="1662" spans="1:47" x14ac:dyDescent="0.25">
      <c r="A1662" t="s">
        <v>945</v>
      </c>
      <c r="B1662">
        <v>2872083</v>
      </c>
      <c r="C1662">
        <v>315779</v>
      </c>
      <c r="D1662" t="s">
        <v>48</v>
      </c>
      <c r="E1662">
        <v>0</v>
      </c>
      <c r="F1662">
        <v>0</v>
      </c>
      <c r="G1662">
        <v>0</v>
      </c>
      <c r="H1662">
        <v>0</v>
      </c>
      <c r="I1662">
        <v>61</v>
      </c>
      <c r="J1662">
        <v>2017</v>
      </c>
      <c r="K1662" t="s">
        <v>226</v>
      </c>
      <c r="L1662">
        <v>1</v>
      </c>
      <c r="M1662">
        <v>1</v>
      </c>
      <c r="N1662">
        <v>12</v>
      </c>
      <c r="O1662">
        <v>3</v>
      </c>
      <c r="P1662" t="s">
        <v>932</v>
      </c>
      <c r="Q1662" t="s">
        <v>646</v>
      </c>
      <c r="R1662" t="s">
        <v>115</v>
      </c>
      <c r="S1662">
        <v>42100</v>
      </c>
      <c r="T1662" t="s">
        <v>222</v>
      </c>
      <c r="U1662" t="s">
        <v>116</v>
      </c>
      <c r="V1662" t="s">
        <v>149</v>
      </c>
      <c r="W1662" t="s">
        <v>103</v>
      </c>
      <c r="X1662" t="s">
        <v>57</v>
      </c>
      <c r="Y1662" t="s">
        <v>946</v>
      </c>
      <c r="Z1662" s="1">
        <v>43219</v>
      </c>
      <c r="AA1662">
        <v>61</v>
      </c>
      <c r="AB1662" t="s">
        <v>59</v>
      </c>
      <c r="AC1662">
        <v>2023</v>
      </c>
      <c r="AD1662">
        <v>5</v>
      </c>
      <c r="AE1662" t="s">
        <v>475</v>
      </c>
      <c r="AF1662" t="s">
        <v>247</v>
      </c>
      <c r="AG1662" s="1">
        <v>36056</v>
      </c>
      <c r="AH1662" t="s">
        <v>264</v>
      </c>
      <c r="AI1662" t="s">
        <v>265</v>
      </c>
      <c r="AJ1662" t="s">
        <v>64</v>
      </c>
      <c r="AK1662">
        <v>177</v>
      </c>
      <c r="AL1662">
        <v>25000000</v>
      </c>
      <c r="AM1662">
        <v>60000000</v>
      </c>
      <c r="AN1662" s="1">
        <v>46568</v>
      </c>
      <c r="AO1662" t="s">
        <v>491</v>
      </c>
      <c r="AP1662" t="s">
        <v>66</v>
      </c>
      <c r="AQ1662">
        <v>11</v>
      </c>
      <c r="AR1662" t="s">
        <v>477</v>
      </c>
      <c r="AS1662">
        <v>0</v>
      </c>
      <c r="AT1662" t="s">
        <v>264</v>
      </c>
      <c r="AU1662">
        <v>26</v>
      </c>
    </row>
    <row r="1663" spans="1:47" x14ac:dyDescent="0.25">
      <c r="A1663" t="s">
        <v>947</v>
      </c>
      <c r="B1663">
        <v>2872088</v>
      </c>
      <c r="C1663">
        <v>315779</v>
      </c>
      <c r="D1663" t="s">
        <v>48</v>
      </c>
      <c r="E1663">
        <v>0</v>
      </c>
      <c r="F1663">
        <v>0</v>
      </c>
      <c r="G1663">
        <v>0</v>
      </c>
      <c r="H1663">
        <v>0</v>
      </c>
      <c r="I1663">
        <v>56</v>
      </c>
      <c r="J1663">
        <v>2017</v>
      </c>
      <c r="K1663" t="s">
        <v>237</v>
      </c>
      <c r="L1663">
        <v>1</v>
      </c>
      <c r="M1663">
        <v>2</v>
      </c>
      <c r="N1663">
        <v>3</v>
      </c>
      <c r="O1663">
        <v>14</v>
      </c>
      <c r="P1663" t="s">
        <v>646</v>
      </c>
      <c r="Q1663" t="s">
        <v>878</v>
      </c>
      <c r="R1663" t="s">
        <v>334</v>
      </c>
      <c r="S1663">
        <v>81360</v>
      </c>
      <c r="T1663" t="s">
        <v>77</v>
      </c>
      <c r="U1663" t="s">
        <v>149</v>
      </c>
      <c r="V1663" t="s">
        <v>203</v>
      </c>
      <c r="W1663" t="s">
        <v>56</v>
      </c>
      <c r="X1663" t="s">
        <v>57</v>
      </c>
      <c r="Y1663" t="s">
        <v>948</v>
      </c>
      <c r="Z1663" s="1">
        <v>43225</v>
      </c>
      <c r="AA1663">
        <v>56</v>
      </c>
      <c r="AB1663" t="s">
        <v>59</v>
      </c>
      <c r="AC1663">
        <v>2023</v>
      </c>
      <c r="AD1663">
        <v>5</v>
      </c>
      <c r="AE1663" t="s">
        <v>475</v>
      </c>
      <c r="AF1663" t="s">
        <v>247</v>
      </c>
      <c r="AG1663" s="1">
        <v>36056</v>
      </c>
      <c r="AH1663" t="s">
        <v>264</v>
      </c>
      <c r="AI1663" t="s">
        <v>265</v>
      </c>
      <c r="AJ1663" t="s">
        <v>64</v>
      </c>
      <c r="AK1663">
        <v>177</v>
      </c>
      <c r="AL1663">
        <v>25000000</v>
      </c>
      <c r="AM1663">
        <v>60000000</v>
      </c>
      <c r="AN1663" s="1">
        <v>46568</v>
      </c>
      <c r="AO1663" t="s">
        <v>476</v>
      </c>
      <c r="AP1663" t="s">
        <v>164</v>
      </c>
      <c r="AQ1663">
        <v>11</v>
      </c>
      <c r="AR1663" t="s">
        <v>477</v>
      </c>
      <c r="AS1663">
        <v>0</v>
      </c>
      <c r="AT1663" t="s">
        <v>264</v>
      </c>
      <c r="AU1663">
        <v>26</v>
      </c>
    </row>
    <row r="1664" spans="1:47" x14ac:dyDescent="0.25">
      <c r="A1664" t="s">
        <v>947</v>
      </c>
      <c r="B1664">
        <v>2872088</v>
      </c>
      <c r="C1664">
        <v>315779</v>
      </c>
      <c r="D1664" t="s">
        <v>48</v>
      </c>
      <c r="E1664">
        <v>0</v>
      </c>
      <c r="F1664">
        <v>0</v>
      </c>
      <c r="G1664">
        <v>0</v>
      </c>
      <c r="H1664">
        <v>0</v>
      </c>
      <c r="I1664">
        <v>56</v>
      </c>
      <c r="J1664">
        <v>2017</v>
      </c>
      <c r="K1664" t="s">
        <v>237</v>
      </c>
      <c r="L1664">
        <v>1</v>
      </c>
      <c r="M1664">
        <v>2</v>
      </c>
      <c r="N1664">
        <v>3</v>
      </c>
      <c r="O1664">
        <v>14</v>
      </c>
      <c r="P1664" t="s">
        <v>646</v>
      </c>
      <c r="Q1664" t="s">
        <v>878</v>
      </c>
      <c r="R1664" t="s">
        <v>334</v>
      </c>
      <c r="S1664">
        <v>81360</v>
      </c>
      <c r="T1664" t="s">
        <v>77</v>
      </c>
      <c r="U1664" t="s">
        <v>149</v>
      </c>
      <c r="V1664" t="s">
        <v>203</v>
      </c>
      <c r="W1664" t="s">
        <v>56</v>
      </c>
      <c r="X1664" t="s">
        <v>57</v>
      </c>
      <c r="Y1664" t="s">
        <v>948</v>
      </c>
      <c r="Z1664" s="1">
        <v>43225</v>
      </c>
      <c r="AA1664">
        <v>56</v>
      </c>
      <c r="AB1664" t="s">
        <v>59</v>
      </c>
      <c r="AC1664">
        <v>2023</v>
      </c>
      <c r="AD1664">
        <v>5</v>
      </c>
      <c r="AE1664" t="s">
        <v>475</v>
      </c>
      <c r="AF1664" t="s">
        <v>247</v>
      </c>
      <c r="AG1664" s="1">
        <v>36056</v>
      </c>
      <c r="AH1664" t="s">
        <v>264</v>
      </c>
      <c r="AI1664" t="s">
        <v>265</v>
      </c>
      <c r="AJ1664" t="s">
        <v>64</v>
      </c>
      <c r="AK1664">
        <v>177</v>
      </c>
      <c r="AL1664">
        <v>25000000</v>
      </c>
      <c r="AM1664">
        <v>60000000</v>
      </c>
      <c r="AN1664" s="1">
        <v>46568</v>
      </c>
      <c r="AO1664" t="s">
        <v>478</v>
      </c>
      <c r="AP1664" t="s">
        <v>164</v>
      </c>
      <c r="AQ1664">
        <v>11</v>
      </c>
      <c r="AR1664" t="s">
        <v>477</v>
      </c>
      <c r="AS1664">
        <v>0</v>
      </c>
      <c r="AT1664" t="s">
        <v>264</v>
      </c>
      <c r="AU1664">
        <v>26</v>
      </c>
    </row>
    <row r="1665" spans="1:47" x14ac:dyDescent="0.25">
      <c r="A1665" t="s">
        <v>947</v>
      </c>
      <c r="B1665">
        <v>2872088</v>
      </c>
      <c r="C1665">
        <v>315779</v>
      </c>
      <c r="D1665" t="s">
        <v>48</v>
      </c>
      <c r="E1665">
        <v>0</v>
      </c>
      <c r="F1665">
        <v>0</v>
      </c>
      <c r="G1665">
        <v>0</v>
      </c>
      <c r="H1665">
        <v>0</v>
      </c>
      <c r="I1665">
        <v>56</v>
      </c>
      <c r="J1665">
        <v>2017</v>
      </c>
      <c r="K1665" t="s">
        <v>237</v>
      </c>
      <c r="L1665">
        <v>1</v>
      </c>
      <c r="M1665">
        <v>2</v>
      </c>
      <c r="N1665">
        <v>3</v>
      </c>
      <c r="O1665">
        <v>14</v>
      </c>
      <c r="P1665" t="s">
        <v>646</v>
      </c>
      <c r="Q1665" t="s">
        <v>878</v>
      </c>
      <c r="R1665" t="s">
        <v>334</v>
      </c>
      <c r="S1665">
        <v>81360</v>
      </c>
      <c r="T1665" t="s">
        <v>77</v>
      </c>
      <c r="U1665" t="s">
        <v>149</v>
      </c>
      <c r="V1665" t="s">
        <v>203</v>
      </c>
      <c r="W1665" t="s">
        <v>56</v>
      </c>
      <c r="X1665" t="s">
        <v>57</v>
      </c>
      <c r="Y1665" t="s">
        <v>948</v>
      </c>
      <c r="Z1665" s="1">
        <v>43225</v>
      </c>
      <c r="AA1665">
        <v>56</v>
      </c>
      <c r="AB1665" t="s">
        <v>59</v>
      </c>
      <c r="AC1665">
        <v>2023</v>
      </c>
      <c r="AD1665">
        <v>5</v>
      </c>
      <c r="AE1665" t="s">
        <v>475</v>
      </c>
      <c r="AF1665" t="s">
        <v>247</v>
      </c>
      <c r="AG1665" s="1">
        <v>36056</v>
      </c>
      <c r="AH1665" t="s">
        <v>264</v>
      </c>
      <c r="AI1665" t="s">
        <v>265</v>
      </c>
      <c r="AJ1665" t="s">
        <v>64</v>
      </c>
      <c r="AK1665">
        <v>177</v>
      </c>
      <c r="AL1665">
        <v>25000000</v>
      </c>
      <c r="AM1665">
        <v>60000000</v>
      </c>
      <c r="AN1665" s="1">
        <v>46568</v>
      </c>
      <c r="AO1665" t="s">
        <v>479</v>
      </c>
      <c r="AP1665" t="s">
        <v>164</v>
      </c>
      <c r="AQ1665">
        <v>11</v>
      </c>
      <c r="AR1665" t="s">
        <v>477</v>
      </c>
      <c r="AS1665">
        <v>0</v>
      </c>
      <c r="AT1665" t="s">
        <v>264</v>
      </c>
      <c r="AU1665">
        <v>26</v>
      </c>
    </row>
    <row r="1666" spans="1:47" x14ac:dyDescent="0.25">
      <c r="A1666" t="s">
        <v>947</v>
      </c>
      <c r="B1666">
        <v>2872088</v>
      </c>
      <c r="C1666">
        <v>315779</v>
      </c>
      <c r="D1666" t="s">
        <v>48</v>
      </c>
      <c r="E1666">
        <v>0</v>
      </c>
      <c r="F1666">
        <v>0</v>
      </c>
      <c r="G1666">
        <v>0</v>
      </c>
      <c r="H1666">
        <v>0</v>
      </c>
      <c r="I1666">
        <v>56</v>
      </c>
      <c r="J1666">
        <v>2017</v>
      </c>
      <c r="K1666" t="s">
        <v>237</v>
      </c>
      <c r="L1666">
        <v>1</v>
      </c>
      <c r="M1666">
        <v>2</v>
      </c>
      <c r="N1666">
        <v>3</v>
      </c>
      <c r="O1666">
        <v>14</v>
      </c>
      <c r="P1666" t="s">
        <v>646</v>
      </c>
      <c r="Q1666" t="s">
        <v>878</v>
      </c>
      <c r="R1666" t="s">
        <v>334</v>
      </c>
      <c r="S1666">
        <v>81360</v>
      </c>
      <c r="T1666" t="s">
        <v>77</v>
      </c>
      <c r="U1666" t="s">
        <v>149</v>
      </c>
      <c r="V1666" t="s">
        <v>203</v>
      </c>
      <c r="W1666" t="s">
        <v>56</v>
      </c>
      <c r="X1666" t="s">
        <v>57</v>
      </c>
      <c r="Y1666" t="s">
        <v>948</v>
      </c>
      <c r="Z1666" s="1">
        <v>43225</v>
      </c>
      <c r="AA1666">
        <v>56</v>
      </c>
      <c r="AB1666" t="s">
        <v>59</v>
      </c>
      <c r="AC1666">
        <v>2023</v>
      </c>
      <c r="AD1666">
        <v>5</v>
      </c>
      <c r="AE1666" t="s">
        <v>475</v>
      </c>
      <c r="AF1666" t="s">
        <v>247</v>
      </c>
      <c r="AG1666" s="1">
        <v>36056</v>
      </c>
      <c r="AH1666" t="s">
        <v>264</v>
      </c>
      <c r="AI1666" t="s">
        <v>265</v>
      </c>
      <c r="AJ1666" t="s">
        <v>64</v>
      </c>
      <c r="AK1666">
        <v>177</v>
      </c>
      <c r="AL1666">
        <v>25000000</v>
      </c>
      <c r="AM1666">
        <v>60000000</v>
      </c>
      <c r="AN1666" s="1">
        <v>46568</v>
      </c>
      <c r="AO1666" t="s">
        <v>480</v>
      </c>
      <c r="AP1666" t="s">
        <v>164</v>
      </c>
      <c r="AQ1666">
        <v>11</v>
      </c>
      <c r="AR1666" t="s">
        <v>477</v>
      </c>
      <c r="AS1666">
        <v>0</v>
      </c>
      <c r="AT1666" t="s">
        <v>264</v>
      </c>
      <c r="AU1666">
        <v>26</v>
      </c>
    </row>
    <row r="1667" spans="1:47" x14ac:dyDescent="0.25">
      <c r="A1667" t="s">
        <v>947</v>
      </c>
      <c r="B1667">
        <v>2872088</v>
      </c>
      <c r="C1667">
        <v>315779</v>
      </c>
      <c r="D1667" t="s">
        <v>48</v>
      </c>
      <c r="E1667">
        <v>0</v>
      </c>
      <c r="F1667">
        <v>0</v>
      </c>
      <c r="G1667">
        <v>0</v>
      </c>
      <c r="H1667">
        <v>0</v>
      </c>
      <c r="I1667">
        <v>56</v>
      </c>
      <c r="J1667">
        <v>2017</v>
      </c>
      <c r="K1667" t="s">
        <v>237</v>
      </c>
      <c r="L1667">
        <v>1</v>
      </c>
      <c r="M1667">
        <v>2</v>
      </c>
      <c r="N1667">
        <v>3</v>
      </c>
      <c r="O1667">
        <v>14</v>
      </c>
      <c r="P1667" t="s">
        <v>646</v>
      </c>
      <c r="Q1667" t="s">
        <v>878</v>
      </c>
      <c r="R1667" t="s">
        <v>334</v>
      </c>
      <c r="S1667">
        <v>81360</v>
      </c>
      <c r="T1667" t="s">
        <v>77</v>
      </c>
      <c r="U1667" t="s">
        <v>149</v>
      </c>
      <c r="V1667" t="s">
        <v>203</v>
      </c>
      <c r="W1667" t="s">
        <v>56</v>
      </c>
      <c r="X1667" t="s">
        <v>57</v>
      </c>
      <c r="Y1667" t="s">
        <v>948</v>
      </c>
      <c r="Z1667" s="1">
        <v>43225</v>
      </c>
      <c r="AA1667">
        <v>56</v>
      </c>
      <c r="AB1667" t="s">
        <v>59</v>
      </c>
      <c r="AC1667">
        <v>2023</v>
      </c>
      <c r="AD1667">
        <v>5</v>
      </c>
      <c r="AE1667" t="s">
        <v>475</v>
      </c>
      <c r="AF1667" t="s">
        <v>247</v>
      </c>
      <c r="AG1667" s="1">
        <v>36056</v>
      </c>
      <c r="AH1667" t="s">
        <v>264</v>
      </c>
      <c r="AI1667" t="s">
        <v>265</v>
      </c>
      <c r="AJ1667" t="s">
        <v>64</v>
      </c>
      <c r="AK1667">
        <v>177</v>
      </c>
      <c r="AL1667">
        <v>25000000</v>
      </c>
      <c r="AM1667">
        <v>60000000</v>
      </c>
      <c r="AN1667" s="1">
        <v>46568</v>
      </c>
      <c r="AO1667" t="s">
        <v>481</v>
      </c>
      <c r="AP1667" t="s">
        <v>164</v>
      </c>
      <c r="AQ1667">
        <v>11</v>
      </c>
      <c r="AR1667" t="s">
        <v>477</v>
      </c>
      <c r="AS1667">
        <v>0</v>
      </c>
      <c r="AT1667" t="s">
        <v>264</v>
      </c>
      <c r="AU1667">
        <v>26</v>
      </c>
    </row>
    <row r="1668" spans="1:47" x14ac:dyDescent="0.25">
      <c r="A1668" t="s">
        <v>947</v>
      </c>
      <c r="B1668">
        <v>2872088</v>
      </c>
      <c r="C1668">
        <v>315779</v>
      </c>
      <c r="D1668" t="s">
        <v>48</v>
      </c>
      <c r="E1668">
        <v>0</v>
      </c>
      <c r="F1668">
        <v>0</v>
      </c>
      <c r="G1668">
        <v>0</v>
      </c>
      <c r="H1668">
        <v>0</v>
      </c>
      <c r="I1668">
        <v>56</v>
      </c>
      <c r="J1668">
        <v>2017</v>
      </c>
      <c r="K1668" t="s">
        <v>237</v>
      </c>
      <c r="L1668">
        <v>1</v>
      </c>
      <c r="M1668">
        <v>2</v>
      </c>
      <c r="N1668">
        <v>3</v>
      </c>
      <c r="O1668">
        <v>14</v>
      </c>
      <c r="P1668" t="s">
        <v>646</v>
      </c>
      <c r="Q1668" t="s">
        <v>878</v>
      </c>
      <c r="R1668" t="s">
        <v>334</v>
      </c>
      <c r="S1668">
        <v>81360</v>
      </c>
      <c r="T1668" t="s">
        <v>77</v>
      </c>
      <c r="U1668" t="s">
        <v>149</v>
      </c>
      <c r="V1668" t="s">
        <v>203</v>
      </c>
      <c r="W1668" t="s">
        <v>56</v>
      </c>
      <c r="X1668" t="s">
        <v>57</v>
      </c>
      <c r="Y1668" t="s">
        <v>948</v>
      </c>
      <c r="Z1668" s="1">
        <v>43225</v>
      </c>
      <c r="AA1668">
        <v>56</v>
      </c>
      <c r="AB1668" t="s">
        <v>59</v>
      </c>
      <c r="AC1668">
        <v>2023</v>
      </c>
      <c r="AD1668">
        <v>5</v>
      </c>
      <c r="AE1668" t="s">
        <v>475</v>
      </c>
      <c r="AF1668" t="s">
        <v>247</v>
      </c>
      <c r="AG1668" s="1">
        <v>36056</v>
      </c>
      <c r="AH1668" t="s">
        <v>264</v>
      </c>
      <c r="AI1668" t="s">
        <v>265</v>
      </c>
      <c r="AJ1668" t="s">
        <v>64</v>
      </c>
      <c r="AK1668">
        <v>177</v>
      </c>
      <c r="AL1668">
        <v>25000000</v>
      </c>
      <c r="AM1668">
        <v>60000000</v>
      </c>
      <c r="AN1668" s="1">
        <v>46568</v>
      </c>
      <c r="AO1668" t="s">
        <v>482</v>
      </c>
      <c r="AP1668" t="s">
        <v>164</v>
      </c>
      <c r="AQ1668">
        <v>11</v>
      </c>
      <c r="AR1668" t="s">
        <v>477</v>
      </c>
      <c r="AS1668">
        <v>0</v>
      </c>
      <c r="AT1668" t="s">
        <v>483</v>
      </c>
      <c r="AU1668">
        <v>26</v>
      </c>
    </row>
    <row r="1669" spans="1:47" x14ac:dyDescent="0.25">
      <c r="A1669" t="s">
        <v>947</v>
      </c>
      <c r="B1669">
        <v>2872088</v>
      </c>
      <c r="C1669">
        <v>315779</v>
      </c>
      <c r="D1669" t="s">
        <v>48</v>
      </c>
      <c r="E1669">
        <v>0</v>
      </c>
      <c r="F1669">
        <v>0</v>
      </c>
      <c r="G1669">
        <v>0</v>
      </c>
      <c r="H1669">
        <v>0</v>
      </c>
      <c r="I1669">
        <v>56</v>
      </c>
      <c r="J1669">
        <v>2017</v>
      </c>
      <c r="K1669" t="s">
        <v>237</v>
      </c>
      <c r="L1669">
        <v>1</v>
      </c>
      <c r="M1669">
        <v>2</v>
      </c>
      <c r="N1669">
        <v>3</v>
      </c>
      <c r="O1669">
        <v>14</v>
      </c>
      <c r="P1669" t="s">
        <v>646</v>
      </c>
      <c r="Q1669" t="s">
        <v>878</v>
      </c>
      <c r="R1669" t="s">
        <v>334</v>
      </c>
      <c r="S1669">
        <v>81360</v>
      </c>
      <c r="T1669" t="s">
        <v>77</v>
      </c>
      <c r="U1669" t="s">
        <v>149</v>
      </c>
      <c r="V1669" t="s">
        <v>203</v>
      </c>
      <c r="W1669" t="s">
        <v>56</v>
      </c>
      <c r="X1669" t="s">
        <v>57</v>
      </c>
      <c r="Y1669" t="s">
        <v>948</v>
      </c>
      <c r="Z1669" s="1">
        <v>43225</v>
      </c>
      <c r="AA1669">
        <v>56</v>
      </c>
      <c r="AB1669" t="s">
        <v>59</v>
      </c>
      <c r="AC1669">
        <v>2023</v>
      </c>
      <c r="AD1669">
        <v>5</v>
      </c>
      <c r="AE1669" t="s">
        <v>475</v>
      </c>
      <c r="AF1669" t="s">
        <v>247</v>
      </c>
      <c r="AG1669" s="1">
        <v>36056</v>
      </c>
      <c r="AH1669" t="s">
        <v>264</v>
      </c>
      <c r="AI1669" t="s">
        <v>265</v>
      </c>
      <c r="AJ1669" t="s">
        <v>64</v>
      </c>
      <c r="AK1669">
        <v>177</v>
      </c>
      <c r="AL1669">
        <v>25000000</v>
      </c>
      <c r="AM1669">
        <v>60000000</v>
      </c>
      <c r="AN1669" s="1">
        <v>46568</v>
      </c>
      <c r="AO1669" t="s">
        <v>484</v>
      </c>
      <c r="AP1669" t="s">
        <v>164</v>
      </c>
      <c r="AQ1669">
        <v>11</v>
      </c>
      <c r="AR1669" t="s">
        <v>477</v>
      </c>
      <c r="AS1669">
        <v>0</v>
      </c>
      <c r="AT1669" t="s">
        <v>264</v>
      </c>
      <c r="AU1669">
        <v>26</v>
      </c>
    </row>
    <row r="1670" spans="1:47" x14ac:dyDescent="0.25">
      <c r="A1670" t="s">
        <v>947</v>
      </c>
      <c r="B1670">
        <v>2872088</v>
      </c>
      <c r="C1670">
        <v>315779</v>
      </c>
      <c r="D1670" t="s">
        <v>48</v>
      </c>
      <c r="E1670">
        <v>0</v>
      </c>
      <c r="F1670">
        <v>0</v>
      </c>
      <c r="G1670">
        <v>0</v>
      </c>
      <c r="H1670">
        <v>0</v>
      </c>
      <c r="I1670">
        <v>56</v>
      </c>
      <c r="J1670">
        <v>2017</v>
      </c>
      <c r="K1670" t="s">
        <v>237</v>
      </c>
      <c r="L1670">
        <v>1</v>
      </c>
      <c r="M1670">
        <v>2</v>
      </c>
      <c r="N1670">
        <v>3</v>
      </c>
      <c r="O1670">
        <v>14</v>
      </c>
      <c r="P1670" t="s">
        <v>646</v>
      </c>
      <c r="Q1670" t="s">
        <v>878</v>
      </c>
      <c r="R1670" t="s">
        <v>334</v>
      </c>
      <c r="S1670">
        <v>81360</v>
      </c>
      <c r="T1670" t="s">
        <v>77</v>
      </c>
      <c r="U1670" t="s">
        <v>149</v>
      </c>
      <c r="V1670" t="s">
        <v>203</v>
      </c>
      <c r="W1670" t="s">
        <v>56</v>
      </c>
      <c r="X1670" t="s">
        <v>57</v>
      </c>
      <c r="Y1670" t="s">
        <v>948</v>
      </c>
      <c r="Z1670" s="1">
        <v>43225</v>
      </c>
      <c r="AA1670">
        <v>56</v>
      </c>
      <c r="AB1670" t="s">
        <v>59</v>
      </c>
      <c r="AC1670">
        <v>2023</v>
      </c>
      <c r="AD1670">
        <v>5</v>
      </c>
      <c r="AE1670" t="s">
        <v>475</v>
      </c>
      <c r="AF1670" t="s">
        <v>247</v>
      </c>
      <c r="AG1670" s="1">
        <v>36056</v>
      </c>
      <c r="AH1670" t="s">
        <v>264</v>
      </c>
      <c r="AI1670" t="s">
        <v>265</v>
      </c>
      <c r="AJ1670" t="s">
        <v>64</v>
      </c>
      <c r="AK1670">
        <v>177</v>
      </c>
      <c r="AL1670">
        <v>25000000</v>
      </c>
      <c r="AM1670">
        <v>60000000</v>
      </c>
      <c r="AN1670" s="1">
        <v>46568</v>
      </c>
      <c r="AO1670" t="s">
        <v>485</v>
      </c>
      <c r="AP1670" t="s">
        <v>66</v>
      </c>
      <c r="AQ1670">
        <v>11</v>
      </c>
      <c r="AR1670" t="s">
        <v>477</v>
      </c>
      <c r="AS1670">
        <v>0</v>
      </c>
      <c r="AT1670" t="s">
        <v>264</v>
      </c>
      <c r="AU1670">
        <v>26</v>
      </c>
    </row>
    <row r="1671" spans="1:47" x14ac:dyDescent="0.25">
      <c r="A1671" t="s">
        <v>947</v>
      </c>
      <c r="B1671">
        <v>2872088</v>
      </c>
      <c r="C1671">
        <v>315779</v>
      </c>
      <c r="D1671" t="s">
        <v>48</v>
      </c>
      <c r="E1671">
        <v>0</v>
      </c>
      <c r="F1671">
        <v>0</v>
      </c>
      <c r="G1671">
        <v>0</v>
      </c>
      <c r="H1671">
        <v>0</v>
      </c>
      <c r="I1671">
        <v>56</v>
      </c>
      <c r="J1671">
        <v>2017</v>
      </c>
      <c r="K1671" t="s">
        <v>237</v>
      </c>
      <c r="L1671">
        <v>1</v>
      </c>
      <c r="M1671">
        <v>2</v>
      </c>
      <c r="N1671">
        <v>3</v>
      </c>
      <c r="O1671">
        <v>14</v>
      </c>
      <c r="P1671" t="s">
        <v>646</v>
      </c>
      <c r="Q1671" t="s">
        <v>878</v>
      </c>
      <c r="R1671" t="s">
        <v>334</v>
      </c>
      <c r="S1671">
        <v>81360</v>
      </c>
      <c r="T1671" t="s">
        <v>77</v>
      </c>
      <c r="U1671" t="s">
        <v>149</v>
      </c>
      <c r="V1671" t="s">
        <v>203</v>
      </c>
      <c r="W1671" t="s">
        <v>56</v>
      </c>
      <c r="X1671" t="s">
        <v>57</v>
      </c>
      <c r="Y1671" t="s">
        <v>948</v>
      </c>
      <c r="Z1671" s="1">
        <v>43225</v>
      </c>
      <c r="AA1671">
        <v>56</v>
      </c>
      <c r="AB1671" t="s">
        <v>59</v>
      </c>
      <c r="AC1671">
        <v>2023</v>
      </c>
      <c r="AD1671">
        <v>5</v>
      </c>
      <c r="AE1671" t="s">
        <v>475</v>
      </c>
      <c r="AF1671" t="s">
        <v>247</v>
      </c>
      <c r="AG1671" s="1">
        <v>36056</v>
      </c>
      <c r="AH1671" t="s">
        <v>264</v>
      </c>
      <c r="AI1671" t="s">
        <v>265</v>
      </c>
      <c r="AJ1671" t="s">
        <v>64</v>
      </c>
      <c r="AK1671">
        <v>177</v>
      </c>
      <c r="AL1671">
        <v>25000000</v>
      </c>
      <c r="AM1671">
        <v>60000000</v>
      </c>
      <c r="AN1671" s="1">
        <v>46568</v>
      </c>
      <c r="AO1671" t="s">
        <v>486</v>
      </c>
      <c r="AP1671" t="s">
        <v>164</v>
      </c>
      <c r="AQ1671">
        <v>11</v>
      </c>
      <c r="AR1671" t="s">
        <v>477</v>
      </c>
      <c r="AS1671">
        <v>0</v>
      </c>
      <c r="AT1671" t="s">
        <v>264</v>
      </c>
      <c r="AU1671">
        <v>26</v>
      </c>
    </row>
    <row r="1672" spans="1:47" x14ac:dyDescent="0.25">
      <c r="A1672" t="s">
        <v>947</v>
      </c>
      <c r="B1672">
        <v>2872088</v>
      </c>
      <c r="C1672">
        <v>315779</v>
      </c>
      <c r="D1672" t="s">
        <v>48</v>
      </c>
      <c r="E1672">
        <v>0</v>
      </c>
      <c r="F1672">
        <v>0</v>
      </c>
      <c r="G1672">
        <v>0</v>
      </c>
      <c r="H1672">
        <v>0</v>
      </c>
      <c r="I1672">
        <v>56</v>
      </c>
      <c r="J1672">
        <v>2017</v>
      </c>
      <c r="K1672" t="s">
        <v>237</v>
      </c>
      <c r="L1672">
        <v>1</v>
      </c>
      <c r="M1672">
        <v>2</v>
      </c>
      <c r="N1672">
        <v>3</v>
      </c>
      <c r="O1672">
        <v>14</v>
      </c>
      <c r="P1672" t="s">
        <v>646</v>
      </c>
      <c r="Q1672" t="s">
        <v>878</v>
      </c>
      <c r="R1672" t="s">
        <v>334</v>
      </c>
      <c r="S1672">
        <v>81360</v>
      </c>
      <c r="T1672" t="s">
        <v>77</v>
      </c>
      <c r="U1672" t="s">
        <v>149</v>
      </c>
      <c r="V1672" t="s">
        <v>203</v>
      </c>
      <c r="W1672" t="s">
        <v>56</v>
      </c>
      <c r="X1672" t="s">
        <v>57</v>
      </c>
      <c r="Y1672" t="s">
        <v>948</v>
      </c>
      <c r="Z1672" s="1">
        <v>43225</v>
      </c>
      <c r="AA1672">
        <v>56</v>
      </c>
      <c r="AB1672" t="s">
        <v>59</v>
      </c>
      <c r="AC1672">
        <v>2023</v>
      </c>
      <c r="AD1672">
        <v>5</v>
      </c>
      <c r="AE1672" t="s">
        <v>475</v>
      </c>
      <c r="AF1672" t="s">
        <v>247</v>
      </c>
      <c r="AG1672" s="1">
        <v>36056</v>
      </c>
      <c r="AH1672" t="s">
        <v>264</v>
      </c>
      <c r="AI1672" t="s">
        <v>265</v>
      </c>
      <c r="AJ1672" t="s">
        <v>64</v>
      </c>
      <c r="AK1672">
        <v>177</v>
      </c>
      <c r="AL1672">
        <v>25000000</v>
      </c>
      <c r="AM1672">
        <v>60000000</v>
      </c>
      <c r="AN1672" s="1">
        <v>46568</v>
      </c>
      <c r="AO1672" t="s">
        <v>487</v>
      </c>
      <c r="AP1672" t="s">
        <v>164</v>
      </c>
      <c r="AQ1672">
        <v>11</v>
      </c>
      <c r="AR1672" t="s">
        <v>477</v>
      </c>
      <c r="AS1672">
        <v>0</v>
      </c>
      <c r="AT1672" t="s">
        <v>264</v>
      </c>
      <c r="AU1672">
        <v>26</v>
      </c>
    </row>
    <row r="1673" spans="1:47" x14ac:dyDescent="0.25">
      <c r="A1673" t="s">
        <v>947</v>
      </c>
      <c r="B1673">
        <v>2872088</v>
      </c>
      <c r="C1673">
        <v>315779</v>
      </c>
      <c r="D1673" t="s">
        <v>48</v>
      </c>
      <c r="E1673">
        <v>0</v>
      </c>
      <c r="F1673">
        <v>0</v>
      </c>
      <c r="G1673">
        <v>0</v>
      </c>
      <c r="H1673">
        <v>0</v>
      </c>
      <c r="I1673">
        <v>56</v>
      </c>
      <c r="J1673">
        <v>2017</v>
      </c>
      <c r="K1673" t="s">
        <v>237</v>
      </c>
      <c r="L1673">
        <v>1</v>
      </c>
      <c r="M1673">
        <v>2</v>
      </c>
      <c r="N1673">
        <v>3</v>
      </c>
      <c r="O1673">
        <v>14</v>
      </c>
      <c r="P1673" t="s">
        <v>646</v>
      </c>
      <c r="Q1673" t="s">
        <v>878</v>
      </c>
      <c r="R1673" t="s">
        <v>334</v>
      </c>
      <c r="S1673">
        <v>81360</v>
      </c>
      <c r="T1673" t="s">
        <v>77</v>
      </c>
      <c r="U1673" t="s">
        <v>149</v>
      </c>
      <c r="V1673" t="s">
        <v>203</v>
      </c>
      <c r="W1673" t="s">
        <v>56</v>
      </c>
      <c r="X1673" t="s">
        <v>57</v>
      </c>
      <c r="Y1673" t="s">
        <v>948</v>
      </c>
      <c r="Z1673" s="1">
        <v>43225</v>
      </c>
      <c r="AA1673">
        <v>56</v>
      </c>
      <c r="AB1673" t="s">
        <v>59</v>
      </c>
      <c r="AC1673">
        <v>2023</v>
      </c>
      <c r="AD1673">
        <v>5</v>
      </c>
      <c r="AE1673" t="s">
        <v>475</v>
      </c>
      <c r="AF1673" t="s">
        <v>247</v>
      </c>
      <c r="AG1673" s="1">
        <v>36056</v>
      </c>
      <c r="AH1673" t="s">
        <v>264</v>
      </c>
      <c r="AI1673" t="s">
        <v>265</v>
      </c>
      <c r="AJ1673" t="s">
        <v>64</v>
      </c>
      <c r="AK1673">
        <v>177</v>
      </c>
      <c r="AL1673">
        <v>25000000</v>
      </c>
      <c r="AM1673">
        <v>60000000</v>
      </c>
      <c r="AN1673" s="1">
        <v>46568</v>
      </c>
      <c r="AO1673" t="s">
        <v>488</v>
      </c>
      <c r="AP1673" t="s">
        <v>164</v>
      </c>
      <c r="AQ1673">
        <v>11</v>
      </c>
      <c r="AR1673" t="s">
        <v>477</v>
      </c>
      <c r="AS1673">
        <v>0</v>
      </c>
      <c r="AT1673" t="s">
        <v>264</v>
      </c>
      <c r="AU1673">
        <v>26</v>
      </c>
    </row>
    <row r="1674" spans="1:47" x14ac:dyDescent="0.25">
      <c r="A1674" t="s">
        <v>947</v>
      </c>
      <c r="B1674">
        <v>2872088</v>
      </c>
      <c r="C1674">
        <v>315779</v>
      </c>
      <c r="D1674" t="s">
        <v>48</v>
      </c>
      <c r="E1674">
        <v>0</v>
      </c>
      <c r="F1674">
        <v>0</v>
      </c>
      <c r="G1674">
        <v>0</v>
      </c>
      <c r="H1674">
        <v>0</v>
      </c>
      <c r="I1674">
        <v>56</v>
      </c>
      <c r="J1674">
        <v>2017</v>
      </c>
      <c r="K1674" t="s">
        <v>237</v>
      </c>
      <c r="L1674">
        <v>1</v>
      </c>
      <c r="M1674">
        <v>2</v>
      </c>
      <c r="N1674">
        <v>3</v>
      </c>
      <c r="O1674">
        <v>14</v>
      </c>
      <c r="P1674" t="s">
        <v>646</v>
      </c>
      <c r="Q1674" t="s">
        <v>878</v>
      </c>
      <c r="R1674" t="s">
        <v>334</v>
      </c>
      <c r="S1674">
        <v>81360</v>
      </c>
      <c r="T1674" t="s">
        <v>77</v>
      </c>
      <c r="U1674" t="s">
        <v>149</v>
      </c>
      <c r="V1674" t="s">
        <v>203</v>
      </c>
      <c r="W1674" t="s">
        <v>56</v>
      </c>
      <c r="X1674" t="s">
        <v>57</v>
      </c>
      <c r="Y1674" t="s">
        <v>948</v>
      </c>
      <c r="Z1674" s="1">
        <v>43225</v>
      </c>
      <c r="AA1674">
        <v>56</v>
      </c>
      <c r="AB1674" t="s">
        <v>59</v>
      </c>
      <c r="AC1674">
        <v>2023</v>
      </c>
      <c r="AD1674">
        <v>5</v>
      </c>
      <c r="AE1674" t="s">
        <v>475</v>
      </c>
      <c r="AF1674" t="s">
        <v>247</v>
      </c>
      <c r="AG1674" s="1">
        <v>36056</v>
      </c>
      <c r="AH1674" t="s">
        <v>264</v>
      </c>
      <c r="AI1674" t="s">
        <v>265</v>
      </c>
      <c r="AJ1674" t="s">
        <v>64</v>
      </c>
      <c r="AK1674">
        <v>177</v>
      </c>
      <c r="AL1674">
        <v>25000000</v>
      </c>
      <c r="AM1674">
        <v>60000000</v>
      </c>
      <c r="AN1674" s="1">
        <v>46568</v>
      </c>
      <c r="AO1674" t="s">
        <v>489</v>
      </c>
      <c r="AP1674" t="s">
        <v>164</v>
      </c>
      <c r="AQ1674">
        <v>11</v>
      </c>
      <c r="AR1674" t="s">
        <v>477</v>
      </c>
      <c r="AS1674">
        <v>0</v>
      </c>
      <c r="AT1674" t="s">
        <v>264</v>
      </c>
      <c r="AU1674">
        <v>26</v>
      </c>
    </row>
    <row r="1675" spans="1:47" x14ac:dyDescent="0.25">
      <c r="A1675" t="s">
        <v>947</v>
      </c>
      <c r="B1675">
        <v>2872088</v>
      </c>
      <c r="C1675">
        <v>315779</v>
      </c>
      <c r="D1675" t="s">
        <v>48</v>
      </c>
      <c r="E1675">
        <v>0</v>
      </c>
      <c r="F1675">
        <v>0</v>
      </c>
      <c r="G1675">
        <v>0</v>
      </c>
      <c r="H1675">
        <v>0</v>
      </c>
      <c r="I1675">
        <v>56</v>
      </c>
      <c r="J1675">
        <v>2017</v>
      </c>
      <c r="K1675" t="s">
        <v>237</v>
      </c>
      <c r="L1675">
        <v>1</v>
      </c>
      <c r="M1675">
        <v>2</v>
      </c>
      <c r="N1675">
        <v>3</v>
      </c>
      <c r="O1675">
        <v>14</v>
      </c>
      <c r="P1675" t="s">
        <v>646</v>
      </c>
      <c r="Q1675" t="s">
        <v>878</v>
      </c>
      <c r="R1675" t="s">
        <v>334</v>
      </c>
      <c r="S1675">
        <v>81360</v>
      </c>
      <c r="T1675" t="s">
        <v>77</v>
      </c>
      <c r="U1675" t="s">
        <v>149</v>
      </c>
      <c r="V1675" t="s">
        <v>203</v>
      </c>
      <c r="W1675" t="s">
        <v>56</v>
      </c>
      <c r="X1675" t="s">
        <v>57</v>
      </c>
      <c r="Y1675" t="s">
        <v>948</v>
      </c>
      <c r="Z1675" s="1">
        <v>43225</v>
      </c>
      <c r="AA1675">
        <v>56</v>
      </c>
      <c r="AB1675" t="s">
        <v>59</v>
      </c>
      <c r="AC1675">
        <v>2023</v>
      </c>
      <c r="AD1675">
        <v>5</v>
      </c>
      <c r="AE1675" t="s">
        <v>475</v>
      </c>
      <c r="AF1675" t="s">
        <v>247</v>
      </c>
      <c r="AG1675" s="1">
        <v>36056</v>
      </c>
      <c r="AH1675" t="s">
        <v>264</v>
      </c>
      <c r="AI1675" t="s">
        <v>265</v>
      </c>
      <c r="AJ1675" t="s">
        <v>64</v>
      </c>
      <c r="AK1675">
        <v>177</v>
      </c>
      <c r="AL1675">
        <v>25000000</v>
      </c>
      <c r="AM1675">
        <v>60000000</v>
      </c>
      <c r="AN1675" s="1">
        <v>46568</v>
      </c>
      <c r="AO1675" t="s">
        <v>490</v>
      </c>
      <c r="AP1675" t="s">
        <v>164</v>
      </c>
      <c r="AQ1675">
        <v>11</v>
      </c>
      <c r="AR1675" t="s">
        <v>477</v>
      </c>
      <c r="AS1675">
        <v>0</v>
      </c>
      <c r="AT1675" t="s">
        <v>264</v>
      </c>
      <c r="AU1675">
        <v>26</v>
      </c>
    </row>
    <row r="1676" spans="1:47" x14ac:dyDescent="0.25">
      <c r="A1676" t="s">
        <v>947</v>
      </c>
      <c r="B1676">
        <v>2872088</v>
      </c>
      <c r="C1676">
        <v>315779</v>
      </c>
      <c r="D1676" t="s">
        <v>48</v>
      </c>
      <c r="E1676">
        <v>0</v>
      </c>
      <c r="F1676">
        <v>0</v>
      </c>
      <c r="G1676">
        <v>0</v>
      </c>
      <c r="H1676">
        <v>0</v>
      </c>
      <c r="I1676">
        <v>56</v>
      </c>
      <c r="J1676">
        <v>2017</v>
      </c>
      <c r="K1676" t="s">
        <v>237</v>
      </c>
      <c r="L1676">
        <v>1</v>
      </c>
      <c r="M1676">
        <v>2</v>
      </c>
      <c r="N1676">
        <v>3</v>
      </c>
      <c r="O1676">
        <v>14</v>
      </c>
      <c r="P1676" t="s">
        <v>646</v>
      </c>
      <c r="Q1676" t="s">
        <v>878</v>
      </c>
      <c r="R1676" t="s">
        <v>334</v>
      </c>
      <c r="S1676">
        <v>81360</v>
      </c>
      <c r="T1676" t="s">
        <v>77</v>
      </c>
      <c r="U1676" t="s">
        <v>149</v>
      </c>
      <c r="V1676" t="s">
        <v>203</v>
      </c>
      <c r="W1676" t="s">
        <v>56</v>
      </c>
      <c r="X1676" t="s">
        <v>57</v>
      </c>
      <c r="Y1676" t="s">
        <v>948</v>
      </c>
      <c r="Z1676" s="1">
        <v>43225</v>
      </c>
      <c r="AA1676">
        <v>56</v>
      </c>
      <c r="AB1676" t="s">
        <v>59</v>
      </c>
      <c r="AC1676">
        <v>2023</v>
      </c>
      <c r="AD1676">
        <v>5</v>
      </c>
      <c r="AE1676" t="s">
        <v>475</v>
      </c>
      <c r="AF1676" t="s">
        <v>247</v>
      </c>
      <c r="AG1676" s="1">
        <v>36056</v>
      </c>
      <c r="AH1676" t="s">
        <v>264</v>
      </c>
      <c r="AI1676" t="s">
        <v>265</v>
      </c>
      <c r="AJ1676" t="s">
        <v>64</v>
      </c>
      <c r="AK1676">
        <v>177</v>
      </c>
      <c r="AL1676">
        <v>25000000</v>
      </c>
      <c r="AM1676">
        <v>60000000</v>
      </c>
      <c r="AN1676" s="1">
        <v>46568</v>
      </c>
      <c r="AO1676" t="s">
        <v>491</v>
      </c>
      <c r="AP1676" t="s">
        <v>66</v>
      </c>
      <c r="AQ1676">
        <v>11</v>
      </c>
      <c r="AR1676" t="s">
        <v>477</v>
      </c>
      <c r="AS1676">
        <v>0</v>
      </c>
      <c r="AT1676" t="s">
        <v>264</v>
      </c>
      <c r="AU1676">
        <v>26</v>
      </c>
    </row>
    <row r="1677" spans="1:47" x14ac:dyDescent="0.25">
      <c r="A1677" t="s">
        <v>949</v>
      </c>
      <c r="B1677">
        <v>2872093</v>
      </c>
      <c r="C1677">
        <v>49723</v>
      </c>
      <c r="D1677" t="s">
        <v>48</v>
      </c>
      <c r="E1677">
        <v>0</v>
      </c>
      <c r="F1677">
        <v>0</v>
      </c>
      <c r="G1677">
        <v>0</v>
      </c>
      <c r="H1677">
        <v>0</v>
      </c>
      <c r="I1677">
        <v>17</v>
      </c>
      <c r="J1677">
        <v>2017</v>
      </c>
      <c r="K1677" t="s">
        <v>237</v>
      </c>
      <c r="L1677">
        <v>3</v>
      </c>
      <c r="M1677">
        <v>0</v>
      </c>
      <c r="N1677">
        <v>7</v>
      </c>
      <c r="O1677">
        <v>17</v>
      </c>
      <c r="P1677" t="s">
        <v>586</v>
      </c>
      <c r="Q1677" t="s">
        <v>950</v>
      </c>
      <c r="R1677" t="s">
        <v>281</v>
      </c>
      <c r="S1677">
        <v>51500</v>
      </c>
      <c r="T1677" t="s">
        <v>721</v>
      </c>
      <c r="U1677" t="s">
        <v>282</v>
      </c>
      <c r="V1677" t="s">
        <v>123</v>
      </c>
      <c r="W1677" t="s">
        <v>88</v>
      </c>
      <c r="X1677" t="s">
        <v>57</v>
      </c>
      <c r="Y1677" t="s">
        <v>951</v>
      </c>
      <c r="Z1677" s="1">
        <v>43225</v>
      </c>
      <c r="AA1677">
        <v>17</v>
      </c>
      <c r="AB1677" t="s">
        <v>59</v>
      </c>
      <c r="AC1677">
        <v>2023</v>
      </c>
      <c r="AD1677">
        <v>24</v>
      </c>
      <c r="AE1677" t="s">
        <v>60</v>
      </c>
      <c r="AF1677" t="s">
        <v>61</v>
      </c>
      <c r="AG1677" s="1">
        <v>32961</v>
      </c>
      <c r="AH1677" t="s">
        <v>62</v>
      </c>
      <c r="AI1677" t="s">
        <v>63</v>
      </c>
      <c r="AJ1677" t="s">
        <v>64</v>
      </c>
      <c r="AK1677">
        <v>186</v>
      </c>
      <c r="AL1677">
        <v>700000</v>
      </c>
      <c r="AM1677">
        <v>5000000</v>
      </c>
      <c r="AN1677" s="1">
        <v>45838</v>
      </c>
      <c r="AO1677" t="s">
        <v>65</v>
      </c>
      <c r="AP1677" t="s">
        <v>66</v>
      </c>
      <c r="AQ1677">
        <v>22</v>
      </c>
      <c r="AR1677" t="s">
        <v>67</v>
      </c>
      <c r="AS1677">
        <v>0</v>
      </c>
      <c r="AT1677" t="s">
        <v>62</v>
      </c>
      <c r="AU1677">
        <v>34</v>
      </c>
    </row>
    <row r="1678" spans="1:47" x14ac:dyDescent="0.25">
      <c r="A1678" t="s">
        <v>949</v>
      </c>
      <c r="B1678">
        <v>2872093</v>
      </c>
      <c r="C1678">
        <v>49723</v>
      </c>
      <c r="D1678" t="s">
        <v>48</v>
      </c>
      <c r="E1678">
        <v>0</v>
      </c>
      <c r="F1678">
        <v>0</v>
      </c>
      <c r="G1678">
        <v>0</v>
      </c>
      <c r="H1678">
        <v>0</v>
      </c>
      <c r="I1678">
        <v>17</v>
      </c>
      <c r="J1678">
        <v>2017</v>
      </c>
      <c r="K1678" t="s">
        <v>237</v>
      </c>
      <c r="L1678">
        <v>3</v>
      </c>
      <c r="M1678">
        <v>0</v>
      </c>
      <c r="N1678">
        <v>7</v>
      </c>
      <c r="O1678">
        <v>17</v>
      </c>
      <c r="P1678" t="s">
        <v>586</v>
      </c>
      <c r="Q1678" t="s">
        <v>950</v>
      </c>
      <c r="R1678" t="s">
        <v>281</v>
      </c>
      <c r="S1678">
        <v>51500</v>
      </c>
      <c r="T1678" t="s">
        <v>721</v>
      </c>
      <c r="U1678" t="s">
        <v>282</v>
      </c>
      <c r="V1678" t="s">
        <v>123</v>
      </c>
      <c r="W1678" t="s">
        <v>88</v>
      </c>
      <c r="X1678" t="s">
        <v>57</v>
      </c>
      <c r="Y1678" t="s">
        <v>951</v>
      </c>
      <c r="Z1678" s="1">
        <v>43225</v>
      </c>
      <c r="AA1678">
        <v>17</v>
      </c>
      <c r="AB1678" t="s">
        <v>59</v>
      </c>
      <c r="AC1678">
        <v>2023</v>
      </c>
      <c r="AD1678">
        <v>24</v>
      </c>
      <c r="AE1678" t="s">
        <v>60</v>
      </c>
      <c r="AF1678" t="s">
        <v>61</v>
      </c>
      <c r="AG1678" s="1">
        <v>32961</v>
      </c>
      <c r="AH1678" t="s">
        <v>62</v>
      </c>
      <c r="AI1678" t="s">
        <v>63</v>
      </c>
      <c r="AJ1678" t="s">
        <v>64</v>
      </c>
      <c r="AK1678">
        <v>186</v>
      </c>
      <c r="AL1678">
        <v>700000</v>
      </c>
      <c r="AM1678">
        <v>5000000</v>
      </c>
      <c r="AN1678" s="1">
        <v>45838</v>
      </c>
      <c r="AO1678" t="s">
        <v>68</v>
      </c>
      <c r="AP1678" t="s">
        <v>66</v>
      </c>
      <c r="AQ1678">
        <v>22</v>
      </c>
      <c r="AR1678" t="s">
        <v>67</v>
      </c>
      <c r="AS1678">
        <v>0</v>
      </c>
      <c r="AT1678" t="s">
        <v>62</v>
      </c>
      <c r="AU1678">
        <v>34</v>
      </c>
    </row>
    <row r="1679" spans="1:47" x14ac:dyDescent="0.25">
      <c r="A1679" t="s">
        <v>949</v>
      </c>
      <c r="B1679">
        <v>2872093</v>
      </c>
      <c r="C1679">
        <v>49723</v>
      </c>
      <c r="D1679" t="s">
        <v>48</v>
      </c>
      <c r="E1679">
        <v>0</v>
      </c>
      <c r="F1679">
        <v>0</v>
      </c>
      <c r="G1679">
        <v>0</v>
      </c>
      <c r="H1679">
        <v>0</v>
      </c>
      <c r="I1679">
        <v>17</v>
      </c>
      <c r="J1679">
        <v>2017</v>
      </c>
      <c r="K1679" t="s">
        <v>237</v>
      </c>
      <c r="L1679">
        <v>3</v>
      </c>
      <c r="M1679">
        <v>0</v>
      </c>
      <c r="N1679">
        <v>7</v>
      </c>
      <c r="O1679">
        <v>17</v>
      </c>
      <c r="P1679" t="s">
        <v>586</v>
      </c>
      <c r="Q1679" t="s">
        <v>950</v>
      </c>
      <c r="R1679" t="s">
        <v>281</v>
      </c>
      <c r="S1679">
        <v>51500</v>
      </c>
      <c r="T1679" t="s">
        <v>721</v>
      </c>
      <c r="U1679" t="s">
        <v>282</v>
      </c>
      <c r="V1679" t="s">
        <v>123</v>
      </c>
      <c r="W1679" t="s">
        <v>88</v>
      </c>
      <c r="X1679" t="s">
        <v>57</v>
      </c>
      <c r="Y1679" t="s">
        <v>951</v>
      </c>
      <c r="Z1679" s="1">
        <v>43225</v>
      </c>
      <c r="AA1679">
        <v>17</v>
      </c>
      <c r="AB1679" t="s">
        <v>59</v>
      </c>
      <c r="AC1679">
        <v>2023</v>
      </c>
      <c r="AD1679">
        <v>24</v>
      </c>
      <c r="AE1679" t="s">
        <v>60</v>
      </c>
      <c r="AF1679" t="s">
        <v>61</v>
      </c>
      <c r="AG1679" s="1">
        <v>32961</v>
      </c>
      <c r="AH1679" t="s">
        <v>62</v>
      </c>
      <c r="AI1679" t="s">
        <v>63</v>
      </c>
      <c r="AJ1679" t="s">
        <v>64</v>
      </c>
      <c r="AK1679">
        <v>186</v>
      </c>
      <c r="AL1679">
        <v>700000</v>
      </c>
      <c r="AM1679">
        <v>5000000</v>
      </c>
      <c r="AN1679" s="1">
        <v>45838</v>
      </c>
      <c r="AO1679" t="s">
        <v>69</v>
      </c>
      <c r="AP1679" t="s">
        <v>66</v>
      </c>
      <c r="AQ1679">
        <v>22</v>
      </c>
      <c r="AR1679" t="s">
        <v>67</v>
      </c>
      <c r="AS1679">
        <v>0</v>
      </c>
      <c r="AT1679" t="s">
        <v>62</v>
      </c>
      <c r="AU1679">
        <v>34</v>
      </c>
    </row>
    <row r="1680" spans="1:47" x14ac:dyDescent="0.25">
      <c r="A1680" t="s">
        <v>949</v>
      </c>
      <c r="B1680">
        <v>2872093</v>
      </c>
      <c r="C1680">
        <v>49723</v>
      </c>
      <c r="D1680" t="s">
        <v>48</v>
      </c>
      <c r="E1680">
        <v>0</v>
      </c>
      <c r="F1680">
        <v>0</v>
      </c>
      <c r="G1680">
        <v>0</v>
      </c>
      <c r="H1680">
        <v>0</v>
      </c>
      <c r="I1680">
        <v>17</v>
      </c>
      <c r="J1680">
        <v>2017</v>
      </c>
      <c r="K1680" t="s">
        <v>237</v>
      </c>
      <c r="L1680">
        <v>3</v>
      </c>
      <c r="M1680">
        <v>0</v>
      </c>
      <c r="N1680">
        <v>7</v>
      </c>
      <c r="O1680">
        <v>17</v>
      </c>
      <c r="P1680" t="s">
        <v>586</v>
      </c>
      <c r="Q1680" t="s">
        <v>950</v>
      </c>
      <c r="R1680" t="s">
        <v>281</v>
      </c>
      <c r="S1680">
        <v>51500</v>
      </c>
      <c r="T1680" t="s">
        <v>721</v>
      </c>
      <c r="U1680" t="s">
        <v>282</v>
      </c>
      <c r="V1680" t="s">
        <v>123</v>
      </c>
      <c r="W1680" t="s">
        <v>88</v>
      </c>
      <c r="X1680" t="s">
        <v>57</v>
      </c>
      <c r="Y1680" t="s">
        <v>951</v>
      </c>
      <c r="Z1680" s="1">
        <v>43225</v>
      </c>
      <c r="AA1680">
        <v>17</v>
      </c>
      <c r="AB1680" t="s">
        <v>59</v>
      </c>
      <c r="AC1680">
        <v>2023</v>
      </c>
      <c r="AD1680">
        <v>24</v>
      </c>
      <c r="AE1680" t="s">
        <v>60</v>
      </c>
      <c r="AF1680" t="s">
        <v>61</v>
      </c>
      <c r="AG1680" s="1">
        <v>32961</v>
      </c>
      <c r="AH1680" t="s">
        <v>62</v>
      </c>
      <c r="AI1680" t="s">
        <v>63</v>
      </c>
      <c r="AJ1680" t="s">
        <v>64</v>
      </c>
      <c r="AK1680">
        <v>186</v>
      </c>
      <c r="AL1680">
        <v>700000</v>
      </c>
      <c r="AM1680">
        <v>5000000</v>
      </c>
      <c r="AN1680" s="1">
        <v>45838</v>
      </c>
      <c r="AO1680" t="s">
        <v>70</v>
      </c>
      <c r="AP1680" t="s">
        <v>66</v>
      </c>
      <c r="AQ1680">
        <v>22</v>
      </c>
      <c r="AR1680" t="s">
        <v>67</v>
      </c>
      <c r="AS1680">
        <v>0</v>
      </c>
      <c r="AT1680" t="s">
        <v>62</v>
      </c>
      <c r="AU1680">
        <v>34</v>
      </c>
    </row>
    <row r="1681" spans="1:47" x14ac:dyDescent="0.25">
      <c r="A1681" t="s">
        <v>949</v>
      </c>
      <c r="B1681">
        <v>2872093</v>
      </c>
      <c r="C1681">
        <v>49723</v>
      </c>
      <c r="D1681" t="s">
        <v>48</v>
      </c>
      <c r="E1681">
        <v>0</v>
      </c>
      <c r="F1681">
        <v>0</v>
      </c>
      <c r="G1681">
        <v>0</v>
      </c>
      <c r="H1681">
        <v>0</v>
      </c>
      <c r="I1681">
        <v>17</v>
      </c>
      <c r="J1681">
        <v>2017</v>
      </c>
      <c r="K1681" t="s">
        <v>237</v>
      </c>
      <c r="L1681">
        <v>3</v>
      </c>
      <c r="M1681">
        <v>0</v>
      </c>
      <c r="N1681">
        <v>7</v>
      </c>
      <c r="O1681">
        <v>17</v>
      </c>
      <c r="P1681" t="s">
        <v>586</v>
      </c>
      <c r="Q1681" t="s">
        <v>950</v>
      </c>
      <c r="R1681" t="s">
        <v>281</v>
      </c>
      <c r="S1681">
        <v>51500</v>
      </c>
      <c r="T1681" t="s">
        <v>721</v>
      </c>
      <c r="U1681" t="s">
        <v>282</v>
      </c>
      <c r="V1681" t="s">
        <v>123</v>
      </c>
      <c r="W1681" t="s">
        <v>88</v>
      </c>
      <c r="X1681" t="s">
        <v>57</v>
      </c>
      <c r="Y1681" t="s">
        <v>951</v>
      </c>
      <c r="Z1681" s="1">
        <v>43225</v>
      </c>
      <c r="AA1681">
        <v>17</v>
      </c>
      <c r="AB1681" t="s">
        <v>59</v>
      </c>
      <c r="AC1681">
        <v>2023</v>
      </c>
      <c r="AD1681">
        <v>24</v>
      </c>
      <c r="AE1681" t="s">
        <v>60</v>
      </c>
      <c r="AF1681" t="s">
        <v>61</v>
      </c>
      <c r="AG1681" s="1">
        <v>32961</v>
      </c>
      <c r="AH1681" t="s">
        <v>62</v>
      </c>
      <c r="AI1681" t="s">
        <v>63</v>
      </c>
      <c r="AJ1681" t="s">
        <v>64</v>
      </c>
      <c r="AK1681">
        <v>186</v>
      </c>
      <c r="AL1681">
        <v>700000</v>
      </c>
      <c r="AM1681">
        <v>5000000</v>
      </c>
      <c r="AN1681" s="1">
        <v>45838</v>
      </c>
      <c r="AO1681" t="s">
        <v>71</v>
      </c>
      <c r="AP1681" t="s">
        <v>66</v>
      </c>
      <c r="AQ1681">
        <v>22</v>
      </c>
      <c r="AR1681" t="s">
        <v>67</v>
      </c>
      <c r="AS1681">
        <v>0</v>
      </c>
      <c r="AT1681" t="s">
        <v>62</v>
      </c>
      <c r="AU1681">
        <v>34</v>
      </c>
    </row>
    <row r="1682" spans="1:47" x14ac:dyDescent="0.25">
      <c r="A1682" t="s">
        <v>949</v>
      </c>
      <c r="B1682">
        <v>2872093</v>
      </c>
      <c r="C1682">
        <v>49723</v>
      </c>
      <c r="D1682" t="s">
        <v>48</v>
      </c>
      <c r="E1682">
        <v>0</v>
      </c>
      <c r="F1682">
        <v>0</v>
      </c>
      <c r="G1682">
        <v>0</v>
      </c>
      <c r="H1682">
        <v>0</v>
      </c>
      <c r="I1682">
        <v>17</v>
      </c>
      <c r="J1682">
        <v>2017</v>
      </c>
      <c r="K1682" t="s">
        <v>237</v>
      </c>
      <c r="L1682">
        <v>3</v>
      </c>
      <c r="M1682">
        <v>0</v>
      </c>
      <c r="N1682">
        <v>7</v>
      </c>
      <c r="O1682">
        <v>17</v>
      </c>
      <c r="P1682" t="s">
        <v>586</v>
      </c>
      <c r="Q1682" t="s">
        <v>950</v>
      </c>
      <c r="R1682" t="s">
        <v>281</v>
      </c>
      <c r="S1682">
        <v>51500</v>
      </c>
      <c r="T1682" t="s">
        <v>721</v>
      </c>
      <c r="U1682" t="s">
        <v>282</v>
      </c>
      <c r="V1682" t="s">
        <v>123</v>
      </c>
      <c r="W1682" t="s">
        <v>88</v>
      </c>
      <c r="X1682" t="s">
        <v>57</v>
      </c>
      <c r="Y1682" t="s">
        <v>951</v>
      </c>
      <c r="Z1682" s="1">
        <v>43225</v>
      </c>
      <c r="AA1682">
        <v>17</v>
      </c>
      <c r="AB1682" t="s">
        <v>59</v>
      </c>
      <c r="AC1682">
        <v>2023</v>
      </c>
      <c r="AD1682">
        <v>24</v>
      </c>
      <c r="AE1682" t="s">
        <v>60</v>
      </c>
      <c r="AF1682" t="s">
        <v>61</v>
      </c>
      <c r="AG1682" s="1">
        <v>32961</v>
      </c>
      <c r="AH1682" t="s">
        <v>62</v>
      </c>
      <c r="AI1682" t="s">
        <v>63</v>
      </c>
      <c r="AJ1682" t="s">
        <v>64</v>
      </c>
      <c r="AK1682">
        <v>186</v>
      </c>
      <c r="AL1682">
        <v>700000</v>
      </c>
      <c r="AM1682">
        <v>5000000</v>
      </c>
      <c r="AN1682" s="1">
        <v>45838</v>
      </c>
      <c r="AO1682" t="s">
        <v>72</v>
      </c>
      <c r="AP1682" t="s">
        <v>66</v>
      </c>
      <c r="AQ1682">
        <v>22</v>
      </c>
      <c r="AR1682" t="s">
        <v>67</v>
      </c>
      <c r="AS1682">
        <v>0</v>
      </c>
      <c r="AT1682" t="s">
        <v>62</v>
      </c>
      <c r="AU1682">
        <v>34</v>
      </c>
    </row>
    <row r="1683" spans="1:47" x14ac:dyDescent="0.25">
      <c r="A1683" t="s">
        <v>952</v>
      </c>
      <c r="B1683">
        <v>3063556</v>
      </c>
      <c r="C1683">
        <v>381187</v>
      </c>
      <c r="D1683" t="s">
        <v>812</v>
      </c>
      <c r="E1683">
        <v>0</v>
      </c>
      <c r="F1683">
        <v>0</v>
      </c>
      <c r="G1683">
        <v>1</v>
      </c>
      <c r="H1683">
        <v>0</v>
      </c>
      <c r="I1683">
        <v>40</v>
      </c>
      <c r="J1683">
        <v>2018</v>
      </c>
      <c r="K1683" t="s">
        <v>154</v>
      </c>
      <c r="L1683">
        <v>3</v>
      </c>
      <c r="M1683">
        <v>1</v>
      </c>
      <c r="N1683">
        <v>1</v>
      </c>
      <c r="O1683">
        <v>13</v>
      </c>
      <c r="P1683" t="s">
        <v>953</v>
      </c>
      <c r="Q1683" t="s">
        <v>954</v>
      </c>
      <c r="R1683" t="s">
        <v>955</v>
      </c>
      <c r="S1683">
        <v>4168</v>
      </c>
      <c r="T1683" t="s">
        <v>956</v>
      </c>
      <c r="U1683" t="s">
        <v>957</v>
      </c>
      <c r="V1683" t="s">
        <v>793</v>
      </c>
      <c r="W1683" t="s">
        <v>308</v>
      </c>
      <c r="X1683" t="s">
        <v>57</v>
      </c>
      <c r="Y1683" t="s">
        <v>958</v>
      </c>
      <c r="Z1683" s="1">
        <v>43294</v>
      </c>
      <c r="AA1683">
        <v>73</v>
      </c>
      <c r="AB1683" t="s">
        <v>81</v>
      </c>
      <c r="AC1683">
        <v>2023</v>
      </c>
      <c r="AD1683">
        <v>738</v>
      </c>
      <c r="AE1683" t="s">
        <v>796</v>
      </c>
      <c r="AF1683" t="s">
        <v>797</v>
      </c>
      <c r="AG1683" s="1">
        <v>35788</v>
      </c>
      <c r="AH1683" t="s">
        <v>264</v>
      </c>
      <c r="AI1683" t="s">
        <v>265</v>
      </c>
      <c r="AJ1683" t="s">
        <v>64</v>
      </c>
      <c r="AK1683">
        <v>178</v>
      </c>
      <c r="AL1683">
        <v>800000</v>
      </c>
      <c r="AM1683">
        <v>1000000</v>
      </c>
      <c r="AN1683" s="1">
        <v>46568</v>
      </c>
      <c r="AO1683" t="s">
        <v>798</v>
      </c>
      <c r="AP1683" t="s">
        <v>66</v>
      </c>
      <c r="AQ1683">
        <v>99</v>
      </c>
      <c r="AR1683" t="s">
        <v>799</v>
      </c>
      <c r="AS1683">
        <v>0</v>
      </c>
      <c r="AT1683" t="s">
        <v>264</v>
      </c>
      <c r="AU1683">
        <v>26</v>
      </c>
    </row>
    <row r="1684" spans="1:47" x14ac:dyDescent="0.25">
      <c r="A1684" t="s">
        <v>952</v>
      </c>
      <c r="B1684">
        <v>3063556</v>
      </c>
      <c r="C1684">
        <v>381187</v>
      </c>
      <c r="D1684" t="s">
        <v>812</v>
      </c>
      <c r="E1684">
        <v>0</v>
      </c>
      <c r="F1684">
        <v>0</v>
      </c>
      <c r="G1684">
        <v>1</v>
      </c>
      <c r="H1684">
        <v>0</v>
      </c>
      <c r="I1684">
        <v>40</v>
      </c>
      <c r="J1684">
        <v>2018</v>
      </c>
      <c r="K1684" t="s">
        <v>154</v>
      </c>
      <c r="L1684">
        <v>3</v>
      </c>
      <c r="M1684">
        <v>1</v>
      </c>
      <c r="N1684">
        <v>1</v>
      </c>
      <c r="O1684">
        <v>13</v>
      </c>
      <c r="P1684" t="s">
        <v>953</v>
      </c>
      <c r="Q1684" t="s">
        <v>954</v>
      </c>
      <c r="R1684" t="s">
        <v>955</v>
      </c>
      <c r="S1684">
        <v>4168</v>
      </c>
      <c r="T1684" t="s">
        <v>956</v>
      </c>
      <c r="U1684" t="s">
        <v>957</v>
      </c>
      <c r="V1684" t="s">
        <v>793</v>
      </c>
      <c r="W1684" t="s">
        <v>308</v>
      </c>
      <c r="X1684" t="s">
        <v>57</v>
      </c>
      <c r="Y1684" t="s">
        <v>958</v>
      </c>
      <c r="Z1684" s="1">
        <v>43294</v>
      </c>
      <c r="AA1684">
        <v>73</v>
      </c>
      <c r="AB1684" t="s">
        <v>81</v>
      </c>
      <c r="AC1684">
        <v>2023</v>
      </c>
      <c r="AD1684">
        <v>738</v>
      </c>
      <c r="AE1684" t="s">
        <v>796</v>
      </c>
      <c r="AF1684" t="s">
        <v>797</v>
      </c>
      <c r="AG1684" s="1">
        <v>35788</v>
      </c>
      <c r="AH1684" t="s">
        <v>264</v>
      </c>
      <c r="AI1684" t="s">
        <v>265</v>
      </c>
      <c r="AJ1684" t="s">
        <v>64</v>
      </c>
      <c r="AK1684">
        <v>178</v>
      </c>
      <c r="AL1684">
        <v>800000</v>
      </c>
      <c r="AM1684">
        <v>1000000</v>
      </c>
      <c r="AN1684" s="1">
        <v>46568</v>
      </c>
      <c r="AO1684" t="s">
        <v>800</v>
      </c>
      <c r="AP1684" t="s">
        <v>66</v>
      </c>
      <c r="AQ1684">
        <v>99</v>
      </c>
      <c r="AR1684" t="s">
        <v>799</v>
      </c>
      <c r="AS1684">
        <v>0</v>
      </c>
      <c r="AT1684" t="s">
        <v>264</v>
      </c>
      <c r="AU1684">
        <v>26</v>
      </c>
    </row>
    <row r="1685" spans="1:47" x14ac:dyDescent="0.25">
      <c r="A1685" t="s">
        <v>952</v>
      </c>
      <c r="B1685">
        <v>3063556</v>
      </c>
      <c r="C1685">
        <v>381187</v>
      </c>
      <c r="D1685" t="s">
        <v>812</v>
      </c>
      <c r="E1685">
        <v>0</v>
      </c>
      <c r="F1685">
        <v>0</v>
      </c>
      <c r="G1685">
        <v>1</v>
      </c>
      <c r="H1685">
        <v>0</v>
      </c>
      <c r="I1685">
        <v>40</v>
      </c>
      <c r="J1685">
        <v>2018</v>
      </c>
      <c r="K1685" t="s">
        <v>154</v>
      </c>
      <c r="L1685">
        <v>3</v>
      </c>
      <c r="M1685">
        <v>1</v>
      </c>
      <c r="N1685">
        <v>1</v>
      </c>
      <c r="O1685">
        <v>13</v>
      </c>
      <c r="P1685" t="s">
        <v>953</v>
      </c>
      <c r="Q1685" t="s">
        <v>954</v>
      </c>
      <c r="R1685" t="s">
        <v>955</v>
      </c>
      <c r="S1685">
        <v>4168</v>
      </c>
      <c r="T1685" t="s">
        <v>956</v>
      </c>
      <c r="U1685" t="s">
        <v>957</v>
      </c>
      <c r="V1685" t="s">
        <v>793</v>
      </c>
      <c r="W1685" t="s">
        <v>308</v>
      </c>
      <c r="X1685" t="s">
        <v>57</v>
      </c>
      <c r="Y1685" t="s">
        <v>958</v>
      </c>
      <c r="Z1685" s="1">
        <v>43294</v>
      </c>
      <c r="AA1685">
        <v>73</v>
      </c>
      <c r="AB1685" t="s">
        <v>81</v>
      </c>
      <c r="AC1685">
        <v>2023</v>
      </c>
      <c r="AD1685">
        <v>738</v>
      </c>
      <c r="AE1685" t="s">
        <v>796</v>
      </c>
      <c r="AF1685" t="s">
        <v>797</v>
      </c>
      <c r="AG1685" s="1">
        <v>35788</v>
      </c>
      <c r="AH1685" t="s">
        <v>264</v>
      </c>
      <c r="AI1685" t="s">
        <v>265</v>
      </c>
      <c r="AJ1685" t="s">
        <v>64</v>
      </c>
      <c r="AK1685">
        <v>178</v>
      </c>
      <c r="AL1685">
        <v>800000</v>
      </c>
      <c r="AM1685">
        <v>1000000</v>
      </c>
      <c r="AN1685" s="1">
        <v>46568</v>
      </c>
      <c r="AO1685" t="s">
        <v>801</v>
      </c>
      <c r="AP1685" t="s">
        <v>66</v>
      </c>
      <c r="AQ1685">
        <v>11</v>
      </c>
      <c r="AR1685" t="s">
        <v>799</v>
      </c>
      <c r="AS1685">
        <v>0</v>
      </c>
      <c r="AT1685" t="s">
        <v>264</v>
      </c>
      <c r="AU1685">
        <v>26</v>
      </c>
    </row>
    <row r="1686" spans="1:47" x14ac:dyDescent="0.25">
      <c r="A1686" t="s">
        <v>952</v>
      </c>
      <c r="B1686">
        <v>3063556</v>
      </c>
      <c r="C1686">
        <v>381187</v>
      </c>
      <c r="D1686" t="s">
        <v>812</v>
      </c>
      <c r="E1686">
        <v>0</v>
      </c>
      <c r="F1686">
        <v>0</v>
      </c>
      <c r="G1686">
        <v>1</v>
      </c>
      <c r="H1686">
        <v>0</v>
      </c>
      <c r="I1686">
        <v>40</v>
      </c>
      <c r="J1686">
        <v>2018</v>
      </c>
      <c r="K1686" t="s">
        <v>154</v>
      </c>
      <c r="L1686">
        <v>3</v>
      </c>
      <c r="M1686">
        <v>1</v>
      </c>
      <c r="N1686">
        <v>1</v>
      </c>
      <c r="O1686">
        <v>13</v>
      </c>
      <c r="P1686" t="s">
        <v>953</v>
      </c>
      <c r="Q1686" t="s">
        <v>954</v>
      </c>
      <c r="R1686" t="s">
        <v>955</v>
      </c>
      <c r="S1686">
        <v>4168</v>
      </c>
      <c r="T1686" t="s">
        <v>956</v>
      </c>
      <c r="U1686" t="s">
        <v>957</v>
      </c>
      <c r="V1686" t="s">
        <v>793</v>
      </c>
      <c r="W1686" t="s">
        <v>308</v>
      </c>
      <c r="X1686" t="s">
        <v>57</v>
      </c>
      <c r="Y1686" t="s">
        <v>958</v>
      </c>
      <c r="Z1686" s="1">
        <v>43294</v>
      </c>
      <c r="AA1686">
        <v>73</v>
      </c>
      <c r="AB1686" t="s">
        <v>81</v>
      </c>
      <c r="AC1686">
        <v>2023</v>
      </c>
      <c r="AD1686">
        <v>738</v>
      </c>
      <c r="AE1686" t="s">
        <v>796</v>
      </c>
      <c r="AF1686" t="s">
        <v>797</v>
      </c>
      <c r="AG1686" s="1">
        <v>35788</v>
      </c>
      <c r="AH1686" t="s">
        <v>264</v>
      </c>
      <c r="AI1686" t="s">
        <v>265</v>
      </c>
      <c r="AJ1686" t="s">
        <v>64</v>
      </c>
      <c r="AK1686">
        <v>178</v>
      </c>
      <c r="AL1686">
        <v>800000</v>
      </c>
      <c r="AM1686">
        <v>1000000</v>
      </c>
      <c r="AN1686" s="1">
        <v>46568</v>
      </c>
      <c r="AO1686" t="s">
        <v>802</v>
      </c>
      <c r="AP1686" t="s">
        <v>66</v>
      </c>
      <c r="AQ1686">
        <v>11</v>
      </c>
      <c r="AR1686" t="s">
        <v>799</v>
      </c>
      <c r="AS1686">
        <v>0</v>
      </c>
      <c r="AT1686" t="s">
        <v>264</v>
      </c>
      <c r="AU1686">
        <v>26</v>
      </c>
    </row>
    <row r="1687" spans="1:47" x14ac:dyDescent="0.25">
      <c r="A1687" t="s">
        <v>952</v>
      </c>
      <c r="B1687">
        <v>3063556</v>
      </c>
      <c r="C1687">
        <v>381187</v>
      </c>
      <c r="D1687" t="s">
        <v>812</v>
      </c>
      <c r="E1687">
        <v>0</v>
      </c>
      <c r="F1687">
        <v>0</v>
      </c>
      <c r="G1687">
        <v>1</v>
      </c>
      <c r="H1687">
        <v>0</v>
      </c>
      <c r="I1687">
        <v>40</v>
      </c>
      <c r="J1687">
        <v>2018</v>
      </c>
      <c r="K1687" t="s">
        <v>154</v>
      </c>
      <c r="L1687">
        <v>3</v>
      </c>
      <c r="M1687">
        <v>1</v>
      </c>
      <c r="N1687">
        <v>1</v>
      </c>
      <c r="O1687">
        <v>13</v>
      </c>
      <c r="P1687" t="s">
        <v>953</v>
      </c>
      <c r="Q1687" t="s">
        <v>954</v>
      </c>
      <c r="R1687" t="s">
        <v>955</v>
      </c>
      <c r="S1687">
        <v>4168</v>
      </c>
      <c r="T1687" t="s">
        <v>956</v>
      </c>
      <c r="U1687" t="s">
        <v>957</v>
      </c>
      <c r="V1687" t="s">
        <v>793</v>
      </c>
      <c r="W1687" t="s">
        <v>308</v>
      </c>
      <c r="X1687" t="s">
        <v>57</v>
      </c>
      <c r="Y1687" t="s">
        <v>958</v>
      </c>
      <c r="Z1687" s="1">
        <v>43294</v>
      </c>
      <c r="AA1687">
        <v>73</v>
      </c>
      <c r="AB1687" t="s">
        <v>81</v>
      </c>
      <c r="AC1687">
        <v>2023</v>
      </c>
      <c r="AD1687">
        <v>738</v>
      </c>
      <c r="AE1687" t="s">
        <v>796</v>
      </c>
      <c r="AF1687" t="s">
        <v>797</v>
      </c>
      <c r="AG1687" s="1">
        <v>35788</v>
      </c>
      <c r="AH1687" t="s">
        <v>264</v>
      </c>
      <c r="AI1687" t="s">
        <v>265</v>
      </c>
      <c r="AJ1687" t="s">
        <v>64</v>
      </c>
      <c r="AK1687">
        <v>178</v>
      </c>
      <c r="AL1687">
        <v>800000</v>
      </c>
      <c r="AM1687">
        <v>1000000</v>
      </c>
      <c r="AN1687" s="1">
        <v>46568</v>
      </c>
      <c r="AO1687" t="s">
        <v>803</v>
      </c>
      <c r="AP1687" t="s">
        <v>66</v>
      </c>
      <c r="AQ1687">
        <v>11</v>
      </c>
      <c r="AR1687" t="s">
        <v>799</v>
      </c>
      <c r="AS1687">
        <v>0</v>
      </c>
      <c r="AT1687" t="s">
        <v>264</v>
      </c>
      <c r="AU1687">
        <v>26</v>
      </c>
    </row>
    <row r="1688" spans="1:47" x14ac:dyDescent="0.25">
      <c r="A1688" t="s">
        <v>952</v>
      </c>
      <c r="B1688">
        <v>3063556</v>
      </c>
      <c r="C1688">
        <v>381187</v>
      </c>
      <c r="D1688" t="s">
        <v>812</v>
      </c>
      <c r="E1688">
        <v>0</v>
      </c>
      <c r="F1688">
        <v>0</v>
      </c>
      <c r="G1688">
        <v>1</v>
      </c>
      <c r="H1688">
        <v>0</v>
      </c>
      <c r="I1688">
        <v>40</v>
      </c>
      <c r="J1688">
        <v>2018</v>
      </c>
      <c r="K1688" t="s">
        <v>154</v>
      </c>
      <c r="L1688">
        <v>3</v>
      </c>
      <c r="M1688">
        <v>1</v>
      </c>
      <c r="N1688">
        <v>1</v>
      </c>
      <c r="O1688">
        <v>13</v>
      </c>
      <c r="P1688" t="s">
        <v>953</v>
      </c>
      <c r="Q1688" t="s">
        <v>954</v>
      </c>
      <c r="R1688" t="s">
        <v>955</v>
      </c>
      <c r="S1688">
        <v>4168</v>
      </c>
      <c r="T1688" t="s">
        <v>956</v>
      </c>
      <c r="U1688" t="s">
        <v>957</v>
      </c>
      <c r="V1688" t="s">
        <v>793</v>
      </c>
      <c r="W1688" t="s">
        <v>308</v>
      </c>
      <c r="X1688" t="s">
        <v>57</v>
      </c>
      <c r="Y1688" t="s">
        <v>958</v>
      </c>
      <c r="Z1688" s="1">
        <v>43294</v>
      </c>
      <c r="AA1688">
        <v>73</v>
      </c>
      <c r="AB1688" t="s">
        <v>81</v>
      </c>
      <c r="AC1688">
        <v>2023</v>
      </c>
      <c r="AD1688">
        <v>738</v>
      </c>
      <c r="AE1688" t="s">
        <v>796</v>
      </c>
      <c r="AF1688" t="s">
        <v>797</v>
      </c>
      <c r="AG1688" s="1">
        <v>35788</v>
      </c>
      <c r="AH1688" t="s">
        <v>264</v>
      </c>
      <c r="AI1688" t="s">
        <v>265</v>
      </c>
      <c r="AJ1688" t="s">
        <v>64</v>
      </c>
      <c r="AK1688">
        <v>178</v>
      </c>
      <c r="AL1688">
        <v>800000</v>
      </c>
      <c r="AM1688">
        <v>1000000</v>
      </c>
      <c r="AN1688" s="1">
        <v>46568</v>
      </c>
      <c r="AO1688" t="s">
        <v>804</v>
      </c>
      <c r="AP1688" t="s">
        <v>66</v>
      </c>
      <c r="AQ1688">
        <v>11</v>
      </c>
      <c r="AR1688" t="s">
        <v>799</v>
      </c>
      <c r="AS1688">
        <v>0</v>
      </c>
      <c r="AT1688" t="s">
        <v>264</v>
      </c>
      <c r="AU1688">
        <v>26</v>
      </c>
    </row>
    <row r="1689" spans="1:47" x14ac:dyDescent="0.25">
      <c r="A1689" t="s">
        <v>952</v>
      </c>
      <c r="B1689">
        <v>3063556</v>
      </c>
      <c r="C1689">
        <v>381187</v>
      </c>
      <c r="D1689" t="s">
        <v>812</v>
      </c>
      <c r="E1689">
        <v>0</v>
      </c>
      <c r="F1689">
        <v>0</v>
      </c>
      <c r="G1689">
        <v>1</v>
      </c>
      <c r="H1689">
        <v>0</v>
      </c>
      <c r="I1689">
        <v>40</v>
      </c>
      <c r="J1689">
        <v>2018</v>
      </c>
      <c r="K1689" t="s">
        <v>154</v>
      </c>
      <c r="L1689">
        <v>3</v>
      </c>
      <c r="M1689">
        <v>1</v>
      </c>
      <c r="N1689">
        <v>1</v>
      </c>
      <c r="O1689">
        <v>13</v>
      </c>
      <c r="P1689" t="s">
        <v>953</v>
      </c>
      <c r="Q1689" t="s">
        <v>954</v>
      </c>
      <c r="R1689" t="s">
        <v>955</v>
      </c>
      <c r="S1689">
        <v>4168</v>
      </c>
      <c r="T1689" t="s">
        <v>956</v>
      </c>
      <c r="U1689" t="s">
        <v>957</v>
      </c>
      <c r="V1689" t="s">
        <v>793</v>
      </c>
      <c r="W1689" t="s">
        <v>308</v>
      </c>
      <c r="X1689" t="s">
        <v>57</v>
      </c>
      <c r="Y1689" t="s">
        <v>958</v>
      </c>
      <c r="Z1689" s="1">
        <v>43294</v>
      </c>
      <c r="AA1689">
        <v>73</v>
      </c>
      <c r="AB1689" t="s">
        <v>81</v>
      </c>
      <c r="AC1689">
        <v>2023</v>
      </c>
      <c r="AD1689">
        <v>738</v>
      </c>
      <c r="AE1689" t="s">
        <v>796</v>
      </c>
      <c r="AF1689" t="s">
        <v>797</v>
      </c>
      <c r="AG1689" s="1">
        <v>35788</v>
      </c>
      <c r="AH1689" t="s">
        <v>264</v>
      </c>
      <c r="AI1689" t="s">
        <v>265</v>
      </c>
      <c r="AJ1689" t="s">
        <v>64</v>
      </c>
      <c r="AK1689">
        <v>178</v>
      </c>
      <c r="AL1689">
        <v>800000</v>
      </c>
      <c r="AM1689">
        <v>1000000</v>
      </c>
      <c r="AN1689" s="1">
        <v>46568</v>
      </c>
      <c r="AO1689" t="s">
        <v>805</v>
      </c>
      <c r="AP1689" t="s">
        <v>66</v>
      </c>
      <c r="AQ1689">
        <v>11</v>
      </c>
      <c r="AR1689" t="s">
        <v>799</v>
      </c>
      <c r="AS1689">
        <v>0</v>
      </c>
      <c r="AT1689" t="s">
        <v>264</v>
      </c>
      <c r="AU1689">
        <v>26</v>
      </c>
    </row>
    <row r="1690" spans="1:47" x14ac:dyDescent="0.25">
      <c r="A1690" t="s">
        <v>952</v>
      </c>
      <c r="B1690">
        <v>3063556</v>
      </c>
      <c r="C1690">
        <v>381187</v>
      </c>
      <c r="D1690" t="s">
        <v>812</v>
      </c>
      <c r="E1690">
        <v>0</v>
      </c>
      <c r="F1690">
        <v>0</v>
      </c>
      <c r="G1690">
        <v>1</v>
      </c>
      <c r="H1690">
        <v>0</v>
      </c>
      <c r="I1690">
        <v>40</v>
      </c>
      <c r="J1690">
        <v>2018</v>
      </c>
      <c r="K1690" t="s">
        <v>154</v>
      </c>
      <c r="L1690">
        <v>3</v>
      </c>
      <c r="M1690">
        <v>1</v>
      </c>
      <c r="N1690">
        <v>1</v>
      </c>
      <c r="O1690">
        <v>13</v>
      </c>
      <c r="P1690" t="s">
        <v>953</v>
      </c>
      <c r="Q1690" t="s">
        <v>954</v>
      </c>
      <c r="R1690" t="s">
        <v>955</v>
      </c>
      <c r="S1690">
        <v>4168</v>
      </c>
      <c r="T1690" t="s">
        <v>956</v>
      </c>
      <c r="U1690" t="s">
        <v>957</v>
      </c>
      <c r="V1690" t="s">
        <v>793</v>
      </c>
      <c r="W1690" t="s">
        <v>308</v>
      </c>
      <c r="X1690" t="s">
        <v>57</v>
      </c>
      <c r="Y1690" t="s">
        <v>958</v>
      </c>
      <c r="Z1690" s="1">
        <v>43294</v>
      </c>
      <c r="AA1690">
        <v>73</v>
      </c>
      <c r="AB1690" t="s">
        <v>81</v>
      </c>
      <c r="AC1690">
        <v>2023</v>
      </c>
      <c r="AD1690">
        <v>738</v>
      </c>
      <c r="AE1690" t="s">
        <v>796</v>
      </c>
      <c r="AF1690" t="s">
        <v>797</v>
      </c>
      <c r="AG1690" s="1">
        <v>35788</v>
      </c>
      <c r="AH1690" t="s">
        <v>264</v>
      </c>
      <c r="AI1690" t="s">
        <v>265</v>
      </c>
      <c r="AJ1690" t="s">
        <v>64</v>
      </c>
      <c r="AK1690">
        <v>178</v>
      </c>
      <c r="AL1690">
        <v>800000</v>
      </c>
      <c r="AM1690">
        <v>1000000</v>
      </c>
      <c r="AN1690" s="1">
        <v>46568</v>
      </c>
      <c r="AO1690" t="s">
        <v>806</v>
      </c>
      <c r="AP1690" t="s">
        <v>164</v>
      </c>
      <c r="AQ1690">
        <v>11</v>
      </c>
      <c r="AR1690" t="s">
        <v>799</v>
      </c>
      <c r="AS1690">
        <v>0</v>
      </c>
      <c r="AT1690" t="s">
        <v>807</v>
      </c>
      <c r="AU1690">
        <v>26</v>
      </c>
    </row>
    <row r="1691" spans="1:47" x14ac:dyDescent="0.25">
      <c r="A1691" t="s">
        <v>952</v>
      </c>
      <c r="B1691">
        <v>3063556</v>
      </c>
      <c r="C1691">
        <v>381187</v>
      </c>
      <c r="D1691" t="s">
        <v>812</v>
      </c>
      <c r="E1691">
        <v>0</v>
      </c>
      <c r="F1691">
        <v>0</v>
      </c>
      <c r="G1691">
        <v>1</v>
      </c>
      <c r="H1691">
        <v>0</v>
      </c>
      <c r="I1691">
        <v>40</v>
      </c>
      <c r="J1691">
        <v>2018</v>
      </c>
      <c r="K1691" t="s">
        <v>154</v>
      </c>
      <c r="L1691">
        <v>3</v>
      </c>
      <c r="M1691">
        <v>1</v>
      </c>
      <c r="N1691">
        <v>1</v>
      </c>
      <c r="O1691">
        <v>13</v>
      </c>
      <c r="P1691" t="s">
        <v>953</v>
      </c>
      <c r="Q1691" t="s">
        <v>954</v>
      </c>
      <c r="R1691" t="s">
        <v>955</v>
      </c>
      <c r="S1691">
        <v>4168</v>
      </c>
      <c r="T1691" t="s">
        <v>956</v>
      </c>
      <c r="U1691" t="s">
        <v>957</v>
      </c>
      <c r="V1691" t="s">
        <v>793</v>
      </c>
      <c r="W1691" t="s">
        <v>308</v>
      </c>
      <c r="X1691" t="s">
        <v>57</v>
      </c>
      <c r="Y1691" t="s">
        <v>958</v>
      </c>
      <c r="Z1691" s="1">
        <v>43294</v>
      </c>
      <c r="AA1691">
        <v>73</v>
      </c>
      <c r="AB1691" t="s">
        <v>81</v>
      </c>
      <c r="AC1691">
        <v>2023</v>
      </c>
      <c r="AD1691">
        <v>738</v>
      </c>
      <c r="AE1691" t="s">
        <v>796</v>
      </c>
      <c r="AF1691" t="s">
        <v>797</v>
      </c>
      <c r="AG1691" s="1">
        <v>35788</v>
      </c>
      <c r="AH1691" t="s">
        <v>264</v>
      </c>
      <c r="AI1691" t="s">
        <v>265</v>
      </c>
      <c r="AJ1691" t="s">
        <v>64</v>
      </c>
      <c r="AK1691">
        <v>178</v>
      </c>
      <c r="AL1691">
        <v>800000</v>
      </c>
      <c r="AM1691">
        <v>1000000</v>
      </c>
      <c r="AN1691" s="1">
        <v>46568</v>
      </c>
      <c r="AO1691" t="s">
        <v>808</v>
      </c>
      <c r="AP1691" t="s">
        <v>164</v>
      </c>
      <c r="AQ1691">
        <v>11</v>
      </c>
      <c r="AR1691" t="s">
        <v>799</v>
      </c>
      <c r="AS1691">
        <v>0</v>
      </c>
      <c r="AT1691" t="s">
        <v>264</v>
      </c>
      <c r="AU1691">
        <v>26</v>
      </c>
    </row>
    <row r="1692" spans="1:47" x14ac:dyDescent="0.25">
      <c r="A1692" t="s">
        <v>952</v>
      </c>
      <c r="B1692">
        <v>3063556</v>
      </c>
      <c r="C1692">
        <v>381187</v>
      </c>
      <c r="D1692" t="s">
        <v>812</v>
      </c>
      <c r="E1692">
        <v>0</v>
      </c>
      <c r="F1692">
        <v>0</v>
      </c>
      <c r="G1692">
        <v>1</v>
      </c>
      <c r="H1692">
        <v>0</v>
      </c>
      <c r="I1692">
        <v>40</v>
      </c>
      <c r="J1692">
        <v>2018</v>
      </c>
      <c r="K1692" t="s">
        <v>154</v>
      </c>
      <c r="L1692">
        <v>3</v>
      </c>
      <c r="M1692">
        <v>1</v>
      </c>
      <c r="N1692">
        <v>1</v>
      </c>
      <c r="O1692">
        <v>13</v>
      </c>
      <c r="P1692" t="s">
        <v>953</v>
      </c>
      <c r="Q1692" t="s">
        <v>954</v>
      </c>
      <c r="R1692" t="s">
        <v>955</v>
      </c>
      <c r="S1692">
        <v>4168</v>
      </c>
      <c r="T1692" t="s">
        <v>956</v>
      </c>
      <c r="U1692" t="s">
        <v>957</v>
      </c>
      <c r="V1692" t="s">
        <v>793</v>
      </c>
      <c r="W1692" t="s">
        <v>308</v>
      </c>
      <c r="X1692" t="s">
        <v>57</v>
      </c>
      <c r="Y1692" t="s">
        <v>958</v>
      </c>
      <c r="Z1692" s="1">
        <v>43294</v>
      </c>
      <c r="AA1692">
        <v>73</v>
      </c>
      <c r="AB1692" t="s">
        <v>81</v>
      </c>
      <c r="AC1692">
        <v>2023</v>
      </c>
      <c r="AD1692">
        <v>738</v>
      </c>
      <c r="AE1692" t="s">
        <v>796</v>
      </c>
      <c r="AF1692" t="s">
        <v>797</v>
      </c>
      <c r="AG1692" s="1">
        <v>35788</v>
      </c>
      <c r="AH1692" t="s">
        <v>264</v>
      </c>
      <c r="AI1692" t="s">
        <v>265</v>
      </c>
      <c r="AJ1692" t="s">
        <v>64</v>
      </c>
      <c r="AK1692">
        <v>178</v>
      </c>
      <c r="AL1692">
        <v>800000</v>
      </c>
      <c r="AM1692">
        <v>1000000</v>
      </c>
      <c r="AN1692" s="1">
        <v>46568</v>
      </c>
      <c r="AO1692" t="s">
        <v>809</v>
      </c>
      <c r="AP1692" t="s">
        <v>66</v>
      </c>
      <c r="AQ1692">
        <v>11</v>
      </c>
      <c r="AR1692" t="s">
        <v>799</v>
      </c>
      <c r="AS1692">
        <v>0</v>
      </c>
      <c r="AT1692" t="s">
        <v>264</v>
      </c>
      <c r="AU1692">
        <v>26</v>
      </c>
    </row>
    <row r="1693" spans="1:47" x14ac:dyDescent="0.25">
      <c r="A1693" t="s">
        <v>952</v>
      </c>
      <c r="B1693">
        <v>3063556</v>
      </c>
      <c r="C1693">
        <v>381187</v>
      </c>
      <c r="D1693" t="s">
        <v>812</v>
      </c>
      <c r="E1693">
        <v>0</v>
      </c>
      <c r="F1693">
        <v>0</v>
      </c>
      <c r="G1693">
        <v>1</v>
      </c>
      <c r="H1693">
        <v>0</v>
      </c>
      <c r="I1693">
        <v>40</v>
      </c>
      <c r="J1693">
        <v>2018</v>
      </c>
      <c r="K1693" t="s">
        <v>154</v>
      </c>
      <c r="L1693">
        <v>3</v>
      </c>
      <c r="M1693">
        <v>1</v>
      </c>
      <c r="N1693">
        <v>1</v>
      </c>
      <c r="O1693">
        <v>13</v>
      </c>
      <c r="P1693" t="s">
        <v>953</v>
      </c>
      <c r="Q1693" t="s">
        <v>954</v>
      </c>
      <c r="R1693" t="s">
        <v>955</v>
      </c>
      <c r="S1693">
        <v>4168</v>
      </c>
      <c r="T1693" t="s">
        <v>956</v>
      </c>
      <c r="U1693" t="s">
        <v>957</v>
      </c>
      <c r="V1693" t="s">
        <v>793</v>
      </c>
      <c r="W1693" t="s">
        <v>308</v>
      </c>
      <c r="X1693" t="s">
        <v>57</v>
      </c>
      <c r="Y1693" t="s">
        <v>958</v>
      </c>
      <c r="Z1693" s="1">
        <v>43294</v>
      </c>
      <c r="AA1693">
        <v>73</v>
      </c>
      <c r="AB1693" t="s">
        <v>81</v>
      </c>
      <c r="AC1693">
        <v>2023</v>
      </c>
      <c r="AD1693">
        <v>738</v>
      </c>
      <c r="AE1693" t="s">
        <v>796</v>
      </c>
      <c r="AF1693" t="s">
        <v>797</v>
      </c>
      <c r="AG1693" s="1">
        <v>35788</v>
      </c>
      <c r="AH1693" t="s">
        <v>264</v>
      </c>
      <c r="AI1693" t="s">
        <v>265</v>
      </c>
      <c r="AJ1693" t="s">
        <v>64</v>
      </c>
      <c r="AK1693">
        <v>178</v>
      </c>
      <c r="AL1693">
        <v>800000</v>
      </c>
      <c r="AM1693">
        <v>1000000</v>
      </c>
      <c r="AN1693" s="1">
        <v>46568</v>
      </c>
      <c r="AO1693" t="s">
        <v>810</v>
      </c>
      <c r="AP1693" t="s">
        <v>66</v>
      </c>
      <c r="AQ1693">
        <v>11</v>
      </c>
      <c r="AR1693" t="s">
        <v>799</v>
      </c>
      <c r="AS1693">
        <v>0</v>
      </c>
      <c r="AT1693" t="s">
        <v>264</v>
      </c>
      <c r="AU1693">
        <v>26</v>
      </c>
    </row>
    <row r="1694" spans="1:47" x14ac:dyDescent="0.25">
      <c r="A1694" t="s">
        <v>959</v>
      </c>
      <c r="B1694">
        <v>3047699</v>
      </c>
      <c r="C1694">
        <v>370846</v>
      </c>
      <c r="D1694" t="s">
        <v>960</v>
      </c>
      <c r="E1694">
        <v>0</v>
      </c>
      <c r="F1694">
        <v>0</v>
      </c>
      <c r="G1694">
        <v>1</v>
      </c>
      <c r="H1694">
        <v>0</v>
      </c>
      <c r="I1694">
        <v>90</v>
      </c>
      <c r="J1694">
        <v>2018</v>
      </c>
      <c r="K1694" t="s">
        <v>728</v>
      </c>
      <c r="L1694">
        <v>4</v>
      </c>
      <c r="M1694">
        <v>0</v>
      </c>
      <c r="N1694">
        <v>8.7201953461648944</v>
      </c>
      <c r="O1694">
        <v>9.2028152829646661</v>
      </c>
      <c r="P1694" t="s">
        <v>202</v>
      </c>
      <c r="Q1694" t="s">
        <v>961</v>
      </c>
      <c r="R1694" t="s">
        <v>962</v>
      </c>
      <c r="S1694">
        <v>41237</v>
      </c>
      <c r="T1694" t="s">
        <v>350</v>
      </c>
      <c r="U1694" t="s">
        <v>389</v>
      </c>
      <c r="V1694" t="s">
        <v>963</v>
      </c>
      <c r="W1694" t="s">
        <v>211</v>
      </c>
      <c r="X1694" t="s">
        <v>735</v>
      </c>
      <c r="Y1694" t="s">
        <v>964</v>
      </c>
      <c r="Z1694" s="1">
        <v>43316</v>
      </c>
      <c r="AA1694">
        <v>67</v>
      </c>
      <c r="AB1694" t="s">
        <v>81</v>
      </c>
      <c r="AC1694">
        <v>2023</v>
      </c>
      <c r="AD1694">
        <v>506</v>
      </c>
      <c r="AE1694" t="s">
        <v>965</v>
      </c>
      <c r="AF1694" t="s">
        <v>247</v>
      </c>
      <c r="AG1694" s="1">
        <v>36578</v>
      </c>
      <c r="AH1694" t="s">
        <v>465</v>
      </c>
      <c r="AI1694" t="s">
        <v>249</v>
      </c>
      <c r="AJ1694" t="s">
        <v>64</v>
      </c>
      <c r="AK1694">
        <v>183</v>
      </c>
      <c r="AL1694">
        <v>14000000</v>
      </c>
      <c r="AM1694">
        <v>15000000</v>
      </c>
      <c r="AN1694" s="1">
        <v>46934</v>
      </c>
      <c r="AO1694" t="s">
        <v>966</v>
      </c>
      <c r="AP1694" t="s">
        <v>164</v>
      </c>
      <c r="AQ1694">
        <v>22</v>
      </c>
      <c r="AR1694" t="s">
        <v>967</v>
      </c>
      <c r="AS1694">
        <v>0</v>
      </c>
      <c r="AT1694" t="s">
        <v>465</v>
      </c>
      <c r="AU1694">
        <v>24</v>
      </c>
    </row>
    <row r="1695" spans="1:47" x14ac:dyDescent="0.25">
      <c r="A1695" t="s">
        <v>959</v>
      </c>
      <c r="B1695">
        <v>3047699</v>
      </c>
      <c r="C1695">
        <v>370846</v>
      </c>
      <c r="D1695" t="s">
        <v>960</v>
      </c>
      <c r="E1695">
        <v>0</v>
      </c>
      <c r="F1695">
        <v>0</v>
      </c>
      <c r="G1695">
        <v>1</v>
      </c>
      <c r="H1695">
        <v>0</v>
      </c>
      <c r="I1695">
        <v>90</v>
      </c>
      <c r="J1695">
        <v>2018</v>
      </c>
      <c r="K1695" t="s">
        <v>728</v>
      </c>
      <c r="L1695">
        <v>4</v>
      </c>
      <c r="M1695">
        <v>0</v>
      </c>
      <c r="N1695">
        <v>8.7201953461648944</v>
      </c>
      <c r="O1695">
        <v>9.2028152829646661</v>
      </c>
      <c r="P1695" t="s">
        <v>202</v>
      </c>
      <c r="Q1695" t="s">
        <v>961</v>
      </c>
      <c r="R1695" t="s">
        <v>962</v>
      </c>
      <c r="S1695">
        <v>41237</v>
      </c>
      <c r="T1695" t="s">
        <v>350</v>
      </c>
      <c r="U1695" t="s">
        <v>389</v>
      </c>
      <c r="V1695" t="s">
        <v>963</v>
      </c>
      <c r="W1695" t="s">
        <v>211</v>
      </c>
      <c r="X1695" t="s">
        <v>735</v>
      </c>
      <c r="Y1695" t="s">
        <v>964</v>
      </c>
      <c r="Z1695" s="1">
        <v>43316</v>
      </c>
      <c r="AA1695">
        <v>67</v>
      </c>
      <c r="AB1695" t="s">
        <v>81</v>
      </c>
      <c r="AC1695">
        <v>2023</v>
      </c>
      <c r="AD1695">
        <v>506</v>
      </c>
      <c r="AE1695" t="s">
        <v>965</v>
      </c>
      <c r="AF1695" t="s">
        <v>247</v>
      </c>
      <c r="AG1695" s="1">
        <v>36578</v>
      </c>
      <c r="AH1695" t="s">
        <v>465</v>
      </c>
      <c r="AI1695" t="s">
        <v>249</v>
      </c>
      <c r="AJ1695" t="s">
        <v>64</v>
      </c>
      <c r="AK1695">
        <v>183</v>
      </c>
      <c r="AL1695">
        <v>14000000</v>
      </c>
      <c r="AM1695">
        <v>15000000</v>
      </c>
      <c r="AN1695" s="1">
        <v>46934</v>
      </c>
      <c r="AO1695" t="s">
        <v>968</v>
      </c>
      <c r="AP1695" t="s">
        <v>164</v>
      </c>
      <c r="AQ1695">
        <v>22</v>
      </c>
      <c r="AR1695" t="s">
        <v>967</v>
      </c>
      <c r="AS1695">
        <v>0</v>
      </c>
      <c r="AT1695" t="s">
        <v>465</v>
      </c>
      <c r="AU1695">
        <v>24</v>
      </c>
    </row>
    <row r="1696" spans="1:47" x14ac:dyDescent="0.25">
      <c r="A1696" t="s">
        <v>959</v>
      </c>
      <c r="B1696">
        <v>3047699</v>
      </c>
      <c r="C1696">
        <v>370846</v>
      </c>
      <c r="D1696" t="s">
        <v>960</v>
      </c>
      <c r="E1696">
        <v>0</v>
      </c>
      <c r="F1696">
        <v>0</v>
      </c>
      <c r="G1696">
        <v>1</v>
      </c>
      <c r="H1696">
        <v>0</v>
      </c>
      <c r="I1696">
        <v>90</v>
      </c>
      <c r="J1696">
        <v>2018</v>
      </c>
      <c r="K1696" t="s">
        <v>728</v>
      </c>
      <c r="L1696">
        <v>4</v>
      </c>
      <c r="M1696">
        <v>0</v>
      </c>
      <c r="N1696">
        <v>8.7201953461648944</v>
      </c>
      <c r="O1696">
        <v>9.2028152829646661</v>
      </c>
      <c r="P1696" t="s">
        <v>202</v>
      </c>
      <c r="Q1696" t="s">
        <v>961</v>
      </c>
      <c r="R1696" t="s">
        <v>962</v>
      </c>
      <c r="S1696">
        <v>41237</v>
      </c>
      <c r="T1696" t="s">
        <v>350</v>
      </c>
      <c r="U1696" t="s">
        <v>389</v>
      </c>
      <c r="V1696" t="s">
        <v>963</v>
      </c>
      <c r="W1696" t="s">
        <v>211</v>
      </c>
      <c r="X1696" t="s">
        <v>735</v>
      </c>
      <c r="Y1696" t="s">
        <v>964</v>
      </c>
      <c r="Z1696" s="1">
        <v>43316</v>
      </c>
      <c r="AA1696">
        <v>67</v>
      </c>
      <c r="AB1696" t="s">
        <v>81</v>
      </c>
      <c r="AC1696">
        <v>2023</v>
      </c>
      <c r="AD1696">
        <v>506</v>
      </c>
      <c r="AE1696" t="s">
        <v>965</v>
      </c>
      <c r="AF1696" t="s">
        <v>247</v>
      </c>
      <c r="AG1696" s="1">
        <v>36578</v>
      </c>
      <c r="AH1696" t="s">
        <v>465</v>
      </c>
      <c r="AI1696" t="s">
        <v>249</v>
      </c>
      <c r="AJ1696" t="s">
        <v>64</v>
      </c>
      <c r="AK1696">
        <v>183</v>
      </c>
      <c r="AL1696">
        <v>14000000</v>
      </c>
      <c r="AM1696">
        <v>15000000</v>
      </c>
      <c r="AN1696" s="1">
        <v>46934</v>
      </c>
      <c r="AO1696" t="s">
        <v>969</v>
      </c>
      <c r="AP1696" t="s">
        <v>66</v>
      </c>
      <c r="AQ1696">
        <v>22</v>
      </c>
      <c r="AR1696" t="s">
        <v>967</v>
      </c>
      <c r="AS1696">
        <v>0</v>
      </c>
      <c r="AT1696" t="s">
        <v>465</v>
      </c>
      <c r="AU1696">
        <v>24</v>
      </c>
    </row>
    <row r="1697" spans="1:47" x14ac:dyDescent="0.25">
      <c r="A1697" t="s">
        <v>959</v>
      </c>
      <c r="B1697">
        <v>3047699</v>
      </c>
      <c r="C1697">
        <v>370846</v>
      </c>
      <c r="D1697" t="s">
        <v>960</v>
      </c>
      <c r="E1697">
        <v>0</v>
      </c>
      <c r="F1697">
        <v>0</v>
      </c>
      <c r="G1697">
        <v>1</v>
      </c>
      <c r="H1697">
        <v>0</v>
      </c>
      <c r="I1697">
        <v>90</v>
      </c>
      <c r="J1697">
        <v>2018</v>
      </c>
      <c r="K1697" t="s">
        <v>728</v>
      </c>
      <c r="L1697">
        <v>4</v>
      </c>
      <c r="M1697">
        <v>0</v>
      </c>
      <c r="N1697">
        <v>8.7201953461648944</v>
      </c>
      <c r="O1697">
        <v>9.2028152829646661</v>
      </c>
      <c r="P1697" t="s">
        <v>202</v>
      </c>
      <c r="Q1697" t="s">
        <v>961</v>
      </c>
      <c r="R1697" t="s">
        <v>962</v>
      </c>
      <c r="S1697">
        <v>41237</v>
      </c>
      <c r="T1697" t="s">
        <v>350</v>
      </c>
      <c r="U1697" t="s">
        <v>389</v>
      </c>
      <c r="V1697" t="s">
        <v>963</v>
      </c>
      <c r="W1697" t="s">
        <v>211</v>
      </c>
      <c r="X1697" t="s">
        <v>735</v>
      </c>
      <c r="Y1697" t="s">
        <v>964</v>
      </c>
      <c r="Z1697" s="1">
        <v>43316</v>
      </c>
      <c r="AA1697">
        <v>67</v>
      </c>
      <c r="AB1697" t="s">
        <v>81</v>
      </c>
      <c r="AC1697">
        <v>2023</v>
      </c>
      <c r="AD1697">
        <v>506</v>
      </c>
      <c r="AE1697" t="s">
        <v>965</v>
      </c>
      <c r="AF1697" t="s">
        <v>247</v>
      </c>
      <c r="AG1697" s="1">
        <v>36578</v>
      </c>
      <c r="AH1697" t="s">
        <v>465</v>
      </c>
      <c r="AI1697" t="s">
        <v>249</v>
      </c>
      <c r="AJ1697" t="s">
        <v>64</v>
      </c>
      <c r="AK1697">
        <v>183</v>
      </c>
      <c r="AL1697">
        <v>14000000</v>
      </c>
      <c r="AM1697">
        <v>15000000</v>
      </c>
      <c r="AN1697" s="1">
        <v>46934</v>
      </c>
      <c r="AO1697" t="s">
        <v>970</v>
      </c>
      <c r="AP1697" t="s">
        <v>66</v>
      </c>
      <c r="AQ1697">
        <v>22</v>
      </c>
      <c r="AR1697" t="s">
        <v>967</v>
      </c>
      <c r="AS1697">
        <v>0</v>
      </c>
      <c r="AT1697" t="s">
        <v>465</v>
      </c>
      <c r="AU1697">
        <v>24</v>
      </c>
    </row>
    <row r="1698" spans="1:47" x14ac:dyDescent="0.25">
      <c r="A1698" t="s">
        <v>959</v>
      </c>
      <c r="B1698">
        <v>3047699</v>
      </c>
      <c r="C1698">
        <v>370846</v>
      </c>
      <c r="D1698" t="s">
        <v>960</v>
      </c>
      <c r="E1698">
        <v>0</v>
      </c>
      <c r="F1698">
        <v>0</v>
      </c>
      <c r="G1698">
        <v>1</v>
      </c>
      <c r="H1698">
        <v>0</v>
      </c>
      <c r="I1698">
        <v>90</v>
      </c>
      <c r="J1698">
        <v>2018</v>
      </c>
      <c r="K1698" t="s">
        <v>728</v>
      </c>
      <c r="L1698">
        <v>4</v>
      </c>
      <c r="M1698">
        <v>0</v>
      </c>
      <c r="N1698">
        <v>8.7201953461648944</v>
      </c>
      <c r="O1698">
        <v>9.2028152829646661</v>
      </c>
      <c r="P1698" t="s">
        <v>202</v>
      </c>
      <c r="Q1698" t="s">
        <v>961</v>
      </c>
      <c r="R1698" t="s">
        <v>962</v>
      </c>
      <c r="S1698">
        <v>41237</v>
      </c>
      <c r="T1698" t="s">
        <v>350</v>
      </c>
      <c r="U1698" t="s">
        <v>389</v>
      </c>
      <c r="V1698" t="s">
        <v>963</v>
      </c>
      <c r="W1698" t="s">
        <v>211</v>
      </c>
      <c r="X1698" t="s">
        <v>735</v>
      </c>
      <c r="Y1698" t="s">
        <v>964</v>
      </c>
      <c r="Z1698" s="1">
        <v>43316</v>
      </c>
      <c r="AA1698">
        <v>67</v>
      </c>
      <c r="AB1698" t="s">
        <v>81</v>
      </c>
      <c r="AC1698">
        <v>2023</v>
      </c>
      <c r="AD1698">
        <v>506</v>
      </c>
      <c r="AE1698" t="s">
        <v>965</v>
      </c>
      <c r="AF1698" t="s">
        <v>247</v>
      </c>
      <c r="AG1698" s="1">
        <v>36578</v>
      </c>
      <c r="AH1698" t="s">
        <v>465</v>
      </c>
      <c r="AI1698" t="s">
        <v>249</v>
      </c>
      <c r="AJ1698" t="s">
        <v>64</v>
      </c>
      <c r="AK1698">
        <v>183</v>
      </c>
      <c r="AL1698">
        <v>14000000</v>
      </c>
      <c r="AM1698">
        <v>15000000</v>
      </c>
      <c r="AN1698" s="1">
        <v>46934</v>
      </c>
      <c r="AO1698" t="s">
        <v>971</v>
      </c>
      <c r="AP1698" t="s">
        <v>66</v>
      </c>
      <c r="AQ1698">
        <v>22</v>
      </c>
      <c r="AR1698" t="s">
        <v>967</v>
      </c>
      <c r="AS1698">
        <v>0</v>
      </c>
      <c r="AT1698" t="s">
        <v>465</v>
      </c>
      <c r="AU1698">
        <v>24</v>
      </c>
    </row>
    <row r="1699" spans="1:47" x14ac:dyDescent="0.25">
      <c r="A1699" t="s">
        <v>959</v>
      </c>
      <c r="B1699">
        <v>3047699</v>
      </c>
      <c r="C1699">
        <v>370846</v>
      </c>
      <c r="D1699" t="s">
        <v>960</v>
      </c>
      <c r="E1699">
        <v>0</v>
      </c>
      <c r="F1699">
        <v>0</v>
      </c>
      <c r="G1699">
        <v>1</v>
      </c>
      <c r="H1699">
        <v>0</v>
      </c>
      <c r="I1699">
        <v>90</v>
      </c>
      <c r="J1699">
        <v>2018</v>
      </c>
      <c r="K1699" t="s">
        <v>728</v>
      </c>
      <c r="L1699">
        <v>4</v>
      </c>
      <c r="M1699">
        <v>0</v>
      </c>
      <c r="N1699">
        <v>8.7201953461648944</v>
      </c>
      <c r="O1699">
        <v>9.2028152829646661</v>
      </c>
      <c r="P1699" t="s">
        <v>202</v>
      </c>
      <c r="Q1699" t="s">
        <v>961</v>
      </c>
      <c r="R1699" t="s">
        <v>962</v>
      </c>
      <c r="S1699">
        <v>41237</v>
      </c>
      <c r="T1699" t="s">
        <v>350</v>
      </c>
      <c r="U1699" t="s">
        <v>389</v>
      </c>
      <c r="V1699" t="s">
        <v>963</v>
      </c>
      <c r="W1699" t="s">
        <v>211</v>
      </c>
      <c r="X1699" t="s">
        <v>735</v>
      </c>
      <c r="Y1699" t="s">
        <v>964</v>
      </c>
      <c r="Z1699" s="1">
        <v>43316</v>
      </c>
      <c r="AA1699">
        <v>67</v>
      </c>
      <c r="AB1699" t="s">
        <v>81</v>
      </c>
      <c r="AC1699">
        <v>2023</v>
      </c>
      <c r="AD1699">
        <v>506</v>
      </c>
      <c r="AE1699" t="s">
        <v>965</v>
      </c>
      <c r="AF1699" t="s">
        <v>247</v>
      </c>
      <c r="AG1699" s="1">
        <v>36578</v>
      </c>
      <c r="AH1699" t="s">
        <v>465</v>
      </c>
      <c r="AI1699" t="s">
        <v>249</v>
      </c>
      <c r="AJ1699" t="s">
        <v>64</v>
      </c>
      <c r="AK1699">
        <v>183</v>
      </c>
      <c r="AL1699">
        <v>14000000</v>
      </c>
      <c r="AM1699">
        <v>15000000</v>
      </c>
      <c r="AN1699" s="1">
        <v>46934</v>
      </c>
      <c r="AO1699" t="s">
        <v>972</v>
      </c>
      <c r="AP1699" t="s">
        <v>66</v>
      </c>
      <c r="AQ1699">
        <v>22</v>
      </c>
      <c r="AR1699" t="s">
        <v>967</v>
      </c>
      <c r="AS1699">
        <v>0</v>
      </c>
      <c r="AT1699" t="s">
        <v>465</v>
      </c>
      <c r="AU1699">
        <v>24</v>
      </c>
    </row>
    <row r="1700" spans="1:47" x14ac:dyDescent="0.25">
      <c r="A1700" t="s">
        <v>959</v>
      </c>
      <c r="B1700">
        <v>3047699</v>
      </c>
      <c r="C1700">
        <v>370846</v>
      </c>
      <c r="D1700" t="s">
        <v>960</v>
      </c>
      <c r="E1700">
        <v>0</v>
      </c>
      <c r="F1700">
        <v>0</v>
      </c>
      <c r="G1700">
        <v>1</v>
      </c>
      <c r="H1700">
        <v>0</v>
      </c>
      <c r="I1700">
        <v>90</v>
      </c>
      <c r="J1700">
        <v>2018</v>
      </c>
      <c r="K1700" t="s">
        <v>728</v>
      </c>
      <c r="L1700">
        <v>4</v>
      </c>
      <c r="M1700">
        <v>0</v>
      </c>
      <c r="N1700">
        <v>8.7201953461648944</v>
      </c>
      <c r="O1700">
        <v>9.2028152829646661</v>
      </c>
      <c r="P1700" t="s">
        <v>202</v>
      </c>
      <c r="Q1700" t="s">
        <v>961</v>
      </c>
      <c r="R1700" t="s">
        <v>962</v>
      </c>
      <c r="S1700">
        <v>41237</v>
      </c>
      <c r="T1700" t="s">
        <v>350</v>
      </c>
      <c r="U1700" t="s">
        <v>389</v>
      </c>
      <c r="V1700" t="s">
        <v>963</v>
      </c>
      <c r="W1700" t="s">
        <v>211</v>
      </c>
      <c r="X1700" t="s">
        <v>735</v>
      </c>
      <c r="Y1700" t="s">
        <v>964</v>
      </c>
      <c r="Z1700" s="1">
        <v>43316</v>
      </c>
      <c r="AA1700">
        <v>67</v>
      </c>
      <c r="AB1700" t="s">
        <v>81</v>
      </c>
      <c r="AC1700">
        <v>2023</v>
      </c>
      <c r="AD1700">
        <v>506</v>
      </c>
      <c r="AE1700" t="s">
        <v>965</v>
      </c>
      <c r="AF1700" t="s">
        <v>247</v>
      </c>
      <c r="AG1700" s="1">
        <v>36578</v>
      </c>
      <c r="AH1700" t="s">
        <v>465</v>
      </c>
      <c r="AI1700" t="s">
        <v>249</v>
      </c>
      <c r="AJ1700" t="s">
        <v>64</v>
      </c>
      <c r="AK1700">
        <v>183</v>
      </c>
      <c r="AL1700">
        <v>14000000</v>
      </c>
      <c r="AM1700">
        <v>15000000</v>
      </c>
      <c r="AN1700" s="1">
        <v>46934</v>
      </c>
      <c r="AO1700" t="s">
        <v>973</v>
      </c>
      <c r="AP1700" t="s">
        <v>66</v>
      </c>
      <c r="AQ1700">
        <v>22</v>
      </c>
      <c r="AR1700" t="s">
        <v>967</v>
      </c>
      <c r="AS1700">
        <v>0</v>
      </c>
      <c r="AT1700" t="s">
        <v>465</v>
      </c>
      <c r="AU1700">
        <v>24</v>
      </c>
    </row>
    <row r="1701" spans="1:47" x14ac:dyDescent="0.25">
      <c r="A1701" t="s">
        <v>959</v>
      </c>
      <c r="B1701">
        <v>3047699</v>
      </c>
      <c r="C1701">
        <v>370846</v>
      </c>
      <c r="D1701" t="s">
        <v>960</v>
      </c>
      <c r="E1701">
        <v>0</v>
      </c>
      <c r="F1701">
        <v>0</v>
      </c>
      <c r="G1701">
        <v>1</v>
      </c>
      <c r="H1701">
        <v>0</v>
      </c>
      <c r="I1701">
        <v>90</v>
      </c>
      <c r="J1701">
        <v>2018</v>
      </c>
      <c r="K1701" t="s">
        <v>728</v>
      </c>
      <c r="L1701">
        <v>4</v>
      </c>
      <c r="M1701">
        <v>0</v>
      </c>
      <c r="N1701">
        <v>8.7201953461648944</v>
      </c>
      <c r="O1701">
        <v>9.2028152829646661</v>
      </c>
      <c r="P1701" t="s">
        <v>202</v>
      </c>
      <c r="Q1701" t="s">
        <v>961</v>
      </c>
      <c r="R1701" t="s">
        <v>962</v>
      </c>
      <c r="S1701">
        <v>41237</v>
      </c>
      <c r="T1701" t="s">
        <v>350</v>
      </c>
      <c r="U1701" t="s">
        <v>389</v>
      </c>
      <c r="V1701" t="s">
        <v>963</v>
      </c>
      <c r="W1701" t="s">
        <v>211</v>
      </c>
      <c r="X1701" t="s">
        <v>735</v>
      </c>
      <c r="Y1701" t="s">
        <v>964</v>
      </c>
      <c r="Z1701" s="1">
        <v>43316</v>
      </c>
      <c r="AA1701">
        <v>67</v>
      </c>
      <c r="AB1701" t="s">
        <v>81</v>
      </c>
      <c r="AC1701">
        <v>2023</v>
      </c>
      <c r="AD1701">
        <v>506</v>
      </c>
      <c r="AE1701" t="s">
        <v>965</v>
      </c>
      <c r="AF1701" t="s">
        <v>247</v>
      </c>
      <c r="AG1701" s="1">
        <v>36578</v>
      </c>
      <c r="AH1701" t="s">
        <v>465</v>
      </c>
      <c r="AI1701" t="s">
        <v>249</v>
      </c>
      <c r="AJ1701" t="s">
        <v>64</v>
      </c>
      <c r="AK1701">
        <v>183</v>
      </c>
      <c r="AL1701">
        <v>14000000</v>
      </c>
      <c r="AM1701">
        <v>15000000</v>
      </c>
      <c r="AN1701" s="1">
        <v>46934</v>
      </c>
      <c r="AO1701" t="s">
        <v>974</v>
      </c>
      <c r="AP1701" t="s">
        <v>164</v>
      </c>
      <c r="AQ1701">
        <v>22</v>
      </c>
      <c r="AR1701" t="s">
        <v>967</v>
      </c>
      <c r="AS1701">
        <v>0</v>
      </c>
      <c r="AT1701" t="s">
        <v>465</v>
      </c>
      <c r="AU1701">
        <v>24</v>
      </c>
    </row>
    <row r="1702" spans="1:47" x14ac:dyDescent="0.25">
      <c r="A1702" t="s">
        <v>959</v>
      </c>
      <c r="B1702">
        <v>3047699</v>
      </c>
      <c r="C1702">
        <v>370846</v>
      </c>
      <c r="D1702" t="s">
        <v>960</v>
      </c>
      <c r="E1702">
        <v>0</v>
      </c>
      <c r="F1702">
        <v>0</v>
      </c>
      <c r="G1702">
        <v>1</v>
      </c>
      <c r="H1702">
        <v>0</v>
      </c>
      <c r="I1702">
        <v>90</v>
      </c>
      <c r="J1702">
        <v>2018</v>
      </c>
      <c r="K1702" t="s">
        <v>728</v>
      </c>
      <c r="L1702">
        <v>4</v>
      </c>
      <c r="M1702">
        <v>0</v>
      </c>
      <c r="N1702">
        <v>8.7201953461648944</v>
      </c>
      <c r="O1702">
        <v>9.2028152829646661</v>
      </c>
      <c r="P1702" t="s">
        <v>202</v>
      </c>
      <c r="Q1702" t="s">
        <v>961</v>
      </c>
      <c r="R1702" t="s">
        <v>962</v>
      </c>
      <c r="S1702">
        <v>41237</v>
      </c>
      <c r="T1702" t="s">
        <v>350</v>
      </c>
      <c r="U1702" t="s">
        <v>389</v>
      </c>
      <c r="V1702" t="s">
        <v>963</v>
      </c>
      <c r="W1702" t="s">
        <v>211</v>
      </c>
      <c r="X1702" t="s">
        <v>735</v>
      </c>
      <c r="Y1702" t="s">
        <v>964</v>
      </c>
      <c r="Z1702" s="1">
        <v>43316</v>
      </c>
      <c r="AA1702">
        <v>67</v>
      </c>
      <c r="AB1702" t="s">
        <v>81</v>
      </c>
      <c r="AC1702">
        <v>2023</v>
      </c>
      <c r="AD1702">
        <v>506</v>
      </c>
      <c r="AE1702" t="s">
        <v>965</v>
      </c>
      <c r="AF1702" t="s">
        <v>247</v>
      </c>
      <c r="AG1702" s="1">
        <v>36578</v>
      </c>
      <c r="AH1702" t="s">
        <v>465</v>
      </c>
      <c r="AI1702" t="s">
        <v>249</v>
      </c>
      <c r="AJ1702" t="s">
        <v>64</v>
      </c>
      <c r="AK1702">
        <v>183</v>
      </c>
      <c r="AL1702">
        <v>14000000</v>
      </c>
      <c r="AM1702">
        <v>15000000</v>
      </c>
      <c r="AN1702" s="1">
        <v>46934</v>
      </c>
      <c r="AO1702" t="s">
        <v>975</v>
      </c>
      <c r="AP1702" t="s">
        <v>164</v>
      </c>
      <c r="AQ1702">
        <v>22</v>
      </c>
      <c r="AR1702" t="s">
        <v>967</v>
      </c>
      <c r="AS1702">
        <v>0</v>
      </c>
      <c r="AT1702" t="s">
        <v>465</v>
      </c>
      <c r="AU1702">
        <v>24</v>
      </c>
    </row>
    <row r="1703" spans="1:47" x14ac:dyDescent="0.25">
      <c r="A1703" t="s">
        <v>959</v>
      </c>
      <c r="B1703">
        <v>3047699</v>
      </c>
      <c r="C1703">
        <v>370846</v>
      </c>
      <c r="D1703" t="s">
        <v>960</v>
      </c>
      <c r="E1703">
        <v>0</v>
      </c>
      <c r="F1703">
        <v>0</v>
      </c>
      <c r="G1703">
        <v>1</v>
      </c>
      <c r="H1703">
        <v>0</v>
      </c>
      <c r="I1703">
        <v>90</v>
      </c>
      <c r="J1703">
        <v>2018</v>
      </c>
      <c r="K1703" t="s">
        <v>728</v>
      </c>
      <c r="L1703">
        <v>4</v>
      </c>
      <c r="M1703">
        <v>0</v>
      </c>
      <c r="N1703">
        <v>8.7201953461648944</v>
      </c>
      <c r="O1703">
        <v>9.2028152829646661</v>
      </c>
      <c r="P1703" t="s">
        <v>202</v>
      </c>
      <c r="Q1703" t="s">
        <v>961</v>
      </c>
      <c r="R1703" t="s">
        <v>962</v>
      </c>
      <c r="S1703">
        <v>41237</v>
      </c>
      <c r="T1703" t="s">
        <v>350</v>
      </c>
      <c r="U1703" t="s">
        <v>389</v>
      </c>
      <c r="V1703" t="s">
        <v>963</v>
      </c>
      <c r="W1703" t="s">
        <v>211</v>
      </c>
      <c r="X1703" t="s">
        <v>735</v>
      </c>
      <c r="Y1703" t="s">
        <v>964</v>
      </c>
      <c r="Z1703" s="1">
        <v>43316</v>
      </c>
      <c r="AA1703">
        <v>67</v>
      </c>
      <c r="AB1703" t="s">
        <v>81</v>
      </c>
      <c r="AC1703">
        <v>2023</v>
      </c>
      <c r="AD1703">
        <v>506</v>
      </c>
      <c r="AE1703" t="s">
        <v>965</v>
      </c>
      <c r="AF1703" t="s">
        <v>247</v>
      </c>
      <c r="AG1703" s="1">
        <v>36578</v>
      </c>
      <c r="AH1703" t="s">
        <v>465</v>
      </c>
      <c r="AI1703" t="s">
        <v>249</v>
      </c>
      <c r="AJ1703" t="s">
        <v>64</v>
      </c>
      <c r="AK1703">
        <v>183</v>
      </c>
      <c r="AL1703">
        <v>14000000</v>
      </c>
      <c r="AM1703">
        <v>15000000</v>
      </c>
      <c r="AN1703" s="1">
        <v>46934</v>
      </c>
      <c r="AO1703" t="s">
        <v>976</v>
      </c>
      <c r="AP1703" t="s">
        <v>164</v>
      </c>
      <c r="AQ1703">
        <v>22</v>
      </c>
      <c r="AR1703" t="s">
        <v>967</v>
      </c>
      <c r="AS1703">
        <v>0</v>
      </c>
      <c r="AT1703" t="s">
        <v>465</v>
      </c>
      <c r="AU1703">
        <v>24</v>
      </c>
    </row>
    <row r="1704" spans="1:47" x14ac:dyDescent="0.25">
      <c r="A1704" t="s">
        <v>977</v>
      </c>
      <c r="B1704">
        <v>3063580</v>
      </c>
      <c r="C1704">
        <v>381187</v>
      </c>
      <c r="D1704" t="s">
        <v>812</v>
      </c>
      <c r="E1704">
        <v>0</v>
      </c>
      <c r="F1704">
        <v>0</v>
      </c>
      <c r="G1704">
        <v>1</v>
      </c>
      <c r="H1704">
        <v>1</v>
      </c>
      <c r="I1704">
        <v>90</v>
      </c>
      <c r="J1704">
        <v>2018</v>
      </c>
      <c r="K1704" t="s">
        <v>49</v>
      </c>
      <c r="L1704">
        <v>2</v>
      </c>
      <c r="M1704">
        <v>2</v>
      </c>
      <c r="N1704">
        <v>9</v>
      </c>
      <c r="O1704">
        <v>14</v>
      </c>
      <c r="P1704" t="s">
        <v>825</v>
      </c>
      <c r="Q1704" t="s">
        <v>954</v>
      </c>
      <c r="R1704" t="s">
        <v>978</v>
      </c>
      <c r="S1704">
        <v>3330</v>
      </c>
      <c r="T1704" t="s">
        <v>979</v>
      </c>
      <c r="U1704" t="s">
        <v>829</v>
      </c>
      <c r="V1704" t="s">
        <v>793</v>
      </c>
      <c r="W1704" t="s">
        <v>181</v>
      </c>
      <c r="X1704" t="s">
        <v>57</v>
      </c>
      <c r="Y1704" t="s">
        <v>980</v>
      </c>
      <c r="Z1704" s="1">
        <v>43317</v>
      </c>
      <c r="AA1704">
        <v>70</v>
      </c>
      <c r="AB1704" t="s">
        <v>81</v>
      </c>
      <c r="AC1704">
        <v>2023</v>
      </c>
      <c r="AD1704">
        <v>738</v>
      </c>
      <c r="AE1704" t="s">
        <v>796</v>
      </c>
      <c r="AF1704" t="s">
        <v>797</v>
      </c>
      <c r="AG1704" s="1">
        <v>35788</v>
      </c>
      <c r="AH1704" t="s">
        <v>264</v>
      </c>
      <c r="AI1704" t="s">
        <v>265</v>
      </c>
      <c r="AJ1704" t="s">
        <v>64</v>
      </c>
      <c r="AK1704">
        <v>178</v>
      </c>
      <c r="AL1704">
        <v>800000</v>
      </c>
      <c r="AM1704">
        <v>1000000</v>
      </c>
      <c r="AN1704" s="1">
        <v>46568</v>
      </c>
      <c r="AO1704" t="s">
        <v>798</v>
      </c>
      <c r="AP1704" t="s">
        <v>66</v>
      </c>
      <c r="AQ1704">
        <v>99</v>
      </c>
      <c r="AR1704" t="s">
        <v>799</v>
      </c>
      <c r="AS1704">
        <v>0</v>
      </c>
      <c r="AT1704" t="s">
        <v>264</v>
      </c>
      <c r="AU1704">
        <v>26</v>
      </c>
    </row>
    <row r="1705" spans="1:47" x14ac:dyDescent="0.25">
      <c r="A1705" t="s">
        <v>977</v>
      </c>
      <c r="B1705">
        <v>3063580</v>
      </c>
      <c r="C1705">
        <v>381187</v>
      </c>
      <c r="D1705" t="s">
        <v>812</v>
      </c>
      <c r="E1705">
        <v>0</v>
      </c>
      <c r="F1705">
        <v>0</v>
      </c>
      <c r="G1705">
        <v>1</v>
      </c>
      <c r="H1705">
        <v>1</v>
      </c>
      <c r="I1705">
        <v>90</v>
      </c>
      <c r="J1705">
        <v>2018</v>
      </c>
      <c r="K1705" t="s">
        <v>49</v>
      </c>
      <c r="L1705">
        <v>2</v>
      </c>
      <c r="M1705">
        <v>2</v>
      </c>
      <c r="N1705">
        <v>9</v>
      </c>
      <c r="O1705">
        <v>14</v>
      </c>
      <c r="P1705" t="s">
        <v>825</v>
      </c>
      <c r="Q1705" t="s">
        <v>954</v>
      </c>
      <c r="R1705" t="s">
        <v>978</v>
      </c>
      <c r="S1705">
        <v>3330</v>
      </c>
      <c r="T1705" t="s">
        <v>979</v>
      </c>
      <c r="U1705" t="s">
        <v>829</v>
      </c>
      <c r="V1705" t="s">
        <v>793</v>
      </c>
      <c r="W1705" t="s">
        <v>181</v>
      </c>
      <c r="X1705" t="s">
        <v>57</v>
      </c>
      <c r="Y1705" t="s">
        <v>980</v>
      </c>
      <c r="Z1705" s="1">
        <v>43317</v>
      </c>
      <c r="AA1705">
        <v>70</v>
      </c>
      <c r="AB1705" t="s">
        <v>81</v>
      </c>
      <c r="AC1705">
        <v>2023</v>
      </c>
      <c r="AD1705">
        <v>738</v>
      </c>
      <c r="AE1705" t="s">
        <v>796</v>
      </c>
      <c r="AF1705" t="s">
        <v>797</v>
      </c>
      <c r="AG1705" s="1">
        <v>35788</v>
      </c>
      <c r="AH1705" t="s">
        <v>264</v>
      </c>
      <c r="AI1705" t="s">
        <v>265</v>
      </c>
      <c r="AJ1705" t="s">
        <v>64</v>
      </c>
      <c r="AK1705">
        <v>178</v>
      </c>
      <c r="AL1705">
        <v>800000</v>
      </c>
      <c r="AM1705">
        <v>1000000</v>
      </c>
      <c r="AN1705" s="1">
        <v>46568</v>
      </c>
      <c r="AO1705" t="s">
        <v>800</v>
      </c>
      <c r="AP1705" t="s">
        <v>66</v>
      </c>
      <c r="AQ1705">
        <v>99</v>
      </c>
      <c r="AR1705" t="s">
        <v>799</v>
      </c>
      <c r="AS1705">
        <v>0</v>
      </c>
      <c r="AT1705" t="s">
        <v>264</v>
      </c>
      <c r="AU1705">
        <v>26</v>
      </c>
    </row>
    <row r="1706" spans="1:47" x14ac:dyDescent="0.25">
      <c r="A1706" t="s">
        <v>977</v>
      </c>
      <c r="B1706">
        <v>3063580</v>
      </c>
      <c r="C1706">
        <v>381187</v>
      </c>
      <c r="D1706" t="s">
        <v>812</v>
      </c>
      <c r="E1706">
        <v>0</v>
      </c>
      <c r="F1706">
        <v>0</v>
      </c>
      <c r="G1706">
        <v>1</v>
      </c>
      <c r="H1706">
        <v>1</v>
      </c>
      <c r="I1706">
        <v>90</v>
      </c>
      <c r="J1706">
        <v>2018</v>
      </c>
      <c r="K1706" t="s">
        <v>49</v>
      </c>
      <c r="L1706">
        <v>2</v>
      </c>
      <c r="M1706">
        <v>2</v>
      </c>
      <c r="N1706">
        <v>9</v>
      </c>
      <c r="O1706">
        <v>14</v>
      </c>
      <c r="P1706" t="s">
        <v>825</v>
      </c>
      <c r="Q1706" t="s">
        <v>954</v>
      </c>
      <c r="R1706" t="s">
        <v>978</v>
      </c>
      <c r="S1706">
        <v>3330</v>
      </c>
      <c r="T1706" t="s">
        <v>979</v>
      </c>
      <c r="U1706" t="s">
        <v>829</v>
      </c>
      <c r="V1706" t="s">
        <v>793</v>
      </c>
      <c r="W1706" t="s">
        <v>181</v>
      </c>
      <c r="X1706" t="s">
        <v>57</v>
      </c>
      <c r="Y1706" t="s">
        <v>980</v>
      </c>
      <c r="Z1706" s="1">
        <v>43317</v>
      </c>
      <c r="AA1706">
        <v>70</v>
      </c>
      <c r="AB1706" t="s">
        <v>81</v>
      </c>
      <c r="AC1706">
        <v>2023</v>
      </c>
      <c r="AD1706">
        <v>738</v>
      </c>
      <c r="AE1706" t="s">
        <v>796</v>
      </c>
      <c r="AF1706" t="s">
        <v>797</v>
      </c>
      <c r="AG1706" s="1">
        <v>35788</v>
      </c>
      <c r="AH1706" t="s">
        <v>264</v>
      </c>
      <c r="AI1706" t="s">
        <v>265</v>
      </c>
      <c r="AJ1706" t="s">
        <v>64</v>
      </c>
      <c r="AK1706">
        <v>178</v>
      </c>
      <c r="AL1706">
        <v>800000</v>
      </c>
      <c r="AM1706">
        <v>1000000</v>
      </c>
      <c r="AN1706" s="1">
        <v>46568</v>
      </c>
      <c r="AO1706" t="s">
        <v>801</v>
      </c>
      <c r="AP1706" t="s">
        <v>66</v>
      </c>
      <c r="AQ1706">
        <v>11</v>
      </c>
      <c r="AR1706" t="s">
        <v>799</v>
      </c>
      <c r="AS1706">
        <v>0</v>
      </c>
      <c r="AT1706" t="s">
        <v>264</v>
      </c>
      <c r="AU1706">
        <v>26</v>
      </c>
    </row>
    <row r="1707" spans="1:47" x14ac:dyDescent="0.25">
      <c r="A1707" t="s">
        <v>977</v>
      </c>
      <c r="B1707">
        <v>3063580</v>
      </c>
      <c r="C1707">
        <v>381187</v>
      </c>
      <c r="D1707" t="s">
        <v>812</v>
      </c>
      <c r="E1707">
        <v>0</v>
      </c>
      <c r="F1707">
        <v>0</v>
      </c>
      <c r="G1707">
        <v>1</v>
      </c>
      <c r="H1707">
        <v>1</v>
      </c>
      <c r="I1707">
        <v>90</v>
      </c>
      <c r="J1707">
        <v>2018</v>
      </c>
      <c r="K1707" t="s">
        <v>49</v>
      </c>
      <c r="L1707">
        <v>2</v>
      </c>
      <c r="M1707">
        <v>2</v>
      </c>
      <c r="N1707">
        <v>9</v>
      </c>
      <c r="O1707">
        <v>14</v>
      </c>
      <c r="P1707" t="s">
        <v>825</v>
      </c>
      <c r="Q1707" t="s">
        <v>954</v>
      </c>
      <c r="R1707" t="s">
        <v>978</v>
      </c>
      <c r="S1707">
        <v>3330</v>
      </c>
      <c r="T1707" t="s">
        <v>979</v>
      </c>
      <c r="U1707" t="s">
        <v>829</v>
      </c>
      <c r="V1707" t="s">
        <v>793</v>
      </c>
      <c r="W1707" t="s">
        <v>181</v>
      </c>
      <c r="X1707" t="s">
        <v>57</v>
      </c>
      <c r="Y1707" t="s">
        <v>980</v>
      </c>
      <c r="Z1707" s="1">
        <v>43317</v>
      </c>
      <c r="AA1707">
        <v>70</v>
      </c>
      <c r="AB1707" t="s">
        <v>81</v>
      </c>
      <c r="AC1707">
        <v>2023</v>
      </c>
      <c r="AD1707">
        <v>738</v>
      </c>
      <c r="AE1707" t="s">
        <v>796</v>
      </c>
      <c r="AF1707" t="s">
        <v>797</v>
      </c>
      <c r="AG1707" s="1">
        <v>35788</v>
      </c>
      <c r="AH1707" t="s">
        <v>264</v>
      </c>
      <c r="AI1707" t="s">
        <v>265</v>
      </c>
      <c r="AJ1707" t="s">
        <v>64</v>
      </c>
      <c r="AK1707">
        <v>178</v>
      </c>
      <c r="AL1707">
        <v>800000</v>
      </c>
      <c r="AM1707">
        <v>1000000</v>
      </c>
      <c r="AN1707" s="1">
        <v>46568</v>
      </c>
      <c r="AO1707" t="s">
        <v>802</v>
      </c>
      <c r="AP1707" t="s">
        <v>66</v>
      </c>
      <c r="AQ1707">
        <v>11</v>
      </c>
      <c r="AR1707" t="s">
        <v>799</v>
      </c>
      <c r="AS1707">
        <v>0</v>
      </c>
      <c r="AT1707" t="s">
        <v>264</v>
      </c>
      <c r="AU1707">
        <v>26</v>
      </c>
    </row>
    <row r="1708" spans="1:47" x14ac:dyDescent="0.25">
      <c r="A1708" t="s">
        <v>977</v>
      </c>
      <c r="B1708">
        <v>3063580</v>
      </c>
      <c r="C1708">
        <v>381187</v>
      </c>
      <c r="D1708" t="s">
        <v>812</v>
      </c>
      <c r="E1708">
        <v>0</v>
      </c>
      <c r="F1708">
        <v>0</v>
      </c>
      <c r="G1708">
        <v>1</v>
      </c>
      <c r="H1708">
        <v>1</v>
      </c>
      <c r="I1708">
        <v>90</v>
      </c>
      <c r="J1708">
        <v>2018</v>
      </c>
      <c r="K1708" t="s">
        <v>49</v>
      </c>
      <c r="L1708">
        <v>2</v>
      </c>
      <c r="M1708">
        <v>2</v>
      </c>
      <c r="N1708">
        <v>9</v>
      </c>
      <c r="O1708">
        <v>14</v>
      </c>
      <c r="P1708" t="s">
        <v>825</v>
      </c>
      <c r="Q1708" t="s">
        <v>954</v>
      </c>
      <c r="R1708" t="s">
        <v>978</v>
      </c>
      <c r="S1708">
        <v>3330</v>
      </c>
      <c r="T1708" t="s">
        <v>979</v>
      </c>
      <c r="U1708" t="s">
        <v>829</v>
      </c>
      <c r="V1708" t="s">
        <v>793</v>
      </c>
      <c r="W1708" t="s">
        <v>181</v>
      </c>
      <c r="X1708" t="s">
        <v>57</v>
      </c>
      <c r="Y1708" t="s">
        <v>980</v>
      </c>
      <c r="Z1708" s="1">
        <v>43317</v>
      </c>
      <c r="AA1708">
        <v>70</v>
      </c>
      <c r="AB1708" t="s">
        <v>81</v>
      </c>
      <c r="AC1708">
        <v>2023</v>
      </c>
      <c r="AD1708">
        <v>738</v>
      </c>
      <c r="AE1708" t="s">
        <v>796</v>
      </c>
      <c r="AF1708" t="s">
        <v>797</v>
      </c>
      <c r="AG1708" s="1">
        <v>35788</v>
      </c>
      <c r="AH1708" t="s">
        <v>264</v>
      </c>
      <c r="AI1708" t="s">
        <v>265</v>
      </c>
      <c r="AJ1708" t="s">
        <v>64</v>
      </c>
      <c r="AK1708">
        <v>178</v>
      </c>
      <c r="AL1708">
        <v>800000</v>
      </c>
      <c r="AM1708">
        <v>1000000</v>
      </c>
      <c r="AN1708" s="1">
        <v>46568</v>
      </c>
      <c r="AO1708" t="s">
        <v>803</v>
      </c>
      <c r="AP1708" t="s">
        <v>66</v>
      </c>
      <c r="AQ1708">
        <v>11</v>
      </c>
      <c r="AR1708" t="s">
        <v>799</v>
      </c>
      <c r="AS1708">
        <v>0</v>
      </c>
      <c r="AT1708" t="s">
        <v>264</v>
      </c>
      <c r="AU1708">
        <v>26</v>
      </c>
    </row>
    <row r="1709" spans="1:47" x14ac:dyDescent="0.25">
      <c r="A1709" t="s">
        <v>977</v>
      </c>
      <c r="B1709">
        <v>3063580</v>
      </c>
      <c r="C1709">
        <v>381187</v>
      </c>
      <c r="D1709" t="s">
        <v>812</v>
      </c>
      <c r="E1709">
        <v>0</v>
      </c>
      <c r="F1709">
        <v>0</v>
      </c>
      <c r="G1709">
        <v>1</v>
      </c>
      <c r="H1709">
        <v>1</v>
      </c>
      <c r="I1709">
        <v>90</v>
      </c>
      <c r="J1709">
        <v>2018</v>
      </c>
      <c r="K1709" t="s">
        <v>49</v>
      </c>
      <c r="L1709">
        <v>2</v>
      </c>
      <c r="M1709">
        <v>2</v>
      </c>
      <c r="N1709">
        <v>9</v>
      </c>
      <c r="O1709">
        <v>14</v>
      </c>
      <c r="P1709" t="s">
        <v>825</v>
      </c>
      <c r="Q1709" t="s">
        <v>954</v>
      </c>
      <c r="R1709" t="s">
        <v>978</v>
      </c>
      <c r="S1709">
        <v>3330</v>
      </c>
      <c r="T1709" t="s">
        <v>979</v>
      </c>
      <c r="U1709" t="s">
        <v>829</v>
      </c>
      <c r="V1709" t="s">
        <v>793</v>
      </c>
      <c r="W1709" t="s">
        <v>181</v>
      </c>
      <c r="X1709" t="s">
        <v>57</v>
      </c>
      <c r="Y1709" t="s">
        <v>980</v>
      </c>
      <c r="Z1709" s="1">
        <v>43317</v>
      </c>
      <c r="AA1709">
        <v>70</v>
      </c>
      <c r="AB1709" t="s">
        <v>81</v>
      </c>
      <c r="AC1709">
        <v>2023</v>
      </c>
      <c r="AD1709">
        <v>738</v>
      </c>
      <c r="AE1709" t="s">
        <v>796</v>
      </c>
      <c r="AF1709" t="s">
        <v>797</v>
      </c>
      <c r="AG1709" s="1">
        <v>35788</v>
      </c>
      <c r="AH1709" t="s">
        <v>264</v>
      </c>
      <c r="AI1709" t="s">
        <v>265</v>
      </c>
      <c r="AJ1709" t="s">
        <v>64</v>
      </c>
      <c r="AK1709">
        <v>178</v>
      </c>
      <c r="AL1709">
        <v>800000</v>
      </c>
      <c r="AM1709">
        <v>1000000</v>
      </c>
      <c r="AN1709" s="1">
        <v>46568</v>
      </c>
      <c r="AO1709" t="s">
        <v>804</v>
      </c>
      <c r="AP1709" t="s">
        <v>66</v>
      </c>
      <c r="AQ1709">
        <v>11</v>
      </c>
      <c r="AR1709" t="s">
        <v>799</v>
      </c>
      <c r="AS1709">
        <v>0</v>
      </c>
      <c r="AT1709" t="s">
        <v>264</v>
      </c>
      <c r="AU1709">
        <v>26</v>
      </c>
    </row>
    <row r="1710" spans="1:47" x14ac:dyDescent="0.25">
      <c r="A1710" t="s">
        <v>977</v>
      </c>
      <c r="B1710">
        <v>3063580</v>
      </c>
      <c r="C1710">
        <v>381187</v>
      </c>
      <c r="D1710" t="s">
        <v>812</v>
      </c>
      <c r="E1710">
        <v>0</v>
      </c>
      <c r="F1710">
        <v>0</v>
      </c>
      <c r="G1710">
        <v>1</v>
      </c>
      <c r="H1710">
        <v>1</v>
      </c>
      <c r="I1710">
        <v>90</v>
      </c>
      <c r="J1710">
        <v>2018</v>
      </c>
      <c r="K1710" t="s">
        <v>49</v>
      </c>
      <c r="L1710">
        <v>2</v>
      </c>
      <c r="M1710">
        <v>2</v>
      </c>
      <c r="N1710">
        <v>9</v>
      </c>
      <c r="O1710">
        <v>14</v>
      </c>
      <c r="P1710" t="s">
        <v>825</v>
      </c>
      <c r="Q1710" t="s">
        <v>954</v>
      </c>
      <c r="R1710" t="s">
        <v>978</v>
      </c>
      <c r="S1710">
        <v>3330</v>
      </c>
      <c r="T1710" t="s">
        <v>979</v>
      </c>
      <c r="U1710" t="s">
        <v>829</v>
      </c>
      <c r="V1710" t="s">
        <v>793</v>
      </c>
      <c r="W1710" t="s">
        <v>181</v>
      </c>
      <c r="X1710" t="s">
        <v>57</v>
      </c>
      <c r="Y1710" t="s">
        <v>980</v>
      </c>
      <c r="Z1710" s="1">
        <v>43317</v>
      </c>
      <c r="AA1710">
        <v>70</v>
      </c>
      <c r="AB1710" t="s">
        <v>81</v>
      </c>
      <c r="AC1710">
        <v>2023</v>
      </c>
      <c r="AD1710">
        <v>738</v>
      </c>
      <c r="AE1710" t="s">
        <v>796</v>
      </c>
      <c r="AF1710" t="s">
        <v>797</v>
      </c>
      <c r="AG1710" s="1">
        <v>35788</v>
      </c>
      <c r="AH1710" t="s">
        <v>264</v>
      </c>
      <c r="AI1710" t="s">
        <v>265</v>
      </c>
      <c r="AJ1710" t="s">
        <v>64</v>
      </c>
      <c r="AK1710">
        <v>178</v>
      </c>
      <c r="AL1710">
        <v>800000</v>
      </c>
      <c r="AM1710">
        <v>1000000</v>
      </c>
      <c r="AN1710" s="1">
        <v>46568</v>
      </c>
      <c r="AO1710" t="s">
        <v>805</v>
      </c>
      <c r="AP1710" t="s">
        <v>66</v>
      </c>
      <c r="AQ1710">
        <v>11</v>
      </c>
      <c r="AR1710" t="s">
        <v>799</v>
      </c>
      <c r="AS1710">
        <v>0</v>
      </c>
      <c r="AT1710" t="s">
        <v>264</v>
      </c>
      <c r="AU1710">
        <v>26</v>
      </c>
    </row>
    <row r="1711" spans="1:47" x14ac:dyDescent="0.25">
      <c r="A1711" t="s">
        <v>977</v>
      </c>
      <c r="B1711">
        <v>3063580</v>
      </c>
      <c r="C1711">
        <v>381187</v>
      </c>
      <c r="D1711" t="s">
        <v>812</v>
      </c>
      <c r="E1711">
        <v>0</v>
      </c>
      <c r="F1711">
        <v>0</v>
      </c>
      <c r="G1711">
        <v>1</v>
      </c>
      <c r="H1711">
        <v>1</v>
      </c>
      <c r="I1711">
        <v>90</v>
      </c>
      <c r="J1711">
        <v>2018</v>
      </c>
      <c r="K1711" t="s">
        <v>49</v>
      </c>
      <c r="L1711">
        <v>2</v>
      </c>
      <c r="M1711">
        <v>2</v>
      </c>
      <c r="N1711">
        <v>9</v>
      </c>
      <c r="O1711">
        <v>14</v>
      </c>
      <c r="P1711" t="s">
        <v>825</v>
      </c>
      <c r="Q1711" t="s">
        <v>954</v>
      </c>
      <c r="R1711" t="s">
        <v>978</v>
      </c>
      <c r="S1711">
        <v>3330</v>
      </c>
      <c r="T1711" t="s">
        <v>979</v>
      </c>
      <c r="U1711" t="s">
        <v>829</v>
      </c>
      <c r="V1711" t="s">
        <v>793</v>
      </c>
      <c r="W1711" t="s">
        <v>181</v>
      </c>
      <c r="X1711" t="s">
        <v>57</v>
      </c>
      <c r="Y1711" t="s">
        <v>980</v>
      </c>
      <c r="Z1711" s="1">
        <v>43317</v>
      </c>
      <c r="AA1711">
        <v>70</v>
      </c>
      <c r="AB1711" t="s">
        <v>81</v>
      </c>
      <c r="AC1711">
        <v>2023</v>
      </c>
      <c r="AD1711">
        <v>738</v>
      </c>
      <c r="AE1711" t="s">
        <v>796</v>
      </c>
      <c r="AF1711" t="s">
        <v>797</v>
      </c>
      <c r="AG1711" s="1">
        <v>35788</v>
      </c>
      <c r="AH1711" t="s">
        <v>264</v>
      </c>
      <c r="AI1711" t="s">
        <v>265</v>
      </c>
      <c r="AJ1711" t="s">
        <v>64</v>
      </c>
      <c r="AK1711">
        <v>178</v>
      </c>
      <c r="AL1711">
        <v>800000</v>
      </c>
      <c r="AM1711">
        <v>1000000</v>
      </c>
      <c r="AN1711" s="1">
        <v>46568</v>
      </c>
      <c r="AO1711" t="s">
        <v>806</v>
      </c>
      <c r="AP1711" t="s">
        <v>164</v>
      </c>
      <c r="AQ1711">
        <v>11</v>
      </c>
      <c r="AR1711" t="s">
        <v>799</v>
      </c>
      <c r="AS1711">
        <v>0</v>
      </c>
      <c r="AT1711" t="s">
        <v>807</v>
      </c>
      <c r="AU1711">
        <v>26</v>
      </c>
    </row>
    <row r="1712" spans="1:47" x14ac:dyDescent="0.25">
      <c r="A1712" t="s">
        <v>977</v>
      </c>
      <c r="B1712">
        <v>3063580</v>
      </c>
      <c r="C1712">
        <v>381187</v>
      </c>
      <c r="D1712" t="s">
        <v>812</v>
      </c>
      <c r="E1712">
        <v>0</v>
      </c>
      <c r="F1712">
        <v>0</v>
      </c>
      <c r="G1712">
        <v>1</v>
      </c>
      <c r="H1712">
        <v>1</v>
      </c>
      <c r="I1712">
        <v>90</v>
      </c>
      <c r="J1712">
        <v>2018</v>
      </c>
      <c r="K1712" t="s">
        <v>49</v>
      </c>
      <c r="L1712">
        <v>2</v>
      </c>
      <c r="M1712">
        <v>2</v>
      </c>
      <c r="N1712">
        <v>9</v>
      </c>
      <c r="O1712">
        <v>14</v>
      </c>
      <c r="P1712" t="s">
        <v>825</v>
      </c>
      <c r="Q1712" t="s">
        <v>954</v>
      </c>
      <c r="R1712" t="s">
        <v>978</v>
      </c>
      <c r="S1712">
        <v>3330</v>
      </c>
      <c r="T1712" t="s">
        <v>979</v>
      </c>
      <c r="U1712" t="s">
        <v>829</v>
      </c>
      <c r="V1712" t="s">
        <v>793</v>
      </c>
      <c r="W1712" t="s">
        <v>181</v>
      </c>
      <c r="X1712" t="s">
        <v>57</v>
      </c>
      <c r="Y1712" t="s">
        <v>980</v>
      </c>
      <c r="Z1712" s="1">
        <v>43317</v>
      </c>
      <c r="AA1712">
        <v>70</v>
      </c>
      <c r="AB1712" t="s">
        <v>81</v>
      </c>
      <c r="AC1712">
        <v>2023</v>
      </c>
      <c r="AD1712">
        <v>738</v>
      </c>
      <c r="AE1712" t="s">
        <v>796</v>
      </c>
      <c r="AF1712" t="s">
        <v>797</v>
      </c>
      <c r="AG1712" s="1">
        <v>35788</v>
      </c>
      <c r="AH1712" t="s">
        <v>264</v>
      </c>
      <c r="AI1712" t="s">
        <v>265</v>
      </c>
      <c r="AJ1712" t="s">
        <v>64</v>
      </c>
      <c r="AK1712">
        <v>178</v>
      </c>
      <c r="AL1712">
        <v>800000</v>
      </c>
      <c r="AM1712">
        <v>1000000</v>
      </c>
      <c r="AN1712" s="1">
        <v>46568</v>
      </c>
      <c r="AO1712" t="s">
        <v>808</v>
      </c>
      <c r="AP1712" t="s">
        <v>164</v>
      </c>
      <c r="AQ1712">
        <v>11</v>
      </c>
      <c r="AR1712" t="s">
        <v>799</v>
      </c>
      <c r="AS1712">
        <v>0</v>
      </c>
      <c r="AT1712" t="s">
        <v>264</v>
      </c>
      <c r="AU1712">
        <v>26</v>
      </c>
    </row>
    <row r="1713" spans="1:47" x14ac:dyDescent="0.25">
      <c r="A1713" t="s">
        <v>977</v>
      </c>
      <c r="B1713">
        <v>3063580</v>
      </c>
      <c r="C1713">
        <v>381187</v>
      </c>
      <c r="D1713" t="s">
        <v>812</v>
      </c>
      <c r="E1713">
        <v>0</v>
      </c>
      <c r="F1713">
        <v>0</v>
      </c>
      <c r="G1713">
        <v>1</v>
      </c>
      <c r="H1713">
        <v>1</v>
      </c>
      <c r="I1713">
        <v>90</v>
      </c>
      <c r="J1713">
        <v>2018</v>
      </c>
      <c r="K1713" t="s">
        <v>49</v>
      </c>
      <c r="L1713">
        <v>2</v>
      </c>
      <c r="M1713">
        <v>2</v>
      </c>
      <c r="N1713">
        <v>9</v>
      </c>
      <c r="O1713">
        <v>14</v>
      </c>
      <c r="P1713" t="s">
        <v>825</v>
      </c>
      <c r="Q1713" t="s">
        <v>954</v>
      </c>
      <c r="R1713" t="s">
        <v>978</v>
      </c>
      <c r="S1713">
        <v>3330</v>
      </c>
      <c r="T1713" t="s">
        <v>979</v>
      </c>
      <c r="U1713" t="s">
        <v>829</v>
      </c>
      <c r="V1713" t="s">
        <v>793</v>
      </c>
      <c r="W1713" t="s">
        <v>181</v>
      </c>
      <c r="X1713" t="s">
        <v>57</v>
      </c>
      <c r="Y1713" t="s">
        <v>980</v>
      </c>
      <c r="Z1713" s="1">
        <v>43317</v>
      </c>
      <c r="AA1713">
        <v>70</v>
      </c>
      <c r="AB1713" t="s">
        <v>81</v>
      </c>
      <c r="AC1713">
        <v>2023</v>
      </c>
      <c r="AD1713">
        <v>738</v>
      </c>
      <c r="AE1713" t="s">
        <v>796</v>
      </c>
      <c r="AF1713" t="s">
        <v>797</v>
      </c>
      <c r="AG1713" s="1">
        <v>35788</v>
      </c>
      <c r="AH1713" t="s">
        <v>264</v>
      </c>
      <c r="AI1713" t="s">
        <v>265</v>
      </c>
      <c r="AJ1713" t="s">
        <v>64</v>
      </c>
      <c r="AK1713">
        <v>178</v>
      </c>
      <c r="AL1713">
        <v>800000</v>
      </c>
      <c r="AM1713">
        <v>1000000</v>
      </c>
      <c r="AN1713" s="1">
        <v>46568</v>
      </c>
      <c r="AO1713" t="s">
        <v>809</v>
      </c>
      <c r="AP1713" t="s">
        <v>66</v>
      </c>
      <c r="AQ1713">
        <v>11</v>
      </c>
      <c r="AR1713" t="s">
        <v>799</v>
      </c>
      <c r="AS1713">
        <v>0</v>
      </c>
      <c r="AT1713" t="s">
        <v>264</v>
      </c>
      <c r="AU1713">
        <v>26</v>
      </c>
    </row>
    <row r="1714" spans="1:47" x14ac:dyDescent="0.25">
      <c r="A1714" t="s">
        <v>977</v>
      </c>
      <c r="B1714">
        <v>3063580</v>
      </c>
      <c r="C1714">
        <v>381187</v>
      </c>
      <c r="D1714" t="s">
        <v>812</v>
      </c>
      <c r="E1714">
        <v>0</v>
      </c>
      <c r="F1714">
        <v>0</v>
      </c>
      <c r="G1714">
        <v>1</v>
      </c>
      <c r="H1714">
        <v>1</v>
      </c>
      <c r="I1714">
        <v>90</v>
      </c>
      <c r="J1714">
        <v>2018</v>
      </c>
      <c r="K1714" t="s">
        <v>49</v>
      </c>
      <c r="L1714">
        <v>2</v>
      </c>
      <c r="M1714">
        <v>2</v>
      </c>
      <c r="N1714">
        <v>9</v>
      </c>
      <c r="O1714">
        <v>14</v>
      </c>
      <c r="P1714" t="s">
        <v>825</v>
      </c>
      <c r="Q1714" t="s">
        <v>954</v>
      </c>
      <c r="R1714" t="s">
        <v>978</v>
      </c>
      <c r="S1714">
        <v>3330</v>
      </c>
      <c r="T1714" t="s">
        <v>979</v>
      </c>
      <c r="U1714" t="s">
        <v>829</v>
      </c>
      <c r="V1714" t="s">
        <v>793</v>
      </c>
      <c r="W1714" t="s">
        <v>181</v>
      </c>
      <c r="X1714" t="s">
        <v>57</v>
      </c>
      <c r="Y1714" t="s">
        <v>980</v>
      </c>
      <c r="Z1714" s="1">
        <v>43317</v>
      </c>
      <c r="AA1714">
        <v>70</v>
      </c>
      <c r="AB1714" t="s">
        <v>81</v>
      </c>
      <c r="AC1714">
        <v>2023</v>
      </c>
      <c r="AD1714">
        <v>738</v>
      </c>
      <c r="AE1714" t="s">
        <v>796</v>
      </c>
      <c r="AF1714" t="s">
        <v>797</v>
      </c>
      <c r="AG1714" s="1">
        <v>35788</v>
      </c>
      <c r="AH1714" t="s">
        <v>264</v>
      </c>
      <c r="AI1714" t="s">
        <v>265</v>
      </c>
      <c r="AJ1714" t="s">
        <v>64</v>
      </c>
      <c r="AK1714">
        <v>178</v>
      </c>
      <c r="AL1714">
        <v>800000</v>
      </c>
      <c r="AM1714">
        <v>1000000</v>
      </c>
      <c r="AN1714" s="1">
        <v>46568</v>
      </c>
      <c r="AO1714" t="s">
        <v>810</v>
      </c>
      <c r="AP1714" t="s">
        <v>66</v>
      </c>
      <c r="AQ1714">
        <v>11</v>
      </c>
      <c r="AR1714" t="s">
        <v>799</v>
      </c>
      <c r="AS1714">
        <v>0</v>
      </c>
      <c r="AT1714" t="s">
        <v>264</v>
      </c>
      <c r="AU1714">
        <v>26</v>
      </c>
    </row>
    <row r="1715" spans="1:47" x14ac:dyDescent="0.25">
      <c r="A1715" t="s">
        <v>981</v>
      </c>
      <c r="B1715">
        <v>3063585</v>
      </c>
      <c r="C1715">
        <v>381187</v>
      </c>
      <c r="D1715" t="s">
        <v>812</v>
      </c>
      <c r="E1715">
        <v>1</v>
      </c>
      <c r="F1715">
        <v>0</v>
      </c>
      <c r="G1715">
        <v>2</v>
      </c>
      <c r="H1715">
        <v>0</v>
      </c>
      <c r="I1715">
        <v>90</v>
      </c>
      <c r="J1715">
        <v>2018</v>
      </c>
      <c r="K1715" t="s">
        <v>74</v>
      </c>
      <c r="L1715">
        <v>3</v>
      </c>
      <c r="M1715">
        <v>2</v>
      </c>
      <c r="N1715">
        <v>13</v>
      </c>
      <c r="O1715">
        <v>14</v>
      </c>
      <c r="P1715" t="s">
        <v>954</v>
      </c>
      <c r="Q1715" t="s">
        <v>982</v>
      </c>
      <c r="R1715" t="s">
        <v>791</v>
      </c>
      <c r="S1715">
        <v>1623</v>
      </c>
      <c r="T1715" t="s">
        <v>983</v>
      </c>
      <c r="U1715" t="s">
        <v>793</v>
      </c>
      <c r="V1715" t="s">
        <v>984</v>
      </c>
      <c r="W1715" t="s">
        <v>207</v>
      </c>
      <c r="X1715" t="s">
        <v>57</v>
      </c>
      <c r="Y1715" t="s">
        <v>985</v>
      </c>
      <c r="Z1715" s="1">
        <v>43323</v>
      </c>
      <c r="AA1715">
        <v>25</v>
      </c>
      <c r="AB1715" t="s">
        <v>81</v>
      </c>
      <c r="AC1715">
        <v>2023</v>
      </c>
      <c r="AD1715">
        <v>738</v>
      </c>
      <c r="AE1715" t="s">
        <v>796</v>
      </c>
      <c r="AF1715" t="s">
        <v>797</v>
      </c>
      <c r="AG1715" s="1">
        <v>35788</v>
      </c>
      <c r="AH1715" t="s">
        <v>264</v>
      </c>
      <c r="AI1715" t="s">
        <v>265</v>
      </c>
      <c r="AJ1715" t="s">
        <v>64</v>
      </c>
      <c r="AK1715">
        <v>178</v>
      </c>
      <c r="AL1715">
        <v>800000</v>
      </c>
      <c r="AM1715">
        <v>1000000</v>
      </c>
      <c r="AN1715" s="1">
        <v>46568</v>
      </c>
      <c r="AO1715" t="s">
        <v>798</v>
      </c>
      <c r="AP1715" t="s">
        <v>66</v>
      </c>
      <c r="AQ1715">
        <v>99</v>
      </c>
      <c r="AR1715" t="s">
        <v>799</v>
      </c>
      <c r="AS1715">
        <v>0</v>
      </c>
      <c r="AT1715" t="s">
        <v>264</v>
      </c>
      <c r="AU1715">
        <v>26</v>
      </c>
    </row>
    <row r="1716" spans="1:47" x14ac:dyDescent="0.25">
      <c r="A1716" t="s">
        <v>981</v>
      </c>
      <c r="B1716">
        <v>3063585</v>
      </c>
      <c r="C1716">
        <v>381187</v>
      </c>
      <c r="D1716" t="s">
        <v>812</v>
      </c>
      <c r="E1716">
        <v>1</v>
      </c>
      <c r="F1716">
        <v>0</v>
      </c>
      <c r="G1716">
        <v>2</v>
      </c>
      <c r="H1716">
        <v>0</v>
      </c>
      <c r="I1716">
        <v>90</v>
      </c>
      <c r="J1716">
        <v>2018</v>
      </c>
      <c r="K1716" t="s">
        <v>74</v>
      </c>
      <c r="L1716">
        <v>3</v>
      </c>
      <c r="M1716">
        <v>2</v>
      </c>
      <c r="N1716">
        <v>13</v>
      </c>
      <c r="O1716">
        <v>14</v>
      </c>
      <c r="P1716" t="s">
        <v>954</v>
      </c>
      <c r="Q1716" t="s">
        <v>982</v>
      </c>
      <c r="R1716" t="s">
        <v>791</v>
      </c>
      <c r="S1716">
        <v>1623</v>
      </c>
      <c r="T1716" t="s">
        <v>983</v>
      </c>
      <c r="U1716" t="s">
        <v>793</v>
      </c>
      <c r="V1716" t="s">
        <v>984</v>
      </c>
      <c r="W1716" t="s">
        <v>207</v>
      </c>
      <c r="X1716" t="s">
        <v>57</v>
      </c>
      <c r="Y1716" t="s">
        <v>985</v>
      </c>
      <c r="Z1716" s="1">
        <v>43323</v>
      </c>
      <c r="AA1716">
        <v>25</v>
      </c>
      <c r="AB1716" t="s">
        <v>81</v>
      </c>
      <c r="AC1716">
        <v>2023</v>
      </c>
      <c r="AD1716">
        <v>738</v>
      </c>
      <c r="AE1716" t="s">
        <v>796</v>
      </c>
      <c r="AF1716" t="s">
        <v>797</v>
      </c>
      <c r="AG1716" s="1">
        <v>35788</v>
      </c>
      <c r="AH1716" t="s">
        <v>264</v>
      </c>
      <c r="AI1716" t="s">
        <v>265</v>
      </c>
      <c r="AJ1716" t="s">
        <v>64</v>
      </c>
      <c r="AK1716">
        <v>178</v>
      </c>
      <c r="AL1716">
        <v>800000</v>
      </c>
      <c r="AM1716">
        <v>1000000</v>
      </c>
      <c r="AN1716" s="1">
        <v>46568</v>
      </c>
      <c r="AO1716" t="s">
        <v>800</v>
      </c>
      <c r="AP1716" t="s">
        <v>66</v>
      </c>
      <c r="AQ1716">
        <v>99</v>
      </c>
      <c r="AR1716" t="s">
        <v>799</v>
      </c>
      <c r="AS1716">
        <v>0</v>
      </c>
      <c r="AT1716" t="s">
        <v>264</v>
      </c>
      <c r="AU1716">
        <v>26</v>
      </c>
    </row>
    <row r="1717" spans="1:47" x14ac:dyDescent="0.25">
      <c r="A1717" t="s">
        <v>981</v>
      </c>
      <c r="B1717">
        <v>3063585</v>
      </c>
      <c r="C1717">
        <v>381187</v>
      </c>
      <c r="D1717" t="s">
        <v>812</v>
      </c>
      <c r="E1717">
        <v>1</v>
      </c>
      <c r="F1717">
        <v>0</v>
      </c>
      <c r="G1717">
        <v>2</v>
      </c>
      <c r="H1717">
        <v>0</v>
      </c>
      <c r="I1717">
        <v>90</v>
      </c>
      <c r="J1717">
        <v>2018</v>
      </c>
      <c r="K1717" t="s">
        <v>74</v>
      </c>
      <c r="L1717">
        <v>3</v>
      </c>
      <c r="M1717">
        <v>2</v>
      </c>
      <c r="N1717">
        <v>13</v>
      </c>
      <c r="O1717">
        <v>14</v>
      </c>
      <c r="P1717" t="s">
        <v>954</v>
      </c>
      <c r="Q1717" t="s">
        <v>982</v>
      </c>
      <c r="R1717" t="s">
        <v>791</v>
      </c>
      <c r="S1717">
        <v>1623</v>
      </c>
      <c r="T1717" t="s">
        <v>983</v>
      </c>
      <c r="U1717" t="s">
        <v>793</v>
      </c>
      <c r="V1717" t="s">
        <v>984</v>
      </c>
      <c r="W1717" t="s">
        <v>207</v>
      </c>
      <c r="X1717" t="s">
        <v>57</v>
      </c>
      <c r="Y1717" t="s">
        <v>985</v>
      </c>
      <c r="Z1717" s="1">
        <v>43323</v>
      </c>
      <c r="AA1717">
        <v>25</v>
      </c>
      <c r="AB1717" t="s">
        <v>81</v>
      </c>
      <c r="AC1717">
        <v>2023</v>
      </c>
      <c r="AD1717">
        <v>738</v>
      </c>
      <c r="AE1717" t="s">
        <v>796</v>
      </c>
      <c r="AF1717" t="s">
        <v>797</v>
      </c>
      <c r="AG1717" s="1">
        <v>35788</v>
      </c>
      <c r="AH1717" t="s">
        <v>264</v>
      </c>
      <c r="AI1717" t="s">
        <v>265</v>
      </c>
      <c r="AJ1717" t="s">
        <v>64</v>
      </c>
      <c r="AK1717">
        <v>178</v>
      </c>
      <c r="AL1717">
        <v>800000</v>
      </c>
      <c r="AM1717">
        <v>1000000</v>
      </c>
      <c r="AN1717" s="1">
        <v>46568</v>
      </c>
      <c r="AO1717" t="s">
        <v>801</v>
      </c>
      <c r="AP1717" t="s">
        <v>66</v>
      </c>
      <c r="AQ1717">
        <v>11</v>
      </c>
      <c r="AR1717" t="s">
        <v>799</v>
      </c>
      <c r="AS1717">
        <v>0</v>
      </c>
      <c r="AT1717" t="s">
        <v>264</v>
      </c>
      <c r="AU1717">
        <v>26</v>
      </c>
    </row>
    <row r="1718" spans="1:47" x14ac:dyDescent="0.25">
      <c r="A1718" t="s">
        <v>981</v>
      </c>
      <c r="B1718">
        <v>3063585</v>
      </c>
      <c r="C1718">
        <v>381187</v>
      </c>
      <c r="D1718" t="s">
        <v>812</v>
      </c>
      <c r="E1718">
        <v>1</v>
      </c>
      <c r="F1718">
        <v>0</v>
      </c>
      <c r="G1718">
        <v>2</v>
      </c>
      <c r="H1718">
        <v>0</v>
      </c>
      <c r="I1718">
        <v>90</v>
      </c>
      <c r="J1718">
        <v>2018</v>
      </c>
      <c r="K1718" t="s">
        <v>74</v>
      </c>
      <c r="L1718">
        <v>3</v>
      </c>
      <c r="M1718">
        <v>2</v>
      </c>
      <c r="N1718">
        <v>13</v>
      </c>
      <c r="O1718">
        <v>14</v>
      </c>
      <c r="P1718" t="s">
        <v>954</v>
      </c>
      <c r="Q1718" t="s">
        <v>982</v>
      </c>
      <c r="R1718" t="s">
        <v>791</v>
      </c>
      <c r="S1718">
        <v>1623</v>
      </c>
      <c r="T1718" t="s">
        <v>983</v>
      </c>
      <c r="U1718" t="s">
        <v>793</v>
      </c>
      <c r="V1718" t="s">
        <v>984</v>
      </c>
      <c r="W1718" t="s">
        <v>207</v>
      </c>
      <c r="X1718" t="s">
        <v>57</v>
      </c>
      <c r="Y1718" t="s">
        <v>985</v>
      </c>
      <c r="Z1718" s="1">
        <v>43323</v>
      </c>
      <c r="AA1718">
        <v>25</v>
      </c>
      <c r="AB1718" t="s">
        <v>81</v>
      </c>
      <c r="AC1718">
        <v>2023</v>
      </c>
      <c r="AD1718">
        <v>738</v>
      </c>
      <c r="AE1718" t="s">
        <v>796</v>
      </c>
      <c r="AF1718" t="s">
        <v>797</v>
      </c>
      <c r="AG1718" s="1">
        <v>35788</v>
      </c>
      <c r="AH1718" t="s">
        <v>264</v>
      </c>
      <c r="AI1718" t="s">
        <v>265</v>
      </c>
      <c r="AJ1718" t="s">
        <v>64</v>
      </c>
      <c r="AK1718">
        <v>178</v>
      </c>
      <c r="AL1718">
        <v>800000</v>
      </c>
      <c r="AM1718">
        <v>1000000</v>
      </c>
      <c r="AN1718" s="1">
        <v>46568</v>
      </c>
      <c r="AO1718" t="s">
        <v>802</v>
      </c>
      <c r="AP1718" t="s">
        <v>66</v>
      </c>
      <c r="AQ1718">
        <v>11</v>
      </c>
      <c r="AR1718" t="s">
        <v>799</v>
      </c>
      <c r="AS1718">
        <v>0</v>
      </c>
      <c r="AT1718" t="s">
        <v>264</v>
      </c>
      <c r="AU1718">
        <v>26</v>
      </c>
    </row>
    <row r="1719" spans="1:47" x14ac:dyDescent="0.25">
      <c r="A1719" t="s">
        <v>981</v>
      </c>
      <c r="B1719">
        <v>3063585</v>
      </c>
      <c r="C1719">
        <v>381187</v>
      </c>
      <c r="D1719" t="s">
        <v>812</v>
      </c>
      <c r="E1719">
        <v>1</v>
      </c>
      <c r="F1719">
        <v>0</v>
      </c>
      <c r="G1719">
        <v>2</v>
      </c>
      <c r="H1719">
        <v>0</v>
      </c>
      <c r="I1719">
        <v>90</v>
      </c>
      <c r="J1719">
        <v>2018</v>
      </c>
      <c r="K1719" t="s">
        <v>74</v>
      </c>
      <c r="L1719">
        <v>3</v>
      </c>
      <c r="M1719">
        <v>2</v>
      </c>
      <c r="N1719">
        <v>13</v>
      </c>
      <c r="O1719">
        <v>14</v>
      </c>
      <c r="P1719" t="s">
        <v>954</v>
      </c>
      <c r="Q1719" t="s">
        <v>982</v>
      </c>
      <c r="R1719" t="s">
        <v>791</v>
      </c>
      <c r="S1719">
        <v>1623</v>
      </c>
      <c r="T1719" t="s">
        <v>983</v>
      </c>
      <c r="U1719" t="s">
        <v>793</v>
      </c>
      <c r="V1719" t="s">
        <v>984</v>
      </c>
      <c r="W1719" t="s">
        <v>207</v>
      </c>
      <c r="X1719" t="s">
        <v>57</v>
      </c>
      <c r="Y1719" t="s">
        <v>985</v>
      </c>
      <c r="Z1719" s="1">
        <v>43323</v>
      </c>
      <c r="AA1719">
        <v>25</v>
      </c>
      <c r="AB1719" t="s">
        <v>81</v>
      </c>
      <c r="AC1719">
        <v>2023</v>
      </c>
      <c r="AD1719">
        <v>738</v>
      </c>
      <c r="AE1719" t="s">
        <v>796</v>
      </c>
      <c r="AF1719" t="s">
        <v>797</v>
      </c>
      <c r="AG1719" s="1">
        <v>35788</v>
      </c>
      <c r="AH1719" t="s">
        <v>264</v>
      </c>
      <c r="AI1719" t="s">
        <v>265</v>
      </c>
      <c r="AJ1719" t="s">
        <v>64</v>
      </c>
      <c r="AK1719">
        <v>178</v>
      </c>
      <c r="AL1719">
        <v>800000</v>
      </c>
      <c r="AM1719">
        <v>1000000</v>
      </c>
      <c r="AN1719" s="1">
        <v>46568</v>
      </c>
      <c r="AO1719" t="s">
        <v>803</v>
      </c>
      <c r="AP1719" t="s">
        <v>66</v>
      </c>
      <c r="AQ1719">
        <v>11</v>
      </c>
      <c r="AR1719" t="s">
        <v>799</v>
      </c>
      <c r="AS1719">
        <v>0</v>
      </c>
      <c r="AT1719" t="s">
        <v>264</v>
      </c>
      <c r="AU1719">
        <v>26</v>
      </c>
    </row>
    <row r="1720" spans="1:47" x14ac:dyDescent="0.25">
      <c r="A1720" t="s">
        <v>981</v>
      </c>
      <c r="B1720">
        <v>3063585</v>
      </c>
      <c r="C1720">
        <v>381187</v>
      </c>
      <c r="D1720" t="s">
        <v>812</v>
      </c>
      <c r="E1720">
        <v>1</v>
      </c>
      <c r="F1720">
        <v>0</v>
      </c>
      <c r="G1720">
        <v>2</v>
      </c>
      <c r="H1720">
        <v>0</v>
      </c>
      <c r="I1720">
        <v>90</v>
      </c>
      <c r="J1720">
        <v>2018</v>
      </c>
      <c r="K1720" t="s">
        <v>74</v>
      </c>
      <c r="L1720">
        <v>3</v>
      </c>
      <c r="M1720">
        <v>2</v>
      </c>
      <c r="N1720">
        <v>13</v>
      </c>
      <c r="O1720">
        <v>14</v>
      </c>
      <c r="P1720" t="s">
        <v>954</v>
      </c>
      <c r="Q1720" t="s">
        <v>982</v>
      </c>
      <c r="R1720" t="s">
        <v>791</v>
      </c>
      <c r="S1720">
        <v>1623</v>
      </c>
      <c r="T1720" t="s">
        <v>983</v>
      </c>
      <c r="U1720" t="s">
        <v>793</v>
      </c>
      <c r="V1720" t="s">
        <v>984</v>
      </c>
      <c r="W1720" t="s">
        <v>207</v>
      </c>
      <c r="X1720" t="s">
        <v>57</v>
      </c>
      <c r="Y1720" t="s">
        <v>985</v>
      </c>
      <c r="Z1720" s="1">
        <v>43323</v>
      </c>
      <c r="AA1720">
        <v>25</v>
      </c>
      <c r="AB1720" t="s">
        <v>81</v>
      </c>
      <c r="AC1720">
        <v>2023</v>
      </c>
      <c r="AD1720">
        <v>738</v>
      </c>
      <c r="AE1720" t="s">
        <v>796</v>
      </c>
      <c r="AF1720" t="s">
        <v>797</v>
      </c>
      <c r="AG1720" s="1">
        <v>35788</v>
      </c>
      <c r="AH1720" t="s">
        <v>264</v>
      </c>
      <c r="AI1720" t="s">
        <v>265</v>
      </c>
      <c r="AJ1720" t="s">
        <v>64</v>
      </c>
      <c r="AK1720">
        <v>178</v>
      </c>
      <c r="AL1720">
        <v>800000</v>
      </c>
      <c r="AM1720">
        <v>1000000</v>
      </c>
      <c r="AN1720" s="1">
        <v>46568</v>
      </c>
      <c r="AO1720" t="s">
        <v>804</v>
      </c>
      <c r="AP1720" t="s">
        <v>66</v>
      </c>
      <c r="AQ1720">
        <v>11</v>
      </c>
      <c r="AR1720" t="s">
        <v>799</v>
      </c>
      <c r="AS1720">
        <v>0</v>
      </c>
      <c r="AT1720" t="s">
        <v>264</v>
      </c>
      <c r="AU1720">
        <v>26</v>
      </c>
    </row>
    <row r="1721" spans="1:47" x14ac:dyDescent="0.25">
      <c r="A1721" t="s">
        <v>981</v>
      </c>
      <c r="B1721">
        <v>3063585</v>
      </c>
      <c r="C1721">
        <v>381187</v>
      </c>
      <c r="D1721" t="s">
        <v>812</v>
      </c>
      <c r="E1721">
        <v>1</v>
      </c>
      <c r="F1721">
        <v>0</v>
      </c>
      <c r="G1721">
        <v>2</v>
      </c>
      <c r="H1721">
        <v>0</v>
      </c>
      <c r="I1721">
        <v>90</v>
      </c>
      <c r="J1721">
        <v>2018</v>
      </c>
      <c r="K1721" t="s">
        <v>74</v>
      </c>
      <c r="L1721">
        <v>3</v>
      </c>
      <c r="M1721">
        <v>2</v>
      </c>
      <c r="N1721">
        <v>13</v>
      </c>
      <c r="O1721">
        <v>14</v>
      </c>
      <c r="P1721" t="s">
        <v>954</v>
      </c>
      <c r="Q1721" t="s">
        <v>982</v>
      </c>
      <c r="R1721" t="s">
        <v>791</v>
      </c>
      <c r="S1721">
        <v>1623</v>
      </c>
      <c r="T1721" t="s">
        <v>983</v>
      </c>
      <c r="U1721" t="s">
        <v>793</v>
      </c>
      <c r="V1721" t="s">
        <v>984</v>
      </c>
      <c r="W1721" t="s">
        <v>207</v>
      </c>
      <c r="X1721" t="s">
        <v>57</v>
      </c>
      <c r="Y1721" t="s">
        <v>985</v>
      </c>
      <c r="Z1721" s="1">
        <v>43323</v>
      </c>
      <c r="AA1721">
        <v>25</v>
      </c>
      <c r="AB1721" t="s">
        <v>81</v>
      </c>
      <c r="AC1721">
        <v>2023</v>
      </c>
      <c r="AD1721">
        <v>738</v>
      </c>
      <c r="AE1721" t="s">
        <v>796</v>
      </c>
      <c r="AF1721" t="s">
        <v>797</v>
      </c>
      <c r="AG1721" s="1">
        <v>35788</v>
      </c>
      <c r="AH1721" t="s">
        <v>264</v>
      </c>
      <c r="AI1721" t="s">
        <v>265</v>
      </c>
      <c r="AJ1721" t="s">
        <v>64</v>
      </c>
      <c r="AK1721">
        <v>178</v>
      </c>
      <c r="AL1721">
        <v>800000</v>
      </c>
      <c r="AM1721">
        <v>1000000</v>
      </c>
      <c r="AN1721" s="1">
        <v>46568</v>
      </c>
      <c r="AO1721" t="s">
        <v>805</v>
      </c>
      <c r="AP1721" t="s">
        <v>66</v>
      </c>
      <c r="AQ1721">
        <v>11</v>
      </c>
      <c r="AR1721" t="s">
        <v>799</v>
      </c>
      <c r="AS1721">
        <v>0</v>
      </c>
      <c r="AT1721" t="s">
        <v>264</v>
      </c>
      <c r="AU1721">
        <v>26</v>
      </c>
    </row>
    <row r="1722" spans="1:47" x14ac:dyDescent="0.25">
      <c r="A1722" t="s">
        <v>981</v>
      </c>
      <c r="B1722">
        <v>3063585</v>
      </c>
      <c r="C1722">
        <v>381187</v>
      </c>
      <c r="D1722" t="s">
        <v>812</v>
      </c>
      <c r="E1722">
        <v>1</v>
      </c>
      <c r="F1722">
        <v>0</v>
      </c>
      <c r="G1722">
        <v>2</v>
      </c>
      <c r="H1722">
        <v>0</v>
      </c>
      <c r="I1722">
        <v>90</v>
      </c>
      <c r="J1722">
        <v>2018</v>
      </c>
      <c r="K1722" t="s">
        <v>74</v>
      </c>
      <c r="L1722">
        <v>3</v>
      </c>
      <c r="M1722">
        <v>2</v>
      </c>
      <c r="N1722">
        <v>13</v>
      </c>
      <c r="O1722">
        <v>14</v>
      </c>
      <c r="P1722" t="s">
        <v>954</v>
      </c>
      <c r="Q1722" t="s">
        <v>982</v>
      </c>
      <c r="R1722" t="s">
        <v>791</v>
      </c>
      <c r="S1722">
        <v>1623</v>
      </c>
      <c r="T1722" t="s">
        <v>983</v>
      </c>
      <c r="U1722" t="s">
        <v>793</v>
      </c>
      <c r="V1722" t="s">
        <v>984</v>
      </c>
      <c r="W1722" t="s">
        <v>207</v>
      </c>
      <c r="X1722" t="s">
        <v>57</v>
      </c>
      <c r="Y1722" t="s">
        <v>985</v>
      </c>
      <c r="Z1722" s="1">
        <v>43323</v>
      </c>
      <c r="AA1722">
        <v>25</v>
      </c>
      <c r="AB1722" t="s">
        <v>81</v>
      </c>
      <c r="AC1722">
        <v>2023</v>
      </c>
      <c r="AD1722">
        <v>738</v>
      </c>
      <c r="AE1722" t="s">
        <v>796</v>
      </c>
      <c r="AF1722" t="s">
        <v>797</v>
      </c>
      <c r="AG1722" s="1">
        <v>35788</v>
      </c>
      <c r="AH1722" t="s">
        <v>264</v>
      </c>
      <c r="AI1722" t="s">
        <v>265</v>
      </c>
      <c r="AJ1722" t="s">
        <v>64</v>
      </c>
      <c r="AK1722">
        <v>178</v>
      </c>
      <c r="AL1722">
        <v>800000</v>
      </c>
      <c r="AM1722">
        <v>1000000</v>
      </c>
      <c r="AN1722" s="1">
        <v>46568</v>
      </c>
      <c r="AO1722" t="s">
        <v>806</v>
      </c>
      <c r="AP1722" t="s">
        <v>164</v>
      </c>
      <c r="AQ1722">
        <v>11</v>
      </c>
      <c r="AR1722" t="s">
        <v>799</v>
      </c>
      <c r="AS1722">
        <v>0</v>
      </c>
      <c r="AT1722" t="s">
        <v>807</v>
      </c>
      <c r="AU1722">
        <v>26</v>
      </c>
    </row>
    <row r="1723" spans="1:47" x14ac:dyDescent="0.25">
      <c r="A1723" t="s">
        <v>981</v>
      </c>
      <c r="B1723">
        <v>3063585</v>
      </c>
      <c r="C1723">
        <v>381187</v>
      </c>
      <c r="D1723" t="s">
        <v>812</v>
      </c>
      <c r="E1723">
        <v>1</v>
      </c>
      <c r="F1723">
        <v>0</v>
      </c>
      <c r="G1723">
        <v>2</v>
      </c>
      <c r="H1723">
        <v>0</v>
      </c>
      <c r="I1723">
        <v>90</v>
      </c>
      <c r="J1723">
        <v>2018</v>
      </c>
      <c r="K1723" t="s">
        <v>74</v>
      </c>
      <c r="L1723">
        <v>3</v>
      </c>
      <c r="M1723">
        <v>2</v>
      </c>
      <c r="N1723">
        <v>13</v>
      </c>
      <c r="O1723">
        <v>14</v>
      </c>
      <c r="P1723" t="s">
        <v>954</v>
      </c>
      <c r="Q1723" t="s">
        <v>982</v>
      </c>
      <c r="R1723" t="s">
        <v>791</v>
      </c>
      <c r="S1723">
        <v>1623</v>
      </c>
      <c r="T1723" t="s">
        <v>983</v>
      </c>
      <c r="U1723" t="s">
        <v>793</v>
      </c>
      <c r="V1723" t="s">
        <v>984</v>
      </c>
      <c r="W1723" t="s">
        <v>207</v>
      </c>
      <c r="X1723" t="s">
        <v>57</v>
      </c>
      <c r="Y1723" t="s">
        <v>985</v>
      </c>
      <c r="Z1723" s="1">
        <v>43323</v>
      </c>
      <c r="AA1723">
        <v>25</v>
      </c>
      <c r="AB1723" t="s">
        <v>81</v>
      </c>
      <c r="AC1723">
        <v>2023</v>
      </c>
      <c r="AD1723">
        <v>738</v>
      </c>
      <c r="AE1723" t="s">
        <v>796</v>
      </c>
      <c r="AF1723" t="s">
        <v>797</v>
      </c>
      <c r="AG1723" s="1">
        <v>35788</v>
      </c>
      <c r="AH1723" t="s">
        <v>264</v>
      </c>
      <c r="AI1723" t="s">
        <v>265</v>
      </c>
      <c r="AJ1723" t="s">
        <v>64</v>
      </c>
      <c r="AK1723">
        <v>178</v>
      </c>
      <c r="AL1723">
        <v>800000</v>
      </c>
      <c r="AM1723">
        <v>1000000</v>
      </c>
      <c r="AN1723" s="1">
        <v>46568</v>
      </c>
      <c r="AO1723" t="s">
        <v>808</v>
      </c>
      <c r="AP1723" t="s">
        <v>164</v>
      </c>
      <c r="AQ1723">
        <v>11</v>
      </c>
      <c r="AR1723" t="s">
        <v>799</v>
      </c>
      <c r="AS1723">
        <v>0</v>
      </c>
      <c r="AT1723" t="s">
        <v>264</v>
      </c>
      <c r="AU1723">
        <v>26</v>
      </c>
    </row>
    <row r="1724" spans="1:47" x14ac:dyDescent="0.25">
      <c r="A1724" t="s">
        <v>981</v>
      </c>
      <c r="B1724">
        <v>3063585</v>
      </c>
      <c r="C1724">
        <v>381187</v>
      </c>
      <c r="D1724" t="s">
        <v>812</v>
      </c>
      <c r="E1724">
        <v>1</v>
      </c>
      <c r="F1724">
        <v>0</v>
      </c>
      <c r="G1724">
        <v>2</v>
      </c>
      <c r="H1724">
        <v>0</v>
      </c>
      <c r="I1724">
        <v>90</v>
      </c>
      <c r="J1724">
        <v>2018</v>
      </c>
      <c r="K1724" t="s">
        <v>74</v>
      </c>
      <c r="L1724">
        <v>3</v>
      </c>
      <c r="M1724">
        <v>2</v>
      </c>
      <c r="N1724">
        <v>13</v>
      </c>
      <c r="O1724">
        <v>14</v>
      </c>
      <c r="P1724" t="s">
        <v>954</v>
      </c>
      <c r="Q1724" t="s">
        <v>982</v>
      </c>
      <c r="R1724" t="s">
        <v>791</v>
      </c>
      <c r="S1724">
        <v>1623</v>
      </c>
      <c r="T1724" t="s">
        <v>983</v>
      </c>
      <c r="U1724" t="s">
        <v>793</v>
      </c>
      <c r="V1724" t="s">
        <v>984</v>
      </c>
      <c r="W1724" t="s">
        <v>207</v>
      </c>
      <c r="X1724" t="s">
        <v>57</v>
      </c>
      <c r="Y1724" t="s">
        <v>985</v>
      </c>
      <c r="Z1724" s="1">
        <v>43323</v>
      </c>
      <c r="AA1724">
        <v>25</v>
      </c>
      <c r="AB1724" t="s">
        <v>81</v>
      </c>
      <c r="AC1724">
        <v>2023</v>
      </c>
      <c r="AD1724">
        <v>738</v>
      </c>
      <c r="AE1724" t="s">
        <v>796</v>
      </c>
      <c r="AF1724" t="s">
        <v>797</v>
      </c>
      <c r="AG1724" s="1">
        <v>35788</v>
      </c>
      <c r="AH1724" t="s">
        <v>264</v>
      </c>
      <c r="AI1724" t="s">
        <v>265</v>
      </c>
      <c r="AJ1724" t="s">
        <v>64</v>
      </c>
      <c r="AK1724">
        <v>178</v>
      </c>
      <c r="AL1724">
        <v>800000</v>
      </c>
      <c r="AM1724">
        <v>1000000</v>
      </c>
      <c r="AN1724" s="1">
        <v>46568</v>
      </c>
      <c r="AO1724" t="s">
        <v>809</v>
      </c>
      <c r="AP1724" t="s">
        <v>66</v>
      </c>
      <c r="AQ1724">
        <v>11</v>
      </c>
      <c r="AR1724" t="s">
        <v>799</v>
      </c>
      <c r="AS1724">
        <v>0</v>
      </c>
      <c r="AT1724" t="s">
        <v>264</v>
      </c>
      <c r="AU1724">
        <v>26</v>
      </c>
    </row>
    <row r="1725" spans="1:47" x14ac:dyDescent="0.25">
      <c r="A1725" t="s">
        <v>981</v>
      </c>
      <c r="B1725">
        <v>3063585</v>
      </c>
      <c r="C1725">
        <v>381187</v>
      </c>
      <c r="D1725" t="s">
        <v>812</v>
      </c>
      <c r="E1725">
        <v>1</v>
      </c>
      <c r="F1725">
        <v>0</v>
      </c>
      <c r="G1725">
        <v>2</v>
      </c>
      <c r="H1725">
        <v>0</v>
      </c>
      <c r="I1725">
        <v>90</v>
      </c>
      <c r="J1725">
        <v>2018</v>
      </c>
      <c r="K1725" t="s">
        <v>74</v>
      </c>
      <c r="L1725">
        <v>3</v>
      </c>
      <c r="M1725">
        <v>2</v>
      </c>
      <c r="N1725">
        <v>13</v>
      </c>
      <c r="O1725">
        <v>14</v>
      </c>
      <c r="P1725" t="s">
        <v>954</v>
      </c>
      <c r="Q1725" t="s">
        <v>982</v>
      </c>
      <c r="R1725" t="s">
        <v>791</v>
      </c>
      <c r="S1725">
        <v>1623</v>
      </c>
      <c r="T1725" t="s">
        <v>983</v>
      </c>
      <c r="U1725" t="s">
        <v>793</v>
      </c>
      <c r="V1725" t="s">
        <v>984</v>
      </c>
      <c r="W1725" t="s">
        <v>207</v>
      </c>
      <c r="X1725" t="s">
        <v>57</v>
      </c>
      <c r="Y1725" t="s">
        <v>985</v>
      </c>
      <c r="Z1725" s="1">
        <v>43323</v>
      </c>
      <c r="AA1725">
        <v>25</v>
      </c>
      <c r="AB1725" t="s">
        <v>81</v>
      </c>
      <c r="AC1725">
        <v>2023</v>
      </c>
      <c r="AD1725">
        <v>738</v>
      </c>
      <c r="AE1725" t="s">
        <v>796</v>
      </c>
      <c r="AF1725" t="s">
        <v>797</v>
      </c>
      <c r="AG1725" s="1">
        <v>35788</v>
      </c>
      <c r="AH1725" t="s">
        <v>264</v>
      </c>
      <c r="AI1725" t="s">
        <v>265</v>
      </c>
      <c r="AJ1725" t="s">
        <v>64</v>
      </c>
      <c r="AK1725">
        <v>178</v>
      </c>
      <c r="AL1725">
        <v>800000</v>
      </c>
      <c r="AM1725">
        <v>1000000</v>
      </c>
      <c r="AN1725" s="1">
        <v>46568</v>
      </c>
      <c r="AO1725" t="s">
        <v>810</v>
      </c>
      <c r="AP1725" t="s">
        <v>66</v>
      </c>
      <c r="AQ1725">
        <v>11</v>
      </c>
      <c r="AR1725" t="s">
        <v>799</v>
      </c>
      <c r="AS1725">
        <v>0</v>
      </c>
      <c r="AT1725" t="s">
        <v>264</v>
      </c>
      <c r="AU1725">
        <v>26</v>
      </c>
    </row>
    <row r="1726" spans="1:47" x14ac:dyDescent="0.25">
      <c r="A1726" t="s">
        <v>981</v>
      </c>
      <c r="B1726">
        <v>3063585</v>
      </c>
      <c r="C1726">
        <v>381187</v>
      </c>
      <c r="D1726" t="s">
        <v>812</v>
      </c>
      <c r="E1726">
        <v>1</v>
      </c>
      <c r="F1726">
        <v>0</v>
      </c>
      <c r="G1726">
        <v>2</v>
      </c>
      <c r="H1726">
        <v>0</v>
      </c>
      <c r="I1726">
        <v>90</v>
      </c>
      <c r="J1726">
        <v>2018</v>
      </c>
      <c r="K1726" t="s">
        <v>74</v>
      </c>
      <c r="L1726">
        <v>3</v>
      </c>
      <c r="M1726">
        <v>2</v>
      </c>
      <c r="N1726">
        <v>13</v>
      </c>
      <c r="O1726">
        <v>14</v>
      </c>
      <c r="P1726" t="s">
        <v>954</v>
      </c>
      <c r="Q1726" t="s">
        <v>982</v>
      </c>
      <c r="R1726" t="s">
        <v>791</v>
      </c>
      <c r="S1726">
        <v>1623</v>
      </c>
      <c r="T1726" t="s">
        <v>983</v>
      </c>
      <c r="U1726" t="s">
        <v>793</v>
      </c>
      <c r="V1726" t="s">
        <v>984</v>
      </c>
      <c r="W1726" t="s">
        <v>207</v>
      </c>
      <c r="X1726" t="s">
        <v>57</v>
      </c>
      <c r="Y1726" t="s">
        <v>986</v>
      </c>
      <c r="Z1726" s="1">
        <v>43323</v>
      </c>
      <c r="AA1726">
        <v>28</v>
      </c>
      <c r="AB1726" t="s">
        <v>81</v>
      </c>
      <c r="AC1726">
        <v>2023</v>
      </c>
      <c r="AD1726">
        <v>738</v>
      </c>
      <c r="AE1726" t="s">
        <v>796</v>
      </c>
      <c r="AF1726" t="s">
        <v>797</v>
      </c>
      <c r="AG1726" s="1">
        <v>35788</v>
      </c>
      <c r="AH1726" t="s">
        <v>264</v>
      </c>
      <c r="AI1726" t="s">
        <v>265</v>
      </c>
      <c r="AJ1726" t="s">
        <v>64</v>
      </c>
      <c r="AK1726">
        <v>178</v>
      </c>
      <c r="AL1726">
        <v>800000</v>
      </c>
      <c r="AM1726">
        <v>1000000</v>
      </c>
      <c r="AN1726" s="1">
        <v>46568</v>
      </c>
      <c r="AO1726" t="s">
        <v>798</v>
      </c>
      <c r="AP1726" t="s">
        <v>66</v>
      </c>
      <c r="AQ1726">
        <v>99</v>
      </c>
      <c r="AR1726" t="s">
        <v>799</v>
      </c>
      <c r="AS1726">
        <v>0</v>
      </c>
      <c r="AT1726" t="s">
        <v>264</v>
      </c>
      <c r="AU1726">
        <v>26</v>
      </c>
    </row>
    <row r="1727" spans="1:47" x14ac:dyDescent="0.25">
      <c r="A1727" t="s">
        <v>981</v>
      </c>
      <c r="B1727">
        <v>3063585</v>
      </c>
      <c r="C1727">
        <v>381187</v>
      </c>
      <c r="D1727" t="s">
        <v>812</v>
      </c>
      <c r="E1727">
        <v>1</v>
      </c>
      <c r="F1727">
        <v>0</v>
      </c>
      <c r="G1727">
        <v>2</v>
      </c>
      <c r="H1727">
        <v>0</v>
      </c>
      <c r="I1727">
        <v>90</v>
      </c>
      <c r="J1727">
        <v>2018</v>
      </c>
      <c r="K1727" t="s">
        <v>74</v>
      </c>
      <c r="L1727">
        <v>3</v>
      </c>
      <c r="M1727">
        <v>2</v>
      </c>
      <c r="N1727">
        <v>13</v>
      </c>
      <c r="O1727">
        <v>14</v>
      </c>
      <c r="P1727" t="s">
        <v>954</v>
      </c>
      <c r="Q1727" t="s">
        <v>982</v>
      </c>
      <c r="R1727" t="s">
        <v>791</v>
      </c>
      <c r="S1727">
        <v>1623</v>
      </c>
      <c r="T1727" t="s">
        <v>983</v>
      </c>
      <c r="U1727" t="s">
        <v>793</v>
      </c>
      <c r="V1727" t="s">
        <v>984</v>
      </c>
      <c r="W1727" t="s">
        <v>207</v>
      </c>
      <c r="X1727" t="s">
        <v>57</v>
      </c>
      <c r="Y1727" t="s">
        <v>986</v>
      </c>
      <c r="Z1727" s="1">
        <v>43323</v>
      </c>
      <c r="AA1727">
        <v>28</v>
      </c>
      <c r="AB1727" t="s">
        <v>81</v>
      </c>
      <c r="AC1727">
        <v>2023</v>
      </c>
      <c r="AD1727">
        <v>738</v>
      </c>
      <c r="AE1727" t="s">
        <v>796</v>
      </c>
      <c r="AF1727" t="s">
        <v>797</v>
      </c>
      <c r="AG1727" s="1">
        <v>35788</v>
      </c>
      <c r="AH1727" t="s">
        <v>264</v>
      </c>
      <c r="AI1727" t="s">
        <v>265</v>
      </c>
      <c r="AJ1727" t="s">
        <v>64</v>
      </c>
      <c r="AK1727">
        <v>178</v>
      </c>
      <c r="AL1727">
        <v>800000</v>
      </c>
      <c r="AM1727">
        <v>1000000</v>
      </c>
      <c r="AN1727" s="1">
        <v>46568</v>
      </c>
      <c r="AO1727" t="s">
        <v>800</v>
      </c>
      <c r="AP1727" t="s">
        <v>66</v>
      </c>
      <c r="AQ1727">
        <v>99</v>
      </c>
      <c r="AR1727" t="s">
        <v>799</v>
      </c>
      <c r="AS1727">
        <v>0</v>
      </c>
      <c r="AT1727" t="s">
        <v>264</v>
      </c>
      <c r="AU1727">
        <v>26</v>
      </c>
    </row>
    <row r="1728" spans="1:47" x14ac:dyDescent="0.25">
      <c r="A1728" t="s">
        <v>981</v>
      </c>
      <c r="B1728">
        <v>3063585</v>
      </c>
      <c r="C1728">
        <v>381187</v>
      </c>
      <c r="D1728" t="s">
        <v>812</v>
      </c>
      <c r="E1728">
        <v>1</v>
      </c>
      <c r="F1728">
        <v>0</v>
      </c>
      <c r="G1728">
        <v>2</v>
      </c>
      <c r="H1728">
        <v>0</v>
      </c>
      <c r="I1728">
        <v>90</v>
      </c>
      <c r="J1728">
        <v>2018</v>
      </c>
      <c r="K1728" t="s">
        <v>74</v>
      </c>
      <c r="L1728">
        <v>3</v>
      </c>
      <c r="M1728">
        <v>2</v>
      </c>
      <c r="N1728">
        <v>13</v>
      </c>
      <c r="O1728">
        <v>14</v>
      </c>
      <c r="P1728" t="s">
        <v>954</v>
      </c>
      <c r="Q1728" t="s">
        <v>982</v>
      </c>
      <c r="R1728" t="s">
        <v>791</v>
      </c>
      <c r="S1728">
        <v>1623</v>
      </c>
      <c r="T1728" t="s">
        <v>983</v>
      </c>
      <c r="U1728" t="s">
        <v>793</v>
      </c>
      <c r="V1728" t="s">
        <v>984</v>
      </c>
      <c r="W1728" t="s">
        <v>207</v>
      </c>
      <c r="X1728" t="s">
        <v>57</v>
      </c>
      <c r="Y1728" t="s">
        <v>986</v>
      </c>
      <c r="Z1728" s="1">
        <v>43323</v>
      </c>
      <c r="AA1728">
        <v>28</v>
      </c>
      <c r="AB1728" t="s">
        <v>81</v>
      </c>
      <c r="AC1728">
        <v>2023</v>
      </c>
      <c r="AD1728">
        <v>738</v>
      </c>
      <c r="AE1728" t="s">
        <v>796</v>
      </c>
      <c r="AF1728" t="s">
        <v>797</v>
      </c>
      <c r="AG1728" s="1">
        <v>35788</v>
      </c>
      <c r="AH1728" t="s">
        <v>264</v>
      </c>
      <c r="AI1728" t="s">
        <v>265</v>
      </c>
      <c r="AJ1728" t="s">
        <v>64</v>
      </c>
      <c r="AK1728">
        <v>178</v>
      </c>
      <c r="AL1728">
        <v>800000</v>
      </c>
      <c r="AM1728">
        <v>1000000</v>
      </c>
      <c r="AN1728" s="1">
        <v>46568</v>
      </c>
      <c r="AO1728" t="s">
        <v>801</v>
      </c>
      <c r="AP1728" t="s">
        <v>66</v>
      </c>
      <c r="AQ1728">
        <v>11</v>
      </c>
      <c r="AR1728" t="s">
        <v>799</v>
      </c>
      <c r="AS1728">
        <v>0</v>
      </c>
      <c r="AT1728" t="s">
        <v>264</v>
      </c>
      <c r="AU1728">
        <v>26</v>
      </c>
    </row>
    <row r="1729" spans="1:47" x14ac:dyDescent="0.25">
      <c r="A1729" t="s">
        <v>981</v>
      </c>
      <c r="B1729">
        <v>3063585</v>
      </c>
      <c r="C1729">
        <v>381187</v>
      </c>
      <c r="D1729" t="s">
        <v>812</v>
      </c>
      <c r="E1729">
        <v>1</v>
      </c>
      <c r="F1729">
        <v>0</v>
      </c>
      <c r="G1729">
        <v>2</v>
      </c>
      <c r="H1729">
        <v>0</v>
      </c>
      <c r="I1729">
        <v>90</v>
      </c>
      <c r="J1729">
        <v>2018</v>
      </c>
      <c r="K1729" t="s">
        <v>74</v>
      </c>
      <c r="L1729">
        <v>3</v>
      </c>
      <c r="M1729">
        <v>2</v>
      </c>
      <c r="N1729">
        <v>13</v>
      </c>
      <c r="O1729">
        <v>14</v>
      </c>
      <c r="P1729" t="s">
        <v>954</v>
      </c>
      <c r="Q1729" t="s">
        <v>982</v>
      </c>
      <c r="R1729" t="s">
        <v>791</v>
      </c>
      <c r="S1729">
        <v>1623</v>
      </c>
      <c r="T1729" t="s">
        <v>983</v>
      </c>
      <c r="U1729" t="s">
        <v>793</v>
      </c>
      <c r="V1729" t="s">
        <v>984</v>
      </c>
      <c r="W1729" t="s">
        <v>207</v>
      </c>
      <c r="X1729" t="s">
        <v>57</v>
      </c>
      <c r="Y1729" t="s">
        <v>986</v>
      </c>
      <c r="Z1729" s="1">
        <v>43323</v>
      </c>
      <c r="AA1729">
        <v>28</v>
      </c>
      <c r="AB1729" t="s">
        <v>81</v>
      </c>
      <c r="AC1729">
        <v>2023</v>
      </c>
      <c r="AD1729">
        <v>738</v>
      </c>
      <c r="AE1729" t="s">
        <v>796</v>
      </c>
      <c r="AF1729" t="s">
        <v>797</v>
      </c>
      <c r="AG1729" s="1">
        <v>35788</v>
      </c>
      <c r="AH1729" t="s">
        <v>264</v>
      </c>
      <c r="AI1729" t="s">
        <v>265</v>
      </c>
      <c r="AJ1729" t="s">
        <v>64</v>
      </c>
      <c r="AK1729">
        <v>178</v>
      </c>
      <c r="AL1729">
        <v>800000</v>
      </c>
      <c r="AM1729">
        <v>1000000</v>
      </c>
      <c r="AN1729" s="1">
        <v>46568</v>
      </c>
      <c r="AO1729" t="s">
        <v>802</v>
      </c>
      <c r="AP1729" t="s">
        <v>66</v>
      </c>
      <c r="AQ1729">
        <v>11</v>
      </c>
      <c r="AR1729" t="s">
        <v>799</v>
      </c>
      <c r="AS1729">
        <v>0</v>
      </c>
      <c r="AT1729" t="s">
        <v>264</v>
      </c>
      <c r="AU1729">
        <v>26</v>
      </c>
    </row>
    <row r="1730" spans="1:47" x14ac:dyDescent="0.25">
      <c r="A1730" t="s">
        <v>981</v>
      </c>
      <c r="B1730">
        <v>3063585</v>
      </c>
      <c r="C1730">
        <v>381187</v>
      </c>
      <c r="D1730" t="s">
        <v>812</v>
      </c>
      <c r="E1730">
        <v>1</v>
      </c>
      <c r="F1730">
        <v>0</v>
      </c>
      <c r="G1730">
        <v>2</v>
      </c>
      <c r="H1730">
        <v>0</v>
      </c>
      <c r="I1730">
        <v>90</v>
      </c>
      <c r="J1730">
        <v>2018</v>
      </c>
      <c r="K1730" t="s">
        <v>74</v>
      </c>
      <c r="L1730">
        <v>3</v>
      </c>
      <c r="M1730">
        <v>2</v>
      </c>
      <c r="N1730">
        <v>13</v>
      </c>
      <c r="O1730">
        <v>14</v>
      </c>
      <c r="P1730" t="s">
        <v>954</v>
      </c>
      <c r="Q1730" t="s">
        <v>982</v>
      </c>
      <c r="R1730" t="s">
        <v>791</v>
      </c>
      <c r="S1730">
        <v>1623</v>
      </c>
      <c r="T1730" t="s">
        <v>983</v>
      </c>
      <c r="U1730" t="s">
        <v>793</v>
      </c>
      <c r="V1730" t="s">
        <v>984</v>
      </c>
      <c r="W1730" t="s">
        <v>207</v>
      </c>
      <c r="X1730" t="s">
        <v>57</v>
      </c>
      <c r="Y1730" t="s">
        <v>986</v>
      </c>
      <c r="Z1730" s="1">
        <v>43323</v>
      </c>
      <c r="AA1730">
        <v>28</v>
      </c>
      <c r="AB1730" t="s">
        <v>81</v>
      </c>
      <c r="AC1730">
        <v>2023</v>
      </c>
      <c r="AD1730">
        <v>738</v>
      </c>
      <c r="AE1730" t="s">
        <v>796</v>
      </c>
      <c r="AF1730" t="s">
        <v>797</v>
      </c>
      <c r="AG1730" s="1">
        <v>35788</v>
      </c>
      <c r="AH1730" t="s">
        <v>264</v>
      </c>
      <c r="AI1730" t="s">
        <v>265</v>
      </c>
      <c r="AJ1730" t="s">
        <v>64</v>
      </c>
      <c r="AK1730">
        <v>178</v>
      </c>
      <c r="AL1730">
        <v>800000</v>
      </c>
      <c r="AM1730">
        <v>1000000</v>
      </c>
      <c r="AN1730" s="1">
        <v>46568</v>
      </c>
      <c r="AO1730" t="s">
        <v>803</v>
      </c>
      <c r="AP1730" t="s">
        <v>66</v>
      </c>
      <c r="AQ1730">
        <v>11</v>
      </c>
      <c r="AR1730" t="s">
        <v>799</v>
      </c>
      <c r="AS1730">
        <v>0</v>
      </c>
      <c r="AT1730" t="s">
        <v>264</v>
      </c>
      <c r="AU1730">
        <v>26</v>
      </c>
    </row>
    <row r="1731" spans="1:47" x14ac:dyDescent="0.25">
      <c r="A1731" t="s">
        <v>981</v>
      </c>
      <c r="B1731">
        <v>3063585</v>
      </c>
      <c r="C1731">
        <v>381187</v>
      </c>
      <c r="D1731" t="s">
        <v>812</v>
      </c>
      <c r="E1731">
        <v>1</v>
      </c>
      <c r="F1731">
        <v>0</v>
      </c>
      <c r="G1731">
        <v>2</v>
      </c>
      <c r="H1731">
        <v>0</v>
      </c>
      <c r="I1731">
        <v>90</v>
      </c>
      <c r="J1731">
        <v>2018</v>
      </c>
      <c r="K1731" t="s">
        <v>74</v>
      </c>
      <c r="L1731">
        <v>3</v>
      </c>
      <c r="M1731">
        <v>2</v>
      </c>
      <c r="N1731">
        <v>13</v>
      </c>
      <c r="O1731">
        <v>14</v>
      </c>
      <c r="P1731" t="s">
        <v>954</v>
      </c>
      <c r="Q1731" t="s">
        <v>982</v>
      </c>
      <c r="R1731" t="s">
        <v>791</v>
      </c>
      <c r="S1731">
        <v>1623</v>
      </c>
      <c r="T1731" t="s">
        <v>983</v>
      </c>
      <c r="U1731" t="s">
        <v>793</v>
      </c>
      <c r="V1731" t="s">
        <v>984</v>
      </c>
      <c r="W1731" t="s">
        <v>207</v>
      </c>
      <c r="X1731" t="s">
        <v>57</v>
      </c>
      <c r="Y1731" t="s">
        <v>986</v>
      </c>
      <c r="Z1731" s="1">
        <v>43323</v>
      </c>
      <c r="AA1731">
        <v>28</v>
      </c>
      <c r="AB1731" t="s">
        <v>81</v>
      </c>
      <c r="AC1731">
        <v>2023</v>
      </c>
      <c r="AD1731">
        <v>738</v>
      </c>
      <c r="AE1731" t="s">
        <v>796</v>
      </c>
      <c r="AF1731" t="s">
        <v>797</v>
      </c>
      <c r="AG1731" s="1">
        <v>35788</v>
      </c>
      <c r="AH1731" t="s">
        <v>264</v>
      </c>
      <c r="AI1731" t="s">
        <v>265</v>
      </c>
      <c r="AJ1731" t="s">
        <v>64</v>
      </c>
      <c r="AK1731">
        <v>178</v>
      </c>
      <c r="AL1731">
        <v>800000</v>
      </c>
      <c r="AM1731">
        <v>1000000</v>
      </c>
      <c r="AN1731" s="1">
        <v>46568</v>
      </c>
      <c r="AO1731" t="s">
        <v>804</v>
      </c>
      <c r="AP1731" t="s">
        <v>66</v>
      </c>
      <c r="AQ1731">
        <v>11</v>
      </c>
      <c r="AR1731" t="s">
        <v>799</v>
      </c>
      <c r="AS1731">
        <v>0</v>
      </c>
      <c r="AT1731" t="s">
        <v>264</v>
      </c>
      <c r="AU1731">
        <v>26</v>
      </c>
    </row>
    <row r="1732" spans="1:47" x14ac:dyDescent="0.25">
      <c r="A1732" t="s">
        <v>981</v>
      </c>
      <c r="B1732">
        <v>3063585</v>
      </c>
      <c r="C1732">
        <v>381187</v>
      </c>
      <c r="D1732" t="s">
        <v>812</v>
      </c>
      <c r="E1732">
        <v>1</v>
      </c>
      <c r="F1732">
        <v>0</v>
      </c>
      <c r="G1732">
        <v>2</v>
      </c>
      <c r="H1732">
        <v>0</v>
      </c>
      <c r="I1732">
        <v>90</v>
      </c>
      <c r="J1732">
        <v>2018</v>
      </c>
      <c r="K1732" t="s">
        <v>74</v>
      </c>
      <c r="L1732">
        <v>3</v>
      </c>
      <c r="M1732">
        <v>2</v>
      </c>
      <c r="N1732">
        <v>13</v>
      </c>
      <c r="O1732">
        <v>14</v>
      </c>
      <c r="P1732" t="s">
        <v>954</v>
      </c>
      <c r="Q1732" t="s">
        <v>982</v>
      </c>
      <c r="R1732" t="s">
        <v>791</v>
      </c>
      <c r="S1732">
        <v>1623</v>
      </c>
      <c r="T1732" t="s">
        <v>983</v>
      </c>
      <c r="U1732" t="s">
        <v>793</v>
      </c>
      <c r="V1732" t="s">
        <v>984</v>
      </c>
      <c r="W1732" t="s">
        <v>207</v>
      </c>
      <c r="X1732" t="s">
        <v>57</v>
      </c>
      <c r="Y1732" t="s">
        <v>986</v>
      </c>
      <c r="Z1732" s="1">
        <v>43323</v>
      </c>
      <c r="AA1732">
        <v>28</v>
      </c>
      <c r="AB1732" t="s">
        <v>81</v>
      </c>
      <c r="AC1732">
        <v>2023</v>
      </c>
      <c r="AD1732">
        <v>738</v>
      </c>
      <c r="AE1732" t="s">
        <v>796</v>
      </c>
      <c r="AF1732" t="s">
        <v>797</v>
      </c>
      <c r="AG1732" s="1">
        <v>35788</v>
      </c>
      <c r="AH1732" t="s">
        <v>264</v>
      </c>
      <c r="AI1732" t="s">
        <v>265</v>
      </c>
      <c r="AJ1732" t="s">
        <v>64</v>
      </c>
      <c r="AK1732">
        <v>178</v>
      </c>
      <c r="AL1732">
        <v>800000</v>
      </c>
      <c r="AM1732">
        <v>1000000</v>
      </c>
      <c r="AN1732" s="1">
        <v>46568</v>
      </c>
      <c r="AO1732" t="s">
        <v>805</v>
      </c>
      <c r="AP1732" t="s">
        <v>66</v>
      </c>
      <c r="AQ1732">
        <v>11</v>
      </c>
      <c r="AR1732" t="s">
        <v>799</v>
      </c>
      <c r="AS1732">
        <v>0</v>
      </c>
      <c r="AT1732" t="s">
        <v>264</v>
      </c>
      <c r="AU1732">
        <v>26</v>
      </c>
    </row>
    <row r="1733" spans="1:47" x14ac:dyDescent="0.25">
      <c r="A1733" t="s">
        <v>981</v>
      </c>
      <c r="B1733">
        <v>3063585</v>
      </c>
      <c r="C1733">
        <v>381187</v>
      </c>
      <c r="D1733" t="s">
        <v>812</v>
      </c>
      <c r="E1733">
        <v>1</v>
      </c>
      <c r="F1733">
        <v>0</v>
      </c>
      <c r="G1733">
        <v>2</v>
      </c>
      <c r="H1733">
        <v>0</v>
      </c>
      <c r="I1733">
        <v>90</v>
      </c>
      <c r="J1733">
        <v>2018</v>
      </c>
      <c r="K1733" t="s">
        <v>74</v>
      </c>
      <c r="L1733">
        <v>3</v>
      </c>
      <c r="M1733">
        <v>2</v>
      </c>
      <c r="N1733">
        <v>13</v>
      </c>
      <c r="O1733">
        <v>14</v>
      </c>
      <c r="P1733" t="s">
        <v>954</v>
      </c>
      <c r="Q1733" t="s">
        <v>982</v>
      </c>
      <c r="R1733" t="s">
        <v>791</v>
      </c>
      <c r="S1733">
        <v>1623</v>
      </c>
      <c r="T1733" t="s">
        <v>983</v>
      </c>
      <c r="U1733" t="s">
        <v>793</v>
      </c>
      <c r="V1733" t="s">
        <v>984</v>
      </c>
      <c r="W1733" t="s">
        <v>207</v>
      </c>
      <c r="X1733" t="s">
        <v>57</v>
      </c>
      <c r="Y1733" t="s">
        <v>986</v>
      </c>
      <c r="Z1733" s="1">
        <v>43323</v>
      </c>
      <c r="AA1733">
        <v>28</v>
      </c>
      <c r="AB1733" t="s">
        <v>81</v>
      </c>
      <c r="AC1733">
        <v>2023</v>
      </c>
      <c r="AD1733">
        <v>738</v>
      </c>
      <c r="AE1733" t="s">
        <v>796</v>
      </c>
      <c r="AF1733" t="s">
        <v>797</v>
      </c>
      <c r="AG1733" s="1">
        <v>35788</v>
      </c>
      <c r="AH1733" t="s">
        <v>264</v>
      </c>
      <c r="AI1733" t="s">
        <v>265</v>
      </c>
      <c r="AJ1733" t="s">
        <v>64</v>
      </c>
      <c r="AK1733">
        <v>178</v>
      </c>
      <c r="AL1733">
        <v>800000</v>
      </c>
      <c r="AM1733">
        <v>1000000</v>
      </c>
      <c r="AN1733" s="1">
        <v>46568</v>
      </c>
      <c r="AO1733" t="s">
        <v>806</v>
      </c>
      <c r="AP1733" t="s">
        <v>164</v>
      </c>
      <c r="AQ1733">
        <v>11</v>
      </c>
      <c r="AR1733" t="s">
        <v>799</v>
      </c>
      <c r="AS1733">
        <v>0</v>
      </c>
      <c r="AT1733" t="s">
        <v>807</v>
      </c>
      <c r="AU1733">
        <v>26</v>
      </c>
    </row>
    <row r="1734" spans="1:47" x14ac:dyDescent="0.25">
      <c r="A1734" t="s">
        <v>981</v>
      </c>
      <c r="B1734">
        <v>3063585</v>
      </c>
      <c r="C1734">
        <v>381187</v>
      </c>
      <c r="D1734" t="s">
        <v>812</v>
      </c>
      <c r="E1734">
        <v>1</v>
      </c>
      <c r="F1734">
        <v>0</v>
      </c>
      <c r="G1734">
        <v>2</v>
      </c>
      <c r="H1734">
        <v>0</v>
      </c>
      <c r="I1734">
        <v>90</v>
      </c>
      <c r="J1734">
        <v>2018</v>
      </c>
      <c r="K1734" t="s">
        <v>74</v>
      </c>
      <c r="L1734">
        <v>3</v>
      </c>
      <c r="M1734">
        <v>2</v>
      </c>
      <c r="N1734">
        <v>13</v>
      </c>
      <c r="O1734">
        <v>14</v>
      </c>
      <c r="P1734" t="s">
        <v>954</v>
      </c>
      <c r="Q1734" t="s">
        <v>982</v>
      </c>
      <c r="R1734" t="s">
        <v>791</v>
      </c>
      <c r="S1734">
        <v>1623</v>
      </c>
      <c r="T1734" t="s">
        <v>983</v>
      </c>
      <c r="U1734" t="s">
        <v>793</v>
      </c>
      <c r="V1734" t="s">
        <v>984</v>
      </c>
      <c r="W1734" t="s">
        <v>207</v>
      </c>
      <c r="X1734" t="s">
        <v>57</v>
      </c>
      <c r="Y1734" t="s">
        <v>986</v>
      </c>
      <c r="Z1734" s="1">
        <v>43323</v>
      </c>
      <c r="AA1734">
        <v>28</v>
      </c>
      <c r="AB1734" t="s">
        <v>81</v>
      </c>
      <c r="AC1734">
        <v>2023</v>
      </c>
      <c r="AD1734">
        <v>738</v>
      </c>
      <c r="AE1734" t="s">
        <v>796</v>
      </c>
      <c r="AF1734" t="s">
        <v>797</v>
      </c>
      <c r="AG1734" s="1">
        <v>35788</v>
      </c>
      <c r="AH1734" t="s">
        <v>264</v>
      </c>
      <c r="AI1734" t="s">
        <v>265</v>
      </c>
      <c r="AJ1734" t="s">
        <v>64</v>
      </c>
      <c r="AK1734">
        <v>178</v>
      </c>
      <c r="AL1734">
        <v>800000</v>
      </c>
      <c r="AM1734">
        <v>1000000</v>
      </c>
      <c r="AN1734" s="1">
        <v>46568</v>
      </c>
      <c r="AO1734" t="s">
        <v>808</v>
      </c>
      <c r="AP1734" t="s">
        <v>164</v>
      </c>
      <c r="AQ1734">
        <v>11</v>
      </c>
      <c r="AR1734" t="s">
        <v>799</v>
      </c>
      <c r="AS1734">
        <v>0</v>
      </c>
      <c r="AT1734" t="s">
        <v>264</v>
      </c>
      <c r="AU1734">
        <v>26</v>
      </c>
    </row>
    <row r="1735" spans="1:47" x14ac:dyDescent="0.25">
      <c r="A1735" t="s">
        <v>981</v>
      </c>
      <c r="B1735">
        <v>3063585</v>
      </c>
      <c r="C1735">
        <v>381187</v>
      </c>
      <c r="D1735" t="s">
        <v>812</v>
      </c>
      <c r="E1735">
        <v>1</v>
      </c>
      <c r="F1735">
        <v>0</v>
      </c>
      <c r="G1735">
        <v>2</v>
      </c>
      <c r="H1735">
        <v>0</v>
      </c>
      <c r="I1735">
        <v>90</v>
      </c>
      <c r="J1735">
        <v>2018</v>
      </c>
      <c r="K1735" t="s">
        <v>74</v>
      </c>
      <c r="L1735">
        <v>3</v>
      </c>
      <c r="M1735">
        <v>2</v>
      </c>
      <c r="N1735">
        <v>13</v>
      </c>
      <c r="O1735">
        <v>14</v>
      </c>
      <c r="P1735" t="s">
        <v>954</v>
      </c>
      <c r="Q1735" t="s">
        <v>982</v>
      </c>
      <c r="R1735" t="s">
        <v>791</v>
      </c>
      <c r="S1735">
        <v>1623</v>
      </c>
      <c r="T1735" t="s">
        <v>983</v>
      </c>
      <c r="U1735" t="s">
        <v>793</v>
      </c>
      <c r="V1735" t="s">
        <v>984</v>
      </c>
      <c r="W1735" t="s">
        <v>207</v>
      </c>
      <c r="X1735" t="s">
        <v>57</v>
      </c>
      <c r="Y1735" t="s">
        <v>986</v>
      </c>
      <c r="Z1735" s="1">
        <v>43323</v>
      </c>
      <c r="AA1735">
        <v>28</v>
      </c>
      <c r="AB1735" t="s">
        <v>81</v>
      </c>
      <c r="AC1735">
        <v>2023</v>
      </c>
      <c r="AD1735">
        <v>738</v>
      </c>
      <c r="AE1735" t="s">
        <v>796</v>
      </c>
      <c r="AF1735" t="s">
        <v>797</v>
      </c>
      <c r="AG1735" s="1">
        <v>35788</v>
      </c>
      <c r="AH1735" t="s">
        <v>264</v>
      </c>
      <c r="AI1735" t="s">
        <v>265</v>
      </c>
      <c r="AJ1735" t="s">
        <v>64</v>
      </c>
      <c r="AK1735">
        <v>178</v>
      </c>
      <c r="AL1735">
        <v>800000</v>
      </c>
      <c r="AM1735">
        <v>1000000</v>
      </c>
      <c r="AN1735" s="1">
        <v>46568</v>
      </c>
      <c r="AO1735" t="s">
        <v>809</v>
      </c>
      <c r="AP1735" t="s">
        <v>66</v>
      </c>
      <c r="AQ1735">
        <v>11</v>
      </c>
      <c r="AR1735" t="s">
        <v>799</v>
      </c>
      <c r="AS1735">
        <v>0</v>
      </c>
      <c r="AT1735" t="s">
        <v>264</v>
      </c>
      <c r="AU1735">
        <v>26</v>
      </c>
    </row>
    <row r="1736" spans="1:47" x14ac:dyDescent="0.25">
      <c r="A1736" t="s">
        <v>981</v>
      </c>
      <c r="B1736">
        <v>3063585</v>
      </c>
      <c r="C1736">
        <v>381187</v>
      </c>
      <c r="D1736" t="s">
        <v>812</v>
      </c>
      <c r="E1736">
        <v>1</v>
      </c>
      <c r="F1736">
        <v>0</v>
      </c>
      <c r="G1736">
        <v>2</v>
      </c>
      <c r="H1736">
        <v>0</v>
      </c>
      <c r="I1736">
        <v>90</v>
      </c>
      <c r="J1736">
        <v>2018</v>
      </c>
      <c r="K1736" t="s">
        <v>74</v>
      </c>
      <c r="L1736">
        <v>3</v>
      </c>
      <c r="M1736">
        <v>2</v>
      </c>
      <c r="N1736">
        <v>13</v>
      </c>
      <c r="O1736">
        <v>14</v>
      </c>
      <c r="P1736" t="s">
        <v>954</v>
      </c>
      <c r="Q1736" t="s">
        <v>982</v>
      </c>
      <c r="R1736" t="s">
        <v>791</v>
      </c>
      <c r="S1736">
        <v>1623</v>
      </c>
      <c r="T1736" t="s">
        <v>983</v>
      </c>
      <c r="U1736" t="s">
        <v>793</v>
      </c>
      <c r="V1736" t="s">
        <v>984</v>
      </c>
      <c r="W1736" t="s">
        <v>207</v>
      </c>
      <c r="X1736" t="s">
        <v>57</v>
      </c>
      <c r="Y1736" t="s">
        <v>986</v>
      </c>
      <c r="Z1736" s="1">
        <v>43323</v>
      </c>
      <c r="AA1736">
        <v>28</v>
      </c>
      <c r="AB1736" t="s">
        <v>81</v>
      </c>
      <c r="AC1736">
        <v>2023</v>
      </c>
      <c r="AD1736">
        <v>738</v>
      </c>
      <c r="AE1736" t="s">
        <v>796</v>
      </c>
      <c r="AF1736" t="s">
        <v>797</v>
      </c>
      <c r="AG1736" s="1">
        <v>35788</v>
      </c>
      <c r="AH1736" t="s">
        <v>264</v>
      </c>
      <c r="AI1736" t="s">
        <v>265</v>
      </c>
      <c r="AJ1736" t="s">
        <v>64</v>
      </c>
      <c r="AK1736">
        <v>178</v>
      </c>
      <c r="AL1736">
        <v>800000</v>
      </c>
      <c r="AM1736">
        <v>1000000</v>
      </c>
      <c r="AN1736" s="1">
        <v>46568</v>
      </c>
      <c r="AO1736" t="s">
        <v>810</v>
      </c>
      <c r="AP1736" t="s">
        <v>66</v>
      </c>
      <c r="AQ1736">
        <v>11</v>
      </c>
      <c r="AR1736" t="s">
        <v>799</v>
      </c>
      <c r="AS1736">
        <v>0</v>
      </c>
      <c r="AT1736" t="s">
        <v>264</v>
      </c>
      <c r="AU1736">
        <v>26</v>
      </c>
    </row>
    <row r="1737" spans="1:47" x14ac:dyDescent="0.25">
      <c r="A1737" t="s">
        <v>987</v>
      </c>
      <c r="B1737">
        <v>3047439</v>
      </c>
      <c r="C1737">
        <v>370846</v>
      </c>
      <c r="D1737" t="s">
        <v>346</v>
      </c>
      <c r="E1737">
        <v>1</v>
      </c>
      <c r="F1737">
        <v>0</v>
      </c>
      <c r="G1737">
        <v>1</v>
      </c>
      <c r="H1737">
        <v>0</v>
      </c>
      <c r="I1737">
        <v>8</v>
      </c>
      <c r="J1737">
        <v>2018</v>
      </c>
      <c r="K1737" t="s">
        <v>154</v>
      </c>
      <c r="L1737">
        <v>3</v>
      </c>
      <c r="M1737">
        <v>0</v>
      </c>
      <c r="N1737">
        <v>2</v>
      </c>
      <c r="O1737">
        <v>19</v>
      </c>
      <c r="P1737" t="s">
        <v>202</v>
      </c>
      <c r="Q1737" t="s">
        <v>988</v>
      </c>
      <c r="R1737" t="s">
        <v>989</v>
      </c>
      <c r="S1737">
        <v>47289</v>
      </c>
      <c r="T1737" t="s">
        <v>990</v>
      </c>
      <c r="U1737" t="s">
        <v>389</v>
      </c>
      <c r="V1737" t="s">
        <v>991</v>
      </c>
      <c r="W1737" t="s">
        <v>88</v>
      </c>
      <c r="X1737" t="s">
        <v>57</v>
      </c>
      <c r="Y1737" t="s">
        <v>992</v>
      </c>
      <c r="Z1737" s="1">
        <v>43324</v>
      </c>
      <c r="AA1737">
        <v>89</v>
      </c>
      <c r="AB1737" t="s">
        <v>81</v>
      </c>
      <c r="AC1737">
        <v>2023</v>
      </c>
      <c r="AD1737">
        <v>506</v>
      </c>
      <c r="AE1737" t="s">
        <v>965</v>
      </c>
      <c r="AF1737" t="s">
        <v>247</v>
      </c>
      <c r="AG1737" s="1">
        <v>36578</v>
      </c>
      <c r="AH1737" t="s">
        <v>465</v>
      </c>
      <c r="AI1737" t="s">
        <v>249</v>
      </c>
      <c r="AJ1737" t="s">
        <v>64</v>
      </c>
      <c r="AK1737">
        <v>183</v>
      </c>
      <c r="AL1737">
        <v>14000000</v>
      </c>
      <c r="AM1737">
        <v>15000000</v>
      </c>
      <c r="AN1737" s="1">
        <v>46934</v>
      </c>
      <c r="AO1737" t="s">
        <v>966</v>
      </c>
      <c r="AP1737" t="s">
        <v>164</v>
      </c>
      <c r="AQ1737">
        <v>22</v>
      </c>
      <c r="AR1737" t="s">
        <v>967</v>
      </c>
      <c r="AS1737">
        <v>0</v>
      </c>
      <c r="AT1737" t="s">
        <v>465</v>
      </c>
      <c r="AU1737">
        <v>24</v>
      </c>
    </row>
    <row r="1738" spans="1:47" x14ac:dyDescent="0.25">
      <c r="A1738" t="s">
        <v>987</v>
      </c>
      <c r="B1738">
        <v>3047439</v>
      </c>
      <c r="C1738">
        <v>370846</v>
      </c>
      <c r="D1738" t="s">
        <v>346</v>
      </c>
      <c r="E1738">
        <v>1</v>
      </c>
      <c r="F1738">
        <v>0</v>
      </c>
      <c r="G1738">
        <v>1</v>
      </c>
      <c r="H1738">
        <v>0</v>
      </c>
      <c r="I1738">
        <v>8</v>
      </c>
      <c r="J1738">
        <v>2018</v>
      </c>
      <c r="K1738" t="s">
        <v>154</v>
      </c>
      <c r="L1738">
        <v>3</v>
      </c>
      <c r="M1738">
        <v>0</v>
      </c>
      <c r="N1738">
        <v>2</v>
      </c>
      <c r="O1738">
        <v>19</v>
      </c>
      <c r="P1738" t="s">
        <v>202</v>
      </c>
      <c r="Q1738" t="s">
        <v>988</v>
      </c>
      <c r="R1738" t="s">
        <v>989</v>
      </c>
      <c r="S1738">
        <v>47289</v>
      </c>
      <c r="T1738" t="s">
        <v>990</v>
      </c>
      <c r="U1738" t="s">
        <v>389</v>
      </c>
      <c r="V1738" t="s">
        <v>991</v>
      </c>
      <c r="W1738" t="s">
        <v>88</v>
      </c>
      <c r="X1738" t="s">
        <v>57</v>
      </c>
      <c r="Y1738" t="s">
        <v>992</v>
      </c>
      <c r="Z1738" s="1">
        <v>43324</v>
      </c>
      <c r="AA1738">
        <v>89</v>
      </c>
      <c r="AB1738" t="s">
        <v>81</v>
      </c>
      <c r="AC1738">
        <v>2023</v>
      </c>
      <c r="AD1738">
        <v>506</v>
      </c>
      <c r="AE1738" t="s">
        <v>965</v>
      </c>
      <c r="AF1738" t="s">
        <v>247</v>
      </c>
      <c r="AG1738" s="1">
        <v>36578</v>
      </c>
      <c r="AH1738" t="s">
        <v>465</v>
      </c>
      <c r="AI1738" t="s">
        <v>249</v>
      </c>
      <c r="AJ1738" t="s">
        <v>64</v>
      </c>
      <c r="AK1738">
        <v>183</v>
      </c>
      <c r="AL1738">
        <v>14000000</v>
      </c>
      <c r="AM1738">
        <v>15000000</v>
      </c>
      <c r="AN1738" s="1">
        <v>46934</v>
      </c>
      <c r="AO1738" t="s">
        <v>968</v>
      </c>
      <c r="AP1738" t="s">
        <v>164</v>
      </c>
      <c r="AQ1738">
        <v>22</v>
      </c>
      <c r="AR1738" t="s">
        <v>967</v>
      </c>
      <c r="AS1738">
        <v>0</v>
      </c>
      <c r="AT1738" t="s">
        <v>465</v>
      </c>
      <c r="AU1738">
        <v>24</v>
      </c>
    </row>
    <row r="1739" spans="1:47" x14ac:dyDescent="0.25">
      <c r="A1739" t="s">
        <v>987</v>
      </c>
      <c r="B1739">
        <v>3047439</v>
      </c>
      <c r="C1739">
        <v>370846</v>
      </c>
      <c r="D1739" t="s">
        <v>346</v>
      </c>
      <c r="E1739">
        <v>1</v>
      </c>
      <c r="F1739">
        <v>0</v>
      </c>
      <c r="G1739">
        <v>1</v>
      </c>
      <c r="H1739">
        <v>0</v>
      </c>
      <c r="I1739">
        <v>8</v>
      </c>
      <c r="J1739">
        <v>2018</v>
      </c>
      <c r="K1739" t="s">
        <v>154</v>
      </c>
      <c r="L1739">
        <v>3</v>
      </c>
      <c r="M1739">
        <v>0</v>
      </c>
      <c r="N1739">
        <v>2</v>
      </c>
      <c r="O1739">
        <v>19</v>
      </c>
      <c r="P1739" t="s">
        <v>202</v>
      </c>
      <c r="Q1739" t="s">
        <v>988</v>
      </c>
      <c r="R1739" t="s">
        <v>989</v>
      </c>
      <c r="S1739">
        <v>47289</v>
      </c>
      <c r="T1739" t="s">
        <v>990</v>
      </c>
      <c r="U1739" t="s">
        <v>389</v>
      </c>
      <c r="V1739" t="s">
        <v>991</v>
      </c>
      <c r="W1739" t="s">
        <v>88</v>
      </c>
      <c r="X1739" t="s">
        <v>57</v>
      </c>
      <c r="Y1739" t="s">
        <v>992</v>
      </c>
      <c r="Z1739" s="1">
        <v>43324</v>
      </c>
      <c r="AA1739">
        <v>89</v>
      </c>
      <c r="AB1739" t="s">
        <v>81</v>
      </c>
      <c r="AC1739">
        <v>2023</v>
      </c>
      <c r="AD1739">
        <v>506</v>
      </c>
      <c r="AE1739" t="s">
        <v>965</v>
      </c>
      <c r="AF1739" t="s">
        <v>247</v>
      </c>
      <c r="AG1739" s="1">
        <v>36578</v>
      </c>
      <c r="AH1739" t="s">
        <v>465</v>
      </c>
      <c r="AI1739" t="s">
        <v>249</v>
      </c>
      <c r="AJ1739" t="s">
        <v>64</v>
      </c>
      <c r="AK1739">
        <v>183</v>
      </c>
      <c r="AL1739">
        <v>14000000</v>
      </c>
      <c r="AM1739">
        <v>15000000</v>
      </c>
      <c r="AN1739" s="1">
        <v>46934</v>
      </c>
      <c r="AO1739" t="s">
        <v>969</v>
      </c>
      <c r="AP1739" t="s">
        <v>66</v>
      </c>
      <c r="AQ1739">
        <v>22</v>
      </c>
      <c r="AR1739" t="s">
        <v>967</v>
      </c>
      <c r="AS1739">
        <v>0</v>
      </c>
      <c r="AT1739" t="s">
        <v>465</v>
      </c>
      <c r="AU1739">
        <v>24</v>
      </c>
    </row>
    <row r="1740" spans="1:47" x14ac:dyDescent="0.25">
      <c r="A1740" t="s">
        <v>987</v>
      </c>
      <c r="B1740">
        <v>3047439</v>
      </c>
      <c r="C1740">
        <v>370846</v>
      </c>
      <c r="D1740" t="s">
        <v>346</v>
      </c>
      <c r="E1740">
        <v>1</v>
      </c>
      <c r="F1740">
        <v>0</v>
      </c>
      <c r="G1740">
        <v>1</v>
      </c>
      <c r="H1740">
        <v>0</v>
      </c>
      <c r="I1740">
        <v>8</v>
      </c>
      <c r="J1740">
        <v>2018</v>
      </c>
      <c r="K1740" t="s">
        <v>154</v>
      </c>
      <c r="L1740">
        <v>3</v>
      </c>
      <c r="M1740">
        <v>0</v>
      </c>
      <c r="N1740">
        <v>2</v>
      </c>
      <c r="O1740">
        <v>19</v>
      </c>
      <c r="P1740" t="s">
        <v>202</v>
      </c>
      <c r="Q1740" t="s">
        <v>988</v>
      </c>
      <c r="R1740" t="s">
        <v>989</v>
      </c>
      <c r="S1740">
        <v>47289</v>
      </c>
      <c r="T1740" t="s">
        <v>990</v>
      </c>
      <c r="U1740" t="s">
        <v>389</v>
      </c>
      <c r="V1740" t="s">
        <v>991</v>
      </c>
      <c r="W1740" t="s">
        <v>88</v>
      </c>
      <c r="X1740" t="s">
        <v>57</v>
      </c>
      <c r="Y1740" t="s">
        <v>992</v>
      </c>
      <c r="Z1740" s="1">
        <v>43324</v>
      </c>
      <c r="AA1740">
        <v>89</v>
      </c>
      <c r="AB1740" t="s">
        <v>81</v>
      </c>
      <c r="AC1740">
        <v>2023</v>
      </c>
      <c r="AD1740">
        <v>506</v>
      </c>
      <c r="AE1740" t="s">
        <v>965</v>
      </c>
      <c r="AF1740" t="s">
        <v>247</v>
      </c>
      <c r="AG1740" s="1">
        <v>36578</v>
      </c>
      <c r="AH1740" t="s">
        <v>465</v>
      </c>
      <c r="AI1740" t="s">
        <v>249</v>
      </c>
      <c r="AJ1740" t="s">
        <v>64</v>
      </c>
      <c r="AK1740">
        <v>183</v>
      </c>
      <c r="AL1740">
        <v>14000000</v>
      </c>
      <c r="AM1740">
        <v>15000000</v>
      </c>
      <c r="AN1740" s="1">
        <v>46934</v>
      </c>
      <c r="AO1740" t="s">
        <v>970</v>
      </c>
      <c r="AP1740" t="s">
        <v>66</v>
      </c>
      <c r="AQ1740">
        <v>22</v>
      </c>
      <c r="AR1740" t="s">
        <v>967</v>
      </c>
      <c r="AS1740">
        <v>0</v>
      </c>
      <c r="AT1740" t="s">
        <v>465</v>
      </c>
      <c r="AU1740">
        <v>24</v>
      </c>
    </row>
    <row r="1741" spans="1:47" x14ac:dyDescent="0.25">
      <c r="A1741" t="s">
        <v>987</v>
      </c>
      <c r="B1741">
        <v>3047439</v>
      </c>
      <c r="C1741">
        <v>370846</v>
      </c>
      <c r="D1741" t="s">
        <v>346</v>
      </c>
      <c r="E1741">
        <v>1</v>
      </c>
      <c r="F1741">
        <v>0</v>
      </c>
      <c r="G1741">
        <v>1</v>
      </c>
      <c r="H1741">
        <v>0</v>
      </c>
      <c r="I1741">
        <v>8</v>
      </c>
      <c r="J1741">
        <v>2018</v>
      </c>
      <c r="K1741" t="s">
        <v>154</v>
      </c>
      <c r="L1741">
        <v>3</v>
      </c>
      <c r="M1741">
        <v>0</v>
      </c>
      <c r="N1741">
        <v>2</v>
      </c>
      <c r="O1741">
        <v>19</v>
      </c>
      <c r="P1741" t="s">
        <v>202</v>
      </c>
      <c r="Q1741" t="s">
        <v>988</v>
      </c>
      <c r="R1741" t="s">
        <v>989</v>
      </c>
      <c r="S1741">
        <v>47289</v>
      </c>
      <c r="T1741" t="s">
        <v>990</v>
      </c>
      <c r="U1741" t="s">
        <v>389</v>
      </c>
      <c r="V1741" t="s">
        <v>991</v>
      </c>
      <c r="W1741" t="s">
        <v>88</v>
      </c>
      <c r="X1741" t="s">
        <v>57</v>
      </c>
      <c r="Y1741" t="s">
        <v>992</v>
      </c>
      <c r="Z1741" s="1">
        <v>43324</v>
      </c>
      <c r="AA1741">
        <v>89</v>
      </c>
      <c r="AB1741" t="s">
        <v>81</v>
      </c>
      <c r="AC1741">
        <v>2023</v>
      </c>
      <c r="AD1741">
        <v>506</v>
      </c>
      <c r="AE1741" t="s">
        <v>965</v>
      </c>
      <c r="AF1741" t="s">
        <v>247</v>
      </c>
      <c r="AG1741" s="1">
        <v>36578</v>
      </c>
      <c r="AH1741" t="s">
        <v>465</v>
      </c>
      <c r="AI1741" t="s">
        <v>249</v>
      </c>
      <c r="AJ1741" t="s">
        <v>64</v>
      </c>
      <c r="AK1741">
        <v>183</v>
      </c>
      <c r="AL1741">
        <v>14000000</v>
      </c>
      <c r="AM1741">
        <v>15000000</v>
      </c>
      <c r="AN1741" s="1">
        <v>46934</v>
      </c>
      <c r="AO1741" t="s">
        <v>971</v>
      </c>
      <c r="AP1741" t="s">
        <v>66</v>
      </c>
      <c r="AQ1741">
        <v>22</v>
      </c>
      <c r="AR1741" t="s">
        <v>967</v>
      </c>
      <c r="AS1741">
        <v>0</v>
      </c>
      <c r="AT1741" t="s">
        <v>465</v>
      </c>
      <c r="AU1741">
        <v>24</v>
      </c>
    </row>
    <row r="1742" spans="1:47" x14ac:dyDescent="0.25">
      <c r="A1742" t="s">
        <v>987</v>
      </c>
      <c r="B1742">
        <v>3047439</v>
      </c>
      <c r="C1742">
        <v>370846</v>
      </c>
      <c r="D1742" t="s">
        <v>346</v>
      </c>
      <c r="E1742">
        <v>1</v>
      </c>
      <c r="F1742">
        <v>0</v>
      </c>
      <c r="G1742">
        <v>1</v>
      </c>
      <c r="H1742">
        <v>0</v>
      </c>
      <c r="I1742">
        <v>8</v>
      </c>
      <c r="J1742">
        <v>2018</v>
      </c>
      <c r="K1742" t="s">
        <v>154</v>
      </c>
      <c r="L1742">
        <v>3</v>
      </c>
      <c r="M1742">
        <v>0</v>
      </c>
      <c r="N1742">
        <v>2</v>
      </c>
      <c r="O1742">
        <v>19</v>
      </c>
      <c r="P1742" t="s">
        <v>202</v>
      </c>
      <c r="Q1742" t="s">
        <v>988</v>
      </c>
      <c r="R1742" t="s">
        <v>989</v>
      </c>
      <c r="S1742">
        <v>47289</v>
      </c>
      <c r="T1742" t="s">
        <v>990</v>
      </c>
      <c r="U1742" t="s">
        <v>389</v>
      </c>
      <c r="V1742" t="s">
        <v>991</v>
      </c>
      <c r="W1742" t="s">
        <v>88</v>
      </c>
      <c r="X1742" t="s">
        <v>57</v>
      </c>
      <c r="Y1742" t="s">
        <v>992</v>
      </c>
      <c r="Z1742" s="1">
        <v>43324</v>
      </c>
      <c r="AA1742">
        <v>89</v>
      </c>
      <c r="AB1742" t="s">
        <v>81</v>
      </c>
      <c r="AC1742">
        <v>2023</v>
      </c>
      <c r="AD1742">
        <v>506</v>
      </c>
      <c r="AE1742" t="s">
        <v>965</v>
      </c>
      <c r="AF1742" t="s">
        <v>247</v>
      </c>
      <c r="AG1742" s="1">
        <v>36578</v>
      </c>
      <c r="AH1742" t="s">
        <v>465</v>
      </c>
      <c r="AI1742" t="s">
        <v>249</v>
      </c>
      <c r="AJ1742" t="s">
        <v>64</v>
      </c>
      <c r="AK1742">
        <v>183</v>
      </c>
      <c r="AL1742">
        <v>14000000</v>
      </c>
      <c r="AM1742">
        <v>15000000</v>
      </c>
      <c r="AN1742" s="1">
        <v>46934</v>
      </c>
      <c r="AO1742" t="s">
        <v>972</v>
      </c>
      <c r="AP1742" t="s">
        <v>66</v>
      </c>
      <c r="AQ1742">
        <v>22</v>
      </c>
      <c r="AR1742" t="s">
        <v>967</v>
      </c>
      <c r="AS1742">
        <v>0</v>
      </c>
      <c r="AT1742" t="s">
        <v>465</v>
      </c>
      <c r="AU1742">
        <v>24</v>
      </c>
    </row>
    <row r="1743" spans="1:47" x14ac:dyDescent="0.25">
      <c r="A1743" t="s">
        <v>987</v>
      </c>
      <c r="B1743">
        <v>3047439</v>
      </c>
      <c r="C1743">
        <v>370846</v>
      </c>
      <c r="D1743" t="s">
        <v>346</v>
      </c>
      <c r="E1743">
        <v>1</v>
      </c>
      <c r="F1743">
        <v>0</v>
      </c>
      <c r="G1743">
        <v>1</v>
      </c>
      <c r="H1743">
        <v>0</v>
      </c>
      <c r="I1743">
        <v>8</v>
      </c>
      <c r="J1743">
        <v>2018</v>
      </c>
      <c r="K1743" t="s">
        <v>154</v>
      </c>
      <c r="L1743">
        <v>3</v>
      </c>
      <c r="M1743">
        <v>0</v>
      </c>
      <c r="N1743">
        <v>2</v>
      </c>
      <c r="O1743">
        <v>19</v>
      </c>
      <c r="P1743" t="s">
        <v>202</v>
      </c>
      <c r="Q1743" t="s">
        <v>988</v>
      </c>
      <c r="R1743" t="s">
        <v>989</v>
      </c>
      <c r="S1743">
        <v>47289</v>
      </c>
      <c r="T1743" t="s">
        <v>990</v>
      </c>
      <c r="U1743" t="s">
        <v>389</v>
      </c>
      <c r="V1743" t="s">
        <v>991</v>
      </c>
      <c r="W1743" t="s">
        <v>88</v>
      </c>
      <c r="X1743" t="s">
        <v>57</v>
      </c>
      <c r="Y1743" t="s">
        <v>992</v>
      </c>
      <c r="Z1743" s="1">
        <v>43324</v>
      </c>
      <c r="AA1743">
        <v>89</v>
      </c>
      <c r="AB1743" t="s">
        <v>81</v>
      </c>
      <c r="AC1743">
        <v>2023</v>
      </c>
      <c r="AD1743">
        <v>506</v>
      </c>
      <c r="AE1743" t="s">
        <v>965</v>
      </c>
      <c r="AF1743" t="s">
        <v>247</v>
      </c>
      <c r="AG1743" s="1">
        <v>36578</v>
      </c>
      <c r="AH1743" t="s">
        <v>465</v>
      </c>
      <c r="AI1743" t="s">
        <v>249</v>
      </c>
      <c r="AJ1743" t="s">
        <v>64</v>
      </c>
      <c r="AK1743">
        <v>183</v>
      </c>
      <c r="AL1743">
        <v>14000000</v>
      </c>
      <c r="AM1743">
        <v>15000000</v>
      </c>
      <c r="AN1743" s="1">
        <v>46934</v>
      </c>
      <c r="AO1743" t="s">
        <v>973</v>
      </c>
      <c r="AP1743" t="s">
        <v>66</v>
      </c>
      <c r="AQ1743">
        <v>22</v>
      </c>
      <c r="AR1743" t="s">
        <v>967</v>
      </c>
      <c r="AS1743">
        <v>0</v>
      </c>
      <c r="AT1743" t="s">
        <v>465</v>
      </c>
      <c r="AU1743">
        <v>24</v>
      </c>
    </row>
    <row r="1744" spans="1:47" x14ac:dyDescent="0.25">
      <c r="A1744" t="s">
        <v>987</v>
      </c>
      <c r="B1744">
        <v>3047439</v>
      </c>
      <c r="C1744">
        <v>370846</v>
      </c>
      <c r="D1744" t="s">
        <v>346</v>
      </c>
      <c r="E1744">
        <v>1</v>
      </c>
      <c r="F1744">
        <v>0</v>
      </c>
      <c r="G1744">
        <v>1</v>
      </c>
      <c r="H1744">
        <v>0</v>
      </c>
      <c r="I1744">
        <v>8</v>
      </c>
      <c r="J1744">
        <v>2018</v>
      </c>
      <c r="K1744" t="s">
        <v>154</v>
      </c>
      <c r="L1744">
        <v>3</v>
      </c>
      <c r="M1744">
        <v>0</v>
      </c>
      <c r="N1744">
        <v>2</v>
      </c>
      <c r="O1744">
        <v>19</v>
      </c>
      <c r="P1744" t="s">
        <v>202</v>
      </c>
      <c r="Q1744" t="s">
        <v>988</v>
      </c>
      <c r="R1744" t="s">
        <v>989</v>
      </c>
      <c r="S1744">
        <v>47289</v>
      </c>
      <c r="T1744" t="s">
        <v>990</v>
      </c>
      <c r="U1744" t="s">
        <v>389</v>
      </c>
      <c r="V1744" t="s">
        <v>991</v>
      </c>
      <c r="W1744" t="s">
        <v>88</v>
      </c>
      <c r="X1744" t="s">
        <v>57</v>
      </c>
      <c r="Y1744" t="s">
        <v>992</v>
      </c>
      <c r="Z1744" s="1">
        <v>43324</v>
      </c>
      <c r="AA1744">
        <v>89</v>
      </c>
      <c r="AB1744" t="s">
        <v>81</v>
      </c>
      <c r="AC1744">
        <v>2023</v>
      </c>
      <c r="AD1744">
        <v>506</v>
      </c>
      <c r="AE1744" t="s">
        <v>965</v>
      </c>
      <c r="AF1744" t="s">
        <v>247</v>
      </c>
      <c r="AG1744" s="1">
        <v>36578</v>
      </c>
      <c r="AH1744" t="s">
        <v>465</v>
      </c>
      <c r="AI1744" t="s">
        <v>249</v>
      </c>
      <c r="AJ1744" t="s">
        <v>64</v>
      </c>
      <c r="AK1744">
        <v>183</v>
      </c>
      <c r="AL1744">
        <v>14000000</v>
      </c>
      <c r="AM1744">
        <v>15000000</v>
      </c>
      <c r="AN1744" s="1">
        <v>46934</v>
      </c>
      <c r="AO1744" t="s">
        <v>974</v>
      </c>
      <c r="AP1744" t="s">
        <v>164</v>
      </c>
      <c r="AQ1744">
        <v>22</v>
      </c>
      <c r="AR1744" t="s">
        <v>967</v>
      </c>
      <c r="AS1744">
        <v>0</v>
      </c>
      <c r="AT1744" t="s">
        <v>465</v>
      </c>
      <c r="AU1744">
        <v>24</v>
      </c>
    </row>
    <row r="1745" spans="1:47" x14ac:dyDescent="0.25">
      <c r="A1745" t="s">
        <v>987</v>
      </c>
      <c r="B1745">
        <v>3047439</v>
      </c>
      <c r="C1745">
        <v>370846</v>
      </c>
      <c r="D1745" t="s">
        <v>346</v>
      </c>
      <c r="E1745">
        <v>1</v>
      </c>
      <c r="F1745">
        <v>0</v>
      </c>
      <c r="G1745">
        <v>1</v>
      </c>
      <c r="H1745">
        <v>0</v>
      </c>
      <c r="I1745">
        <v>8</v>
      </c>
      <c r="J1745">
        <v>2018</v>
      </c>
      <c r="K1745" t="s">
        <v>154</v>
      </c>
      <c r="L1745">
        <v>3</v>
      </c>
      <c r="M1745">
        <v>0</v>
      </c>
      <c r="N1745">
        <v>2</v>
      </c>
      <c r="O1745">
        <v>19</v>
      </c>
      <c r="P1745" t="s">
        <v>202</v>
      </c>
      <c r="Q1745" t="s">
        <v>988</v>
      </c>
      <c r="R1745" t="s">
        <v>989</v>
      </c>
      <c r="S1745">
        <v>47289</v>
      </c>
      <c r="T1745" t="s">
        <v>990</v>
      </c>
      <c r="U1745" t="s">
        <v>389</v>
      </c>
      <c r="V1745" t="s">
        <v>991</v>
      </c>
      <c r="W1745" t="s">
        <v>88</v>
      </c>
      <c r="X1745" t="s">
        <v>57</v>
      </c>
      <c r="Y1745" t="s">
        <v>992</v>
      </c>
      <c r="Z1745" s="1">
        <v>43324</v>
      </c>
      <c r="AA1745">
        <v>89</v>
      </c>
      <c r="AB1745" t="s">
        <v>81</v>
      </c>
      <c r="AC1745">
        <v>2023</v>
      </c>
      <c r="AD1745">
        <v>506</v>
      </c>
      <c r="AE1745" t="s">
        <v>965</v>
      </c>
      <c r="AF1745" t="s">
        <v>247</v>
      </c>
      <c r="AG1745" s="1">
        <v>36578</v>
      </c>
      <c r="AH1745" t="s">
        <v>465</v>
      </c>
      <c r="AI1745" t="s">
        <v>249</v>
      </c>
      <c r="AJ1745" t="s">
        <v>64</v>
      </c>
      <c r="AK1745">
        <v>183</v>
      </c>
      <c r="AL1745">
        <v>14000000</v>
      </c>
      <c r="AM1745">
        <v>15000000</v>
      </c>
      <c r="AN1745" s="1">
        <v>46934</v>
      </c>
      <c r="AO1745" t="s">
        <v>975</v>
      </c>
      <c r="AP1745" t="s">
        <v>164</v>
      </c>
      <c r="AQ1745">
        <v>22</v>
      </c>
      <c r="AR1745" t="s">
        <v>967</v>
      </c>
      <c r="AS1745">
        <v>0</v>
      </c>
      <c r="AT1745" t="s">
        <v>465</v>
      </c>
      <c r="AU1745">
        <v>24</v>
      </c>
    </row>
    <row r="1746" spans="1:47" x14ac:dyDescent="0.25">
      <c r="A1746" t="s">
        <v>987</v>
      </c>
      <c r="B1746">
        <v>3047439</v>
      </c>
      <c r="C1746">
        <v>370846</v>
      </c>
      <c r="D1746" t="s">
        <v>346</v>
      </c>
      <c r="E1746">
        <v>1</v>
      </c>
      <c r="F1746">
        <v>0</v>
      </c>
      <c r="G1746">
        <v>1</v>
      </c>
      <c r="H1746">
        <v>0</v>
      </c>
      <c r="I1746">
        <v>8</v>
      </c>
      <c r="J1746">
        <v>2018</v>
      </c>
      <c r="K1746" t="s">
        <v>154</v>
      </c>
      <c r="L1746">
        <v>3</v>
      </c>
      <c r="M1746">
        <v>0</v>
      </c>
      <c r="N1746">
        <v>2</v>
      </c>
      <c r="O1746">
        <v>19</v>
      </c>
      <c r="P1746" t="s">
        <v>202</v>
      </c>
      <c r="Q1746" t="s">
        <v>988</v>
      </c>
      <c r="R1746" t="s">
        <v>989</v>
      </c>
      <c r="S1746">
        <v>47289</v>
      </c>
      <c r="T1746" t="s">
        <v>990</v>
      </c>
      <c r="U1746" t="s">
        <v>389</v>
      </c>
      <c r="V1746" t="s">
        <v>991</v>
      </c>
      <c r="W1746" t="s">
        <v>88</v>
      </c>
      <c r="X1746" t="s">
        <v>57</v>
      </c>
      <c r="Y1746" t="s">
        <v>992</v>
      </c>
      <c r="Z1746" s="1">
        <v>43324</v>
      </c>
      <c r="AA1746">
        <v>89</v>
      </c>
      <c r="AB1746" t="s">
        <v>81</v>
      </c>
      <c r="AC1746">
        <v>2023</v>
      </c>
      <c r="AD1746">
        <v>506</v>
      </c>
      <c r="AE1746" t="s">
        <v>965</v>
      </c>
      <c r="AF1746" t="s">
        <v>247</v>
      </c>
      <c r="AG1746" s="1">
        <v>36578</v>
      </c>
      <c r="AH1746" t="s">
        <v>465</v>
      </c>
      <c r="AI1746" t="s">
        <v>249</v>
      </c>
      <c r="AJ1746" t="s">
        <v>64</v>
      </c>
      <c r="AK1746">
        <v>183</v>
      </c>
      <c r="AL1746">
        <v>14000000</v>
      </c>
      <c r="AM1746">
        <v>15000000</v>
      </c>
      <c r="AN1746" s="1">
        <v>46934</v>
      </c>
      <c r="AO1746" t="s">
        <v>976</v>
      </c>
      <c r="AP1746" t="s">
        <v>164</v>
      </c>
      <c r="AQ1746">
        <v>22</v>
      </c>
      <c r="AR1746" t="s">
        <v>967</v>
      </c>
      <c r="AS1746">
        <v>0</v>
      </c>
      <c r="AT1746" t="s">
        <v>465</v>
      </c>
      <c r="AU1746">
        <v>24</v>
      </c>
    </row>
    <row r="1747" spans="1:47" x14ac:dyDescent="0.25">
      <c r="A1747" t="s">
        <v>993</v>
      </c>
      <c r="B1747">
        <v>3087324</v>
      </c>
      <c r="C1747">
        <v>542776</v>
      </c>
      <c r="D1747" t="s">
        <v>994</v>
      </c>
      <c r="E1747">
        <v>0</v>
      </c>
      <c r="F1747">
        <v>0</v>
      </c>
      <c r="G1747">
        <v>1</v>
      </c>
      <c r="H1747">
        <v>0</v>
      </c>
      <c r="I1747">
        <v>32</v>
      </c>
      <c r="J1747">
        <v>2018</v>
      </c>
      <c r="K1747" t="s">
        <v>995</v>
      </c>
      <c r="L1747">
        <v>3</v>
      </c>
      <c r="M1747">
        <v>2</v>
      </c>
      <c r="N1747">
        <v>8.7201953461648944</v>
      </c>
      <c r="O1747">
        <v>9.2028152829646661</v>
      </c>
      <c r="P1747" t="s">
        <v>996</v>
      </c>
      <c r="Q1747" t="s">
        <v>790</v>
      </c>
      <c r="R1747" t="s">
        <v>997</v>
      </c>
      <c r="S1747">
        <v>9372</v>
      </c>
      <c r="T1747" t="s">
        <v>998</v>
      </c>
      <c r="U1747" t="s">
        <v>149</v>
      </c>
      <c r="V1747" t="s">
        <v>794</v>
      </c>
      <c r="W1747" t="s">
        <v>207</v>
      </c>
      <c r="X1747" t="s">
        <v>403</v>
      </c>
      <c r="Y1747" t="s">
        <v>999</v>
      </c>
      <c r="Z1747" s="1">
        <v>43328</v>
      </c>
      <c r="AA1747">
        <v>76</v>
      </c>
      <c r="AB1747" t="s">
        <v>81</v>
      </c>
      <c r="AC1747">
        <v>2023</v>
      </c>
      <c r="AD1747">
        <v>369</v>
      </c>
      <c r="AE1747" t="s">
        <v>831</v>
      </c>
      <c r="AF1747" t="s">
        <v>247</v>
      </c>
      <c r="AG1747" s="1">
        <v>36280</v>
      </c>
      <c r="AH1747" t="s">
        <v>483</v>
      </c>
      <c r="AI1747" t="s">
        <v>265</v>
      </c>
      <c r="AJ1747" t="s">
        <v>64</v>
      </c>
      <c r="AK1747">
        <v>175</v>
      </c>
      <c r="AL1747">
        <v>300000</v>
      </c>
      <c r="AM1747">
        <v>700000</v>
      </c>
      <c r="AN1747" s="1">
        <v>45473</v>
      </c>
      <c r="AO1747" t="s">
        <v>832</v>
      </c>
      <c r="AP1747" t="s">
        <v>66</v>
      </c>
      <c r="AQ1747">
        <v>17</v>
      </c>
      <c r="AR1747" t="s">
        <v>833</v>
      </c>
      <c r="AS1747">
        <v>0</v>
      </c>
      <c r="AT1747" t="s">
        <v>483</v>
      </c>
      <c r="AU1747">
        <v>25</v>
      </c>
    </row>
    <row r="1748" spans="1:47" x14ac:dyDescent="0.25">
      <c r="A1748" t="s">
        <v>993</v>
      </c>
      <c r="B1748">
        <v>3087324</v>
      </c>
      <c r="C1748">
        <v>542776</v>
      </c>
      <c r="D1748" t="s">
        <v>994</v>
      </c>
      <c r="E1748">
        <v>0</v>
      </c>
      <c r="F1748">
        <v>0</v>
      </c>
      <c r="G1748">
        <v>1</v>
      </c>
      <c r="H1748">
        <v>0</v>
      </c>
      <c r="I1748">
        <v>32</v>
      </c>
      <c r="J1748">
        <v>2018</v>
      </c>
      <c r="K1748" t="s">
        <v>995</v>
      </c>
      <c r="L1748">
        <v>3</v>
      </c>
      <c r="M1748">
        <v>2</v>
      </c>
      <c r="N1748">
        <v>8.7201953461648944</v>
      </c>
      <c r="O1748">
        <v>9.2028152829646661</v>
      </c>
      <c r="P1748" t="s">
        <v>996</v>
      </c>
      <c r="Q1748" t="s">
        <v>790</v>
      </c>
      <c r="R1748" t="s">
        <v>997</v>
      </c>
      <c r="S1748">
        <v>9372</v>
      </c>
      <c r="T1748" t="s">
        <v>998</v>
      </c>
      <c r="U1748" t="s">
        <v>149</v>
      </c>
      <c r="V1748" t="s">
        <v>794</v>
      </c>
      <c r="W1748" t="s">
        <v>207</v>
      </c>
      <c r="X1748" t="s">
        <v>403</v>
      </c>
      <c r="Y1748" t="s">
        <v>999</v>
      </c>
      <c r="Z1748" s="1">
        <v>43328</v>
      </c>
      <c r="AA1748">
        <v>76</v>
      </c>
      <c r="AB1748" t="s">
        <v>81</v>
      </c>
      <c r="AC1748">
        <v>2023</v>
      </c>
      <c r="AD1748">
        <v>369</v>
      </c>
      <c r="AE1748" t="s">
        <v>831</v>
      </c>
      <c r="AF1748" t="s">
        <v>247</v>
      </c>
      <c r="AG1748" s="1">
        <v>36280</v>
      </c>
      <c r="AH1748" t="s">
        <v>483</v>
      </c>
      <c r="AI1748" t="s">
        <v>265</v>
      </c>
      <c r="AJ1748" t="s">
        <v>64</v>
      </c>
      <c r="AK1748">
        <v>175</v>
      </c>
      <c r="AL1748">
        <v>300000</v>
      </c>
      <c r="AM1748">
        <v>700000</v>
      </c>
      <c r="AN1748" s="1">
        <v>45473</v>
      </c>
      <c r="AO1748" t="s">
        <v>834</v>
      </c>
      <c r="AP1748" t="s">
        <v>66</v>
      </c>
      <c r="AQ1748">
        <v>17</v>
      </c>
      <c r="AR1748" t="s">
        <v>833</v>
      </c>
      <c r="AS1748">
        <v>0</v>
      </c>
      <c r="AT1748" t="s">
        <v>483</v>
      </c>
      <c r="AU1748">
        <v>25</v>
      </c>
    </row>
    <row r="1749" spans="1:47" x14ac:dyDescent="0.25">
      <c r="A1749" t="s">
        <v>993</v>
      </c>
      <c r="B1749">
        <v>3087324</v>
      </c>
      <c r="C1749">
        <v>542776</v>
      </c>
      <c r="D1749" t="s">
        <v>994</v>
      </c>
      <c r="E1749">
        <v>0</v>
      </c>
      <c r="F1749">
        <v>0</v>
      </c>
      <c r="G1749">
        <v>1</v>
      </c>
      <c r="H1749">
        <v>0</v>
      </c>
      <c r="I1749">
        <v>32</v>
      </c>
      <c r="J1749">
        <v>2018</v>
      </c>
      <c r="K1749" t="s">
        <v>995</v>
      </c>
      <c r="L1749">
        <v>3</v>
      </c>
      <c r="M1749">
        <v>2</v>
      </c>
      <c r="N1749">
        <v>8.7201953461648944</v>
      </c>
      <c r="O1749">
        <v>9.2028152829646661</v>
      </c>
      <c r="P1749" t="s">
        <v>996</v>
      </c>
      <c r="Q1749" t="s">
        <v>790</v>
      </c>
      <c r="R1749" t="s">
        <v>997</v>
      </c>
      <c r="S1749">
        <v>9372</v>
      </c>
      <c r="T1749" t="s">
        <v>998</v>
      </c>
      <c r="U1749" t="s">
        <v>149</v>
      </c>
      <c r="V1749" t="s">
        <v>794</v>
      </c>
      <c r="W1749" t="s">
        <v>207</v>
      </c>
      <c r="X1749" t="s">
        <v>403</v>
      </c>
      <c r="Y1749" t="s">
        <v>999</v>
      </c>
      <c r="Z1749" s="1">
        <v>43328</v>
      </c>
      <c r="AA1749">
        <v>76</v>
      </c>
      <c r="AB1749" t="s">
        <v>81</v>
      </c>
      <c r="AC1749">
        <v>2023</v>
      </c>
      <c r="AD1749">
        <v>369</v>
      </c>
      <c r="AE1749" t="s">
        <v>831</v>
      </c>
      <c r="AF1749" t="s">
        <v>247</v>
      </c>
      <c r="AG1749" s="1">
        <v>36280</v>
      </c>
      <c r="AH1749" t="s">
        <v>483</v>
      </c>
      <c r="AI1749" t="s">
        <v>265</v>
      </c>
      <c r="AJ1749" t="s">
        <v>64</v>
      </c>
      <c r="AK1749">
        <v>175</v>
      </c>
      <c r="AL1749">
        <v>300000</v>
      </c>
      <c r="AM1749">
        <v>700000</v>
      </c>
      <c r="AN1749" s="1">
        <v>45473</v>
      </c>
      <c r="AO1749" t="s">
        <v>835</v>
      </c>
      <c r="AP1749" t="s">
        <v>66</v>
      </c>
      <c r="AQ1749">
        <v>17</v>
      </c>
      <c r="AR1749" t="s">
        <v>833</v>
      </c>
      <c r="AS1749">
        <v>0</v>
      </c>
      <c r="AT1749" t="s">
        <v>483</v>
      </c>
      <c r="AU1749">
        <v>25</v>
      </c>
    </row>
    <row r="1750" spans="1:47" x14ac:dyDescent="0.25">
      <c r="A1750" t="s">
        <v>993</v>
      </c>
      <c r="B1750">
        <v>3087324</v>
      </c>
      <c r="C1750">
        <v>542776</v>
      </c>
      <c r="D1750" t="s">
        <v>994</v>
      </c>
      <c r="E1750">
        <v>0</v>
      </c>
      <c r="F1750">
        <v>0</v>
      </c>
      <c r="G1750">
        <v>1</v>
      </c>
      <c r="H1750">
        <v>0</v>
      </c>
      <c r="I1750">
        <v>32</v>
      </c>
      <c r="J1750">
        <v>2018</v>
      </c>
      <c r="K1750" t="s">
        <v>995</v>
      </c>
      <c r="L1750">
        <v>3</v>
      </c>
      <c r="M1750">
        <v>2</v>
      </c>
      <c r="N1750">
        <v>8.7201953461648944</v>
      </c>
      <c r="O1750">
        <v>9.2028152829646661</v>
      </c>
      <c r="P1750" t="s">
        <v>996</v>
      </c>
      <c r="Q1750" t="s">
        <v>790</v>
      </c>
      <c r="R1750" t="s">
        <v>997</v>
      </c>
      <c r="S1750">
        <v>9372</v>
      </c>
      <c r="T1750" t="s">
        <v>998</v>
      </c>
      <c r="U1750" t="s">
        <v>149</v>
      </c>
      <c r="V1750" t="s">
        <v>794</v>
      </c>
      <c r="W1750" t="s">
        <v>207</v>
      </c>
      <c r="X1750" t="s">
        <v>403</v>
      </c>
      <c r="Y1750" t="s">
        <v>999</v>
      </c>
      <c r="Z1750" s="1">
        <v>43328</v>
      </c>
      <c r="AA1750">
        <v>76</v>
      </c>
      <c r="AB1750" t="s">
        <v>81</v>
      </c>
      <c r="AC1750">
        <v>2023</v>
      </c>
      <c r="AD1750">
        <v>369</v>
      </c>
      <c r="AE1750" t="s">
        <v>831</v>
      </c>
      <c r="AF1750" t="s">
        <v>247</v>
      </c>
      <c r="AG1750" s="1">
        <v>36280</v>
      </c>
      <c r="AH1750" t="s">
        <v>483</v>
      </c>
      <c r="AI1750" t="s">
        <v>265</v>
      </c>
      <c r="AJ1750" t="s">
        <v>64</v>
      </c>
      <c r="AK1750">
        <v>175</v>
      </c>
      <c r="AL1750">
        <v>300000</v>
      </c>
      <c r="AM1750">
        <v>700000</v>
      </c>
      <c r="AN1750" s="1">
        <v>45473</v>
      </c>
      <c r="AO1750" t="s">
        <v>836</v>
      </c>
      <c r="AP1750" t="s">
        <v>66</v>
      </c>
      <c r="AQ1750">
        <v>17</v>
      </c>
      <c r="AR1750" t="s">
        <v>833</v>
      </c>
      <c r="AS1750">
        <v>0</v>
      </c>
      <c r="AT1750" t="s">
        <v>483</v>
      </c>
      <c r="AU1750">
        <v>25</v>
      </c>
    </row>
    <row r="1751" spans="1:47" x14ac:dyDescent="0.25">
      <c r="A1751" t="s">
        <v>993</v>
      </c>
      <c r="B1751">
        <v>3087324</v>
      </c>
      <c r="C1751">
        <v>542776</v>
      </c>
      <c r="D1751" t="s">
        <v>994</v>
      </c>
      <c r="E1751">
        <v>0</v>
      </c>
      <c r="F1751">
        <v>0</v>
      </c>
      <c r="G1751">
        <v>1</v>
      </c>
      <c r="H1751">
        <v>0</v>
      </c>
      <c r="I1751">
        <v>32</v>
      </c>
      <c r="J1751">
        <v>2018</v>
      </c>
      <c r="K1751" t="s">
        <v>995</v>
      </c>
      <c r="L1751">
        <v>3</v>
      </c>
      <c r="M1751">
        <v>2</v>
      </c>
      <c r="N1751">
        <v>8.7201953461648944</v>
      </c>
      <c r="O1751">
        <v>9.2028152829646661</v>
      </c>
      <c r="P1751" t="s">
        <v>996</v>
      </c>
      <c r="Q1751" t="s">
        <v>790</v>
      </c>
      <c r="R1751" t="s">
        <v>997</v>
      </c>
      <c r="S1751">
        <v>9372</v>
      </c>
      <c r="T1751" t="s">
        <v>998</v>
      </c>
      <c r="U1751" t="s">
        <v>149</v>
      </c>
      <c r="V1751" t="s">
        <v>794</v>
      </c>
      <c r="W1751" t="s">
        <v>207</v>
      </c>
      <c r="X1751" t="s">
        <v>403</v>
      </c>
      <c r="Y1751" t="s">
        <v>999</v>
      </c>
      <c r="Z1751" s="1">
        <v>43328</v>
      </c>
      <c r="AA1751">
        <v>76</v>
      </c>
      <c r="AB1751" t="s">
        <v>81</v>
      </c>
      <c r="AC1751">
        <v>2023</v>
      </c>
      <c r="AD1751">
        <v>369</v>
      </c>
      <c r="AE1751" t="s">
        <v>831</v>
      </c>
      <c r="AF1751" t="s">
        <v>247</v>
      </c>
      <c r="AG1751" s="1">
        <v>36280</v>
      </c>
      <c r="AH1751" t="s">
        <v>483</v>
      </c>
      <c r="AI1751" t="s">
        <v>265</v>
      </c>
      <c r="AJ1751" t="s">
        <v>64</v>
      </c>
      <c r="AK1751">
        <v>175</v>
      </c>
      <c r="AL1751">
        <v>300000</v>
      </c>
      <c r="AM1751">
        <v>700000</v>
      </c>
      <c r="AN1751" s="1">
        <v>45473</v>
      </c>
      <c r="AO1751" t="s">
        <v>837</v>
      </c>
      <c r="AP1751" t="s">
        <v>66</v>
      </c>
      <c r="AQ1751">
        <v>17</v>
      </c>
      <c r="AR1751" t="s">
        <v>833</v>
      </c>
      <c r="AS1751">
        <v>0</v>
      </c>
      <c r="AT1751" t="s">
        <v>483</v>
      </c>
      <c r="AU1751">
        <v>25</v>
      </c>
    </row>
    <row r="1752" spans="1:47" x14ac:dyDescent="0.25">
      <c r="A1752" t="s">
        <v>993</v>
      </c>
      <c r="B1752">
        <v>3087324</v>
      </c>
      <c r="C1752">
        <v>542776</v>
      </c>
      <c r="D1752" t="s">
        <v>994</v>
      </c>
      <c r="E1752">
        <v>0</v>
      </c>
      <c r="F1752">
        <v>0</v>
      </c>
      <c r="G1752">
        <v>1</v>
      </c>
      <c r="H1752">
        <v>0</v>
      </c>
      <c r="I1752">
        <v>32</v>
      </c>
      <c r="J1752">
        <v>2018</v>
      </c>
      <c r="K1752" t="s">
        <v>995</v>
      </c>
      <c r="L1752">
        <v>3</v>
      </c>
      <c r="M1752">
        <v>2</v>
      </c>
      <c r="N1752">
        <v>8.7201953461648944</v>
      </c>
      <c r="O1752">
        <v>9.2028152829646661</v>
      </c>
      <c r="P1752" t="s">
        <v>996</v>
      </c>
      <c r="Q1752" t="s">
        <v>790</v>
      </c>
      <c r="R1752" t="s">
        <v>997</v>
      </c>
      <c r="S1752">
        <v>9372</v>
      </c>
      <c r="T1752" t="s">
        <v>998</v>
      </c>
      <c r="U1752" t="s">
        <v>149</v>
      </c>
      <c r="V1752" t="s">
        <v>794</v>
      </c>
      <c r="W1752" t="s">
        <v>207</v>
      </c>
      <c r="X1752" t="s">
        <v>403</v>
      </c>
      <c r="Y1752" t="s">
        <v>999</v>
      </c>
      <c r="Z1752" s="1">
        <v>43328</v>
      </c>
      <c r="AA1752">
        <v>76</v>
      </c>
      <c r="AB1752" t="s">
        <v>81</v>
      </c>
      <c r="AC1752">
        <v>2023</v>
      </c>
      <c r="AD1752">
        <v>369</v>
      </c>
      <c r="AE1752" t="s">
        <v>831</v>
      </c>
      <c r="AF1752" t="s">
        <v>247</v>
      </c>
      <c r="AG1752" s="1">
        <v>36280</v>
      </c>
      <c r="AH1752" t="s">
        <v>483</v>
      </c>
      <c r="AI1752" t="s">
        <v>265</v>
      </c>
      <c r="AJ1752" t="s">
        <v>64</v>
      </c>
      <c r="AK1752">
        <v>175</v>
      </c>
      <c r="AL1752">
        <v>300000</v>
      </c>
      <c r="AM1752">
        <v>700000</v>
      </c>
      <c r="AN1752" s="1">
        <v>45473</v>
      </c>
      <c r="AO1752" t="s">
        <v>838</v>
      </c>
      <c r="AP1752" t="s">
        <v>66</v>
      </c>
      <c r="AQ1752">
        <v>17</v>
      </c>
      <c r="AR1752" t="s">
        <v>833</v>
      </c>
      <c r="AS1752">
        <v>0</v>
      </c>
      <c r="AT1752" t="s">
        <v>483</v>
      </c>
      <c r="AU1752">
        <v>25</v>
      </c>
    </row>
    <row r="1753" spans="1:47" x14ac:dyDescent="0.25">
      <c r="A1753" t="s">
        <v>993</v>
      </c>
      <c r="B1753">
        <v>3087324</v>
      </c>
      <c r="C1753">
        <v>542776</v>
      </c>
      <c r="D1753" t="s">
        <v>994</v>
      </c>
      <c r="E1753">
        <v>0</v>
      </c>
      <c r="F1753">
        <v>0</v>
      </c>
      <c r="G1753">
        <v>1</v>
      </c>
      <c r="H1753">
        <v>0</v>
      </c>
      <c r="I1753">
        <v>32</v>
      </c>
      <c r="J1753">
        <v>2018</v>
      </c>
      <c r="K1753" t="s">
        <v>995</v>
      </c>
      <c r="L1753">
        <v>3</v>
      </c>
      <c r="M1753">
        <v>2</v>
      </c>
      <c r="N1753">
        <v>8.7201953461648944</v>
      </c>
      <c r="O1753">
        <v>9.2028152829646661</v>
      </c>
      <c r="P1753" t="s">
        <v>996</v>
      </c>
      <c r="Q1753" t="s">
        <v>790</v>
      </c>
      <c r="R1753" t="s">
        <v>997</v>
      </c>
      <c r="S1753">
        <v>9372</v>
      </c>
      <c r="T1753" t="s">
        <v>998</v>
      </c>
      <c r="U1753" t="s">
        <v>149</v>
      </c>
      <c r="V1753" t="s">
        <v>794</v>
      </c>
      <c r="W1753" t="s">
        <v>207</v>
      </c>
      <c r="X1753" t="s">
        <v>403</v>
      </c>
      <c r="Y1753" t="s">
        <v>999</v>
      </c>
      <c r="Z1753" s="1">
        <v>43328</v>
      </c>
      <c r="AA1753">
        <v>76</v>
      </c>
      <c r="AB1753" t="s">
        <v>81</v>
      </c>
      <c r="AC1753">
        <v>2023</v>
      </c>
      <c r="AD1753">
        <v>369</v>
      </c>
      <c r="AE1753" t="s">
        <v>831</v>
      </c>
      <c r="AF1753" t="s">
        <v>247</v>
      </c>
      <c r="AG1753" s="1">
        <v>36280</v>
      </c>
      <c r="AH1753" t="s">
        <v>483</v>
      </c>
      <c r="AI1753" t="s">
        <v>265</v>
      </c>
      <c r="AJ1753" t="s">
        <v>64</v>
      </c>
      <c r="AK1753">
        <v>175</v>
      </c>
      <c r="AL1753">
        <v>300000</v>
      </c>
      <c r="AM1753">
        <v>700000</v>
      </c>
      <c r="AN1753" s="1">
        <v>45473</v>
      </c>
      <c r="AO1753" t="s">
        <v>839</v>
      </c>
      <c r="AP1753" t="s">
        <v>66</v>
      </c>
      <c r="AQ1753">
        <v>17</v>
      </c>
      <c r="AR1753" t="s">
        <v>833</v>
      </c>
      <c r="AS1753">
        <v>0</v>
      </c>
      <c r="AT1753" t="s">
        <v>483</v>
      </c>
      <c r="AU1753">
        <v>25</v>
      </c>
    </row>
    <row r="1754" spans="1:47" x14ac:dyDescent="0.25">
      <c r="A1754" t="s">
        <v>993</v>
      </c>
      <c r="B1754">
        <v>3087324</v>
      </c>
      <c r="C1754">
        <v>542776</v>
      </c>
      <c r="D1754" t="s">
        <v>994</v>
      </c>
      <c r="E1754">
        <v>0</v>
      </c>
      <c r="F1754">
        <v>0</v>
      </c>
      <c r="G1754">
        <v>1</v>
      </c>
      <c r="H1754">
        <v>0</v>
      </c>
      <c r="I1754">
        <v>32</v>
      </c>
      <c r="J1754">
        <v>2018</v>
      </c>
      <c r="K1754" t="s">
        <v>995</v>
      </c>
      <c r="L1754">
        <v>3</v>
      </c>
      <c r="M1754">
        <v>2</v>
      </c>
      <c r="N1754">
        <v>8.7201953461648944</v>
      </c>
      <c r="O1754">
        <v>9.2028152829646661</v>
      </c>
      <c r="P1754" t="s">
        <v>996</v>
      </c>
      <c r="Q1754" t="s">
        <v>790</v>
      </c>
      <c r="R1754" t="s">
        <v>997</v>
      </c>
      <c r="S1754">
        <v>9372</v>
      </c>
      <c r="T1754" t="s">
        <v>998</v>
      </c>
      <c r="U1754" t="s">
        <v>149</v>
      </c>
      <c r="V1754" t="s">
        <v>794</v>
      </c>
      <c r="W1754" t="s">
        <v>207</v>
      </c>
      <c r="X1754" t="s">
        <v>403</v>
      </c>
      <c r="Y1754" t="s">
        <v>999</v>
      </c>
      <c r="Z1754" s="1">
        <v>43328</v>
      </c>
      <c r="AA1754">
        <v>76</v>
      </c>
      <c r="AB1754" t="s">
        <v>81</v>
      </c>
      <c r="AC1754">
        <v>2023</v>
      </c>
      <c r="AD1754">
        <v>369</v>
      </c>
      <c r="AE1754" t="s">
        <v>831</v>
      </c>
      <c r="AF1754" t="s">
        <v>247</v>
      </c>
      <c r="AG1754" s="1">
        <v>36280</v>
      </c>
      <c r="AH1754" t="s">
        <v>483</v>
      </c>
      <c r="AI1754" t="s">
        <v>265</v>
      </c>
      <c r="AJ1754" t="s">
        <v>64</v>
      </c>
      <c r="AK1754">
        <v>175</v>
      </c>
      <c r="AL1754">
        <v>300000</v>
      </c>
      <c r="AM1754">
        <v>700000</v>
      </c>
      <c r="AN1754" s="1">
        <v>45473</v>
      </c>
      <c r="AO1754" t="s">
        <v>840</v>
      </c>
      <c r="AP1754" t="s">
        <v>66</v>
      </c>
      <c r="AQ1754">
        <v>17</v>
      </c>
      <c r="AR1754" t="s">
        <v>833</v>
      </c>
      <c r="AS1754">
        <v>0</v>
      </c>
      <c r="AT1754" t="s">
        <v>483</v>
      </c>
      <c r="AU1754">
        <v>25</v>
      </c>
    </row>
    <row r="1755" spans="1:47" x14ac:dyDescent="0.25">
      <c r="A1755" t="s">
        <v>993</v>
      </c>
      <c r="B1755">
        <v>3087324</v>
      </c>
      <c r="C1755">
        <v>542776</v>
      </c>
      <c r="D1755" t="s">
        <v>994</v>
      </c>
      <c r="E1755">
        <v>0</v>
      </c>
      <c r="F1755">
        <v>0</v>
      </c>
      <c r="G1755">
        <v>1</v>
      </c>
      <c r="H1755">
        <v>0</v>
      </c>
      <c r="I1755">
        <v>32</v>
      </c>
      <c r="J1755">
        <v>2018</v>
      </c>
      <c r="K1755" t="s">
        <v>995</v>
      </c>
      <c r="L1755">
        <v>3</v>
      </c>
      <c r="M1755">
        <v>2</v>
      </c>
      <c r="N1755">
        <v>8.7201953461648944</v>
      </c>
      <c r="O1755">
        <v>9.2028152829646661</v>
      </c>
      <c r="P1755" t="s">
        <v>996</v>
      </c>
      <c r="Q1755" t="s">
        <v>790</v>
      </c>
      <c r="R1755" t="s">
        <v>997</v>
      </c>
      <c r="S1755">
        <v>9372</v>
      </c>
      <c r="T1755" t="s">
        <v>998</v>
      </c>
      <c r="U1755" t="s">
        <v>149</v>
      </c>
      <c r="V1755" t="s">
        <v>794</v>
      </c>
      <c r="W1755" t="s">
        <v>207</v>
      </c>
      <c r="X1755" t="s">
        <v>403</v>
      </c>
      <c r="Y1755" t="s">
        <v>999</v>
      </c>
      <c r="Z1755" s="1">
        <v>43328</v>
      </c>
      <c r="AA1755">
        <v>76</v>
      </c>
      <c r="AB1755" t="s">
        <v>81</v>
      </c>
      <c r="AC1755">
        <v>2023</v>
      </c>
      <c r="AD1755">
        <v>369</v>
      </c>
      <c r="AE1755" t="s">
        <v>831</v>
      </c>
      <c r="AF1755" t="s">
        <v>247</v>
      </c>
      <c r="AG1755" s="1">
        <v>36280</v>
      </c>
      <c r="AH1755" t="s">
        <v>483</v>
      </c>
      <c r="AI1755" t="s">
        <v>265</v>
      </c>
      <c r="AJ1755" t="s">
        <v>64</v>
      </c>
      <c r="AK1755">
        <v>175</v>
      </c>
      <c r="AL1755">
        <v>300000</v>
      </c>
      <c r="AM1755">
        <v>700000</v>
      </c>
      <c r="AN1755" s="1">
        <v>45473</v>
      </c>
      <c r="AO1755" t="s">
        <v>841</v>
      </c>
      <c r="AP1755" t="s">
        <v>66</v>
      </c>
      <c r="AQ1755">
        <v>17</v>
      </c>
      <c r="AR1755" t="s">
        <v>833</v>
      </c>
      <c r="AS1755">
        <v>0</v>
      </c>
      <c r="AT1755" t="s">
        <v>483</v>
      </c>
      <c r="AU1755">
        <v>25</v>
      </c>
    </row>
    <row r="1756" spans="1:47" x14ac:dyDescent="0.25">
      <c r="A1756" t="s">
        <v>993</v>
      </c>
      <c r="B1756">
        <v>3087324</v>
      </c>
      <c r="C1756">
        <v>542776</v>
      </c>
      <c r="D1756" t="s">
        <v>994</v>
      </c>
      <c r="E1756">
        <v>0</v>
      </c>
      <c r="F1756">
        <v>0</v>
      </c>
      <c r="G1756">
        <v>1</v>
      </c>
      <c r="H1756">
        <v>0</v>
      </c>
      <c r="I1756">
        <v>32</v>
      </c>
      <c r="J1756">
        <v>2018</v>
      </c>
      <c r="K1756" t="s">
        <v>995</v>
      </c>
      <c r="L1756">
        <v>3</v>
      </c>
      <c r="M1756">
        <v>2</v>
      </c>
      <c r="N1756">
        <v>8.7201953461648944</v>
      </c>
      <c r="O1756">
        <v>9.2028152829646661</v>
      </c>
      <c r="P1756" t="s">
        <v>996</v>
      </c>
      <c r="Q1756" t="s">
        <v>790</v>
      </c>
      <c r="R1756" t="s">
        <v>997</v>
      </c>
      <c r="S1756">
        <v>9372</v>
      </c>
      <c r="T1756" t="s">
        <v>998</v>
      </c>
      <c r="U1756" t="s">
        <v>149</v>
      </c>
      <c r="V1756" t="s">
        <v>794</v>
      </c>
      <c r="W1756" t="s">
        <v>207</v>
      </c>
      <c r="X1756" t="s">
        <v>403</v>
      </c>
      <c r="Y1756" t="s">
        <v>999</v>
      </c>
      <c r="Z1756" s="1">
        <v>43328</v>
      </c>
      <c r="AA1756">
        <v>76</v>
      </c>
      <c r="AB1756" t="s">
        <v>81</v>
      </c>
      <c r="AC1756">
        <v>2023</v>
      </c>
      <c r="AD1756">
        <v>369</v>
      </c>
      <c r="AE1756" t="s">
        <v>831</v>
      </c>
      <c r="AF1756" t="s">
        <v>247</v>
      </c>
      <c r="AG1756" s="1">
        <v>36280</v>
      </c>
      <c r="AH1756" t="s">
        <v>483</v>
      </c>
      <c r="AI1756" t="s">
        <v>265</v>
      </c>
      <c r="AJ1756" t="s">
        <v>64</v>
      </c>
      <c r="AK1756">
        <v>175</v>
      </c>
      <c r="AL1756">
        <v>300000</v>
      </c>
      <c r="AM1756">
        <v>700000</v>
      </c>
      <c r="AN1756" s="1">
        <v>45473</v>
      </c>
      <c r="AO1756" t="s">
        <v>842</v>
      </c>
      <c r="AP1756" t="s">
        <v>66</v>
      </c>
      <c r="AQ1756">
        <v>17</v>
      </c>
      <c r="AR1756" t="s">
        <v>833</v>
      </c>
      <c r="AS1756">
        <v>0</v>
      </c>
      <c r="AT1756" t="s">
        <v>483</v>
      </c>
      <c r="AU1756">
        <v>25</v>
      </c>
    </row>
    <row r="1757" spans="1:47" x14ac:dyDescent="0.25">
      <c r="A1757" t="s">
        <v>993</v>
      </c>
      <c r="B1757">
        <v>3087324</v>
      </c>
      <c r="C1757">
        <v>542776</v>
      </c>
      <c r="D1757" t="s">
        <v>994</v>
      </c>
      <c r="E1757">
        <v>0</v>
      </c>
      <c r="F1757">
        <v>0</v>
      </c>
      <c r="G1757">
        <v>1</v>
      </c>
      <c r="H1757">
        <v>0</v>
      </c>
      <c r="I1757">
        <v>32</v>
      </c>
      <c r="J1757">
        <v>2018</v>
      </c>
      <c r="K1757" t="s">
        <v>995</v>
      </c>
      <c r="L1757">
        <v>3</v>
      </c>
      <c r="M1757">
        <v>2</v>
      </c>
      <c r="N1757">
        <v>8.7201953461648944</v>
      </c>
      <c r="O1757">
        <v>9.2028152829646661</v>
      </c>
      <c r="P1757" t="s">
        <v>996</v>
      </c>
      <c r="Q1757" t="s">
        <v>790</v>
      </c>
      <c r="R1757" t="s">
        <v>997</v>
      </c>
      <c r="S1757">
        <v>9372</v>
      </c>
      <c r="T1757" t="s">
        <v>998</v>
      </c>
      <c r="U1757" t="s">
        <v>149</v>
      </c>
      <c r="V1757" t="s">
        <v>794</v>
      </c>
      <c r="W1757" t="s">
        <v>207</v>
      </c>
      <c r="X1757" t="s">
        <v>403</v>
      </c>
      <c r="Y1757" t="s">
        <v>999</v>
      </c>
      <c r="Z1757" s="1">
        <v>43328</v>
      </c>
      <c r="AA1757">
        <v>76</v>
      </c>
      <c r="AB1757" t="s">
        <v>81</v>
      </c>
      <c r="AC1757">
        <v>2023</v>
      </c>
      <c r="AD1757">
        <v>369</v>
      </c>
      <c r="AE1757" t="s">
        <v>831</v>
      </c>
      <c r="AF1757" t="s">
        <v>247</v>
      </c>
      <c r="AG1757" s="1">
        <v>36280</v>
      </c>
      <c r="AH1757" t="s">
        <v>483</v>
      </c>
      <c r="AI1757" t="s">
        <v>265</v>
      </c>
      <c r="AJ1757" t="s">
        <v>64</v>
      </c>
      <c r="AK1757">
        <v>175</v>
      </c>
      <c r="AL1757">
        <v>300000</v>
      </c>
      <c r="AM1757">
        <v>700000</v>
      </c>
      <c r="AN1757" s="1">
        <v>45473</v>
      </c>
      <c r="AO1757" t="s">
        <v>843</v>
      </c>
      <c r="AP1757" t="s">
        <v>66</v>
      </c>
      <c r="AQ1757">
        <v>17</v>
      </c>
      <c r="AR1757" t="s">
        <v>833</v>
      </c>
      <c r="AS1757">
        <v>0</v>
      </c>
      <c r="AT1757" t="s">
        <v>483</v>
      </c>
      <c r="AU1757">
        <v>25</v>
      </c>
    </row>
    <row r="1758" spans="1:47" x14ac:dyDescent="0.25">
      <c r="A1758" t="s">
        <v>993</v>
      </c>
      <c r="B1758">
        <v>3087324</v>
      </c>
      <c r="C1758">
        <v>542776</v>
      </c>
      <c r="D1758" t="s">
        <v>994</v>
      </c>
      <c r="E1758">
        <v>0</v>
      </c>
      <c r="F1758">
        <v>0</v>
      </c>
      <c r="G1758">
        <v>1</v>
      </c>
      <c r="H1758">
        <v>0</v>
      </c>
      <c r="I1758">
        <v>32</v>
      </c>
      <c r="J1758">
        <v>2018</v>
      </c>
      <c r="K1758" t="s">
        <v>995</v>
      </c>
      <c r="L1758">
        <v>3</v>
      </c>
      <c r="M1758">
        <v>2</v>
      </c>
      <c r="N1758">
        <v>8.7201953461648944</v>
      </c>
      <c r="O1758">
        <v>9.2028152829646661</v>
      </c>
      <c r="P1758" t="s">
        <v>996</v>
      </c>
      <c r="Q1758" t="s">
        <v>790</v>
      </c>
      <c r="R1758" t="s">
        <v>997</v>
      </c>
      <c r="S1758">
        <v>9372</v>
      </c>
      <c r="T1758" t="s">
        <v>998</v>
      </c>
      <c r="U1758" t="s">
        <v>149</v>
      </c>
      <c r="V1758" t="s">
        <v>794</v>
      </c>
      <c r="W1758" t="s">
        <v>207</v>
      </c>
      <c r="X1758" t="s">
        <v>403</v>
      </c>
      <c r="Y1758" t="s">
        <v>999</v>
      </c>
      <c r="Z1758" s="1">
        <v>43328</v>
      </c>
      <c r="AA1758">
        <v>76</v>
      </c>
      <c r="AB1758" t="s">
        <v>81</v>
      </c>
      <c r="AC1758">
        <v>2023</v>
      </c>
      <c r="AD1758">
        <v>369</v>
      </c>
      <c r="AE1758" t="s">
        <v>831</v>
      </c>
      <c r="AF1758" t="s">
        <v>247</v>
      </c>
      <c r="AG1758" s="1">
        <v>36280</v>
      </c>
      <c r="AH1758" t="s">
        <v>483</v>
      </c>
      <c r="AI1758" t="s">
        <v>265</v>
      </c>
      <c r="AJ1758" t="s">
        <v>64</v>
      </c>
      <c r="AK1758">
        <v>175</v>
      </c>
      <c r="AL1758">
        <v>300000</v>
      </c>
      <c r="AM1758">
        <v>700000</v>
      </c>
      <c r="AN1758" s="1">
        <v>45473</v>
      </c>
      <c r="AO1758" t="s">
        <v>844</v>
      </c>
      <c r="AP1758" t="s">
        <v>66</v>
      </c>
      <c r="AQ1758">
        <v>17</v>
      </c>
      <c r="AR1758" t="s">
        <v>833</v>
      </c>
      <c r="AS1758">
        <v>0</v>
      </c>
      <c r="AT1758" t="s">
        <v>483</v>
      </c>
      <c r="AU1758">
        <v>25</v>
      </c>
    </row>
    <row r="1759" spans="1:47" x14ac:dyDescent="0.25">
      <c r="A1759" t="s">
        <v>993</v>
      </c>
      <c r="B1759">
        <v>3087324</v>
      </c>
      <c r="C1759">
        <v>542776</v>
      </c>
      <c r="D1759" t="s">
        <v>994</v>
      </c>
      <c r="E1759">
        <v>0</v>
      </c>
      <c r="F1759">
        <v>0</v>
      </c>
      <c r="G1759">
        <v>1</v>
      </c>
      <c r="H1759">
        <v>0</v>
      </c>
      <c r="I1759">
        <v>32</v>
      </c>
      <c r="J1759">
        <v>2018</v>
      </c>
      <c r="K1759" t="s">
        <v>995</v>
      </c>
      <c r="L1759">
        <v>3</v>
      </c>
      <c r="M1759">
        <v>2</v>
      </c>
      <c r="N1759">
        <v>8.7201953461648944</v>
      </c>
      <c r="O1759">
        <v>9.2028152829646661</v>
      </c>
      <c r="P1759" t="s">
        <v>996</v>
      </c>
      <c r="Q1759" t="s">
        <v>790</v>
      </c>
      <c r="R1759" t="s">
        <v>997</v>
      </c>
      <c r="S1759">
        <v>9372</v>
      </c>
      <c r="T1759" t="s">
        <v>998</v>
      </c>
      <c r="U1759" t="s">
        <v>149</v>
      </c>
      <c r="V1759" t="s">
        <v>794</v>
      </c>
      <c r="W1759" t="s">
        <v>207</v>
      </c>
      <c r="X1759" t="s">
        <v>403</v>
      </c>
      <c r="Y1759" t="s">
        <v>999</v>
      </c>
      <c r="Z1759" s="1">
        <v>43328</v>
      </c>
      <c r="AA1759">
        <v>76</v>
      </c>
      <c r="AB1759" t="s">
        <v>81</v>
      </c>
      <c r="AC1759">
        <v>2023</v>
      </c>
      <c r="AD1759">
        <v>369</v>
      </c>
      <c r="AE1759" t="s">
        <v>831</v>
      </c>
      <c r="AF1759" t="s">
        <v>247</v>
      </c>
      <c r="AG1759" s="1">
        <v>36280</v>
      </c>
      <c r="AH1759" t="s">
        <v>483</v>
      </c>
      <c r="AI1759" t="s">
        <v>265</v>
      </c>
      <c r="AJ1759" t="s">
        <v>64</v>
      </c>
      <c r="AK1759">
        <v>175</v>
      </c>
      <c r="AL1759">
        <v>300000</v>
      </c>
      <c r="AM1759">
        <v>700000</v>
      </c>
      <c r="AN1759" s="1">
        <v>45473</v>
      </c>
      <c r="AO1759" t="s">
        <v>845</v>
      </c>
      <c r="AP1759" t="s">
        <v>164</v>
      </c>
      <c r="AQ1759">
        <v>17</v>
      </c>
      <c r="AR1759" t="s">
        <v>833</v>
      </c>
      <c r="AS1759">
        <v>0</v>
      </c>
      <c r="AT1759" t="s">
        <v>483</v>
      </c>
      <c r="AU1759">
        <v>25</v>
      </c>
    </row>
    <row r="1760" spans="1:47" x14ac:dyDescent="0.25">
      <c r="A1760" t="s">
        <v>993</v>
      </c>
      <c r="B1760">
        <v>3087324</v>
      </c>
      <c r="C1760">
        <v>542776</v>
      </c>
      <c r="D1760" t="s">
        <v>994</v>
      </c>
      <c r="E1760">
        <v>0</v>
      </c>
      <c r="F1760">
        <v>0</v>
      </c>
      <c r="G1760">
        <v>1</v>
      </c>
      <c r="H1760">
        <v>0</v>
      </c>
      <c r="I1760">
        <v>32</v>
      </c>
      <c r="J1760">
        <v>2018</v>
      </c>
      <c r="K1760" t="s">
        <v>995</v>
      </c>
      <c r="L1760">
        <v>3</v>
      </c>
      <c r="M1760">
        <v>2</v>
      </c>
      <c r="N1760">
        <v>8.7201953461648944</v>
      </c>
      <c r="O1760">
        <v>9.2028152829646661</v>
      </c>
      <c r="P1760" t="s">
        <v>996</v>
      </c>
      <c r="Q1760" t="s">
        <v>790</v>
      </c>
      <c r="R1760" t="s">
        <v>997</v>
      </c>
      <c r="S1760">
        <v>9372</v>
      </c>
      <c r="T1760" t="s">
        <v>998</v>
      </c>
      <c r="U1760" t="s">
        <v>149</v>
      </c>
      <c r="V1760" t="s">
        <v>794</v>
      </c>
      <c r="W1760" t="s">
        <v>207</v>
      </c>
      <c r="X1760" t="s">
        <v>403</v>
      </c>
      <c r="Y1760" t="s">
        <v>999</v>
      </c>
      <c r="Z1760" s="1">
        <v>43328</v>
      </c>
      <c r="AA1760">
        <v>76</v>
      </c>
      <c r="AB1760" t="s">
        <v>81</v>
      </c>
      <c r="AC1760">
        <v>2023</v>
      </c>
      <c r="AD1760">
        <v>369</v>
      </c>
      <c r="AE1760" t="s">
        <v>831</v>
      </c>
      <c r="AF1760" t="s">
        <v>247</v>
      </c>
      <c r="AG1760" s="1">
        <v>36280</v>
      </c>
      <c r="AH1760" t="s">
        <v>483</v>
      </c>
      <c r="AI1760" t="s">
        <v>265</v>
      </c>
      <c r="AJ1760" t="s">
        <v>64</v>
      </c>
      <c r="AK1760">
        <v>175</v>
      </c>
      <c r="AL1760">
        <v>300000</v>
      </c>
      <c r="AM1760">
        <v>700000</v>
      </c>
      <c r="AN1760" s="1">
        <v>45473</v>
      </c>
      <c r="AO1760" t="s">
        <v>846</v>
      </c>
      <c r="AP1760" t="s">
        <v>164</v>
      </c>
      <c r="AQ1760">
        <v>17</v>
      </c>
      <c r="AR1760" t="s">
        <v>833</v>
      </c>
      <c r="AS1760">
        <v>0</v>
      </c>
      <c r="AT1760" t="s">
        <v>355</v>
      </c>
      <c r="AU1760">
        <v>25</v>
      </c>
    </row>
    <row r="1761" spans="1:47" x14ac:dyDescent="0.25">
      <c r="A1761" t="s">
        <v>993</v>
      </c>
      <c r="B1761">
        <v>3087324</v>
      </c>
      <c r="C1761">
        <v>542776</v>
      </c>
      <c r="D1761" t="s">
        <v>994</v>
      </c>
      <c r="E1761">
        <v>0</v>
      </c>
      <c r="F1761">
        <v>0</v>
      </c>
      <c r="G1761">
        <v>1</v>
      </c>
      <c r="H1761">
        <v>0</v>
      </c>
      <c r="I1761">
        <v>32</v>
      </c>
      <c r="J1761">
        <v>2018</v>
      </c>
      <c r="K1761" t="s">
        <v>995</v>
      </c>
      <c r="L1761">
        <v>3</v>
      </c>
      <c r="M1761">
        <v>2</v>
      </c>
      <c r="N1761">
        <v>8.7201953461648944</v>
      </c>
      <c r="O1761">
        <v>9.2028152829646661</v>
      </c>
      <c r="P1761" t="s">
        <v>996</v>
      </c>
      <c r="Q1761" t="s">
        <v>790</v>
      </c>
      <c r="R1761" t="s">
        <v>997</v>
      </c>
      <c r="S1761">
        <v>9372</v>
      </c>
      <c r="T1761" t="s">
        <v>998</v>
      </c>
      <c r="U1761" t="s">
        <v>149</v>
      </c>
      <c r="V1761" t="s">
        <v>794</v>
      </c>
      <c r="W1761" t="s">
        <v>207</v>
      </c>
      <c r="X1761" t="s">
        <v>403</v>
      </c>
      <c r="Y1761" t="s">
        <v>999</v>
      </c>
      <c r="Z1761" s="1">
        <v>43328</v>
      </c>
      <c r="AA1761">
        <v>76</v>
      </c>
      <c r="AB1761" t="s">
        <v>81</v>
      </c>
      <c r="AC1761">
        <v>2023</v>
      </c>
      <c r="AD1761">
        <v>369</v>
      </c>
      <c r="AE1761" t="s">
        <v>831</v>
      </c>
      <c r="AF1761" t="s">
        <v>247</v>
      </c>
      <c r="AG1761" s="1">
        <v>36280</v>
      </c>
      <c r="AH1761" t="s">
        <v>483</v>
      </c>
      <c r="AI1761" t="s">
        <v>265</v>
      </c>
      <c r="AJ1761" t="s">
        <v>64</v>
      </c>
      <c r="AK1761">
        <v>175</v>
      </c>
      <c r="AL1761">
        <v>300000</v>
      </c>
      <c r="AM1761">
        <v>700000</v>
      </c>
      <c r="AN1761" s="1">
        <v>45473</v>
      </c>
      <c r="AO1761" t="s">
        <v>847</v>
      </c>
      <c r="AP1761" t="s">
        <v>164</v>
      </c>
      <c r="AQ1761">
        <v>17</v>
      </c>
      <c r="AR1761" t="s">
        <v>833</v>
      </c>
      <c r="AS1761">
        <v>0</v>
      </c>
      <c r="AT1761" t="s">
        <v>465</v>
      </c>
      <c r="AU1761">
        <v>25</v>
      </c>
    </row>
    <row r="1762" spans="1:47" x14ac:dyDescent="0.25">
      <c r="A1762" t="s">
        <v>993</v>
      </c>
      <c r="B1762">
        <v>3087324</v>
      </c>
      <c r="C1762">
        <v>542776</v>
      </c>
      <c r="D1762" t="s">
        <v>994</v>
      </c>
      <c r="E1762">
        <v>0</v>
      </c>
      <c r="F1762">
        <v>0</v>
      </c>
      <c r="G1762">
        <v>1</v>
      </c>
      <c r="H1762">
        <v>0</v>
      </c>
      <c r="I1762">
        <v>32</v>
      </c>
      <c r="J1762">
        <v>2018</v>
      </c>
      <c r="K1762" t="s">
        <v>995</v>
      </c>
      <c r="L1762">
        <v>3</v>
      </c>
      <c r="M1762">
        <v>2</v>
      </c>
      <c r="N1762">
        <v>8.7201953461648944</v>
      </c>
      <c r="O1762">
        <v>9.2028152829646661</v>
      </c>
      <c r="P1762" t="s">
        <v>996</v>
      </c>
      <c r="Q1762" t="s">
        <v>790</v>
      </c>
      <c r="R1762" t="s">
        <v>997</v>
      </c>
      <c r="S1762">
        <v>9372</v>
      </c>
      <c r="T1762" t="s">
        <v>998</v>
      </c>
      <c r="U1762" t="s">
        <v>149</v>
      </c>
      <c r="V1762" t="s">
        <v>794</v>
      </c>
      <c r="W1762" t="s">
        <v>207</v>
      </c>
      <c r="X1762" t="s">
        <v>403</v>
      </c>
      <c r="Y1762" t="s">
        <v>999</v>
      </c>
      <c r="Z1762" s="1">
        <v>43328</v>
      </c>
      <c r="AA1762">
        <v>76</v>
      </c>
      <c r="AB1762" t="s">
        <v>81</v>
      </c>
      <c r="AC1762">
        <v>2023</v>
      </c>
      <c r="AD1762">
        <v>369</v>
      </c>
      <c r="AE1762" t="s">
        <v>831</v>
      </c>
      <c r="AF1762" t="s">
        <v>247</v>
      </c>
      <c r="AG1762" s="1">
        <v>36280</v>
      </c>
      <c r="AH1762" t="s">
        <v>483</v>
      </c>
      <c r="AI1762" t="s">
        <v>265</v>
      </c>
      <c r="AJ1762" t="s">
        <v>64</v>
      </c>
      <c r="AK1762">
        <v>175</v>
      </c>
      <c r="AL1762">
        <v>300000</v>
      </c>
      <c r="AM1762">
        <v>700000</v>
      </c>
      <c r="AN1762" s="1">
        <v>45473</v>
      </c>
      <c r="AO1762" t="s">
        <v>848</v>
      </c>
      <c r="AP1762" t="s">
        <v>66</v>
      </c>
      <c r="AQ1762">
        <v>17</v>
      </c>
      <c r="AR1762" t="s">
        <v>833</v>
      </c>
      <c r="AS1762">
        <v>0</v>
      </c>
      <c r="AT1762" t="s">
        <v>483</v>
      </c>
      <c r="AU1762">
        <v>25</v>
      </c>
    </row>
    <row r="1763" spans="1:47" x14ac:dyDescent="0.25">
      <c r="A1763" t="s">
        <v>993</v>
      </c>
      <c r="B1763">
        <v>3087324</v>
      </c>
      <c r="C1763">
        <v>542776</v>
      </c>
      <c r="D1763" t="s">
        <v>994</v>
      </c>
      <c r="E1763">
        <v>0</v>
      </c>
      <c r="F1763">
        <v>0</v>
      </c>
      <c r="G1763">
        <v>1</v>
      </c>
      <c r="H1763">
        <v>0</v>
      </c>
      <c r="I1763">
        <v>32</v>
      </c>
      <c r="J1763">
        <v>2018</v>
      </c>
      <c r="K1763" t="s">
        <v>995</v>
      </c>
      <c r="L1763">
        <v>3</v>
      </c>
      <c r="M1763">
        <v>2</v>
      </c>
      <c r="N1763">
        <v>8.7201953461648944</v>
      </c>
      <c r="O1763">
        <v>9.2028152829646661</v>
      </c>
      <c r="P1763" t="s">
        <v>996</v>
      </c>
      <c r="Q1763" t="s">
        <v>790</v>
      </c>
      <c r="R1763" t="s">
        <v>997</v>
      </c>
      <c r="S1763">
        <v>9372</v>
      </c>
      <c r="T1763" t="s">
        <v>998</v>
      </c>
      <c r="U1763" t="s">
        <v>149</v>
      </c>
      <c r="V1763" t="s">
        <v>794</v>
      </c>
      <c r="W1763" t="s">
        <v>207</v>
      </c>
      <c r="X1763" t="s">
        <v>403</v>
      </c>
      <c r="Y1763" t="s">
        <v>999</v>
      </c>
      <c r="Z1763" s="1">
        <v>43328</v>
      </c>
      <c r="AA1763">
        <v>76</v>
      </c>
      <c r="AB1763" t="s">
        <v>81</v>
      </c>
      <c r="AC1763">
        <v>2023</v>
      </c>
      <c r="AD1763">
        <v>369</v>
      </c>
      <c r="AE1763" t="s">
        <v>831</v>
      </c>
      <c r="AF1763" t="s">
        <v>247</v>
      </c>
      <c r="AG1763" s="1">
        <v>36280</v>
      </c>
      <c r="AH1763" t="s">
        <v>483</v>
      </c>
      <c r="AI1763" t="s">
        <v>265</v>
      </c>
      <c r="AJ1763" t="s">
        <v>64</v>
      </c>
      <c r="AK1763">
        <v>175</v>
      </c>
      <c r="AL1763">
        <v>300000</v>
      </c>
      <c r="AM1763">
        <v>700000</v>
      </c>
      <c r="AN1763" s="1">
        <v>45473</v>
      </c>
      <c r="AO1763" t="s">
        <v>849</v>
      </c>
      <c r="AP1763" t="s">
        <v>164</v>
      </c>
      <c r="AQ1763">
        <v>17</v>
      </c>
      <c r="AR1763" t="s">
        <v>833</v>
      </c>
      <c r="AS1763">
        <v>0</v>
      </c>
      <c r="AT1763" t="s">
        <v>355</v>
      </c>
      <c r="AU1763">
        <v>25</v>
      </c>
    </row>
    <row r="1764" spans="1:47" x14ac:dyDescent="0.25">
      <c r="A1764" t="s">
        <v>1000</v>
      </c>
      <c r="B1764">
        <v>3047444</v>
      </c>
      <c r="C1764">
        <v>370846</v>
      </c>
      <c r="D1764" t="s">
        <v>346</v>
      </c>
      <c r="E1764">
        <v>0</v>
      </c>
      <c r="F1764">
        <v>0</v>
      </c>
      <c r="G1764">
        <v>0</v>
      </c>
      <c r="H1764">
        <v>0</v>
      </c>
      <c r="I1764">
        <v>45</v>
      </c>
      <c r="J1764">
        <v>2018</v>
      </c>
      <c r="K1764" t="s">
        <v>179</v>
      </c>
      <c r="L1764">
        <v>1</v>
      </c>
      <c r="M1764">
        <v>3</v>
      </c>
      <c r="N1764">
        <v>17</v>
      </c>
      <c r="O1764">
        <v>1</v>
      </c>
      <c r="P1764" t="s">
        <v>1001</v>
      </c>
      <c r="Q1764" t="s">
        <v>202</v>
      </c>
      <c r="R1764" t="s">
        <v>1002</v>
      </c>
      <c r="S1764">
        <v>19003</v>
      </c>
      <c r="T1764" t="s">
        <v>1003</v>
      </c>
      <c r="U1764" t="s">
        <v>1004</v>
      </c>
      <c r="V1764" t="s">
        <v>389</v>
      </c>
      <c r="W1764" t="s">
        <v>302</v>
      </c>
      <c r="X1764" t="s">
        <v>57</v>
      </c>
      <c r="Y1764" t="s">
        <v>1005</v>
      </c>
      <c r="Z1764" s="1">
        <v>43330</v>
      </c>
      <c r="AA1764">
        <v>46</v>
      </c>
      <c r="AB1764" t="s">
        <v>59</v>
      </c>
      <c r="AC1764">
        <v>2023</v>
      </c>
      <c r="AD1764">
        <v>506</v>
      </c>
      <c r="AE1764" t="s">
        <v>965</v>
      </c>
      <c r="AF1764" t="s">
        <v>247</v>
      </c>
      <c r="AG1764" s="1">
        <v>36578</v>
      </c>
      <c r="AH1764" t="s">
        <v>465</v>
      </c>
      <c r="AI1764" t="s">
        <v>249</v>
      </c>
      <c r="AJ1764" t="s">
        <v>64</v>
      </c>
      <c r="AK1764">
        <v>183</v>
      </c>
      <c r="AL1764">
        <v>14000000</v>
      </c>
      <c r="AM1764">
        <v>15000000</v>
      </c>
      <c r="AN1764" s="1">
        <v>46934</v>
      </c>
      <c r="AO1764" t="s">
        <v>966</v>
      </c>
      <c r="AP1764" t="s">
        <v>164</v>
      </c>
      <c r="AQ1764">
        <v>22</v>
      </c>
      <c r="AR1764" t="s">
        <v>967</v>
      </c>
      <c r="AS1764">
        <v>0</v>
      </c>
      <c r="AT1764" t="s">
        <v>465</v>
      </c>
      <c r="AU1764">
        <v>24</v>
      </c>
    </row>
    <row r="1765" spans="1:47" x14ac:dyDescent="0.25">
      <c r="A1765" t="s">
        <v>1000</v>
      </c>
      <c r="B1765">
        <v>3047444</v>
      </c>
      <c r="C1765">
        <v>370846</v>
      </c>
      <c r="D1765" t="s">
        <v>346</v>
      </c>
      <c r="E1765">
        <v>0</v>
      </c>
      <c r="F1765">
        <v>0</v>
      </c>
      <c r="G1765">
        <v>0</v>
      </c>
      <c r="H1765">
        <v>0</v>
      </c>
      <c r="I1765">
        <v>45</v>
      </c>
      <c r="J1765">
        <v>2018</v>
      </c>
      <c r="K1765" t="s">
        <v>179</v>
      </c>
      <c r="L1765">
        <v>1</v>
      </c>
      <c r="M1765">
        <v>3</v>
      </c>
      <c r="N1765">
        <v>17</v>
      </c>
      <c r="O1765">
        <v>1</v>
      </c>
      <c r="P1765" t="s">
        <v>1001</v>
      </c>
      <c r="Q1765" t="s">
        <v>202</v>
      </c>
      <c r="R1765" t="s">
        <v>1002</v>
      </c>
      <c r="S1765">
        <v>19003</v>
      </c>
      <c r="T1765" t="s">
        <v>1003</v>
      </c>
      <c r="U1765" t="s">
        <v>1004</v>
      </c>
      <c r="V1765" t="s">
        <v>389</v>
      </c>
      <c r="W1765" t="s">
        <v>302</v>
      </c>
      <c r="X1765" t="s">
        <v>57</v>
      </c>
      <c r="Y1765" t="s">
        <v>1005</v>
      </c>
      <c r="Z1765" s="1">
        <v>43330</v>
      </c>
      <c r="AA1765">
        <v>46</v>
      </c>
      <c r="AB1765" t="s">
        <v>59</v>
      </c>
      <c r="AC1765">
        <v>2023</v>
      </c>
      <c r="AD1765">
        <v>506</v>
      </c>
      <c r="AE1765" t="s">
        <v>965</v>
      </c>
      <c r="AF1765" t="s">
        <v>247</v>
      </c>
      <c r="AG1765" s="1">
        <v>36578</v>
      </c>
      <c r="AH1765" t="s">
        <v>465</v>
      </c>
      <c r="AI1765" t="s">
        <v>249</v>
      </c>
      <c r="AJ1765" t="s">
        <v>64</v>
      </c>
      <c r="AK1765">
        <v>183</v>
      </c>
      <c r="AL1765">
        <v>14000000</v>
      </c>
      <c r="AM1765">
        <v>15000000</v>
      </c>
      <c r="AN1765" s="1">
        <v>46934</v>
      </c>
      <c r="AO1765" t="s">
        <v>968</v>
      </c>
      <c r="AP1765" t="s">
        <v>164</v>
      </c>
      <c r="AQ1765">
        <v>22</v>
      </c>
      <c r="AR1765" t="s">
        <v>967</v>
      </c>
      <c r="AS1765">
        <v>0</v>
      </c>
      <c r="AT1765" t="s">
        <v>465</v>
      </c>
      <c r="AU1765">
        <v>24</v>
      </c>
    </row>
    <row r="1766" spans="1:47" x14ac:dyDescent="0.25">
      <c r="A1766" t="s">
        <v>1000</v>
      </c>
      <c r="B1766">
        <v>3047444</v>
      </c>
      <c r="C1766">
        <v>370846</v>
      </c>
      <c r="D1766" t="s">
        <v>346</v>
      </c>
      <c r="E1766">
        <v>0</v>
      </c>
      <c r="F1766">
        <v>0</v>
      </c>
      <c r="G1766">
        <v>0</v>
      </c>
      <c r="H1766">
        <v>0</v>
      </c>
      <c r="I1766">
        <v>45</v>
      </c>
      <c r="J1766">
        <v>2018</v>
      </c>
      <c r="K1766" t="s">
        <v>179</v>
      </c>
      <c r="L1766">
        <v>1</v>
      </c>
      <c r="M1766">
        <v>3</v>
      </c>
      <c r="N1766">
        <v>17</v>
      </c>
      <c r="O1766">
        <v>1</v>
      </c>
      <c r="P1766" t="s">
        <v>1001</v>
      </c>
      <c r="Q1766" t="s">
        <v>202</v>
      </c>
      <c r="R1766" t="s">
        <v>1002</v>
      </c>
      <c r="S1766">
        <v>19003</v>
      </c>
      <c r="T1766" t="s">
        <v>1003</v>
      </c>
      <c r="U1766" t="s">
        <v>1004</v>
      </c>
      <c r="V1766" t="s">
        <v>389</v>
      </c>
      <c r="W1766" t="s">
        <v>302</v>
      </c>
      <c r="X1766" t="s">
        <v>57</v>
      </c>
      <c r="Y1766" t="s">
        <v>1005</v>
      </c>
      <c r="Z1766" s="1">
        <v>43330</v>
      </c>
      <c r="AA1766">
        <v>46</v>
      </c>
      <c r="AB1766" t="s">
        <v>59</v>
      </c>
      <c r="AC1766">
        <v>2023</v>
      </c>
      <c r="AD1766">
        <v>506</v>
      </c>
      <c r="AE1766" t="s">
        <v>965</v>
      </c>
      <c r="AF1766" t="s">
        <v>247</v>
      </c>
      <c r="AG1766" s="1">
        <v>36578</v>
      </c>
      <c r="AH1766" t="s">
        <v>465</v>
      </c>
      <c r="AI1766" t="s">
        <v>249</v>
      </c>
      <c r="AJ1766" t="s">
        <v>64</v>
      </c>
      <c r="AK1766">
        <v>183</v>
      </c>
      <c r="AL1766">
        <v>14000000</v>
      </c>
      <c r="AM1766">
        <v>15000000</v>
      </c>
      <c r="AN1766" s="1">
        <v>46934</v>
      </c>
      <c r="AO1766" t="s">
        <v>969</v>
      </c>
      <c r="AP1766" t="s">
        <v>66</v>
      </c>
      <c r="AQ1766">
        <v>22</v>
      </c>
      <c r="AR1766" t="s">
        <v>967</v>
      </c>
      <c r="AS1766">
        <v>0</v>
      </c>
      <c r="AT1766" t="s">
        <v>465</v>
      </c>
      <c r="AU1766">
        <v>24</v>
      </c>
    </row>
    <row r="1767" spans="1:47" x14ac:dyDescent="0.25">
      <c r="A1767" t="s">
        <v>1000</v>
      </c>
      <c r="B1767">
        <v>3047444</v>
      </c>
      <c r="C1767">
        <v>370846</v>
      </c>
      <c r="D1767" t="s">
        <v>346</v>
      </c>
      <c r="E1767">
        <v>0</v>
      </c>
      <c r="F1767">
        <v>0</v>
      </c>
      <c r="G1767">
        <v>0</v>
      </c>
      <c r="H1767">
        <v>0</v>
      </c>
      <c r="I1767">
        <v>45</v>
      </c>
      <c r="J1767">
        <v>2018</v>
      </c>
      <c r="K1767" t="s">
        <v>179</v>
      </c>
      <c r="L1767">
        <v>1</v>
      </c>
      <c r="M1767">
        <v>3</v>
      </c>
      <c r="N1767">
        <v>17</v>
      </c>
      <c r="O1767">
        <v>1</v>
      </c>
      <c r="P1767" t="s">
        <v>1001</v>
      </c>
      <c r="Q1767" t="s">
        <v>202</v>
      </c>
      <c r="R1767" t="s">
        <v>1002</v>
      </c>
      <c r="S1767">
        <v>19003</v>
      </c>
      <c r="T1767" t="s">
        <v>1003</v>
      </c>
      <c r="U1767" t="s">
        <v>1004</v>
      </c>
      <c r="V1767" t="s">
        <v>389</v>
      </c>
      <c r="W1767" t="s">
        <v>302</v>
      </c>
      <c r="X1767" t="s">
        <v>57</v>
      </c>
      <c r="Y1767" t="s">
        <v>1005</v>
      </c>
      <c r="Z1767" s="1">
        <v>43330</v>
      </c>
      <c r="AA1767">
        <v>46</v>
      </c>
      <c r="AB1767" t="s">
        <v>59</v>
      </c>
      <c r="AC1767">
        <v>2023</v>
      </c>
      <c r="AD1767">
        <v>506</v>
      </c>
      <c r="AE1767" t="s">
        <v>965</v>
      </c>
      <c r="AF1767" t="s">
        <v>247</v>
      </c>
      <c r="AG1767" s="1">
        <v>36578</v>
      </c>
      <c r="AH1767" t="s">
        <v>465</v>
      </c>
      <c r="AI1767" t="s">
        <v>249</v>
      </c>
      <c r="AJ1767" t="s">
        <v>64</v>
      </c>
      <c r="AK1767">
        <v>183</v>
      </c>
      <c r="AL1767">
        <v>14000000</v>
      </c>
      <c r="AM1767">
        <v>15000000</v>
      </c>
      <c r="AN1767" s="1">
        <v>46934</v>
      </c>
      <c r="AO1767" t="s">
        <v>970</v>
      </c>
      <c r="AP1767" t="s">
        <v>66</v>
      </c>
      <c r="AQ1767">
        <v>22</v>
      </c>
      <c r="AR1767" t="s">
        <v>967</v>
      </c>
      <c r="AS1767">
        <v>0</v>
      </c>
      <c r="AT1767" t="s">
        <v>465</v>
      </c>
      <c r="AU1767">
        <v>24</v>
      </c>
    </row>
    <row r="1768" spans="1:47" x14ac:dyDescent="0.25">
      <c r="A1768" t="s">
        <v>1000</v>
      </c>
      <c r="B1768">
        <v>3047444</v>
      </c>
      <c r="C1768">
        <v>370846</v>
      </c>
      <c r="D1768" t="s">
        <v>346</v>
      </c>
      <c r="E1768">
        <v>0</v>
      </c>
      <c r="F1768">
        <v>0</v>
      </c>
      <c r="G1768">
        <v>0</v>
      </c>
      <c r="H1768">
        <v>0</v>
      </c>
      <c r="I1768">
        <v>45</v>
      </c>
      <c r="J1768">
        <v>2018</v>
      </c>
      <c r="K1768" t="s">
        <v>179</v>
      </c>
      <c r="L1768">
        <v>1</v>
      </c>
      <c r="M1768">
        <v>3</v>
      </c>
      <c r="N1768">
        <v>17</v>
      </c>
      <c r="O1768">
        <v>1</v>
      </c>
      <c r="P1768" t="s">
        <v>1001</v>
      </c>
      <c r="Q1768" t="s">
        <v>202</v>
      </c>
      <c r="R1768" t="s">
        <v>1002</v>
      </c>
      <c r="S1768">
        <v>19003</v>
      </c>
      <c r="T1768" t="s">
        <v>1003</v>
      </c>
      <c r="U1768" t="s">
        <v>1004</v>
      </c>
      <c r="V1768" t="s">
        <v>389</v>
      </c>
      <c r="W1768" t="s">
        <v>302</v>
      </c>
      <c r="X1768" t="s">
        <v>57</v>
      </c>
      <c r="Y1768" t="s">
        <v>1005</v>
      </c>
      <c r="Z1768" s="1">
        <v>43330</v>
      </c>
      <c r="AA1768">
        <v>46</v>
      </c>
      <c r="AB1768" t="s">
        <v>59</v>
      </c>
      <c r="AC1768">
        <v>2023</v>
      </c>
      <c r="AD1768">
        <v>506</v>
      </c>
      <c r="AE1768" t="s">
        <v>965</v>
      </c>
      <c r="AF1768" t="s">
        <v>247</v>
      </c>
      <c r="AG1768" s="1">
        <v>36578</v>
      </c>
      <c r="AH1768" t="s">
        <v>465</v>
      </c>
      <c r="AI1768" t="s">
        <v>249</v>
      </c>
      <c r="AJ1768" t="s">
        <v>64</v>
      </c>
      <c r="AK1768">
        <v>183</v>
      </c>
      <c r="AL1768">
        <v>14000000</v>
      </c>
      <c r="AM1768">
        <v>15000000</v>
      </c>
      <c r="AN1768" s="1">
        <v>46934</v>
      </c>
      <c r="AO1768" t="s">
        <v>971</v>
      </c>
      <c r="AP1768" t="s">
        <v>66</v>
      </c>
      <c r="AQ1768">
        <v>22</v>
      </c>
      <c r="AR1768" t="s">
        <v>967</v>
      </c>
      <c r="AS1768">
        <v>0</v>
      </c>
      <c r="AT1768" t="s">
        <v>465</v>
      </c>
      <c r="AU1768">
        <v>24</v>
      </c>
    </row>
    <row r="1769" spans="1:47" x14ac:dyDescent="0.25">
      <c r="A1769" t="s">
        <v>1000</v>
      </c>
      <c r="B1769">
        <v>3047444</v>
      </c>
      <c r="C1769">
        <v>370846</v>
      </c>
      <c r="D1769" t="s">
        <v>346</v>
      </c>
      <c r="E1769">
        <v>0</v>
      </c>
      <c r="F1769">
        <v>0</v>
      </c>
      <c r="G1769">
        <v>0</v>
      </c>
      <c r="H1769">
        <v>0</v>
      </c>
      <c r="I1769">
        <v>45</v>
      </c>
      <c r="J1769">
        <v>2018</v>
      </c>
      <c r="K1769" t="s">
        <v>179</v>
      </c>
      <c r="L1769">
        <v>1</v>
      </c>
      <c r="M1769">
        <v>3</v>
      </c>
      <c r="N1769">
        <v>17</v>
      </c>
      <c r="O1769">
        <v>1</v>
      </c>
      <c r="P1769" t="s">
        <v>1001</v>
      </c>
      <c r="Q1769" t="s">
        <v>202</v>
      </c>
      <c r="R1769" t="s">
        <v>1002</v>
      </c>
      <c r="S1769">
        <v>19003</v>
      </c>
      <c r="T1769" t="s">
        <v>1003</v>
      </c>
      <c r="U1769" t="s">
        <v>1004</v>
      </c>
      <c r="V1769" t="s">
        <v>389</v>
      </c>
      <c r="W1769" t="s">
        <v>302</v>
      </c>
      <c r="X1769" t="s">
        <v>57</v>
      </c>
      <c r="Y1769" t="s">
        <v>1005</v>
      </c>
      <c r="Z1769" s="1">
        <v>43330</v>
      </c>
      <c r="AA1769">
        <v>46</v>
      </c>
      <c r="AB1769" t="s">
        <v>59</v>
      </c>
      <c r="AC1769">
        <v>2023</v>
      </c>
      <c r="AD1769">
        <v>506</v>
      </c>
      <c r="AE1769" t="s">
        <v>965</v>
      </c>
      <c r="AF1769" t="s">
        <v>247</v>
      </c>
      <c r="AG1769" s="1">
        <v>36578</v>
      </c>
      <c r="AH1769" t="s">
        <v>465</v>
      </c>
      <c r="AI1769" t="s">
        <v>249</v>
      </c>
      <c r="AJ1769" t="s">
        <v>64</v>
      </c>
      <c r="AK1769">
        <v>183</v>
      </c>
      <c r="AL1769">
        <v>14000000</v>
      </c>
      <c r="AM1769">
        <v>15000000</v>
      </c>
      <c r="AN1769" s="1">
        <v>46934</v>
      </c>
      <c r="AO1769" t="s">
        <v>972</v>
      </c>
      <c r="AP1769" t="s">
        <v>66</v>
      </c>
      <c r="AQ1769">
        <v>22</v>
      </c>
      <c r="AR1769" t="s">
        <v>967</v>
      </c>
      <c r="AS1769">
        <v>0</v>
      </c>
      <c r="AT1769" t="s">
        <v>465</v>
      </c>
      <c r="AU1769">
        <v>24</v>
      </c>
    </row>
    <row r="1770" spans="1:47" x14ac:dyDescent="0.25">
      <c r="A1770" t="s">
        <v>1000</v>
      </c>
      <c r="B1770">
        <v>3047444</v>
      </c>
      <c r="C1770">
        <v>370846</v>
      </c>
      <c r="D1770" t="s">
        <v>346</v>
      </c>
      <c r="E1770">
        <v>0</v>
      </c>
      <c r="F1770">
        <v>0</v>
      </c>
      <c r="G1770">
        <v>0</v>
      </c>
      <c r="H1770">
        <v>0</v>
      </c>
      <c r="I1770">
        <v>45</v>
      </c>
      <c r="J1770">
        <v>2018</v>
      </c>
      <c r="K1770" t="s">
        <v>179</v>
      </c>
      <c r="L1770">
        <v>1</v>
      </c>
      <c r="M1770">
        <v>3</v>
      </c>
      <c r="N1770">
        <v>17</v>
      </c>
      <c r="O1770">
        <v>1</v>
      </c>
      <c r="P1770" t="s">
        <v>1001</v>
      </c>
      <c r="Q1770" t="s">
        <v>202</v>
      </c>
      <c r="R1770" t="s">
        <v>1002</v>
      </c>
      <c r="S1770">
        <v>19003</v>
      </c>
      <c r="T1770" t="s">
        <v>1003</v>
      </c>
      <c r="U1770" t="s">
        <v>1004</v>
      </c>
      <c r="V1770" t="s">
        <v>389</v>
      </c>
      <c r="W1770" t="s">
        <v>302</v>
      </c>
      <c r="X1770" t="s">
        <v>57</v>
      </c>
      <c r="Y1770" t="s">
        <v>1005</v>
      </c>
      <c r="Z1770" s="1">
        <v>43330</v>
      </c>
      <c r="AA1770">
        <v>46</v>
      </c>
      <c r="AB1770" t="s">
        <v>59</v>
      </c>
      <c r="AC1770">
        <v>2023</v>
      </c>
      <c r="AD1770">
        <v>506</v>
      </c>
      <c r="AE1770" t="s">
        <v>965</v>
      </c>
      <c r="AF1770" t="s">
        <v>247</v>
      </c>
      <c r="AG1770" s="1">
        <v>36578</v>
      </c>
      <c r="AH1770" t="s">
        <v>465</v>
      </c>
      <c r="AI1770" t="s">
        <v>249</v>
      </c>
      <c r="AJ1770" t="s">
        <v>64</v>
      </c>
      <c r="AK1770">
        <v>183</v>
      </c>
      <c r="AL1770">
        <v>14000000</v>
      </c>
      <c r="AM1770">
        <v>15000000</v>
      </c>
      <c r="AN1770" s="1">
        <v>46934</v>
      </c>
      <c r="AO1770" t="s">
        <v>973</v>
      </c>
      <c r="AP1770" t="s">
        <v>66</v>
      </c>
      <c r="AQ1770">
        <v>22</v>
      </c>
      <c r="AR1770" t="s">
        <v>967</v>
      </c>
      <c r="AS1770">
        <v>0</v>
      </c>
      <c r="AT1770" t="s">
        <v>465</v>
      </c>
      <c r="AU1770">
        <v>24</v>
      </c>
    </row>
    <row r="1771" spans="1:47" x14ac:dyDescent="0.25">
      <c r="A1771" t="s">
        <v>1000</v>
      </c>
      <c r="B1771">
        <v>3047444</v>
      </c>
      <c r="C1771">
        <v>370846</v>
      </c>
      <c r="D1771" t="s">
        <v>346</v>
      </c>
      <c r="E1771">
        <v>0</v>
      </c>
      <c r="F1771">
        <v>0</v>
      </c>
      <c r="G1771">
        <v>0</v>
      </c>
      <c r="H1771">
        <v>0</v>
      </c>
      <c r="I1771">
        <v>45</v>
      </c>
      <c r="J1771">
        <v>2018</v>
      </c>
      <c r="K1771" t="s">
        <v>179</v>
      </c>
      <c r="L1771">
        <v>1</v>
      </c>
      <c r="M1771">
        <v>3</v>
      </c>
      <c r="N1771">
        <v>17</v>
      </c>
      <c r="O1771">
        <v>1</v>
      </c>
      <c r="P1771" t="s">
        <v>1001</v>
      </c>
      <c r="Q1771" t="s">
        <v>202</v>
      </c>
      <c r="R1771" t="s">
        <v>1002</v>
      </c>
      <c r="S1771">
        <v>19003</v>
      </c>
      <c r="T1771" t="s">
        <v>1003</v>
      </c>
      <c r="U1771" t="s">
        <v>1004</v>
      </c>
      <c r="V1771" t="s">
        <v>389</v>
      </c>
      <c r="W1771" t="s">
        <v>302</v>
      </c>
      <c r="X1771" t="s">
        <v>57</v>
      </c>
      <c r="Y1771" t="s">
        <v>1005</v>
      </c>
      <c r="Z1771" s="1">
        <v>43330</v>
      </c>
      <c r="AA1771">
        <v>46</v>
      </c>
      <c r="AB1771" t="s">
        <v>59</v>
      </c>
      <c r="AC1771">
        <v>2023</v>
      </c>
      <c r="AD1771">
        <v>506</v>
      </c>
      <c r="AE1771" t="s">
        <v>965</v>
      </c>
      <c r="AF1771" t="s">
        <v>247</v>
      </c>
      <c r="AG1771" s="1">
        <v>36578</v>
      </c>
      <c r="AH1771" t="s">
        <v>465</v>
      </c>
      <c r="AI1771" t="s">
        <v>249</v>
      </c>
      <c r="AJ1771" t="s">
        <v>64</v>
      </c>
      <c r="AK1771">
        <v>183</v>
      </c>
      <c r="AL1771">
        <v>14000000</v>
      </c>
      <c r="AM1771">
        <v>15000000</v>
      </c>
      <c r="AN1771" s="1">
        <v>46934</v>
      </c>
      <c r="AO1771" t="s">
        <v>974</v>
      </c>
      <c r="AP1771" t="s">
        <v>164</v>
      </c>
      <c r="AQ1771">
        <v>22</v>
      </c>
      <c r="AR1771" t="s">
        <v>967</v>
      </c>
      <c r="AS1771">
        <v>0</v>
      </c>
      <c r="AT1771" t="s">
        <v>465</v>
      </c>
      <c r="AU1771">
        <v>24</v>
      </c>
    </row>
    <row r="1772" spans="1:47" x14ac:dyDescent="0.25">
      <c r="A1772" t="s">
        <v>1000</v>
      </c>
      <c r="B1772">
        <v>3047444</v>
      </c>
      <c r="C1772">
        <v>370846</v>
      </c>
      <c r="D1772" t="s">
        <v>346</v>
      </c>
      <c r="E1772">
        <v>0</v>
      </c>
      <c r="F1772">
        <v>0</v>
      </c>
      <c r="G1772">
        <v>0</v>
      </c>
      <c r="H1772">
        <v>0</v>
      </c>
      <c r="I1772">
        <v>45</v>
      </c>
      <c r="J1772">
        <v>2018</v>
      </c>
      <c r="K1772" t="s">
        <v>179</v>
      </c>
      <c r="L1772">
        <v>1</v>
      </c>
      <c r="M1772">
        <v>3</v>
      </c>
      <c r="N1772">
        <v>17</v>
      </c>
      <c r="O1772">
        <v>1</v>
      </c>
      <c r="P1772" t="s">
        <v>1001</v>
      </c>
      <c r="Q1772" t="s">
        <v>202</v>
      </c>
      <c r="R1772" t="s">
        <v>1002</v>
      </c>
      <c r="S1772">
        <v>19003</v>
      </c>
      <c r="T1772" t="s">
        <v>1003</v>
      </c>
      <c r="U1772" t="s">
        <v>1004</v>
      </c>
      <c r="V1772" t="s">
        <v>389</v>
      </c>
      <c r="W1772" t="s">
        <v>302</v>
      </c>
      <c r="X1772" t="s">
        <v>57</v>
      </c>
      <c r="Y1772" t="s">
        <v>1005</v>
      </c>
      <c r="Z1772" s="1">
        <v>43330</v>
      </c>
      <c r="AA1772">
        <v>46</v>
      </c>
      <c r="AB1772" t="s">
        <v>59</v>
      </c>
      <c r="AC1772">
        <v>2023</v>
      </c>
      <c r="AD1772">
        <v>506</v>
      </c>
      <c r="AE1772" t="s">
        <v>965</v>
      </c>
      <c r="AF1772" t="s">
        <v>247</v>
      </c>
      <c r="AG1772" s="1">
        <v>36578</v>
      </c>
      <c r="AH1772" t="s">
        <v>465</v>
      </c>
      <c r="AI1772" t="s">
        <v>249</v>
      </c>
      <c r="AJ1772" t="s">
        <v>64</v>
      </c>
      <c r="AK1772">
        <v>183</v>
      </c>
      <c r="AL1772">
        <v>14000000</v>
      </c>
      <c r="AM1772">
        <v>15000000</v>
      </c>
      <c r="AN1772" s="1">
        <v>46934</v>
      </c>
      <c r="AO1772" t="s">
        <v>975</v>
      </c>
      <c r="AP1772" t="s">
        <v>164</v>
      </c>
      <c r="AQ1772">
        <v>22</v>
      </c>
      <c r="AR1772" t="s">
        <v>967</v>
      </c>
      <c r="AS1772">
        <v>0</v>
      </c>
      <c r="AT1772" t="s">
        <v>465</v>
      </c>
      <c r="AU1772">
        <v>24</v>
      </c>
    </row>
    <row r="1773" spans="1:47" x14ac:dyDescent="0.25">
      <c r="A1773" t="s">
        <v>1000</v>
      </c>
      <c r="B1773">
        <v>3047444</v>
      </c>
      <c r="C1773">
        <v>370846</v>
      </c>
      <c r="D1773" t="s">
        <v>346</v>
      </c>
      <c r="E1773">
        <v>0</v>
      </c>
      <c r="F1773">
        <v>0</v>
      </c>
      <c r="G1773">
        <v>0</v>
      </c>
      <c r="H1773">
        <v>0</v>
      </c>
      <c r="I1773">
        <v>45</v>
      </c>
      <c r="J1773">
        <v>2018</v>
      </c>
      <c r="K1773" t="s">
        <v>179</v>
      </c>
      <c r="L1773">
        <v>1</v>
      </c>
      <c r="M1773">
        <v>3</v>
      </c>
      <c r="N1773">
        <v>17</v>
      </c>
      <c r="O1773">
        <v>1</v>
      </c>
      <c r="P1773" t="s">
        <v>1001</v>
      </c>
      <c r="Q1773" t="s">
        <v>202</v>
      </c>
      <c r="R1773" t="s">
        <v>1002</v>
      </c>
      <c r="S1773">
        <v>19003</v>
      </c>
      <c r="T1773" t="s">
        <v>1003</v>
      </c>
      <c r="U1773" t="s">
        <v>1004</v>
      </c>
      <c r="V1773" t="s">
        <v>389</v>
      </c>
      <c r="W1773" t="s">
        <v>302</v>
      </c>
      <c r="X1773" t="s">
        <v>57</v>
      </c>
      <c r="Y1773" t="s">
        <v>1005</v>
      </c>
      <c r="Z1773" s="1">
        <v>43330</v>
      </c>
      <c r="AA1773">
        <v>46</v>
      </c>
      <c r="AB1773" t="s">
        <v>59</v>
      </c>
      <c r="AC1773">
        <v>2023</v>
      </c>
      <c r="AD1773">
        <v>506</v>
      </c>
      <c r="AE1773" t="s">
        <v>965</v>
      </c>
      <c r="AF1773" t="s">
        <v>247</v>
      </c>
      <c r="AG1773" s="1">
        <v>36578</v>
      </c>
      <c r="AH1773" t="s">
        <v>465</v>
      </c>
      <c r="AI1773" t="s">
        <v>249</v>
      </c>
      <c r="AJ1773" t="s">
        <v>64</v>
      </c>
      <c r="AK1773">
        <v>183</v>
      </c>
      <c r="AL1773">
        <v>14000000</v>
      </c>
      <c r="AM1773">
        <v>15000000</v>
      </c>
      <c r="AN1773" s="1">
        <v>46934</v>
      </c>
      <c r="AO1773" t="s">
        <v>976</v>
      </c>
      <c r="AP1773" t="s">
        <v>164</v>
      </c>
      <c r="AQ1773">
        <v>22</v>
      </c>
      <c r="AR1773" t="s">
        <v>967</v>
      </c>
      <c r="AS1773">
        <v>0</v>
      </c>
      <c r="AT1773" t="s">
        <v>465</v>
      </c>
      <c r="AU1773">
        <v>24</v>
      </c>
    </row>
    <row r="1774" spans="1:47" x14ac:dyDescent="0.25">
      <c r="A1774" t="s">
        <v>1006</v>
      </c>
      <c r="B1774">
        <v>3052119</v>
      </c>
      <c r="C1774">
        <v>336160</v>
      </c>
      <c r="D1774" t="s">
        <v>454</v>
      </c>
      <c r="E1774">
        <v>0</v>
      </c>
      <c r="F1774">
        <v>0</v>
      </c>
      <c r="G1774">
        <v>1</v>
      </c>
      <c r="H1774">
        <v>0</v>
      </c>
      <c r="I1774">
        <v>90</v>
      </c>
      <c r="J1774">
        <v>2018</v>
      </c>
      <c r="K1774" t="s">
        <v>179</v>
      </c>
      <c r="L1774">
        <v>1</v>
      </c>
      <c r="M1774">
        <v>2</v>
      </c>
      <c r="N1774">
        <v>14</v>
      </c>
      <c r="O1774">
        <v>2</v>
      </c>
      <c r="P1774" t="s">
        <v>1007</v>
      </c>
      <c r="Q1774" t="s">
        <v>1008</v>
      </c>
      <c r="R1774" t="s">
        <v>1009</v>
      </c>
      <c r="S1774">
        <v>11135</v>
      </c>
      <c r="T1774" t="s">
        <v>638</v>
      </c>
      <c r="U1774" t="s">
        <v>1010</v>
      </c>
      <c r="V1774" t="s">
        <v>1011</v>
      </c>
      <c r="W1774" t="s">
        <v>56</v>
      </c>
      <c r="X1774" t="s">
        <v>57</v>
      </c>
      <c r="Y1774" t="s">
        <v>1012</v>
      </c>
      <c r="Z1774" s="1">
        <v>43330</v>
      </c>
      <c r="AA1774">
        <v>61</v>
      </c>
      <c r="AB1774" t="s">
        <v>81</v>
      </c>
      <c r="AC1774">
        <v>2018</v>
      </c>
      <c r="AD1774">
        <v>385</v>
      </c>
      <c r="AE1774" t="s">
        <v>1013</v>
      </c>
      <c r="AF1774" t="s">
        <v>247</v>
      </c>
      <c r="AG1774" s="1">
        <v>35329</v>
      </c>
      <c r="AH1774" t="s">
        <v>355</v>
      </c>
      <c r="AI1774" t="s">
        <v>265</v>
      </c>
      <c r="AJ1774" t="s">
        <v>64</v>
      </c>
      <c r="AK1774">
        <v>192</v>
      </c>
      <c r="AL1774">
        <v>900000</v>
      </c>
      <c r="AM1774">
        <v>1700000</v>
      </c>
      <c r="AN1774" s="1">
        <v>46203</v>
      </c>
      <c r="AO1774" t="s">
        <v>1014</v>
      </c>
      <c r="AP1774" t="s">
        <v>66</v>
      </c>
      <c r="AQ1774">
        <v>11</v>
      </c>
      <c r="AR1774" t="s">
        <v>1015</v>
      </c>
      <c r="AS1774">
        <v>0</v>
      </c>
      <c r="AT1774" t="s">
        <v>355</v>
      </c>
      <c r="AU1774">
        <v>28</v>
      </c>
    </row>
    <row r="1775" spans="1:47" x14ac:dyDescent="0.25">
      <c r="A1775" t="s">
        <v>1016</v>
      </c>
      <c r="B1775">
        <v>3063593</v>
      </c>
      <c r="C1775">
        <v>542776</v>
      </c>
      <c r="D1775" t="s">
        <v>812</v>
      </c>
      <c r="E1775">
        <v>1</v>
      </c>
      <c r="F1775">
        <v>0</v>
      </c>
      <c r="G1775">
        <v>1</v>
      </c>
      <c r="H1775">
        <v>0</v>
      </c>
      <c r="I1775">
        <v>45</v>
      </c>
      <c r="J1775">
        <v>2018</v>
      </c>
      <c r="K1775" t="s">
        <v>189</v>
      </c>
      <c r="L1775">
        <v>2</v>
      </c>
      <c r="M1775">
        <v>0</v>
      </c>
      <c r="N1775">
        <v>6</v>
      </c>
      <c r="O1775">
        <v>11</v>
      </c>
      <c r="P1775" t="s">
        <v>790</v>
      </c>
      <c r="Q1775" t="s">
        <v>953</v>
      </c>
      <c r="R1775" t="s">
        <v>826</v>
      </c>
      <c r="S1775">
        <v>2662</v>
      </c>
      <c r="T1775" t="s">
        <v>1017</v>
      </c>
      <c r="U1775" t="s">
        <v>828</v>
      </c>
      <c r="V1775" t="s">
        <v>957</v>
      </c>
      <c r="W1775" t="s">
        <v>229</v>
      </c>
      <c r="X1775" t="s">
        <v>57</v>
      </c>
      <c r="Y1775" t="s">
        <v>1018</v>
      </c>
      <c r="Z1775" s="1">
        <v>43331</v>
      </c>
      <c r="AA1775">
        <v>90</v>
      </c>
      <c r="AB1775" t="s">
        <v>81</v>
      </c>
      <c r="AC1775">
        <v>2023</v>
      </c>
      <c r="AD1775">
        <v>369</v>
      </c>
      <c r="AE1775" t="s">
        <v>831</v>
      </c>
      <c r="AF1775" t="s">
        <v>247</v>
      </c>
      <c r="AG1775" s="1">
        <v>36280</v>
      </c>
      <c r="AH1775" t="s">
        <v>483</v>
      </c>
      <c r="AI1775" t="s">
        <v>265</v>
      </c>
      <c r="AJ1775" t="s">
        <v>64</v>
      </c>
      <c r="AK1775">
        <v>175</v>
      </c>
      <c r="AL1775">
        <v>300000</v>
      </c>
      <c r="AM1775">
        <v>700000</v>
      </c>
      <c r="AN1775" s="1">
        <v>45473</v>
      </c>
      <c r="AO1775" t="s">
        <v>832</v>
      </c>
      <c r="AP1775" t="s">
        <v>66</v>
      </c>
      <c r="AQ1775">
        <v>17</v>
      </c>
      <c r="AR1775" t="s">
        <v>833</v>
      </c>
      <c r="AS1775">
        <v>0</v>
      </c>
      <c r="AT1775" t="s">
        <v>483</v>
      </c>
      <c r="AU1775">
        <v>25</v>
      </c>
    </row>
    <row r="1776" spans="1:47" x14ac:dyDescent="0.25">
      <c r="A1776" t="s">
        <v>1016</v>
      </c>
      <c r="B1776">
        <v>3063593</v>
      </c>
      <c r="C1776">
        <v>542776</v>
      </c>
      <c r="D1776" t="s">
        <v>812</v>
      </c>
      <c r="E1776">
        <v>1</v>
      </c>
      <c r="F1776">
        <v>0</v>
      </c>
      <c r="G1776">
        <v>1</v>
      </c>
      <c r="H1776">
        <v>0</v>
      </c>
      <c r="I1776">
        <v>45</v>
      </c>
      <c r="J1776">
        <v>2018</v>
      </c>
      <c r="K1776" t="s">
        <v>189</v>
      </c>
      <c r="L1776">
        <v>2</v>
      </c>
      <c r="M1776">
        <v>0</v>
      </c>
      <c r="N1776">
        <v>6</v>
      </c>
      <c r="O1776">
        <v>11</v>
      </c>
      <c r="P1776" t="s">
        <v>790</v>
      </c>
      <c r="Q1776" t="s">
        <v>953</v>
      </c>
      <c r="R1776" t="s">
        <v>826</v>
      </c>
      <c r="S1776">
        <v>2662</v>
      </c>
      <c r="T1776" t="s">
        <v>1017</v>
      </c>
      <c r="U1776" t="s">
        <v>828</v>
      </c>
      <c r="V1776" t="s">
        <v>957</v>
      </c>
      <c r="W1776" t="s">
        <v>229</v>
      </c>
      <c r="X1776" t="s">
        <v>57</v>
      </c>
      <c r="Y1776" t="s">
        <v>1018</v>
      </c>
      <c r="Z1776" s="1">
        <v>43331</v>
      </c>
      <c r="AA1776">
        <v>90</v>
      </c>
      <c r="AB1776" t="s">
        <v>81</v>
      </c>
      <c r="AC1776">
        <v>2023</v>
      </c>
      <c r="AD1776">
        <v>369</v>
      </c>
      <c r="AE1776" t="s">
        <v>831</v>
      </c>
      <c r="AF1776" t="s">
        <v>247</v>
      </c>
      <c r="AG1776" s="1">
        <v>36280</v>
      </c>
      <c r="AH1776" t="s">
        <v>483</v>
      </c>
      <c r="AI1776" t="s">
        <v>265</v>
      </c>
      <c r="AJ1776" t="s">
        <v>64</v>
      </c>
      <c r="AK1776">
        <v>175</v>
      </c>
      <c r="AL1776">
        <v>300000</v>
      </c>
      <c r="AM1776">
        <v>700000</v>
      </c>
      <c r="AN1776" s="1">
        <v>45473</v>
      </c>
      <c r="AO1776" t="s">
        <v>834</v>
      </c>
      <c r="AP1776" t="s">
        <v>66</v>
      </c>
      <c r="AQ1776">
        <v>17</v>
      </c>
      <c r="AR1776" t="s">
        <v>833</v>
      </c>
      <c r="AS1776">
        <v>0</v>
      </c>
      <c r="AT1776" t="s">
        <v>483</v>
      </c>
      <c r="AU1776">
        <v>25</v>
      </c>
    </row>
    <row r="1777" spans="1:47" x14ac:dyDescent="0.25">
      <c r="A1777" t="s">
        <v>1016</v>
      </c>
      <c r="B1777">
        <v>3063593</v>
      </c>
      <c r="C1777">
        <v>542776</v>
      </c>
      <c r="D1777" t="s">
        <v>812</v>
      </c>
      <c r="E1777">
        <v>1</v>
      </c>
      <c r="F1777">
        <v>0</v>
      </c>
      <c r="G1777">
        <v>1</v>
      </c>
      <c r="H1777">
        <v>0</v>
      </c>
      <c r="I1777">
        <v>45</v>
      </c>
      <c r="J1777">
        <v>2018</v>
      </c>
      <c r="K1777" t="s">
        <v>189</v>
      </c>
      <c r="L1777">
        <v>2</v>
      </c>
      <c r="M1777">
        <v>0</v>
      </c>
      <c r="N1777">
        <v>6</v>
      </c>
      <c r="O1777">
        <v>11</v>
      </c>
      <c r="P1777" t="s">
        <v>790</v>
      </c>
      <c r="Q1777" t="s">
        <v>953</v>
      </c>
      <c r="R1777" t="s">
        <v>826</v>
      </c>
      <c r="S1777">
        <v>2662</v>
      </c>
      <c r="T1777" t="s">
        <v>1017</v>
      </c>
      <c r="U1777" t="s">
        <v>828</v>
      </c>
      <c r="V1777" t="s">
        <v>957</v>
      </c>
      <c r="W1777" t="s">
        <v>229</v>
      </c>
      <c r="X1777" t="s">
        <v>57</v>
      </c>
      <c r="Y1777" t="s">
        <v>1018</v>
      </c>
      <c r="Z1777" s="1">
        <v>43331</v>
      </c>
      <c r="AA1777">
        <v>90</v>
      </c>
      <c r="AB1777" t="s">
        <v>81</v>
      </c>
      <c r="AC1777">
        <v>2023</v>
      </c>
      <c r="AD1777">
        <v>369</v>
      </c>
      <c r="AE1777" t="s">
        <v>831</v>
      </c>
      <c r="AF1777" t="s">
        <v>247</v>
      </c>
      <c r="AG1777" s="1">
        <v>36280</v>
      </c>
      <c r="AH1777" t="s">
        <v>483</v>
      </c>
      <c r="AI1777" t="s">
        <v>265</v>
      </c>
      <c r="AJ1777" t="s">
        <v>64</v>
      </c>
      <c r="AK1777">
        <v>175</v>
      </c>
      <c r="AL1777">
        <v>300000</v>
      </c>
      <c r="AM1777">
        <v>700000</v>
      </c>
      <c r="AN1777" s="1">
        <v>45473</v>
      </c>
      <c r="AO1777" t="s">
        <v>835</v>
      </c>
      <c r="AP1777" t="s">
        <v>66</v>
      </c>
      <c r="AQ1777">
        <v>17</v>
      </c>
      <c r="AR1777" t="s">
        <v>833</v>
      </c>
      <c r="AS1777">
        <v>0</v>
      </c>
      <c r="AT1777" t="s">
        <v>483</v>
      </c>
      <c r="AU1777">
        <v>25</v>
      </c>
    </row>
    <row r="1778" spans="1:47" x14ac:dyDescent="0.25">
      <c r="A1778" t="s">
        <v>1016</v>
      </c>
      <c r="B1778">
        <v>3063593</v>
      </c>
      <c r="C1778">
        <v>542776</v>
      </c>
      <c r="D1778" t="s">
        <v>812</v>
      </c>
      <c r="E1778">
        <v>1</v>
      </c>
      <c r="F1778">
        <v>0</v>
      </c>
      <c r="G1778">
        <v>1</v>
      </c>
      <c r="H1778">
        <v>0</v>
      </c>
      <c r="I1778">
        <v>45</v>
      </c>
      <c r="J1778">
        <v>2018</v>
      </c>
      <c r="K1778" t="s">
        <v>189</v>
      </c>
      <c r="L1778">
        <v>2</v>
      </c>
      <c r="M1778">
        <v>0</v>
      </c>
      <c r="N1778">
        <v>6</v>
      </c>
      <c r="O1778">
        <v>11</v>
      </c>
      <c r="P1778" t="s">
        <v>790</v>
      </c>
      <c r="Q1778" t="s">
        <v>953</v>
      </c>
      <c r="R1778" t="s">
        <v>826</v>
      </c>
      <c r="S1778">
        <v>2662</v>
      </c>
      <c r="T1778" t="s">
        <v>1017</v>
      </c>
      <c r="U1778" t="s">
        <v>828</v>
      </c>
      <c r="V1778" t="s">
        <v>957</v>
      </c>
      <c r="W1778" t="s">
        <v>229</v>
      </c>
      <c r="X1778" t="s">
        <v>57</v>
      </c>
      <c r="Y1778" t="s">
        <v>1018</v>
      </c>
      <c r="Z1778" s="1">
        <v>43331</v>
      </c>
      <c r="AA1778">
        <v>90</v>
      </c>
      <c r="AB1778" t="s">
        <v>81</v>
      </c>
      <c r="AC1778">
        <v>2023</v>
      </c>
      <c r="AD1778">
        <v>369</v>
      </c>
      <c r="AE1778" t="s">
        <v>831</v>
      </c>
      <c r="AF1778" t="s">
        <v>247</v>
      </c>
      <c r="AG1778" s="1">
        <v>36280</v>
      </c>
      <c r="AH1778" t="s">
        <v>483</v>
      </c>
      <c r="AI1778" t="s">
        <v>265</v>
      </c>
      <c r="AJ1778" t="s">
        <v>64</v>
      </c>
      <c r="AK1778">
        <v>175</v>
      </c>
      <c r="AL1778">
        <v>300000</v>
      </c>
      <c r="AM1778">
        <v>700000</v>
      </c>
      <c r="AN1778" s="1">
        <v>45473</v>
      </c>
      <c r="AO1778" t="s">
        <v>836</v>
      </c>
      <c r="AP1778" t="s">
        <v>66</v>
      </c>
      <c r="AQ1778">
        <v>17</v>
      </c>
      <c r="AR1778" t="s">
        <v>833</v>
      </c>
      <c r="AS1778">
        <v>0</v>
      </c>
      <c r="AT1778" t="s">
        <v>483</v>
      </c>
      <c r="AU1778">
        <v>25</v>
      </c>
    </row>
    <row r="1779" spans="1:47" x14ac:dyDescent="0.25">
      <c r="A1779" t="s">
        <v>1016</v>
      </c>
      <c r="B1779">
        <v>3063593</v>
      </c>
      <c r="C1779">
        <v>542776</v>
      </c>
      <c r="D1779" t="s">
        <v>812</v>
      </c>
      <c r="E1779">
        <v>1</v>
      </c>
      <c r="F1779">
        <v>0</v>
      </c>
      <c r="G1779">
        <v>1</v>
      </c>
      <c r="H1779">
        <v>0</v>
      </c>
      <c r="I1779">
        <v>45</v>
      </c>
      <c r="J1779">
        <v>2018</v>
      </c>
      <c r="K1779" t="s">
        <v>189</v>
      </c>
      <c r="L1779">
        <v>2</v>
      </c>
      <c r="M1779">
        <v>0</v>
      </c>
      <c r="N1779">
        <v>6</v>
      </c>
      <c r="O1779">
        <v>11</v>
      </c>
      <c r="P1779" t="s">
        <v>790</v>
      </c>
      <c r="Q1779" t="s">
        <v>953</v>
      </c>
      <c r="R1779" t="s">
        <v>826</v>
      </c>
      <c r="S1779">
        <v>2662</v>
      </c>
      <c r="T1779" t="s">
        <v>1017</v>
      </c>
      <c r="U1779" t="s">
        <v>828</v>
      </c>
      <c r="V1779" t="s">
        <v>957</v>
      </c>
      <c r="W1779" t="s">
        <v>229</v>
      </c>
      <c r="X1779" t="s">
        <v>57</v>
      </c>
      <c r="Y1779" t="s">
        <v>1018</v>
      </c>
      <c r="Z1779" s="1">
        <v>43331</v>
      </c>
      <c r="AA1779">
        <v>90</v>
      </c>
      <c r="AB1779" t="s">
        <v>81</v>
      </c>
      <c r="AC1779">
        <v>2023</v>
      </c>
      <c r="AD1779">
        <v>369</v>
      </c>
      <c r="AE1779" t="s">
        <v>831</v>
      </c>
      <c r="AF1779" t="s">
        <v>247</v>
      </c>
      <c r="AG1779" s="1">
        <v>36280</v>
      </c>
      <c r="AH1779" t="s">
        <v>483</v>
      </c>
      <c r="AI1779" t="s">
        <v>265</v>
      </c>
      <c r="AJ1779" t="s">
        <v>64</v>
      </c>
      <c r="AK1779">
        <v>175</v>
      </c>
      <c r="AL1779">
        <v>300000</v>
      </c>
      <c r="AM1779">
        <v>700000</v>
      </c>
      <c r="AN1779" s="1">
        <v>45473</v>
      </c>
      <c r="AO1779" t="s">
        <v>837</v>
      </c>
      <c r="AP1779" t="s">
        <v>66</v>
      </c>
      <c r="AQ1779">
        <v>17</v>
      </c>
      <c r="AR1779" t="s">
        <v>833</v>
      </c>
      <c r="AS1779">
        <v>0</v>
      </c>
      <c r="AT1779" t="s">
        <v>483</v>
      </c>
      <c r="AU1779">
        <v>25</v>
      </c>
    </row>
    <row r="1780" spans="1:47" x14ac:dyDescent="0.25">
      <c r="A1780" t="s">
        <v>1016</v>
      </c>
      <c r="B1780">
        <v>3063593</v>
      </c>
      <c r="C1780">
        <v>542776</v>
      </c>
      <c r="D1780" t="s">
        <v>812</v>
      </c>
      <c r="E1780">
        <v>1</v>
      </c>
      <c r="F1780">
        <v>0</v>
      </c>
      <c r="G1780">
        <v>1</v>
      </c>
      <c r="H1780">
        <v>0</v>
      </c>
      <c r="I1780">
        <v>45</v>
      </c>
      <c r="J1780">
        <v>2018</v>
      </c>
      <c r="K1780" t="s">
        <v>189</v>
      </c>
      <c r="L1780">
        <v>2</v>
      </c>
      <c r="M1780">
        <v>0</v>
      </c>
      <c r="N1780">
        <v>6</v>
      </c>
      <c r="O1780">
        <v>11</v>
      </c>
      <c r="P1780" t="s">
        <v>790</v>
      </c>
      <c r="Q1780" t="s">
        <v>953</v>
      </c>
      <c r="R1780" t="s">
        <v>826</v>
      </c>
      <c r="S1780">
        <v>2662</v>
      </c>
      <c r="T1780" t="s">
        <v>1017</v>
      </c>
      <c r="U1780" t="s">
        <v>828</v>
      </c>
      <c r="V1780" t="s">
        <v>957</v>
      </c>
      <c r="W1780" t="s">
        <v>229</v>
      </c>
      <c r="X1780" t="s">
        <v>57</v>
      </c>
      <c r="Y1780" t="s">
        <v>1018</v>
      </c>
      <c r="Z1780" s="1">
        <v>43331</v>
      </c>
      <c r="AA1780">
        <v>90</v>
      </c>
      <c r="AB1780" t="s">
        <v>81</v>
      </c>
      <c r="AC1780">
        <v>2023</v>
      </c>
      <c r="AD1780">
        <v>369</v>
      </c>
      <c r="AE1780" t="s">
        <v>831</v>
      </c>
      <c r="AF1780" t="s">
        <v>247</v>
      </c>
      <c r="AG1780" s="1">
        <v>36280</v>
      </c>
      <c r="AH1780" t="s">
        <v>483</v>
      </c>
      <c r="AI1780" t="s">
        <v>265</v>
      </c>
      <c r="AJ1780" t="s">
        <v>64</v>
      </c>
      <c r="AK1780">
        <v>175</v>
      </c>
      <c r="AL1780">
        <v>300000</v>
      </c>
      <c r="AM1780">
        <v>700000</v>
      </c>
      <c r="AN1780" s="1">
        <v>45473</v>
      </c>
      <c r="AO1780" t="s">
        <v>838</v>
      </c>
      <c r="AP1780" t="s">
        <v>66</v>
      </c>
      <c r="AQ1780">
        <v>17</v>
      </c>
      <c r="AR1780" t="s">
        <v>833</v>
      </c>
      <c r="AS1780">
        <v>0</v>
      </c>
      <c r="AT1780" t="s">
        <v>483</v>
      </c>
      <c r="AU1780">
        <v>25</v>
      </c>
    </row>
    <row r="1781" spans="1:47" x14ac:dyDescent="0.25">
      <c r="A1781" t="s">
        <v>1016</v>
      </c>
      <c r="B1781">
        <v>3063593</v>
      </c>
      <c r="C1781">
        <v>542776</v>
      </c>
      <c r="D1781" t="s">
        <v>812</v>
      </c>
      <c r="E1781">
        <v>1</v>
      </c>
      <c r="F1781">
        <v>0</v>
      </c>
      <c r="G1781">
        <v>1</v>
      </c>
      <c r="H1781">
        <v>0</v>
      </c>
      <c r="I1781">
        <v>45</v>
      </c>
      <c r="J1781">
        <v>2018</v>
      </c>
      <c r="K1781" t="s">
        <v>189</v>
      </c>
      <c r="L1781">
        <v>2</v>
      </c>
      <c r="M1781">
        <v>0</v>
      </c>
      <c r="N1781">
        <v>6</v>
      </c>
      <c r="O1781">
        <v>11</v>
      </c>
      <c r="P1781" t="s">
        <v>790</v>
      </c>
      <c r="Q1781" t="s">
        <v>953</v>
      </c>
      <c r="R1781" t="s">
        <v>826</v>
      </c>
      <c r="S1781">
        <v>2662</v>
      </c>
      <c r="T1781" t="s">
        <v>1017</v>
      </c>
      <c r="U1781" t="s">
        <v>828</v>
      </c>
      <c r="V1781" t="s">
        <v>957</v>
      </c>
      <c r="W1781" t="s">
        <v>229</v>
      </c>
      <c r="X1781" t="s">
        <v>57</v>
      </c>
      <c r="Y1781" t="s">
        <v>1018</v>
      </c>
      <c r="Z1781" s="1">
        <v>43331</v>
      </c>
      <c r="AA1781">
        <v>90</v>
      </c>
      <c r="AB1781" t="s">
        <v>81</v>
      </c>
      <c r="AC1781">
        <v>2023</v>
      </c>
      <c r="AD1781">
        <v>369</v>
      </c>
      <c r="AE1781" t="s">
        <v>831</v>
      </c>
      <c r="AF1781" t="s">
        <v>247</v>
      </c>
      <c r="AG1781" s="1">
        <v>36280</v>
      </c>
      <c r="AH1781" t="s">
        <v>483</v>
      </c>
      <c r="AI1781" t="s">
        <v>265</v>
      </c>
      <c r="AJ1781" t="s">
        <v>64</v>
      </c>
      <c r="AK1781">
        <v>175</v>
      </c>
      <c r="AL1781">
        <v>300000</v>
      </c>
      <c r="AM1781">
        <v>700000</v>
      </c>
      <c r="AN1781" s="1">
        <v>45473</v>
      </c>
      <c r="AO1781" t="s">
        <v>839</v>
      </c>
      <c r="AP1781" t="s">
        <v>66</v>
      </c>
      <c r="AQ1781">
        <v>17</v>
      </c>
      <c r="AR1781" t="s">
        <v>833</v>
      </c>
      <c r="AS1781">
        <v>0</v>
      </c>
      <c r="AT1781" t="s">
        <v>483</v>
      </c>
      <c r="AU1781">
        <v>25</v>
      </c>
    </row>
    <row r="1782" spans="1:47" x14ac:dyDescent="0.25">
      <c r="A1782" t="s">
        <v>1016</v>
      </c>
      <c r="B1782">
        <v>3063593</v>
      </c>
      <c r="C1782">
        <v>542776</v>
      </c>
      <c r="D1782" t="s">
        <v>812</v>
      </c>
      <c r="E1782">
        <v>1</v>
      </c>
      <c r="F1782">
        <v>0</v>
      </c>
      <c r="G1782">
        <v>1</v>
      </c>
      <c r="H1782">
        <v>0</v>
      </c>
      <c r="I1782">
        <v>45</v>
      </c>
      <c r="J1782">
        <v>2018</v>
      </c>
      <c r="K1782" t="s">
        <v>189</v>
      </c>
      <c r="L1782">
        <v>2</v>
      </c>
      <c r="M1782">
        <v>0</v>
      </c>
      <c r="N1782">
        <v>6</v>
      </c>
      <c r="O1782">
        <v>11</v>
      </c>
      <c r="P1782" t="s">
        <v>790</v>
      </c>
      <c r="Q1782" t="s">
        <v>953</v>
      </c>
      <c r="R1782" t="s">
        <v>826</v>
      </c>
      <c r="S1782">
        <v>2662</v>
      </c>
      <c r="T1782" t="s">
        <v>1017</v>
      </c>
      <c r="U1782" t="s">
        <v>828</v>
      </c>
      <c r="V1782" t="s">
        <v>957</v>
      </c>
      <c r="W1782" t="s">
        <v>229</v>
      </c>
      <c r="X1782" t="s">
        <v>57</v>
      </c>
      <c r="Y1782" t="s">
        <v>1018</v>
      </c>
      <c r="Z1782" s="1">
        <v>43331</v>
      </c>
      <c r="AA1782">
        <v>90</v>
      </c>
      <c r="AB1782" t="s">
        <v>81</v>
      </c>
      <c r="AC1782">
        <v>2023</v>
      </c>
      <c r="AD1782">
        <v>369</v>
      </c>
      <c r="AE1782" t="s">
        <v>831</v>
      </c>
      <c r="AF1782" t="s">
        <v>247</v>
      </c>
      <c r="AG1782" s="1">
        <v>36280</v>
      </c>
      <c r="AH1782" t="s">
        <v>483</v>
      </c>
      <c r="AI1782" t="s">
        <v>265</v>
      </c>
      <c r="AJ1782" t="s">
        <v>64</v>
      </c>
      <c r="AK1782">
        <v>175</v>
      </c>
      <c r="AL1782">
        <v>300000</v>
      </c>
      <c r="AM1782">
        <v>700000</v>
      </c>
      <c r="AN1782" s="1">
        <v>45473</v>
      </c>
      <c r="AO1782" t="s">
        <v>840</v>
      </c>
      <c r="AP1782" t="s">
        <v>66</v>
      </c>
      <c r="AQ1782">
        <v>17</v>
      </c>
      <c r="AR1782" t="s">
        <v>833</v>
      </c>
      <c r="AS1782">
        <v>0</v>
      </c>
      <c r="AT1782" t="s">
        <v>483</v>
      </c>
      <c r="AU1782">
        <v>25</v>
      </c>
    </row>
    <row r="1783" spans="1:47" x14ac:dyDescent="0.25">
      <c r="A1783" t="s">
        <v>1016</v>
      </c>
      <c r="B1783">
        <v>3063593</v>
      </c>
      <c r="C1783">
        <v>542776</v>
      </c>
      <c r="D1783" t="s">
        <v>812</v>
      </c>
      <c r="E1783">
        <v>1</v>
      </c>
      <c r="F1783">
        <v>0</v>
      </c>
      <c r="G1783">
        <v>1</v>
      </c>
      <c r="H1783">
        <v>0</v>
      </c>
      <c r="I1783">
        <v>45</v>
      </c>
      <c r="J1783">
        <v>2018</v>
      </c>
      <c r="K1783" t="s">
        <v>189</v>
      </c>
      <c r="L1783">
        <v>2</v>
      </c>
      <c r="M1783">
        <v>0</v>
      </c>
      <c r="N1783">
        <v>6</v>
      </c>
      <c r="O1783">
        <v>11</v>
      </c>
      <c r="P1783" t="s">
        <v>790</v>
      </c>
      <c r="Q1783" t="s">
        <v>953</v>
      </c>
      <c r="R1783" t="s">
        <v>826</v>
      </c>
      <c r="S1783">
        <v>2662</v>
      </c>
      <c r="T1783" t="s">
        <v>1017</v>
      </c>
      <c r="U1783" t="s">
        <v>828</v>
      </c>
      <c r="V1783" t="s">
        <v>957</v>
      </c>
      <c r="W1783" t="s">
        <v>229</v>
      </c>
      <c r="X1783" t="s">
        <v>57</v>
      </c>
      <c r="Y1783" t="s">
        <v>1018</v>
      </c>
      <c r="Z1783" s="1">
        <v>43331</v>
      </c>
      <c r="AA1783">
        <v>90</v>
      </c>
      <c r="AB1783" t="s">
        <v>81</v>
      </c>
      <c r="AC1783">
        <v>2023</v>
      </c>
      <c r="AD1783">
        <v>369</v>
      </c>
      <c r="AE1783" t="s">
        <v>831</v>
      </c>
      <c r="AF1783" t="s">
        <v>247</v>
      </c>
      <c r="AG1783" s="1">
        <v>36280</v>
      </c>
      <c r="AH1783" t="s">
        <v>483</v>
      </c>
      <c r="AI1783" t="s">
        <v>265</v>
      </c>
      <c r="AJ1783" t="s">
        <v>64</v>
      </c>
      <c r="AK1783">
        <v>175</v>
      </c>
      <c r="AL1783">
        <v>300000</v>
      </c>
      <c r="AM1783">
        <v>700000</v>
      </c>
      <c r="AN1783" s="1">
        <v>45473</v>
      </c>
      <c r="AO1783" t="s">
        <v>841</v>
      </c>
      <c r="AP1783" t="s">
        <v>66</v>
      </c>
      <c r="AQ1783">
        <v>17</v>
      </c>
      <c r="AR1783" t="s">
        <v>833</v>
      </c>
      <c r="AS1783">
        <v>0</v>
      </c>
      <c r="AT1783" t="s">
        <v>483</v>
      </c>
      <c r="AU1783">
        <v>25</v>
      </c>
    </row>
    <row r="1784" spans="1:47" x14ac:dyDescent="0.25">
      <c r="A1784" t="s">
        <v>1016</v>
      </c>
      <c r="B1784">
        <v>3063593</v>
      </c>
      <c r="C1784">
        <v>542776</v>
      </c>
      <c r="D1784" t="s">
        <v>812</v>
      </c>
      <c r="E1784">
        <v>1</v>
      </c>
      <c r="F1784">
        <v>0</v>
      </c>
      <c r="G1784">
        <v>1</v>
      </c>
      <c r="H1784">
        <v>0</v>
      </c>
      <c r="I1784">
        <v>45</v>
      </c>
      <c r="J1784">
        <v>2018</v>
      </c>
      <c r="K1784" t="s">
        <v>189</v>
      </c>
      <c r="L1784">
        <v>2</v>
      </c>
      <c r="M1784">
        <v>0</v>
      </c>
      <c r="N1784">
        <v>6</v>
      </c>
      <c r="O1784">
        <v>11</v>
      </c>
      <c r="P1784" t="s">
        <v>790</v>
      </c>
      <c r="Q1784" t="s">
        <v>953</v>
      </c>
      <c r="R1784" t="s">
        <v>826</v>
      </c>
      <c r="S1784">
        <v>2662</v>
      </c>
      <c r="T1784" t="s">
        <v>1017</v>
      </c>
      <c r="U1784" t="s">
        <v>828</v>
      </c>
      <c r="V1784" t="s">
        <v>957</v>
      </c>
      <c r="W1784" t="s">
        <v>229</v>
      </c>
      <c r="X1784" t="s">
        <v>57</v>
      </c>
      <c r="Y1784" t="s">
        <v>1018</v>
      </c>
      <c r="Z1784" s="1">
        <v>43331</v>
      </c>
      <c r="AA1784">
        <v>90</v>
      </c>
      <c r="AB1784" t="s">
        <v>81</v>
      </c>
      <c r="AC1784">
        <v>2023</v>
      </c>
      <c r="AD1784">
        <v>369</v>
      </c>
      <c r="AE1784" t="s">
        <v>831</v>
      </c>
      <c r="AF1784" t="s">
        <v>247</v>
      </c>
      <c r="AG1784" s="1">
        <v>36280</v>
      </c>
      <c r="AH1784" t="s">
        <v>483</v>
      </c>
      <c r="AI1784" t="s">
        <v>265</v>
      </c>
      <c r="AJ1784" t="s">
        <v>64</v>
      </c>
      <c r="AK1784">
        <v>175</v>
      </c>
      <c r="AL1784">
        <v>300000</v>
      </c>
      <c r="AM1784">
        <v>700000</v>
      </c>
      <c r="AN1784" s="1">
        <v>45473</v>
      </c>
      <c r="AO1784" t="s">
        <v>842</v>
      </c>
      <c r="AP1784" t="s">
        <v>66</v>
      </c>
      <c r="AQ1784">
        <v>17</v>
      </c>
      <c r="AR1784" t="s">
        <v>833</v>
      </c>
      <c r="AS1784">
        <v>0</v>
      </c>
      <c r="AT1784" t="s">
        <v>483</v>
      </c>
      <c r="AU1784">
        <v>25</v>
      </c>
    </row>
    <row r="1785" spans="1:47" x14ac:dyDescent="0.25">
      <c r="A1785" t="s">
        <v>1016</v>
      </c>
      <c r="B1785">
        <v>3063593</v>
      </c>
      <c r="C1785">
        <v>542776</v>
      </c>
      <c r="D1785" t="s">
        <v>812</v>
      </c>
      <c r="E1785">
        <v>1</v>
      </c>
      <c r="F1785">
        <v>0</v>
      </c>
      <c r="G1785">
        <v>1</v>
      </c>
      <c r="H1785">
        <v>0</v>
      </c>
      <c r="I1785">
        <v>45</v>
      </c>
      <c r="J1785">
        <v>2018</v>
      </c>
      <c r="K1785" t="s">
        <v>189</v>
      </c>
      <c r="L1785">
        <v>2</v>
      </c>
      <c r="M1785">
        <v>0</v>
      </c>
      <c r="N1785">
        <v>6</v>
      </c>
      <c r="O1785">
        <v>11</v>
      </c>
      <c r="P1785" t="s">
        <v>790</v>
      </c>
      <c r="Q1785" t="s">
        <v>953</v>
      </c>
      <c r="R1785" t="s">
        <v>826</v>
      </c>
      <c r="S1785">
        <v>2662</v>
      </c>
      <c r="T1785" t="s">
        <v>1017</v>
      </c>
      <c r="U1785" t="s">
        <v>828</v>
      </c>
      <c r="V1785" t="s">
        <v>957</v>
      </c>
      <c r="W1785" t="s">
        <v>229</v>
      </c>
      <c r="X1785" t="s">
        <v>57</v>
      </c>
      <c r="Y1785" t="s">
        <v>1018</v>
      </c>
      <c r="Z1785" s="1">
        <v>43331</v>
      </c>
      <c r="AA1785">
        <v>90</v>
      </c>
      <c r="AB1785" t="s">
        <v>81</v>
      </c>
      <c r="AC1785">
        <v>2023</v>
      </c>
      <c r="AD1785">
        <v>369</v>
      </c>
      <c r="AE1785" t="s">
        <v>831</v>
      </c>
      <c r="AF1785" t="s">
        <v>247</v>
      </c>
      <c r="AG1785" s="1">
        <v>36280</v>
      </c>
      <c r="AH1785" t="s">
        <v>483</v>
      </c>
      <c r="AI1785" t="s">
        <v>265</v>
      </c>
      <c r="AJ1785" t="s">
        <v>64</v>
      </c>
      <c r="AK1785">
        <v>175</v>
      </c>
      <c r="AL1785">
        <v>300000</v>
      </c>
      <c r="AM1785">
        <v>700000</v>
      </c>
      <c r="AN1785" s="1">
        <v>45473</v>
      </c>
      <c r="AO1785" t="s">
        <v>843</v>
      </c>
      <c r="AP1785" t="s">
        <v>66</v>
      </c>
      <c r="AQ1785">
        <v>17</v>
      </c>
      <c r="AR1785" t="s">
        <v>833</v>
      </c>
      <c r="AS1785">
        <v>0</v>
      </c>
      <c r="AT1785" t="s">
        <v>483</v>
      </c>
      <c r="AU1785">
        <v>25</v>
      </c>
    </row>
    <row r="1786" spans="1:47" x14ac:dyDescent="0.25">
      <c r="A1786" t="s">
        <v>1016</v>
      </c>
      <c r="B1786">
        <v>3063593</v>
      </c>
      <c r="C1786">
        <v>542776</v>
      </c>
      <c r="D1786" t="s">
        <v>812</v>
      </c>
      <c r="E1786">
        <v>1</v>
      </c>
      <c r="F1786">
        <v>0</v>
      </c>
      <c r="G1786">
        <v>1</v>
      </c>
      <c r="H1786">
        <v>0</v>
      </c>
      <c r="I1786">
        <v>45</v>
      </c>
      <c r="J1786">
        <v>2018</v>
      </c>
      <c r="K1786" t="s">
        <v>189</v>
      </c>
      <c r="L1786">
        <v>2</v>
      </c>
      <c r="M1786">
        <v>0</v>
      </c>
      <c r="N1786">
        <v>6</v>
      </c>
      <c r="O1786">
        <v>11</v>
      </c>
      <c r="P1786" t="s">
        <v>790</v>
      </c>
      <c r="Q1786" t="s">
        <v>953</v>
      </c>
      <c r="R1786" t="s">
        <v>826</v>
      </c>
      <c r="S1786">
        <v>2662</v>
      </c>
      <c r="T1786" t="s">
        <v>1017</v>
      </c>
      <c r="U1786" t="s">
        <v>828</v>
      </c>
      <c r="V1786" t="s">
        <v>957</v>
      </c>
      <c r="W1786" t="s">
        <v>229</v>
      </c>
      <c r="X1786" t="s">
        <v>57</v>
      </c>
      <c r="Y1786" t="s">
        <v>1018</v>
      </c>
      <c r="Z1786" s="1">
        <v>43331</v>
      </c>
      <c r="AA1786">
        <v>90</v>
      </c>
      <c r="AB1786" t="s">
        <v>81</v>
      </c>
      <c r="AC1786">
        <v>2023</v>
      </c>
      <c r="AD1786">
        <v>369</v>
      </c>
      <c r="AE1786" t="s">
        <v>831</v>
      </c>
      <c r="AF1786" t="s">
        <v>247</v>
      </c>
      <c r="AG1786" s="1">
        <v>36280</v>
      </c>
      <c r="AH1786" t="s">
        <v>483</v>
      </c>
      <c r="AI1786" t="s">
        <v>265</v>
      </c>
      <c r="AJ1786" t="s">
        <v>64</v>
      </c>
      <c r="AK1786">
        <v>175</v>
      </c>
      <c r="AL1786">
        <v>300000</v>
      </c>
      <c r="AM1786">
        <v>700000</v>
      </c>
      <c r="AN1786" s="1">
        <v>45473</v>
      </c>
      <c r="AO1786" t="s">
        <v>844</v>
      </c>
      <c r="AP1786" t="s">
        <v>66</v>
      </c>
      <c r="AQ1786">
        <v>17</v>
      </c>
      <c r="AR1786" t="s">
        <v>833</v>
      </c>
      <c r="AS1786">
        <v>0</v>
      </c>
      <c r="AT1786" t="s">
        <v>483</v>
      </c>
      <c r="AU1786">
        <v>25</v>
      </c>
    </row>
    <row r="1787" spans="1:47" x14ac:dyDescent="0.25">
      <c r="A1787" t="s">
        <v>1016</v>
      </c>
      <c r="B1787">
        <v>3063593</v>
      </c>
      <c r="C1787">
        <v>542776</v>
      </c>
      <c r="D1787" t="s">
        <v>812</v>
      </c>
      <c r="E1787">
        <v>1</v>
      </c>
      <c r="F1787">
        <v>0</v>
      </c>
      <c r="G1787">
        <v>1</v>
      </c>
      <c r="H1787">
        <v>0</v>
      </c>
      <c r="I1787">
        <v>45</v>
      </c>
      <c r="J1787">
        <v>2018</v>
      </c>
      <c r="K1787" t="s">
        <v>189</v>
      </c>
      <c r="L1787">
        <v>2</v>
      </c>
      <c r="M1787">
        <v>0</v>
      </c>
      <c r="N1787">
        <v>6</v>
      </c>
      <c r="O1787">
        <v>11</v>
      </c>
      <c r="P1787" t="s">
        <v>790</v>
      </c>
      <c r="Q1787" t="s">
        <v>953</v>
      </c>
      <c r="R1787" t="s">
        <v>826</v>
      </c>
      <c r="S1787">
        <v>2662</v>
      </c>
      <c r="T1787" t="s">
        <v>1017</v>
      </c>
      <c r="U1787" t="s">
        <v>828</v>
      </c>
      <c r="V1787" t="s">
        <v>957</v>
      </c>
      <c r="W1787" t="s">
        <v>229</v>
      </c>
      <c r="X1787" t="s">
        <v>57</v>
      </c>
      <c r="Y1787" t="s">
        <v>1018</v>
      </c>
      <c r="Z1787" s="1">
        <v>43331</v>
      </c>
      <c r="AA1787">
        <v>90</v>
      </c>
      <c r="AB1787" t="s">
        <v>81</v>
      </c>
      <c r="AC1787">
        <v>2023</v>
      </c>
      <c r="AD1787">
        <v>369</v>
      </c>
      <c r="AE1787" t="s">
        <v>831</v>
      </c>
      <c r="AF1787" t="s">
        <v>247</v>
      </c>
      <c r="AG1787" s="1">
        <v>36280</v>
      </c>
      <c r="AH1787" t="s">
        <v>483</v>
      </c>
      <c r="AI1787" t="s">
        <v>265</v>
      </c>
      <c r="AJ1787" t="s">
        <v>64</v>
      </c>
      <c r="AK1787">
        <v>175</v>
      </c>
      <c r="AL1787">
        <v>300000</v>
      </c>
      <c r="AM1787">
        <v>700000</v>
      </c>
      <c r="AN1787" s="1">
        <v>45473</v>
      </c>
      <c r="AO1787" t="s">
        <v>845</v>
      </c>
      <c r="AP1787" t="s">
        <v>164</v>
      </c>
      <c r="AQ1787">
        <v>17</v>
      </c>
      <c r="AR1787" t="s">
        <v>833</v>
      </c>
      <c r="AS1787">
        <v>0</v>
      </c>
      <c r="AT1787" t="s">
        <v>483</v>
      </c>
      <c r="AU1787">
        <v>25</v>
      </c>
    </row>
    <row r="1788" spans="1:47" x14ac:dyDescent="0.25">
      <c r="A1788" t="s">
        <v>1016</v>
      </c>
      <c r="B1788">
        <v>3063593</v>
      </c>
      <c r="C1788">
        <v>542776</v>
      </c>
      <c r="D1788" t="s">
        <v>812</v>
      </c>
      <c r="E1788">
        <v>1</v>
      </c>
      <c r="F1788">
        <v>0</v>
      </c>
      <c r="G1788">
        <v>1</v>
      </c>
      <c r="H1788">
        <v>0</v>
      </c>
      <c r="I1788">
        <v>45</v>
      </c>
      <c r="J1788">
        <v>2018</v>
      </c>
      <c r="K1788" t="s">
        <v>189</v>
      </c>
      <c r="L1788">
        <v>2</v>
      </c>
      <c r="M1788">
        <v>0</v>
      </c>
      <c r="N1788">
        <v>6</v>
      </c>
      <c r="O1788">
        <v>11</v>
      </c>
      <c r="P1788" t="s">
        <v>790</v>
      </c>
      <c r="Q1788" t="s">
        <v>953</v>
      </c>
      <c r="R1788" t="s">
        <v>826</v>
      </c>
      <c r="S1788">
        <v>2662</v>
      </c>
      <c r="T1788" t="s">
        <v>1017</v>
      </c>
      <c r="U1788" t="s">
        <v>828</v>
      </c>
      <c r="V1788" t="s">
        <v>957</v>
      </c>
      <c r="W1788" t="s">
        <v>229</v>
      </c>
      <c r="X1788" t="s">
        <v>57</v>
      </c>
      <c r="Y1788" t="s">
        <v>1018</v>
      </c>
      <c r="Z1788" s="1">
        <v>43331</v>
      </c>
      <c r="AA1788">
        <v>90</v>
      </c>
      <c r="AB1788" t="s">
        <v>81</v>
      </c>
      <c r="AC1788">
        <v>2023</v>
      </c>
      <c r="AD1788">
        <v>369</v>
      </c>
      <c r="AE1788" t="s">
        <v>831</v>
      </c>
      <c r="AF1788" t="s">
        <v>247</v>
      </c>
      <c r="AG1788" s="1">
        <v>36280</v>
      </c>
      <c r="AH1788" t="s">
        <v>483</v>
      </c>
      <c r="AI1788" t="s">
        <v>265</v>
      </c>
      <c r="AJ1788" t="s">
        <v>64</v>
      </c>
      <c r="AK1788">
        <v>175</v>
      </c>
      <c r="AL1788">
        <v>300000</v>
      </c>
      <c r="AM1788">
        <v>700000</v>
      </c>
      <c r="AN1788" s="1">
        <v>45473</v>
      </c>
      <c r="AO1788" t="s">
        <v>846</v>
      </c>
      <c r="AP1788" t="s">
        <v>164</v>
      </c>
      <c r="AQ1788">
        <v>17</v>
      </c>
      <c r="AR1788" t="s">
        <v>833</v>
      </c>
      <c r="AS1788">
        <v>0</v>
      </c>
      <c r="AT1788" t="s">
        <v>355</v>
      </c>
      <c r="AU1788">
        <v>25</v>
      </c>
    </row>
    <row r="1789" spans="1:47" x14ac:dyDescent="0.25">
      <c r="A1789" t="s">
        <v>1016</v>
      </c>
      <c r="B1789">
        <v>3063593</v>
      </c>
      <c r="C1789">
        <v>542776</v>
      </c>
      <c r="D1789" t="s">
        <v>812</v>
      </c>
      <c r="E1789">
        <v>1</v>
      </c>
      <c r="F1789">
        <v>0</v>
      </c>
      <c r="G1789">
        <v>1</v>
      </c>
      <c r="H1789">
        <v>0</v>
      </c>
      <c r="I1789">
        <v>45</v>
      </c>
      <c r="J1789">
        <v>2018</v>
      </c>
      <c r="K1789" t="s">
        <v>189</v>
      </c>
      <c r="L1789">
        <v>2</v>
      </c>
      <c r="M1789">
        <v>0</v>
      </c>
      <c r="N1789">
        <v>6</v>
      </c>
      <c r="O1789">
        <v>11</v>
      </c>
      <c r="P1789" t="s">
        <v>790</v>
      </c>
      <c r="Q1789" t="s">
        <v>953</v>
      </c>
      <c r="R1789" t="s">
        <v>826</v>
      </c>
      <c r="S1789">
        <v>2662</v>
      </c>
      <c r="T1789" t="s">
        <v>1017</v>
      </c>
      <c r="U1789" t="s">
        <v>828</v>
      </c>
      <c r="V1789" t="s">
        <v>957</v>
      </c>
      <c r="W1789" t="s">
        <v>229</v>
      </c>
      <c r="X1789" t="s">
        <v>57</v>
      </c>
      <c r="Y1789" t="s">
        <v>1018</v>
      </c>
      <c r="Z1789" s="1">
        <v>43331</v>
      </c>
      <c r="AA1789">
        <v>90</v>
      </c>
      <c r="AB1789" t="s">
        <v>81</v>
      </c>
      <c r="AC1789">
        <v>2023</v>
      </c>
      <c r="AD1789">
        <v>369</v>
      </c>
      <c r="AE1789" t="s">
        <v>831</v>
      </c>
      <c r="AF1789" t="s">
        <v>247</v>
      </c>
      <c r="AG1789" s="1">
        <v>36280</v>
      </c>
      <c r="AH1789" t="s">
        <v>483</v>
      </c>
      <c r="AI1789" t="s">
        <v>265</v>
      </c>
      <c r="AJ1789" t="s">
        <v>64</v>
      </c>
      <c r="AK1789">
        <v>175</v>
      </c>
      <c r="AL1789">
        <v>300000</v>
      </c>
      <c r="AM1789">
        <v>700000</v>
      </c>
      <c r="AN1789" s="1">
        <v>45473</v>
      </c>
      <c r="AO1789" t="s">
        <v>847</v>
      </c>
      <c r="AP1789" t="s">
        <v>164</v>
      </c>
      <c r="AQ1789">
        <v>17</v>
      </c>
      <c r="AR1789" t="s">
        <v>833</v>
      </c>
      <c r="AS1789">
        <v>0</v>
      </c>
      <c r="AT1789" t="s">
        <v>465</v>
      </c>
      <c r="AU1789">
        <v>25</v>
      </c>
    </row>
    <row r="1790" spans="1:47" x14ac:dyDescent="0.25">
      <c r="A1790" t="s">
        <v>1016</v>
      </c>
      <c r="B1790">
        <v>3063593</v>
      </c>
      <c r="C1790">
        <v>542776</v>
      </c>
      <c r="D1790" t="s">
        <v>812</v>
      </c>
      <c r="E1790">
        <v>1</v>
      </c>
      <c r="F1790">
        <v>0</v>
      </c>
      <c r="G1790">
        <v>1</v>
      </c>
      <c r="H1790">
        <v>0</v>
      </c>
      <c r="I1790">
        <v>45</v>
      </c>
      <c r="J1790">
        <v>2018</v>
      </c>
      <c r="K1790" t="s">
        <v>189</v>
      </c>
      <c r="L1790">
        <v>2</v>
      </c>
      <c r="M1790">
        <v>0</v>
      </c>
      <c r="N1790">
        <v>6</v>
      </c>
      <c r="O1790">
        <v>11</v>
      </c>
      <c r="P1790" t="s">
        <v>790</v>
      </c>
      <c r="Q1790" t="s">
        <v>953</v>
      </c>
      <c r="R1790" t="s">
        <v>826</v>
      </c>
      <c r="S1790">
        <v>2662</v>
      </c>
      <c r="T1790" t="s">
        <v>1017</v>
      </c>
      <c r="U1790" t="s">
        <v>828</v>
      </c>
      <c r="V1790" t="s">
        <v>957</v>
      </c>
      <c r="W1790" t="s">
        <v>229</v>
      </c>
      <c r="X1790" t="s">
        <v>57</v>
      </c>
      <c r="Y1790" t="s">
        <v>1018</v>
      </c>
      <c r="Z1790" s="1">
        <v>43331</v>
      </c>
      <c r="AA1790">
        <v>90</v>
      </c>
      <c r="AB1790" t="s">
        <v>81</v>
      </c>
      <c r="AC1790">
        <v>2023</v>
      </c>
      <c r="AD1790">
        <v>369</v>
      </c>
      <c r="AE1790" t="s">
        <v>831</v>
      </c>
      <c r="AF1790" t="s">
        <v>247</v>
      </c>
      <c r="AG1790" s="1">
        <v>36280</v>
      </c>
      <c r="AH1790" t="s">
        <v>483</v>
      </c>
      <c r="AI1790" t="s">
        <v>265</v>
      </c>
      <c r="AJ1790" t="s">
        <v>64</v>
      </c>
      <c r="AK1790">
        <v>175</v>
      </c>
      <c r="AL1790">
        <v>300000</v>
      </c>
      <c r="AM1790">
        <v>700000</v>
      </c>
      <c r="AN1790" s="1">
        <v>45473</v>
      </c>
      <c r="AO1790" t="s">
        <v>848</v>
      </c>
      <c r="AP1790" t="s">
        <v>66</v>
      </c>
      <c r="AQ1790">
        <v>17</v>
      </c>
      <c r="AR1790" t="s">
        <v>833</v>
      </c>
      <c r="AS1790">
        <v>0</v>
      </c>
      <c r="AT1790" t="s">
        <v>483</v>
      </c>
      <c r="AU1790">
        <v>25</v>
      </c>
    </row>
    <row r="1791" spans="1:47" x14ac:dyDescent="0.25">
      <c r="A1791" t="s">
        <v>1016</v>
      </c>
      <c r="B1791">
        <v>3063593</v>
      </c>
      <c r="C1791">
        <v>542776</v>
      </c>
      <c r="D1791" t="s">
        <v>812</v>
      </c>
      <c r="E1791">
        <v>1</v>
      </c>
      <c r="F1791">
        <v>0</v>
      </c>
      <c r="G1791">
        <v>1</v>
      </c>
      <c r="H1791">
        <v>0</v>
      </c>
      <c r="I1791">
        <v>45</v>
      </c>
      <c r="J1791">
        <v>2018</v>
      </c>
      <c r="K1791" t="s">
        <v>189</v>
      </c>
      <c r="L1791">
        <v>2</v>
      </c>
      <c r="M1791">
        <v>0</v>
      </c>
      <c r="N1791">
        <v>6</v>
      </c>
      <c r="O1791">
        <v>11</v>
      </c>
      <c r="P1791" t="s">
        <v>790</v>
      </c>
      <c r="Q1791" t="s">
        <v>953</v>
      </c>
      <c r="R1791" t="s">
        <v>826</v>
      </c>
      <c r="S1791">
        <v>2662</v>
      </c>
      <c r="T1791" t="s">
        <v>1017</v>
      </c>
      <c r="U1791" t="s">
        <v>828</v>
      </c>
      <c r="V1791" t="s">
        <v>957</v>
      </c>
      <c r="W1791" t="s">
        <v>229</v>
      </c>
      <c r="X1791" t="s">
        <v>57</v>
      </c>
      <c r="Y1791" t="s">
        <v>1018</v>
      </c>
      <c r="Z1791" s="1">
        <v>43331</v>
      </c>
      <c r="AA1791">
        <v>90</v>
      </c>
      <c r="AB1791" t="s">
        <v>81</v>
      </c>
      <c r="AC1791">
        <v>2023</v>
      </c>
      <c r="AD1791">
        <v>369</v>
      </c>
      <c r="AE1791" t="s">
        <v>831</v>
      </c>
      <c r="AF1791" t="s">
        <v>247</v>
      </c>
      <c r="AG1791" s="1">
        <v>36280</v>
      </c>
      <c r="AH1791" t="s">
        <v>483</v>
      </c>
      <c r="AI1791" t="s">
        <v>265</v>
      </c>
      <c r="AJ1791" t="s">
        <v>64</v>
      </c>
      <c r="AK1791">
        <v>175</v>
      </c>
      <c r="AL1791">
        <v>300000</v>
      </c>
      <c r="AM1791">
        <v>700000</v>
      </c>
      <c r="AN1791" s="1">
        <v>45473</v>
      </c>
      <c r="AO1791" t="s">
        <v>849</v>
      </c>
      <c r="AP1791" t="s">
        <v>164</v>
      </c>
      <c r="AQ1791">
        <v>17</v>
      </c>
      <c r="AR1791" t="s">
        <v>833</v>
      </c>
      <c r="AS1791">
        <v>0</v>
      </c>
      <c r="AT1791" t="s">
        <v>355</v>
      </c>
      <c r="AU1791">
        <v>25</v>
      </c>
    </row>
    <row r="1792" spans="1:47" x14ac:dyDescent="0.25">
      <c r="A1792" t="s">
        <v>1019</v>
      </c>
      <c r="B1792">
        <v>3048419</v>
      </c>
      <c r="C1792">
        <v>315779</v>
      </c>
      <c r="D1792" t="s">
        <v>144</v>
      </c>
      <c r="E1792">
        <v>0</v>
      </c>
      <c r="F1792">
        <v>0</v>
      </c>
      <c r="G1792">
        <v>0</v>
      </c>
      <c r="H1792">
        <v>0</v>
      </c>
      <c r="I1792">
        <v>80</v>
      </c>
      <c r="J1792">
        <v>2018</v>
      </c>
      <c r="K1792" t="s">
        <v>145</v>
      </c>
      <c r="L1792">
        <v>1</v>
      </c>
      <c r="M1792">
        <v>2</v>
      </c>
      <c r="N1792">
        <v>8.7201953461648944</v>
      </c>
      <c r="O1792">
        <v>9.2028152829646661</v>
      </c>
      <c r="P1792" t="s">
        <v>1020</v>
      </c>
      <c r="Q1792" t="s">
        <v>325</v>
      </c>
      <c r="R1792" t="s">
        <v>1021</v>
      </c>
      <c r="S1792">
        <v>15500</v>
      </c>
      <c r="T1792" t="s">
        <v>101</v>
      </c>
      <c r="U1792" t="s">
        <v>1022</v>
      </c>
      <c r="V1792" t="s">
        <v>149</v>
      </c>
      <c r="W1792" t="s">
        <v>56</v>
      </c>
      <c r="X1792" t="s">
        <v>151</v>
      </c>
      <c r="Y1792" t="s">
        <v>1023</v>
      </c>
      <c r="Z1792" s="1">
        <v>43332</v>
      </c>
      <c r="AA1792">
        <v>97</v>
      </c>
      <c r="AB1792" t="s">
        <v>59</v>
      </c>
      <c r="AC1792">
        <v>2023</v>
      </c>
      <c r="AD1792">
        <v>5</v>
      </c>
      <c r="AE1792" t="s">
        <v>475</v>
      </c>
      <c r="AF1792" t="s">
        <v>247</v>
      </c>
      <c r="AG1792" s="1">
        <v>36056</v>
      </c>
      <c r="AH1792" t="s">
        <v>264</v>
      </c>
      <c r="AI1792" t="s">
        <v>265</v>
      </c>
      <c r="AJ1792" t="s">
        <v>64</v>
      </c>
      <c r="AK1792">
        <v>177</v>
      </c>
      <c r="AL1792">
        <v>25000000</v>
      </c>
      <c r="AM1792">
        <v>60000000</v>
      </c>
      <c r="AN1792" s="1">
        <v>46568</v>
      </c>
      <c r="AO1792" t="s">
        <v>476</v>
      </c>
      <c r="AP1792" t="s">
        <v>164</v>
      </c>
      <c r="AQ1792">
        <v>11</v>
      </c>
      <c r="AR1792" t="s">
        <v>477</v>
      </c>
      <c r="AS1792">
        <v>0</v>
      </c>
      <c r="AT1792" t="s">
        <v>264</v>
      </c>
      <c r="AU1792">
        <v>26</v>
      </c>
    </row>
    <row r="1793" spans="1:47" x14ac:dyDescent="0.25">
      <c r="A1793" t="s">
        <v>1019</v>
      </c>
      <c r="B1793">
        <v>3048419</v>
      </c>
      <c r="C1793">
        <v>315779</v>
      </c>
      <c r="D1793" t="s">
        <v>144</v>
      </c>
      <c r="E1793">
        <v>0</v>
      </c>
      <c r="F1793">
        <v>0</v>
      </c>
      <c r="G1793">
        <v>0</v>
      </c>
      <c r="H1793">
        <v>0</v>
      </c>
      <c r="I1793">
        <v>80</v>
      </c>
      <c r="J1793">
        <v>2018</v>
      </c>
      <c r="K1793" t="s">
        <v>145</v>
      </c>
      <c r="L1793">
        <v>1</v>
      </c>
      <c r="M1793">
        <v>2</v>
      </c>
      <c r="N1793">
        <v>8.7201953461648944</v>
      </c>
      <c r="O1793">
        <v>9.2028152829646661</v>
      </c>
      <c r="P1793" t="s">
        <v>1020</v>
      </c>
      <c r="Q1793" t="s">
        <v>325</v>
      </c>
      <c r="R1793" t="s">
        <v>1021</v>
      </c>
      <c r="S1793">
        <v>15500</v>
      </c>
      <c r="T1793" t="s">
        <v>101</v>
      </c>
      <c r="U1793" t="s">
        <v>1022</v>
      </c>
      <c r="V1793" t="s">
        <v>149</v>
      </c>
      <c r="W1793" t="s">
        <v>56</v>
      </c>
      <c r="X1793" t="s">
        <v>151</v>
      </c>
      <c r="Y1793" t="s">
        <v>1023</v>
      </c>
      <c r="Z1793" s="1">
        <v>43332</v>
      </c>
      <c r="AA1793">
        <v>97</v>
      </c>
      <c r="AB1793" t="s">
        <v>59</v>
      </c>
      <c r="AC1793">
        <v>2023</v>
      </c>
      <c r="AD1793">
        <v>5</v>
      </c>
      <c r="AE1793" t="s">
        <v>475</v>
      </c>
      <c r="AF1793" t="s">
        <v>247</v>
      </c>
      <c r="AG1793" s="1">
        <v>36056</v>
      </c>
      <c r="AH1793" t="s">
        <v>264</v>
      </c>
      <c r="AI1793" t="s">
        <v>265</v>
      </c>
      <c r="AJ1793" t="s">
        <v>64</v>
      </c>
      <c r="AK1793">
        <v>177</v>
      </c>
      <c r="AL1793">
        <v>25000000</v>
      </c>
      <c r="AM1793">
        <v>60000000</v>
      </c>
      <c r="AN1793" s="1">
        <v>46568</v>
      </c>
      <c r="AO1793" t="s">
        <v>478</v>
      </c>
      <c r="AP1793" t="s">
        <v>164</v>
      </c>
      <c r="AQ1793">
        <v>11</v>
      </c>
      <c r="AR1793" t="s">
        <v>477</v>
      </c>
      <c r="AS1793">
        <v>0</v>
      </c>
      <c r="AT1793" t="s">
        <v>264</v>
      </c>
      <c r="AU1793">
        <v>26</v>
      </c>
    </row>
    <row r="1794" spans="1:47" x14ac:dyDescent="0.25">
      <c r="A1794" t="s">
        <v>1019</v>
      </c>
      <c r="B1794">
        <v>3048419</v>
      </c>
      <c r="C1794">
        <v>315779</v>
      </c>
      <c r="D1794" t="s">
        <v>144</v>
      </c>
      <c r="E1794">
        <v>0</v>
      </c>
      <c r="F1794">
        <v>0</v>
      </c>
      <c r="G1794">
        <v>0</v>
      </c>
      <c r="H1794">
        <v>0</v>
      </c>
      <c r="I1794">
        <v>80</v>
      </c>
      <c r="J1794">
        <v>2018</v>
      </c>
      <c r="K1794" t="s">
        <v>145</v>
      </c>
      <c r="L1794">
        <v>1</v>
      </c>
      <c r="M1794">
        <v>2</v>
      </c>
      <c r="N1794">
        <v>8.7201953461648944</v>
      </c>
      <c r="O1794">
        <v>9.2028152829646661</v>
      </c>
      <c r="P1794" t="s">
        <v>1020</v>
      </c>
      <c r="Q1794" t="s">
        <v>325</v>
      </c>
      <c r="R1794" t="s">
        <v>1021</v>
      </c>
      <c r="S1794">
        <v>15500</v>
      </c>
      <c r="T1794" t="s">
        <v>101</v>
      </c>
      <c r="U1794" t="s">
        <v>1022</v>
      </c>
      <c r="V1794" t="s">
        <v>149</v>
      </c>
      <c r="W1794" t="s">
        <v>56</v>
      </c>
      <c r="X1794" t="s">
        <v>151</v>
      </c>
      <c r="Y1794" t="s">
        <v>1023</v>
      </c>
      <c r="Z1794" s="1">
        <v>43332</v>
      </c>
      <c r="AA1794">
        <v>97</v>
      </c>
      <c r="AB1794" t="s">
        <v>59</v>
      </c>
      <c r="AC1794">
        <v>2023</v>
      </c>
      <c r="AD1794">
        <v>5</v>
      </c>
      <c r="AE1794" t="s">
        <v>475</v>
      </c>
      <c r="AF1794" t="s">
        <v>247</v>
      </c>
      <c r="AG1794" s="1">
        <v>36056</v>
      </c>
      <c r="AH1794" t="s">
        <v>264</v>
      </c>
      <c r="AI1794" t="s">
        <v>265</v>
      </c>
      <c r="AJ1794" t="s">
        <v>64</v>
      </c>
      <c r="AK1794">
        <v>177</v>
      </c>
      <c r="AL1794">
        <v>25000000</v>
      </c>
      <c r="AM1794">
        <v>60000000</v>
      </c>
      <c r="AN1794" s="1">
        <v>46568</v>
      </c>
      <c r="AO1794" t="s">
        <v>479</v>
      </c>
      <c r="AP1794" t="s">
        <v>164</v>
      </c>
      <c r="AQ1794">
        <v>11</v>
      </c>
      <c r="AR1794" t="s">
        <v>477</v>
      </c>
      <c r="AS1794">
        <v>0</v>
      </c>
      <c r="AT1794" t="s">
        <v>264</v>
      </c>
      <c r="AU1794">
        <v>26</v>
      </c>
    </row>
    <row r="1795" spans="1:47" x14ac:dyDescent="0.25">
      <c r="A1795" t="s">
        <v>1019</v>
      </c>
      <c r="B1795">
        <v>3048419</v>
      </c>
      <c r="C1795">
        <v>315779</v>
      </c>
      <c r="D1795" t="s">
        <v>144</v>
      </c>
      <c r="E1795">
        <v>0</v>
      </c>
      <c r="F1795">
        <v>0</v>
      </c>
      <c r="G1795">
        <v>0</v>
      </c>
      <c r="H1795">
        <v>0</v>
      </c>
      <c r="I1795">
        <v>80</v>
      </c>
      <c r="J1795">
        <v>2018</v>
      </c>
      <c r="K1795" t="s">
        <v>145</v>
      </c>
      <c r="L1795">
        <v>1</v>
      </c>
      <c r="M1795">
        <v>2</v>
      </c>
      <c r="N1795">
        <v>8.7201953461648944</v>
      </c>
      <c r="O1795">
        <v>9.2028152829646661</v>
      </c>
      <c r="P1795" t="s">
        <v>1020</v>
      </c>
      <c r="Q1795" t="s">
        <v>325</v>
      </c>
      <c r="R1795" t="s">
        <v>1021</v>
      </c>
      <c r="S1795">
        <v>15500</v>
      </c>
      <c r="T1795" t="s">
        <v>101</v>
      </c>
      <c r="U1795" t="s">
        <v>1022</v>
      </c>
      <c r="V1795" t="s">
        <v>149</v>
      </c>
      <c r="W1795" t="s">
        <v>56</v>
      </c>
      <c r="X1795" t="s">
        <v>151</v>
      </c>
      <c r="Y1795" t="s">
        <v>1023</v>
      </c>
      <c r="Z1795" s="1">
        <v>43332</v>
      </c>
      <c r="AA1795">
        <v>97</v>
      </c>
      <c r="AB1795" t="s">
        <v>59</v>
      </c>
      <c r="AC1795">
        <v>2023</v>
      </c>
      <c r="AD1795">
        <v>5</v>
      </c>
      <c r="AE1795" t="s">
        <v>475</v>
      </c>
      <c r="AF1795" t="s">
        <v>247</v>
      </c>
      <c r="AG1795" s="1">
        <v>36056</v>
      </c>
      <c r="AH1795" t="s">
        <v>264</v>
      </c>
      <c r="AI1795" t="s">
        <v>265</v>
      </c>
      <c r="AJ1795" t="s">
        <v>64</v>
      </c>
      <c r="AK1795">
        <v>177</v>
      </c>
      <c r="AL1795">
        <v>25000000</v>
      </c>
      <c r="AM1795">
        <v>60000000</v>
      </c>
      <c r="AN1795" s="1">
        <v>46568</v>
      </c>
      <c r="AO1795" t="s">
        <v>480</v>
      </c>
      <c r="AP1795" t="s">
        <v>164</v>
      </c>
      <c r="AQ1795">
        <v>11</v>
      </c>
      <c r="AR1795" t="s">
        <v>477</v>
      </c>
      <c r="AS1795">
        <v>0</v>
      </c>
      <c r="AT1795" t="s">
        <v>264</v>
      </c>
      <c r="AU1795">
        <v>26</v>
      </c>
    </row>
    <row r="1796" spans="1:47" x14ac:dyDescent="0.25">
      <c r="A1796" t="s">
        <v>1019</v>
      </c>
      <c r="B1796">
        <v>3048419</v>
      </c>
      <c r="C1796">
        <v>315779</v>
      </c>
      <c r="D1796" t="s">
        <v>144</v>
      </c>
      <c r="E1796">
        <v>0</v>
      </c>
      <c r="F1796">
        <v>0</v>
      </c>
      <c r="G1796">
        <v>0</v>
      </c>
      <c r="H1796">
        <v>0</v>
      </c>
      <c r="I1796">
        <v>80</v>
      </c>
      <c r="J1796">
        <v>2018</v>
      </c>
      <c r="K1796" t="s">
        <v>145</v>
      </c>
      <c r="L1796">
        <v>1</v>
      </c>
      <c r="M1796">
        <v>2</v>
      </c>
      <c r="N1796">
        <v>8.7201953461648944</v>
      </c>
      <c r="O1796">
        <v>9.2028152829646661</v>
      </c>
      <c r="P1796" t="s">
        <v>1020</v>
      </c>
      <c r="Q1796" t="s">
        <v>325</v>
      </c>
      <c r="R1796" t="s">
        <v>1021</v>
      </c>
      <c r="S1796">
        <v>15500</v>
      </c>
      <c r="T1796" t="s">
        <v>101</v>
      </c>
      <c r="U1796" t="s">
        <v>1022</v>
      </c>
      <c r="V1796" t="s">
        <v>149</v>
      </c>
      <c r="W1796" t="s">
        <v>56</v>
      </c>
      <c r="X1796" t="s">
        <v>151</v>
      </c>
      <c r="Y1796" t="s">
        <v>1023</v>
      </c>
      <c r="Z1796" s="1">
        <v>43332</v>
      </c>
      <c r="AA1796">
        <v>97</v>
      </c>
      <c r="AB1796" t="s">
        <v>59</v>
      </c>
      <c r="AC1796">
        <v>2023</v>
      </c>
      <c r="AD1796">
        <v>5</v>
      </c>
      <c r="AE1796" t="s">
        <v>475</v>
      </c>
      <c r="AF1796" t="s">
        <v>247</v>
      </c>
      <c r="AG1796" s="1">
        <v>36056</v>
      </c>
      <c r="AH1796" t="s">
        <v>264</v>
      </c>
      <c r="AI1796" t="s">
        <v>265</v>
      </c>
      <c r="AJ1796" t="s">
        <v>64</v>
      </c>
      <c r="AK1796">
        <v>177</v>
      </c>
      <c r="AL1796">
        <v>25000000</v>
      </c>
      <c r="AM1796">
        <v>60000000</v>
      </c>
      <c r="AN1796" s="1">
        <v>46568</v>
      </c>
      <c r="AO1796" t="s">
        <v>481</v>
      </c>
      <c r="AP1796" t="s">
        <v>164</v>
      </c>
      <c r="AQ1796">
        <v>11</v>
      </c>
      <c r="AR1796" t="s">
        <v>477</v>
      </c>
      <c r="AS1796">
        <v>0</v>
      </c>
      <c r="AT1796" t="s">
        <v>264</v>
      </c>
      <c r="AU1796">
        <v>26</v>
      </c>
    </row>
    <row r="1797" spans="1:47" x14ac:dyDescent="0.25">
      <c r="A1797" t="s">
        <v>1019</v>
      </c>
      <c r="B1797">
        <v>3048419</v>
      </c>
      <c r="C1797">
        <v>315779</v>
      </c>
      <c r="D1797" t="s">
        <v>144</v>
      </c>
      <c r="E1797">
        <v>0</v>
      </c>
      <c r="F1797">
        <v>0</v>
      </c>
      <c r="G1797">
        <v>0</v>
      </c>
      <c r="H1797">
        <v>0</v>
      </c>
      <c r="I1797">
        <v>80</v>
      </c>
      <c r="J1797">
        <v>2018</v>
      </c>
      <c r="K1797" t="s">
        <v>145</v>
      </c>
      <c r="L1797">
        <v>1</v>
      </c>
      <c r="M1797">
        <v>2</v>
      </c>
      <c r="N1797">
        <v>8.7201953461648944</v>
      </c>
      <c r="O1797">
        <v>9.2028152829646661</v>
      </c>
      <c r="P1797" t="s">
        <v>1020</v>
      </c>
      <c r="Q1797" t="s">
        <v>325</v>
      </c>
      <c r="R1797" t="s">
        <v>1021</v>
      </c>
      <c r="S1797">
        <v>15500</v>
      </c>
      <c r="T1797" t="s">
        <v>101</v>
      </c>
      <c r="U1797" t="s">
        <v>1022</v>
      </c>
      <c r="V1797" t="s">
        <v>149</v>
      </c>
      <c r="W1797" t="s">
        <v>56</v>
      </c>
      <c r="X1797" t="s">
        <v>151</v>
      </c>
      <c r="Y1797" t="s">
        <v>1023</v>
      </c>
      <c r="Z1797" s="1">
        <v>43332</v>
      </c>
      <c r="AA1797">
        <v>97</v>
      </c>
      <c r="AB1797" t="s">
        <v>59</v>
      </c>
      <c r="AC1797">
        <v>2023</v>
      </c>
      <c r="AD1797">
        <v>5</v>
      </c>
      <c r="AE1797" t="s">
        <v>475</v>
      </c>
      <c r="AF1797" t="s">
        <v>247</v>
      </c>
      <c r="AG1797" s="1">
        <v>36056</v>
      </c>
      <c r="AH1797" t="s">
        <v>264</v>
      </c>
      <c r="AI1797" t="s">
        <v>265</v>
      </c>
      <c r="AJ1797" t="s">
        <v>64</v>
      </c>
      <c r="AK1797">
        <v>177</v>
      </c>
      <c r="AL1797">
        <v>25000000</v>
      </c>
      <c r="AM1797">
        <v>60000000</v>
      </c>
      <c r="AN1797" s="1">
        <v>46568</v>
      </c>
      <c r="AO1797" t="s">
        <v>482</v>
      </c>
      <c r="AP1797" t="s">
        <v>164</v>
      </c>
      <c r="AQ1797">
        <v>11</v>
      </c>
      <c r="AR1797" t="s">
        <v>477</v>
      </c>
      <c r="AS1797">
        <v>0</v>
      </c>
      <c r="AT1797" t="s">
        <v>483</v>
      </c>
      <c r="AU1797">
        <v>26</v>
      </c>
    </row>
    <row r="1798" spans="1:47" x14ac:dyDescent="0.25">
      <c r="A1798" t="s">
        <v>1019</v>
      </c>
      <c r="B1798">
        <v>3048419</v>
      </c>
      <c r="C1798">
        <v>315779</v>
      </c>
      <c r="D1798" t="s">
        <v>144</v>
      </c>
      <c r="E1798">
        <v>0</v>
      </c>
      <c r="F1798">
        <v>0</v>
      </c>
      <c r="G1798">
        <v>0</v>
      </c>
      <c r="H1798">
        <v>0</v>
      </c>
      <c r="I1798">
        <v>80</v>
      </c>
      <c r="J1798">
        <v>2018</v>
      </c>
      <c r="K1798" t="s">
        <v>145</v>
      </c>
      <c r="L1798">
        <v>1</v>
      </c>
      <c r="M1798">
        <v>2</v>
      </c>
      <c r="N1798">
        <v>8.7201953461648944</v>
      </c>
      <c r="O1798">
        <v>9.2028152829646661</v>
      </c>
      <c r="P1798" t="s">
        <v>1020</v>
      </c>
      <c r="Q1798" t="s">
        <v>325</v>
      </c>
      <c r="R1798" t="s">
        <v>1021</v>
      </c>
      <c r="S1798">
        <v>15500</v>
      </c>
      <c r="T1798" t="s">
        <v>101</v>
      </c>
      <c r="U1798" t="s">
        <v>1022</v>
      </c>
      <c r="V1798" t="s">
        <v>149</v>
      </c>
      <c r="W1798" t="s">
        <v>56</v>
      </c>
      <c r="X1798" t="s">
        <v>151</v>
      </c>
      <c r="Y1798" t="s">
        <v>1023</v>
      </c>
      <c r="Z1798" s="1">
        <v>43332</v>
      </c>
      <c r="AA1798">
        <v>97</v>
      </c>
      <c r="AB1798" t="s">
        <v>59</v>
      </c>
      <c r="AC1798">
        <v>2023</v>
      </c>
      <c r="AD1798">
        <v>5</v>
      </c>
      <c r="AE1798" t="s">
        <v>475</v>
      </c>
      <c r="AF1798" t="s">
        <v>247</v>
      </c>
      <c r="AG1798" s="1">
        <v>36056</v>
      </c>
      <c r="AH1798" t="s">
        <v>264</v>
      </c>
      <c r="AI1798" t="s">
        <v>265</v>
      </c>
      <c r="AJ1798" t="s">
        <v>64</v>
      </c>
      <c r="AK1798">
        <v>177</v>
      </c>
      <c r="AL1798">
        <v>25000000</v>
      </c>
      <c r="AM1798">
        <v>60000000</v>
      </c>
      <c r="AN1798" s="1">
        <v>46568</v>
      </c>
      <c r="AO1798" t="s">
        <v>484</v>
      </c>
      <c r="AP1798" t="s">
        <v>164</v>
      </c>
      <c r="AQ1798">
        <v>11</v>
      </c>
      <c r="AR1798" t="s">
        <v>477</v>
      </c>
      <c r="AS1798">
        <v>0</v>
      </c>
      <c r="AT1798" t="s">
        <v>264</v>
      </c>
      <c r="AU1798">
        <v>26</v>
      </c>
    </row>
    <row r="1799" spans="1:47" x14ac:dyDescent="0.25">
      <c r="A1799" t="s">
        <v>1019</v>
      </c>
      <c r="B1799">
        <v>3048419</v>
      </c>
      <c r="C1799">
        <v>315779</v>
      </c>
      <c r="D1799" t="s">
        <v>144</v>
      </c>
      <c r="E1799">
        <v>0</v>
      </c>
      <c r="F1799">
        <v>0</v>
      </c>
      <c r="G1799">
        <v>0</v>
      </c>
      <c r="H1799">
        <v>0</v>
      </c>
      <c r="I1799">
        <v>80</v>
      </c>
      <c r="J1799">
        <v>2018</v>
      </c>
      <c r="K1799" t="s">
        <v>145</v>
      </c>
      <c r="L1799">
        <v>1</v>
      </c>
      <c r="M1799">
        <v>2</v>
      </c>
      <c r="N1799">
        <v>8.7201953461648944</v>
      </c>
      <c r="O1799">
        <v>9.2028152829646661</v>
      </c>
      <c r="P1799" t="s">
        <v>1020</v>
      </c>
      <c r="Q1799" t="s">
        <v>325</v>
      </c>
      <c r="R1799" t="s">
        <v>1021</v>
      </c>
      <c r="S1799">
        <v>15500</v>
      </c>
      <c r="T1799" t="s">
        <v>101</v>
      </c>
      <c r="U1799" t="s">
        <v>1022</v>
      </c>
      <c r="V1799" t="s">
        <v>149</v>
      </c>
      <c r="W1799" t="s">
        <v>56</v>
      </c>
      <c r="X1799" t="s">
        <v>151</v>
      </c>
      <c r="Y1799" t="s">
        <v>1023</v>
      </c>
      <c r="Z1799" s="1">
        <v>43332</v>
      </c>
      <c r="AA1799">
        <v>97</v>
      </c>
      <c r="AB1799" t="s">
        <v>59</v>
      </c>
      <c r="AC1799">
        <v>2023</v>
      </c>
      <c r="AD1799">
        <v>5</v>
      </c>
      <c r="AE1799" t="s">
        <v>475</v>
      </c>
      <c r="AF1799" t="s">
        <v>247</v>
      </c>
      <c r="AG1799" s="1">
        <v>36056</v>
      </c>
      <c r="AH1799" t="s">
        <v>264</v>
      </c>
      <c r="AI1799" t="s">
        <v>265</v>
      </c>
      <c r="AJ1799" t="s">
        <v>64</v>
      </c>
      <c r="AK1799">
        <v>177</v>
      </c>
      <c r="AL1799">
        <v>25000000</v>
      </c>
      <c r="AM1799">
        <v>60000000</v>
      </c>
      <c r="AN1799" s="1">
        <v>46568</v>
      </c>
      <c r="AO1799" t="s">
        <v>485</v>
      </c>
      <c r="AP1799" t="s">
        <v>66</v>
      </c>
      <c r="AQ1799">
        <v>11</v>
      </c>
      <c r="AR1799" t="s">
        <v>477</v>
      </c>
      <c r="AS1799">
        <v>0</v>
      </c>
      <c r="AT1799" t="s">
        <v>264</v>
      </c>
      <c r="AU1799">
        <v>26</v>
      </c>
    </row>
    <row r="1800" spans="1:47" x14ac:dyDescent="0.25">
      <c r="A1800" t="s">
        <v>1019</v>
      </c>
      <c r="B1800">
        <v>3048419</v>
      </c>
      <c r="C1800">
        <v>315779</v>
      </c>
      <c r="D1800" t="s">
        <v>144</v>
      </c>
      <c r="E1800">
        <v>0</v>
      </c>
      <c r="F1800">
        <v>0</v>
      </c>
      <c r="G1800">
        <v>0</v>
      </c>
      <c r="H1800">
        <v>0</v>
      </c>
      <c r="I1800">
        <v>80</v>
      </c>
      <c r="J1800">
        <v>2018</v>
      </c>
      <c r="K1800" t="s">
        <v>145</v>
      </c>
      <c r="L1800">
        <v>1</v>
      </c>
      <c r="M1800">
        <v>2</v>
      </c>
      <c r="N1800">
        <v>8.7201953461648944</v>
      </c>
      <c r="O1800">
        <v>9.2028152829646661</v>
      </c>
      <c r="P1800" t="s">
        <v>1020</v>
      </c>
      <c r="Q1800" t="s">
        <v>325</v>
      </c>
      <c r="R1800" t="s">
        <v>1021</v>
      </c>
      <c r="S1800">
        <v>15500</v>
      </c>
      <c r="T1800" t="s">
        <v>101</v>
      </c>
      <c r="U1800" t="s">
        <v>1022</v>
      </c>
      <c r="V1800" t="s">
        <v>149</v>
      </c>
      <c r="W1800" t="s">
        <v>56</v>
      </c>
      <c r="X1800" t="s">
        <v>151</v>
      </c>
      <c r="Y1800" t="s">
        <v>1023</v>
      </c>
      <c r="Z1800" s="1">
        <v>43332</v>
      </c>
      <c r="AA1800">
        <v>97</v>
      </c>
      <c r="AB1800" t="s">
        <v>59</v>
      </c>
      <c r="AC1800">
        <v>2023</v>
      </c>
      <c r="AD1800">
        <v>5</v>
      </c>
      <c r="AE1800" t="s">
        <v>475</v>
      </c>
      <c r="AF1800" t="s">
        <v>247</v>
      </c>
      <c r="AG1800" s="1">
        <v>36056</v>
      </c>
      <c r="AH1800" t="s">
        <v>264</v>
      </c>
      <c r="AI1800" t="s">
        <v>265</v>
      </c>
      <c r="AJ1800" t="s">
        <v>64</v>
      </c>
      <c r="AK1800">
        <v>177</v>
      </c>
      <c r="AL1800">
        <v>25000000</v>
      </c>
      <c r="AM1800">
        <v>60000000</v>
      </c>
      <c r="AN1800" s="1">
        <v>46568</v>
      </c>
      <c r="AO1800" t="s">
        <v>486</v>
      </c>
      <c r="AP1800" t="s">
        <v>164</v>
      </c>
      <c r="AQ1800">
        <v>11</v>
      </c>
      <c r="AR1800" t="s">
        <v>477</v>
      </c>
      <c r="AS1800">
        <v>0</v>
      </c>
      <c r="AT1800" t="s">
        <v>264</v>
      </c>
      <c r="AU1800">
        <v>26</v>
      </c>
    </row>
    <row r="1801" spans="1:47" x14ac:dyDescent="0.25">
      <c r="A1801" t="s">
        <v>1019</v>
      </c>
      <c r="B1801">
        <v>3048419</v>
      </c>
      <c r="C1801">
        <v>315779</v>
      </c>
      <c r="D1801" t="s">
        <v>144</v>
      </c>
      <c r="E1801">
        <v>0</v>
      </c>
      <c r="F1801">
        <v>0</v>
      </c>
      <c r="G1801">
        <v>0</v>
      </c>
      <c r="H1801">
        <v>0</v>
      </c>
      <c r="I1801">
        <v>80</v>
      </c>
      <c r="J1801">
        <v>2018</v>
      </c>
      <c r="K1801" t="s">
        <v>145</v>
      </c>
      <c r="L1801">
        <v>1</v>
      </c>
      <c r="M1801">
        <v>2</v>
      </c>
      <c r="N1801">
        <v>8.7201953461648944</v>
      </c>
      <c r="O1801">
        <v>9.2028152829646661</v>
      </c>
      <c r="P1801" t="s">
        <v>1020</v>
      </c>
      <c r="Q1801" t="s">
        <v>325</v>
      </c>
      <c r="R1801" t="s">
        <v>1021</v>
      </c>
      <c r="S1801">
        <v>15500</v>
      </c>
      <c r="T1801" t="s">
        <v>101</v>
      </c>
      <c r="U1801" t="s">
        <v>1022</v>
      </c>
      <c r="V1801" t="s">
        <v>149</v>
      </c>
      <c r="W1801" t="s">
        <v>56</v>
      </c>
      <c r="X1801" t="s">
        <v>151</v>
      </c>
      <c r="Y1801" t="s">
        <v>1023</v>
      </c>
      <c r="Z1801" s="1">
        <v>43332</v>
      </c>
      <c r="AA1801">
        <v>97</v>
      </c>
      <c r="AB1801" t="s">
        <v>59</v>
      </c>
      <c r="AC1801">
        <v>2023</v>
      </c>
      <c r="AD1801">
        <v>5</v>
      </c>
      <c r="AE1801" t="s">
        <v>475</v>
      </c>
      <c r="AF1801" t="s">
        <v>247</v>
      </c>
      <c r="AG1801" s="1">
        <v>36056</v>
      </c>
      <c r="AH1801" t="s">
        <v>264</v>
      </c>
      <c r="AI1801" t="s">
        <v>265</v>
      </c>
      <c r="AJ1801" t="s">
        <v>64</v>
      </c>
      <c r="AK1801">
        <v>177</v>
      </c>
      <c r="AL1801">
        <v>25000000</v>
      </c>
      <c r="AM1801">
        <v>60000000</v>
      </c>
      <c r="AN1801" s="1">
        <v>46568</v>
      </c>
      <c r="AO1801" t="s">
        <v>487</v>
      </c>
      <c r="AP1801" t="s">
        <v>164</v>
      </c>
      <c r="AQ1801">
        <v>11</v>
      </c>
      <c r="AR1801" t="s">
        <v>477</v>
      </c>
      <c r="AS1801">
        <v>0</v>
      </c>
      <c r="AT1801" t="s">
        <v>264</v>
      </c>
      <c r="AU1801">
        <v>26</v>
      </c>
    </row>
    <row r="1802" spans="1:47" x14ac:dyDescent="0.25">
      <c r="A1802" t="s">
        <v>1019</v>
      </c>
      <c r="B1802">
        <v>3048419</v>
      </c>
      <c r="C1802">
        <v>315779</v>
      </c>
      <c r="D1802" t="s">
        <v>144</v>
      </c>
      <c r="E1802">
        <v>0</v>
      </c>
      <c r="F1802">
        <v>0</v>
      </c>
      <c r="G1802">
        <v>0</v>
      </c>
      <c r="H1802">
        <v>0</v>
      </c>
      <c r="I1802">
        <v>80</v>
      </c>
      <c r="J1802">
        <v>2018</v>
      </c>
      <c r="K1802" t="s">
        <v>145</v>
      </c>
      <c r="L1802">
        <v>1</v>
      </c>
      <c r="M1802">
        <v>2</v>
      </c>
      <c r="N1802">
        <v>8.7201953461648944</v>
      </c>
      <c r="O1802">
        <v>9.2028152829646661</v>
      </c>
      <c r="P1802" t="s">
        <v>1020</v>
      </c>
      <c r="Q1802" t="s">
        <v>325</v>
      </c>
      <c r="R1802" t="s">
        <v>1021</v>
      </c>
      <c r="S1802">
        <v>15500</v>
      </c>
      <c r="T1802" t="s">
        <v>101</v>
      </c>
      <c r="U1802" t="s">
        <v>1022</v>
      </c>
      <c r="V1802" t="s">
        <v>149</v>
      </c>
      <c r="W1802" t="s">
        <v>56</v>
      </c>
      <c r="X1802" t="s">
        <v>151</v>
      </c>
      <c r="Y1802" t="s">
        <v>1023</v>
      </c>
      <c r="Z1802" s="1">
        <v>43332</v>
      </c>
      <c r="AA1802">
        <v>97</v>
      </c>
      <c r="AB1802" t="s">
        <v>59</v>
      </c>
      <c r="AC1802">
        <v>2023</v>
      </c>
      <c r="AD1802">
        <v>5</v>
      </c>
      <c r="AE1802" t="s">
        <v>475</v>
      </c>
      <c r="AF1802" t="s">
        <v>247</v>
      </c>
      <c r="AG1802" s="1">
        <v>36056</v>
      </c>
      <c r="AH1802" t="s">
        <v>264</v>
      </c>
      <c r="AI1802" t="s">
        <v>265</v>
      </c>
      <c r="AJ1802" t="s">
        <v>64</v>
      </c>
      <c r="AK1802">
        <v>177</v>
      </c>
      <c r="AL1802">
        <v>25000000</v>
      </c>
      <c r="AM1802">
        <v>60000000</v>
      </c>
      <c r="AN1802" s="1">
        <v>46568</v>
      </c>
      <c r="AO1802" t="s">
        <v>488</v>
      </c>
      <c r="AP1802" t="s">
        <v>164</v>
      </c>
      <c r="AQ1802">
        <v>11</v>
      </c>
      <c r="AR1802" t="s">
        <v>477</v>
      </c>
      <c r="AS1802">
        <v>0</v>
      </c>
      <c r="AT1802" t="s">
        <v>264</v>
      </c>
      <c r="AU1802">
        <v>26</v>
      </c>
    </row>
    <row r="1803" spans="1:47" x14ac:dyDescent="0.25">
      <c r="A1803" t="s">
        <v>1019</v>
      </c>
      <c r="B1803">
        <v>3048419</v>
      </c>
      <c r="C1803">
        <v>315779</v>
      </c>
      <c r="D1803" t="s">
        <v>144</v>
      </c>
      <c r="E1803">
        <v>0</v>
      </c>
      <c r="F1803">
        <v>0</v>
      </c>
      <c r="G1803">
        <v>0</v>
      </c>
      <c r="H1803">
        <v>0</v>
      </c>
      <c r="I1803">
        <v>80</v>
      </c>
      <c r="J1803">
        <v>2018</v>
      </c>
      <c r="K1803" t="s">
        <v>145</v>
      </c>
      <c r="L1803">
        <v>1</v>
      </c>
      <c r="M1803">
        <v>2</v>
      </c>
      <c r="N1803">
        <v>8.7201953461648944</v>
      </c>
      <c r="O1803">
        <v>9.2028152829646661</v>
      </c>
      <c r="P1803" t="s">
        <v>1020</v>
      </c>
      <c r="Q1803" t="s">
        <v>325</v>
      </c>
      <c r="R1803" t="s">
        <v>1021</v>
      </c>
      <c r="S1803">
        <v>15500</v>
      </c>
      <c r="T1803" t="s">
        <v>101</v>
      </c>
      <c r="U1803" t="s">
        <v>1022</v>
      </c>
      <c r="V1803" t="s">
        <v>149</v>
      </c>
      <c r="W1803" t="s">
        <v>56</v>
      </c>
      <c r="X1803" t="s">
        <v>151</v>
      </c>
      <c r="Y1803" t="s">
        <v>1023</v>
      </c>
      <c r="Z1803" s="1">
        <v>43332</v>
      </c>
      <c r="AA1803">
        <v>97</v>
      </c>
      <c r="AB1803" t="s">
        <v>59</v>
      </c>
      <c r="AC1803">
        <v>2023</v>
      </c>
      <c r="AD1803">
        <v>5</v>
      </c>
      <c r="AE1803" t="s">
        <v>475</v>
      </c>
      <c r="AF1803" t="s">
        <v>247</v>
      </c>
      <c r="AG1803" s="1">
        <v>36056</v>
      </c>
      <c r="AH1803" t="s">
        <v>264</v>
      </c>
      <c r="AI1803" t="s">
        <v>265</v>
      </c>
      <c r="AJ1803" t="s">
        <v>64</v>
      </c>
      <c r="AK1803">
        <v>177</v>
      </c>
      <c r="AL1803">
        <v>25000000</v>
      </c>
      <c r="AM1803">
        <v>60000000</v>
      </c>
      <c r="AN1803" s="1">
        <v>46568</v>
      </c>
      <c r="AO1803" t="s">
        <v>489</v>
      </c>
      <c r="AP1803" t="s">
        <v>164</v>
      </c>
      <c r="AQ1803">
        <v>11</v>
      </c>
      <c r="AR1803" t="s">
        <v>477</v>
      </c>
      <c r="AS1803">
        <v>0</v>
      </c>
      <c r="AT1803" t="s">
        <v>264</v>
      </c>
      <c r="AU1803">
        <v>26</v>
      </c>
    </row>
    <row r="1804" spans="1:47" x14ac:dyDescent="0.25">
      <c r="A1804" t="s">
        <v>1019</v>
      </c>
      <c r="B1804">
        <v>3048419</v>
      </c>
      <c r="C1804">
        <v>315779</v>
      </c>
      <c r="D1804" t="s">
        <v>144</v>
      </c>
      <c r="E1804">
        <v>0</v>
      </c>
      <c r="F1804">
        <v>0</v>
      </c>
      <c r="G1804">
        <v>0</v>
      </c>
      <c r="H1804">
        <v>0</v>
      </c>
      <c r="I1804">
        <v>80</v>
      </c>
      <c r="J1804">
        <v>2018</v>
      </c>
      <c r="K1804" t="s">
        <v>145</v>
      </c>
      <c r="L1804">
        <v>1</v>
      </c>
      <c r="M1804">
        <v>2</v>
      </c>
      <c r="N1804">
        <v>8.7201953461648944</v>
      </c>
      <c r="O1804">
        <v>9.2028152829646661</v>
      </c>
      <c r="P1804" t="s">
        <v>1020</v>
      </c>
      <c r="Q1804" t="s">
        <v>325</v>
      </c>
      <c r="R1804" t="s">
        <v>1021</v>
      </c>
      <c r="S1804">
        <v>15500</v>
      </c>
      <c r="T1804" t="s">
        <v>101</v>
      </c>
      <c r="U1804" t="s">
        <v>1022</v>
      </c>
      <c r="V1804" t="s">
        <v>149</v>
      </c>
      <c r="W1804" t="s">
        <v>56</v>
      </c>
      <c r="X1804" t="s">
        <v>151</v>
      </c>
      <c r="Y1804" t="s">
        <v>1023</v>
      </c>
      <c r="Z1804" s="1">
        <v>43332</v>
      </c>
      <c r="AA1804">
        <v>97</v>
      </c>
      <c r="AB1804" t="s">
        <v>59</v>
      </c>
      <c r="AC1804">
        <v>2023</v>
      </c>
      <c r="AD1804">
        <v>5</v>
      </c>
      <c r="AE1804" t="s">
        <v>475</v>
      </c>
      <c r="AF1804" t="s">
        <v>247</v>
      </c>
      <c r="AG1804" s="1">
        <v>36056</v>
      </c>
      <c r="AH1804" t="s">
        <v>264</v>
      </c>
      <c r="AI1804" t="s">
        <v>265</v>
      </c>
      <c r="AJ1804" t="s">
        <v>64</v>
      </c>
      <c r="AK1804">
        <v>177</v>
      </c>
      <c r="AL1804">
        <v>25000000</v>
      </c>
      <c r="AM1804">
        <v>60000000</v>
      </c>
      <c r="AN1804" s="1">
        <v>46568</v>
      </c>
      <c r="AO1804" t="s">
        <v>490</v>
      </c>
      <c r="AP1804" t="s">
        <v>164</v>
      </c>
      <c r="AQ1804">
        <v>11</v>
      </c>
      <c r="AR1804" t="s">
        <v>477</v>
      </c>
      <c r="AS1804">
        <v>0</v>
      </c>
      <c r="AT1804" t="s">
        <v>264</v>
      </c>
      <c r="AU1804">
        <v>26</v>
      </c>
    </row>
    <row r="1805" spans="1:47" x14ac:dyDescent="0.25">
      <c r="A1805" t="s">
        <v>1019</v>
      </c>
      <c r="B1805">
        <v>3048419</v>
      </c>
      <c r="C1805">
        <v>315779</v>
      </c>
      <c r="D1805" t="s">
        <v>144</v>
      </c>
      <c r="E1805">
        <v>0</v>
      </c>
      <c r="F1805">
        <v>0</v>
      </c>
      <c r="G1805">
        <v>0</v>
      </c>
      <c r="H1805">
        <v>0</v>
      </c>
      <c r="I1805">
        <v>80</v>
      </c>
      <c r="J1805">
        <v>2018</v>
      </c>
      <c r="K1805" t="s">
        <v>145</v>
      </c>
      <c r="L1805">
        <v>1</v>
      </c>
      <c r="M1805">
        <v>2</v>
      </c>
      <c r="N1805">
        <v>8.7201953461648944</v>
      </c>
      <c r="O1805">
        <v>9.2028152829646661</v>
      </c>
      <c r="P1805" t="s">
        <v>1020</v>
      </c>
      <c r="Q1805" t="s">
        <v>325</v>
      </c>
      <c r="R1805" t="s">
        <v>1021</v>
      </c>
      <c r="S1805">
        <v>15500</v>
      </c>
      <c r="T1805" t="s">
        <v>101</v>
      </c>
      <c r="U1805" t="s">
        <v>1022</v>
      </c>
      <c r="V1805" t="s">
        <v>149</v>
      </c>
      <c r="W1805" t="s">
        <v>56</v>
      </c>
      <c r="X1805" t="s">
        <v>151</v>
      </c>
      <c r="Y1805" t="s">
        <v>1023</v>
      </c>
      <c r="Z1805" s="1">
        <v>43332</v>
      </c>
      <c r="AA1805">
        <v>97</v>
      </c>
      <c r="AB1805" t="s">
        <v>59</v>
      </c>
      <c r="AC1805">
        <v>2023</v>
      </c>
      <c r="AD1805">
        <v>5</v>
      </c>
      <c r="AE1805" t="s">
        <v>475</v>
      </c>
      <c r="AF1805" t="s">
        <v>247</v>
      </c>
      <c r="AG1805" s="1">
        <v>36056</v>
      </c>
      <c r="AH1805" t="s">
        <v>264</v>
      </c>
      <c r="AI1805" t="s">
        <v>265</v>
      </c>
      <c r="AJ1805" t="s">
        <v>64</v>
      </c>
      <c r="AK1805">
        <v>177</v>
      </c>
      <c r="AL1805">
        <v>25000000</v>
      </c>
      <c r="AM1805">
        <v>60000000</v>
      </c>
      <c r="AN1805" s="1">
        <v>46568</v>
      </c>
      <c r="AO1805" t="s">
        <v>491</v>
      </c>
      <c r="AP1805" t="s">
        <v>66</v>
      </c>
      <c r="AQ1805">
        <v>11</v>
      </c>
      <c r="AR1805" t="s">
        <v>477</v>
      </c>
      <c r="AS1805">
        <v>0</v>
      </c>
      <c r="AT1805" t="s">
        <v>264</v>
      </c>
      <c r="AU1805">
        <v>26</v>
      </c>
    </row>
    <row r="1806" spans="1:47" x14ac:dyDescent="0.25">
      <c r="A1806" t="s">
        <v>1019</v>
      </c>
      <c r="B1806">
        <v>3048419</v>
      </c>
      <c r="C1806">
        <v>315779</v>
      </c>
      <c r="D1806" t="s">
        <v>144</v>
      </c>
      <c r="E1806">
        <v>0</v>
      </c>
      <c r="F1806">
        <v>0</v>
      </c>
      <c r="G1806">
        <v>0</v>
      </c>
      <c r="H1806">
        <v>0</v>
      </c>
      <c r="I1806">
        <v>80</v>
      </c>
      <c r="J1806">
        <v>2018</v>
      </c>
      <c r="K1806" t="s">
        <v>145</v>
      </c>
      <c r="L1806">
        <v>1</v>
      </c>
      <c r="M1806">
        <v>2</v>
      </c>
      <c r="N1806">
        <v>8.7201953461648944</v>
      </c>
      <c r="O1806">
        <v>9.2028152829646661</v>
      </c>
      <c r="P1806" t="s">
        <v>1020</v>
      </c>
      <c r="Q1806" t="s">
        <v>325</v>
      </c>
      <c r="R1806" t="s">
        <v>1021</v>
      </c>
      <c r="S1806">
        <v>15500</v>
      </c>
      <c r="T1806" t="s">
        <v>101</v>
      </c>
      <c r="U1806" t="s">
        <v>1022</v>
      </c>
      <c r="V1806" t="s">
        <v>149</v>
      </c>
      <c r="W1806" t="s">
        <v>56</v>
      </c>
      <c r="X1806" t="s">
        <v>151</v>
      </c>
      <c r="Y1806" t="s">
        <v>1024</v>
      </c>
      <c r="Z1806" s="1">
        <v>43332</v>
      </c>
      <c r="AA1806">
        <v>80</v>
      </c>
      <c r="AB1806" t="s">
        <v>59</v>
      </c>
      <c r="AC1806">
        <v>2023</v>
      </c>
      <c r="AD1806">
        <v>5</v>
      </c>
      <c r="AE1806" t="s">
        <v>475</v>
      </c>
      <c r="AF1806" t="s">
        <v>247</v>
      </c>
      <c r="AG1806" s="1">
        <v>36056</v>
      </c>
      <c r="AH1806" t="s">
        <v>264</v>
      </c>
      <c r="AI1806" t="s">
        <v>265</v>
      </c>
      <c r="AJ1806" t="s">
        <v>64</v>
      </c>
      <c r="AK1806">
        <v>177</v>
      </c>
      <c r="AL1806">
        <v>25000000</v>
      </c>
      <c r="AM1806">
        <v>60000000</v>
      </c>
      <c r="AN1806" s="1">
        <v>46568</v>
      </c>
      <c r="AO1806" t="s">
        <v>476</v>
      </c>
      <c r="AP1806" t="s">
        <v>164</v>
      </c>
      <c r="AQ1806">
        <v>11</v>
      </c>
      <c r="AR1806" t="s">
        <v>477</v>
      </c>
      <c r="AS1806">
        <v>0</v>
      </c>
      <c r="AT1806" t="s">
        <v>264</v>
      </c>
      <c r="AU1806">
        <v>26</v>
      </c>
    </row>
    <row r="1807" spans="1:47" x14ac:dyDescent="0.25">
      <c r="A1807" t="s">
        <v>1019</v>
      </c>
      <c r="B1807">
        <v>3048419</v>
      </c>
      <c r="C1807">
        <v>315779</v>
      </c>
      <c r="D1807" t="s">
        <v>144</v>
      </c>
      <c r="E1807">
        <v>0</v>
      </c>
      <c r="F1807">
        <v>0</v>
      </c>
      <c r="G1807">
        <v>0</v>
      </c>
      <c r="H1807">
        <v>0</v>
      </c>
      <c r="I1807">
        <v>80</v>
      </c>
      <c r="J1807">
        <v>2018</v>
      </c>
      <c r="K1807" t="s">
        <v>145</v>
      </c>
      <c r="L1807">
        <v>1</v>
      </c>
      <c r="M1807">
        <v>2</v>
      </c>
      <c r="N1807">
        <v>8.7201953461648944</v>
      </c>
      <c r="O1807">
        <v>9.2028152829646661</v>
      </c>
      <c r="P1807" t="s">
        <v>1020</v>
      </c>
      <c r="Q1807" t="s">
        <v>325</v>
      </c>
      <c r="R1807" t="s">
        <v>1021</v>
      </c>
      <c r="S1807">
        <v>15500</v>
      </c>
      <c r="T1807" t="s">
        <v>101</v>
      </c>
      <c r="U1807" t="s">
        <v>1022</v>
      </c>
      <c r="V1807" t="s">
        <v>149</v>
      </c>
      <c r="W1807" t="s">
        <v>56</v>
      </c>
      <c r="X1807" t="s">
        <v>151</v>
      </c>
      <c r="Y1807" t="s">
        <v>1024</v>
      </c>
      <c r="Z1807" s="1">
        <v>43332</v>
      </c>
      <c r="AA1807">
        <v>80</v>
      </c>
      <c r="AB1807" t="s">
        <v>59</v>
      </c>
      <c r="AC1807">
        <v>2023</v>
      </c>
      <c r="AD1807">
        <v>5</v>
      </c>
      <c r="AE1807" t="s">
        <v>475</v>
      </c>
      <c r="AF1807" t="s">
        <v>247</v>
      </c>
      <c r="AG1807" s="1">
        <v>36056</v>
      </c>
      <c r="AH1807" t="s">
        <v>264</v>
      </c>
      <c r="AI1807" t="s">
        <v>265</v>
      </c>
      <c r="AJ1807" t="s">
        <v>64</v>
      </c>
      <c r="AK1807">
        <v>177</v>
      </c>
      <c r="AL1807">
        <v>25000000</v>
      </c>
      <c r="AM1807">
        <v>60000000</v>
      </c>
      <c r="AN1807" s="1">
        <v>46568</v>
      </c>
      <c r="AO1807" t="s">
        <v>478</v>
      </c>
      <c r="AP1807" t="s">
        <v>164</v>
      </c>
      <c r="AQ1807">
        <v>11</v>
      </c>
      <c r="AR1807" t="s">
        <v>477</v>
      </c>
      <c r="AS1807">
        <v>0</v>
      </c>
      <c r="AT1807" t="s">
        <v>264</v>
      </c>
      <c r="AU1807">
        <v>26</v>
      </c>
    </row>
    <row r="1808" spans="1:47" x14ac:dyDescent="0.25">
      <c r="A1808" t="s">
        <v>1019</v>
      </c>
      <c r="B1808">
        <v>3048419</v>
      </c>
      <c r="C1808">
        <v>315779</v>
      </c>
      <c r="D1808" t="s">
        <v>144</v>
      </c>
      <c r="E1808">
        <v>0</v>
      </c>
      <c r="F1808">
        <v>0</v>
      </c>
      <c r="G1808">
        <v>0</v>
      </c>
      <c r="H1808">
        <v>0</v>
      </c>
      <c r="I1808">
        <v>80</v>
      </c>
      <c r="J1808">
        <v>2018</v>
      </c>
      <c r="K1808" t="s">
        <v>145</v>
      </c>
      <c r="L1808">
        <v>1</v>
      </c>
      <c r="M1808">
        <v>2</v>
      </c>
      <c r="N1808">
        <v>8.7201953461648944</v>
      </c>
      <c r="O1808">
        <v>9.2028152829646661</v>
      </c>
      <c r="P1808" t="s">
        <v>1020</v>
      </c>
      <c r="Q1808" t="s">
        <v>325</v>
      </c>
      <c r="R1808" t="s">
        <v>1021</v>
      </c>
      <c r="S1808">
        <v>15500</v>
      </c>
      <c r="T1808" t="s">
        <v>101</v>
      </c>
      <c r="U1808" t="s">
        <v>1022</v>
      </c>
      <c r="V1808" t="s">
        <v>149</v>
      </c>
      <c r="W1808" t="s">
        <v>56</v>
      </c>
      <c r="X1808" t="s">
        <v>151</v>
      </c>
      <c r="Y1808" t="s">
        <v>1024</v>
      </c>
      <c r="Z1808" s="1">
        <v>43332</v>
      </c>
      <c r="AA1808">
        <v>80</v>
      </c>
      <c r="AB1808" t="s">
        <v>59</v>
      </c>
      <c r="AC1808">
        <v>2023</v>
      </c>
      <c r="AD1808">
        <v>5</v>
      </c>
      <c r="AE1808" t="s">
        <v>475</v>
      </c>
      <c r="AF1808" t="s">
        <v>247</v>
      </c>
      <c r="AG1808" s="1">
        <v>36056</v>
      </c>
      <c r="AH1808" t="s">
        <v>264</v>
      </c>
      <c r="AI1808" t="s">
        <v>265</v>
      </c>
      <c r="AJ1808" t="s">
        <v>64</v>
      </c>
      <c r="AK1808">
        <v>177</v>
      </c>
      <c r="AL1808">
        <v>25000000</v>
      </c>
      <c r="AM1808">
        <v>60000000</v>
      </c>
      <c r="AN1808" s="1">
        <v>46568</v>
      </c>
      <c r="AO1808" t="s">
        <v>479</v>
      </c>
      <c r="AP1808" t="s">
        <v>164</v>
      </c>
      <c r="AQ1808">
        <v>11</v>
      </c>
      <c r="AR1808" t="s">
        <v>477</v>
      </c>
      <c r="AS1808">
        <v>0</v>
      </c>
      <c r="AT1808" t="s">
        <v>264</v>
      </c>
      <c r="AU1808">
        <v>26</v>
      </c>
    </row>
    <row r="1809" spans="1:47" x14ac:dyDescent="0.25">
      <c r="A1809" t="s">
        <v>1019</v>
      </c>
      <c r="B1809">
        <v>3048419</v>
      </c>
      <c r="C1809">
        <v>315779</v>
      </c>
      <c r="D1809" t="s">
        <v>144</v>
      </c>
      <c r="E1809">
        <v>0</v>
      </c>
      <c r="F1809">
        <v>0</v>
      </c>
      <c r="G1809">
        <v>0</v>
      </c>
      <c r="H1809">
        <v>0</v>
      </c>
      <c r="I1809">
        <v>80</v>
      </c>
      <c r="J1809">
        <v>2018</v>
      </c>
      <c r="K1809" t="s">
        <v>145</v>
      </c>
      <c r="L1809">
        <v>1</v>
      </c>
      <c r="M1809">
        <v>2</v>
      </c>
      <c r="N1809">
        <v>8.7201953461648944</v>
      </c>
      <c r="O1809">
        <v>9.2028152829646661</v>
      </c>
      <c r="P1809" t="s">
        <v>1020</v>
      </c>
      <c r="Q1809" t="s">
        <v>325</v>
      </c>
      <c r="R1809" t="s">
        <v>1021</v>
      </c>
      <c r="S1809">
        <v>15500</v>
      </c>
      <c r="T1809" t="s">
        <v>101</v>
      </c>
      <c r="U1809" t="s">
        <v>1022</v>
      </c>
      <c r="V1809" t="s">
        <v>149</v>
      </c>
      <c r="W1809" t="s">
        <v>56</v>
      </c>
      <c r="X1809" t="s">
        <v>151</v>
      </c>
      <c r="Y1809" t="s">
        <v>1024</v>
      </c>
      <c r="Z1809" s="1">
        <v>43332</v>
      </c>
      <c r="AA1809">
        <v>80</v>
      </c>
      <c r="AB1809" t="s">
        <v>59</v>
      </c>
      <c r="AC1809">
        <v>2023</v>
      </c>
      <c r="AD1809">
        <v>5</v>
      </c>
      <c r="AE1809" t="s">
        <v>475</v>
      </c>
      <c r="AF1809" t="s">
        <v>247</v>
      </c>
      <c r="AG1809" s="1">
        <v>36056</v>
      </c>
      <c r="AH1809" t="s">
        <v>264</v>
      </c>
      <c r="AI1809" t="s">
        <v>265</v>
      </c>
      <c r="AJ1809" t="s">
        <v>64</v>
      </c>
      <c r="AK1809">
        <v>177</v>
      </c>
      <c r="AL1809">
        <v>25000000</v>
      </c>
      <c r="AM1809">
        <v>60000000</v>
      </c>
      <c r="AN1809" s="1">
        <v>46568</v>
      </c>
      <c r="AO1809" t="s">
        <v>480</v>
      </c>
      <c r="AP1809" t="s">
        <v>164</v>
      </c>
      <c r="AQ1809">
        <v>11</v>
      </c>
      <c r="AR1809" t="s">
        <v>477</v>
      </c>
      <c r="AS1809">
        <v>0</v>
      </c>
      <c r="AT1809" t="s">
        <v>264</v>
      </c>
      <c r="AU1809">
        <v>26</v>
      </c>
    </row>
    <row r="1810" spans="1:47" x14ac:dyDescent="0.25">
      <c r="A1810" t="s">
        <v>1019</v>
      </c>
      <c r="B1810">
        <v>3048419</v>
      </c>
      <c r="C1810">
        <v>315779</v>
      </c>
      <c r="D1810" t="s">
        <v>144</v>
      </c>
      <c r="E1810">
        <v>0</v>
      </c>
      <c r="F1810">
        <v>0</v>
      </c>
      <c r="G1810">
        <v>0</v>
      </c>
      <c r="H1810">
        <v>0</v>
      </c>
      <c r="I1810">
        <v>80</v>
      </c>
      <c r="J1810">
        <v>2018</v>
      </c>
      <c r="K1810" t="s">
        <v>145</v>
      </c>
      <c r="L1810">
        <v>1</v>
      </c>
      <c r="M1810">
        <v>2</v>
      </c>
      <c r="N1810">
        <v>8.7201953461648944</v>
      </c>
      <c r="O1810">
        <v>9.2028152829646661</v>
      </c>
      <c r="P1810" t="s">
        <v>1020</v>
      </c>
      <c r="Q1810" t="s">
        <v>325</v>
      </c>
      <c r="R1810" t="s">
        <v>1021</v>
      </c>
      <c r="S1810">
        <v>15500</v>
      </c>
      <c r="T1810" t="s">
        <v>101</v>
      </c>
      <c r="U1810" t="s">
        <v>1022</v>
      </c>
      <c r="V1810" t="s">
        <v>149</v>
      </c>
      <c r="W1810" t="s">
        <v>56</v>
      </c>
      <c r="X1810" t="s">
        <v>151</v>
      </c>
      <c r="Y1810" t="s">
        <v>1024</v>
      </c>
      <c r="Z1810" s="1">
        <v>43332</v>
      </c>
      <c r="AA1810">
        <v>80</v>
      </c>
      <c r="AB1810" t="s">
        <v>59</v>
      </c>
      <c r="AC1810">
        <v>2023</v>
      </c>
      <c r="AD1810">
        <v>5</v>
      </c>
      <c r="AE1810" t="s">
        <v>475</v>
      </c>
      <c r="AF1810" t="s">
        <v>247</v>
      </c>
      <c r="AG1810" s="1">
        <v>36056</v>
      </c>
      <c r="AH1810" t="s">
        <v>264</v>
      </c>
      <c r="AI1810" t="s">
        <v>265</v>
      </c>
      <c r="AJ1810" t="s">
        <v>64</v>
      </c>
      <c r="AK1810">
        <v>177</v>
      </c>
      <c r="AL1810">
        <v>25000000</v>
      </c>
      <c r="AM1810">
        <v>60000000</v>
      </c>
      <c r="AN1810" s="1">
        <v>46568</v>
      </c>
      <c r="AO1810" t="s">
        <v>481</v>
      </c>
      <c r="AP1810" t="s">
        <v>164</v>
      </c>
      <c r="AQ1810">
        <v>11</v>
      </c>
      <c r="AR1810" t="s">
        <v>477</v>
      </c>
      <c r="AS1810">
        <v>0</v>
      </c>
      <c r="AT1810" t="s">
        <v>264</v>
      </c>
      <c r="AU1810">
        <v>26</v>
      </c>
    </row>
    <row r="1811" spans="1:47" x14ac:dyDescent="0.25">
      <c r="A1811" t="s">
        <v>1019</v>
      </c>
      <c r="B1811">
        <v>3048419</v>
      </c>
      <c r="C1811">
        <v>315779</v>
      </c>
      <c r="D1811" t="s">
        <v>144</v>
      </c>
      <c r="E1811">
        <v>0</v>
      </c>
      <c r="F1811">
        <v>0</v>
      </c>
      <c r="G1811">
        <v>0</v>
      </c>
      <c r="H1811">
        <v>0</v>
      </c>
      <c r="I1811">
        <v>80</v>
      </c>
      <c r="J1811">
        <v>2018</v>
      </c>
      <c r="K1811" t="s">
        <v>145</v>
      </c>
      <c r="L1811">
        <v>1</v>
      </c>
      <c r="M1811">
        <v>2</v>
      </c>
      <c r="N1811">
        <v>8.7201953461648944</v>
      </c>
      <c r="O1811">
        <v>9.2028152829646661</v>
      </c>
      <c r="P1811" t="s">
        <v>1020</v>
      </c>
      <c r="Q1811" t="s">
        <v>325</v>
      </c>
      <c r="R1811" t="s">
        <v>1021</v>
      </c>
      <c r="S1811">
        <v>15500</v>
      </c>
      <c r="T1811" t="s">
        <v>101</v>
      </c>
      <c r="U1811" t="s">
        <v>1022</v>
      </c>
      <c r="V1811" t="s">
        <v>149</v>
      </c>
      <c r="W1811" t="s">
        <v>56</v>
      </c>
      <c r="X1811" t="s">
        <v>151</v>
      </c>
      <c r="Y1811" t="s">
        <v>1024</v>
      </c>
      <c r="Z1811" s="1">
        <v>43332</v>
      </c>
      <c r="AA1811">
        <v>80</v>
      </c>
      <c r="AB1811" t="s">
        <v>59</v>
      </c>
      <c r="AC1811">
        <v>2023</v>
      </c>
      <c r="AD1811">
        <v>5</v>
      </c>
      <c r="AE1811" t="s">
        <v>475</v>
      </c>
      <c r="AF1811" t="s">
        <v>247</v>
      </c>
      <c r="AG1811" s="1">
        <v>36056</v>
      </c>
      <c r="AH1811" t="s">
        <v>264</v>
      </c>
      <c r="AI1811" t="s">
        <v>265</v>
      </c>
      <c r="AJ1811" t="s">
        <v>64</v>
      </c>
      <c r="AK1811">
        <v>177</v>
      </c>
      <c r="AL1811">
        <v>25000000</v>
      </c>
      <c r="AM1811">
        <v>60000000</v>
      </c>
      <c r="AN1811" s="1">
        <v>46568</v>
      </c>
      <c r="AO1811" t="s">
        <v>482</v>
      </c>
      <c r="AP1811" t="s">
        <v>164</v>
      </c>
      <c r="AQ1811">
        <v>11</v>
      </c>
      <c r="AR1811" t="s">
        <v>477</v>
      </c>
      <c r="AS1811">
        <v>0</v>
      </c>
      <c r="AT1811" t="s">
        <v>483</v>
      </c>
      <c r="AU1811">
        <v>26</v>
      </c>
    </row>
    <row r="1812" spans="1:47" x14ac:dyDescent="0.25">
      <c r="A1812" t="s">
        <v>1019</v>
      </c>
      <c r="B1812">
        <v>3048419</v>
      </c>
      <c r="C1812">
        <v>315779</v>
      </c>
      <c r="D1812" t="s">
        <v>144</v>
      </c>
      <c r="E1812">
        <v>0</v>
      </c>
      <c r="F1812">
        <v>0</v>
      </c>
      <c r="G1812">
        <v>0</v>
      </c>
      <c r="H1812">
        <v>0</v>
      </c>
      <c r="I1812">
        <v>80</v>
      </c>
      <c r="J1812">
        <v>2018</v>
      </c>
      <c r="K1812" t="s">
        <v>145</v>
      </c>
      <c r="L1812">
        <v>1</v>
      </c>
      <c r="M1812">
        <v>2</v>
      </c>
      <c r="N1812">
        <v>8.7201953461648944</v>
      </c>
      <c r="O1812">
        <v>9.2028152829646661</v>
      </c>
      <c r="P1812" t="s">
        <v>1020</v>
      </c>
      <c r="Q1812" t="s">
        <v>325</v>
      </c>
      <c r="R1812" t="s">
        <v>1021</v>
      </c>
      <c r="S1812">
        <v>15500</v>
      </c>
      <c r="T1812" t="s">
        <v>101</v>
      </c>
      <c r="U1812" t="s">
        <v>1022</v>
      </c>
      <c r="V1812" t="s">
        <v>149</v>
      </c>
      <c r="W1812" t="s">
        <v>56</v>
      </c>
      <c r="X1812" t="s">
        <v>151</v>
      </c>
      <c r="Y1812" t="s">
        <v>1024</v>
      </c>
      <c r="Z1812" s="1">
        <v>43332</v>
      </c>
      <c r="AA1812">
        <v>80</v>
      </c>
      <c r="AB1812" t="s">
        <v>59</v>
      </c>
      <c r="AC1812">
        <v>2023</v>
      </c>
      <c r="AD1812">
        <v>5</v>
      </c>
      <c r="AE1812" t="s">
        <v>475</v>
      </c>
      <c r="AF1812" t="s">
        <v>247</v>
      </c>
      <c r="AG1812" s="1">
        <v>36056</v>
      </c>
      <c r="AH1812" t="s">
        <v>264</v>
      </c>
      <c r="AI1812" t="s">
        <v>265</v>
      </c>
      <c r="AJ1812" t="s">
        <v>64</v>
      </c>
      <c r="AK1812">
        <v>177</v>
      </c>
      <c r="AL1812">
        <v>25000000</v>
      </c>
      <c r="AM1812">
        <v>60000000</v>
      </c>
      <c r="AN1812" s="1">
        <v>46568</v>
      </c>
      <c r="AO1812" t="s">
        <v>484</v>
      </c>
      <c r="AP1812" t="s">
        <v>164</v>
      </c>
      <c r="AQ1812">
        <v>11</v>
      </c>
      <c r="AR1812" t="s">
        <v>477</v>
      </c>
      <c r="AS1812">
        <v>0</v>
      </c>
      <c r="AT1812" t="s">
        <v>264</v>
      </c>
      <c r="AU1812">
        <v>26</v>
      </c>
    </row>
    <row r="1813" spans="1:47" x14ac:dyDescent="0.25">
      <c r="A1813" t="s">
        <v>1019</v>
      </c>
      <c r="B1813">
        <v>3048419</v>
      </c>
      <c r="C1813">
        <v>315779</v>
      </c>
      <c r="D1813" t="s">
        <v>144</v>
      </c>
      <c r="E1813">
        <v>0</v>
      </c>
      <c r="F1813">
        <v>0</v>
      </c>
      <c r="G1813">
        <v>0</v>
      </c>
      <c r="H1813">
        <v>0</v>
      </c>
      <c r="I1813">
        <v>80</v>
      </c>
      <c r="J1813">
        <v>2018</v>
      </c>
      <c r="K1813" t="s">
        <v>145</v>
      </c>
      <c r="L1813">
        <v>1</v>
      </c>
      <c r="M1813">
        <v>2</v>
      </c>
      <c r="N1813">
        <v>8.7201953461648944</v>
      </c>
      <c r="O1813">
        <v>9.2028152829646661</v>
      </c>
      <c r="P1813" t="s">
        <v>1020</v>
      </c>
      <c r="Q1813" t="s">
        <v>325</v>
      </c>
      <c r="R1813" t="s">
        <v>1021</v>
      </c>
      <c r="S1813">
        <v>15500</v>
      </c>
      <c r="T1813" t="s">
        <v>101</v>
      </c>
      <c r="U1813" t="s">
        <v>1022</v>
      </c>
      <c r="V1813" t="s">
        <v>149</v>
      </c>
      <c r="W1813" t="s">
        <v>56</v>
      </c>
      <c r="X1813" t="s">
        <v>151</v>
      </c>
      <c r="Y1813" t="s">
        <v>1024</v>
      </c>
      <c r="Z1813" s="1">
        <v>43332</v>
      </c>
      <c r="AA1813">
        <v>80</v>
      </c>
      <c r="AB1813" t="s">
        <v>59</v>
      </c>
      <c r="AC1813">
        <v>2023</v>
      </c>
      <c r="AD1813">
        <v>5</v>
      </c>
      <c r="AE1813" t="s">
        <v>475</v>
      </c>
      <c r="AF1813" t="s">
        <v>247</v>
      </c>
      <c r="AG1813" s="1">
        <v>36056</v>
      </c>
      <c r="AH1813" t="s">
        <v>264</v>
      </c>
      <c r="AI1813" t="s">
        <v>265</v>
      </c>
      <c r="AJ1813" t="s">
        <v>64</v>
      </c>
      <c r="AK1813">
        <v>177</v>
      </c>
      <c r="AL1813">
        <v>25000000</v>
      </c>
      <c r="AM1813">
        <v>60000000</v>
      </c>
      <c r="AN1813" s="1">
        <v>46568</v>
      </c>
      <c r="AO1813" t="s">
        <v>485</v>
      </c>
      <c r="AP1813" t="s">
        <v>66</v>
      </c>
      <c r="AQ1813">
        <v>11</v>
      </c>
      <c r="AR1813" t="s">
        <v>477</v>
      </c>
      <c r="AS1813">
        <v>0</v>
      </c>
      <c r="AT1813" t="s">
        <v>264</v>
      </c>
      <c r="AU1813">
        <v>26</v>
      </c>
    </row>
    <row r="1814" spans="1:47" x14ac:dyDescent="0.25">
      <c r="A1814" t="s">
        <v>1019</v>
      </c>
      <c r="B1814">
        <v>3048419</v>
      </c>
      <c r="C1814">
        <v>315779</v>
      </c>
      <c r="D1814" t="s">
        <v>144</v>
      </c>
      <c r="E1814">
        <v>0</v>
      </c>
      <c r="F1814">
        <v>0</v>
      </c>
      <c r="G1814">
        <v>0</v>
      </c>
      <c r="H1814">
        <v>0</v>
      </c>
      <c r="I1814">
        <v>80</v>
      </c>
      <c r="J1814">
        <v>2018</v>
      </c>
      <c r="K1814" t="s">
        <v>145</v>
      </c>
      <c r="L1814">
        <v>1</v>
      </c>
      <c r="M1814">
        <v>2</v>
      </c>
      <c r="N1814">
        <v>8.7201953461648944</v>
      </c>
      <c r="O1814">
        <v>9.2028152829646661</v>
      </c>
      <c r="P1814" t="s">
        <v>1020</v>
      </c>
      <c r="Q1814" t="s">
        <v>325</v>
      </c>
      <c r="R1814" t="s">
        <v>1021</v>
      </c>
      <c r="S1814">
        <v>15500</v>
      </c>
      <c r="T1814" t="s">
        <v>101</v>
      </c>
      <c r="U1814" t="s">
        <v>1022</v>
      </c>
      <c r="V1814" t="s">
        <v>149</v>
      </c>
      <c r="W1814" t="s">
        <v>56</v>
      </c>
      <c r="X1814" t="s">
        <v>151</v>
      </c>
      <c r="Y1814" t="s">
        <v>1024</v>
      </c>
      <c r="Z1814" s="1">
        <v>43332</v>
      </c>
      <c r="AA1814">
        <v>80</v>
      </c>
      <c r="AB1814" t="s">
        <v>59</v>
      </c>
      <c r="AC1814">
        <v>2023</v>
      </c>
      <c r="AD1814">
        <v>5</v>
      </c>
      <c r="AE1814" t="s">
        <v>475</v>
      </c>
      <c r="AF1814" t="s">
        <v>247</v>
      </c>
      <c r="AG1814" s="1">
        <v>36056</v>
      </c>
      <c r="AH1814" t="s">
        <v>264</v>
      </c>
      <c r="AI1814" t="s">
        <v>265</v>
      </c>
      <c r="AJ1814" t="s">
        <v>64</v>
      </c>
      <c r="AK1814">
        <v>177</v>
      </c>
      <c r="AL1814">
        <v>25000000</v>
      </c>
      <c r="AM1814">
        <v>60000000</v>
      </c>
      <c r="AN1814" s="1">
        <v>46568</v>
      </c>
      <c r="AO1814" t="s">
        <v>486</v>
      </c>
      <c r="AP1814" t="s">
        <v>164</v>
      </c>
      <c r="AQ1814">
        <v>11</v>
      </c>
      <c r="AR1814" t="s">
        <v>477</v>
      </c>
      <c r="AS1814">
        <v>0</v>
      </c>
      <c r="AT1814" t="s">
        <v>264</v>
      </c>
      <c r="AU1814">
        <v>26</v>
      </c>
    </row>
    <row r="1815" spans="1:47" x14ac:dyDescent="0.25">
      <c r="A1815" t="s">
        <v>1019</v>
      </c>
      <c r="B1815">
        <v>3048419</v>
      </c>
      <c r="C1815">
        <v>315779</v>
      </c>
      <c r="D1815" t="s">
        <v>144</v>
      </c>
      <c r="E1815">
        <v>0</v>
      </c>
      <c r="F1815">
        <v>0</v>
      </c>
      <c r="G1815">
        <v>0</v>
      </c>
      <c r="H1815">
        <v>0</v>
      </c>
      <c r="I1815">
        <v>80</v>
      </c>
      <c r="J1815">
        <v>2018</v>
      </c>
      <c r="K1815" t="s">
        <v>145</v>
      </c>
      <c r="L1815">
        <v>1</v>
      </c>
      <c r="M1815">
        <v>2</v>
      </c>
      <c r="N1815">
        <v>8.7201953461648944</v>
      </c>
      <c r="O1815">
        <v>9.2028152829646661</v>
      </c>
      <c r="P1815" t="s">
        <v>1020</v>
      </c>
      <c r="Q1815" t="s">
        <v>325</v>
      </c>
      <c r="R1815" t="s">
        <v>1021</v>
      </c>
      <c r="S1815">
        <v>15500</v>
      </c>
      <c r="T1815" t="s">
        <v>101</v>
      </c>
      <c r="U1815" t="s">
        <v>1022</v>
      </c>
      <c r="V1815" t="s">
        <v>149</v>
      </c>
      <c r="W1815" t="s">
        <v>56</v>
      </c>
      <c r="X1815" t="s">
        <v>151</v>
      </c>
      <c r="Y1815" t="s">
        <v>1024</v>
      </c>
      <c r="Z1815" s="1">
        <v>43332</v>
      </c>
      <c r="AA1815">
        <v>80</v>
      </c>
      <c r="AB1815" t="s">
        <v>59</v>
      </c>
      <c r="AC1815">
        <v>2023</v>
      </c>
      <c r="AD1815">
        <v>5</v>
      </c>
      <c r="AE1815" t="s">
        <v>475</v>
      </c>
      <c r="AF1815" t="s">
        <v>247</v>
      </c>
      <c r="AG1815" s="1">
        <v>36056</v>
      </c>
      <c r="AH1815" t="s">
        <v>264</v>
      </c>
      <c r="AI1815" t="s">
        <v>265</v>
      </c>
      <c r="AJ1815" t="s">
        <v>64</v>
      </c>
      <c r="AK1815">
        <v>177</v>
      </c>
      <c r="AL1815">
        <v>25000000</v>
      </c>
      <c r="AM1815">
        <v>60000000</v>
      </c>
      <c r="AN1815" s="1">
        <v>46568</v>
      </c>
      <c r="AO1815" t="s">
        <v>487</v>
      </c>
      <c r="AP1815" t="s">
        <v>164</v>
      </c>
      <c r="AQ1815">
        <v>11</v>
      </c>
      <c r="AR1815" t="s">
        <v>477</v>
      </c>
      <c r="AS1815">
        <v>0</v>
      </c>
      <c r="AT1815" t="s">
        <v>264</v>
      </c>
      <c r="AU1815">
        <v>26</v>
      </c>
    </row>
    <row r="1816" spans="1:47" x14ac:dyDescent="0.25">
      <c r="A1816" t="s">
        <v>1019</v>
      </c>
      <c r="B1816">
        <v>3048419</v>
      </c>
      <c r="C1816">
        <v>315779</v>
      </c>
      <c r="D1816" t="s">
        <v>144</v>
      </c>
      <c r="E1816">
        <v>0</v>
      </c>
      <c r="F1816">
        <v>0</v>
      </c>
      <c r="G1816">
        <v>0</v>
      </c>
      <c r="H1816">
        <v>0</v>
      </c>
      <c r="I1816">
        <v>80</v>
      </c>
      <c r="J1816">
        <v>2018</v>
      </c>
      <c r="K1816" t="s">
        <v>145</v>
      </c>
      <c r="L1816">
        <v>1</v>
      </c>
      <c r="M1816">
        <v>2</v>
      </c>
      <c r="N1816">
        <v>8.7201953461648944</v>
      </c>
      <c r="O1816">
        <v>9.2028152829646661</v>
      </c>
      <c r="P1816" t="s">
        <v>1020</v>
      </c>
      <c r="Q1816" t="s">
        <v>325</v>
      </c>
      <c r="R1816" t="s">
        <v>1021</v>
      </c>
      <c r="S1816">
        <v>15500</v>
      </c>
      <c r="T1816" t="s">
        <v>101</v>
      </c>
      <c r="U1816" t="s">
        <v>1022</v>
      </c>
      <c r="V1816" t="s">
        <v>149</v>
      </c>
      <c r="W1816" t="s">
        <v>56</v>
      </c>
      <c r="X1816" t="s">
        <v>151</v>
      </c>
      <c r="Y1816" t="s">
        <v>1024</v>
      </c>
      <c r="Z1816" s="1">
        <v>43332</v>
      </c>
      <c r="AA1816">
        <v>80</v>
      </c>
      <c r="AB1816" t="s">
        <v>59</v>
      </c>
      <c r="AC1816">
        <v>2023</v>
      </c>
      <c r="AD1816">
        <v>5</v>
      </c>
      <c r="AE1816" t="s">
        <v>475</v>
      </c>
      <c r="AF1816" t="s">
        <v>247</v>
      </c>
      <c r="AG1816" s="1">
        <v>36056</v>
      </c>
      <c r="AH1816" t="s">
        <v>264</v>
      </c>
      <c r="AI1816" t="s">
        <v>265</v>
      </c>
      <c r="AJ1816" t="s">
        <v>64</v>
      </c>
      <c r="AK1816">
        <v>177</v>
      </c>
      <c r="AL1816">
        <v>25000000</v>
      </c>
      <c r="AM1816">
        <v>60000000</v>
      </c>
      <c r="AN1816" s="1">
        <v>46568</v>
      </c>
      <c r="AO1816" t="s">
        <v>488</v>
      </c>
      <c r="AP1816" t="s">
        <v>164</v>
      </c>
      <c r="AQ1816">
        <v>11</v>
      </c>
      <c r="AR1816" t="s">
        <v>477</v>
      </c>
      <c r="AS1816">
        <v>0</v>
      </c>
      <c r="AT1816" t="s">
        <v>264</v>
      </c>
      <c r="AU1816">
        <v>26</v>
      </c>
    </row>
    <row r="1817" spans="1:47" x14ac:dyDescent="0.25">
      <c r="A1817" t="s">
        <v>1019</v>
      </c>
      <c r="B1817">
        <v>3048419</v>
      </c>
      <c r="C1817">
        <v>315779</v>
      </c>
      <c r="D1817" t="s">
        <v>144</v>
      </c>
      <c r="E1817">
        <v>0</v>
      </c>
      <c r="F1817">
        <v>0</v>
      </c>
      <c r="G1817">
        <v>0</v>
      </c>
      <c r="H1817">
        <v>0</v>
      </c>
      <c r="I1817">
        <v>80</v>
      </c>
      <c r="J1817">
        <v>2018</v>
      </c>
      <c r="K1817" t="s">
        <v>145</v>
      </c>
      <c r="L1817">
        <v>1</v>
      </c>
      <c r="M1817">
        <v>2</v>
      </c>
      <c r="N1817">
        <v>8.7201953461648944</v>
      </c>
      <c r="O1817">
        <v>9.2028152829646661</v>
      </c>
      <c r="P1817" t="s">
        <v>1020</v>
      </c>
      <c r="Q1817" t="s">
        <v>325</v>
      </c>
      <c r="R1817" t="s">
        <v>1021</v>
      </c>
      <c r="S1817">
        <v>15500</v>
      </c>
      <c r="T1817" t="s">
        <v>101</v>
      </c>
      <c r="U1817" t="s">
        <v>1022</v>
      </c>
      <c r="V1817" t="s">
        <v>149</v>
      </c>
      <c r="W1817" t="s">
        <v>56</v>
      </c>
      <c r="X1817" t="s">
        <v>151</v>
      </c>
      <c r="Y1817" t="s">
        <v>1024</v>
      </c>
      <c r="Z1817" s="1">
        <v>43332</v>
      </c>
      <c r="AA1817">
        <v>80</v>
      </c>
      <c r="AB1817" t="s">
        <v>59</v>
      </c>
      <c r="AC1817">
        <v>2023</v>
      </c>
      <c r="AD1817">
        <v>5</v>
      </c>
      <c r="AE1817" t="s">
        <v>475</v>
      </c>
      <c r="AF1817" t="s">
        <v>247</v>
      </c>
      <c r="AG1817" s="1">
        <v>36056</v>
      </c>
      <c r="AH1817" t="s">
        <v>264</v>
      </c>
      <c r="AI1817" t="s">
        <v>265</v>
      </c>
      <c r="AJ1817" t="s">
        <v>64</v>
      </c>
      <c r="AK1817">
        <v>177</v>
      </c>
      <c r="AL1817">
        <v>25000000</v>
      </c>
      <c r="AM1817">
        <v>60000000</v>
      </c>
      <c r="AN1817" s="1">
        <v>46568</v>
      </c>
      <c r="AO1817" t="s">
        <v>489</v>
      </c>
      <c r="AP1817" t="s">
        <v>164</v>
      </c>
      <c r="AQ1817">
        <v>11</v>
      </c>
      <c r="AR1817" t="s">
        <v>477</v>
      </c>
      <c r="AS1817">
        <v>0</v>
      </c>
      <c r="AT1817" t="s">
        <v>264</v>
      </c>
      <c r="AU1817">
        <v>26</v>
      </c>
    </row>
    <row r="1818" spans="1:47" x14ac:dyDescent="0.25">
      <c r="A1818" t="s">
        <v>1019</v>
      </c>
      <c r="B1818">
        <v>3048419</v>
      </c>
      <c r="C1818">
        <v>315779</v>
      </c>
      <c r="D1818" t="s">
        <v>144</v>
      </c>
      <c r="E1818">
        <v>0</v>
      </c>
      <c r="F1818">
        <v>0</v>
      </c>
      <c r="G1818">
        <v>0</v>
      </c>
      <c r="H1818">
        <v>0</v>
      </c>
      <c r="I1818">
        <v>80</v>
      </c>
      <c r="J1818">
        <v>2018</v>
      </c>
      <c r="K1818" t="s">
        <v>145</v>
      </c>
      <c r="L1818">
        <v>1</v>
      </c>
      <c r="M1818">
        <v>2</v>
      </c>
      <c r="N1818">
        <v>8.7201953461648944</v>
      </c>
      <c r="O1818">
        <v>9.2028152829646661</v>
      </c>
      <c r="P1818" t="s">
        <v>1020</v>
      </c>
      <c r="Q1818" t="s">
        <v>325</v>
      </c>
      <c r="R1818" t="s">
        <v>1021</v>
      </c>
      <c r="S1818">
        <v>15500</v>
      </c>
      <c r="T1818" t="s">
        <v>101</v>
      </c>
      <c r="U1818" t="s">
        <v>1022</v>
      </c>
      <c r="V1818" t="s">
        <v>149</v>
      </c>
      <c r="W1818" t="s">
        <v>56</v>
      </c>
      <c r="X1818" t="s">
        <v>151</v>
      </c>
      <c r="Y1818" t="s">
        <v>1024</v>
      </c>
      <c r="Z1818" s="1">
        <v>43332</v>
      </c>
      <c r="AA1818">
        <v>80</v>
      </c>
      <c r="AB1818" t="s">
        <v>59</v>
      </c>
      <c r="AC1818">
        <v>2023</v>
      </c>
      <c r="AD1818">
        <v>5</v>
      </c>
      <c r="AE1818" t="s">
        <v>475</v>
      </c>
      <c r="AF1818" t="s">
        <v>247</v>
      </c>
      <c r="AG1818" s="1">
        <v>36056</v>
      </c>
      <c r="AH1818" t="s">
        <v>264</v>
      </c>
      <c r="AI1818" t="s">
        <v>265</v>
      </c>
      <c r="AJ1818" t="s">
        <v>64</v>
      </c>
      <c r="AK1818">
        <v>177</v>
      </c>
      <c r="AL1818">
        <v>25000000</v>
      </c>
      <c r="AM1818">
        <v>60000000</v>
      </c>
      <c r="AN1818" s="1">
        <v>46568</v>
      </c>
      <c r="AO1818" t="s">
        <v>490</v>
      </c>
      <c r="AP1818" t="s">
        <v>164</v>
      </c>
      <c r="AQ1818">
        <v>11</v>
      </c>
      <c r="AR1818" t="s">
        <v>477</v>
      </c>
      <c r="AS1818">
        <v>0</v>
      </c>
      <c r="AT1818" t="s">
        <v>264</v>
      </c>
      <c r="AU1818">
        <v>26</v>
      </c>
    </row>
    <row r="1819" spans="1:47" x14ac:dyDescent="0.25">
      <c r="A1819" t="s">
        <v>1019</v>
      </c>
      <c r="B1819">
        <v>3048419</v>
      </c>
      <c r="C1819">
        <v>315779</v>
      </c>
      <c r="D1819" t="s">
        <v>144</v>
      </c>
      <c r="E1819">
        <v>0</v>
      </c>
      <c r="F1819">
        <v>0</v>
      </c>
      <c r="G1819">
        <v>0</v>
      </c>
      <c r="H1819">
        <v>0</v>
      </c>
      <c r="I1819">
        <v>80</v>
      </c>
      <c r="J1819">
        <v>2018</v>
      </c>
      <c r="K1819" t="s">
        <v>145</v>
      </c>
      <c r="L1819">
        <v>1</v>
      </c>
      <c r="M1819">
        <v>2</v>
      </c>
      <c r="N1819">
        <v>8.7201953461648944</v>
      </c>
      <c r="O1819">
        <v>9.2028152829646661</v>
      </c>
      <c r="P1819" t="s">
        <v>1020</v>
      </c>
      <c r="Q1819" t="s">
        <v>325</v>
      </c>
      <c r="R1819" t="s">
        <v>1021</v>
      </c>
      <c r="S1819">
        <v>15500</v>
      </c>
      <c r="T1819" t="s">
        <v>101</v>
      </c>
      <c r="U1819" t="s">
        <v>1022</v>
      </c>
      <c r="V1819" t="s">
        <v>149</v>
      </c>
      <c r="W1819" t="s">
        <v>56</v>
      </c>
      <c r="X1819" t="s">
        <v>151</v>
      </c>
      <c r="Y1819" t="s">
        <v>1024</v>
      </c>
      <c r="Z1819" s="1">
        <v>43332</v>
      </c>
      <c r="AA1819">
        <v>80</v>
      </c>
      <c r="AB1819" t="s">
        <v>59</v>
      </c>
      <c r="AC1819">
        <v>2023</v>
      </c>
      <c r="AD1819">
        <v>5</v>
      </c>
      <c r="AE1819" t="s">
        <v>475</v>
      </c>
      <c r="AF1819" t="s">
        <v>247</v>
      </c>
      <c r="AG1819" s="1">
        <v>36056</v>
      </c>
      <c r="AH1819" t="s">
        <v>264</v>
      </c>
      <c r="AI1819" t="s">
        <v>265</v>
      </c>
      <c r="AJ1819" t="s">
        <v>64</v>
      </c>
      <c r="AK1819">
        <v>177</v>
      </c>
      <c r="AL1819">
        <v>25000000</v>
      </c>
      <c r="AM1819">
        <v>60000000</v>
      </c>
      <c r="AN1819" s="1">
        <v>46568</v>
      </c>
      <c r="AO1819" t="s">
        <v>491</v>
      </c>
      <c r="AP1819" t="s">
        <v>66</v>
      </c>
      <c r="AQ1819">
        <v>11</v>
      </c>
      <c r="AR1819" t="s">
        <v>477</v>
      </c>
      <c r="AS1819">
        <v>0</v>
      </c>
      <c r="AT1819" t="s">
        <v>264</v>
      </c>
      <c r="AU1819">
        <v>26</v>
      </c>
    </row>
    <row r="1820" spans="1:47" x14ac:dyDescent="0.25">
      <c r="A1820" t="s">
        <v>1025</v>
      </c>
      <c r="B1820">
        <v>3058413</v>
      </c>
      <c r="C1820">
        <v>124732</v>
      </c>
      <c r="D1820" t="s">
        <v>48</v>
      </c>
      <c r="E1820">
        <v>1</v>
      </c>
      <c r="F1820">
        <v>0</v>
      </c>
      <c r="G1820">
        <v>1</v>
      </c>
      <c r="H1820">
        <v>0</v>
      </c>
      <c r="I1820">
        <v>90</v>
      </c>
      <c r="J1820">
        <v>2018</v>
      </c>
      <c r="K1820" t="s">
        <v>154</v>
      </c>
      <c r="L1820">
        <v>2</v>
      </c>
      <c r="M1820">
        <v>1</v>
      </c>
      <c r="N1820">
        <v>6</v>
      </c>
      <c r="O1820">
        <v>11</v>
      </c>
      <c r="P1820" t="s">
        <v>127</v>
      </c>
      <c r="Q1820" t="s">
        <v>751</v>
      </c>
      <c r="R1820" t="s">
        <v>559</v>
      </c>
      <c r="S1820">
        <v>26621</v>
      </c>
      <c r="T1820" t="s">
        <v>927</v>
      </c>
      <c r="U1820" t="s">
        <v>560</v>
      </c>
      <c r="V1820" t="s">
        <v>135</v>
      </c>
      <c r="W1820" t="s">
        <v>322</v>
      </c>
      <c r="X1820" t="s">
        <v>57</v>
      </c>
      <c r="Y1820" t="s">
        <v>1026</v>
      </c>
      <c r="Z1820" s="1">
        <v>43337</v>
      </c>
      <c r="AA1820">
        <v>33</v>
      </c>
      <c r="AB1820" t="s">
        <v>81</v>
      </c>
      <c r="AC1820">
        <v>2023</v>
      </c>
      <c r="AD1820">
        <v>533</v>
      </c>
      <c r="AE1820" t="s">
        <v>160</v>
      </c>
      <c r="AF1820" t="s">
        <v>61</v>
      </c>
      <c r="AG1820" s="1">
        <v>33997</v>
      </c>
      <c r="AH1820" t="s">
        <v>161</v>
      </c>
      <c r="AI1820" t="s">
        <v>63</v>
      </c>
      <c r="AJ1820" t="s">
        <v>162</v>
      </c>
      <c r="AK1820">
        <v>194</v>
      </c>
      <c r="AL1820">
        <v>2000000</v>
      </c>
      <c r="AM1820">
        <v>15000000</v>
      </c>
      <c r="AN1820" s="1">
        <v>45473</v>
      </c>
      <c r="AO1820" t="s">
        <v>163</v>
      </c>
      <c r="AP1820" t="s">
        <v>164</v>
      </c>
      <c r="AQ1820">
        <v>23</v>
      </c>
      <c r="AR1820" t="s">
        <v>165</v>
      </c>
      <c r="AS1820">
        <v>0</v>
      </c>
      <c r="AT1820" t="s">
        <v>161</v>
      </c>
      <c r="AU1820">
        <v>31</v>
      </c>
    </row>
    <row r="1821" spans="1:47" x14ac:dyDescent="0.25">
      <c r="A1821" t="s">
        <v>1025</v>
      </c>
      <c r="B1821">
        <v>3058413</v>
      </c>
      <c r="C1821">
        <v>124732</v>
      </c>
      <c r="D1821" t="s">
        <v>48</v>
      </c>
      <c r="E1821">
        <v>1</v>
      </c>
      <c r="F1821">
        <v>0</v>
      </c>
      <c r="G1821">
        <v>1</v>
      </c>
      <c r="H1821">
        <v>0</v>
      </c>
      <c r="I1821">
        <v>90</v>
      </c>
      <c r="J1821">
        <v>2018</v>
      </c>
      <c r="K1821" t="s">
        <v>154</v>
      </c>
      <c r="L1821">
        <v>2</v>
      </c>
      <c r="M1821">
        <v>1</v>
      </c>
      <c r="N1821">
        <v>6</v>
      </c>
      <c r="O1821">
        <v>11</v>
      </c>
      <c r="P1821" t="s">
        <v>127</v>
      </c>
      <c r="Q1821" t="s">
        <v>751</v>
      </c>
      <c r="R1821" t="s">
        <v>559</v>
      </c>
      <c r="S1821">
        <v>26621</v>
      </c>
      <c r="T1821" t="s">
        <v>927</v>
      </c>
      <c r="U1821" t="s">
        <v>560</v>
      </c>
      <c r="V1821" t="s">
        <v>135</v>
      </c>
      <c r="W1821" t="s">
        <v>322</v>
      </c>
      <c r="X1821" t="s">
        <v>57</v>
      </c>
      <c r="Y1821" t="s">
        <v>1026</v>
      </c>
      <c r="Z1821" s="1">
        <v>43337</v>
      </c>
      <c r="AA1821">
        <v>33</v>
      </c>
      <c r="AB1821" t="s">
        <v>81</v>
      </c>
      <c r="AC1821">
        <v>2023</v>
      </c>
      <c r="AD1821">
        <v>533</v>
      </c>
      <c r="AE1821" t="s">
        <v>160</v>
      </c>
      <c r="AF1821" t="s">
        <v>61</v>
      </c>
      <c r="AG1821" s="1">
        <v>33997</v>
      </c>
      <c r="AH1821" t="s">
        <v>161</v>
      </c>
      <c r="AI1821" t="s">
        <v>63</v>
      </c>
      <c r="AJ1821" t="s">
        <v>162</v>
      </c>
      <c r="AK1821">
        <v>194</v>
      </c>
      <c r="AL1821">
        <v>2000000</v>
      </c>
      <c r="AM1821">
        <v>15000000</v>
      </c>
      <c r="AN1821" s="1">
        <v>45473</v>
      </c>
      <c r="AO1821" t="s">
        <v>166</v>
      </c>
      <c r="AP1821" t="s">
        <v>164</v>
      </c>
      <c r="AQ1821">
        <v>23</v>
      </c>
      <c r="AR1821" t="s">
        <v>165</v>
      </c>
      <c r="AS1821">
        <v>0</v>
      </c>
      <c r="AT1821" t="s">
        <v>161</v>
      </c>
      <c r="AU1821">
        <v>31</v>
      </c>
    </row>
    <row r="1822" spans="1:47" x14ac:dyDescent="0.25">
      <c r="A1822" t="s">
        <v>1025</v>
      </c>
      <c r="B1822">
        <v>3058413</v>
      </c>
      <c r="C1822">
        <v>124732</v>
      </c>
      <c r="D1822" t="s">
        <v>48</v>
      </c>
      <c r="E1822">
        <v>1</v>
      </c>
      <c r="F1822">
        <v>0</v>
      </c>
      <c r="G1822">
        <v>1</v>
      </c>
      <c r="H1822">
        <v>0</v>
      </c>
      <c r="I1822">
        <v>90</v>
      </c>
      <c r="J1822">
        <v>2018</v>
      </c>
      <c r="K1822" t="s">
        <v>154</v>
      </c>
      <c r="L1822">
        <v>2</v>
      </c>
      <c r="M1822">
        <v>1</v>
      </c>
      <c r="N1822">
        <v>6</v>
      </c>
      <c r="O1822">
        <v>11</v>
      </c>
      <c r="P1822" t="s">
        <v>127</v>
      </c>
      <c r="Q1822" t="s">
        <v>751</v>
      </c>
      <c r="R1822" t="s">
        <v>559</v>
      </c>
      <c r="S1822">
        <v>26621</v>
      </c>
      <c r="T1822" t="s">
        <v>927</v>
      </c>
      <c r="U1822" t="s">
        <v>560</v>
      </c>
      <c r="V1822" t="s">
        <v>135</v>
      </c>
      <c r="W1822" t="s">
        <v>322</v>
      </c>
      <c r="X1822" t="s">
        <v>57</v>
      </c>
      <c r="Y1822" t="s">
        <v>1026</v>
      </c>
      <c r="Z1822" s="1">
        <v>43337</v>
      </c>
      <c r="AA1822">
        <v>33</v>
      </c>
      <c r="AB1822" t="s">
        <v>81</v>
      </c>
      <c r="AC1822">
        <v>2023</v>
      </c>
      <c r="AD1822">
        <v>533</v>
      </c>
      <c r="AE1822" t="s">
        <v>160</v>
      </c>
      <c r="AF1822" t="s">
        <v>61</v>
      </c>
      <c r="AG1822" s="1">
        <v>33997</v>
      </c>
      <c r="AH1822" t="s">
        <v>161</v>
      </c>
      <c r="AI1822" t="s">
        <v>63</v>
      </c>
      <c r="AJ1822" t="s">
        <v>162</v>
      </c>
      <c r="AK1822">
        <v>194</v>
      </c>
      <c r="AL1822">
        <v>2000000</v>
      </c>
      <c r="AM1822">
        <v>15000000</v>
      </c>
      <c r="AN1822" s="1">
        <v>45473</v>
      </c>
      <c r="AO1822" t="s">
        <v>167</v>
      </c>
      <c r="AP1822" t="s">
        <v>164</v>
      </c>
      <c r="AQ1822">
        <v>23</v>
      </c>
      <c r="AR1822" t="s">
        <v>165</v>
      </c>
      <c r="AS1822">
        <v>0</v>
      </c>
      <c r="AT1822" t="s">
        <v>161</v>
      </c>
      <c r="AU1822">
        <v>31</v>
      </c>
    </row>
    <row r="1823" spans="1:47" x14ac:dyDescent="0.25">
      <c r="A1823" t="s">
        <v>1025</v>
      </c>
      <c r="B1823">
        <v>3058413</v>
      </c>
      <c r="C1823">
        <v>124732</v>
      </c>
      <c r="D1823" t="s">
        <v>48</v>
      </c>
      <c r="E1823">
        <v>1</v>
      </c>
      <c r="F1823">
        <v>0</v>
      </c>
      <c r="G1823">
        <v>1</v>
      </c>
      <c r="H1823">
        <v>0</v>
      </c>
      <c r="I1823">
        <v>90</v>
      </c>
      <c r="J1823">
        <v>2018</v>
      </c>
      <c r="K1823" t="s">
        <v>154</v>
      </c>
      <c r="L1823">
        <v>2</v>
      </c>
      <c r="M1823">
        <v>1</v>
      </c>
      <c r="N1823">
        <v>6</v>
      </c>
      <c r="O1823">
        <v>11</v>
      </c>
      <c r="P1823" t="s">
        <v>127</v>
      </c>
      <c r="Q1823" t="s">
        <v>751</v>
      </c>
      <c r="R1823" t="s">
        <v>559</v>
      </c>
      <c r="S1823">
        <v>26621</v>
      </c>
      <c r="T1823" t="s">
        <v>927</v>
      </c>
      <c r="U1823" t="s">
        <v>560</v>
      </c>
      <c r="V1823" t="s">
        <v>135</v>
      </c>
      <c r="W1823" t="s">
        <v>322</v>
      </c>
      <c r="X1823" t="s">
        <v>57</v>
      </c>
      <c r="Y1823" t="s">
        <v>1026</v>
      </c>
      <c r="Z1823" s="1">
        <v>43337</v>
      </c>
      <c r="AA1823">
        <v>33</v>
      </c>
      <c r="AB1823" t="s">
        <v>81</v>
      </c>
      <c r="AC1823">
        <v>2023</v>
      </c>
      <c r="AD1823">
        <v>533</v>
      </c>
      <c r="AE1823" t="s">
        <v>160</v>
      </c>
      <c r="AF1823" t="s">
        <v>61</v>
      </c>
      <c r="AG1823" s="1">
        <v>33997</v>
      </c>
      <c r="AH1823" t="s">
        <v>161</v>
      </c>
      <c r="AI1823" t="s">
        <v>63</v>
      </c>
      <c r="AJ1823" t="s">
        <v>162</v>
      </c>
      <c r="AK1823">
        <v>194</v>
      </c>
      <c r="AL1823">
        <v>2000000</v>
      </c>
      <c r="AM1823">
        <v>15000000</v>
      </c>
      <c r="AN1823" s="1">
        <v>45473</v>
      </c>
      <c r="AO1823" t="s">
        <v>168</v>
      </c>
      <c r="AP1823" t="s">
        <v>164</v>
      </c>
      <c r="AQ1823">
        <v>23</v>
      </c>
      <c r="AR1823" t="s">
        <v>165</v>
      </c>
      <c r="AS1823">
        <v>0</v>
      </c>
      <c r="AT1823" t="s">
        <v>161</v>
      </c>
      <c r="AU1823">
        <v>31</v>
      </c>
    </row>
    <row r="1824" spans="1:47" x14ac:dyDescent="0.25">
      <c r="A1824" t="s">
        <v>1025</v>
      </c>
      <c r="B1824">
        <v>3058413</v>
      </c>
      <c r="C1824">
        <v>124732</v>
      </c>
      <c r="D1824" t="s">
        <v>48</v>
      </c>
      <c r="E1824">
        <v>1</v>
      </c>
      <c r="F1824">
        <v>0</v>
      </c>
      <c r="G1824">
        <v>1</v>
      </c>
      <c r="H1824">
        <v>0</v>
      </c>
      <c r="I1824">
        <v>90</v>
      </c>
      <c r="J1824">
        <v>2018</v>
      </c>
      <c r="K1824" t="s">
        <v>154</v>
      </c>
      <c r="L1824">
        <v>2</v>
      </c>
      <c r="M1824">
        <v>1</v>
      </c>
      <c r="N1824">
        <v>6</v>
      </c>
      <c r="O1824">
        <v>11</v>
      </c>
      <c r="P1824" t="s">
        <v>127</v>
      </c>
      <c r="Q1824" t="s">
        <v>751</v>
      </c>
      <c r="R1824" t="s">
        <v>559</v>
      </c>
      <c r="S1824">
        <v>26621</v>
      </c>
      <c r="T1824" t="s">
        <v>927</v>
      </c>
      <c r="U1824" t="s">
        <v>560</v>
      </c>
      <c r="V1824" t="s">
        <v>135</v>
      </c>
      <c r="W1824" t="s">
        <v>322</v>
      </c>
      <c r="X1824" t="s">
        <v>57</v>
      </c>
      <c r="Y1824" t="s">
        <v>1026</v>
      </c>
      <c r="Z1824" s="1">
        <v>43337</v>
      </c>
      <c r="AA1824">
        <v>33</v>
      </c>
      <c r="AB1824" t="s">
        <v>81</v>
      </c>
      <c r="AC1824">
        <v>2023</v>
      </c>
      <c r="AD1824">
        <v>533</v>
      </c>
      <c r="AE1824" t="s">
        <v>160</v>
      </c>
      <c r="AF1824" t="s">
        <v>61</v>
      </c>
      <c r="AG1824" s="1">
        <v>33997</v>
      </c>
      <c r="AH1824" t="s">
        <v>161</v>
      </c>
      <c r="AI1824" t="s">
        <v>63</v>
      </c>
      <c r="AJ1824" t="s">
        <v>162</v>
      </c>
      <c r="AK1824">
        <v>194</v>
      </c>
      <c r="AL1824">
        <v>2000000</v>
      </c>
      <c r="AM1824">
        <v>15000000</v>
      </c>
      <c r="AN1824" s="1">
        <v>45473</v>
      </c>
      <c r="AO1824" t="s">
        <v>169</v>
      </c>
      <c r="AP1824" t="s">
        <v>164</v>
      </c>
      <c r="AQ1824">
        <v>23</v>
      </c>
      <c r="AR1824" t="s">
        <v>165</v>
      </c>
      <c r="AS1824">
        <v>0</v>
      </c>
      <c r="AT1824" t="s">
        <v>161</v>
      </c>
      <c r="AU1824">
        <v>31</v>
      </c>
    </row>
    <row r="1825" spans="1:47" x14ac:dyDescent="0.25">
      <c r="A1825" t="s">
        <v>1025</v>
      </c>
      <c r="B1825">
        <v>3058413</v>
      </c>
      <c r="C1825">
        <v>124732</v>
      </c>
      <c r="D1825" t="s">
        <v>48</v>
      </c>
      <c r="E1825">
        <v>1</v>
      </c>
      <c r="F1825">
        <v>0</v>
      </c>
      <c r="G1825">
        <v>1</v>
      </c>
      <c r="H1825">
        <v>0</v>
      </c>
      <c r="I1825">
        <v>90</v>
      </c>
      <c r="J1825">
        <v>2018</v>
      </c>
      <c r="K1825" t="s">
        <v>154</v>
      </c>
      <c r="L1825">
        <v>2</v>
      </c>
      <c r="M1825">
        <v>1</v>
      </c>
      <c r="N1825">
        <v>6</v>
      </c>
      <c r="O1825">
        <v>11</v>
      </c>
      <c r="P1825" t="s">
        <v>127</v>
      </c>
      <c r="Q1825" t="s">
        <v>751</v>
      </c>
      <c r="R1825" t="s">
        <v>559</v>
      </c>
      <c r="S1825">
        <v>26621</v>
      </c>
      <c r="T1825" t="s">
        <v>927</v>
      </c>
      <c r="U1825" t="s">
        <v>560</v>
      </c>
      <c r="V1825" t="s">
        <v>135</v>
      </c>
      <c r="W1825" t="s">
        <v>322</v>
      </c>
      <c r="X1825" t="s">
        <v>57</v>
      </c>
      <c r="Y1825" t="s">
        <v>1026</v>
      </c>
      <c r="Z1825" s="1">
        <v>43337</v>
      </c>
      <c r="AA1825">
        <v>33</v>
      </c>
      <c r="AB1825" t="s">
        <v>81</v>
      </c>
      <c r="AC1825">
        <v>2023</v>
      </c>
      <c r="AD1825">
        <v>533</v>
      </c>
      <c r="AE1825" t="s">
        <v>160</v>
      </c>
      <c r="AF1825" t="s">
        <v>61</v>
      </c>
      <c r="AG1825" s="1">
        <v>33997</v>
      </c>
      <c r="AH1825" t="s">
        <v>161</v>
      </c>
      <c r="AI1825" t="s">
        <v>63</v>
      </c>
      <c r="AJ1825" t="s">
        <v>162</v>
      </c>
      <c r="AK1825">
        <v>194</v>
      </c>
      <c r="AL1825">
        <v>2000000</v>
      </c>
      <c r="AM1825">
        <v>15000000</v>
      </c>
      <c r="AN1825" s="1">
        <v>45473</v>
      </c>
      <c r="AO1825" t="s">
        <v>170</v>
      </c>
      <c r="AP1825" t="s">
        <v>164</v>
      </c>
      <c r="AQ1825">
        <v>23</v>
      </c>
      <c r="AR1825" t="s">
        <v>165</v>
      </c>
      <c r="AS1825">
        <v>0</v>
      </c>
      <c r="AT1825" t="s">
        <v>161</v>
      </c>
      <c r="AU1825">
        <v>31</v>
      </c>
    </row>
    <row r="1826" spans="1:47" x14ac:dyDescent="0.25">
      <c r="A1826" t="s">
        <v>1025</v>
      </c>
      <c r="B1826">
        <v>3058413</v>
      </c>
      <c r="C1826">
        <v>124732</v>
      </c>
      <c r="D1826" t="s">
        <v>48</v>
      </c>
      <c r="E1826">
        <v>1</v>
      </c>
      <c r="F1826">
        <v>0</v>
      </c>
      <c r="G1826">
        <v>1</v>
      </c>
      <c r="H1826">
        <v>0</v>
      </c>
      <c r="I1826">
        <v>90</v>
      </c>
      <c r="J1826">
        <v>2018</v>
      </c>
      <c r="K1826" t="s">
        <v>154</v>
      </c>
      <c r="L1826">
        <v>2</v>
      </c>
      <c r="M1826">
        <v>1</v>
      </c>
      <c r="N1826">
        <v>6</v>
      </c>
      <c r="O1826">
        <v>11</v>
      </c>
      <c r="P1826" t="s">
        <v>127</v>
      </c>
      <c r="Q1826" t="s">
        <v>751</v>
      </c>
      <c r="R1826" t="s">
        <v>559</v>
      </c>
      <c r="S1826">
        <v>26621</v>
      </c>
      <c r="T1826" t="s">
        <v>927</v>
      </c>
      <c r="U1826" t="s">
        <v>560</v>
      </c>
      <c r="V1826" t="s">
        <v>135</v>
      </c>
      <c r="W1826" t="s">
        <v>322</v>
      </c>
      <c r="X1826" t="s">
        <v>57</v>
      </c>
      <c r="Y1826" t="s">
        <v>1026</v>
      </c>
      <c r="Z1826" s="1">
        <v>43337</v>
      </c>
      <c r="AA1826">
        <v>33</v>
      </c>
      <c r="AB1826" t="s">
        <v>81</v>
      </c>
      <c r="AC1826">
        <v>2023</v>
      </c>
      <c r="AD1826">
        <v>533</v>
      </c>
      <c r="AE1826" t="s">
        <v>160</v>
      </c>
      <c r="AF1826" t="s">
        <v>61</v>
      </c>
      <c r="AG1826" s="1">
        <v>33997</v>
      </c>
      <c r="AH1826" t="s">
        <v>161</v>
      </c>
      <c r="AI1826" t="s">
        <v>63</v>
      </c>
      <c r="AJ1826" t="s">
        <v>162</v>
      </c>
      <c r="AK1826">
        <v>194</v>
      </c>
      <c r="AL1826">
        <v>2000000</v>
      </c>
      <c r="AM1826">
        <v>15000000</v>
      </c>
      <c r="AN1826" s="1">
        <v>45473</v>
      </c>
      <c r="AO1826" t="s">
        <v>171</v>
      </c>
      <c r="AP1826" t="s">
        <v>164</v>
      </c>
      <c r="AQ1826">
        <v>23</v>
      </c>
      <c r="AR1826" t="s">
        <v>165</v>
      </c>
      <c r="AS1826">
        <v>0</v>
      </c>
      <c r="AT1826" t="s">
        <v>161</v>
      </c>
      <c r="AU1826">
        <v>31</v>
      </c>
    </row>
    <row r="1827" spans="1:47" x14ac:dyDescent="0.25">
      <c r="A1827" t="s">
        <v>1025</v>
      </c>
      <c r="B1827">
        <v>3058413</v>
      </c>
      <c r="C1827">
        <v>124732</v>
      </c>
      <c r="D1827" t="s">
        <v>48</v>
      </c>
      <c r="E1827">
        <v>1</v>
      </c>
      <c r="F1827">
        <v>0</v>
      </c>
      <c r="G1827">
        <v>1</v>
      </c>
      <c r="H1827">
        <v>0</v>
      </c>
      <c r="I1827">
        <v>90</v>
      </c>
      <c r="J1827">
        <v>2018</v>
      </c>
      <c r="K1827" t="s">
        <v>154</v>
      </c>
      <c r="L1827">
        <v>2</v>
      </c>
      <c r="M1827">
        <v>1</v>
      </c>
      <c r="N1827">
        <v>6</v>
      </c>
      <c r="O1827">
        <v>11</v>
      </c>
      <c r="P1827" t="s">
        <v>127</v>
      </c>
      <c r="Q1827" t="s">
        <v>751</v>
      </c>
      <c r="R1827" t="s">
        <v>559</v>
      </c>
      <c r="S1827">
        <v>26621</v>
      </c>
      <c r="T1827" t="s">
        <v>927</v>
      </c>
      <c r="U1827" t="s">
        <v>560</v>
      </c>
      <c r="V1827" t="s">
        <v>135</v>
      </c>
      <c r="W1827" t="s">
        <v>322</v>
      </c>
      <c r="X1827" t="s">
        <v>57</v>
      </c>
      <c r="Y1827" t="s">
        <v>1026</v>
      </c>
      <c r="Z1827" s="1">
        <v>43337</v>
      </c>
      <c r="AA1827">
        <v>33</v>
      </c>
      <c r="AB1827" t="s">
        <v>81</v>
      </c>
      <c r="AC1827">
        <v>2023</v>
      </c>
      <c r="AD1827">
        <v>533</v>
      </c>
      <c r="AE1827" t="s">
        <v>160</v>
      </c>
      <c r="AF1827" t="s">
        <v>61</v>
      </c>
      <c r="AG1827" s="1">
        <v>33997</v>
      </c>
      <c r="AH1827" t="s">
        <v>161</v>
      </c>
      <c r="AI1827" t="s">
        <v>63</v>
      </c>
      <c r="AJ1827" t="s">
        <v>162</v>
      </c>
      <c r="AK1827">
        <v>194</v>
      </c>
      <c r="AL1827">
        <v>2000000</v>
      </c>
      <c r="AM1827">
        <v>15000000</v>
      </c>
      <c r="AN1827" s="1">
        <v>45473</v>
      </c>
      <c r="AO1827" t="s">
        <v>172</v>
      </c>
      <c r="AP1827" t="s">
        <v>164</v>
      </c>
      <c r="AQ1827">
        <v>23</v>
      </c>
      <c r="AR1827" t="s">
        <v>165</v>
      </c>
      <c r="AS1827">
        <v>0</v>
      </c>
      <c r="AT1827" t="s">
        <v>161</v>
      </c>
      <c r="AU1827">
        <v>31</v>
      </c>
    </row>
    <row r="1828" spans="1:47" x14ac:dyDescent="0.25">
      <c r="A1828" t="s">
        <v>1025</v>
      </c>
      <c r="B1828">
        <v>3058413</v>
      </c>
      <c r="C1828">
        <v>124732</v>
      </c>
      <c r="D1828" t="s">
        <v>48</v>
      </c>
      <c r="E1828">
        <v>1</v>
      </c>
      <c r="F1828">
        <v>0</v>
      </c>
      <c r="G1828">
        <v>1</v>
      </c>
      <c r="H1828">
        <v>0</v>
      </c>
      <c r="I1828">
        <v>90</v>
      </c>
      <c r="J1828">
        <v>2018</v>
      </c>
      <c r="K1828" t="s">
        <v>154</v>
      </c>
      <c r="L1828">
        <v>2</v>
      </c>
      <c r="M1828">
        <v>1</v>
      </c>
      <c r="N1828">
        <v>6</v>
      </c>
      <c r="O1828">
        <v>11</v>
      </c>
      <c r="P1828" t="s">
        <v>127</v>
      </c>
      <c r="Q1828" t="s">
        <v>751</v>
      </c>
      <c r="R1828" t="s">
        <v>559</v>
      </c>
      <c r="S1828">
        <v>26621</v>
      </c>
      <c r="T1828" t="s">
        <v>927</v>
      </c>
      <c r="U1828" t="s">
        <v>560</v>
      </c>
      <c r="V1828" t="s">
        <v>135</v>
      </c>
      <c r="W1828" t="s">
        <v>322</v>
      </c>
      <c r="X1828" t="s">
        <v>57</v>
      </c>
      <c r="Y1828" t="s">
        <v>1026</v>
      </c>
      <c r="Z1828" s="1">
        <v>43337</v>
      </c>
      <c r="AA1828">
        <v>33</v>
      </c>
      <c r="AB1828" t="s">
        <v>81</v>
      </c>
      <c r="AC1828">
        <v>2023</v>
      </c>
      <c r="AD1828">
        <v>533</v>
      </c>
      <c r="AE1828" t="s">
        <v>160</v>
      </c>
      <c r="AF1828" t="s">
        <v>61</v>
      </c>
      <c r="AG1828" s="1">
        <v>33997</v>
      </c>
      <c r="AH1828" t="s">
        <v>161</v>
      </c>
      <c r="AI1828" t="s">
        <v>63</v>
      </c>
      <c r="AJ1828" t="s">
        <v>162</v>
      </c>
      <c r="AK1828">
        <v>194</v>
      </c>
      <c r="AL1828">
        <v>2000000</v>
      </c>
      <c r="AM1828">
        <v>15000000</v>
      </c>
      <c r="AN1828" s="1">
        <v>45473</v>
      </c>
      <c r="AO1828" t="s">
        <v>173</v>
      </c>
      <c r="AP1828" t="s">
        <v>164</v>
      </c>
      <c r="AQ1828">
        <v>23</v>
      </c>
      <c r="AR1828" t="s">
        <v>165</v>
      </c>
      <c r="AS1828">
        <v>0</v>
      </c>
      <c r="AT1828" t="s">
        <v>161</v>
      </c>
      <c r="AU1828">
        <v>31</v>
      </c>
    </row>
    <row r="1829" spans="1:47" x14ac:dyDescent="0.25">
      <c r="A1829" t="s">
        <v>1025</v>
      </c>
      <c r="B1829">
        <v>3058413</v>
      </c>
      <c r="C1829">
        <v>124732</v>
      </c>
      <c r="D1829" t="s">
        <v>48</v>
      </c>
      <c r="E1829">
        <v>1</v>
      </c>
      <c r="F1829">
        <v>0</v>
      </c>
      <c r="G1829">
        <v>1</v>
      </c>
      <c r="H1829">
        <v>0</v>
      </c>
      <c r="I1829">
        <v>90</v>
      </c>
      <c r="J1829">
        <v>2018</v>
      </c>
      <c r="K1829" t="s">
        <v>154</v>
      </c>
      <c r="L1829">
        <v>2</v>
      </c>
      <c r="M1829">
        <v>1</v>
      </c>
      <c r="N1829">
        <v>6</v>
      </c>
      <c r="O1829">
        <v>11</v>
      </c>
      <c r="P1829" t="s">
        <v>127</v>
      </c>
      <c r="Q1829" t="s">
        <v>751</v>
      </c>
      <c r="R1829" t="s">
        <v>559</v>
      </c>
      <c r="S1829">
        <v>26621</v>
      </c>
      <c r="T1829" t="s">
        <v>927</v>
      </c>
      <c r="U1829" t="s">
        <v>560</v>
      </c>
      <c r="V1829" t="s">
        <v>135</v>
      </c>
      <c r="W1829" t="s">
        <v>322</v>
      </c>
      <c r="X1829" t="s">
        <v>57</v>
      </c>
      <c r="Y1829" t="s">
        <v>1026</v>
      </c>
      <c r="Z1829" s="1">
        <v>43337</v>
      </c>
      <c r="AA1829">
        <v>33</v>
      </c>
      <c r="AB1829" t="s">
        <v>81</v>
      </c>
      <c r="AC1829">
        <v>2023</v>
      </c>
      <c r="AD1829">
        <v>533</v>
      </c>
      <c r="AE1829" t="s">
        <v>160</v>
      </c>
      <c r="AF1829" t="s">
        <v>61</v>
      </c>
      <c r="AG1829" s="1">
        <v>33997</v>
      </c>
      <c r="AH1829" t="s">
        <v>161</v>
      </c>
      <c r="AI1829" t="s">
        <v>63</v>
      </c>
      <c r="AJ1829" t="s">
        <v>162</v>
      </c>
      <c r="AK1829">
        <v>194</v>
      </c>
      <c r="AL1829">
        <v>2000000</v>
      </c>
      <c r="AM1829">
        <v>15000000</v>
      </c>
      <c r="AN1829" s="1">
        <v>45473</v>
      </c>
      <c r="AO1829" t="s">
        <v>174</v>
      </c>
      <c r="AP1829" t="s">
        <v>164</v>
      </c>
      <c r="AQ1829">
        <v>23</v>
      </c>
      <c r="AR1829" t="s">
        <v>165</v>
      </c>
      <c r="AS1829">
        <v>0</v>
      </c>
      <c r="AT1829" t="s">
        <v>161</v>
      </c>
      <c r="AU1829">
        <v>31</v>
      </c>
    </row>
    <row r="1830" spans="1:47" x14ac:dyDescent="0.25">
      <c r="A1830" t="s">
        <v>1025</v>
      </c>
      <c r="B1830">
        <v>3058413</v>
      </c>
      <c r="C1830">
        <v>124732</v>
      </c>
      <c r="D1830" t="s">
        <v>48</v>
      </c>
      <c r="E1830">
        <v>1</v>
      </c>
      <c r="F1830">
        <v>0</v>
      </c>
      <c r="G1830">
        <v>1</v>
      </c>
      <c r="H1830">
        <v>0</v>
      </c>
      <c r="I1830">
        <v>90</v>
      </c>
      <c r="J1830">
        <v>2018</v>
      </c>
      <c r="K1830" t="s">
        <v>154</v>
      </c>
      <c r="L1830">
        <v>2</v>
      </c>
      <c r="M1830">
        <v>1</v>
      </c>
      <c r="N1830">
        <v>6</v>
      </c>
      <c r="O1830">
        <v>11</v>
      </c>
      <c r="P1830" t="s">
        <v>127</v>
      </c>
      <c r="Q1830" t="s">
        <v>751</v>
      </c>
      <c r="R1830" t="s">
        <v>559</v>
      </c>
      <c r="S1830">
        <v>26621</v>
      </c>
      <c r="T1830" t="s">
        <v>927</v>
      </c>
      <c r="U1830" t="s">
        <v>560</v>
      </c>
      <c r="V1830" t="s">
        <v>135</v>
      </c>
      <c r="W1830" t="s">
        <v>322</v>
      </c>
      <c r="X1830" t="s">
        <v>57</v>
      </c>
      <c r="Y1830" t="s">
        <v>1026</v>
      </c>
      <c r="Z1830" s="1">
        <v>43337</v>
      </c>
      <c r="AA1830">
        <v>33</v>
      </c>
      <c r="AB1830" t="s">
        <v>81</v>
      </c>
      <c r="AC1830">
        <v>2023</v>
      </c>
      <c r="AD1830">
        <v>533</v>
      </c>
      <c r="AE1830" t="s">
        <v>160</v>
      </c>
      <c r="AF1830" t="s">
        <v>61</v>
      </c>
      <c r="AG1830" s="1">
        <v>33997</v>
      </c>
      <c r="AH1830" t="s">
        <v>161</v>
      </c>
      <c r="AI1830" t="s">
        <v>63</v>
      </c>
      <c r="AJ1830" t="s">
        <v>162</v>
      </c>
      <c r="AK1830">
        <v>194</v>
      </c>
      <c r="AL1830">
        <v>2000000</v>
      </c>
      <c r="AM1830">
        <v>15000000</v>
      </c>
      <c r="AN1830" s="1">
        <v>45473</v>
      </c>
      <c r="AO1830" t="s">
        <v>175</v>
      </c>
      <c r="AP1830" t="s">
        <v>66</v>
      </c>
      <c r="AQ1830">
        <v>23</v>
      </c>
      <c r="AR1830" t="s">
        <v>165</v>
      </c>
      <c r="AS1830">
        <v>0</v>
      </c>
      <c r="AT1830" t="s">
        <v>161</v>
      </c>
      <c r="AU1830">
        <v>31</v>
      </c>
    </row>
    <row r="1831" spans="1:47" x14ac:dyDescent="0.25">
      <c r="A1831" t="s">
        <v>1025</v>
      </c>
      <c r="B1831">
        <v>3058413</v>
      </c>
      <c r="C1831">
        <v>124732</v>
      </c>
      <c r="D1831" t="s">
        <v>48</v>
      </c>
      <c r="E1831">
        <v>1</v>
      </c>
      <c r="F1831">
        <v>0</v>
      </c>
      <c r="G1831">
        <v>1</v>
      </c>
      <c r="H1831">
        <v>0</v>
      </c>
      <c r="I1831">
        <v>90</v>
      </c>
      <c r="J1831">
        <v>2018</v>
      </c>
      <c r="K1831" t="s">
        <v>154</v>
      </c>
      <c r="L1831">
        <v>2</v>
      </c>
      <c r="M1831">
        <v>1</v>
      </c>
      <c r="N1831">
        <v>6</v>
      </c>
      <c r="O1831">
        <v>11</v>
      </c>
      <c r="P1831" t="s">
        <v>127</v>
      </c>
      <c r="Q1831" t="s">
        <v>751</v>
      </c>
      <c r="R1831" t="s">
        <v>559</v>
      </c>
      <c r="S1831">
        <v>26621</v>
      </c>
      <c r="T1831" t="s">
        <v>927</v>
      </c>
      <c r="U1831" t="s">
        <v>560</v>
      </c>
      <c r="V1831" t="s">
        <v>135</v>
      </c>
      <c r="W1831" t="s">
        <v>322</v>
      </c>
      <c r="X1831" t="s">
        <v>57</v>
      </c>
      <c r="Y1831" t="s">
        <v>1026</v>
      </c>
      <c r="Z1831" s="1">
        <v>43337</v>
      </c>
      <c r="AA1831">
        <v>33</v>
      </c>
      <c r="AB1831" t="s">
        <v>81</v>
      </c>
      <c r="AC1831">
        <v>2023</v>
      </c>
      <c r="AD1831">
        <v>533</v>
      </c>
      <c r="AE1831" t="s">
        <v>160</v>
      </c>
      <c r="AF1831" t="s">
        <v>61</v>
      </c>
      <c r="AG1831" s="1">
        <v>33997</v>
      </c>
      <c r="AH1831" t="s">
        <v>161</v>
      </c>
      <c r="AI1831" t="s">
        <v>63</v>
      </c>
      <c r="AJ1831" t="s">
        <v>162</v>
      </c>
      <c r="AK1831">
        <v>194</v>
      </c>
      <c r="AL1831">
        <v>2000000</v>
      </c>
      <c r="AM1831">
        <v>15000000</v>
      </c>
      <c r="AN1831" s="1">
        <v>45473</v>
      </c>
      <c r="AO1831" t="s">
        <v>176</v>
      </c>
      <c r="AP1831" t="s">
        <v>66</v>
      </c>
      <c r="AQ1831">
        <v>23</v>
      </c>
      <c r="AR1831" t="s">
        <v>165</v>
      </c>
      <c r="AS1831">
        <v>0</v>
      </c>
      <c r="AT1831" t="s">
        <v>161</v>
      </c>
      <c r="AU1831">
        <v>31</v>
      </c>
    </row>
    <row r="1832" spans="1:47" x14ac:dyDescent="0.25">
      <c r="A1832" t="s">
        <v>1025</v>
      </c>
      <c r="B1832">
        <v>3058413</v>
      </c>
      <c r="C1832">
        <v>124732</v>
      </c>
      <c r="D1832" t="s">
        <v>48</v>
      </c>
      <c r="E1832">
        <v>1</v>
      </c>
      <c r="F1832">
        <v>0</v>
      </c>
      <c r="G1832">
        <v>1</v>
      </c>
      <c r="H1832">
        <v>0</v>
      </c>
      <c r="I1832">
        <v>90</v>
      </c>
      <c r="J1832">
        <v>2018</v>
      </c>
      <c r="K1832" t="s">
        <v>154</v>
      </c>
      <c r="L1832">
        <v>2</v>
      </c>
      <c r="M1832">
        <v>1</v>
      </c>
      <c r="N1832">
        <v>6</v>
      </c>
      <c r="O1832">
        <v>11</v>
      </c>
      <c r="P1832" t="s">
        <v>127</v>
      </c>
      <c r="Q1832" t="s">
        <v>751</v>
      </c>
      <c r="R1832" t="s">
        <v>559</v>
      </c>
      <c r="S1832">
        <v>26621</v>
      </c>
      <c r="T1832" t="s">
        <v>927</v>
      </c>
      <c r="U1832" t="s">
        <v>560</v>
      </c>
      <c r="V1832" t="s">
        <v>135</v>
      </c>
      <c r="W1832" t="s">
        <v>322</v>
      </c>
      <c r="X1832" t="s">
        <v>57</v>
      </c>
      <c r="Y1832" t="s">
        <v>1026</v>
      </c>
      <c r="Z1832" s="1">
        <v>43337</v>
      </c>
      <c r="AA1832">
        <v>33</v>
      </c>
      <c r="AB1832" t="s">
        <v>81</v>
      </c>
      <c r="AC1832">
        <v>2023</v>
      </c>
      <c r="AD1832">
        <v>533</v>
      </c>
      <c r="AE1832" t="s">
        <v>160</v>
      </c>
      <c r="AF1832" t="s">
        <v>61</v>
      </c>
      <c r="AG1832" s="1">
        <v>33997</v>
      </c>
      <c r="AH1832" t="s">
        <v>161</v>
      </c>
      <c r="AI1832" t="s">
        <v>63</v>
      </c>
      <c r="AJ1832" t="s">
        <v>162</v>
      </c>
      <c r="AK1832">
        <v>194</v>
      </c>
      <c r="AL1832">
        <v>2000000</v>
      </c>
      <c r="AM1832">
        <v>15000000</v>
      </c>
      <c r="AN1832" s="1">
        <v>45473</v>
      </c>
      <c r="AO1832" t="s">
        <v>177</v>
      </c>
      <c r="AP1832" t="s">
        <v>164</v>
      </c>
      <c r="AQ1832">
        <v>23</v>
      </c>
      <c r="AR1832" t="s">
        <v>165</v>
      </c>
      <c r="AS1832">
        <v>0</v>
      </c>
      <c r="AT1832" t="s">
        <v>161</v>
      </c>
      <c r="AU1832">
        <v>31</v>
      </c>
    </row>
    <row r="1833" spans="1:47" x14ac:dyDescent="0.25">
      <c r="A1833" t="s">
        <v>1027</v>
      </c>
      <c r="B1833">
        <v>3058413</v>
      </c>
      <c r="C1833">
        <v>332697</v>
      </c>
      <c r="D1833" t="s">
        <v>48</v>
      </c>
      <c r="E1833">
        <v>1</v>
      </c>
      <c r="F1833">
        <v>0</v>
      </c>
      <c r="G1833">
        <v>0</v>
      </c>
      <c r="H1833">
        <v>0</v>
      </c>
      <c r="I1833">
        <v>90</v>
      </c>
      <c r="J1833">
        <v>2018</v>
      </c>
      <c r="K1833" t="s">
        <v>154</v>
      </c>
      <c r="L1833">
        <v>2</v>
      </c>
      <c r="M1833">
        <v>1</v>
      </c>
      <c r="N1833">
        <v>6</v>
      </c>
      <c r="O1833">
        <v>11</v>
      </c>
      <c r="P1833" t="s">
        <v>127</v>
      </c>
      <c r="Q1833" t="s">
        <v>751</v>
      </c>
      <c r="R1833" t="s">
        <v>559</v>
      </c>
      <c r="S1833">
        <v>26621</v>
      </c>
      <c r="T1833" t="s">
        <v>927</v>
      </c>
      <c r="U1833" t="s">
        <v>560</v>
      </c>
      <c r="V1833" t="s">
        <v>135</v>
      </c>
      <c r="W1833" t="s">
        <v>322</v>
      </c>
      <c r="X1833" t="s">
        <v>57</v>
      </c>
      <c r="Y1833" t="s">
        <v>1026</v>
      </c>
      <c r="Z1833" s="1">
        <v>43337</v>
      </c>
      <c r="AA1833">
        <v>33</v>
      </c>
      <c r="AB1833" t="s">
        <v>81</v>
      </c>
      <c r="AC1833">
        <v>2023</v>
      </c>
      <c r="AD1833">
        <v>506</v>
      </c>
      <c r="AE1833" t="s">
        <v>755</v>
      </c>
      <c r="AF1833" t="s">
        <v>247</v>
      </c>
      <c r="AG1833" s="1">
        <v>36035</v>
      </c>
      <c r="AH1833" t="s">
        <v>248</v>
      </c>
      <c r="AI1833" t="s">
        <v>249</v>
      </c>
      <c r="AJ1833" t="s">
        <v>64</v>
      </c>
      <c r="AK1833">
        <v>185</v>
      </c>
      <c r="AL1833">
        <v>20000000</v>
      </c>
      <c r="AM1833">
        <v>25000000</v>
      </c>
      <c r="AN1833" s="1">
        <v>45838</v>
      </c>
      <c r="AO1833" t="s">
        <v>756</v>
      </c>
      <c r="AP1833" t="s">
        <v>66</v>
      </c>
      <c r="AQ1833">
        <v>16</v>
      </c>
      <c r="AR1833" t="s">
        <v>757</v>
      </c>
      <c r="AS1833">
        <v>0</v>
      </c>
      <c r="AT1833" t="s">
        <v>465</v>
      </c>
      <c r="AU1833">
        <v>26</v>
      </c>
    </row>
    <row r="1834" spans="1:47" x14ac:dyDescent="0.25">
      <c r="A1834" t="s">
        <v>1027</v>
      </c>
      <c r="B1834">
        <v>3058413</v>
      </c>
      <c r="C1834">
        <v>332697</v>
      </c>
      <c r="D1834" t="s">
        <v>48</v>
      </c>
      <c r="E1834">
        <v>1</v>
      </c>
      <c r="F1834">
        <v>0</v>
      </c>
      <c r="G1834">
        <v>0</v>
      </c>
      <c r="H1834">
        <v>0</v>
      </c>
      <c r="I1834">
        <v>90</v>
      </c>
      <c r="J1834">
        <v>2018</v>
      </c>
      <c r="K1834" t="s">
        <v>154</v>
      </c>
      <c r="L1834">
        <v>2</v>
      </c>
      <c r="M1834">
        <v>1</v>
      </c>
      <c r="N1834">
        <v>6</v>
      </c>
      <c r="O1834">
        <v>11</v>
      </c>
      <c r="P1834" t="s">
        <v>127</v>
      </c>
      <c r="Q1834" t="s">
        <v>751</v>
      </c>
      <c r="R1834" t="s">
        <v>559</v>
      </c>
      <c r="S1834">
        <v>26621</v>
      </c>
      <c r="T1834" t="s">
        <v>927</v>
      </c>
      <c r="U1834" t="s">
        <v>560</v>
      </c>
      <c r="V1834" t="s">
        <v>135</v>
      </c>
      <c r="W1834" t="s">
        <v>322</v>
      </c>
      <c r="X1834" t="s">
        <v>57</v>
      </c>
      <c r="Y1834" t="s">
        <v>1026</v>
      </c>
      <c r="Z1834" s="1">
        <v>43337</v>
      </c>
      <c r="AA1834">
        <v>33</v>
      </c>
      <c r="AB1834" t="s">
        <v>81</v>
      </c>
      <c r="AC1834">
        <v>2023</v>
      </c>
      <c r="AD1834">
        <v>506</v>
      </c>
      <c r="AE1834" t="s">
        <v>755</v>
      </c>
      <c r="AF1834" t="s">
        <v>247</v>
      </c>
      <c r="AG1834" s="1">
        <v>36035</v>
      </c>
      <c r="AH1834" t="s">
        <v>248</v>
      </c>
      <c r="AI1834" t="s">
        <v>249</v>
      </c>
      <c r="AJ1834" t="s">
        <v>64</v>
      </c>
      <c r="AK1834">
        <v>185</v>
      </c>
      <c r="AL1834">
        <v>20000000</v>
      </c>
      <c r="AM1834">
        <v>25000000</v>
      </c>
      <c r="AN1834" s="1">
        <v>45838</v>
      </c>
      <c r="AO1834" t="s">
        <v>758</v>
      </c>
      <c r="AP1834" t="s">
        <v>66</v>
      </c>
      <c r="AQ1834">
        <v>16</v>
      </c>
      <c r="AR1834" t="s">
        <v>757</v>
      </c>
      <c r="AS1834">
        <v>0</v>
      </c>
      <c r="AT1834" t="s">
        <v>248</v>
      </c>
      <c r="AU1834">
        <v>26</v>
      </c>
    </row>
    <row r="1835" spans="1:47" x14ac:dyDescent="0.25">
      <c r="A1835" t="s">
        <v>1027</v>
      </c>
      <c r="B1835">
        <v>3058413</v>
      </c>
      <c r="C1835">
        <v>332697</v>
      </c>
      <c r="D1835" t="s">
        <v>48</v>
      </c>
      <c r="E1835">
        <v>1</v>
      </c>
      <c r="F1835">
        <v>0</v>
      </c>
      <c r="G1835">
        <v>0</v>
      </c>
      <c r="H1835">
        <v>0</v>
      </c>
      <c r="I1835">
        <v>90</v>
      </c>
      <c r="J1835">
        <v>2018</v>
      </c>
      <c r="K1835" t="s">
        <v>154</v>
      </c>
      <c r="L1835">
        <v>2</v>
      </c>
      <c r="M1835">
        <v>1</v>
      </c>
      <c r="N1835">
        <v>6</v>
      </c>
      <c r="O1835">
        <v>11</v>
      </c>
      <c r="P1835" t="s">
        <v>127</v>
      </c>
      <c r="Q1835" t="s">
        <v>751</v>
      </c>
      <c r="R1835" t="s">
        <v>559</v>
      </c>
      <c r="S1835">
        <v>26621</v>
      </c>
      <c r="T1835" t="s">
        <v>927</v>
      </c>
      <c r="U1835" t="s">
        <v>560</v>
      </c>
      <c r="V1835" t="s">
        <v>135</v>
      </c>
      <c r="W1835" t="s">
        <v>322</v>
      </c>
      <c r="X1835" t="s">
        <v>57</v>
      </c>
      <c r="Y1835" t="s">
        <v>1026</v>
      </c>
      <c r="Z1835" s="1">
        <v>43337</v>
      </c>
      <c r="AA1835">
        <v>33</v>
      </c>
      <c r="AB1835" t="s">
        <v>81</v>
      </c>
      <c r="AC1835">
        <v>2023</v>
      </c>
      <c r="AD1835">
        <v>506</v>
      </c>
      <c r="AE1835" t="s">
        <v>755</v>
      </c>
      <c r="AF1835" t="s">
        <v>247</v>
      </c>
      <c r="AG1835" s="1">
        <v>36035</v>
      </c>
      <c r="AH1835" t="s">
        <v>248</v>
      </c>
      <c r="AI1835" t="s">
        <v>249</v>
      </c>
      <c r="AJ1835" t="s">
        <v>64</v>
      </c>
      <c r="AK1835">
        <v>185</v>
      </c>
      <c r="AL1835">
        <v>20000000</v>
      </c>
      <c r="AM1835">
        <v>25000000</v>
      </c>
      <c r="AN1835" s="1">
        <v>45838</v>
      </c>
      <c r="AO1835" t="s">
        <v>759</v>
      </c>
      <c r="AP1835" t="s">
        <v>164</v>
      </c>
      <c r="AQ1835">
        <v>16</v>
      </c>
      <c r="AR1835" t="s">
        <v>757</v>
      </c>
      <c r="AS1835">
        <v>0</v>
      </c>
      <c r="AT1835" t="s">
        <v>465</v>
      </c>
      <c r="AU1835">
        <v>26</v>
      </c>
    </row>
    <row r="1836" spans="1:47" x14ac:dyDescent="0.25">
      <c r="A1836" t="s">
        <v>1027</v>
      </c>
      <c r="B1836">
        <v>3058413</v>
      </c>
      <c r="C1836">
        <v>332697</v>
      </c>
      <c r="D1836" t="s">
        <v>48</v>
      </c>
      <c r="E1836">
        <v>1</v>
      </c>
      <c r="F1836">
        <v>0</v>
      </c>
      <c r="G1836">
        <v>0</v>
      </c>
      <c r="H1836">
        <v>0</v>
      </c>
      <c r="I1836">
        <v>90</v>
      </c>
      <c r="J1836">
        <v>2018</v>
      </c>
      <c r="K1836" t="s">
        <v>154</v>
      </c>
      <c r="L1836">
        <v>2</v>
      </c>
      <c r="M1836">
        <v>1</v>
      </c>
      <c r="N1836">
        <v>6</v>
      </c>
      <c r="O1836">
        <v>11</v>
      </c>
      <c r="P1836" t="s">
        <v>127</v>
      </c>
      <c r="Q1836" t="s">
        <v>751</v>
      </c>
      <c r="R1836" t="s">
        <v>559</v>
      </c>
      <c r="S1836">
        <v>26621</v>
      </c>
      <c r="T1836" t="s">
        <v>927</v>
      </c>
      <c r="U1836" t="s">
        <v>560</v>
      </c>
      <c r="V1836" t="s">
        <v>135</v>
      </c>
      <c r="W1836" t="s">
        <v>322</v>
      </c>
      <c r="X1836" t="s">
        <v>57</v>
      </c>
      <c r="Y1836" t="s">
        <v>1026</v>
      </c>
      <c r="Z1836" s="1">
        <v>43337</v>
      </c>
      <c r="AA1836">
        <v>33</v>
      </c>
      <c r="AB1836" t="s">
        <v>81</v>
      </c>
      <c r="AC1836">
        <v>2023</v>
      </c>
      <c r="AD1836">
        <v>506</v>
      </c>
      <c r="AE1836" t="s">
        <v>755</v>
      </c>
      <c r="AF1836" t="s">
        <v>247</v>
      </c>
      <c r="AG1836" s="1">
        <v>36035</v>
      </c>
      <c r="AH1836" t="s">
        <v>248</v>
      </c>
      <c r="AI1836" t="s">
        <v>249</v>
      </c>
      <c r="AJ1836" t="s">
        <v>64</v>
      </c>
      <c r="AK1836">
        <v>185</v>
      </c>
      <c r="AL1836">
        <v>20000000</v>
      </c>
      <c r="AM1836">
        <v>25000000</v>
      </c>
      <c r="AN1836" s="1">
        <v>45838</v>
      </c>
      <c r="AO1836" t="s">
        <v>760</v>
      </c>
      <c r="AP1836" t="s">
        <v>164</v>
      </c>
      <c r="AQ1836">
        <v>16</v>
      </c>
      <c r="AR1836" t="s">
        <v>757</v>
      </c>
      <c r="AS1836">
        <v>0</v>
      </c>
      <c r="AT1836" t="s">
        <v>465</v>
      </c>
      <c r="AU1836">
        <v>26</v>
      </c>
    </row>
    <row r="1837" spans="1:47" x14ac:dyDescent="0.25">
      <c r="A1837" t="s">
        <v>1027</v>
      </c>
      <c r="B1837">
        <v>3058413</v>
      </c>
      <c r="C1837">
        <v>332697</v>
      </c>
      <c r="D1837" t="s">
        <v>48</v>
      </c>
      <c r="E1837">
        <v>1</v>
      </c>
      <c r="F1837">
        <v>0</v>
      </c>
      <c r="G1837">
        <v>0</v>
      </c>
      <c r="H1837">
        <v>0</v>
      </c>
      <c r="I1837">
        <v>90</v>
      </c>
      <c r="J1837">
        <v>2018</v>
      </c>
      <c r="K1837" t="s">
        <v>154</v>
      </c>
      <c r="L1837">
        <v>2</v>
      </c>
      <c r="M1837">
        <v>1</v>
      </c>
      <c r="N1837">
        <v>6</v>
      </c>
      <c r="O1837">
        <v>11</v>
      </c>
      <c r="P1837" t="s">
        <v>127</v>
      </c>
      <c r="Q1837" t="s">
        <v>751</v>
      </c>
      <c r="R1837" t="s">
        <v>559</v>
      </c>
      <c r="S1837">
        <v>26621</v>
      </c>
      <c r="T1837" t="s">
        <v>927</v>
      </c>
      <c r="U1837" t="s">
        <v>560</v>
      </c>
      <c r="V1837" t="s">
        <v>135</v>
      </c>
      <c r="W1837" t="s">
        <v>322</v>
      </c>
      <c r="X1837" t="s">
        <v>57</v>
      </c>
      <c r="Y1837" t="s">
        <v>1026</v>
      </c>
      <c r="Z1837" s="1">
        <v>43337</v>
      </c>
      <c r="AA1837">
        <v>33</v>
      </c>
      <c r="AB1837" t="s">
        <v>81</v>
      </c>
      <c r="AC1837">
        <v>2023</v>
      </c>
      <c r="AD1837">
        <v>506</v>
      </c>
      <c r="AE1837" t="s">
        <v>755</v>
      </c>
      <c r="AF1837" t="s">
        <v>247</v>
      </c>
      <c r="AG1837" s="1">
        <v>36035</v>
      </c>
      <c r="AH1837" t="s">
        <v>248</v>
      </c>
      <c r="AI1837" t="s">
        <v>249</v>
      </c>
      <c r="AJ1837" t="s">
        <v>64</v>
      </c>
      <c r="AK1837">
        <v>185</v>
      </c>
      <c r="AL1837">
        <v>20000000</v>
      </c>
      <c r="AM1837">
        <v>25000000</v>
      </c>
      <c r="AN1837" s="1">
        <v>45838</v>
      </c>
      <c r="AO1837" t="s">
        <v>761</v>
      </c>
      <c r="AP1837" t="s">
        <v>164</v>
      </c>
      <c r="AQ1837">
        <v>16</v>
      </c>
      <c r="AR1837" t="s">
        <v>757</v>
      </c>
      <c r="AS1837">
        <v>0</v>
      </c>
      <c r="AT1837" t="s">
        <v>465</v>
      </c>
      <c r="AU1837">
        <v>26</v>
      </c>
    </row>
    <row r="1838" spans="1:47" x14ac:dyDescent="0.25">
      <c r="A1838" t="s">
        <v>1027</v>
      </c>
      <c r="B1838">
        <v>3058413</v>
      </c>
      <c r="C1838">
        <v>332697</v>
      </c>
      <c r="D1838" t="s">
        <v>48</v>
      </c>
      <c r="E1838">
        <v>1</v>
      </c>
      <c r="F1838">
        <v>0</v>
      </c>
      <c r="G1838">
        <v>0</v>
      </c>
      <c r="H1838">
        <v>0</v>
      </c>
      <c r="I1838">
        <v>90</v>
      </c>
      <c r="J1838">
        <v>2018</v>
      </c>
      <c r="K1838" t="s">
        <v>154</v>
      </c>
      <c r="L1838">
        <v>2</v>
      </c>
      <c r="M1838">
        <v>1</v>
      </c>
      <c r="N1838">
        <v>6</v>
      </c>
      <c r="O1838">
        <v>11</v>
      </c>
      <c r="P1838" t="s">
        <v>127</v>
      </c>
      <c r="Q1838" t="s">
        <v>751</v>
      </c>
      <c r="R1838" t="s">
        <v>559</v>
      </c>
      <c r="S1838">
        <v>26621</v>
      </c>
      <c r="T1838" t="s">
        <v>927</v>
      </c>
      <c r="U1838" t="s">
        <v>560</v>
      </c>
      <c r="V1838" t="s">
        <v>135</v>
      </c>
      <c r="W1838" t="s">
        <v>322</v>
      </c>
      <c r="X1838" t="s">
        <v>57</v>
      </c>
      <c r="Y1838" t="s">
        <v>1026</v>
      </c>
      <c r="Z1838" s="1">
        <v>43337</v>
      </c>
      <c r="AA1838">
        <v>33</v>
      </c>
      <c r="AB1838" t="s">
        <v>81</v>
      </c>
      <c r="AC1838">
        <v>2023</v>
      </c>
      <c r="AD1838">
        <v>506</v>
      </c>
      <c r="AE1838" t="s">
        <v>755</v>
      </c>
      <c r="AF1838" t="s">
        <v>247</v>
      </c>
      <c r="AG1838" s="1">
        <v>36035</v>
      </c>
      <c r="AH1838" t="s">
        <v>248</v>
      </c>
      <c r="AI1838" t="s">
        <v>249</v>
      </c>
      <c r="AJ1838" t="s">
        <v>64</v>
      </c>
      <c r="AK1838">
        <v>185</v>
      </c>
      <c r="AL1838">
        <v>20000000</v>
      </c>
      <c r="AM1838">
        <v>25000000</v>
      </c>
      <c r="AN1838" s="1">
        <v>45838</v>
      </c>
      <c r="AO1838" t="s">
        <v>762</v>
      </c>
      <c r="AP1838" t="s">
        <v>164</v>
      </c>
      <c r="AQ1838">
        <v>16</v>
      </c>
      <c r="AR1838" t="s">
        <v>757</v>
      </c>
      <c r="AS1838">
        <v>0</v>
      </c>
      <c r="AT1838" t="s">
        <v>465</v>
      </c>
      <c r="AU1838">
        <v>26</v>
      </c>
    </row>
    <row r="1839" spans="1:47" x14ac:dyDescent="0.25">
      <c r="A1839" t="s">
        <v>1027</v>
      </c>
      <c r="B1839">
        <v>3058413</v>
      </c>
      <c r="C1839">
        <v>332697</v>
      </c>
      <c r="D1839" t="s">
        <v>48</v>
      </c>
      <c r="E1839">
        <v>1</v>
      </c>
      <c r="F1839">
        <v>0</v>
      </c>
      <c r="G1839">
        <v>0</v>
      </c>
      <c r="H1839">
        <v>0</v>
      </c>
      <c r="I1839">
        <v>90</v>
      </c>
      <c r="J1839">
        <v>2018</v>
      </c>
      <c r="K1839" t="s">
        <v>154</v>
      </c>
      <c r="L1839">
        <v>2</v>
      </c>
      <c r="M1839">
        <v>1</v>
      </c>
      <c r="N1839">
        <v>6</v>
      </c>
      <c r="O1839">
        <v>11</v>
      </c>
      <c r="P1839" t="s">
        <v>127</v>
      </c>
      <c r="Q1839" t="s">
        <v>751</v>
      </c>
      <c r="R1839" t="s">
        <v>559</v>
      </c>
      <c r="S1839">
        <v>26621</v>
      </c>
      <c r="T1839" t="s">
        <v>927</v>
      </c>
      <c r="U1839" t="s">
        <v>560</v>
      </c>
      <c r="V1839" t="s">
        <v>135</v>
      </c>
      <c r="W1839" t="s">
        <v>322</v>
      </c>
      <c r="X1839" t="s">
        <v>57</v>
      </c>
      <c r="Y1839" t="s">
        <v>1026</v>
      </c>
      <c r="Z1839" s="1">
        <v>43337</v>
      </c>
      <c r="AA1839">
        <v>33</v>
      </c>
      <c r="AB1839" t="s">
        <v>81</v>
      </c>
      <c r="AC1839">
        <v>2023</v>
      </c>
      <c r="AD1839">
        <v>506</v>
      </c>
      <c r="AE1839" t="s">
        <v>755</v>
      </c>
      <c r="AF1839" t="s">
        <v>247</v>
      </c>
      <c r="AG1839" s="1">
        <v>36035</v>
      </c>
      <c r="AH1839" t="s">
        <v>248</v>
      </c>
      <c r="AI1839" t="s">
        <v>249</v>
      </c>
      <c r="AJ1839" t="s">
        <v>64</v>
      </c>
      <c r="AK1839">
        <v>185</v>
      </c>
      <c r="AL1839">
        <v>20000000</v>
      </c>
      <c r="AM1839">
        <v>25000000</v>
      </c>
      <c r="AN1839" s="1">
        <v>45838</v>
      </c>
      <c r="AO1839" t="s">
        <v>763</v>
      </c>
      <c r="AP1839" t="s">
        <v>164</v>
      </c>
      <c r="AQ1839">
        <v>16</v>
      </c>
      <c r="AR1839" t="s">
        <v>757</v>
      </c>
      <c r="AS1839">
        <v>0</v>
      </c>
      <c r="AT1839" t="s">
        <v>465</v>
      </c>
      <c r="AU1839">
        <v>26</v>
      </c>
    </row>
    <row r="1840" spans="1:47" x14ac:dyDescent="0.25">
      <c r="A1840" t="s">
        <v>1027</v>
      </c>
      <c r="B1840">
        <v>3058413</v>
      </c>
      <c r="C1840">
        <v>332697</v>
      </c>
      <c r="D1840" t="s">
        <v>48</v>
      </c>
      <c r="E1840">
        <v>1</v>
      </c>
      <c r="F1840">
        <v>0</v>
      </c>
      <c r="G1840">
        <v>0</v>
      </c>
      <c r="H1840">
        <v>0</v>
      </c>
      <c r="I1840">
        <v>90</v>
      </c>
      <c r="J1840">
        <v>2018</v>
      </c>
      <c r="K1840" t="s">
        <v>154</v>
      </c>
      <c r="L1840">
        <v>2</v>
      </c>
      <c r="M1840">
        <v>1</v>
      </c>
      <c r="N1840">
        <v>6</v>
      </c>
      <c r="O1840">
        <v>11</v>
      </c>
      <c r="P1840" t="s">
        <v>127</v>
      </c>
      <c r="Q1840" t="s">
        <v>751</v>
      </c>
      <c r="R1840" t="s">
        <v>559</v>
      </c>
      <c r="S1840">
        <v>26621</v>
      </c>
      <c r="T1840" t="s">
        <v>927</v>
      </c>
      <c r="U1840" t="s">
        <v>560</v>
      </c>
      <c r="V1840" t="s">
        <v>135</v>
      </c>
      <c r="W1840" t="s">
        <v>322</v>
      </c>
      <c r="X1840" t="s">
        <v>57</v>
      </c>
      <c r="Y1840" t="s">
        <v>1026</v>
      </c>
      <c r="Z1840" s="1">
        <v>43337</v>
      </c>
      <c r="AA1840">
        <v>33</v>
      </c>
      <c r="AB1840" t="s">
        <v>81</v>
      </c>
      <c r="AC1840">
        <v>2023</v>
      </c>
      <c r="AD1840">
        <v>506</v>
      </c>
      <c r="AE1840" t="s">
        <v>755</v>
      </c>
      <c r="AF1840" t="s">
        <v>247</v>
      </c>
      <c r="AG1840" s="1">
        <v>36035</v>
      </c>
      <c r="AH1840" t="s">
        <v>248</v>
      </c>
      <c r="AI1840" t="s">
        <v>249</v>
      </c>
      <c r="AJ1840" t="s">
        <v>64</v>
      </c>
      <c r="AK1840">
        <v>185</v>
      </c>
      <c r="AL1840">
        <v>20000000</v>
      </c>
      <c r="AM1840">
        <v>25000000</v>
      </c>
      <c r="AN1840" s="1">
        <v>45838</v>
      </c>
      <c r="AO1840" t="s">
        <v>764</v>
      </c>
      <c r="AP1840" t="s">
        <v>164</v>
      </c>
      <c r="AQ1840">
        <v>16</v>
      </c>
      <c r="AR1840" t="s">
        <v>757</v>
      </c>
      <c r="AS1840">
        <v>0</v>
      </c>
      <c r="AT1840" t="s">
        <v>248</v>
      </c>
      <c r="AU1840">
        <v>26</v>
      </c>
    </row>
    <row r="1841" spans="1:47" x14ac:dyDescent="0.25">
      <c r="A1841" t="s">
        <v>1027</v>
      </c>
      <c r="B1841">
        <v>3058413</v>
      </c>
      <c r="C1841">
        <v>332697</v>
      </c>
      <c r="D1841" t="s">
        <v>48</v>
      </c>
      <c r="E1841">
        <v>1</v>
      </c>
      <c r="F1841">
        <v>0</v>
      </c>
      <c r="G1841">
        <v>0</v>
      </c>
      <c r="H1841">
        <v>0</v>
      </c>
      <c r="I1841">
        <v>90</v>
      </c>
      <c r="J1841">
        <v>2018</v>
      </c>
      <c r="K1841" t="s">
        <v>154</v>
      </c>
      <c r="L1841">
        <v>2</v>
      </c>
      <c r="M1841">
        <v>1</v>
      </c>
      <c r="N1841">
        <v>6</v>
      </c>
      <c r="O1841">
        <v>11</v>
      </c>
      <c r="P1841" t="s">
        <v>127</v>
      </c>
      <c r="Q1841" t="s">
        <v>751</v>
      </c>
      <c r="R1841" t="s">
        <v>559</v>
      </c>
      <c r="S1841">
        <v>26621</v>
      </c>
      <c r="T1841" t="s">
        <v>927</v>
      </c>
      <c r="U1841" t="s">
        <v>560</v>
      </c>
      <c r="V1841" t="s">
        <v>135</v>
      </c>
      <c r="W1841" t="s">
        <v>322</v>
      </c>
      <c r="X1841" t="s">
        <v>57</v>
      </c>
      <c r="Y1841" t="s">
        <v>1026</v>
      </c>
      <c r="Z1841" s="1">
        <v>43337</v>
      </c>
      <c r="AA1841">
        <v>33</v>
      </c>
      <c r="AB1841" t="s">
        <v>81</v>
      </c>
      <c r="AC1841">
        <v>2023</v>
      </c>
      <c r="AD1841">
        <v>506</v>
      </c>
      <c r="AE1841" t="s">
        <v>755</v>
      </c>
      <c r="AF1841" t="s">
        <v>247</v>
      </c>
      <c r="AG1841" s="1">
        <v>36035</v>
      </c>
      <c r="AH1841" t="s">
        <v>248</v>
      </c>
      <c r="AI1841" t="s">
        <v>249</v>
      </c>
      <c r="AJ1841" t="s">
        <v>64</v>
      </c>
      <c r="AK1841">
        <v>185</v>
      </c>
      <c r="AL1841">
        <v>20000000</v>
      </c>
      <c r="AM1841">
        <v>25000000</v>
      </c>
      <c r="AN1841" s="1">
        <v>45838</v>
      </c>
      <c r="AO1841" t="s">
        <v>765</v>
      </c>
      <c r="AP1841" t="s">
        <v>164</v>
      </c>
      <c r="AQ1841">
        <v>16</v>
      </c>
      <c r="AR1841" t="s">
        <v>757</v>
      </c>
      <c r="AS1841">
        <v>0</v>
      </c>
      <c r="AT1841" t="s">
        <v>248</v>
      </c>
      <c r="AU1841">
        <v>26</v>
      </c>
    </row>
    <row r="1842" spans="1:47" x14ac:dyDescent="0.25">
      <c r="A1842" t="s">
        <v>1027</v>
      </c>
      <c r="B1842">
        <v>3058413</v>
      </c>
      <c r="C1842">
        <v>332697</v>
      </c>
      <c r="D1842" t="s">
        <v>48</v>
      </c>
      <c r="E1842">
        <v>1</v>
      </c>
      <c r="F1842">
        <v>0</v>
      </c>
      <c r="G1842">
        <v>0</v>
      </c>
      <c r="H1842">
        <v>0</v>
      </c>
      <c r="I1842">
        <v>90</v>
      </c>
      <c r="J1842">
        <v>2018</v>
      </c>
      <c r="K1842" t="s">
        <v>154</v>
      </c>
      <c r="L1842">
        <v>2</v>
      </c>
      <c r="M1842">
        <v>1</v>
      </c>
      <c r="N1842">
        <v>6</v>
      </c>
      <c r="O1842">
        <v>11</v>
      </c>
      <c r="P1842" t="s">
        <v>127</v>
      </c>
      <c r="Q1842" t="s">
        <v>751</v>
      </c>
      <c r="R1842" t="s">
        <v>559</v>
      </c>
      <c r="S1842">
        <v>26621</v>
      </c>
      <c r="T1842" t="s">
        <v>927</v>
      </c>
      <c r="U1842" t="s">
        <v>560</v>
      </c>
      <c r="V1842" t="s">
        <v>135</v>
      </c>
      <c r="W1842" t="s">
        <v>322</v>
      </c>
      <c r="X1842" t="s">
        <v>57</v>
      </c>
      <c r="Y1842" t="s">
        <v>1026</v>
      </c>
      <c r="Z1842" s="1">
        <v>43337</v>
      </c>
      <c r="AA1842">
        <v>33</v>
      </c>
      <c r="AB1842" t="s">
        <v>81</v>
      </c>
      <c r="AC1842">
        <v>2023</v>
      </c>
      <c r="AD1842">
        <v>506</v>
      </c>
      <c r="AE1842" t="s">
        <v>755</v>
      </c>
      <c r="AF1842" t="s">
        <v>247</v>
      </c>
      <c r="AG1842" s="1">
        <v>36035</v>
      </c>
      <c r="AH1842" t="s">
        <v>248</v>
      </c>
      <c r="AI1842" t="s">
        <v>249</v>
      </c>
      <c r="AJ1842" t="s">
        <v>64</v>
      </c>
      <c r="AK1842">
        <v>185</v>
      </c>
      <c r="AL1842">
        <v>20000000</v>
      </c>
      <c r="AM1842">
        <v>25000000</v>
      </c>
      <c r="AN1842" s="1">
        <v>45838</v>
      </c>
      <c r="AO1842" t="s">
        <v>766</v>
      </c>
      <c r="AP1842" t="s">
        <v>164</v>
      </c>
      <c r="AQ1842">
        <v>16</v>
      </c>
      <c r="AR1842" t="s">
        <v>757</v>
      </c>
      <c r="AS1842">
        <v>0</v>
      </c>
      <c r="AT1842" t="s">
        <v>248</v>
      </c>
      <c r="AU1842">
        <v>26</v>
      </c>
    </row>
    <row r="1843" spans="1:47" x14ac:dyDescent="0.25">
      <c r="A1843" t="s">
        <v>1027</v>
      </c>
      <c r="B1843">
        <v>3058413</v>
      </c>
      <c r="C1843">
        <v>332697</v>
      </c>
      <c r="D1843" t="s">
        <v>48</v>
      </c>
      <c r="E1843">
        <v>1</v>
      </c>
      <c r="F1843">
        <v>0</v>
      </c>
      <c r="G1843">
        <v>0</v>
      </c>
      <c r="H1843">
        <v>0</v>
      </c>
      <c r="I1843">
        <v>90</v>
      </c>
      <c r="J1843">
        <v>2018</v>
      </c>
      <c r="K1843" t="s">
        <v>154</v>
      </c>
      <c r="L1843">
        <v>2</v>
      </c>
      <c r="M1843">
        <v>1</v>
      </c>
      <c r="N1843">
        <v>6</v>
      </c>
      <c r="O1843">
        <v>11</v>
      </c>
      <c r="P1843" t="s">
        <v>127</v>
      </c>
      <c r="Q1843" t="s">
        <v>751</v>
      </c>
      <c r="R1843" t="s">
        <v>559</v>
      </c>
      <c r="S1843">
        <v>26621</v>
      </c>
      <c r="T1843" t="s">
        <v>927</v>
      </c>
      <c r="U1843" t="s">
        <v>560</v>
      </c>
      <c r="V1843" t="s">
        <v>135</v>
      </c>
      <c r="W1843" t="s">
        <v>322</v>
      </c>
      <c r="X1843" t="s">
        <v>57</v>
      </c>
      <c r="Y1843" t="s">
        <v>1026</v>
      </c>
      <c r="Z1843" s="1">
        <v>43337</v>
      </c>
      <c r="AA1843">
        <v>33</v>
      </c>
      <c r="AB1843" t="s">
        <v>81</v>
      </c>
      <c r="AC1843">
        <v>2023</v>
      </c>
      <c r="AD1843">
        <v>506</v>
      </c>
      <c r="AE1843" t="s">
        <v>755</v>
      </c>
      <c r="AF1843" t="s">
        <v>247</v>
      </c>
      <c r="AG1843" s="1">
        <v>36035</v>
      </c>
      <c r="AH1843" t="s">
        <v>248</v>
      </c>
      <c r="AI1843" t="s">
        <v>249</v>
      </c>
      <c r="AJ1843" t="s">
        <v>64</v>
      </c>
      <c r="AK1843">
        <v>185</v>
      </c>
      <c r="AL1843">
        <v>20000000</v>
      </c>
      <c r="AM1843">
        <v>25000000</v>
      </c>
      <c r="AN1843" s="1">
        <v>45838</v>
      </c>
      <c r="AO1843" t="s">
        <v>767</v>
      </c>
      <c r="AP1843" t="s">
        <v>164</v>
      </c>
      <c r="AQ1843">
        <v>16</v>
      </c>
      <c r="AR1843" t="s">
        <v>757</v>
      </c>
      <c r="AS1843">
        <v>0</v>
      </c>
      <c r="AT1843" t="s">
        <v>465</v>
      </c>
      <c r="AU1843">
        <v>26</v>
      </c>
    </row>
    <row r="1844" spans="1:47" x14ac:dyDescent="0.25">
      <c r="A1844" t="s">
        <v>1027</v>
      </c>
      <c r="B1844">
        <v>3058413</v>
      </c>
      <c r="C1844">
        <v>332697</v>
      </c>
      <c r="D1844" t="s">
        <v>48</v>
      </c>
      <c r="E1844">
        <v>1</v>
      </c>
      <c r="F1844">
        <v>0</v>
      </c>
      <c r="G1844">
        <v>0</v>
      </c>
      <c r="H1844">
        <v>0</v>
      </c>
      <c r="I1844">
        <v>90</v>
      </c>
      <c r="J1844">
        <v>2018</v>
      </c>
      <c r="K1844" t="s">
        <v>154</v>
      </c>
      <c r="L1844">
        <v>2</v>
      </c>
      <c r="M1844">
        <v>1</v>
      </c>
      <c r="N1844">
        <v>6</v>
      </c>
      <c r="O1844">
        <v>11</v>
      </c>
      <c r="P1844" t="s">
        <v>127</v>
      </c>
      <c r="Q1844" t="s">
        <v>751</v>
      </c>
      <c r="R1844" t="s">
        <v>559</v>
      </c>
      <c r="S1844">
        <v>26621</v>
      </c>
      <c r="T1844" t="s">
        <v>927</v>
      </c>
      <c r="U1844" t="s">
        <v>560</v>
      </c>
      <c r="V1844" t="s">
        <v>135</v>
      </c>
      <c r="W1844" t="s">
        <v>322</v>
      </c>
      <c r="X1844" t="s">
        <v>57</v>
      </c>
      <c r="Y1844" t="s">
        <v>1026</v>
      </c>
      <c r="Z1844" s="1">
        <v>43337</v>
      </c>
      <c r="AA1844">
        <v>33</v>
      </c>
      <c r="AB1844" t="s">
        <v>81</v>
      </c>
      <c r="AC1844">
        <v>2023</v>
      </c>
      <c r="AD1844">
        <v>506</v>
      </c>
      <c r="AE1844" t="s">
        <v>755</v>
      </c>
      <c r="AF1844" t="s">
        <v>247</v>
      </c>
      <c r="AG1844" s="1">
        <v>36035</v>
      </c>
      <c r="AH1844" t="s">
        <v>248</v>
      </c>
      <c r="AI1844" t="s">
        <v>249</v>
      </c>
      <c r="AJ1844" t="s">
        <v>64</v>
      </c>
      <c r="AK1844">
        <v>185</v>
      </c>
      <c r="AL1844">
        <v>20000000</v>
      </c>
      <c r="AM1844">
        <v>25000000</v>
      </c>
      <c r="AN1844" s="1">
        <v>45838</v>
      </c>
      <c r="AO1844" t="s">
        <v>768</v>
      </c>
      <c r="AP1844" t="s">
        <v>164</v>
      </c>
      <c r="AQ1844">
        <v>16</v>
      </c>
      <c r="AR1844" t="s">
        <v>757</v>
      </c>
      <c r="AS1844">
        <v>0</v>
      </c>
      <c r="AT1844" t="s">
        <v>248</v>
      </c>
      <c r="AU1844">
        <v>26</v>
      </c>
    </row>
    <row r="1845" spans="1:47" x14ac:dyDescent="0.25">
      <c r="A1845" t="s">
        <v>1028</v>
      </c>
      <c r="B1845">
        <v>3058407</v>
      </c>
      <c r="C1845">
        <v>315779</v>
      </c>
      <c r="D1845" t="s">
        <v>48</v>
      </c>
      <c r="E1845">
        <v>0</v>
      </c>
      <c r="F1845">
        <v>0</v>
      </c>
      <c r="G1845">
        <v>0</v>
      </c>
      <c r="H1845">
        <v>0</v>
      </c>
      <c r="I1845">
        <v>77</v>
      </c>
      <c r="J1845">
        <v>2018</v>
      </c>
      <c r="K1845" t="s">
        <v>154</v>
      </c>
      <c r="L1845">
        <v>4</v>
      </c>
      <c r="M1845">
        <v>1</v>
      </c>
      <c r="N1845">
        <v>1</v>
      </c>
      <c r="O1845">
        <v>18</v>
      </c>
      <c r="P1845" t="s">
        <v>325</v>
      </c>
      <c r="Q1845" t="s">
        <v>1029</v>
      </c>
      <c r="R1845" t="s">
        <v>334</v>
      </c>
      <c r="S1845">
        <v>80365</v>
      </c>
      <c r="T1845" t="s">
        <v>721</v>
      </c>
      <c r="U1845" t="s">
        <v>149</v>
      </c>
      <c r="V1845" t="s">
        <v>914</v>
      </c>
      <c r="W1845" t="s">
        <v>79</v>
      </c>
      <c r="X1845" t="s">
        <v>57</v>
      </c>
      <c r="Y1845" t="s">
        <v>1030</v>
      </c>
      <c r="Z1845" s="1">
        <v>43338</v>
      </c>
      <c r="AA1845">
        <v>77</v>
      </c>
      <c r="AB1845" t="s">
        <v>59</v>
      </c>
      <c r="AC1845">
        <v>2023</v>
      </c>
      <c r="AD1845">
        <v>5</v>
      </c>
      <c r="AE1845" t="s">
        <v>475</v>
      </c>
      <c r="AF1845" t="s">
        <v>247</v>
      </c>
      <c r="AG1845" s="1">
        <v>36056</v>
      </c>
      <c r="AH1845" t="s">
        <v>264</v>
      </c>
      <c r="AI1845" t="s">
        <v>265</v>
      </c>
      <c r="AJ1845" t="s">
        <v>64</v>
      </c>
      <c r="AK1845">
        <v>177</v>
      </c>
      <c r="AL1845">
        <v>25000000</v>
      </c>
      <c r="AM1845">
        <v>60000000</v>
      </c>
      <c r="AN1845" s="1">
        <v>46568</v>
      </c>
      <c r="AO1845" t="s">
        <v>476</v>
      </c>
      <c r="AP1845" t="s">
        <v>164</v>
      </c>
      <c r="AQ1845">
        <v>11</v>
      </c>
      <c r="AR1845" t="s">
        <v>477</v>
      </c>
      <c r="AS1845">
        <v>0</v>
      </c>
      <c r="AT1845" t="s">
        <v>264</v>
      </c>
      <c r="AU1845">
        <v>26</v>
      </c>
    </row>
    <row r="1846" spans="1:47" x14ac:dyDescent="0.25">
      <c r="A1846" t="s">
        <v>1028</v>
      </c>
      <c r="B1846">
        <v>3058407</v>
      </c>
      <c r="C1846">
        <v>315779</v>
      </c>
      <c r="D1846" t="s">
        <v>48</v>
      </c>
      <c r="E1846">
        <v>0</v>
      </c>
      <c r="F1846">
        <v>0</v>
      </c>
      <c r="G1846">
        <v>0</v>
      </c>
      <c r="H1846">
        <v>0</v>
      </c>
      <c r="I1846">
        <v>77</v>
      </c>
      <c r="J1846">
        <v>2018</v>
      </c>
      <c r="K1846" t="s">
        <v>154</v>
      </c>
      <c r="L1846">
        <v>4</v>
      </c>
      <c r="M1846">
        <v>1</v>
      </c>
      <c r="N1846">
        <v>1</v>
      </c>
      <c r="O1846">
        <v>18</v>
      </c>
      <c r="P1846" t="s">
        <v>325</v>
      </c>
      <c r="Q1846" t="s">
        <v>1029</v>
      </c>
      <c r="R1846" t="s">
        <v>334</v>
      </c>
      <c r="S1846">
        <v>80365</v>
      </c>
      <c r="T1846" t="s">
        <v>721</v>
      </c>
      <c r="U1846" t="s">
        <v>149</v>
      </c>
      <c r="V1846" t="s">
        <v>914</v>
      </c>
      <c r="W1846" t="s">
        <v>79</v>
      </c>
      <c r="X1846" t="s">
        <v>57</v>
      </c>
      <c r="Y1846" t="s">
        <v>1030</v>
      </c>
      <c r="Z1846" s="1">
        <v>43338</v>
      </c>
      <c r="AA1846">
        <v>77</v>
      </c>
      <c r="AB1846" t="s">
        <v>59</v>
      </c>
      <c r="AC1846">
        <v>2023</v>
      </c>
      <c r="AD1846">
        <v>5</v>
      </c>
      <c r="AE1846" t="s">
        <v>475</v>
      </c>
      <c r="AF1846" t="s">
        <v>247</v>
      </c>
      <c r="AG1846" s="1">
        <v>36056</v>
      </c>
      <c r="AH1846" t="s">
        <v>264</v>
      </c>
      <c r="AI1846" t="s">
        <v>265</v>
      </c>
      <c r="AJ1846" t="s">
        <v>64</v>
      </c>
      <c r="AK1846">
        <v>177</v>
      </c>
      <c r="AL1846">
        <v>25000000</v>
      </c>
      <c r="AM1846">
        <v>60000000</v>
      </c>
      <c r="AN1846" s="1">
        <v>46568</v>
      </c>
      <c r="AO1846" t="s">
        <v>478</v>
      </c>
      <c r="AP1846" t="s">
        <v>164</v>
      </c>
      <c r="AQ1846">
        <v>11</v>
      </c>
      <c r="AR1846" t="s">
        <v>477</v>
      </c>
      <c r="AS1846">
        <v>0</v>
      </c>
      <c r="AT1846" t="s">
        <v>264</v>
      </c>
      <c r="AU1846">
        <v>26</v>
      </c>
    </row>
    <row r="1847" spans="1:47" x14ac:dyDescent="0.25">
      <c r="A1847" t="s">
        <v>1028</v>
      </c>
      <c r="B1847">
        <v>3058407</v>
      </c>
      <c r="C1847">
        <v>315779</v>
      </c>
      <c r="D1847" t="s">
        <v>48</v>
      </c>
      <c r="E1847">
        <v>0</v>
      </c>
      <c r="F1847">
        <v>0</v>
      </c>
      <c r="G1847">
        <v>0</v>
      </c>
      <c r="H1847">
        <v>0</v>
      </c>
      <c r="I1847">
        <v>77</v>
      </c>
      <c r="J1847">
        <v>2018</v>
      </c>
      <c r="K1847" t="s">
        <v>154</v>
      </c>
      <c r="L1847">
        <v>4</v>
      </c>
      <c r="M1847">
        <v>1</v>
      </c>
      <c r="N1847">
        <v>1</v>
      </c>
      <c r="O1847">
        <v>18</v>
      </c>
      <c r="P1847" t="s">
        <v>325</v>
      </c>
      <c r="Q1847" t="s">
        <v>1029</v>
      </c>
      <c r="R1847" t="s">
        <v>334</v>
      </c>
      <c r="S1847">
        <v>80365</v>
      </c>
      <c r="T1847" t="s">
        <v>721</v>
      </c>
      <c r="U1847" t="s">
        <v>149</v>
      </c>
      <c r="V1847" t="s">
        <v>914</v>
      </c>
      <c r="W1847" t="s">
        <v>79</v>
      </c>
      <c r="X1847" t="s">
        <v>57</v>
      </c>
      <c r="Y1847" t="s">
        <v>1030</v>
      </c>
      <c r="Z1847" s="1">
        <v>43338</v>
      </c>
      <c r="AA1847">
        <v>77</v>
      </c>
      <c r="AB1847" t="s">
        <v>59</v>
      </c>
      <c r="AC1847">
        <v>2023</v>
      </c>
      <c r="AD1847">
        <v>5</v>
      </c>
      <c r="AE1847" t="s">
        <v>475</v>
      </c>
      <c r="AF1847" t="s">
        <v>247</v>
      </c>
      <c r="AG1847" s="1">
        <v>36056</v>
      </c>
      <c r="AH1847" t="s">
        <v>264</v>
      </c>
      <c r="AI1847" t="s">
        <v>265</v>
      </c>
      <c r="AJ1847" t="s">
        <v>64</v>
      </c>
      <c r="AK1847">
        <v>177</v>
      </c>
      <c r="AL1847">
        <v>25000000</v>
      </c>
      <c r="AM1847">
        <v>60000000</v>
      </c>
      <c r="AN1847" s="1">
        <v>46568</v>
      </c>
      <c r="AO1847" t="s">
        <v>479</v>
      </c>
      <c r="AP1847" t="s">
        <v>164</v>
      </c>
      <c r="AQ1847">
        <v>11</v>
      </c>
      <c r="AR1847" t="s">
        <v>477</v>
      </c>
      <c r="AS1847">
        <v>0</v>
      </c>
      <c r="AT1847" t="s">
        <v>264</v>
      </c>
      <c r="AU1847">
        <v>26</v>
      </c>
    </row>
    <row r="1848" spans="1:47" x14ac:dyDescent="0.25">
      <c r="A1848" t="s">
        <v>1028</v>
      </c>
      <c r="B1848">
        <v>3058407</v>
      </c>
      <c r="C1848">
        <v>315779</v>
      </c>
      <c r="D1848" t="s">
        <v>48</v>
      </c>
      <c r="E1848">
        <v>0</v>
      </c>
      <c r="F1848">
        <v>0</v>
      </c>
      <c r="G1848">
        <v>0</v>
      </c>
      <c r="H1848">
        <v>0</v>
      </c>
      <c r="I1848">
        <v>77</v>
      </c>
      <c r="J1848">
        <v>2018</v>
      </c>
      <c r="K1848" t="s">
        <v>154</v>
      </c>
      <c r="L1848">
        <v>4</v>
      </c>
      <c r="M1848">
        <v>1</v>
      </c>
      <c r="N1848">
        <v>1</v>
      </c>
      <c r="O1848">
        <v>18</v>
      </c>
      <c r="P1848" t="s">
        <v>325</v>
      </c>
      <c r="Q1848" t="s">
        <v>1029</v>
      </c>
      <c r="R1848" t="s">
        <v>334</v>
      </c>
      <c r="S1848">
        <v>80365</v>
      </c>
      <c r="T1848" t="s">
        <v>721</v>
      </c>
      <c r="U1848" t="s">
        <v>149</v>
      </c>
      <c r="V1848" t="s">
        <v>914</v>
      </c>
      <c r="W1848" t="s">
        <v>79</v>
      </c>
      <c r="X1848" t="s">
        <v>57</v>
      </c>
      <c r="Y1848" t="s">
        <v>1030</v>
      </c>
      <c r="Z1848" s="1">
        <v>43338</v>
      </c>
      <c r="AA1848">
        <v>77</v>
      </c>
      <c r="AB1848" t="s">
        <v>59</v>
      </c>
      <c r="AC1848">
        <v>2023</v>
      </c>
      <c r="AD1848">
        <v>5</v>
      </c>
      <c r="AE1848" t="s">
        <v>475</v>
      </c>
      <c r="AF1848" t="s">
        <v>247</v>
      </c>
      <c r="AG1848" s="1">
        <v>36056</v>
      </c>
      <c r="AH1848" t="s">
        <v>264</v>
      </c>
      <c r="AI1848" t="s">
        <v>265</v>
      </c>
      <c r="AJ1848" t="s">
        <v>64</v>
      </c>
      <c r="AK1848">
        <v>177</v>
      </c>
      <c r="AL1848">
        <v>25000000</v>
      </c>
      <c r="AM1848">
        <v>60000000</v>
      </c>
      <c r="AN1848" s="1">
        <v>46568</v>
      </c>
      <c r="AO1848" t="s">
        <v>480</v>
      </c>
      <c r="AP1848" t="s">
        <v>164</v>
      </c>
      <c r="AQ1848">
        <v>11</v>
      </c>
      <c r="AR1848" t="s">
        <v>477</v>
      </c>
      <c r="AS1848">
        <v>0</v>
      </c>
      <c r="AT1848" t="s">
        <v>264</v>
      </c>
      <c r="AU1848">
        <v>26</v>
      </c>
    </row>
    <row r="1849" spans="1:47" x14ac:dyDescent="0.25">
      <c r="A1849" t="s">
        <v>1028</v>
      </c>
      <c r="B1849">
        <v>3058407</v>
      </c>
      <c r="C1849">
        <v>315779</v>
      </c>
      <c r="D1849" t="s">
        <v>48</v>
      </c>
      <c r="E1849">
        <v>0</v>
      </c>
      <c r="F1849">
        <v>0</v>
      </c>
      <c r="G1849">
        <v>0</v>
      </c>
      <c r="H1849">
        <v>0</v>
      </c>
      <c r="I1849">
        <v>77</v>
      </c>
      <c r="J1849">
        <v>2018</v>
      </c>
      <c r="K1849" t="s">
        <v>154</v>
      </c>
      <c r="L1849">
        <v>4</v>
      </c>
      <c r="M1849">
        <v>1</v>
      </c>
      <c r="N1849">
        <v>1</v>
      </c>
      <c r="O1849">
        <v>18</v>
      </c>
      <c r="P1849" t="s">
        <v>325</v>
      </c>
      <c r="Q1849" t="s">
        <v>1029</v>
      </c>
      <c r="R1849" t="s">
        <v>334</v>
      </c>
      <c r="S1849">
        <v>80365</v>
      </c>
      <c r="T1849" t="s">
        <v>721</v>
      </c>
      <c r="U1849" t="s">
        <v>149</v>
      </c>
      <c r="V1849" t="s">
        <v>914</v>
      </c>
      <c r="W1849" t="s">
        <v>79</v>
      </c>
      <c r="X1849" t="s">
        <v>57</v>
      </c>
      <c r="Y1849" t="s">
        <v>1030</v>
      </c>
      <c r="Z1849" s="1">
        <v>43338</v>
      </c>
      <c r="AA1849">
        <v>77</v>
      </c>
      <c r="AB1849" t="s">
        <v>59</v>
      </c>
      <c r="AC1849">
        <v>2023</v>
      </c>
      <c r="AD1849">
        <v>5</v>
      </c>
      <c r="AE1849" t="s">
        <v>475</v>
      </c>
      <c r="AF1849" t="s">
        <v>247</v>
      </c>
      <c r="AG1849" s="1">
        <v>36056</v>
      </c>
      <c r="AH1849" t="s">
        <v>264</v>
      </c>
      <c r="AI1849" t="s">
        <v>265</v>
      </c>
      <c r="AJ1849" t="s">
        <v>64</v>
      </c>
      <c r="AK1849">
        <v>177</v>
      </c>
      <c r="AL1849">
        <v>25000000</v>
      </c>
      <c r="AM1849">
        <v>60000000</v>
      </c>
      <c r="AN1849" s="1">
        <v>46568</v>
      </c>
      <c r="AO1849" t="s">
        <v>481</v>
      </c>
      <c r="AP1849" t="s">
        <v>164</v>
      </c>
      <c r="AQ1849">
        <v>11</v>
      </c>
      <c r="AR1849" t="s">
        <v>477</v>
      </c>
      <c r="AS1849">
        <v>0</v>
      </c>
      <c r="AT1849" t="s">
        <v>264</v>
      </c>
      <c r="AU1849">
        <v>26</v>
      </c>
    </row>
    <row r="1850" spans="1:47" x14ac:dyDescent="0.25">
      <c r="A1850" t="s">
        <v>1028</v>
      </c>
      <c r="B1850">
        <v>3058407</v>
      </c>
      <c r="C1850">
        <v>315779</v>
      </c>
      <c r="D1850" t="s">
        <v>48</v>
      </c>
      <c r="E1850">
        <v>0</v>
      </c>
      <c r="F1850">
        <v>0</v>
      </c>
      <c r="G1850">
        <v>0</v>
      </c>
      <c r="H1850">
        <v>0</v>
      </c>
      <c r="I1850">
        <v>77</v>
      </c>
      <c r="J1850">
        <v>2018</v>
      </c>
      <c r="K1850" t="s">
        <v>154</v>
      </c>
      <c r="L1850">
        <v>4</v>
      </c>
      <c r="M1850">
        <v>1</v>
      </c>
      <c r="N1850">
        <v>1</v>
      </c>
      <c r="O1850">
        <v>18</v>
      </c>
      <c r="P1850" t="s">
        <v>325</v>
      </c>
      <c r="Q1850" t="s">
        <v>1029</v>
      </c>
      <c r="R1850" t="s">
        <v>334</v>
      </c>
      <c r="S1850">
        <v>80365</v>
      </c>
      <c r="T1850" t="s">
        <v>721</v>
      </c>
      <c r="U1850" t="s">
        <v>149</v>
      </c>
      <c r="V1850" t="s">
        <v>914</v>
      </c>
      <c r="W1850" t="s">
        <v>79</v>
      </c>
      <c r="X1850" t="s">
        <v>57</v>
      </c>
      <c r="Y1850" t="s">
        <v>1030</v>
      </c>
      <c r="Z1850" s="1">
        <v>43338</v>
      </c>
      <c r="AA1850">
        <v>77</v>
      </c>
      <c r="AB1850" t="s">
        <v>59</v>
      </c>
      <c r="AC1850">
        <v>2023</v>
      </c>
      <c r="AD1850">
        <v>5</v>
      </c>
      <c r="AE1850" t="s">
        <v>475</v>
      </c>
      <c r="AF1850" t="s">
        <v>247</v>
      </c>
      <c r="AG1850" s="1">
        <v>36056</v>
      </c>
      <c r="AH1850" t="s">
        <v>264</v>
      </c>
      <c r="AI1850" t="s">
        <v>265</v>
      </c>
      <c r="AJ1850" t="s">
        <v>64</v>
      </c>
      <c r="AK1850">
        <v>177</v>
      </c>
      <c r="AL1850">
        <v>25000000</v>
      </c>
      <c r="AM1850">
        <v>60000000</v>
      </c>
      <c r="AN1850" s="1">
        <v>46568</v>
      </c>
      <c r="AO1850" t="s">
        <v>482</v>
      </c>
      <c r="AP1850" t="s">
        <v>164</v>
      </c>
      <c r="AQ1850">
        <v>11</v>
      </c>
      <c r="AR1850" t="s">
        <v>477</v>
      </c>
      <c r="AS1850">
        <v>0</v>
      </c>
      <c r="AT1850" t="s">
        <v>483</v>
      </c>
      <c r="AU1850">
        <v>26</v>
      </c>
    </row>
    <row r="1851" spans="1:47" x14ac:dyDescent="0.25">
      <c r="A1851" t="s">
        <v>1028</v>
      </c>
      <c r="B1851">
        <v>3058407</v>
      </c>
      <c r="C1851">
        <v>315779</v>
      </c>
      <c r="D1851" t="s">
        <v>48</v>
      </c>
      <c r="E1851">
        <v>0</v>
      </c>
      <c r="F1851">
        <v>0</v>
      </c>
      <c r="G1851">
        <v>0</v>
      </c>
      <c r="H1851">
        <v>0</v>
      </c>
      <c r="I1851">
        <v>77</v>
      </c>
      <c r="J1851">
        <v>2018</v>
      </c>
      <c r="K1851" t="s">
        <v>154</v>
      </c>
      <c r="L1851">
        <v>4</v>
      </c>
      <c r="M1851">
        <v>1</v>
      </c>
      <c r="N1851">
        <v>1</v>
      </c>
      <c r="O1851">
        <v>18</v>
      </c>
      <c r="P1851" t="s">
        <v>325</v>
      </c>
      <c r="Q1851" t="s">
        <v>1029</v>
      </c>
      <c r="R1851" t="s">
        <v>334</v>
      </c>
      <c r="S1851">
        <v>80365</v>
      </c>
      <c r="T1851" t="s">
        <v>721</v>
      </c>
      <c r="U1851" t="s">
        <v>149</v>
      </c>
      <c r="V1851" t="s">
        <v>914</v>
      </c>
      <c r="W1851" t="s">
        <v>79</v>
      </c>
      <c r="X1851" t="s">
        <v>57</v>
      </c>
      <c r="Y1851" t="s">
        <v>1030</v>
      </c>
      <c r="Z1851" s="1">
        <v>43338</v>
      </c>
      <c r="AA1851">
        <v>77</v>
      </c>
      <c r="AB1851" t="s">
        <v>59</v>
      </c>
      <c r="AC1851">
        <v>2023</v>
      </c>
      <c r="AD1851">
        <v>5</v>
      </c>
      <c r="AE1851" t="s">
        <v>475</v>
      </c>
      <c r="AF1851" t="s">
        <v>247</v>
      </c>
      <c r="AG1851" s="1">
        <v>36056</v>
      </c>
      <c r="AH1851" t="s">
        <v>264</v>
      </c>
      <c r="AI1851" t="s">
        <v>265</v>
      </c>
      <c r="AJ1851" t="s">
        <v>64</v>
      </c>
      <c r="AK1851">
        <v>177</v>
      </c>
      <c r="AL1851">
        <v>25000000</v>
      </c>
      <c r="AM1851">
        <v>60000000</v>
      </c>
      <c r="AN1851" s="1">
        <v>46568</v>
      </c>
      <c r="AO1851" t="s">
        <v>484</v>
      </c>
      <c r="AP1851" t="s">
        <v>164</v>
      </c>
      <c r="AQ1851">
        <v>11</v>
      </c>
      <c r="AR1851" t="s">
        <v>477</v>
      </c>
      <c r="AS1851">
        <v>0</v>
      </c>
      <c r="AT1851" t="s">
        <v>264</v>
      </c>
      <c r="AU1851">
        <v>26</v>
      </c>
    </row>
    <row r="1852" spans="1:47" x14ac:dyDescent="0.25">
      <c r="A1852" t="s">
        <v>1028</v>
      </c>
      <c r="B1852">
        <v>3058407</v>
      </c>
      <c r="C1852">
        <v>315779</v>
      </c>
      <c r="D1852" t="s">
        <v>48</v>
      </c>
      <c r="E1852">
        <v>0</v>
      </c>
      <c r="F1852">
        <v>0</v>
      </c>
      <c r="G1852">
        <v>0</v>
      </c>
      <c r="H1852">
        <v>0</v>
      </c>
      <c r="I1852">
        <v>77</v>
      </c>
      <c r="J1852">
        <v>2018</v>
      </c>
      <c r="K1852" t="s">
        <v>154</v>
      </c>
      <c r="L1852">
        <v>4</v>
      </c>
      <c r="M1852">
        <v>1</v>
      </c>
      <c r="N1852">
        <v>1</v>
      </c>
      <c r="O1852">
        <v>18</v>
      </c>
      <c r="P1852" t="s">
        <v>325</v>
      </c>
      <c r="Q1852" t="s">
        <v>1029</v>
      </c>
      <c r="R1852" t="s">
        <v>334</v>
      </c>
      <c r="S1852">
        <v>80365</v>
      </c>
      <c r="T1852" t="s">
        <v>721</v>
      </c>
      <c r="U1852" t="s">
        <v>149</v>
      </c>
      <c r="V1852" t="s">
        <v>914</v>
      </c>
      <c r="W1852" t="s">
        <v>79</v>
      </c>
      <c r="X1852" t="s">
        <v>57</v>
      </c>
      <c r="Y1852" t="s">
        <v>1030</v>
      </c>
      <c r="Z1852" s="1">
        <v>43338</v>
      </c>
      <c r="AA1852">
        <v>77</v>
      </c>
      <c r="AB1852" t="s">
        <v>59</v>
      </c>
      <c r="AC1852">
        <v>2023</v>
      </c>
      <c r="AD1852">
        <v>5</v>
      </c>
      <c r="AE1852" t="s">
        <v>475</v>
      </c>
      <c r="AF1852" t="s">
        <v>247</v>
      </c>
      <c r="AG1852" s="1">
        <v>36056</v>
      </c>
      <c r="AH1852" t="s">
        <v>264</v>
      </c>
      <c r="AI1852" t="s">
        <v>265</v>
      </c>
      <c r="AJ1852" t="s">
        <v>64</v>
      </c>
      <c r="AK1852">
        <v>177</v>
      </c>
      <c r="AL1852">
        <v>25000000</v>
      </c>
      <c r="AM1852">
        <v>60000000</v>
      </c>
      <c r="AN1852" s="1">
        <v>46568</v>
      </c>
      <c r="AO1852" t="s">
        <v>485</v>
      </c>
      <c r="AP1852" t="s">
        <v>66</v>
      </c>
      <c r="AQ1852">
        <v>11</v>
      </c>
      <c r="AR1852" t="s">
        <v>477</v>
      </c>
      <c r="AS1852">
        <v>0</v>
      </c>
      <c r="AT1852" t="s">
        <v>264</v>
      </c>
      <c r="AU1852">
        <v>26</v>
      </c>
    </row>
    <row r="1853" spans="1:47" x14ac:dyDescent="0.25">
      <c r="A1853" t="s">
        <v>1028</v>
      </c>
      <c r="B1853">
        <v>3058407</v>
      </c>
      <c r="C1853">
        <v>315779</v>
      </c>
      <c r="D1853" t="s">
        <v>48</v>
      </c>
      <c r="E1853">
        <v>0</v>
      </c>
      <c r="F1853">
        <v>0</v>
      </c>
      <c r="G1853">
        <v>0</v>
      </c>
      <c r="H1853">
        <v>0</v>
      </c>
      <c r="I1853">
        <v>77</v>
      </c>
      <c r="J1853">
        <v>2018</v>
      </c>
      <c r="K1853" t="s">
        <v>154</v>
      </c>
      <c r="L1853">
        <v>4</v>
      </c>
      <c r="M1853">
        <v>1</v>
      </c>
      <c r="N1853">
        <v>1</v>
      </c>
      <c r="O1853">
        <v>18</v>
      </c>
      <c r="P1853" t="s">
        <v>325</v>
      </c>
      <c r="Q1853" t="s">
        <v>1029</v>
      </c>
      <c r="R1853" t="s">
        <v>334</v>
      </c>
      <c r="S1853">
        <v>80365</v>
      </c>
      <c r="T1853" t="s">
        <v>721</v>
      </c>
      <c r="U1853" t="s">
        <v>149</v>
      </c>
      <c r="V1853" t="s">
        <v>914</v>
      </c>
      <c r="W1853" t="s">
        <v>79</v>
      </c>
      <c r="X1853" t="s">
        <v>57</v>
      </c>
      <c r="Y1853" t="s">
        <v>1030</v>
      </c>
      <c r="Z1853" s="1">
        <v>43338</v>
      </c>
      <c r="AA1853">
        <v>77</v>
      </c>
      <c r="AB1853" t="s">
        <v>59</v>
      </c>
      <c r="AC1853">
        <v>2023</v>
      </c>
      <c r="AD1853">
        <v>5</v>
      </c>
      <c r="AE1853" t="s">
        <v>475</v>
      </c>
      <c r="AF1853" t="s">
        <v>247</v>
      </c>
      <c r="AG1853" s="1">
        <v>36056</v>
      </c>
      <c r="AH1853" t="s">
        <v>264</v>
      </c>
      <c r="AI1853" t="s">
        <v>265</v>
      </c>
      <c r="AJ1853" t="s">
        <v>64</v>
      </c>
      <c r="AK1853">
        <v>177</v>
      </c>
      <c r="AL1853">
        <v>25000000</v>
      </c>
      <c r="AM1853">
        <v>60000000</v>
      </c>
      <c r="AN1853" s="1">
        <v>46568</v>
      </c>
      <c r="AO1853" t="s">
        <v>486</v>
      </c>
      <c r="AP1853" t="s">
        <v>164</v>
      </c>
      <c r="AQ1853">
        <v>11</v>
      </c>
      <c r="AR1853" t="s">
        <v>477</v>
      </c>
      <c r="AS1853">
        <v>0</v>
      </c>
      <c r="AT1853" t="s">
        <v>264</v>
      </c>
      <c r="AU1853">
        <v>26</v>
      </c>
    </row>
    <row r="1854" spans="1:47" x14ac:dyDescent="0.25">
      <c r="A1854" t="s">
        <v>1028</v>
      </c>
      <c r="B1854">
        <v>3058407</v>
      </c>
      <c r="C1854">
        <v>315779</v>
      </c>
      <c r="D1854" t="s">
        <v>48</v>
      </c>
      <c r="E1854">
        <v>0</v>
      </c>
      <c r="F1854">
        <v>0</v>
      </c>
      <c r="G1854">
        <v>0</v>
      </c>
      <c r="H1854">
        <v>0</v>
      </c>
      <c r="I1854">
        <v>77</v>
      </c>
      <c r="J1854">
        <v>2018</v>
      </c>
      <c r="K1854" t="s">
        <v>154</v>
      </c>
      <c r="L1854">
        <v>4</v>
      </c>
      <c r="M1854">
        <v>1</v>
      </c>
      <c r="N1854">
        <v>1</v>
      </c>
      <c r="O1854">
        <v>18</v>
      </c>
      <c r="P1854" t="s">
        <v>325</v>
      </c>
      <c r="Q1854" t="s">
        <v>1029</v>
      </c>
      <c r="R1854" t="s">
        <v>334</v>
      </c>
      <c r="S1854">
        <v>80365</v>
      </c>
      <c r="T1854" t="s">
        <v>721</v>
      </c>
      <c r="U1854" t="s">
        <v>149</v>
      </c>
      <c r="V1854" t="s">
        <v>914</v>
      </c>
      <c r="W1854" t="s">
        <v>79</v>
      </c>
      <c r="X1854" t="s">
        <v>57</v>
      </c>
      <c r="Y1854" t="s">
        <v>1030</v>
      </c>
      <c r="Z1854" s="1">
        <v>43338</v>
      </c>
      <c r="AA1854">
        <v>77</v>
      </c>
      <c r="AB1854" t="s">
        <v>59</v>
      </c>
      <c r="AC1854">
        <v>2023</v>
      </c>
      <c r="AD1854">
        <v>5</v>
      </c>
      <c r="AE1854" t="s">
        <v>475</v>
      </c>
      <c r="AF1854" t="s">
        <v>247</v>
      </c>
      <c r="AG1854" s="1">
        <v>36056</v>
      </c>
      <c r="AH1854" t="s">
        <v>264</v>
      </c>
      <c r="AI1854" t="s">
        <v>265</v>
      </c>
      <c r="AJ1854" t="s">
        <v>64</v>
      </c>
      <c r="AK1854">
        <v>177</v>
      </c>
      <c r="AL1854">
        <v>25000000</v>
      </c>
      <c r="AM1854">
        <v>60000000</v>
      </c>
      <c r="AN1854" s="1">
        <v>46568</v>
      </c>
      <c r="AO1854" t="s">
        <v>487</v>
      </c>
      <c r="AP1854" t="s">
        <v>164</v>
      </c>
      <c r="AQ1854">
        <v>11</v>
      </c>
      <c r="AR1854" t="s">
        <v>477</v>
      </c>
      <c r="AS1854">
        <v>0</v>
      </c>
      <c r="AT1854" t="s">
        <v>264</v>
      </c>
      <c r="AU1854">
        <v>26</v>
      </c>
    </row>
    <row r="1855" spans="1:47" x14ac:dyDescent="0.25">
      <c r="A1855" t="s">
        <v>1028</v>
      </c>
      <c r="B1855">
        <v>3058407</v>
      </c>
      <c r="C1855">
        <v>315779</v>
      </c>
      <c r="D1855" t="s">
        <v>48</v>
      </c>
      <c r="E1855">
        <v>0</v>
      </c>
      <c r="F1855">
        <v>0</v>
      </c>
      <c r="G1855">
        <v>0</v>
      </c>
      <c r="H1855">
        <v>0</v>
      </c>
      <c r="I1855">
        <v>77</v>
      </c>
      <c r="J1855">
        <v>2018</v>
      </c>
      <c r="K1855" t="s">
        <v>154</v>
      </c>
      <c r="L1855">
        <v>4</v>
      </c>
      <c r="M1855">
        <v>1</v>
      </c>
      <c r="N1855">
        <v>1</v>
      </c>
      <c r="O1855">
        <v>18</v>
      </c>
      <c r="P1855" t="s">
        <v>325</v>
      </c>
      <c r="Q1855" t="s">
        <v>1029</v>
      </c>
      <c r="R1855" t="s">
        <v>334</v>
      </c>
      <c r="S1855">
        <v>80365</v>
      </c>
      <c r="T1855" t="s">
        <v>721</v>
      </c>
      <c r="U1855" t="s">
        <v>149</v>
      </c>
      <c r="V1855" t="s">
        <v>914</v>
      </c>
      <c r="W1855" t="s">
        <v>79</v>
      </c>
      <c r="X1855" t="s">
        <v>57</v>
      </c>
      <c r="Y1855" t="s">
        <v>1030</v>
      </c>
      <c r="Z1855" s="1">
        <v>43338</v>
      </c>
      <c r="AA1855">
        <v>77</v>
      </c>
      <c r="AB1855" t="s">
        <v>59</v>
      </c>
      <c r="AC1855">
        <v>2023</v>
      </c>
      <c r="AD1855">
        <v>5</v>
      </c>
      <c r="AE1855" t="s">
        <v>475</v>
      </c>
      <c r="AF1855" t="s">
        <v>247</v>
      </c>
      <c r="AG1855" s="1">
        <v>36056</v>
      </c>
      <c r="AH1855" t="s">
        <v>264</v>
      </c>
      <c r="AI1855" t="s">
        <v>265</v>
      </c>
      <c r="AJ1855" t="s">
        <v>64</v>
      </c>
      <c r="AK1855">
        <v>177</v>
      </c>
      <c r="AL1855">
        <v>25000000</v>
      </c>
      <c r="AM1855">
        <v>60000000</v>
      </c>
      <c r="AN1855" s="1">
        <v>46568</v>
      </c>
      <c r="AO1855" t="s">
        <v>488</v>
      </c>
      <c r="AP1855" t="s">
        <v>164</v>
      </c>
      <c r="AQ1855">
        <v>11</v>
      </c>
      <c r="AR1855" t="s">
        <v>477</v>
      </c>
      <c r="AS1855">
        <v>0</v>
      </c>
      <c r="AT1855" t="s">
        <v>264</v>
      </c>
      <c r="AU1855">
        <v>26</v>
      </c>
    </row>
    <row r="1856" spans="1:47" x14ac:dyDescent="0.25">
      <c r="A1856" t="s">
        <v>1028</v>
      </c>
      <c r="B1856">
        <v>3058407</v>
      </c>
      <c r="C1856">
        <v>315779</v>
      </c>
      <c r="D1856" t="s">
        <v>48</v>
      </c>
      <c r="E1856">
        <v>0</v>
      </c>
      <c r="F1856">
        <v>0</v>
      </c>
      <c r="G1856">
        <v>0</v>
      </c>
      <c r="H1856">
        <v>0</v>
      </c>
      <c r="I1856">
        <v>77</v>
      </c>
      <c r="J1856">
        <v>2018</v>
      </c>
      <c r="K1856" t="s">
        <v>154</v>
      </c>
      <c r="L1856">
        <v>4</v>
      </c>
      <c r="M1856">
        <v>1</v>
      </c>
      <c r="N1856">
        <v>1</v>
      </c>
      <c r="O1856">
        <v>18</v>
      </c>
      <c r="P1856" t="s">
        <v>325</v>
      </c>
      <c r="Q1856" t="s">
        <v>1029</v>
      </c>
      <c r="R1856" t="s">
        <v>334</v>
      </c>
      <c r="S1856">
        <v>80365</v>
      </c>
      <c r="T1856" t="s">
        <v>721</v>
      </c>
      <c r="U1856" t="s">
        <v>149</v>
      </c>
      <c r="V1856" t="s">
        <v>914</v>
      </c>
      <c r="W1856" t="s">
        <v>79</v>
      </c>
      <c r="X1856" t="s">
        <v>57</v>
      </c>
      <c r="Y1856" t="s">
        <v>1030</v>
      </c>
      <c r="Z1856" s="1">
        <v>43338</v>
      </c>
      <c r="AA1856">
        <v>77</v>
      </c>
      <c r="AB1856" t="s">
        <v>59</v>
      </c>
      <c r="AC1856">
        <v>2023</v>
      </c>
      <c r="AD1856">
        <v>5</v>
      </c>
      <c r="AE1856" t="s">
        <v>475</v>
      </c>
      <c r="AF1856" t="s">
        <v>247</v>
      </c>
      <c r="AG1856" s="1">
        <v>36056</v>
      </c>
      <c r="AH1856" t="s">
        <v>264</v>
      </c>
      <c r="AI1856" t="s">
        <v>265</v>
      </c>
      <c r="AJ1856" t="s">
        <v>64</v>
      </c>
      <c r="AK1856">
        <v>177</v>
      </c>
      <c r="AL1856">
        <v>25000000</v>
      </c>
      <c r="AM1856">
        <v>60000000</v>
      </c>
      <c r="AN1856" s="1">
        <v>46568</v>
      </c>
      <c r="AO1856" t="s">
        <v>489</v>
      </c>
      <c r="AP1856" t="s">
        <v>164</v>
      </c>
      <c r="AQ1856">
        <v>11</v>
      </c>
      <c r="AR1856" t="s">
        <v>477</v>
      </c>
      <c r="AS1856">
        <v>0</v>
      </c>
      <c r="AT1856" t="s">
        <v>264</v>
      </c>
      <c r="AU1856">
        <v>26</v>
      </c>
    </row>
    <row r="1857" spans="1:47" x14ac:dyDescent="0.25">
      <c r="A1857" t="s">
        <v>1028</v>
      </c>
      <c r="B1857">
        <v>3058407</v>
      </c>
      <c r="C1857">
        <v>315779</v>
      </c>
      <c r="D1857" t="s">
        <v>48</v>
      </c>
      <c r="E1857">
        <v>0</v>
      </c>
      <c r="F1857">
        <v>0</v>
      </c>
      <c r="G1857">
        <v>0</v>
      </c>
      <c r="H1857">
        <v>0</v>
      </c>
      <c r="I1857">
        <v>77</v>
      </c>
      <c r="J1857">
        <v>2018</v>
      </c>
      <c r="K1857" t="s">
        <v>154</v>
      </c>
      <c r="L1857">
        <v>4</v>
      </c>
      <c r="M1857">
        <v>1</v>
      </c>
      <c r="N1857">
        <v>1</v>
      </c>
      <c r="O1857">
        <v>18</v>
      </c>
      <c r="P1857" t="s">
        <v>325</v>
      </c>
      <c r="Q1857" t="s">
        <v>1029</v>
      </c>
      <c r="R1857" t="s">
        <v>334</v>
      </c>
      <c r="S1857">
        <v>80365</v>
      </c>
      <c r="T1857" t="s">
        <v>721</v>
      </c>
      <c r="U1857" t="s">
        <v>149</v>
      </c>
      <c r="V1857" t="s">
        <v>914</v>
      </c>
      <c r="W1857" t="s">
        <v>79</v>
      </c>
      <c r="X1857" t="s">
        <v>57</v>
      </c>
      <c r="Y1857" t="s">
        <v>1030</v>
      </c>
      <c r="Z1857" s="1">
        <v>43338</v>
      </c>
      <c r="AA1857">
        <v>77</v>
      </c>
      <c r="AB1857" t="s">
        <v>59</v>
      </c>
      <c r="AC1857">
        <v>2023</v>
      </c>
      <c r="AD1857">
        <v>5</v>
      </c>
      <c r="AE1857" t="s">
        <v>475</v>
      </c>
      <c r="AF1857" t="s">
        <v>247</v>
      </c>
      <c r="AG1857" s="1">
        <v>36056</v>
      </c>
      <c r="AH1857" t="s">
        <v>264</v>
      </c>
      <c r="AI1857" t="s">
        <v>265</v>
      </c>
      <c r="AJ1857" t="s">
        <v>64</v>
      </c>
      <c r="AK1857">
        <v>177</v>
      </c>
      <c r="AL1857">
        <v>25000000</v>
      </c>
      <c r="AM1857">
        <v>60000000</v>
      </c>
      <c r="AN1857" s="1">
        <v>46568</v>
      </c>
      <c r="AO1857" t="s">
        <v>490</v>
      </c>
      <c r="AP1857" t="s">
        <v>164</v>
      </c>
      <c r="AQ1857">
        <v>11</v>
      </c>
      <c r="AR1857" t="s">
        <v>477</v>
      </c>
      <c r="AS1857">
        <v>0</v>
      </c>
      <c r="AT1857" t="s">
        <v>264</v>
      </c>
      <c r="AU1857">
        <v>26</v>
      </c>
    </row>
    <row r="1858" spans="1:47" x14ac:dyDescent="0.25">
      <c r="A1858" t="s">
        <v>1028</v>
      </c>
      <c r="B1858">
        <v>3058407</v>
      </c>
      <c r="C1858">
        <v>315779</v>
      </c>
      <c r="D1858" t="s">
        <v>48</v>
      </c>
      <c r="E1858">
        <v>0</v>
      </c>
      <c r="F1858">
        <v>0</v>
      </c>
      <c r="G1858">
        <v>0</v>
      </c>
      <c r="H1858">
        <v>0</v>
      </c>
      <c r="I1858">
        <v>77</v>
      </c>
      <c r="J1858">
        <v>2018</v>
      </c>
      <c r="K1858" t="s">
        <v>154</v>
      </c>
      <c r="L1858">
        <v>4</v>
      </c>
      <c r="M1858">
        <v>1</v>
      </c>
      <c r="N1858">
        <v>1</v>
      </c>
      <c r="O1858">
        <v>18</v>
      </c>
      <c r="P1858" t="s">
        <v>325</v>
      </c>
      <c r="Q1858" t="s">
        <v>1029</v>
      </c>
      <c r="R1858" t="s">
        <v>334</v>
      </c>
      <c r="S1858">
        <v>80365</v>
      </c>
      <c r="T1858" t="s">
        <v>721</v>
      </c>
      <c r="U1858" t="s">
        <v>149</v>
      </c>
      <c r="V1858" t="s">
        <v>914</v>
      </c>
      <c r="W1858" t="s">
        <v>79</v>
      </c>
      <c r="X1858" t="s">
        <v>57</v>
      </c>
      <c r="Y1858" t="s">
        <v>1030</v>
      </c>
      <c r="Z1858" s="1">
        <v>43338</v>
      </c>
      <c r="AA1858">
        <v>77</v>
      </c>
      <c r="AB1858" t="s">
        <v>59</v>
      </c>
      <c r="AC1858">
        <v>2023</v>
      </c>
      <c r="AD1858">
        <v>5</v>
      </c>
      <c r="AE1858" t="s">
        <v>475</v>
      </c>
      <c r="AF1858" t="s">
        <v>247</v>
      </c>
      <c r="AG1858" s="1">
        <v>36056</v>
      </c>
      <c r="AH1858" t="s">
        <v>264</v>
      </c>
      <c r="AI1858" t="s">
        <v>265</v>
      </c>
      <c r="AJ1858" t="s">
        <v>64</v>
      </c>
      <c r="AK1858">
        <v>177</v>
      </c>
      <c r="AL1858">
        <v>25000000</v>
      </c>
      <c r="AM1858">
        <v>60000000</v>
      </c>
      <c r="AN1858" s="1">
        <v>46568</v>
      </c>
      <c r="AO1858" t="s">
        <v>491</v>
      </c>
      <c r="AP1858" t="s">
        <v>66</v>
      </c>
      <c r="AQ1858">
        <v>11</v>
      </c>
      <c r="AR1858" t="s">
        <v>477</v>
      </c>
      <c r="AS1858">
        <v>0</v>
      </c>
      <c r="AT1858" t="s">
        <v>264</v>
      </c>
      <c r="AU1858">
        <v>26</v>
      </c>
    </row>
    <row r="1859" spans="1:47" x14ac:dyDescent="0.25">
      <c r="A1859" t="s">
        <v>1031</v>
      </c>
      <c r="B1859">
        <v>3063600</v>
      </c>
      <c r="C1859">
        <v>542776</v>
      </c>
      <c r="D1859" t="s">
        <v>812</v>
      </c>
      <c r="E1859">
        <v>0</v>
      </c>
      <c r="F1859">
        <v>0</v>
      </c>
      <c r="G1859">
        <v>0</v>
      </c>
      <c r="H1859">
        <v>0</v>
      </c>
      <c r="I1859">
        <v>63</v>
      </c>
      <c r="J1859">
        <v>2018</v>
      </c>
      <c r="K1859" t="s">
        <v>83</v>
      </c>
      <c r="L1859">
        <v>0</v>
      </c>
      <c r="M1859">
        <v>1</v>
      </c>
      <c r="N1859">
        <v>9</v>
      </c>
      <c r="O1859">
        <v>8</v>
      </c>
      <c r="P1859" t="s">
        <v>790</v>
      </c>
      <c r="Q1859" t="s">
        <v>825</v>
      </c>
      <c r="R1859" t="s">
        <v>826</v>
      </c>
      <c r="S1859">
        <v>2494</v>
      </c>
      <c r="T1859" t="s">
        <v>1032</v>
      </c>
      <c r="U1859" t="s">
        <v>828</v>
      </c>
      <c r="V1859" t="s">
        <v>829</v>
      </c>
      <c r="W1859" t="s">
        <v>141</v>
      </c>
      <c r="X1859" t="s">
        <v>57</v>
      </c>
      <c r="Y1859" t="s">
        <v>1033</v>
      </c>
      <c r="Z1859" s="1">
        <v>43338</v>
      </c>
      <c r="AA1859">
        <v>63</v>
      </c>
      <c r="AB1859" t="s">
        <v>59</v>
      </c>
      <c r="AC1859">
        <v>2023</v>
      </c>
      <c r="AD1859">
        <v>369</v>
      </c>
      <c r="AE1859" t="s">
        <v>831</v>
      </c>
      <c r="AF1859" t="s">
        <v>247</v>
      </c>
      <c r="AG1859" s="1">
        <v>36280</v>
      </c>
      <c r="AH1859" t="s">
        <v>483</v>
      </c>
      <c r="AI1859" t="s">
        <v>265</v>
      </c>
      <c r="AJ1859" t="s">
        <v>64</v>
      </c>
      <c r="AK1859">
        <v>175</v>
      </c>
      <c r="AL1859">
        <v>300000</v>
      </c>
      <c r="AM1859">
        <v>700000</v>
      </c>
      <c r="AN1859" s="1">
        <v>45473</v>
      </c>
      <c r="AO1859" t="s">
        <v>832</v>
      </c>
      <c r="AP1859" t="s">
        <v>66</v>
      </c>
      <c r="AQ1859">
        <v>17</v>
      </c>
      <c r="AR1859" t="s">
        <v>833</v>
      </c>
      <c r="AS1859">
        <v>0</v>
      </c>
      <c r="AT1859" t="s">
        <v>483</v>
      </c>
      <c r="AU1859">
        <v>25</v>
      </c>
    </row>
    <row r="1860" spans="1:47" x14ac:dyDescent="0.25">
      <c r="A1860" t="s">
        <v>1031</v>
      </c>
      <c r="B1860">
        <v>3063600</v>
      </c>
      <c r="C1860">
        <v>542776</v>
      </c>
      <c r="D1860" t="s">
        <v>812</v>
      </c>
      <c r="E1860">
        <v>0</v>
      </c>
      <c r="F1860">
        <v>0</v>
      </c>
      <c r="G1860">
        <v>0</v>
      </c>
      <c r="H1860">
        <v>0</v>
      </c>
      <c r="I1860">
        <v>63</v>
      </c>
      <c r="J1860">
        <v>2018</v>
      </c>
      <c r="K1860" t="s">
        <v>83</v>
      </c>
      <c r="L1860">
        <v>0</v>
      </c>
      <c r="M1860">
        <v>1</v>
      </c>
      <c r="N1860">
        <v>9</v>
      </c>
      <c r="O1860">
        <v>8</v>
      </c>
      <c r="P1860" t="s">
        <v>790</v>
      </c>
      <c r="Q1860" t="s">
        <v>825</v>
      </c>
      <c r="R1860" t="s">
        <v>826</v>
      </c>
      <c r="S1860">
        <v>2494</v>
      </c>
      <c r="T1860" t="s">
        <v>1032</v>
      </c>
      <c r="U1860" t="s">
        <v>828</v>
      </c>
      <c r="V1860" t="s">
        <v>829</v>
      </c>
      <c r="W1860" t="s">
        <v>141</v>
      </c>
      <c r="X1860" t="s">
        <v>57</v>
      </c>
      <c r="Y1860" t="s">
        <v>1033</v>
      </c>
      <c r="Z1860" s="1">
        <v>43338</v>
      </c>
      <c r="AA1860">
        <v>63</v>
      </c>
      <c r="AB1860" t="s">
        <v>59</v>
      </c>
      <c r="AC1860">
        <v>2023</v>
      </c>
      <c r="AD1860">
        <v>369</v>
      </c>
      <c r="AE1860" t="s">
        <v>831</v>
      </c>
      <c r="AF1860" t="s">
        <v>247</v>
      </c>
      <c r="AG1860" s="1">
        <v>36280</v>
      </c>
      <c r="AH1860" t="s">
        <v>483</v>
      </c>
      <c r="AI1860" t="s">
        <v>265</v>
      </c>
      <c r="AJ1860" t="s">
        <v>64</v>
      </c>
      <c r="AK1860">
        <v>175</v>
      </c>
      <c r="AL1860">
        <v>300000</v>
      </c>
      <c r="AM1860">
        <v>700000</v>
      </c>
      <c r="AN1860" s="1">
        <v>45473</v>
      </c>
      <c r="AO1860" t="s">
        <v>834</v>
      </c>
      <c r="AP1860" t="s">
        <v>66</v>
      </c>
      <c r="AQ1860">
        <v>17</v>
      </c>
      <c r="AR1860" t="s">
        <v>833</v>
      </c>
      <c r="AS1860">
        <v>0</v>
      </c>
      <c r="AT1860" t="s">
        <v>483</v>
      </c>
      <c r="AU1860">
        <v>25</v>
      </c>
    </row>
    <row r="1861" spans="1:47" x14ac:dyDescent="0.25">
      <c r="A1861" t="s">
        <v>1031</v>
      </c>
      <c r="B1861">
        <v>3063600</v>
      </c>
      <c r="C1861">
        <v>542776</v>
      </c>
      <c r="D1861" t="s">
        <v>812</v>
      </c>
      <c r="E1861">
        <v>0</v>
      </c>
      <c r="F1861">
        <v>0</v>
      </c>
      <c r="G1861">
        <v>0</v>
      </c>
      <c r="H1861">
        <v>0</v>
      </c>
      <c r="I1861">
        <v>63</v>
      </c>
      <c r="J1861">
        <v>2018</v>
      </c>
      <c r="K1861" t="s">
        <v>83</v>
      </c>
      <c r="L1861">
        <v>0</v>
      </c>
      <c r="M1861">
        <v>1</v>
      </c>
      <c r="N1861">
        <v>9</v>
      </c>
      <c r="O1861">
        <v>8</v>
      </c>
      <c r="P1861" t="s">
        <v>790</v>
      </c>
      <c r="Q1861" t="s">
        <v>825</v>
      </c>
      <c r="R1861" t="s">
        <v>826</v>
      </c>
      <c r="S1861">
        <v>2494</v>
      </c>
      <c r="T1861" t="s">
        <v>1032</v>
      </c>
      <c r="U1861" t="s">
        <v>828</v>
      </c>
      <c r="V1861" t="s">
        <v>829</v>
      </c>
      <c r="W1861" t="s">
        <v>141</v>
      </c>
      <c r="X1861" t="s">
        <v>57</v>
      </c>
      <c r="Y1861" t="s">
        <v>1033</v>
      </c>
      <c r="Z1861" s="1">
        <v>43338</v>
      </c>
      <c r="AA1861">
        <v>63</v>
      </c>
      <c r="AB1861" t="s">
        <v>59</v>
      </c>
      <c r="AC1861">
        <v>2023</v>
      </c>
      <c r="AD1861">
        <v>369</v>
      </c>
      <c r="AE1861" t="s">
        <v>831</v>
      </c>
      <c r="AF1861" t="s">
        <v>247</v>
      </c>
      <c r="AG1861" s="1">
        <v>36280</v>
      </c>
      <c r="AH1861" t="s">
        <v>483</v>
      </c>
      <c r="AI1861" t="s">
        <v>265</v>
      </c>
      <c r="AJ1861" t="s">
        <v>64</v>
      </c>
      <c r="AK1861">
        <v>175</v>
      </c>
      <c r="AL1861">
        <v>300000</v>
      </c>
      <c r="AM1861">
        <v>700000</v>
      </c>
      <c r="AN1861" s="1">
        <v>45473</v>
      </c>
      <c r="AO1861" t="s">
        <v>835</v>
      </c>
      <c r="AP1861" t="s">
        <v>66</v>
      </c>
      <c r="AQ1861">
        <v>17</v>
      </c>
      <c r="AR1861" t="s">
        <v>833</v>
      </c>
      <c r="AS1861">
        <v>0</v>
      </c>
      <c r="AT1861" t="s">
        <v>483</v>
      </c>
      <c r="AU1861">
        <v>25</v>
      </c>
    </row>
    <row r="1862" spans="1:47" x14ac:dyDescent="0.25">
      <c r="A1862" t="s">
        <v>1031</v>
      </c>
      <c r="B1862">
        <v>3063600</v>
      </c>
      <c r="C1862">
        <v>542776</v>
      </c>
      <c r="D1862" t="s">
        <v>812</v>
      </c>
      <c r="E1862">
        <v>0</v>
      </c>
      <c r="F1862">
        <v>0</v>
      </c>
      <c r="G1862">
        <v>0</v>
      </c>
      <c r="H1862">
        <v>0</v>
      </c>
      <c r="I1862">
        <v>63</v>
      </c>
      <c r="J1862">
        <v>2018</v>
      </c>
      <c r="K1862" t="s">
        <v>83</v>
      </c>
      <c r="L1862">
        <v>0</v>
      </c>
      <c r="M1862">
        <v>1</v>
      </c>
      <c r="N1862">
        <v>9</v>
      </c>
      <c r="O1862">
        <v>8</v>
      </c>
      <c r="P1862" t="s">
        <v>790</v>
      </c>
      <c r="Q1862" t="s">
        <v>825</v>
      </c>
      <c r="R1862" t="s">
        <v>826</v>
      </c>
      <c r="S1862">
        <v>2494</v>
      </c>
      <c r="T1862" t="s">
        <v>1032</v>
      </c>
      <c r="U1862" t="s">
        <v>828</v>
      </c>
      <c r="V1862" t="s">
        <v>829</v>
      </c>
      <c r="W1862" t="s">
        <v>141</v>
      </c>
      <c r="X1862" t="s">
        <v>57</v>
      </c>
      <c r="Y1862" t="s">
        <v>1033</v>
      </c>
      <c r="Z1862" s="1">
        <v>43338</v>
      </c>
      <c r="AA1862">
        <v>63</v>
      </c>
      <c r="AB1862" t="s">
        <v>59</v>
      </c>
      <c r="AC1862">
        <v>2023</v>
      </c>
      <c r="AD1862">
        <v>369</v>
      </c>
      <c r="AE1862" t="s">
        <v>831</v>
      </c>
      <c r="AF1862" t="s">
        <v>247</v>
      </c>
      <c r="AG1862" s="1">
        <v>36280</v>
      </c>
      <c r="AH1862" t="s">
        <v>483</v>
      </c>
      <c r="AI1862" t="s">
        <v>265</v>
      </c>
      <c r="AJ1862" t="s">
        <v>64</v>
      </c>
      <c r="AK1862">
        <v>175</v>
      </c>
      <c r="AL1862">
        <v>300000</v>
      </c>
      <c r="AM1862">
        <v>700000</v>
      </c>
      <c r="AN1862" s="1">
        <v>45473</v>
      </c>
      <c r="AO1862" t="s">
        <v>836</v>
      </c>
      <c r="AP1862" t="s">
        <v>66</v>
      </c>
      <c r="AQ1862">
        <v>17</v>
      </c>
      <c r="AR1862" t="s">
        <v>833</v>
      </c>
      <c r="AS1862">
        <v>0</v>
      </c>
      <c r="AT1862" t="s">
        <v>483</v>
      </c>
      <c r="AU1862">
        <v>25</v>
      </c>
    </row>
    <row r="1863" spans="1:47" x14ac:dyDescent="0.25">
      <c r="A1863" t="s">
        <v>1031</v>
      </c>
      <c r="B1863">
        <v>3063600</v>
      </c>
      <c r="C1863">
        <v>542776</v>
      </c>
      <c r="D1863" t="s">
        <v>812</v>
      </c>
      <c r="E1863">
        <v>0</v>
      </c>
      <c r="F1863">
        <v>0</v>
      </c>
      <c r="G1863">
        <v>0</v>
      </c>
      <c r="H1863">
        <v>0</v>
      </c>
      <c r="I1863">
        <v>63</v>
      </c>
      <c r="J1863">
        <v>2018</v>
      </c>
      <c r="K1863" t="s">
        <v>83</v>
      </c>
      <c r="L1863">
        <v>0</v>
      </c>
      <c r="M1863">
        <v>1</v>
      </c>
      <c r="N1863">
        <v>9</v>
      </c>
      <c r="O1863">
        <v>8</v>
      </c>
      <c r="P1863" t="s">
        <v>790</v>
      </c>
      <c r="Q1863" t="s">
        <v>825</v>
      </c>
      <c r="R1863" t="s">
        <v>826</v>
      </c>
      <c r="S1863">
        <v>2494</v>
      </c>
      <c r="T1863" t="s">
        <v>1032</v>
      </c>
      <c r="U1863" t="s">
        <v>828</v>
      </c>
      <c r="V1863" t="s">
        <v>829</v>
      </c>
      <c r="W1863" t="s">
        <v>141</v>
      </c>
      <c r="X1863" t="s">
        <v>57</v>
      </c>
      <c r="Y1863" t="s">
        <v>1033</v>
      </c>
      <c r="Z1863" s="1">
        <v>43338</v>
      </c>
      <c r="AA1863">
        <v>63</v>
      </c>
      <c r="AB1863" t="s">
        <v>59</v>
      </c>
      <c r="AC1863">
        <v>2023</v>
      </c>
      <c r="AD1863">
        <v>369</v>
      </c>
      <c r="AE1863" t="s">
        <v>831</v>
      </c>
      <c r="AF1863" t="s">
        <v>247</v>
      </c>
      <c r="AG1863" s="1">
        <v>36280</v>
      </c>
      <c r="AH1863" t="s">
        <v>483</v>
      </c>
      <c r="AI1863" t="s">
        <v>265</v>
      </c>
      <c r="AJ1863" t="s">
        <v>64</v>
      </c>
      <c r="AK1863">
        <v>175</v>
      </c>
      <c r="AL1863">
        <v>300000</v>
      </c>
      <c r="AM1863">
        <v>700000</v>
      </c>
      <c r="AN1863" s="1">
        <v>45473</v>
      </c>
      <c r="AO1863" t="s">
        <v>837</v>
      </c>
      <c r="AP1863" t="s">
        <v>66</v>
      </c>
      <c r="AQ1863">
        <v>17</v>
      </c>
      <c r="AR1863" t="s">
        <v>833</v>
      </c>
      <c r="AS1863">
        <v>0</v>
      </c>
      <c r="AT1863" t="s">
        <v>483</v>
      </c>
      <c r="AU1863">
        <v>25</v>
      </c>
    </row>
    <row r="1864" spans="1:47" x14ac:dyDescent="0.25">
      <c r="A1864" t="s">
        <v>1031</v>
      </c>
      <c r="B1864">
        <v>3063600</v>
      </c>
      <c r="C1864">
        <v>542776</v>
      </c>
      <c r="D1864" t="s">
        <v>812</v>
      </c>
      <c r="E1864">
        <v>0</v>
      </c>
      <c r="F1864">
        <v>0</v>
      </c>
      <c r="G1864">
        <v>0</v>
      </c>
      <c r="H1864">
        <v>0</v>
      </c>
      <c r="I1864">
        <v>63</v>
      </c>
      <c r="J1864">
        <v>2018</v>
      </c>
      <c r="K1864" t="s">
        <v>83</v>
      </c>
      <c r="L1864">
        <v>0</v>
      </c>
      <c r="M1864">
        <v>1</v>
      </c>
      <c r="N1864">
        <v>9</v>
      </c>
      <c r="O1864">
        <v>8</v>
      </c>
      <c r="P1864" t="s">
        <v>790</v>
      </c>
      <c r="Q1864" t="s">
        <v>825</v>
      </c>
      <c r="R1864" t="s">
        <v>826</v>
      </c>
      <c r="S1864">
        <v>2494</v>
      </c>
      <c r="T1864" t="s">
        <v>1032</v>
      </c>
      <c r="U1864" t="s">
        <v>828</v>
      </c>
      <c r="V1864" t="s">
        <v>829</v>
      </c>
      <c r="W1864" t="s">
        <v>141</v>
      </c>
      <c r="X1864" t="s">
        <v>57</v>
      </c>
      <c r="Y1864" t="s">
        <v>1033</v>
      </c>
      <c r="Z1864" s="1">
        <v>43338</v>
      </c>
      <c r="AA1864">
        <v>63</v>
      </c>
      <c r="AB1864" t="s">
        <v>59</v>
      </c>
      <c r="AC1864">
        <v>2023</v>
      </c>
      <c r="AD1864">
        <v>369</v>
      </c>
      <c r="AE1864" t="s">
        <v>831</v>
      </c>
      <c r="AF1864" t="s">
        <v>247</v>
      </c>
      <c r="AG1864" s="1">
        <v>36280</v>
      </c>
      <c r="AH1864" t="s">
        <v>483</v>
      </c>
      <c r="AI1864" t="s">
        <v>265</v>
      </c>
      <c r="AJ1864" t="s">
        <v>64</v>
      </c>
      <c r="AK1864">
        <v>175</v>
      </c>
      <c r="AL1864">
        <v>300000</v>
      </c>
      <c r="AM1864">
        <v>700000</v>
      </c>
      <c r="AN1864" s="1">
        <v>45473</v>
      </c>
      <c r="AO1864" t="s">
        <v>838</v>
      </c>
      <c r="AP1864" t="s">
        <v>66</v>
      </c>
      <c r="AQ1864">
        <v>17</v>
      </c>
      <c r="AR1864" t="s">
        <v>833</v>
      </c>
      <c r="AS1864">
        <v>0</v>
      </c>
      <c r="AT1864" t="s">
        <v>483</v>
      </c>
      <c r="AU1864">
        <v>25</v>
      </c>
    </row>
    <row r="1865" spans="1:47" x14ac:dyDescent="0.25">
      <c r="A1865" t="s">
        <v>1031</v>
      </c>
      <c r="B1865">
        <v>3063600</v>
      </c>
      <c r="C1865">
        <v>542776</v>
      </c>
      <c r="D1865" t="s">
        <v>812</v>
      </c>
      <c r="E1865">
        <v>0</v>
      </c>
      <c r="F1865">
        <v>0</v>
      </c>
      <c r="G1865">
        <v>0</v>
      </c>
      <c r="H1865">
        <v>0</v>
      </c>
      <c r="I1865">
        <v>63</v>
      </c>
      <c r="J1865">
        <v>2018</v>
      </c>
      <c r="K1865" t="s">
        <v>83</v>
      </c>
      <c r="L1865">
        <v>0</v>
      </c>
      <c r="M1865">
        <v>1</v>
      </c>
      <c r="N1865">
        <v>9</v>
      </c>
      <c r="O1865">
        <v>8</v>
      </c>
      <c r="P1865" t="s">
        <v>790</v>
      </c>
      <c r="Q1865" t="s">
        <v>825</v>
      </c>
      <c r="R1865" t="s">
        <v>826</v>
      </c>
      <c r="S1865">
        <v>2494</v>
      </c>
      <c r="T1865" t="s">
        <v>1032</v>
      </c>
      <c r="U1865" t="s">
        <v>828</v>
      </c>
      <c r="V1865" t="s">
        <v>829</v>
      </c>
      <c r="W1865" t="s">
        <v>141</v>
      </c>
      <c r="X1865" t="s">
        <v>57</v>
      </c>
      <c r="Y1865" t="s">
        <v>1033</v>
      </c>
      <c r="Z1865" s="1">
        <v>43338</v>
      </c>
      <c r="AA1865">
        <v>63</v>
      </c>
      <c r="AB1865" t="s">
        <v>59</v>
      </c>
      <c r="AC1865">
        <v>2023</v>
      </c>
      <c r="AD1865">
        <v>369</v>
      </c>
      <c r="AE1865" t="s">
        <v>831</v>
      </c>
      <c r="AF1865" t="s">
        <v>247</v>
      </c>
      <c r="AG1865" s="1">
        <v>36280</v>
      </c>
      <c r="AH1865" t="s">
        <v>483</v>
      </c>
      <c r="AI1865" t="s">
        <v>265</v>
      </c>
      <c r="AJ1865" t="s">
        <v>64</v>
      </c>
      <c r="AK1865">
        <v>175</v>
      </c>
      <c r="AL1865">
        <v>300000</v>
      </c>
      <c r="AM1865">
        <v>700000</v>
      </c>
      <c r="AN1865" s="1">
        <v>45473</v>
      </c>
      <c r="AO1865" t="s">
        <v>839</v>
      </c>
      <c r="AP1865" t="s">
        <v>66</v>
      </c>
      <c r="AQ1865">
        <v>17</v>
      </c>
      <c r="AR1865" t="s">
        <v>833</v>
      </c>
      <c r="AS1865">
        <v>0</v>
      </c>
      <c r="AT1865" t="s">
        <v>483</v>
      </c>
      <c r="AU1865">
        <v>25</v>
      </c>
    </row>
    <row r="1866" spans="1:47" x14ac:dyDescent="0.25">
      <c r="A1866" t="s">
        <v>1031</v>
      </c>
      <c r="B1866">
        <v>3063600</v>
      </c>
      <c r="C1866">
        <v>542776</v>
      </c>
      <c r="D1866" t="s">
        <v>812</v>
      </c>
      <c r="E1866">
        <v>0</v>
      </c>
      <c r="F1866">
        <v>0</v>
      </c>
      <c r="G1866">
        <v>0</v>
      </c>
      <c r="H1866">
        <v>0</v>
      </c>
      <c r="I1866">
        <v>63</v>
      </c>
      <c r="J1866">
        <v>2018</v>
      </c>
      <c r="K1866" t="s">
        <v>83</v>
      </c>
      <c r="L1866">
        <v>0</v>
      </c>
      <c r="M1866">
        <v>1</v>
      </c>
      <c r="N1866">
        <v>9</v>
      </c>
      <c r="O1866">
        <v>8</v>
      </c>
      <c r="P1866" t="s">
        <v>790</v>
      </c>
      <c r="Q1866" t="s">
        <v>825</v>
      </c>
      <c r="R1866" t="s">
        <v>826</v>
      </c>
      <c r="S1866">
        <v>2494</v>
      </c>
      <c r="T1866" t="s">
        <v>1032</v>
      </c>
      <c r="U1866" t="s">
        <v>828</v>
      </c>
      <c r="V1866" t="s">
        <v>829</v>
      </c>
      <c r="W1866" t="s">
        <v>141</v>
      </c>
      <c r="X1866" t="s">
        <v>57</v>
      </c>
      <c r="Y1866" t="s">
        <v>1033</v>
      </c>
      <c r="Z1866" s="1">
        <v>43338</v>
      </c>
      <c r="AA1866">
        <v>63</v>
      </c>
      <c r="AB1866" t="s">
        <v>59</v>
      </c>
      <c r="AC1866">
        <v>2023</v>
      </c>
      <c r="AD1866">
        <v>369</v>
      </c>
      <c r="AE1866" t="s">
        <v>831</v>
      </c>
      <c r="AF1866" t="s">
        <v>247</v>
      </c>
      <c r="AG1866" s="1">
        <v>36280</v>
      </c>
      <c r="AH1866" t="s">
        <v>483</v>
      </c>
      <c r="AI1866" t="s">
        <v>265</v>
      </c>
      <c r="AJ1866" t="s">
        <v>64</v>
      </c>
      <c r="AK1866">
        <v>175</v>
      </c>
      <c r="AL1866">
        <v>300000</v>
      </c>
      <c r="AM1866">
        <v>700000</v>
      </c>
      <c r="AN1866" s="1">
        <v>45473</v>
      </c>
      <c r="AO1866" t="s">
        <v>840</v>
      </c>
      <c r="AP1866" t="s">
        <v>66</v>
      </c>
      <c r="AQ1866">
        <v>17</v>
      </c>
      <c r="AR1866" t="s">
        <v>833</v>
      </c>
      <c r="AS1866">
        <v>0</v>
      </c>
      <c r="AT1866" t="s">
        <v>483</v>
      </c>
      <c r="AU1866">
        <v>25</v>
      </c>
    </row>
    <row r="1867" spans="1:47" x14ac:dyDescent="0.25">
      <c r="A1867" t="s">
        <v>1031</v>
      </c>
      <c r="B1867">
        <v>3063600</v>
      </c>
      <c r="C1867">
        <v>542776</v>
      </c>
      <c r="D1867" t="s">
        <v>812</v>
      </c>
      <c r="E1867">
        <v>0</v>
      </c>
      <c r="F1867">
        <v>0</v>
      </c>
      <c r="G1867">
        <v>0</v>
      </c>
      <c r="H1867">
        <v>0</v>
      </c>
      <c r="I1867">
        <v>63</v>
      </c>
      <c r="J1867">
        <v>2018</v>
      </c>
      <c r="K1867" t="s">
        <v>83</v>
      </c>
      <c r="L1867">
        <v>0</v>
      </c>
      <c r="M1867">
        <v>1</v>
      </c>
      <c r="N1867">
        <v>9</v>
      </c>
      <c r="O1867">
        <v>8</v>
      </c>
      <c r="P1867" t="s">
        <v>790</v>
      </c>
      <c r="Q1867" t="s">
        <v>825</v>
      </c>
      <c r="R1867" t="s">
        <v>826</v>
      </c>
      <c r="S1867">
        <v>2494</v>
      </c>
      <c r="T1867" t="s">
        <v>1032</v>
      </c>
      <c r="U1867" t="s">
        <v>828</v>
      </c>
      <c r="V1867" t="s">
        <v>829</v>
      </c>
      <c r="W1867" t="s">
        <v>141</v>
      </c>
      <c r="X1867" t="s">
        <v>57</v>
      </c>
      <c r="Y1867" t="s">
        <v>1033</v>
      </c>
      <c r="Z1867" s="1">
        <v>43338</v>
      </c>
      <c r="AA1867">
        <v>63</v>
      </c>
      <c r="AB1867" t="s">
        <v>59</v>
      </c>
      <c r="AC1867">
        <v>2023</v>
      </c>
      <c r="AD1867">
        <v>369</v>
      </c>
      <c r="AE1867" t="s">
        <v>831</v>
      </c>
      <c r="AF1867" t="s">
        <v>247</v>
      </c>
      <c r="AG1867" s="1">
        <v>36280</v>
      </c>
      <c r="AH1867" t="s">
        <v>483</v>
      </c>
      <c r="AI1867" t="s">
        <v>265</v>
      </c>
      <c r="AJ1867" t="s">
        <v>64</v>
      </c>
      <c r="AK1867">
        <v>175</v>
      </c>
      <c r="AL1867">
        <v>300000</v>
      </c>
      <c r="AM1867">
        <v>700000</v>
      </c>
      <c r="AN1867" s="1">
        <v>45473</v>
      </c>
      <c r="AO1867" t="s">
        <v>841</v>
      </c>
      <c r="AP1867" t="s">
        <v>66</v>
      </c>
      <c r="AQ1867">
        <v>17</v>
      </c>
      <c r="AR1867" t="s">
        <v>833</v>
      </c>
      <c r="AS1867">
        <v>0</v>
      </c>
      <c r="AT1867" t="s">
        <v>483</v>
      </c>
      <c r="AU1867">
        <v>25</v>
      </c>
    </row>
    <row r="1868" spans="1:47" x14ac:dyDescent="0.25">
      <c r="A1868" t="s">
        <v>1031</v>
      </c>
      <c r="B1868">
        <v>3063600</v>
      </c>
      <c r="C1868">
        <v>542776</v>
      </c>
      <c r="D1868" t="s">
        <v>812</v>
      </c>
      <c r="E1868">
        <v>0</v>
      </c>
      <c r="F1868">
        <v>0</v>
      </c>
      <c r="G1868">
        <v>0</v>
      </c>
      <c r="H1868">
        <v>0</v>
      </c>
      <c r="I1868">
        <v>63</v>
      </c>
      <c r="J1868">
        <v>2018</v>
      </c>
      <c r="K1868" t="s">
        <v>83</v>
      </c>
      <c r="L1868">
        <v>0</v>
      </c>
      <c r="M1868">
        <v>1</v>
      </c>
      <c r="N1868">
        <v>9</v>
      </c>
      <c r="O1868">
        <v>8</v>
      </c>
      <c r="P1868" t="s">
        <v>790</v>
      </c>
      <c r="Q1868" t="s">
        <v>825</v>
      </c>
      <c r="R1868" t="s">
        <v>826</v>
      </c>
      <c r="S1868">
        <v>2494</v>
      </c>
      <c r="T1868" t="s">
        <v>1032</v>
      </c>
      <c r="U1868" t="s">
        <v>828</v>
      </c>
      <c r="V1868" t="s">
        <v>829</v>
      </c>
      <c r="W1868" t="s">
        <v>141</v>
      </c>
      <c r="X1868" t="s">
        <v>57</v>
      </c>
      <c r="Y1868" t="s">
        <v>1033</v>
      </c>
      <c r="Z1868" s="1">
        <v>43338</v>
      </c>
      <c r="AA1868">
        <v>63</v>
      </c>
      <c r="AB1868" t="s">
        <v>59</v>
      </c>
      <c r="AC1868">
        <v>2023</v>
      </c>
      <c r="AD1868">
        <v>369</v>
      </c>
      <c r="AE1868" t="s">
        <v>831</v>
      </c>
      <c r="AF1868" t="s">
        <v>247</v>
      </c>
      <c r="AG1868" s="1">
        <v>36280</v>
      </c>
      <c r="AH1868" t="s">
        <v>483</v>
      </c>
      <c r="AI1868" t="s">
        <v>265</v>
      </c>
      <c r="AJ1868" t="s">
        <v>64</v>
      </c>
      <c r="AK1868">
        <v>175</v>
      </c>
      <c r="AL1868">
        <v>300000</v>
      </c>
      <c r="AM1868">
        <v>700000</v>
      </c>
      <c r="AN1868" s="1">
        <v>45473</v>
      </c>
      <c r="AO1868" t="s">
        <v>842</v>
      </c>
      <c r="AP1868" t="s">
        <v>66</v>
      </c>
      <c r="AQ1868">
        <v>17</v>
      </c>
      <c r="AR1868" t="s">
        <v>833</v>
      </c>
      <c r="AS1868">
        <v>0</v>
      </c>
      <c r="AT1868" t="s">
        <v>483</v>
      </c>
      <c r="AU1868">
        <v>25</v>
      </c>
    </row>
    <row r="1869" spans="1:47" x14ac:dyDescent="0.25">
      <c r="A1869" t="s">
        <v>1031</v>
      </c>
      <c r="B1869">
        <v>3063600</v>
      </c>
      <c r="C1869">
        <v>542776</v>
      </c>
      <c r="D1869" t="s">
        <v>812</v>
      </c>
      <c r="E1869">
        <v>0</v>
      </c>
      <c r="F1869">
        <v>0</v>
      </c>
      <c r="G1869">
        <v>0</v>
      </c>
      <c r="H1869">
        <v>0</v>
      </c>
      <c r="I1869">
        <v>63</v>
      </c>
      <c r="J1869">
        <v>2018</v>
      </c>
      <c r="K1869" t="s">
        <v>83</v>
      </c>
      <c r="L1869">
        <v>0</v>
      </c>
      <c r="M1869">
        <v>1</v>
      </c>
      <c r="N1869">
        <v>9</v>
      </c>
      <c r="O1869">
        <v>8</v>
      </c>
      <c r="P1869" t="s">
        <v>790</v>
      </c>
      <c r="Q1869" t="s">
        <v>825</v>
      </c>
      <c r="R1869" t="s">
        <v>826</v>
      </c>
      <c r="S1869">
        <v>2494</v>
      </c>
      <c r="T1869" t="s">
        <v>1032</v>
      </c>
      <c r="U1869" t="s">
        <v>828</v>
      </c>
      <c r="V1869" t="s">
        <v>829</v>
      </c>
      <c r="W1869" t="s">
        <v>141</v>
      </c>
      <c r="X1869" t="s">
        <v>57</v>
      </c>
      <c r="Y1869" t="s">
        <v>1033</v>
      </c>
      <c r="Z1869" s="1">
        <v>43338</v>
      </c>
      <c r="AA1869">
        <v>63</v>
      </c>
      <c r="AB1869" t="s">
        <v>59</v>
      </c>
      <c r="AC1869">
        <v>2023</v>
      </c>
      <c r="AD1869">
        <v>369</v>
      </c>
      <c r="AE1869" t="s">
        <v>831</v>
      </c>
      <c r="AF1869" t="s">
        <v>247</v>
      </c>
      <c r="AG1869" s="1">
        <v>36280</v>
      </c>
      <c r="AH1869" t="s">
        <v>483</v>
      </c>
      <c r="AI1869" t="s">
        <v>265</v>
      </c>
      <c r="AJ1869" t="s">
        <v>64</v>
      </c>
      <c r="AK1869">
        <v>175</v>
      </c>
      <c r="AL1869">
        <v>300000</v>
      </c>
      <c r="AM1869">
        <v>700000</v>
      </c>
      <c r="AN1869" s="1">
        <v>45473</v>
      </c>
      <c r="AO1869" t="s">
        <v>843</v>
      </c>
      <c r="AP1869" t="s">
        <v>66</v>
      </c>
      <c r="AQ1869">
        <v>17</v>
      </c>
      <c r="AR1869" t="s">
        <v>833</v>
      </c>
      <c r="AS1869">
        <v>0</v>
      </c>
      <c r="AT1869" t="s">
        <v>483</v>
      </c>
      <c r="AU1869">
        <v>25</v>
      </c>
    </row>
    <row r="1870" spans="1:47" x14ac:dyDescent="0.25">
      <c r="A1870" t="s">
        <v>1031</v>
      </c>
      <c r="B1870">
        <v>3063600</v>
      </c>
      <c r="C1870">
        <v>542776</v>
      </c>
      <c r="D1870" t="s">
        <v>812</v>
      </c>
      <c r="E1870">
        <v>0</v>
      </c>
      <c r="F1870">
        <v>0</v>
      </c>
      <c r="G1870">
        <v>0</v>
      </c>
      <c r="H1870">
        <v>0</v>
      </c>
      <c r="I1870">
        <v>63</v>
      </c>
      <c r="J1870">
        <v>2018</v>
      </c>
      <c r="K1870" t="s">
        <v>83</v>
      </c>
      <c r="L1870">
        <v>0</v>
      </c>
      <c r="M1870">
        <v>1</v>
      </c>
      <c r="N1870">
        <v>9</v>
      </c>
      <c r="O1870">
        <v>8</v>
      </c>
      <c r="P1870" t="s">
        <v>790</v>
      </c>
      <c r="Q1870" t="s">
        <v>825</v>
      </c>
      <c r="R1870" t="s">
        <v>826</v>
      </c>
      <c r="S1870">
        <v>2494</v>
      </c>
      <c r="T1870" t="s">
        <v>1032</v>
      </c>
      <c r="U1870" t="s">
        <v>828</v>
      </c>
      <c r="V1870" t="s">
        <v>829</v>
      </c>
      <c r="W1870" t="s">
        <v>141</v>
      </c>
      <c r="X1870" t="s">
        <v>57</v>
      </c>
      <c r="Y1870" t="s">
        <v>1033</v>
      </c>
      <c r="Z1870" s="1">
        <v>43338</v>
      </c>
      <c r="AA1870">
        <v>63</v>
      </c>
      <c r="AB1870" t="s">
        <v>59</v>
      </c>
      <c r="AC1870">
        <v>2023</v>
      </c>
      <c r="AD1870">
        <v>369</v>
      </c>
      <c r="AE1870" t="s">
        <v>831</v>
      </c>
      <c r="AF1870" t="s">
        <v>247</v>
      </c>
      <c r="AG1870" s="1">
        <v>36280</v>
      </c>
      <c r="AH1870" t="s">
        <v>483</v>
      </c>
      <c r="AI1870" t="s">
        <v>265</v>
      </c>
      <c r="AJ1870" t="s">
        <v>64</v>
      </c>
      <c r="AK1870">
        <v>175</v>
      </c>
      <c r="AL1870">
        <v>300000</v>
      </c>
      <c r="AM1870">
        <v>700000</v>
      </c>
      <c r="AN1870" s="1">
        <v>45473</v>
      </c>
      <c r="AO1870" t="s">
        <v>844</v>
      </c>
      <c r="AP1870" t="s">
        <v>66</v>
      </c>
      <c r="AQ1870">
        <v>17</v>
      </c>
      <c r="AR1870" t="s">
        <v>833</v>
      </c>
      <c r="AS1870">
        <v>0</v>
      </c>
      <c r="AT1870" t="s">
        <v>483</v>
      </c>
      <c r="AU1870">
        <v>25</v>
      </c>
    </row>
    <row r="1871" spans="1:47" x14ac:dyDescent="0.25">
      <c r="A1871" t="s">
        <v>1031</v>
      </c>
      <c r="B1871">
        <v>3063600</v>
      </c>
      <c r="C1871">
        <v>542776</v>
      </c>
      <c r="D1871" t="s">
        <v>812</v>
      </c>
      <c r="E1871">
        <v>0</v>
      </c>
      <c r="F1871">
        <v>0</v>
      </c>
      <c r="G1871">
        <v>0</v>
      </c>
      <c r="H1871">
        <v>0</v>
      </c>
      <c r="I1871">
        <v>63</v>
      </c>
      <c r="J1871">
        <v>2018</v>
      </c>
      <c r="K1871" t="s">
        <v>83</v>
      </c>
      <c r="L1871">
        <v>0</v>
      </c>
      <c r="M1871">
        <v>1</v>
      </c>
      <c r="N1871">
        <v>9</v>
      </c>
      <c r="O1871">
        <v>8</v>
      </c>
      <c r="P1871" t="s">
        <v>790</v>
      </c>
      <c r="Q1871" t="s">
        <v>825</v>
      </c>
      <c r="R1871" t="s">
        <v>826</v>
      </c>
      <c r="S1871">
        <v>2494</v>
      </c>
      <c r="T1871" t="s">
        <v>1032</v>
      </c>
      <c r="U1871" t="s">
        <v>828</v>
      </c>
      <c r="V1871" t="s">
        <v>829</v>
      </c>
      <c r="W1871" t="s">
        <v>141</v>
      </c>
      <c r="X1871" t="s">
        <v>57</v>
      </c>
      <c r="Y1871" t="s">
        <v>1033</v>
      </c>
      <c r="Z1871" s="1">
        <v>43338</v>
      </c>
      <c r="AA1871">
        <v>63</v>
      </c>
      <c r="AB1871" t="s">
        <v>59</v>
      </c>
      <c r="AC1871">
        <v>2023</v>
      </c>
      <c r="AD1871">
        <v>369</v>
      </c>
      <c r="AE1871" t="s">
        <v>831</v>
      </c>
      <c r="AF1871" t="s">
        <v>247</v>
      </c>
      <c r="AG1871" s="1">
        <v>36280</v>
      </c>
      <c r="AH1871" t="s">
        <v>483</v>
      </c>
      <c r="AI1871" t="s">
        <v>265</v>
      </c>
      <c r="AJ1871" t="s">
        <v>64</v>
      </c>
      <c r="AK1871">
        <v>175</v>
      </c>
      <c r="AL1871">
        <v>300000</v>
      </c>
      <c r="AM1871">
        <v>700000</v>
      </c>
      <c r="AN1871" s="1">
        <v>45473</v>
      </c>
      <c r="AO1871" t="s">
        <v>845</v>
      </c>
      <c r="AP1871" t="s">
        <v>164</v>
      </c>
      <c r="AQ1871">
        <v>17</v>
      </c>
      <c r="AR1871" t="s">
        <v>833</v>
      </c>
      <c r="AS1871">
        <v>0</v>
      </c>
      <c r="AT1871" t="s">
        <v>483</v>
      </c>
      <c r="AU1871">
        <v>25</v>
      </c>
    </row>
    <row r="1872" spans="1:47" x14ac:dyDescent="0.25">
      <c r="A1872" t="s">
        <v>1031</v>
      </c>
      <c r="B1872">
        <v>3063600</v>
      </c>
      <c r="C1872">
        <v>542776</v>
      </c>
      <c r="D1872" t="s">
        <v>812</v>
      </c>
      <c r="E1872">
        <v>0</v>
      </c>
      <c r="F1872">
        <v>0</v>
      </c>
      <c r="G1872">
        <v>0</v>
      </c>
      <c r="H1872">
        <v>0</v>
      </c>
      <c r="I1872">
        <v>63</v>
      </c>
      <c r="J1872">
        <v>2018</v>
      </c>
      <c r="K1872" t="s">
        <v>83</v>
      </c>
      <c r="L1872">
        <v>0</v>
      </c>
      <c r="M1872">
        <v>1</v>
      </c>
      <c r="N1872">
        <v>9</v>
      </c>
      <c r="O1872">
        <v>8</v>
      </c>
      <c r="P1872" t="s">
        <v>790</v>
      </c>
      <c r="Q1872" t="s">
        <v>825</v>
      </c>
      <c r="R1872" t="s">
        <v>826</v>
      </c>
      <c r="S1872">
        <v>2494</v>
      </c>
      <c r="T1872" t="s">
        <v>1032</v>
      </c>
      <c r="U1872" t="s">
        <v>828</v>
      </c>
      <c r="V1872" t="s">
        <v>829</v>
      </c>
      <c r="W1872" t="s">
        <v>141</v>
      </c>
      <c r="X1872" t="s">
        <v>57</v>
      </c>
      <c r="Y1872" t="s">
        <v>1033</v>
      </c>
      <c r="Z1872" s="1">
        <v>43338</v>
      </c>
      <c r="AA1872">
        <v>63</v>
      </c>
      <c r="AB1872" t="s">
        <v>59</v>
      </c>
      <c r="AC1872">
        <v>2023</v>
      </c>
      <c r="AD1872">
        <v>369</v>
      </c>
      <c r="AE1872" t="s">
        <v>831</v>
      </c>
      <c r="AF1872" t="s">
        <v>247</v>
      </c>
      <c r="AG1872" s="1">
        <v>36280</v>
      </c>
      <c r="AH1872" t="s">
        <v>483</v>
      </c>
      <c r="AI1872" t="s">
        <v>265</v>
      </c>
      <c r="AJ1872" t="s">
        <v>64</v>
      </c>
      <c r="AK1872">
        <v>175</v>
      </c>
      <c r="AL1872">
        <v>300000</v>
      </c>
      <c r="AM1872">
        <v>700000</v>
      </c>
      <c r="AN1872" s="1">
        <v>45473</v>
      </c>
      <c r="AO1872" t="s">
        <v>846</v>
      </c>
      <c r="AP1872" t="s">
        <v>164</v>
      </c>
      <c r="AQ1872">
        <v>17</v>
      </c>
      <c r="AR1872" t="s">
        <v>833</v>
      </c>
      <c r="AS1872">
        <v>0</v>
      </c>
      <c r="AT1872" t="s">
        <v>355</v>
      </c>
      <c r="AU1872">
        <v>25</v>
      </c>
    </row>
    <row r="1873" spans="1:47" x14ac:dyDescent="0.25">
      <c r="A1873" t="s">
        <v>1031</v>
      </c>
      <c r="B1873">
        <v>3063600</v>
      </c>
      <c r="C1873">
        <v>542776</v>
      </c>
      <c r="D1873" t="s">
        <v>812</v>
      </c>
      <c r="E1873">
        <v>0</v>
      </c>
      <c r="F1873">
        <v>0</v>
      </c>
      <c r="G1873">
        <v>0</v>
      </c>
      <c r="H1873">
        <v>0</v>
      </c>
      <c r="I1873">
        <v>63</v>
      </c>
      <c r="J1873">
        <v>2018</v>
      </c>
      <c r="K1873" t="s">
        <v>83</v>
      </c>
      <c r="L1873">
        <v>0</v>
      </c>
      <c r="M1873">
        <v>1</v>
      </c>
      <c r="N1873">
        <v>9</v>
      </c>
      <c r="O1873">
        <v>8</v>
      </c>
      <c r="P1873" t="s">
        <v>790</v>
      </c>
      <c r="Q1873" t="s">
        <v>825</v>
      </c>
      <c r="R1873" t="s">
        <v>826</v>
      </c>
      <c r="S1873">
        <v>2494</v>
      </c>
      <c r="T1873" t="s">
        <v>1032</v>
      </c>
      <c r="U1873" t="s">
        <v>828</v>
      </c>
      <c r="V1873" t="s">
        <v>829</v>
      </c>
      <c r="W1873" t="s">
        <v>141</v>
      </c>
      <c r="X1873" t="s">
        <v>57</v>
      </c>
      <c r="Y1873" t="s">
        <v>1033</v>
      </c>
      <c r="Z1873" s="1">
        <v>43338</v>
      </c>
      <c r="AA1873">
        <v>63</v>
      </c>
      <c r="AB1873" t="s">
        <v>59</v>
      </c>
      <c r="AC1873">
        <v>2023</v>
      </c>
      <c r="AD1873">
        <v>369</v>
      </c>
      <c r="AE1873" t="s">
        <v>831</v>
      </c>
      <c r="AF1873" t="s">
        <v>247</v>
      </c>
      <c r="AG1873" s="1">
        <v>36280</v>
      </c>
      <c r="AH1873" t="s">
        <v>483</v>
      </c>
      <c r="AI1873" t="s">
        <v>265</v>
      </c>
      <c r="AJ1873" t="s">
        <v>64</v>
      </c>
      <c r="AK1873">
        <v>175</v>
      </c>
      <c r="AL1873">
        <v>300000</v>
      </c>
      <c r="AM1873">
        <v>700000</v>
      </c>
      <c r="AN1873" s="1">
        <v>45473</v>
      </c>
      <c r="AO1873" t="s">
        <v>847</v>
      </c>
      <c r="AP1873" t="s">
        <v>164</v>
      </c>
      <c r="AQ1873">
        <v>17</v>
      </c>
      <c r="AR1873" t="s">
        <v>833</v>
      </c>
      <c r="AS1873">
        <v>0</v>
      </c>
      <c r="AT1873" t="s">
        <v>465</v>
      </c>
      <c r="AU1873">
        <v>25</v>
      </c>
    </row>
    <row r="1874" spans="1:47" x14ac:dyDescent="0.25">
      <c r="A1874" t="s">
        <v>1031</v>
      </c>
      <c r="B1874">
        <v>3063600</v>
      </c>
      <c r="C1874">
        <v>542776</v>
      </c>
      <c r="D1874" t="s">
        <v>812</v>
      </c>
      <c r="E1874">
        <v>0</v>
      </c>
      <c r="F1874">
        <v>0</v>
      </c>
      <c r="G1874">
        <v>0</v>
      </c>
      <c r="H1874">
        <v>0</v>
      </c>
      <c r="I1874">
        <v>63</v>
      </c>
      <c r="J1874">
        <v>2018</v>
      </c>
      <c r="K1874" t="s">
        <v>83</v>
      </c>
      <c r="L1874">
        <v>0</v>
      </c>
      <c r="M1874">
        <v>1</v>
      </c>
      <c r="N1874">
        <v>9</v>
      </c>
      <c r="O1874">
        <v>8</v>
      </c>
      <c r="P1874" t="s">
        <v>790</v>
      </c>
      <c r="Q1874" t="s">
        <v>825</v>
      </c>
      <c r="R1874" t="s">
        <v>826</v>
      </c>
      <c r="S1874">
        <v>2494</v>
      </c>
      <c r="T1874" t="s">
        <v>1032</v>
      </c>
      <c r="U1874" t="s">
        <v>828</v>
      </c>
      <c r="V1874" t="s">
        <v>829</v>
      </c>
      <c r="W1874" t="s">
        <v>141</v>
      </c>
      <c r="X1874" t="s">
        <v>57</v>
      </c>
      <c r="Y1874" t="s">
        <v>1033</v>
      </c>
      <c r="Z1874" s="1">
        <v>43338</v>
      </c>
      <c r="AA1874">
        <v>63</v>
      </c>
      <c r="AB1874" t="s">
        <v>59</v>
      </c>
      <c r="AC1874">
        <v>2023</v>
      </c>
      <c r="AD1874">
        <v>369</v>
      </c>
      <c r="AE1874" t="s">
        <v>831</v>
      </c>
      <c r="AF1874" t="s">
        <v>247</v>
      </c>
      <c r="AG1874" s="1">
        <v>36280</v>
      </c>
      <c r="AH1874" t="s">
        <v>483</v>
      </c>
      <c r="AI1874" t="s">
        <v>265</v>
      </c>
      <c r="AJ1874" t="s">
        <v>64</v>
      </c>
      <c r="AK1874">
        <v>175</v>
      </c>
      <c r="AL1874">
        <v>300000</v>
      </c>
      <c r="AM1874">
        <v>700000</v>
      </c>
      <c r="AN1874" s="1">
        <v>45473</v>
      </c>
      <c r="AO1874" t="s">
        <v>848</v>
      </c>
      <c r="AP1874" t="s">
        <v>66</v>
      </c>
      <c r="AQ1874">
        <v>17</v>
      </c>
      <c r="AR1874" t="s">
        <v>833</v>
      </c>
      <c r="AS1874">
        <v>0</v>
      </c>
      <c r="AT1874" t="s">
        <v>483</v>
      </c>
      <c r="AU1874">
        <v>25</v>
      </c>
    </row>
    <row r="1875" spans="1:47" x14ac:dyDescent="0.25">
      <c r="A1875" t="s">
        <v>1031</v>
      </c>
      <c r="B1875">
        <v>3063600</v>
      </c>
      <c r="C1875">
        <v>542776</v>
      </c>
      <c r="D1875" t="s">
        <v>812</v>
      </c>
      <c r="E1875">
        <v>0</v>
      </c>
      <c r="F1875">
        <v>0</v>
      </c>
      <c r="G1875">
        <v>0</v>
      </c>
      <c r="H1875">
        <v>0</v>
      </c>
      <c r="I1875">
        <v>63</v>
      </c>
      <c r="J1875">
        <v>2018</v>
      </c>
      <c r="K1875" t="s">
        <v>83</v>
      </c>
      <c r="L1875">
        <v>0</v>
      </c>
      <c r="M1875">
        <v>1</v>
      </c>
      <c r="N1875">
        <v>9</v>
      </c>
      <c r="O1875">
        <v>8</v>
      </c>
      <c r="P1875" t="s">
        <v>790</v>
      </c>
      <c r="Q1875" t="s">
        <v>825</v>
      </c>
      <c r="R1875" t="s">
        <v>826</v>
      </c>
      <c r="S1875">
        <v>2494</v>
      </c>
      <c r="T1875" t="s">
        <v>1032</v>
      </c>
      <c r="U1875" t="s">
        <v>828</v>
      </c>
      <c r="V1875" t="s">
        <v>829</v>
      </c>
      <c r="W1875" t="s">
        <v>141</v>
      </c>
      <c r="X1875" t="s">
        <v>57</v>
      </c>
      <c r="Y1875" t="s">
        <v>1033</v>
      </c>
      <c r="Z1875" s="1">
        <v>43338</v>
      </c>
      <c r="AA1875">
        <v>63</v>
      </c>
      <c r="AB1875" t="s">
        <v>59</v>
      </c>
      <c r="AC1875">
        <v>2023</v>
      </c>
      <c r="AD1875">
        <v>369</v>
      </c>
      <c r="AE1875" t="s">
        <v>831</v>
      </c>
      <c r="AF1875" t="s">
        <v>247</v>
      </c>
      <c r="AG1875" s="1">
        <v>36280</v>
      </c>
      <c r="AH1875" t="s">
        <v>483</v>
      </c>
      <c r="AI1875" t="s">
        <v>265</v>
      </c>
      <c r="AJ1875" t="s">
        <v>64</v>
      </c>
      <c r="AK1875">
        <v>175</v>
      </c>
      <c r="AL1875">
        <v>300000</v>
      </c>
      <c r="AM1875">
        <v>700000</v>
      </c>
      <c r="AN1875" s="1">
        <v>45473</v>
      </c>
      <c r="AO1875" t="s">
        <v>849</v>
      </c>
      <c r="AP1875" t="s">
        <v>164</v>
      </c>
      <c r="AQ1875">
        <v>17</v>
      </c>
      <c r="AR1875" t="s">
        <v>833</v>
      </c>
      <c r="AS1875">
        <v>0</v>
      </c>
      <c r="AT1875" t="s">
        <v>355</v>
      </c>
      <c r="AU1875">
        <v>25</v>
      </c>
    </row>
    <row r="1876" spans="1:47" x14ac:dyDescent="0.25">
      <c r="A1876" t="s">
        <v>1034</v>
      </c>
      <c r="B1876">
        <v>3052147</v>
      </c>
      <c r="C1876">
        <v>336160</v>
      </c>
      <c r="D1876" t="s">
        <v>454</v>
      </c>
      <c r="E1876">
        <v>0</v>
      </c>
      <c r="F1876">
        <v>0</v>
      </c>
      <c r="G1876">
        <v>1</v>
      </c>
      <c r="H1876">
        <v>0</v>
      </c>
      <c r="I1876">
        <v>90</v>
      </c>
      <c r="J1876">
        <v>2018</v>
      </c>
      <c r="K1876" t="s">
        <v>49</v>
      </c>
      <c r="L1876">
        <v>1</v>
      </c>
      <c r="M1876">
        <v>1</v>
      </c>
      <c r="N1876">
        <v>18</v>
      </c>
      <c r="O1876">
        <v>11</v>
      </c>
      <c r="P1876" t="s">
        <v>1007</v>
      </c>
      <c r="Q1876" t="s">
        <v>1035</v>
      </c>
      <c r="R1876" t="s">
        <v>1009</v>
      </c>
      <c r="S1876">
        <v>7643</v>
      </c>
      <c r="T1876" t="s">
        <v>1036</v>
      </c>
      <c r="U1876" t="s">
        <v>1010</v>
      </c>
      <c r="V1876" t="s">
        <v>1037</v>
      </c>
      <c r="W1876" t="s">
        <v>103</v>
      </c>
      <c r="X1876" t="s">
        <v>57</v>
      </c>
      <c r="Y1876" t="s">
        <v>1038</v>
      </c>
      <c r="Z1876" s="1">
        <v>43344</v>
      </c>
      <c r="AA1876">
        <v>74</v>
      </c>
      <c r="AB1876" t="s">
        <v>81</v>
      </c>
      <c r="AC1876">
        <v>2018</v>
      </c>
      <c r="AD1876">
        <v>385</v>
      </c>
      <c r="AE1876" t="s">
        <v>1013</v>
      </c>
      <c r="AF1876" t="s">
        <v>247</v>
      </c>
      <c r="AG1876" s="1">
        <v>35329</v>
      </c>
      <c r="AH1876" t="s">
        <v>355</v>
      </c>
      <c r="AI1876" t="s">
        <v>265</v>
      </c>
      <c r="AJ1876" t="s">
        <v>64</v>
      </c>
      <c r="AK1876">
        <v>192</v>
      </c>
      <c r="AL1876">
        <v>900000</v>
      </c>
      <c r="AM1876">
        <v>1700000</v>
      </c>
      <c r="AN1876" s="1">
        <v>46203</v>
      </c>
      <c r="AO1876" t="s">
        <v>1014</v>
      </c>
      <c r="AP1876" t="s">
        <v>66</v>
      </c>
      <c r="AQ1876">
        <v>11</v>
      </c>
      <c r="AR1876" t="s">
        <v>1015</v>
      </c>
      <c r="AS1876">
        <v>0</v>
      </c>
      <c r="AT1876" t="s">
        <v>355</v>
      </c>
      <c r="AU1876">
        <v>28</v>
      </c>
    </row>
    <row r="1877" spans="1:47" x14ac:dyDescent="0.25">
      <c r="A1877" t="s">
        <v>1039</v>
      </c>
      <c r="B1877">
        <v>3063606</v>
      </c>
      <c r="C1877">
        <v>381187</v>
      </c>
      <c r="D1877" t="s">
        <v>812</v>
      </c>
      <c r="E1877">
        <v>0</v>
      </c>
      <c r="F1877">
        <v>0</v>
      </c>
      <c r="G1877">
        <v>1</v>
      </c>
      <c r="H1877">
        <v>0</v>
      </c>
      <c r="I1877">
        <v>67</v>
      </c>
      <c r="J1877">
        <v>2018</v>
      </c>
      <c r="K1877" t="s">
        <v>573</v>
      </c>
      <c r="L1877">
        <v>1</v>
      </c>
      <c r="M1877">
        <v>1</v>
      </c>
      <c r="N1877">
        <v>10</v>
      </c>
      <c r="O1877">
        <v>14</v>
      </c>
      <c r="P1877" t="s">
        <v>1040</v>
      </c>
      <c r="Q1877" t="s">
        <v>954</v>
      </c>
      <c r="R1877" t="s">
        <v>1041</v>
      </c>
      <c r="S1877">
        <v>4782</v>
      </c>
      <c r="T1877" t="s">
        <v>856</v>
      </c>
      <c r="U1877" t="s">
        <v>1042</v>
      </c>
      <c r="V1877" t="s">
        <v>793</v>
      </c>
      <c r="W1877" t="s">
        <v>103</v>
      </c>
      <c r="X1877" t="s">
        <v>57</v>
      </c>
      <c r="Y1877" t="s">
        <v>1043</v>
      </c>
      <c r="Z1877" s="1">
        <v>43344</v>
      </c>
      <c r="AA1877">
        <v>47</v>
      </c>
      <c r="AB1877" t="s">
        <v>81</v>
      </c>
      <c r="AC1877">
        <v>2023</v>
      </c>
      <c r="AD1877">
        <v>738</v>
      </c>
      <c r="AE1877" t="s">
        <v>796</v>
      </c>
      <c r="AF1877" t="s">
        <v>797</v>
      </c>
      <c r="AG1877" s="1">
        <v>35788</v>
      </c>
      <c r="AH1877" t="s">
        <v>264</v>
      </c>
      <c r="AI1877" t="s">
        <v>265</v>
      </c>
      <c r="AJ1877" t="s">
        <v>64</v>
      </c>
      <c r="AK1877">
        <v>178</v>
      </c>
      <c r="AL1877">
        <v>800000</v>
      </c>
      <c r="AM1877">
        <v>1000000</v>
      </c>
      <c r="AN1877" s="1">
        <v>46568</v>
      </c>
      <c r="AO1877" t="s">
        <v>798</v>
      </c>
      <c r="AP1877" t="s">
        <v>66</v>
      </c>
      <c r="AQ1877">
        <v>99</v>
      </c>
      <c r="AR1877" t="s">
        <v>799</v>
      </c>
      <c r="AS1877">
        <v>0</v>
      </c>
      <c r="AT1877" t="s">
        <v>264</v>
      </c>
      <c r="AU1877">
        <v>26</v>
      </c>
    </row>
    <row r="1878" spans="1:47" x14ac:dyDescent="0.25">
      <c r="A1878" t="s">
        <v>1039</v>
      </c>
      <c r="B1878">
        <v>3063606</v>
      </c>
      <c r="C1878">
        <v>381187</v>
      </c>
      <c r="D1878" t="s">
        <v>812</v>
      </c>
      <c r="E1878">
        <v>0</v>
      </c>
      <c r="F1878">
        <v>0</v>
      </c>
      <c r="G1878">
        <v>1</v>
      </c>
      <c r="H1878">
        <v>0</v>
      </c>
      <c r="I1878">
        <v>67</v>
      </c>
      <c r="J1878">
        <v>2018</v>
      </c>
      <c r="K1878" t="s">
        <v>573</v>
      </c>
      <c r="L1878">
        <v>1</v>
      </c>
      <c r="M1878">
        <v>1</v>
      </c>
      <c r="N1878">
        <v>10</v>
      </c>
      <c r="O1878">
        <v>14</v>
      </c>
      <c r="P1878" t="s">
        <v>1040</v>
      </c>
      <c r="Q1878" t="s">
        <v>954</v>
      </c>
      <c r="R1878" t="s">
        <v>1041</v>
      </c>
      <c r="S1878">
        <v>4782</v>
      </c>
      <c r="T1878" t="s">
        <v>856</v>
      </c>
      <c r="U1878" t="s">
        <v>1042</v>
      </c>
      <c r="V1878" t="s">
        <v>793</v>
      </c>
      <c r="W1878" t="s">
        <v>103</v>
      </c>
      <c r="X1878" t="s">
        <v>57</v>
      </c>
      <c r="Y1878" t="s">
        <v>1043</v>
      </c>
      <c r="Z1878" s="1">
        <v>43344</v>
      </c>
      <c r="AA1878">
        <v>47</v>
      </c>
      <c r="AB1878" t="s">
        <v>81</v>
      </c>
      <c r="AC1878">
        <v>2023</v>
      </c>
      <c r="AD1878">
        <v>738</v>
      </c>
      <c r="AE1878" t="s">
        <v>796</v>
      </c>
      <c r="AF1878" t="s">
        <v>797</v>
      </c>
      <c r="AG1878" s="1">
        <v>35788</v>
      </c>
      <c r="AH1878" t="s">
        <v>264</v>
      </c>
      <c r="AI1878" t="s">
        <v>265</v>
      </c>
      <c r="AJ1878" t="s">
        <v>64</v>
      </c>
      <c r="AK1878">
        <v>178</v>
      </c>
      <c r="AL1878">
        <v>800000</v>
      </c>
      <c r="AM1878">
        <v>1000000</v>
      </c>
      <c r="AN1878" s="1">
        <v>46568</v>
      </c>
      <c r="AO1878" t="s">
        <v>800</v>
      </c>
      <c r="AP1878" t="s">
        <v>66</v>
      </c>
      <c r="AQ1878">
        <v>99</v>
      </c>
      <c r="AR1878" t="s">
        <v>799</v>
      </c>
      <c r="AS1878">
        <v>0</v>
      </c>
      <c r="AT1878" t="s">
        <v>264</v>
      </c>
      <c r="AU1878">
        <v>26</v>
      </c>
    </row>
    <row r="1879" spans="1:47" x14ac:dyDescent="0.25">
      <c r="A1879" t="s">
        <v>1039</v>
      </c>
      <c r="B1879">
        <v>3063606</v>
      </c>
      <c r="C1879">
        <v>381187</v>
      </c>
      <c r="D1879" t="s">
        <v>812</v>
      </c>
      <c r="E1879">
        <v>0</v>
      </c>
      <c r="F1879">
        <v>0</v>
      </c>
      <c r="G1879">
        <v>1</v>
      </c>
      <c r="H1879">
        <v>0</v>
      </c>
      <c r="I1879">
        <v>67</v>
      </c>
      <c r="J1879">
        <v>2018</v>
      </c>
      <c r="K1879" t="s">
        <v>573</v>
      </c>
      <c r="L1879">
        <v>1</v>
      </c>
      <c r="M1879">
        <v>1</v>
      </c>
      <c r="N1879">
        <v>10</v>
      </c>
      <c r="O1879">
        <v>14</v>
      </c>
      <c r="P1879" t="s">
        <v>1040</v>
      </c>
      <c r="Q1879" t="s">
        <v>954</v>
      </c>
      <c r="R1879" t="s">
        <v>1041</v>
      </c>
      <c r="S1879">
        <v>4782</v>
      </c>
      <c r="T1879" t="s">
        <v>856</v>
      </c>
      <c r="U1879" t="s">
        <v>1042</v>
      </c>
      <c r="V1879" t="s">
        <v>793</v>
      </c>
      <c r="W1879" t="s">
        <v>103</v>
      </c>
      <c r="X1879" t="s">
        <v>57</v>
      </c>
      <c r="Y1879" t="s">
        <v>1043</v>
      </c>
      <c r="Z1879" s="1">
        <v>43344</v>
      </c>
      <c r="AA1879">
        <v>47</v>
      </c>
      <c r="AB1879" t="s">
        <v>81</v>
      </c>
      <c r="AC1879">
        <v>2023</v>
      </c>
      <c r="AD1879">
        <v>738</v>
      </c>
      <c r="AE1879" t="s">
        <v>796</v>
      </c>
      <c r="AF1879" t="s">
        <v>797</v>
      </c>
      <c r="AG1879" s="1">
        <v>35788</v>
      </c>
      <c r="AH1879" t="s">
        <v>264</v>
      </c>
      <c r="AI1879" t="s">
        <v>265</v>
      </c>
      <c r="AJ1879" t="s">
        <v>64</v>
      </c>
      <c r="AK1879">
        <v>178</v>
      </c>
      <c r="AL1879">
        <v>800000</v>
      </c>
      <c r="AM1879">
        <v>1000000</v>
      </c>
      <c r="AN1879" s="1">
        <v>46568</v>
      </c>
      <c r="AO1879" t="s">
        <v>801</v>
      </c>
      <c r="AP1879" t="s">
        <v>66</v>
      </c>
      <c r="AQ1879">
        <v>11</v>
      </c>
      <c r="AR1879" t="s">
        <v>799</v>
      </c>
      <c r="AS1879">
        <v>0</v>
      </c>
      <c r="AT1879" t="s">
        <v>264</v>
      </c>
      <c r="AU1879">
        <v>26</v>
      </c>
    </row>
    <row r="1880" spans="1:47" x14ac:dyDescent="0.25">
      <c r="A1880" t="s">
        <v>1039</v>
      </c>
      <c r="B1880">
        <v>3063606</v>
      </c>
      <c r="C1880">
        <v>381187</v>
      </c>
      <c r="D1880" t="s">
        <v>812</v>
      </c>
      <c r="E1880">
        <v>0</v>
      </c>
      <c r="F1880">
        <v>0</v>
      </c>
      <c r="G1880">
        <v>1</v>
      </c>
      <c r="H1880">
        <v>0</v>
      </c>
      <c r="I1880">
        <v>67</v>
      </c>
      <c r="J1880">
        <v>2018</v>
      </c>
      <c r="K1880" t="s">
        <v>573</v>
      </c>
      <c r="L1880">
        <v>1</v>
      </c>
      <c r="M1880">
        <v>1</v>
      </c>
      <c r="N1880">
        <v>10</v>
      </c>
      <c r="O1880">
        <v>14</v>
      </c>
      <c r="P1880" t="s">
        <v>1040</v>
      </c>
      <c r="Q1880" t="s">
        <v>954</v>
      </c>
      <c r="R1880" t="s">
        <v>1041</v>
      </c>
      <c r="S1880">
        <v>4782</v>
      </c>
      <c r="T1880" t="s">
        <v>856</v>
      </c>
      <c r="U1880" t="s">
        <v>1042</v>
      </c>
      <c r="V1880" t="s">
        <v>793</v>
      </c>
      <c r="W1880" t="s">
        <v>103</v>
      </c>
      <c r="X1880" t="s">
        <v>57</v>
      </c>
      <c r="Y1880" t="s">
        <v>1043</v>
      </c>
      <c r="Z1880" s="1">
        <v>43344</v>
      </c>
      <c r="AA1880">
        <v>47</v>
      </c>
      <c r="AB1880" t="s">
        <v>81</v>
      </c>
      <c r="AC1880">
        <v>2023</v>
      </c>
      <c r="AD1880">
        <v>738</v>
      </c>
      <c r="AE1880" t="s">
        <v>796</v>
      </c>
      <c r="AF1880" t="s">
        <v>797</v>
      </c>
      <c r="AG1880" s="1">
        <v>35788</v>
      </c>
      <c r="AH1880" t="s">
        <v>264</v>
      </c>
      <c r="AI1880" t="s">
        <v>265</v>
      </c>
      <c r="AJ1880" t="s">
        <v>64</v>
      </c>
      <c r="AK1880">
        <v>178</v>
      </c>
      <c r="AL1880">
        <v>800000</v>
      </c>
      <c r="AM1880">
        <v>1000000</v>
      </c>
      <c r="AN1880" s="1">
        <v>46568</v>
      </c>
      <c r="AO1880" t="s">
        <v>802</v>
      </c>
      <c r="AP1880" t="s">
        <v>66</v>
      </c>
      <c r="AQ1880">
        <v>11</v>
      </c>
      <c r="AR1880" t="s">
        <v>799</v>
      </c>
      <c r="AS1880">
        <v>0</v>
      </c>
      <c r="AT1880" t="s">
        <v>264</v>
      </c>
      <c r="AU1880">
        <v>26</v>
      </c>
    </row>
    <row r="1881" spans="1:47" x14ac:dyDescent="0.25">
      <c r="A1881" t="s">
        <v>1039</v>
      </c>
      <c r="B1881">
        <v>3063606</v>
      </c>
      <c r="C1881">
        <v>381187</v>
      </c>
      <c r="D1881" t="s">
        <v>812</v>
      </c>
      <c r="E1881">
        <v>0</v>
      </c>
      <c r="F1881">
        <v>0</v>
      </c>
      <c r="G1881">
        <v>1</v>
      </c>
      <c r="H1881">
        <v>0</v>
      </c>
      <c r="I1881">
        <v>67</v>
      </c>
      <c r="J1881">
        <v>2018</v>
      </c>
      <c r="K1881" t="s">
        <v>573</v>
      </c>
      <c r="L1881">
        <v>1</v>
      </c>
      <c r="M1881">
        <v>1</v>
      </c>
      <c r="N1881">
        <v>10</v>
      </c>
      <c r="O1881">
        <v>14</v>
      </c>
      <c r="P1881" t="s">
        <v>1040</v>
      </c>
      <c r="Q1881" t="s">
        <v>954</v>
      </c>
      <c r="R1881" t="s">
        <v>1041</v>
      </c>
      <c r="S1881">
        <v>4782</v>
      </c>
      <c r="T1881" t="s">
        <v>856</v>
      </c>
      <c r="U1881" t="s">
        <v>1042</v>
      </c>
      <c r="V1881" t="s">
        <v>793</v>
      </c>
      <c r="W1881" t="s">
        <v>103</v>
      </c>
      <c r="X1881" t="s">
        <v>57</v>
      </c>
      <c r="Y1881" t="s">
        <v>1043</v>
      </c>
      <c r="Z1881" s="1">
        <v>43344</v>
      </c>
      <c r="AA1881">
        <v>47</v>
      </c>
      <c r="AB1881" t="s">
        <v>81</v>
      </c>
      <c r="AC1881">
        <v>2023</v>
      </c>
      <c r="AD1881">
        <v>738</v>
      </c>
      <c r="AE1881" t="s">
        <v>796</v>
      </c>
      <c r="AF1881" t="s">
        <v>797</v>
      </c>
      <c r="AG1881" s="1">
        <v>35788</v>
      </c>
      <c r="AH1881" t="s">
        <v>264</v>
      </c>
      <c r="AI1881" t="s">
        <v>265</v>
      </c>
      <c r="AJ1881" t="s">
        <v>64</v>
      </c>
      <c r="AK1881">
        <v>178</v>
      </c>
      <c r="AL1881">
        <v>800000</v>
      </c>
      <c r="AM1881">
        <v>1000000</v>
      </c>
      <c r="AN1881" s="1">
        <v>46568</v>
      </c>
      <c r="AO1881" t="s">
        <v>803</v>
      </c>
      <c r="AP1881" t="s">
        <v>66</v>
      </c>
      <c r="AQ1881">
        <v>11</v>
      </c>
      <c r="AR1881" t="s">
        <v>799</v>
      </c>
      <c r="AS1881">
        <v>0</v>
      </c>
      <c r="AT1881" t="s">
        <v>264</v>
      </c>
      <c r="AU1881">
        <v>26</v>
      </c>
    </row>
    <row r="1882" spans="1:47" x14ac:dyDescent="0.25">
      <c r="A1882" t="s">
        <v>1039</v>
      </c>
      <c r="B1882">
        <v>3063606</v>
      </c>
      <c r="C1882">
        <v>381187</v>
      </c>
      <c r="D1882" t="s">
        <v>812</v>
      </c>
      <c r="E1882">
        <v>0</v>
      </c>
      <c r="F1882">
        <v>0</v>
      </c>
      <c r="G1882">
        <v>1</v>
      </c>
      <c r="H1882">
        <v>0</v>
      </c>
      <c r="I1882">
        <v>67</v>
      </c>
      <c r="J1882">
        <v>2018</v>
      </c>
      <c r="K1882" t="s">
        <v>573</v>
      </c>
      <c r="L1882">
        <v>1</v>
      </c>
      <c r="M1882">
        <v>1</v>
      </c>
      <c r="N1882">
        <v>10</v>
      </c>
      <c r="O1882">
        <v>14</v>
      </c>
      <c r="P1882" t="s">
        <v>1040</v>
      </c>
      <c r="Q1882" t="s">
        <v>954</v>
      </c>
      <c r="R1882" t="s">
        <v>1041</v>
      </c>
      <c r="S1882">
        <v>4782</v>
      </c>
      <c r="T1882" t="s">
        <v>856</v>
      </c>
      <c r="U1882" t="s">
        <v>1042</v>
      </c>
      <c r="V1882" t="s">
        <v>793</v>
      </c>
      <c r="W1882" t="s">
        <v>103</v>
      </c>
      <c r="X1882" t="s">
        <v>57</v>
      </c>
      <c r="Y1882" t="s">
        <v>1043</v>
      </c>
      <c r="Z1882" s="1">
        <v>43344</v>
      </c>
      <c r="AA1882">
        <v>47</v>
      </c>
      <c r="AB1882" t="s">
        <v>81</v>
      </c>
      <c r="AC1882">
        <v>2023</v>
      </c>
      <c r="AD1882">
        <v>738</v>
      </c>
      <c r="AE1882" t="s">
        <v>796</v>
      </c>
      <c r="AF1882" t="s">
        <v>797</v>
      </c>
      <c r="AG1882" s="1">
        <v>35788</v>
      </c>
      <c r="AH1882" t="s">
        <v>264</v>
      </c>
      <c r="AI1882" t="s">
        <v>265</v>
      </c>
      <c r="AJ1882" t="s">
        <v>64</v>
      </c>
      <c r="AK1882">
        <v>178</v>
      </c>
      <c r="AL1882">
        <v>800000</v>
      </c>
      <c r="AM1882">
        <v>1000000</v>
      </c>
      <c r="AN1882" s="1">
        <v>46568</v>
      </c>
      <c r="AO1882" t="s">
        <v>804</v>
      </c>
      <c r="AP1882" t="s">
        <v>66</v>
      </c>
      <c r="AQ1882">
        <v>11</v>
      </c>
      <c r="AR1882" t="s">
        <v>799</v>
      </c>
      <c r="AS1882">
        <v>0</v>
      </c>
      <c r="AT1882" t="s">
        <v>264</v>
      </c>
      <c r="AU1882">
        <v>26</v>
      </c>
    </row>
    <row r="1883" spans="1:47" x14ac:dyDescent="0.25">
      <c r="A1883" t="s">
        <v>1039</v>
      </c>
      <c r="B1883">
        <v>3063606</v>
      </c>
      <c r="C1883">
        <v>381187</v>
      </c>
      <c r="D1883" t="s">
        <v>812</v>
      </c>
      <c r="E1883">
        <v>0</v>
      </c>
      <c r="F1883">
        <v>0</v>
      </c>
      <c r="G1883">
        <v>1</v>
      </c>
      <c r="H1883">
        <v>0</v>
      </c>
      <c r="I1883">
        <v>67</v>
      </c>
      <c r="J1883">
        <v>2018</v>
      </c>
      <c r="K1883" t="s">
        <v>573</v>
      </c>
      <c r="L1883">
        <v>1</v>
      </c>
      <c r="M1883">
        <v>1</v>
      </c>
      <c r="N1883">
        <v>10</v>
      </c>
      <c r="O1883">
        <v>14</v>
      </c>
      <c r="P1883" t="s">
        <v>1040</v>
      </c>
      <c r="Q1883" t="s">
        <v>954</v>
      </c>
      <c r="R1883" t="s">
        <v>1041</v>
      </c>
      <c r="S1883">
        <v>4782</v>
      </c>
      <c r="T1883" t="s">
        <v>856</v>
      </c>
      <c r="U1883" t="s">
        <v>1042</v>
      </c>
      <c r="V1883" t="s">
        <v>793</v>
      </c>
      <c r="W1883" t="s">
        <v>103</v>
      </c>
      <c r="X1883" t="s">
        <v>57</v>
      </c>
      <c r="Y1883" t="s">
        <v>1043</v>
      </c>
      <c r="Z1883" s="1">
        <v>43344</v>
      </c>
      <c r="AA1883">
        <v>47</v>
      </c>
      <c r="AB1883" t="s">
        <v>81</v>
      </c>
      <c r="AC1883">
        <v>2023</v>
      </c>
      <c r="AD1883">
        <v>738</v>
      </c>
      <c r="AE1883" t="s">
        <v>796</v>
      </c>
      <c r="AF1883" t="s">
        <v>797</v>
      </c>
      <c r="AG1883" s="1">
        <v>35788</v>
      </c>
      <c r="AH1883" t="s">
        <v>264</v>
      </c>
      <c r="AI1883" t="s">
        <v>265</v>
      </c>
      <c r="AJ1883" t="s">
        <v>64</v>
      </c>
      <c r="AK1883">
        <v>178</v>
      </c>
      <c r="AL1883">
        <v>800000</v>
      </c>
      <c r="AM1883">
        <v>1000000</v>
      </c>
      <c r="AN1883" s="1">
        <v>46568</v>
      </c>
      <c r="AO1883" t="s">
        <v>805</v>
      </c>
      <c r="AP1883" t="s">
        <v>66</v>
      </c>
      <c r="AQ1883">
        <v>11</v>
      </c>
      <c r="AR1883" t="s">
        <v>799</v>
      </c>
      <c r="AS1883">
        <v>0</v>
      </c>
      <c r="AT1883" t="s">
        <v>264</v>
      </c>
      <c r="AU1883">
        <v>26</v>
      </c>
    </row>
    <row r="1884" spans="1:47" x14ac:dyDescent="0.25">
      <c r="A1884" t="s">
        <v>1039</v>
      </c>
      <c r="B1884">
        <v>3063606</v>
      </c>
      <c r="C1884">
        <v>381187</v>
      </c>
      <c r="D1884" t="s">
        <v>812</v>
      </c>
      <c r="E1884">
        <v>0</v>
      </c>
      <c r="F1884">
        <v>0</v>
      </c>
      <c r="G1884">
        <v>1</v>
      </c>
      <c r="H1884">
        <v>0</v>
      </c>
      <c r="I1884">
        <v>67</v>
      </c>
      <c r="J1884">
        <v>2018</v>
      </c>
      <c r="K1884" t="s">
        <v>573</v>
      </c>
      <c r="L1884">
        <v>1</v>
      </c>
      <c r="M1884">
        <v>1</v>
      </c>
      <c r="N1884">
        <v>10</v>
      </c>
      <c r="O1884">
        <v>14</v>
      </c>
      <c r="P1884" t="s">
        <v>1040</v>
      </c>
      <c r="Q1884" t="s">
        <v>954</v>
      </c>
      <c r="R1884" t="s">
        <v>1041</v>
      </c>
      <c r="S1884">
        <v>4782</v>
      </c>
      <c r="T1884" t="s">
        <v>856</v>
      </c>
      <c r="U1884" t="s">
        <v>1042</v>
      </c>
      <c r="V1884" t="s">
        <v>793</v>
      </c>
      <c r="W1884" t="s">
        <v>103</v>
      </c>
      <c r="X1884" t="s">
        <v>57</v>
      </c>
      <c r="Y1884" t="s">
        <v>1043</v>
      </c>
      <c r="Z1884" s="1">
        <v>43344</v>
      </c>
      <c r="AA1884">
        <v>47</v>
      </c>
      <c r="AB1884" t="s">
        <v>81</v>
      </c>
      <c r="AC1884">
        <v>2023</v>
      </c>
      <c r="AD1884">
        <v>738</v>
      </c>
      <c r="AE1884" t="s">
        <v>796</v>
      </c>
      <c r="AF1884" t="s">
        <v>797</v>
      </c>
      <c r="AG1884" s="1">
        <v>35788</v>
      </c>
      <c r="AH1884" t="s">
        <v>264</v>
      </c>
      <c r="AI1884" t="s">
        <v>265</v>
      </c>
      <c r="AJ1884" t="s">
        <v>64</v>
      </c>
      <c r="AK1884">
        <v>178</v>
      </c>
      <c r="AL1884">
        <v>800000</v>
      </c>
      <c r="AM1884">
        <v>1000000</v>
      </c>
      <c r="AN1884" s="1">
        <v>46568</v>
      </c>
      <c r="AO1884" t="s">
        <v>806</v>
      </c>
      <c r="AP1884" t="s">
        <v>164</v>
      </c>
      <c r="AQ1884">
        <v>11</v>
      </c>
      <c r="AR1884" t="s">
        <v>799</v>
      </c>
      <c r="AS1884">
        <v>0</v>
      </c>
      <c r="AT1884" t="s">
        <v>807</v>
      </c>
      <c r="AU1884">
        <v>26</v>
      </c>
    </row>
    <row r="1885" spans="1:47" x14ac:dyDescent="0.25">
      <c r="A1885" t="s">
        <v>1039</v>
      </c>
      <c r="B1885">
        <v>3063606</v>
      </c>
      <c r="C1885">
        <v>381187</v>
      </c>
      <c r="D1885" t="s">
        <v>812</v>
      </c>
      <c r="E1885">
        <v>0</v>
      </c>
      <c r="F1885">
        <v>0</v>
      </c>
      <c r="G1885">
        <v>1</v>
      </c>
      <c r="H1885">
        <v>0</v>
      </c>
      <c r="I1885">
        <v>67</v>
      </c>
      <c r="J1885">
        <v>2018</v>
      </c>
      <c r="K1885" t="s">
        <v>573</v>
      </c>
      <c r="L1885">
        <v>1</v>
      </c>
      <c r="M1885">
        <v>1</v>
      </c>
      <c r="N1885">
        <v>10</v>
      </c>
      <c r="O1885">
        <v>14</v>
      </c>
      <c r="P1885" t="s">
        <v>1040</v>
      </c>
      <c r="Q1885" t="s">
        <v>954</v>
      </c>
      <c r="R1885" t="s">
        <v>1041</v>
      </c>
      <c r="S1885">
        <v>4782</v>
      </c>
      <c r="T1885" t="s">
        <v>856</v>
      </c>
      <c r="U1885" t="s">
        <v>1042</v>
      </c>
      <c r="V1885" t="s">
        <v>793</v>
      </c>
      <c r="W1885" t="s">
        <v>103</v>
      </c>
      <c r="X1885" t="s">
        <v>57</v>
      </c>
      <c r="Y1885" t="s">
        <v>1043</v>
      </c>
      <c r="Z1885" s="1">
        <v>43344</v>
      </c>
      <c r="AA1885">
        <v>47</v>
      </c>
      <c r="AB1885" t="s">
        <v>81</v>
      </c>
      <c r="AC1885">
        <v>2023</v>
      </c>
      <c r="AD1885">
        <v>738</v>
      </c>
      <c r="AE1885" t="s">
        <v>796</v>
      </c>
      <c r="AF1885" t="s">
        <v>797</v>
      </c>
      <c r="AG1885" s="1">
        <v>35788</v>
      </c>
      <c r="AH1885" t="s">
        <v>264</v>
      </c>
      <c r="AI1885" t="s">
        <v>265</v>
      </c>
      <c r="AJ1885" t="s">
        <v>64</v>
      </c>
      <c r="AK1885">
        <v>178</v>
      </c>
      <c r="AL1885">
        <v>800000</v>
      </c>
      <c r="AM1885">
        <v>1000000</v>
      </c>
      <c r="AN1885" s="1">
        <v>46568</v>
      </c>
      <c r="AO1885" t="s">
        <v>808</v>
      </c>
      <c r="AP1885" t="s">
        <v>164</v>
      </c>
      <c r="AQ1885">
        <v>11</v>
      </c>
      <c r="AR1885" t="s">
        <v>799</v>
      </c>
      <c r="AS1885">
        <v>0</v>
      </c>
      <c r="AT1885" t="s">
        <v>264</v>
      </c>
      <c r="AU1885">
        <v>26</v>
      </c>
    </row>
    <row r="1886" spans="1:47" x14ac:dyDescent="0.25">
      <c r="A1886" t="s">
        <v>1039</v>
      </c>
      <c r="B1886">
        <v>3063606</v>
      </c>
      <c r="C1886">
        <v>381187</v>
      </c>
      <c r="D1886" t="s">
        <v>812</v>
      </c>
      <c r="E1886">
        <v>0</v>
      </c>
      <c r="F1886">
        <v>0</v>
      </c>
      <c r="G1886">
        <v>1</v>
      </c>
      <c r="H1886">
        <v>0</v>
      </c>
      <c r="I1886">
        <v>67</v>
      </c>
      <c r="J1886">
        <v>2018</v>
      </c>
      <c r="K1886" t="s">
        <v>573</v>
      </c>
      <c r="L1886">
        <v>1</v>
      </c>
      <c r="M1886">
        <v>1</v>
      </c>
      <c r="N1886">
        <v>10</v>
      </c>
      <c r="O1886">
        <v>14</v>
      </c>
      <c r="P1886" t="s">
        <v>1040</v>
      </c>
      <c r="Q1886" t="s">
        <v>954</v>
      </c>
      <c r="R1886" t="s">
        <v>1041</v>
      </c>
      <c r="S1886">
        <v>4782</v>
      </c>
      <c r="T1886" t="s">
        <v>856</v>
      </c>
      <c r="U1886" t="s">
        <v>1042</v>
      </c>
      <c r="V1886" t="s">
        <v>793</v>
      </c>
      <c r="W1886" t="s">
        <v>103</v>
      </c>
      <c r="X1886" t="s">
        <v>57</v>
      </c>
      <c r="Y1886" t="s">
        <v>1043</v>
      </c>
      <c r="Z1886" s="1">
        <v>43344</v>
      </c>
      <c r="AA1886">
        <v>47</v>
      </c>
      <c r="AB1886" t="s">
        <v>81</v>
      </c>
      <c r="AC1886">
        <v>2023</v>
      </c>
      <c r="AD1886">
        <v>738</v>
      </c>
      <c r="AE1886" t="s">
        <v>796</v>
      </c>
      <c r="AF1886" t="s">
        <v>797</v>
      </c>
      <c r="AG1886" s="1">
        <v>35788</v>
      </c>
      <c r="AH1886" t="s">
        <v>264</v>
      </c>
      <c r="AI1886" t="s">
        <v>265</v>
      </c>
      <c r="AJ1886" t="s">
        <v>64</v>
      </c>
      <c r="AK1886">
        <v>178</v>
      </c>
      <c r="AL1886">
        <v>800000</v>
      </c>
      <c r="AM1886">
        <v>1000000</v>
      </c>
      <c r="AN1886" s="1">
        <v>46568</v>
      </c>
      <c r="AO1886" t="s">
        <v>809</v>
      </c>
      <c r="AP1886" t="s">
        <v>66</v>
      </c>
      <c r="AQ1886">
        <v>11</v>
      </c>
      <c r="AR1886" t="s">
        <v>799</v>
      </c>
      <c r="AS1886">
        <v>0</v>
      </c>
      <c r="AT1886" t="s">
        <v>264</v>
      </c>
      <c r="AU1886">
        <v>26</v>
      </c>
    </row>
    <row r="1887" spans="1:47" x14ac:dyDescent="0.25">
      <c r="A1887" t="s">
        <v>1039</v>
      </c>
      <c r="B1887">
        <v>3063606</v>
      </c>
      <c r="C1887">
        <v>381187</v>
      </c>
      <c r="D1887" t="s">
        <v>812</v>
      </c>
      <c r="E1887">
        <v>0</v>
      </c>
      <c r="F1887">
        <v>0</v>
      </c>
      <c r="G1887">
        <v>1</v>
      </c>
      <c r="H1887">
        <v>0</v>
      </c>
      <c r="I1887">
        <v>67</v>
      </c>
      <c r="J1887">
        <v>2018</v>
      </c>
      <c r="K1887" t="s">
        <v>573</v>
      </c>
      <c r="L1887">
        <v>1</v>
      </c>
      <c r="M1887">
        <v>1</v>
      </c>
      <c r="N1887">
        <v>10</v>
      </c>
      <c r="O1887">
        <v>14</v>
      </c>
      <c r="P1887" t="s">
        <v>1040</v>
      </c>
      <c r="Q1887" t="s">
        <v>954</v>
      </c>
      <c r="R1887" t="s">
        <v>1041</v>
      </c>
      <c r="S1887">
        <v>4782</v>
      </c>
      <c r="T1887" t="s">
        <v>856</v>
      </c>
      <c r="U1887" t="s">
        <v>1042</v>
      </c>
      <c r="V1887" t="s">
        <v>793</v>
      </c>
      <c r="W1887" t="s">
        <v>103</v>
      </c>
      <c r="X1887" t="s">
        <v>57</v>
      </c>
      <c r="Y1887" t="s">
        <v>1043</v>
      </c>
      <c r="Z1887" s="1">
        <v>43344</v>
      </c>
      <c r="AA1887">
        <v>47</v>
      </c>
      <c r="AB1887" t="s">
        <v>81</v>
      </c>
      <c r="AC1887">
        <v>2023</v>
      </c>
      <c r="AD1887">
        <v>738</v>
      </c>
      <c r="AE1887" t="s">
        <v>796</v>
      </c>
      <c r="AF1887" t="s">
        <v>797</v>
      </c>
      <c r="AG1887" s="1">
        <v>35788</v>
      </c>
      <c r="AH1887" t="s">
        <v>264</v>
      </c>
      <c r="AI1887" t="s">
        <v>265</v>
      </c>
      <c r="AJ1887" t="s">
        <v>64</v>
      </c>
      <c r="AK1887">
        <v>178</v>
      </c>
      <c r="AL1887">
        <v>800000</v>
      </c>
      <c r="AM1887">
        <v>1000000</v>
      </c>
      <c r="AN1887" s="1">
        <v>46568</v>
      </c>
      <c r="AO1887" t="s">
        <v>810</v>
      </c>
      <c r="AP1887" t="s">
        <v>66</v>
      </c>
      <c r="AQ1887">
        <v>11</v>
      </c>
      <c r="AR1887" t="s">
        <v>799</v>
      </c>
      <c r="AS1887">
        <v>0</v>
      </c>
      <c r="AT1887" t="s">
        <v>264</v>
      </c>
      <c r="AU1887">
        <v>26</v>
      </c>
    </row>
    <row r="1888" spans="1:47" x14ac:dyDescent="0.25">
      <c r="A1888" t="s">
        <v>1039</v>
      </c>
      <c r="B1888">
        <v>3063606</v>
      </c>
      <c r="C1888">
        <v>381187</v>
      </c>
      <c r="D1888" t="s">
        <v>812</v>
      </c>
      <c r="E1888">
        <v>0</v>
      </c>
      <c r="F1888">
        <v>0</v>
      </c>
      <c r="G1888">
        <v>1</v>
      </c>
      <c r="H1888">
        <v>0</v>
      </c>
      <c r="I1888">
        <v>67</v>
      </c>
      <c r="J1888">
        <v>2018</v>
      </c>
      <c r="K1888" t="s">
        <v>573</v>
      </c>
      <c r="L1888">
        <v>1</v>
      </c>
      <c r="M1888">
        <v>1</v>
      </c>
      <c r="N1888">
        <v>10</v>
      </c>
      <c r="O1888">
        <v>14</v>
      </c>
      <c r="P1888" t="s">
        <v>1040</v>
      </c>
      <c r="Q1888" t="s">
        <v>954</v>
      </c>
      <c r="R1888" t="s">
        <v>1041</v>
      </c>
      <c r="S1888">
        <v>4782</v>
      </c>
      <c r="T1888" t="s">
        <v>856</v>
      </c>
      <c r="U1888" t="s">
        <v>1042</v>
      </c>
      <c r="V1888" t="s">
        <v>793</v>
      </c>
      <c r="W1888" t="s">
        <v>103</v>
      </c>
      <c r="X1888" t="s">
        <v>57</v>
      </c>
      <c r="Y1888" t="s">
        <v>1044</v>
      </c>
      <c r="Z1888" s="1">
        <v>43344</v>
      </c>
      <c r="AA1888">
        <v>67</v>
      </c>
      <c r="AB1888" t="s">
        <v>59</v>
      </c>
      <c r="AC1888">
        <v>2023</v>
      </c>
      <c r="AD1888">
        <v>738</v>
      </c>
      <c r="AE1888" t="s">
        <v>796</v>
      </c>
      <c r="AF1888" t="s">
        <v>797</v>
      </c>
      <c r="AG1888" s="1">
        <v>35788</v>
      </c>
      <c r="AH1888" t="s">
        <v>264</v>
      </c>
      <c r="AI1888" t="s">
        <v>265</v>
      </c>
      <c r="AJ1888" t="s">
        <v>64</v>
      </c>
      <c r="AK1888">
        <v>178</v>
      </c>
      <c r="AL1888">
        <v>800000</v>
      </c>
      <c r="AM1888">
        <v>1000000</v>
      </c>
      <c r="AN1888" s="1">
        <v>46568</v>
      </c>
      <c r="AO1888" t="s">
        <v>798</v>
      </c>
      <c r="AP1888" t="s">
        <v>66</v>
      </c>
      <c r="AQ1888">
        <v>99</v>
      </c>
      <c r="AR1888" t="s">
        <v>799</v>
      </c>
      <c r="AS1888">
        <v>0</v>
      </c>
      <c r="AT1888" t="s">
        <v>264</v>
      </c>
      <c r="AU1888">
        <v>26</v>
      </c>
    </row>
    <row r="1889" spans="1:47" x14ac:dyDescent="0.25">
      <c r="A1889" t="s">
        <v>1039</v>
      </c>
      <c r="B1889">
        <v>3063606</v>
      </c>
      <c r="C1889">
        <v>381187</v>
      </c>
      <c r="D1889" t="s">
        <v>812</v>
      </c>
      <c r="E1889">
        <v>0</v>
      </c>
      <c r="F1889">
        <v>0</v>
      </c>
      <c r="G1889">
        <v>1</v>
      </c>
      <c r="H1889">
        <v>0</v>
      </c>
      <c r="I1889">
        <v>67</v>
      </c>
      <c r="J1889">
        <v>2018</v>
      </c>
      <c r="K1889" t="s">
        <v>573</v>
      </c>
      <c r="L1889">
        <v>1</v>
      </c>
      <c r="M1889">
        <v>1</v>
      </c>
      <c r="N1889">
        <v>10</v>
      </c>
      <c r="O1889">
        <v>14</v>
      </c>
      <c r="P1889" t="s">
        <v>1040</v>
      </c>
      <c r="Q1889" t="s">
        <v>954</v>
      </c>
      <c r="R1889" t="s">
        <v>1041</v>
      </c>
      <c r="S1889">
        <v>4782</v>
      </c>
      <c r="T1889" t="s">
        <v>856</v>
      </c>
      <c r="U1889" t="s">
        <v>1042</v>
      </c>
      <c r="V1889" t="s">
        <v>793</v>
      </c>
      <c r="W1889" t="s">
        <v>103</v>
      </c>
      <c r="X1889" t="s">
        <v>57</v>
      </c>
      <c r="Y1889" t="s">
        <v>1044</v>
      </c>
      <c r="Z1889" s="1">
        <v>43344</v>
      </c>
      <c r="AA1889">
        <v>67</v>
      </c>
      <c r="AB1889" t="s">
        <v>59</v>
      </c>
      <c r="AC1889">
        <v>2023</v>
      </c>
      <c r="AD1889">
        <v>738</v>
      </c>
      <c r="AE1889" t="s">
        <v>796</v>
      </c>
      <c r="AF1889" t="s">
        <v>797</v>
      </c>
      <c r="AG1889" s="1">
        <v>35788</v>
      </c>
      <c r="AH1889" t="s">
        <v>264</v>
      </c>
      <c r="AI1889" t="s">
        <v>265</v>
      </c>
      <c r="AJ1889" t="s">
        <v>64</v>
      </c>
      <c r="AK1889">
        <v>178</v>
      </c>
      <c r="AL1889">
        <v>800000</v>
      </c>
      <c r="AM1889">
        <v>1000000</v>
      </c>
      <c r="AN1889" s="1">
        <v>46568</v>
      </c>
      <c r="AO1889" t="s">
        <v>800</v>
      </c>
      <c r="AP1889" t="s">
        <v>66</v>
      </c>
      <c r="AQ1889">
        <v>99</v>
      </c>
      <c r="AR1889" t="s">
        <v>799</v>
      </c>
      <c r="AS1889">
        <v>0</v>
      </c>
      <c r="AT1889" t="s">
        <v>264</v>
      </c>
      <c r="AU1889">
        <v>26</v>
      </c>
    </row>
    <row r="1890" spans="1:47" x14ac:dyDescent="0.25">
      <c r="A1890" t="s">
        <v>1039</v>
      </c>
      <c r="B1890">
        <v>3063606</v>
      </c>
      <c r="C1890">
        <v>381187</v>
      </c>
      <c r="D1890" t="s">
        <v>812</v>
      </c>
      <c r="E1890">
        <v>0</v>
      </c>
      <c r="F1890">
        <v>0</v>
      </c>
      <c r="G1890">
        <v>1</v>
      </c>
      <c r="H1890">
        <v>0</v>
      </c>
      <c r="I1890">
        <v>67</v>
      </c>
      <c r="J1890">
        <v>2018</v>
      </c>
      <c r="K1890" t="s">
        <v>573</v>
      </c>
      <c r="L1890">
        <v>1</v>
      </c>
      <c r="M1890">
        <v>1</v>
      </c>
      <c r="N1890">
        <v>10</v>
      </c>
      <c r="O1890">
        <v>14</v>
      </c>
      <c r="P1890" t="s">
        <v>1040</v>
      </c>
      <c r="Q1890" t="s">
        <v>954</v>
      </c>
      <c r="R1890" t="s">
        <v>1041</v>
      </c>
      <c r="S1890">
        <v>4782</v>
      </c>
      <c r="T1890" t="s">
        <v>856</v>
      </c>
      <c r="U1890" t="s">
        <v>1042</v>
      </c>
      <c r="V1890" t="s">
        <v>793</v>
      </c>
      <c r="W1890" t="s">
        <v>103</v>
      </c>
      <c r="X1890" t="s">
        <v>57</v>
      </c>
      <c r="Y1890" t="s">
        <v>1044</v>
      </c>
      <c r="Z1890" s="1">
        <v>43344</v>
      </c>
      <c r="AA1890">
        <v>67</v>
      </c>
      <c r="AB1890" t="s">
        <v>59</v>
      </c>
      <c r="AC1890">
        <v>2023</v>
      </c>
      <c r="AD1890">
        <v>738</v>
      </c>
      <c r="AE1890" t="s">
        <v>796</v>
      </c>
      <c r="AF1890" t="s">
        <v>797</v>
      </c>
      <c r="AG1890" s="1">
        <v>35788</v>
      </c>
      <c r="AH1890" t="s">
        <v>264</v>
      </c>
      <c r="AI1890" t="s">
        <v>265</v>
      </c>
      <c r="AJ1890" t="s">
        <v>64</v>
      </c>
      <c r="AK1890">
        <v>178</v>
      </c>
      <c r="AL1890">
        <v>800000</v>
      </c>
      <c r="AM1890">
        <v>1000000</v>
      </c>
      <c r="AN1890" s="1">
        <v>46568</v>
      </c>
      <c r="AO1890" t="s">
        <v>801</v>
      </c>
      <c r="AP1890" t="s">
        <v>66</v>
      </c>
      <c r="AQ1890">
        <v>11</v>
      </c>
      <c r="AR1890" t="s">
        <v>799</v>
      </c>
      <c r="AS1890">
        <v>0</v>
      </c>
      <c r="AT1890" t="s">
        <v>264</v>
      </c>
      <c r="AU1890">
        <v>26</v>
      </c>
    </row>
    <row r="1891" spans="1:47" x14ac:dyDescent="0.25">
      <c r="A1891" t="s">
        <v>1039</v>
      </c>
      <c r="B1891">
        <v>3063606</v>
      </c>
      <c r="C1891">
        <v>381187</v>
      </c>
      <c r="D1891" t="s">
        <v>812</v>
      </c>
      <c r="E1891">
        <v>0</v>
      </c>
      <c r="F1891">
        <v>0</v>
      </c>
      <c r="G1891">
        <v>1</v>
      </c>
      <c r="H1891">
        <v>0</v>
      </c>
      <c r="I1891">
        <v>67</v>
      </c>
      <c r="J1891">
        <v>2018</v>
      </c>
      <c r="K1891" t="s">
        <v>573</v>
      </c>
      <c r="L1891">
        <v>1</v>
      </c>
      <c r="M1891">
        <v>1</v>
      </c>
      <c r="N1891">
        <v>10</v>
      </c>
      <c r="O1891">
        <v>14</v>
      </c>
      <c r="P1891" t="s">
        <v>1040</v>
      </c>
      <c r="Q1891" t="s">
        <v>954</v>
      </c>
      <c r="R1891" t="s">
        <v>1041</v>
      </c>
      <c r="S1891">
        <v>4782</v>
      </c>
      <c r="T1891" t="s">
        <v>856</v>
      </c>
      <c r="U1891" t="s">
        <v>1042</v>
      </c>
      <c r="V1891" t="s">
        <v>793</v>
      </c>
      <c r="W1891" t="s">
        <v>103</v>
      </c>
      <c r="X1891" t="s">
        <v>57</v>
      </c>
      <c r="Y1891" t="s">
        <v>1044</v>
      </c>
      <c r="Z1891" s="1">
        <v>43344</v>
      </c>
      <c r="AA1891">
        <v>67</v>
      </c>
      <c r="AB1891" t="s">
        <v>59</v>
      </c>
      <c r="AC1891">
        <v>2023</v>
      </c>
      <c r="AD1891">
        <v>738</v>
      </c>
      <c r="AE1891" t="s">
        <v>796</v>
      </c>
      <c r="AF1891" t="s">
        <v>797</v>
      </c>
      <c r="AG1891" s="1">
        <v>35788</v>
      </c>
      <c r="AH1891" t="s">
        <v>264</v>
      </c>
      <c r="AI1891" t="s">
        <v>265</v>
      </c>
      <c r="AJ1891" t="s">
        <v>64</v>
      </c>
      <c r="AK1891">
        <v>178</v>
      </c>
      <c r="AL1891">
        <v>800000</v>
      </c>
      <c r="AM1891">
        <v>1000000</v>
      </c>
      <c r="AN1891" s="1">
        <v>46568</v>
      </c>
      <c r="AO1891" t="s">
        <v>802</v>
      </c>
      <c r="AP1891" t="s">
        <v>66</v>
      </c>
      <c r="AQ1891">
        <v>11</v>
      </c>
      <c r="AR1891" t="s">
        <v>799</v>
      </c>
      <c r="AS1891">
        <v>0</v>
      </c>
      <c r="AT1891" t="s">
        <v>264</v>
      </c>
      <c r="AU1891">
        <v>26</v>
      </c>
    </row>
    <row r="1892" spans="1:47" x14ac:dyDescent="0.25">
      <c r="A1892" t="s">
        <v>1039</v>
      </c>
      <c r="B1892">
        <v>3063606</v>
      </c>
      <c r="C1892">
        <v>381187</v>
      </c>
      <c r="D1892" t="s">
        <v>812</v>
      </c>
      <c r="E1892">
        <v>0</v>
      </c>
      <c r="F1892">
        <v>0</v>
      </c>
      <c r="G1892">
        <v>1</v>
      </c>
      <c r="H1892">
        <v>0</v>
      </c>
      <c r="I1892">
        <v>67</v>
      </c>
      <c r="J1892">
        <v>2018</v>
      </c>
      <c r="K1892" t="s">
        <v>573</v>
      </c>
      <c r="L1892">
        <v>1</v>
      </c>
      <c r="M1892">
        <v>1</v>
      </c>
      <c r="N1892">
        <v>10</v>
      </c>
      <c r="O1892">
        <v>14</v>
      </c>
      <c r="P1892" t="s">
        <v>1040</v>
      </c>
      <c r="Q1892" t="s">
        <v>954</v>
      </c>
      <c r="R1892" t="s">
        <v>1041</v>
      </c>
      <c r="S1892">
        <v>4782</v>
      </c>
      <c r="T1892" t="s">
        <v>856</v>
      </c>
      <c r="U1892" t="s">
        <v>1042</v>
      </c>
      <c r="V1892" t="s">
        <v>793</v>
      </c>
      <c r="W1892" t="s">
        <v>103</v>
      </c>
      <c r="X1892" t="s">
        <v>57</v>
      </c>
      <c r="Y1892" t="s">
        <v>1044</v>
      </c>
      <c r="Z1892" s="1">
        <v>43344</v>
      </c>
      <c r="AA1892">
        <v>67</v>
      </c>
      <c r="AB1892" t="s">
        <v>59</v>
      </c>
      <c r="AC1892">
        <v>2023</v>
      </c>
      <c r="AD1892">
        <v>738</v>
      </c>
      <c r="AE1892" t="s">
        <v>796</v>
      </c>
      <c r="AF1892" t="s">
        <v>797</v>
      </c>
      <c r="AG1892" s="1">
        <v>35788</v>
      </c>
      <c r="AH1892" t="s">
        <v>264</v>
      </c>
      <c r="AI1892" t="s">
        <v>265</v>
      </c>
      <c r="AJ1892" t="s">
        <v>64</v>
      </c>
      <c r="AK1892">
        <v>178</v>
      </c>
      <c r="AL1892">
        <v>800000</v>
      </c>
      <c r="AM1892">
        <v>1000000</v>
      </c>
      <c r="AN1892" s="1">
        <v>46568</v>
      </c>
      <c r="AO1892" t="s">
        <v>803</v>
      </c>
      <c r="AP1892" t="s">
        <v>66</v>
      </c>
      <c r="AQ1892">
        <v>11</v>
      </c>
      <c r="AR1892" t="s">
        <v>799</v>
      </c>
      <c r="AS1892">
        <v>0</v>
      </c>
      <c r="AT1892" t="s">
        <v>264</v>
      </c>
      <c r="AU1892">
        <v>26</v>
      </c>
    </row>
    <row r="1893" spans="1:47" x14ac:dyDescent="0.25">
      <c r="A1893" t="s">
        <v>1039</v>
      </c>
      <c r="B1893">
        <v>3063606</v>
      </c>
      <c r="C1893">
        <v>381187</v>
      </c>
      <c r="D1893" t="s">
        <v>812</v>
      </c>
      <c r="E1893">
        <v>0</v>
      </c>
      <c r="F1893">
        <v>0</v>
      </c>
      <c r="G1893">
        <v>1</v>
      </c>
      <c r="H1893">
        <v>0</v>
      </c>
      <c r="I1893">
        <v>67</v>
      </c>
      <c r="J1893">
        <v>2018</v>
      </c>
      <c r="K1893" t="s">
        <v>573</v>
      </c>
      <c r="L1893">
        <v>1</v>
      </c>
      <c r="M1893">
        <v>1</v>
      </c>
      <c r="N1893">
        <v>10</v>
      </c>
      <c r="O1893">
        <v>14</v>
      </c>
      <c r="P1893" t="s">
        <v>1040</v>
      </c>
      <c r="Q1893" t="s">
        <v>954</v>
      </c>
      <c r="R1893" t="s">
        <v>1041</v>
      </c>
      <c r="S1893">
        <v>4782</v>
      </c>
      <c r="T1893" t="s">
        <v>856</v>
      </c>
      <c r="U1893" t="s">
        <v>1042</v>
      </c>
      <c r="V1893" t="s">
        <v>793</v>
      </c>
      <c r="W1893" t="s">
        <v>103</v>
      </c>
      <c r="X1893" t="s">
        <v>57</v>
      </c>
      <c r="Y1893" t="s">
        <v>1044</v>
      </c>
      <c r="Z1893" s="1">
        <v>43344</v>
      </c>
      <c r="AA1893">
        <v>67</v>
      </c>
      <c r="AB1893" t="s">
        <v>59</v>
      </c>
      <c r="AC1893">
        <v>2023</v>
      </c>
      <c r="AD1893">
        <v>738</v>
      </c>
      <c r="AE1893" t="s">
        <v>796</v>
      </c>
      <c r="AF1893" t="s">
        <v>797</v>
      </c>
      <c r="AG1893" s="1">
        <v>35788</v>
      </c>
      <c r="AH1893" t="s">
        <v>264</v>
      </c>
      <c r="AI1893" t="s">
        <v>265</v>
      </c>
      <c r="AJ1893" t="s">
        <v>64</v>
      </c>
      <c r="AK1893">
        <v>178</v>
      </c>
      <c r="AL1893">
        <v>800000</v>
      </c>
      <c r="AM1893">
        <v>1000000</v>
      </c>
      <c r="AN1893" s="1">
        <v>46568</v>
      </c>
      <c r="AO1893" t="s">
        <v>804</v>
      </c>
      <c r="AP1893" t="s">
        <v>66</v>
      </c>
      <c r="AQ1893">
        <v>11</v>
      </c>
      <c r="AR1893" t="s">
        <v>799</v>
      </c>
      <c r="AS1893">
        <v>0</v>
      </c>
      <c r="AT1893" t="s">
        <v>264</v>
      </c>
      <c r="AU1893">
        <v>26</v>
      </c>
    </row>
    <row r="1894" spans="1:47" x14ac:dyDescent="0.25">
      <c r="A1894" t="s">
        <v>1039</v>
      </c>
      <c r="B1894">
        <v>3063606</v>
      </c>
      <c r="C1894">
        <v>381187</v>
      </c>
      <c r="D1894" t="s">
        <v>812</v>
      </c>
      <c r="E1894">
        <v>0</v>
      </c>
      <c r="F1894">
        <v>0</v>
      </c>
      <c r="G1894">
        <v>1</v>
      </c>
      <c r="H1894">
        <v>0</v>
      </c>
      <c r="I1894">
        <v>67</v>
      </c>
      <c r="J1894">
        <v>2018</v>
      </c>
      <c r="K1894" t="s">
        <v>573</v>
      </c>
      <c r="L1894">
        <v>1</v>
      </c>
      <c r="M1894">
        <v>1</v>
      </c>
      <c r="N1894">
        <v>10</v>
      </c>
      <c r="O1894">
        <v>14</v>
      </c>
      <c r="P1894" t="s">
        <v>1040</v>
      </c>
      <c r="Q1894" t="s">
        <v>954</v>
      </c>
      <c r="R1894" t="s">
        <v>1041</v>
      </c>
      <c r="S1894">
        <v>4782</v>
      </c>
      <c r="T1894" t="s">
        <v>856</v>
      </c>
      <c r="U1894" t="s">
        <v>1042</v>
      </c>
      <c r="V1894" t="s">
        <v>793</v>
      </c>
      <c r="W1894" t="s">
        <v>103</v>
      </c>
      <c r="X1894" t="s">
        <v>57</v>
      </c>
      <c r="Y1894" t="s">
        <v>1044</v>
      </c>
      <c r="Z1894" s="1">
        <v>43344</v>
      </c>
      <c r="AA1894">
        <v>67</v>
      </c>
      <c r="AB1894" t="s">
        <v>59</v>
      </c>
      <c r="AC1894">
        <v>2023</v>
      </c>
      <c r="AD1894">
        <v>738</v>
      </c>
      <c r="AE1894" t="s">
        <v>796</v>
      </c>
      <c r="AF1894" t="s">
        <v>797</v>
      </c>
      <c r="AG1894" s="1">
        <v>35788</v>
      </c>
      <c r="AH1894" t="s">
        <v>264</v>
      </c>
      <c r="AI1894" t="s">
        <v>265</v>
      </c>
      <c r="AJ1894" t="s">
        <v>64</v>
      </c>
      <c r="AK1894">
        <v>178</v>
      </c>
      <c r="AL1894">
        <v>800000</v>
      </c>
      <c r="AM1894">
        <v>1000000</v>
      </c>
      <c r="AN1894" s="1">
        <v>46568</v>
      </c>
      <c r="AO1894" t="s">
        <v>805</v>
      </c>
      <c r="AP1894" t="s">
        <v>66</v>
      </c>
      <c r="AQ1894">
        <v>11</v>
      </c>
      <c r="AR1894" t="s">
        <v>799</v>
      </c>
      <c r="AS1894">
        <v>0</v>
      </c>
      <c r="AT1894" t="s">
        <v>264</v>
      </c>
      <c r="AU1894">
        <v>26</v>
      </c>
    </row>
    <row r="1895" spans="1:47" x14ac:dyDescent="0.25">
      <c r="A1895" t="s">
        <v>1039</v>
      </c>
      <c r="B1895">
        <v>3063606</v>
      </c>
      <c r="C1895">
        <v>381187</v>
      </c>
      <c r="D1895" t="s">
        <v>812</v>
      </c>
      <c r="E1895">
        <v>0</v>
      </c>
      <c r="F1895">
        <v>0</v>
      </c>
      <c r="G1895">
        <v>1</v>
      </c>
      <c r="H1895">
        <v>0</v>
      </c>
      <c r="I1895">
        <v>67</v>
      </c>
      <c r="J1895">
        <v>2018</v>
      </c>
      <c r="K1895" t="s">
        <v>573</v>
      </c>
      <c r="L1895">
        <v>1</v>
      </c>
      <c r="M1895">
        <v>1</v>
      </c>
      <c r="N1895">
        <v>10</v>
      </c>
      <c r="O1895">
        <v>14</v>
      </c>
      <c r="P1895" t="s">
        <v>1040</v>
      </c>
      <c r="Q1895" t="s">
        <v>954</v>
      </c>
      <c r="R1895" t="s">
        <v>1041</v>
      </c>
      <c r="S1895">
        <v>4782</v>
      </c>
      <c r="T1895" t="s">
        <v>856</v>
      </c>
      <c r="U1895" t="s">
        <v>1042</v>
      </c>
      <c r="V1895" t="s">
        <v>793</v>
      </c>
      <c r="W1895" t="s">
        <v>103</v>
      </c>
      <c r="X1895" t="s">
        <v>57</v>
      </c>
      <c r="Y1895" t="s">
        <v>1044</v>
      </c>
      <c r="Z1895" s="1">
        <v>43344</v>
      </c>
      <c r="AA1895">
        <v>67</v>
      </c>
      <c r="AB1895" t="s">
        <v>59</v>
      </c>
      <c r="AC1895">
        <v>2023</v>
      </c>
      <c r="AD1895">
        <v>738</v>
      </c>
      <c r="AE1895" t="s">
        <v>796</v>
      </c>
      <c r="AF1895" t="s">
        <v>797</v>
      </c>
      <c r="AG1895" s="1">
        <v>35788</v>
      </c>
      <c r="AH1895" t="s">
        <v>264</v>
      </c>
      <c r="AI1895" t="s">
        <v>265</v>
      </c>
      <c r="AJ1895" t="s">
        <v>64</v>
      </c>
      <c r="AK1895">
        <v>178</v>
      </c>
      <c r="AL1895">
        <v>800000</v>
      </c>
      <c r="AM1895">
        <v>1000000</v>
      </c>
      <c r="AN1895" s="1">
        <v>46568</v>
      </c>
      <c r="AO1895" t="s">
        <v>806</v>
      </c>
      <c r="AP1895" t="s">
        <v>164</v>
      </c>
      <c r="AQ1895">
        <v>11</v>
      </c>
      <c r="AR1895" t="s">
        <v>799</v>
      </c>
      <c r="AS1895">
        <v>0</v>
      </c>
      <c r="AT1895" t="s">
        <v>807</v>
      </c>
      <c r="AU1895">
        <v>26</v>
      </c>
    </row>
    <row r="1896" spans="1:47" x14ac:dyDescent="0.25">
      <c r="A1896" t="s">
        <v>1039</v>
      </c>
      <c r="B1896">
        <v>3063606</v>
      </c>
      <c r="C1896">
        <v>381187</v>
      </c>
      <c r="D1896" t="s">
        <v>812</v>
      </c>
      <c r="E1896">
        <v>0</v>
      </c>
      <c r="F1896">
        <v>0</v>
      </c>
      <c r="G1896">
        <v>1</v>
      </c>
      <c r="H1896">
        <v>0</v>
      </c>
      <c r="I1896">
        <v>67</v>
      </c>
      <c r="J1896">
        <v>2018</v>
      </c>
      <c r="K1896" t="s">
        <v>573</v>
      </c>
      <c r="L1896">
        <v>1</v>
      </c>
      <c r="M1896">
        <v>1</v>
      </c>
      <c r="N1896">
        <v>10</v>
      </c>
      <c r="O1896">
        <v>14</v>
      </c>
      <c r="P1896" t="s">
        <v>1040</v>
      </c>
      <c r="Q1896" t="s">
        <v>954</v>
      </c>
      <c r="R1896" t="s">
        <v>1041</v>
      </c>
      <c r="S1896">
        <v>4782</v>
      </c>
      <c r="T1896" t="s">
        <v>856</v>
      </c>
      <c r="U1896" t="s">
        <v>1042</v>
      </c>
      <c r="V1896" t="s">
        <v>793</v>
      </c>
      <c r="W1896" t="s">
        <v>103</v>
      </c>
      <c r="X1896" t="s">
        <v>57</v>
      </c>
      <c r="Y1896" t="s">
        <v>1044</v>
      </c>
      <c r="Z1896" s="1">
        <v>43344</v>
      </c>
      <c r="AA1896">
        <v>67</v>
      </c>
      <c r="AB1896" t="s">
        <v>59</v>
      </c>
      <c r="AC1896">
        <v>2023</v>
      </c>
      <c r="AD1896">
        <v>738</v>
      </c>
      <c r="AE1896" t="s">
        <v>796</v>
      </c>
      <c r="AF1896" t="s">
        <v>797</v>
      </c>
      <c r="AG1896" s="1">
        <v>35788</v>
      </c>
      <c r="AH1896" t="s">
        <v>264</v>
      </c>
      <c r="AI1896" t="s">
        <v>265</v>
      </c>
      <c r="AJ1896" t="s">
        <v>64</v>
      </c>
      <c r="AK1896">
        <v>178</v>
      </c>
      <c r="AL1896">
        <v>800000</v>
      </c>
      <c r="AM1896">
        <v>1000000</v>
      </c>
      <c r="AN1896" s="1">
        <v>46568</v>
      </c>
      <c r="AO1896" t="s">
        <v>808</v>
      </c>
      <c r="AP1896" t="s">
        <v>164</v>
      </c>
      <c r="AQ1896">
        <v>11</v>
      </c>
      <c r="AR1896" t="s">
        <v>799</v>
      </c>
      <c r="AS1896">
        <v>0</v>
      </c>
      <c r="AT1896" t="s">
        <v>264</v>
      </c>
      <c r="AU1896">
        <v>26</v>
      </c>
    </row>
    <row r="1897" spans="1:47" x14ac:dyDescent="0.25">
      <c r="A1897" t="s">
        <v>1039</v>
      </c>
      <c r="B1897">
        <v>3063606</v>
      </c>
      <c r="C1897">
        <v>381187</v>
      </c>
      <c r="D1897" t="s">
        <v>812</v>
      </c>
      <c r="E1897">
        <v>0</v>
      </c>
      <c r="F1897">
        <v>0</v>
      </c>
      <c r="G1897">
        <v>1</v>
      </c>
      <c r="H1897">
        <v>0</v>
      </c>
      <c r="I1897">
        <v>67</v>
      </c>
      <c r="J1897">
        <v>2018</v>
      </c>
      <c r="K1897" t="s">
        <v>573</v>
      </c>
      <c r="L1897">
        <v>1</v>
      </c>
      <c r="M1897">
        <v>1</v>
      </c>
      <c r="N1897">
        <v>10</v>
      </c>
      <c r="O1897">
        <v>14</v>
      </c>
      <c r="P1897" t="s">
        <v>1040</v>
      </c>
      <c r="Q1897" t="s">
        <v>954</v>
      </c>
      <c r="R1897" t="s">
        <v>1041</v>
      </c>
      <c r="S1897">
        <v>4782</v>
      </c>
      <c r="T1897" t="s">
        <v>856</v>
      </c>
      <c r="U1897" t="s">
        <v>1042</v>
      </c>
      <c r="V1897" t="s">
        <v>793</v>
      </c>
      <c r="W1897" t="s">
        <v>103</v>
      </c>
      <c r="X1897" t="s">
        <v>57</v>
      </c>
      <c r="Y1897" t="s">
        <v>1044</v>
      </c>
      <c r="Z1897" s="1">
        <v>43344</v>
      </c>
      <c r="AA1897">
        <v>67</v>
      </c>
      <c r="AB1897" t="s">
        <v>59</v>
      </c>
      <c r="AC1897">
        <v>2023</v>
      </c>
      <c r="AD1897">
        <v>738</v>
      </c>
      <c r="AE1897" t="s">
        <v>796</v>
      </c>
      <c r="AF1897" t="s">
        <v>797</v>
      </c>
      <c r="AG1897" s="1">
        <v>35788</v>
      </c>
      <c r="AH1897" t="s">
        <v>264</v>
      </c>
      <c r="AI1897" t="s">
        <v>265</v>
      </c>
      <c r="AJ1897" t="s">
        <v>64</v>
      </c>
      <c r="AK1897">
        <v>178</v>
      </c>
      <c r="AL1897">
        <v>800000</v>
      </c>
      <c r="AM1897">
        <v>1000000</v>
      </c>
      <c r="AN1897" s="1">
        <v>46568</v>
      </c>
      <c r="AO1897" t="s">
        <v>809</v>
      </c>
      <c r="AP1897" t="s">
        <v>66</v>
      </c>
      <c r="AQ1897">
        <v>11</v>
      </c>
      <c r="AR1897" t="s">
        <v>799</v>
      </c>
      <c r="AS1897">
        <v>0</v>
      </c>
      <c r="AT1897" t="s">
        <v>264</v>
      </c>
      <c r="AU1897">
        <v>26</v>
      </c>
    </row>
    <row r="1898" spans="1:47" x14ac:dyDescent="0.25">
      <c r="A1898" t="s">
        <v>1039</v>
      </c>
      <c r="B1898">
        <v>3063606</v>
      </c>
      <c r="C1898">
        <v>381187</v>
      </c>
      <c r="D1898" t="s">
        <v>812</v>
      </c>
      <c r="E1898">
        <v>0</v>
      </c>
      <c r="F1898">
        <v>0</v>
      </c>
      <c r="G1898">
        <v>1</v>
      </c>
      <c r="H1898">
        <v>0</v>
      </c>
      <c r="I1898">
        <v>67</v>
      </c>
      <c r="J1898">
        <v>2018</v>
      </c>
      <c r="K1898" t="s">
        <v>573</v>
      </c>
      <c r="L1898">
        <v>1</v>
      </c>
      <c r="M1898">
        <v>1</v>
      </c>
      <c r="N1898">
        <v>10</v>
      </c>
      <c r="O1898">
        <v>14</v>
      </c>
      <c r="P1898" t="s">
        <v>1040</v>
      </c>
      <c r="Q1898" t="s">
        <v>954</v>
      </c>
      <c r="R1898" t="s">
        <v>1041</v>
      </c>
      <c r="S1898">
        <v>4782</v>
      </c>
      <c r="T1898" t="s">
        <v>856</v>
      </c>
      <c r="U1898" t="s">
        <v>1042</v>
      </c>
      <c r="V1898" t="s">
        <v>793</v>
      </c>
      <c r="W1898" t="s">
        <v>103</v>
      </c>
      <c r="X1898" t="s">
        <v>57</v>
      </c>
      <c r="Y1898" t="s">
        <v>1044</v>
      </c>
      <c r="Z1898" s="1">
        <v>43344</v>
      </c>
      <c r="AA1898">
        <v>67</v>
      </c>
      <c r="AB1898" t="s">
        <v>59</v>
      </c>
      <c r="AC1898">
        <v>2023</v>
      </c>
      <c r="AD1898">
        <v>738</v>
      </c>
      <c r="AE1898" t="s">
        <v>796</v>
      </c>
      <c r="AF1898" t="s">
        <v>797</v>
      </c>
      <c r="AG1898" s="1">
        <v>35788</v>
      </c>
      <c r="AH1898" t="s">
        <v>264</v>
      </c>
      <c r="AI1898" t="s">
        <v>265</v>
      </c>
      <c r="AJ1898" t="s">
        <v>64</v>
      </c>
      <c r="AK1898">
        <v>178</v>
      </c>
      <c r="AL1898">
        <v>800000</v>
      </c>
      <c r="AM1898">
        <v>1000000</v>
      </c>
      <c r="AN1898" s="1">
        <v>46568</v>
      </c>
      <c r="AO1898" t="s">
        <v>810</v>
      </c>
      <c r="AP1898" t="s">
        <v>66</v>
      </c>
      <c r="AQ1898">
        <v>11</v>
      </c>
      <c r="AR1898" t="s">
        <v>799</v>
      </c>
      <c r="AS1898">
        <v>0</v>
      </c>
      <c r="AT1898" t="s">
        <v>264</v>
      </c>
      <c r="AU1898">
        <v>26</v>
      </c>
    </row>
    <row r="1899" spans="1:47" x14ac:dyDescent="0.25">
      <c r="A1899" t="s">
        <v>1045</v>
      </c>
      <c r="B1899">
        <v>3047468</v>
      </c>
      <c r="C1899">
        <v>355369</v>
      </c>
      <c r="D1899" t="s">
        <v>346</v>
      </c>
      <c r="E1899">
        <v>0</v>
      </c>
      <c r="F1899">
        <v>0</v>
      </c>
      <c r="G1899">
        <v>0</v>
      </c>
      <c r="H1899">
        <v>0</v>
      </c>
      <c r="I1899">
        <v>75</v>
      </c>
      <c r="J1899">
        <v>2018</v>
      </c>
      <c r="K1899" t="s">
        <v>49</v>
      </c>
      <c r="L1899">
        <v>2</v>
      </c>
      <c r="M1899">
        <v>0</v>
      </c>
      <c r="N1899">
        <v>6</v>
      </c>
      <c r="O1899">
        <v>19</v>
      </c>
      <c r="P1899" t="s">
        <v>1046</v>
      </c>
      <c r="Q1899" t="s">
        <v>1047</v>
      </c>
      <c r="R1899" t="s">
        <v>1048</v>
      </c>
      <c r="S1899">
        <v>23817</v>
      </c>
      <c r="T1899" t="s">
        <v>990</v>
      </c>
      <c r="U1899" t="s">
        <v>1049</v>
      </c>
      <c r="V1899" t="s">
        <v>351</v>
      </c>
      <c r="W1899" t="s">
        <v>229</v>
      </c>
      <c r="X1899" t="s">
        <v>57</v>
      </c>
      <c r="Y1899" t="s">
        <v>1050</v>
      </c>
      <c r="Z1899" s="1">
        <v>43345</v>
      </c>
      <c r="AA1899">
        <v>75</v>
      </c>
      <c r="AB1899" t="s">
        <v>59</v>
      </c>
      <c r="AC1899">
        <v>2023</v>
      </c>
      <c r="AD1899">
        <v>18</v>
      </c>
      <c r="AE1899" t="s">
        <v>354</v>
      </c>
      <c r="AF1899" t="s">
        <v>247</v>
      </c>
      <c r="AG1899" s="1">
        <v>35181</v>
      </c>
      <c r="AH1899" t="s">
        <v>355</v>
      </c>
      <c r="AI1899" t="s">
        <v>265</v>
      </c>
      <c r="AJ1899" t="s">
        <v>64</v>
      </c>
      <c r="AK1899">
        <v>191</v>
      </c>
      <c r="AL1899">
        <v>7000000</v>
      </c>
      <c r="AM1899">
        <v>10000000</v>
      </c>
      <c r="AN1899" s="1">
        <v>45473</v>
      </c>
      <c r="AO1899" t="s">
        <v>356</v>
      </c>
      <c r="AP1899" t="s">
        <v>66</v>
      </c>
      <c r="AQ1899">
        <v>45</v>
      </c>
      <c r="AR1899" t="s">
        <v>357</v>
      </c>
      <c r="AS1899">
        <v>0</v>
      </c>
      <c r="AT1899" t="s">
        <v>355</v>
      </c>
      <c r="AU1899">
        <v>28</v>
      </c>
    </row>
    <row r="1900" spans="1:47" x14ac:dyDescent="0.25">
      <c r="A1900" t="s">
        <v>1045</v>
      </c>
      <c r="B1900">
        <v>3047468</v>
      </c>
      <c r="C1900">
        <v>355369</v>
      </c>
      <c r="D1900" t="s">
        <v>346</v>
      </c>
      <c r="E1900">
        <v>0</v>
      </c>
      <c r="F1900">
        <v>0</v>
      </c>
      <c r="G1900">
        <v>0</v>
      </c>
      <c r="H1900">
        <v>0</v>
      </c>
      <c r="I1900">
        <v>75</v>
      </c>
      <c r="J1900">
        <v>2018</v>
      </c>
      <c r="K1900" t="s">
        <v>49</v>
      </c>
      <c r="L1900">
        <v>2</v>
      </c>
      <c r="M1900">
        <v>0</v>
      </c>
      <c r="N1900">
        <v>6</v>
      </c>
      <c r="O1900">
        <v>19</v>
      </c>
      <c r="P1900" t="s">
        <v>1046</v>
      </c>
      <c r="Q1900" t="s">
        <v>1047</v>
      </c>
      <c r="R1900" t="s">
        <v>1048</v>
      </c>
      <c r="S1900">
        <v>23817</v>
      </c>
      <c r="T1900" t="s">
        <v>990</v>
      </c>
      <c r="U1900" t="s">
        <v>1049</v>
      </c>
      <c r="V1900" t="s">
        <v>351</v>
      </c>
      <c r="W1900" t="s">
        <v>229</v>
      </c>
      <c r="X1900" t="s">
        <v>57</v>
      </c>
      <c r="Y1900" t="s">
        <v>1050</v>
      </c>
      <c r="Z1900" s="1">
        <v>43345</v>
      </c>
      <c r="AA1900">
        <v>75</v>
      </c>
      <c r="AB1900" t="s">
        <v>59</v>
      </c>
      <c r="AC1900">
        <v>2023</v>
      </c>
      <c r="AD1900">
        <v>18</v>
      </c>
      <c r="AE1900" t="s">
        <v>354</v>
      </c>
      <c r="AF1900" t="s">
        <v>247</v>
      </c>
      <c r="AG1900" s="1">
        <v>35181</v>
      </c>
      <c r="AH1900" t="s">
        <v>355</v>
      </c>
      <c r="AI1900" t="s">
        <v>265</v>
      </c>
      <c r="AJ1900" t="s">
        <v>64</v>
      </c>
      <c r="AK1900">
        <v>191</v>
      </c>
      <c r="AL1900">
        <v>7000000</v>
      </c>
      <c r="AM1900">
        <v>10000000</v>
      </c>
      <c r="AN1900" s="1">
        <v>45473</v>
      </c>
      <c r="AO1900" t="s">
        <v>358</v>
      </c>
      <c r="AP1900" t="s">
        <v>66</v>
      </c>
      <c r="AQ1900">
        <v>45</v>
      </c>
      <c r="AR1900" t="s">
        <v>357</v>
      </c>
      <c r="AS1900">
        <v>0</v>
      </c>
      <c r="AT1900" t="s">
        <v>355</v>
      </c>
      <c r="AU1900">
        <v>28</v>
      </c>
    </row>
    <row r="1901" spans="1:47" x14ac:dyDescent="0.25">
      <c r="A1901" t="s">
        <v>1045</v>
      </c>
      <c r="B1901">
        <v>3047468</v>
      </c>
      <c r="C1901">
        <v>355369</v>
      </c>
      <c r="D1901" t="s">
        <v>346</v>
      </c>
      <c r="E1901">
        <v>0</v>
      </c>
      <c r="F1901">
        <v>0</v>
      </c>
      <c r="G1901">
        <v>0</v>
      </c>
      <c r="H1901">
        <v>0</v>
      </c>
      <c r="I1901">
        <v>75</v>
      </c>
      <c r="J1901">
        <v>2018</v>
      </c>
      <c r="K1901" t="s">
        <v>49</v>
      </c>
      <c r="L1901">
        <v>2</v>
      </c>
      <c r="M1901">
        <v>0</v>
      </c>
      <c r="N1901">
        <v>6</v>
      </c>
      <c r="O1901">
        <v>19</v>
      </c>
      <c r="P1901" t="s">
        <v>1046</v>
      </c>
      <c r="Q1901" t="s">
        <v>1047</v>
      </c>
      <c r="R1901" t="s">
        <v>1048</v>
      </c>
      <c r="S1901">
        <v>23817</v>
      </c>
      <c r="T1901" t="s">
        <v>990</v>
      </c>
      <c r="U1901" t="s">
        <v>1049</v>
      </c>
      <c r="V1901" t="s">
        <v>351</v>
      </c>
      <c r="W1901" t="s">
        <v>229</v>
      </c>
      <c r="X1901" t="s">
        <v>57</v>
      </c>
      <c r="Y1901" t="s">
        <v>1050</v>
      </c>
      <c r="Z1901" s="1">
        <v>43345</v>
      </c>
      <c r="AA1901">
        <v>75</v>
      </c>
      <c r="AB1901" t="s">
        <v>59</v>
      </c>
      <c r="AC1901">
        <v>2023</v>
      </c>
      <c r="AD1901">
        <v>18</v>
      </c>
      <c r="AE1901" t="s">
        <v>354</v>
      </c>
      <c r="AF1901" t="s">
        <v>247</v>
      </c>
      <c r="AG1901" s="1">
        <v>35181</v>
      </c>
      <c r="AH1901" t="s">
        <v>355</v>
      </c>
      <c r="AI1901" t="s">
        <v>265</v>
      </c>
      <c r="AJ1901" t="s">
        <v>64</v>
      </c>
      <c r="AK1901">
        <v>191</v>
      </c>
      <c r="AL1901">
        <v>7000000</v>
      </c>
      <c r="AM1901">
        <v>10000000</v>
      </c>
      <c r="AN1901" s="1">
        <v>45473</v>
      </c>
      <c r="AO1901" t="s">
        <v>359</v>
      </c>
      <c r="AP1901" t="s">
        <v>66</v>
      </c>
      <c r="AQ1901">
        <v>45</v>
      </c>
      <c r="AR1901" t="s">
        <v>357</v>
      </c>
      <c r="AS1901">
        <v>0</v>
      </c>
      <c r="AT1901" t="s">
        <v>355</v>
      </c>
      <c r="AU1901">
        <v>28</v>
      </c>
    </row>
    <row r="1902" spans="1:47" x14ac:dyDescent="0.25">
      <c r="A1902" t="s">
        <v>1045</v>
      </c>
      <c r="B1902">
        <v>3047468</v>
      </c>
      <c r="C1902">
        <v>355369</v>
      </c>
      <c r="D1902" t="s">
        <v>346</v>
      </c>
      <c r="E1902">
        <v>0</v>
      </c>
      <c r="F1902">
        <v>0</v>
      </c>
      <c r="G1902">
        <v>0</v>
      </c>
      <c r="H1902">
        <v>0</v>
      </c>
      <c r="I1902">
        <v>75</v>
      </c>
      <c r="J1902">
        <v>2018</v>
      </c>
      <c r="K1902" t="s">
        <v>49</v>
      </c>
      <c r="L1902">
        <v>2</v>
      </c>
      <c r="M1902">
        <v>0</v>
      </c>
      <c r="N1902">
        <v>6</v>
      </c>
      <c r="O1902">
        <v>19</v>
      </c>
      <c r="P1902" t="s">
        <v>1046</v>
      </c>
      <c r="Q1902" t="s">
        <v>1047</v>
      </c>
      <c r="R1902" t="s">
        <v>1048</v>
      </c>
      <c r="S1902">
        <v>23817</v>
      </c>
      <c r="T1902" t="s">
        <v>990</v>
      </c>
      <c r="U1902" t="s">
        <v>1049</v>
      </c>
      <c r="V1902" t="s">
        <v>351</v>
      </c>
      <c r="W1902" t="s">
        <v>229</v>
      </c>
      <c r="X1902" t="s">
        <v>57</v>
      </c>
      <c r="Y1902" t="s">
        <v>1050</v>
      </c>
      <c r="Z1902" s="1">
        <v>43345</v>
      </c>
      <c r="AA1902">
        <v>75</v>
      </c>
      <c r="AB1902" t="s">
        <v>59</v>
      </c>
      <c r="AC1902">
        <v>2023</v>
      </c>
      <c r="AD1902">
        <v>18</v>
      </c>
      <c r="AE1902" t="s">
        <v>354</v>
      </c>
      <c r="AF1902" t="s">
        <v>247</v>
      </c>
      <c r="AG1902" s="1">
        <v>35181</v>
      </c>
      <c r="AH1902" t="s">
        <v>355</v>
      </c>
      <c r="AI1902" t="s">
        <v>265</v>
      </c>
      <c r="AJ1902" t="s">
        <v>64</v>
      </c>
      <c r="AK1902">
        <v>191</v>
      </c>
      <c r="AL1902">
        <v>7000000</v>
      </c>
      <c r="AM1902">
        <v>10000000</v>
      </c>
      <c r="AN1902" s="1">
        <v>45473</v>
      </c>
      <c r="AO1902" t="s">
        <v>360</v>
      </c>
      <c r="AP1902" t="s">
        <v>66</v>
      </c>
      <c r="AQ1902">
        <v>13</v>
      </c>
      <c r="AR1902" t="s">
        <v>357</v>
      </c>
      <c r="AS1902">
        <v>0</v>
      </c>
      <c r="AT1902" t="s">
        <v>355</v>
      </c>
      <c r="AU1902">
        <v>28</v>
      </c>
    </row>
    <row r="1903" spans="1:47" x14ac:dyDescent="0.25">
      <c r="A1903" t="s">
        <v>1045</v>
      </c>
      <c r="B1903">
        <v>3047468</v>
      </c>
      <c r="C1903">
        <v>355369</v>
      </c>
      <c r="D1903" t="s">
        <v>346</v>
      </c>
      <c r="E1903">
        <v>0</v>
      </c>
      <c r="F1903">
        <v>0</v>
      </c>
      <c r="G1903">
        <v>0</v>
      </c>
      <c r="H1903">
        <v>0</v>
      </c>
      <c r="I1903">
        <v>75</v>
      </c>
      <c r="J1903">
        <v>2018</v>
      </c>
      <c r="K1903" t="s">
        <v>49</v>
      </c>
      <c r="L1903">
        <v>2</v>
      </c>
      <c r="M1903">
        <v>0</v>
      </c>
      <c r="N1903">
        <v>6</v>
      </c>
      <c r="O1903">
        <v>19</v>
      </c>
      <c r="P1903" t="s">
        <v>1046</v>
      </c>
      <c r="Q1903" t="s">
        <v>1047</v>
      </c>
      <c r="R1903" t="s">
        <v>1048</v>
      </c>
      <c r="S1903">
        <v>23817</v>
      </c>
      <c r="T1903" t="s">
        <v>990</v>
      </c>
      <c r="U1903" t="s">
        <v>1049</v>
      </c>
      <c r="V1903" t="s">
        <v>351</v>
      </c>
      <c r="W1903" t="s">
        <v>229</v>
      </c>
      <c r="X1903" t="s">
        <v>57</v>
      </c>
      <c r="Y1903" t="s">
        <v>1050</v>
      </c>
      <c r="Z1903" s="1">
        <v>43345</v>
      </c>
      <c r="AA1903">
        <v>75</v>
      </c>
      <c r="AB1903" t="s">
        <v>59</v>
      </c>
      <c r="AC1903">
        <v>2023</v>
      </c>
      <c r="AD1903">
        <v>18</v>
      </c>
      <c r="AE1903" t="s">
        <v>354</v>
      </c>
      <c r="AF1903" t="s">
        <v>247</v>
      </c>
      <c r="AG1903" s="1">
        <v>35181</v>
      </c>
      <c r="AH1903" t="s">
        <v>355</v>
      </c>
      <c r="AI1903" t="s">
        <v>265</v>
      </c>
      <c r="AJ1903" t="s">
        <v>64</v>
      </c>
      <c r="AK1903">
        <v>191</v>
      </c>
      <c r="AL1903">
        <v>7000000</v>
      </c>
      <c r="AM1903">
        <v>10000000</v>
      </c>
      <c r="AN1903" s="1">
        <v>45473</v>
      </c>
      <c r="AO1903" t="s">
        <v>361</v>
      </c>
      <c r="AP1903" t="s">
        <v>164</v>
      </c>
      <c r="AQ1903">
        <v>13</v>
      </c>
      <c r="AR1903" t="s">
        <v>357</v>
      </c>
      <c r="AS1903">
        <v>0</v>
      </c>
      <c r="AT1903" t="s">
        <v>355</v>
      </c>
      <c r="AU1903">
        <v>28</v>
      </c>
    </row>
    <row r="1904" spans="1:47" x14ac:dyDescent="0.25">
      <c r="A1904" t="s">
        <v>1045</v>
      </c>
      <c r="B1904">
        <v>3047468</v>
      </c>
      <c r="C1904">
        <v>355369</v>
      </c>
      <c r="D1904" t="s">
        <v>346</v>
      </c>
      <c r="E1904">
        <v>0</v>
      </c>
      <c r="F1904">
        <v>0</v>
      </c>
      <c r="G1904">
        <v>0</v>
      </c>
      <c r="H1904">
        <v>0</v>
      </c>
      <c r="I1904">
        <v>75</v>
      </c>
      <c r="J1904">
        <v>2018</v>
      </c>
      <c r="K1904" t="s">
        <v>49</v>
      </c>
      <c r="L1904">
        <v>2</v>
      </c>
      <c r="M1904">
        <v>0</v>
      </c>
      <c r="N1904">
        <v>6</v>
      </c>
      <c r="O1904">
        <v>19</v>
      </c>
      <c r="P1904" t="s">
        <v>1046</v>
      </c>
      <c r="Q1904" t="s">
        <v>1047</v>
      </c>
      <c r="R1904" t="s">
        <v>1048</v>
      </c>
      <c r="S1904">
        <v>23817</v>
      </c>
      <c r="T1904" t="s">
        <v>990</v>
      </c>
      <c r="U1904" t="s">
        <v>1049</v>
      </c>
      <c r="V1904" t="s">
        <v>351</v>
      </c>
      <c r="W1904" t="s">
        <v>229</v>
      </c>
      <c r="X1904" t="s">
        <v>57</v>
      </c>
      <c r="Y1904" t="s">
        <v>1050</v>
      </c>
      <c r="Z1904" s="1">
        <v>43345</v>
      </c>
      <c r="AA1904">
        <v>75</v>
      </c>
      <c r="AB1904" t="s">
        <v>59</v>
      </c>
      <c r="AC1904">
        <v>2023</v>
      </c>
      <c r="AD1904">
        <v>18</v>
      </c>
      <c r="AE1904" t="s">
        <v>354</v>
      </c>
      <c r="AF1904" t="s">
        <v>247</v>
      </c>
      <c r="AG1904" s="1">
        <v>35181</v>
      </c>
      <c r="AH1904" t="s">
        <v>355</v>
      </c>
      <c r="AI1904" t="s">
        <v>265</v>
      </c>
      <c r="AJ1904" t="s">
        <v>64</v>
      </c>
      <c r="AK1904">
        <v>191</v>
      </c>
      <c r="AL1904">
        <v>7000000</v>
      </c>
      <c r="AM1904">
        <v>10000000</v>
      </c>
      <c r="AN1904" s="1">
        <v>45473</v>
      </c>
      <c r="AO1904" t="s">
        <v>362</v>
      </c>
      <c r="AP1904" t="s">
        <v>164</v>
      </c>
      <c r="AQ1904">
        <v>13</v>
      </c>
      <c r="AR1904" t="s">
        <v>357</v>
      </c>
      <c r="AS1904">
        <v>0</v>
      </c>
      <c r="AT1904" t="s">
        <v>355</v>
      </c>
      <c r="AU1904">
        <v>28</v>
      </c>
    </row>
    <row r="1905" spans="1:47" x14ac:dyDescent="0.25">
      <c r="A1905" t="s">
        <v>1045</v>
      </c>
      <c r="B1905">
        <v>3047468</v>
      </c>
      <c r="C1905">
        <v>355369</v>
      </c>
      <c r="D1905" t="s">
        <v>346</v>
      </c>
      <c r="E1905">
        <v>0</v>
      </c>
      <c r="F1905">
        <v>0</v>
      </c>
      <c r="G1905">
        <v>0</v>
      </c>
      <c r="H1905">
        <v>0</v>
      </c>
      <c r="I1905">
        <v>75</v>
      </c>
      <c r="J1905">
        <v>2018</v>
      </c>
      <c r="K1905" t="s">
        <v>49</v>
      </c>
      <c r="L1905">
        <v>2</v>
      </c>
      <c r="M1905">
        <v>0</v>
      </c>
      <c r="N1905">
        <v>6</v>
      </c>
      <c r="O1905">
        <v>19</v>
      </c>
      <c r="P1905" t="s">
        <v>1046</v>
      </c>
      <c r="Q1905" t="s">
        <v>1047</v>
      </c>
      <c r="R1905" t="s">
        <v>1048</v>
      </c>
      <c r="S1905">
        <v>23817</v>
      </c>
      <c r="T1905" t="s">
        <v>990</v>
      </c>
      <c r="U1905" t="s">
        <v>1049</v>
      </c>
      <c r="V1905" t="s">
        <v>351</v>
      </c>
      <c r="W1905" t="s">
        <v>229</v>
      </c>
      <c r="X1905" t="s">
        <v>57</v>
      </c>
      <c r="Y1905" t="s">
        <v>1050</v>
      </c>
      <c r="Z1905" s="1">
        <v>43345</v>
      </c>
      <c r="AA1905">
        <v>75</v>
      </c>
      <c r="AB1905" t="s">
        <v>59</v>
      </c>
      <c r="AC1905">
        <v>2023</v>
      </c>
      <c r="AD1905">
        <v>18</v>
      </c>
      <c r="AE1905" t="s">
        <v>354</v>
      </c>
      <c r="AF1905" t="s">
        <v>247</v>
      </c>
      <c r="AG1905" s="1">
        <v>35181</v>
      </c>
      <c r="AH1905" t="s">
        <v>355</v>
      </c>
      <c r="AI1905" t="s">
        <v>265</v>
      </c>
      <c r="AJ1905" t="s">
        <v>64</v>
      </c>
      <c r="AK1905">
        <v>191</v>
      </c>
      <c r="AL1905">
        <v>7000000</v>
      </c>
      <c r="AM1905">
        <v>10000000</v>
      </c>
      <c r="AN1905" s="1">
        <v>45473</v>
      </c>
      <c r="AO1905" t="s">
        <v>363</v>
      </c>
      <c r="AP1905" t="s">
        <v>164</v>
      </c>
      <c r="AQ1905">
        <v>13</v>
      </c>
      <c r="AR1905" t="s">
        <v>357</v>
      </c>
      <c r="AS1905">
        <v>0</v>
      </c>
      <c r="AT1905" t="s">
        <v>355</v>
      </c>
      <c r="AU1905">
        <v>28</v>
      </c>
    </row>
    <row r="1906" spans="1:47" x14ac:dyDescent="0.25">
      <c r="A1906" t="s">
        <v>1045</v>
      </c>
      <c r="B1906">
        <v>3047468</v>
      </c>
      <c r="C1906">
        <v>355369</v>
      </c>
      <c r="D1906" t="s">
        <v>346</v>
      </c>
      <c r="E1906">
        <v>0</v>
      </c>
      <c r="F1906">
        <v>0</v>
      </c>
      <c r="G1906">
        <v>0</v>
      </c>
      <c r="H1906">
        <v>0</v>
      </c>
      <c r="I1906">
        <v>75</v>
      </c>
      <c r="J1906">
        <v>2018</v>
      </c>
      <c r="K1906" t="s">
        <v>49</v>
      </c>
      <c r="L1906">
        <v>2</v>
      </c>
      <c r="M1906">
        <v>0</v>
      </c>
      <c r="N1906">
        <v>6</v>
      </c>
      <c r="O1906">
        <v>19</v>
      </c>
      <c r="P1906" t="s">
        <v>1046</v>
      </c>
      <c r="Q1906" t="s">
        <v>1047</v>
      </c>
      <c r="R1906" t="s">
        <v>1048</v>
      </c>
      <c r="S1906">
        <v>23817</v>
      </c>
      <c r="T1906" t="s">
        <v>990</v>
      </c>
      <c r="U1906" t="s">
        <v>1049</v>
      </c>
      <c r="V1906" t="s">
        <v>351</v>
      </c>
      <c r="W1906" t="s">
        <v>229</v>
      </c>
      <c r="X1906" t="s">
        <v>57</v>
      </c>
      <c r="Y1906" t="s">
        <v>1050</v>
      </c>
      <c r="Z1906" s="1">
        <v>43345</v>
      </c>
      <c r="AA1906">
        <v>75</v>
      </c>
      <c r="AB1906" t="s">
        <v>59</v>
      </c>
      <c r="AC1906">
        <v>2023</v>
      </c>
      <c r="AD1906">
        <v>18</v>
      </c>
      <c r="AE1906" t="s">
        <v>354</v>
      </c>
      <c r="AF1906" t="s">
        <v>247</v>
      </c>
      <c r="AG1906" s="1">
        <v>35181</v>
      </c>
      <c r="AH1906" t="s">
        <v>355</v>
      </c>
      <c r="AI1906" t="s">
        <v>265</v>
      </c>
      <c r="AJ1906" t="s">
        <v>64</v>
      </c>
      <c r="AK1906">
        <v>191</v>
      </c>
      <c r="AL1906">
        <v>7000000</v>
      </c>
      <c r="AM1906">
        <v>10000000</v>
      </c>
      <c r="AN1906" s="1">
        <v>45473</v>
      </c>
      <c r="AO1906" t="s">
        <v>364</v>
      </c>
      <c r="AP1906" t="s">
        <v>164</v>
      </c>
      <c r="AQ1906">
        <v>13</v>
      </c>
      <c r="AR1906" t="s">
        <v>357</v>
      </c>
      <c r="AS1906">
        <v>0</v>
      </c>
      <c r="AT1906" t="s">
        <v>355</v>
      </c>
      <c r="AU1906">
        <v>28</v>
      </c>
    </row>
    <row r="1907" spans="1:47" x14ac:dyDescent="0.25">
      <c r="A1907" t="s">
        <v>1045</v>
      </c>
      <c r="B1907">
        <v>3047468</v>
      </c>
      <c r="C1907">
        <v>355369</v>
      </c>
      <c r="D1907" t="s">
        <v>346</v>
      </c>
      <c r="E1907">
        <v>0</v>
      </c>
      <c r="F1907">
        <v>0</v>
      </c>
      <c r="G1907">
        <v>0</v>
      </c>
      <c r="H1907">
        <v>0</v>
      </c>
      <c r="I1907">
        <v>75</v>
      </c>
      <c r="J1907">
        <v>2018</v>
      </c>
      <c r="K1907" t="s">
        <v>49</v>
      </c>
      <c r="L1907">
        <v>2</v>
      </c>
      <c r="M1907">
        <v>0</v>
      </c>
      <c r="N1907">
        <v>6</v>
      </c>
      <c r="O1907">
        <v>19</v>
      </c>
      <c r="P1907" t="s">
        <v>1046</v>
      </c>
      <c r="Q1907" t="s">
        <v>1047</v>
      </c>
      <c r="R1907" t="s">
        <v>1048</v>
      </c>
      <c r="S1907">
        <v>23817</v>
      </c>
      <c r="T1907" t="s">
        <v>990</v>
      </c>
      <c r="U1907" t="s">
        <v>1049</v>
      </c>
      <c r="V1907" t="s">
        <v>351</v>
      </c>
      <c r="W1907" t="s">
        <v>229</v>
      </c>
      <c r="X1907" t="s">
        <v>57</v>
      </c>
      <c r="Y1907" t="s">
        <v>1050</v>
      </c>
      <c r="Z1907" s="1">
        <v>43345</v>
      </c>
      <c r="AA1907">
        <v>75</v>
      </c>
      <c r="AB1907" t="s">
        <v>59</v>
      </c>
      <c r="AC1907">
        <v>2023</v>
      </c>
      <c r="AD1907">
        <v>18</v>
      </c>
      <c r="AE1907" t="s">
        <v>354</v>
      </c>
      <c r="AF1907" t="s">
        <v>247</v>
      </c>
      <c r="AG1907" s="1">
        <v>35181</v>
      </c>
      <c r="AH1907" t="s">
        <v>355</v>
      </c>
      <c r="AI1907" t="s">
        <v>265</v>
      </c>
      <c r="AJ1907" t="s">
        <v>64</v>
      </c>
      <c r="AK1907">
        <v>191</v>
      </c>
      <c r="AL1907">
        <v>7000000</v>
      </c>
      <c r="AM1907">
        <v>10000000</v>
      </c>
      <c r="AN1907" s="1">
        <v>45473</v>
      </c>
      <c r="AO1907" t="s">
        <v>365</v>
      </c>
      <c r="AP1907" t="s">
        <v>66</v>
      </c>
      <c r="AQ1907">
        <v>13</v>
      </c>
      <c r="AR1907" t="s">
        <v>357</v>
      </c>
      <c r="AS1907">
        <v>0</v>
      </c>
      <c r="AT1907" t="s">
        <v>355</v>
      </c>
      <c r="AU1907">
        <v>28</v>
      </c>
    </row>
    <row r="1908" spans="1:47" x14ac:dyDescent="0.25">
      <c r="A1908" t="s">
        <v>1045</v>
      </c>
      <c r="B1908">
        <v>3047468</v>
      </c>
      <c r="C1908">
        <v>355369</v>
      </c>
      <c r="D1908" t="s">
        <v>346</v>
      </c>
      <c r="E1908">
        <v>0</v>
      </c>
      <c r="F1908">
        <v>0</v>
      </c>
      <c r="G1908">
        <v>0</v>
      </c>
      <c r="H1908">
        <v>0</v>
      </c>
      <c r="I1908">
        <v>75</v>
      </c>
      <c r="J1908">
        <v>2018</v>
      </c>
      <c r="K1908" t="s">
        <v>49</v>
      </c>
      <c r="L1908">
        <v>2</v>
      </c>
      <c r="M1908">
        <v>0</v>
      </c>
      <c r="N1908">
        <v>6</v>
      </c>
      <c r="O1908">
        <v>19</v>
      </c>
      <c r="P1908" t="s">
        <v>1046</v>
      </c>
      <c r="Q1908" t="s">
        <v>1047</v>
      </c>
      <c r="R1908" t="s">
        <v>1048</v>
      </c>
      <c r="S1908">
        <v>23817</v>
      </c>
      <c r="T1908" t="s">
        <v>990</v>
      </c>
      <c r="U1908" t="s">
        <v>1049</v>
      </c>
      <c r="V1908" t="s">
        <v>351</v>
      </c>
      <c r="W1908" t="s">
        <v>229</v>
      </c>
      <c r="X1908" t="s">
        <v>57</v>
      </c>
      <c r="Y1908" t="s">
        <v>1050</v>
      </c>
      <c r="Z1908" s="1">
        <v>43345</v>
      </c>
      <c r="AA1908">
        <v>75</v>
      </c>
      <c r="AB1908" t="s">
        <v>59</v>
      </c>
      <c r="AC1908">
        <v>2023</v>
      </c>
      <c r="AD1908">
        <v>18</v>
      </c>
      <c r="AE1908" t="s">
        <v>354</v>
      </c>
      <c r="AF1908" t="s">
        <v>247</v>
      </c>
      <c r="AG1908" s="1">
        <v>35181</v>
      </c>
      <c r="AH1908" t="s">
        <v>355</v>
      </c>
      <c r="AI1908" t="s">
        <v>265</v>
      </c>
      <c r="AJ1908" t="s">
        <v>64</v>
      </c>
      <c r="AK1908">
        <v>191</v>
      </c>
      <c r="AL1908">
        <v>7000000</v>
      </c>
      <c r="AM1908">
        <v>10000000</v>
      </c>
      <c r="AN1908" s="1">
        <v>45473</v>
      </c>
      <c r="AO1908" t="s">
        <v>366</v>
      </c>
      <c r="AP1908" t="s">
        <v>164</v>
      </c>
      <c r="AQ1908">
        <v>13</v>
      </c>
      <c r="AR1908" t="s">
        <v>357</v>
      </c>
      <c r="AS1908">
        <v>0</v>
      </c>
      <c r="AT1908" t="s">
        <v>355</v>
      </c>
      <c r="AU1908">
        <v>28</v>
      </c>
    </row>
    <row r="1909" spans="1:47" x14ac:dyDescent="0.25">
      <c r="A1909" t="s">
        <v>1045</v>
      </c>
      <c r="B1909">
        <v>3047468</v>
      </c>
      <c r="C1909">
        <v>355369</v>
      </c>
      <c r="D1909" t="s">
        <v>346</v>
      </c>
      <c r="E1909">
        <v>0</v>
      </c>
      <c r="F1909">
        <v>0</v>
      </c>
      <c r="G1909">
        <v>0</v>
      </c>
      <c r="H1909">
        <v>0</v>
      </c>
      <c r="I1909">
        <v>75</v>
      </c>
      <c r="J1909">
        <v>2018</v>
      </c>
      <c r="K1909" t="s">
        <v>49</v>
      </c>
      <c r="L1909">
        <v>2</v>
      </c>
      <c r="M1909">
        <v>0</v>
      </c>
      <c r="N1909">
        <v>6</v>
      </c>
      <c r="O1909">
        <v>19</v>
      </c>
      <c r="P1909" t="s">
        <v>1046</v>
      </c>
      <c r="Q1909" t="s">
        <v>1047</v>
      </c>
      <c r="R1909" t="s">
        <v>1048</v>
      </c>
      <c r="S1909">
        <v>23817</v>
      </c>
      <c r="T1909" t="s">
        <v>990</v>
      </c>
      <c r="U1909" t="s">
        <v>1049</v>
      </c>
      <c r="V1909" t="s">
        <v>351</v>
      </c>
      <c r="W1909" t="s">
        <v>229</v>
      </c>
      <c r="X1909" t="s">
        <v>57</v>
      </c>
      <c r="Y1909" t="s">
        <v>1050</v>
      </c>
      <c r="Z1909" s="1">
        <v>43345</v>
      </c>
      <c r="AA1909">
        <v>75</v>
      </c>
      <c r="AB1909" t="s">
        <v>59</v>
      </c>
      <c r="AC1909">
        <v>2023</v>
      </c>
      <c r="AD1909">
        <v>18</v>
      </c>
      <c r="AE1909" t="s">
        <v>354</v>
      </c>
      <c r="AF1909" t="s">
        <v>247</v>
      </c>
      <c r="AG1909" s="1">
        <v>35181</v>
      </c>
      <c r="AH1909" t="s">
        <v>355</v>
      </c>
      <c r="AI1909" t="s">
        <v>265</v>
      </c>
      <c r="AJ1909" t="s">
        <v>64</v>
      </c>
      <c r="AK1909">
        <v>191</v>
      </c>
      <c r="AL1909">
        <v>7000000</v>
      </c>
      <c r="AM1909">
        <v>10000000</v>
      </c>
      <c r="AN1909" s="1">
        <v>45473</v>
      </c>
      <c r="AO1909" t="s">
        <v>367</v>
      </c>
      <c r="AP1909" t="s">
        <v>164</v>
      </c>
      <c r="AQ1909">
        <v>13</v>
      </c>
      <c r="AR1909" t="s">
        <v>357</v>
      </c>
      <c r="AS1909">
        <v>0</v>
      </c>
      <c r="AT1909" t="s">
        <v>355</v>
      </c>
      <c r="AU1909">
        <v>28</v>
      </c>
    </row>
    <row r="1910" spans="1:47" x14ac:dyDescent="0.25">
      <c r="A1910" t="s">
        <v>1045</v>
      </c>
      <c r="B1910">
        <v>3047468</v>
      </c>
      <c r="C1910">
        <v>355369</v>
      </c>
      <c r="D1910" t="s">
        <v>346</v>
      </c>
      <c r="E1910">
        <v>0</v>
      </c>
      <c r="F1910">
        <v>0</v>
      </c>
      <c r="G1910">
        <v>0</v>
      </c>
      <c r="H1910">
        <v>0</v>
      </c>
      <c r="I1910">
        <v>75</v>
      </c>
      <c r="J1910">
        <v>2018</v>
      </c>
      <c r="K1910" t="s">
        <v>49</v>
      </c>
      <c r="L1910">
        <v>2</v>
      </c>
      <c r="M1910">
        <v>0</v>
      </c>
      <c r="N1910">
        <v>6</v>
      </c>
      <c r="O1910">
        <v>19</v>
      </c>
      <c r="P1910" t="s">
        <v>1046</v>
      </c>
      <c r="Q1910" t="s">
        <v>1047</v>
      </c>
      <c r="R1910" t="s">
        <v>1048</v>
      </c>
      <c r="S1910">
        <v>23817</v>
      </c>
      <c r="T1910" t="s">
        <v>990</v>
      </c>
      <c r="U1910" t="s">
        <v>1049</v>
      </c>
      <c r="V1910" t="s">
        <v>351</v>
      </c>
      <c r="W1910" t="s">
        <v>229</v>
      </c>
      <c r="X1910" t="s">
        <v>57</v>
      </c>
      <c r="Y1910" t="s">
        <v>1050</v>
      </c>
      <c r="Z1910" s="1">
        <v>43345</v>
      </c>
      <c r="AA1910">
        <v>75</v>
      </c>
      <c r="AB1910" t="s">
        <v>59</v>
      </c>
      <c r="AC1910">
        <v>2023</v>
      </c>
      <c r="AD1910">
        <v>18</v>
      </c>
      <c r="AE1910" t="s">
        <v>354</v>
      </c>
      <c r="AF1910" t="s">
        <v>247</v>
      </c>
      <c r="AG1910" s="1">
        <v>35181</v>
      </c>
      <c r="AH1910" t="s">
        <v>355</v>
      </c>
      <c r="AI1910" t="s">
        <v>265</v>
      </c>
      <c r="AJ1910" t="s">
        <v>64</v>
      </c>
      <c r="AK1910">
        <v>191</v>
      </c>
      <c r="AL1910">
        <v>7000000</v>
      </c>
      <c r="AM1910">
        <v>10000000</v>
      </c>
      <c r="AN1910" s="1">
        <v>45473</v>
      </c>
      <c r="AO1910" t="s">
        <v>368</v>
      </c>
      <c r="AP1910" t="s">
        <v>164</v>
      </c>
      <c r="AQ1910">
        <v>13</v>
      </c>
      <c r="AR1910" t="s">
        <v>357</v>
      </c>
      <c r="AS1910">
        <v>0</v>
      </c>
      <c r="AT1910" t="s">
        <v>355</v>
      </c>
      <c r="AU1910">
        <v>28</v>
      </c>
    </row>
    <row r="1911" spans="1:47" x14ac:dyDescent="0.25">
      <c r="A1911" t="s">
        <v>1051</v>
      </c>
      <c r="B1911">
        <v>3063607</v>
      </c>
      <c r="C1911">
        <v>542776</v>
      </c>
      <c r="D1911" t="s">
        <v>812</v>
      </c>
      <c r="E1911">
        <v>0</v>
      </c>
      <c r="F1911">
        <v>0</v>
      </c>
      <c r="G1911">
        <v>0</v>
      </c>
      <c r="H1911">
        <v>0</v>
      </c>
      <c r="I1911">
        <v>56</v>
      </c>
      <c r="J1911">
        <v>2018</v>
      </c>
      <c r="K1911" t="s">
        <v>573</v>
      </c>
      <c r="L1911">
        <v>0</v>
      </c>
      <c r="M1911">
        <v>0</v>
      </c>
      <c r="N1911">
        <v>13</v>
      </c>
      <c r="O1911">
        <v>9</v>
      </c>
      <c r="P1911" t="s">
        <v>982</v>
      </c>
      <c r="Q1911" t="s">
        <v>790</v>
      </c>
      <c r="R1911" t="s">
        <v>1052</v>
      </c>
      <c r="S1911">
        <v>5364</v>
      </c>
      <c r="T1911" t="s">
        <v>979</v>
      </c>
      <c r="U1911" t="s">
        <v>984</v>
      </c>
      <c r="V1911" t="s">
        <v>794</v>
      </c>
      <c r="W1911" t="s">
        <v>278</v>
      </c>
      <c r="X1911" t="s">
        <v>57</v>
      </c>
      <c r="Y1911" t="s">
        <v>1053</v>
      </c>
      <c r="Z1911" s="1">
        <v>43345</v>
      </c>
      <c r="AA1911">
        <v>56</v>
      </c>
      <c r="AB1911" t="s">
        <v>59</v>
      </c>
      <c r="AC1911">
        <v>2023</v>
      </c>
      <c r="AD1911">
        <v>369</v>
      </c>
      <c r="AE1911" t="s">
        <v>831</v>
      </c>
      <c r="AF1911" t="s">
        <v>247</v>
      </c>
      <c r="AG1911" s="1">
        <v>36280</v>
      </c>
      <c r="AH1911" t="s">
        <v>483</v>
      </c>
      <c r="AI1911" t="s">
        <v>265</v>
      </c>
      <c r="AJ1911" t="s">
        <v>64</v>
      </c>
      <c r="AK1911">
        <v>175</v>
      </c>
      <c r="AL1911">
        <v>300000</v>
      </c>
      <c r="AM1911">
        <v>700000</v>
      </c>
      <c r="AN1911" s="1">
        <v>45473</v>
      </c>
      <c r="AO1911" t="s">
        <v>832</v>
      </c>
      <c r="AP1911" t="s">
        <v>66</v>
      </c>
      <c r="AQ1911">
        <v>17</v>
      </c>
      <c r="AR1911" t="s">
        <v>833</v>
      </c>
      <c r="AS1911">
        <v>0</v>
      </c>
      <c r="AT1911" t="s">
        <v>483</v>
      </c>
      <c r="AU1911">
        <v>25</v>
      </c>
    </row>
    <row r="1912" spans="1:47" x14ac:dyDescent="0.25">
      <c r="A1912" t="s">
        <v>1051</v>
      </c>
      <c r="B1912">
        <v>3063607</v>
      </c>
      <c r="C1912">
        <v>542776</v>
      </c>
      <c r="D1912" t="s">
        <v>812</v>
      </c>
      <c r="E1912">
        <v>0</v>
      </c>
      <c r="F1912">
        <v>0</v>
      </c>
      <c r="G1912">
        <v>0</v>
      </c>
      <c r="H1912">
        <v>0</v>
      </c>
      <c r="I1912">
        <v>56</v>
      </c>
      <c r="J1912">
        <v>2018</v>
      </c>
      <c r="K1912" t="s">
        <v>573</v>
      </c>
      <c r="L1912">
        <v>0</v>
      </c>
      <c r="M1912">
        <v>0</v>
      </c>
      <c r="N1912">
        <v>13</v>
      </c>
      <c r="O1912">
        <v>9</v>
      </c>
      <c r="P1912" t="s">
        <v>982</v>
      </c>
      <c r="Q1912" t="s">
        <v>790</v>
      </c>
      <c r="R1912" t="s">
        <v>1052</v>
      </c>
      <c r="S1912">
        <v>5364</v>
      </c>
      <c r="T1912" t="s">
        <v>979</v>
      </c>
      <c r="U1912" t="s">
        <v>984</v>
      </c>
      <c r="V1912" t="s">
        <v>794</v>
      </c>
      <c r="W1912" t="s">
        <v>278</v>
      </c>
      <c r="X1912" t="s">
        <v>57</v>
      </c>
      <c r="Y1912" t="s">
        <v>1053</v>
      </c>
      <c r="Z1912" s="1">
        <v>43345</v>
      </c>
      <c r="AA1912">
        <v>56</v>
      </c>
      <c r="AB1912" t="s">
        <v>59</v>
      </c>
      <c r="AC1912">
        <v>2023</v>
      </c>
      <c r="AD1912">
        <v>369</v>
      </c>
      <c r="AE1912" t="s">
        <v>831</v>
      </c>
      <c r="AF1912" t="s">
        <v>247</v>
      </c>
      <c r="AG1912" s="1">
        <v>36280</v>
      </c>
      <c r="AH1912" t="s">
        <v>483</v>
      </c>
      <c r="AI1912" t="s">
        <v>265</v>
      </c>
      <c r="AJ1912" t="s">
        <v>64</v>
      </c>
      <c r="AK1912">
        <v>175</v>
      </c>
      <c r="AL1912">
        <v>300000</v>
      </c>
      <c r="AM1912">
        <v>700000</v>
      </c>
      <c r="AN1912" s="1">
        <v>45473</v>
      </c>
      <c r="AO1912" t="s">
        <v>834</v>
      </c>
      <c r="AP1912" t="s">
        <v>66</v>
      </c>
      <c r="AQ1912">
        <v>17</v>
      </c>
      <c r="AR1912" t="s">
        <v>833</v>
      </c>
      <c r="AS1912">
        <v>0</v>
      </c>
      <c r="AT1912" t="s">
        <v>483</v>
      </c>
      <c r="AU1912">
        <v>25</v>
      </c>
    </row>
    <row r="1913" spans="1:47" x14ac:dyDescent="0.25">
      <c r="A1913" t="s">
        <v>1051</v>
      </c>
      <c r="B1913">
        <v>3063607</v>
      </c>
      <c r="C1913">
        <v>542776</v>
      </c>
      <c r="D1913" t="s">
        <v>812</v>
      </c>
      <c r="E1913">
        <v>0</v>
      </c>
      <c r="F1913">
        <v>0</v>
      </c>
      <c r="G1913">
        <v>0</v>
      </c>
      <c r="H1913">
        <v>0</v>
      </c>
      <c r="I1913">
        <v>56</v>
      </c>
      <c r="J1913">
        <v>2018</v>
      </c>
      <c r="K1913" t="s">
        <v>573</v>
      </c>
      <c r="L1913">
        <v>0</v>
      </c>
      <c r="M1913">
        <v>0</v>
      </c>
      <c r="N1913">
        <v>13</v>
      </c>
      <c r="O1913">
        <v>9</v>
      </c>
      <c r="P1913" t="s">
        <v>982</v>
      </c>
      <c r="Q1913" t="s">
        <v>790</v>
      </c>
      <c r="R1913" t="s">
        <v>1052</v>
      </c>
      <c r="S1913">
        <v>5364</v>
      </c>
      <c r="T1913" t="s">
        <v>979</v>
      </c>
      <c r="U1913" t="s">
        <v>984</v>
      </c>
      <c r="V1913" t="s">
        <v>794</v>
      </c>
      <c r="W1913" t="s">
        <v>278</v>
      </c>
      <c r="X1913" t="s">
        <v>57</v>
      </c>
      <c r="Y1913" t="s">
        <v>1053</v>
      </c>
      <c r="Z1913" s="1">
        <v>43345</v>
      </c>
      <c r="AA1913">
        <v>56</v>
      </c>
      <c r="AB1913" t="s">
        <v>59</v>
      </c>
      <c r="AC1913">
        <v>2023</v>
      </c>
      <c r="AD1913">
        <v>369</v>
      </c>
      <c r="AE1913" t="s">
        <v>831</v>
      </c>
      <c r="AF1913" t="s">
        <v>247</v>
      </c>
      <c r="AG1913" s="1">
        <v>36280</v>
      </c>
      <c r="AH1913" t="s">
        <v>483</v>
      </c>
      <c r="AI1913" t="s">
        <v>265</v>
      </c>
      <c r="AJ1913" t="s">
        <v>64</v>
      </c>
      <c r="AK1913">
        <v>175</v>
      </c>
      <c r="AL1913">
        <v>300000</v>
      </c>
      <c r="AM1913">
        <v>700000</v>
      </c>
      <c r="AN1913" s="1">
        <v>45473</v>
      </c>
      <c r="AO1913" t="s">
        <v>835</v>
      </c>
      <c r="AP1913" t="s">
        <v>66</v>
      </c>
      <c r="AQ1913">
        <v>17</v>
      </c>
      <c r="AR1913" t="s">
        <v>833</v>
      </c>
      <c r="AS1913">
        <v>0</v>
      </c>
      <c r="AT1913" t="s">
        <v>483</v>
      </c>
      <c r="AU1913">
        <v>25</v>
      </c>
    </row>
    <row r="1914" spans="1:47" x14ac:dyDescent="0.25">
      <c r="A1914" t="s">
        <v>1051</v>
      </c>
      <c r="B1914">
        <v>3063607</v>
      </c>
      <c r="C1914">
        <v>542776</v>
      </c>
      <c r="D1914" t="s">
        <v>812</v>
      </c>
      <c r="E1914">
        <v>0</v>
      </c>
      <c r="F1914">
        <v>0</v>
      </c>
      <c r="G1914">
        <v>0</v>
      </c>
      <c r="H1914">
        <v>0</v>
      </c>
      <c r="I1914">
        <v>56</v>
      </c>
      <c r="J1914">
        <v>2018</v>
      </c>
      <c r="K1914" t="s">
        <v>573</v>
      </c>
      <c r="L1914">
        <v>0</v>
      </c>
      <c r="M1914">
        <v>0</v>
      </c>
      <c r="N1914">
        <v>13</v>
      </c>
      <c r="O1914">
        <v>9</v>
      </c>
      <c r="P1914" t="s">
        <v>982</v>
      </c>
      <c r="Q1914" t="s">
        <v>790</v>
      </c>
      <c r="R1914" t="s">
        <v>1052</v>
      </c>
      <c r="S1914">
        <v>5364</v>
      </c>
      <c r="T1914" t="s">
        <v>979</v>
      </c>
      <c r="U1914" t="s">
        <v>984</v>
      </c>
      <c r="V1914" t="s">
        <v>794</v>
      </c>
      <c r="W1914" t="s">
        <v>278</v>
      </c>
      <c r="X1914" t="s">
        <v>57</v>
      </c>
      <c r="Y1914" t="s">
        <v>1053</v>
      </c>
      <c r="Z1914" s="1">
        <v>43345</v>
      </c>
      <c r="AA1914">
        <v>56</v>
      </c>
      <c r="AB1914" t="s">
        <v>59</v>
      </c>
      <c r="AC1914">
        <v>2023</v>
      </c>
      <c r="AD1914">
        <v>369</v>
      </c>
      <c r="AE1914" t="s">
        <v>831</v>
      </c>
      <c r="AF1914" t="s">
        <v>247</v>
      </c>
      <c r="AG1914" s="1">
        <v>36280</v>
      </c>
      <c r="AH1914" t="s">
        <v>483</v>
      </c>
      <c r="AI1914" t="s">
        <v>265</v>
      </c>
      <c r="AJ1914" t="s">
        <v>64</v>
      </c>
      <c r="AK1914">
        <v>175</v>
      </c>
      <c r="AL1914">
        <v>300000</v>
      </c>
      <c r="AM1914">
        <v>700000</v>
      </c>
      <c r="AN1914" s="1">
        <v>45473</v>
      </c>
      <c r="AO1914" t="s">
        <v>836</v>
      </c>
      <c r="AP1914" t="s">
        <v>66</v>
      </c>
      <c r="AQ1914">
        <v>17</v>
      </c>
      <c r="AR1914" t="s">
        <v>833</v>
      </c>
      <c r="AS1914">
        <v>0</v>
      </c>
      <c r="AT1914" t="s">
        <v>483</v>
      </c>
      <c r="AU1914">
        <v>25</v>
      </c>
    </row>
    <row r="1915" spans="1:47" x14ac:dyDescent="0.25">
      <c r="A1915" t="s">
        <v>1051</v>
      </c>
      <c r="B1915">
        <v>3063607</v>
      </c>
      <c r="C1915">
        <v>542776</v>
      </c>
      <c r="D1915" t="s">
        <v>812</v>
      </c>
      <c r="E1915">
        <v>0</v>
      </c>
      <c r="F1915">
        <v>0</v>
      </c>
      <c r="G1915">
        <v>0</v>
      </c>
      <c r="H1915">
        <v>0</v>
      </c>
      <c r="I1915">
        <v>56</v>
      </c>
      <c r="J1915">
        <v>2018</v>
      </c>
      <c r="K1915" t="s">
        <v>573</v>
      </c>
      <c r="L1915">
        <v>0</v>
      </c>
      <c r="M1915">
        <v>0</v>
      </c>
      <c r="N1915">
        <v>13</v>
      </c>
      <c r="O1915">
        <v>9</v>
      </c>
      <c r="P1915" t="s">
        <v>982</v>
      </c>
      <c r="Q1915" t="s">
        <v>790</v>
      </c>
      <c r="R1915" t="s">
        <v>1052</v>
      </c>
      <c r="S1915">
        <v>5364</v>
      </c>
      <c r="T1915" t="s">
        <v>979</v>
      </c>
      <c r="U1915" t="s">
        <v>984</v>
      </c>
      <c r="V1915" t="s">
        <v>794</v>
      </c>
      <c r="W1915" t="s">
        <v>278</v>
      </c>
      <c r="X1915" t="s">
        <v>57</v>
      </c>
      <c r="Y1915" t="s">
        <v>1053</v>
      </c>
      <c r="Z1915" s="1">
        <v>43345</v>
      </c>
      <c r="AA1915">
        <v>56</v>
      </c>
      <c r="AB1915" t="s">
        <v>59</v>
      </c>
      <c r="AC1915">
        <v>2023</v>
      </c>
      <c r="AD1915">
        <v>369</v>
      </c>
      <c r="AE1915" t="s">
        <v>831</v>
      </c>
      <c r="AF1915" t="s">
        <v>247</v>
      </c>
      <c r="AG1915" s="1">
        <v>36280</v>
      </c>
      <c r="AH1915" t="s">
        <v>483</v>
      </c>
      <c r="AI1915" t="s">
        <v>265</v>
      </c>
      <c r="AJ1915" t="s">
        <v>64</v>
      </c>
      <c r="AK1915">
        <v>175</v>
      </c>
      <c r="AL1915">
        <v>300000</v>
      </c>
      <c r="AM1915">
        <v>700000</v>
      </c>
      <c r="AN1915" s="1">
        <v>45473</v>
      </c>
      <c r="AO1915" t="s">
        <v>837</v>
      </c>
      <c r="AP1915" t="s">
        <v>66</v>
      </c>
      <c r="AQ1915">
        <v>17</v>
      </c>
      <c r="AR1915" t="s">
        <v>833</v>
      </c>
      <c r="AS1915">
        <v>0</v>
      </c>
      <c r="AT1915" t="s">
        <v>483</v>
      </c>
      <c r="AU1915">
        <v>25</v>
      </c>
    </row>
    <row r="1916" spans="1:47" x14ac:dyDescent="0.25">
      <c r="A1916" t="s">
        <v>1051</v>
      </c>
      <c r="B1916">
        <v>3063607</v>
      </c>
      <c r="C1916">
        <v>542776</v>
      </c>
      <c r="D1916" t="s">
        <v>812</v>
      </c>
      <c r="E1916">
        <v>0</v>
      </c>
      <c r="F1916">
        <v>0</v>
      </c>
      <c r="G1916">
        <v>0</v>
      </c>
      <c r="H1916">
        <v>0</v>
      </c>
      <c r="I1916">
        <v>56</v>
      </c>
      <c r="J1916">
        <v>2018</v>
      </c>
      <c r="K1916" t="s">
        <v>573</v>
      </c>
      <c r="L1916">
        <v>0</v>
      </c>
      <c r="M1916">
        <v>0</v>
      </c>
      <c r="N1916">
        <v>13</v>
      </c>
      <c r="O1916">
        <v>9</v>
      </c>
      <c r="P1916" t="s">
        <v>982</v>
      </c>
      <c r="Q1916" t="s">
        <v>790</v>
      </c>
      <c r="R1916" t="s">
        <v>1052</v>
      </c>
      <c r="S1916">
        <v>5364</v>
      </c>
      <c r="T1916" t="s">
        <v>979</v>
      </c>
      <c r="U1916" t="s">
        <v>984</v>
      </c>
      <c r="V1916" t="s">
        <v>794</v>
      </c>
      <c r="W1916" t="s">
        <v>278</v>
      </c>
      <c r="X1916" t="s">
        <v>57</v>
      </c>
      <c r="Y1916" t="s">
        <v>1053</v>
      </c>
      <c r="Z1916" s="1">
        <v>43345</v>
      </c>
      <c r="AA1916">
        <v>56</v>
      </c>
      <c r="AB1916" t="s">
        <v>59</v>
      </c>
      <c r="AC1916">
        <v>2023</v>
      </c>
      <c r="AD1916">
        <v>369</v>
      </c>
      <c r="AE1916" t="s">
        <v>831</v>
      </c>
      <c r="AF1916" t="s">
        <v>247</v>
      </c>
      <c r="AG1916" s="1">
        <v>36280</v>
      </c>
      <c r="AH1916" t="s">
        <v>483</v>
      </c>
      <c r="AI1916" t="s">
        <v>265</v>
      </c>
      <c r="AJ1916" t="s">
        <v>64</v>
      </c>
      <c r="AK1916">
        <v>175</v>
      </c>
      <c r="AL1916">
        <v>300000</v>
      </c>
      <c r="AM1916">
        <v>700000</v>
      </c>
      <c r="AN1916" s="1">
        <v>45473</v>
      </c>
      <c r="AO1916" t="s">
        <v>838</v>
      </c>
      <c r="AP1916" t="s">
        <v>66</v>
      </c>
      <c r="AQ1916">
        <v>17</v>
      </c>
      <c r="AR1916" t="s">
        <v>833</v>
      </c>
      <c r="AS1916">
        <v>0</v>
      </c>
      <c r="AT1916" t="s">
        <v>483</v>
      </c>
      <c r="AU1916">
        <v>25</v>
      </c>
    </row>
    <row r="1917" spans="1:47" x14ac:dyDescent="0.25">
      <c r="A1917" t="s">
        <v>1051</v>
      </c>
      <c r="B1917">
        <v>3063607</v>
      </c>
      <c r="C1917">
        <v>542776</v>
      </c>
      <c r="D1917" t="s">
        <v>812</v>
      </c>
      <c r="E1917">
        <v>0</v>
      </c>
      <c r="F1917">
        <v>0</v>
      </c>
      <c r="G1917">
        <v>0</v>
      </c>
      <c r="H1917">
        <v>0</v>
      </c>
      <c r="I1917">
        <v>56</v>
      </c>
      <c r="J1917">
        <v>2018</v>
      </c>
      <c r="K1917" t="s">
        <v>573</v>
      </c>
      <c r="L1917">
        <v>0</v>
      </c>
      <c r="M1917">
        <v>0</v>
      </c>
      <c r="N1917">
        <v>13</v>
      </c>
      <c r="O1917">
        <v>9</v>
      </c>
      <c r="P1917" t="s">
        <v>982</v>
      </c>
      <c r="Q1917" t="s">
        <v>790</v>
      </c>
      <c r="R1917" t="s">
        <v>1052</v>
      </c>
      <c r="S1917">
        <v>5364</v>
      </c>
      <c r="T1917" t="s">
        <v>979</v>
      </c>
      <c r="U1917" t="s">
        <v>984</v>
      </c>
      <c r="V1917" t="s">
        <v>794</v>
      </c>
      <c r="W1917" t="s">
        <v>278</v>
      </c>
      <c r="X1917" t="s">
        <v>57</v>
      </c>
      <c r="Y1917" t="s">
        <v>1053</v>
      </c>
      <c r="Z1917" s="1">
        <v>43345</v>
      </c>
      <c r="AA1917">
        <v>56</v>
      </c>
      <c r="AB1917" t="s">
        <v>59</v>
      </c>
      <c r="AC1917">
        <v>2023</v>
      </c>
      <c r="AD1917">
        <v>369</v>
      </c>
      <c r="AE1917" t="s">
        <v>831</v>
      </c>
      <c r="AF1917" t="s">
        <v>247</v>
      </c>
      <c r="AG1917" s="1">
        <v>36280</v>
      </c>
      <c r="AH1917" t="s">
        <v>483</v>
      </c>
      <c r="AI1917" t="s">
        <v>265</v>
      </c>
      <c r="AJ1917" t="s">
        <v>64</v>
      </c>
      <c r="AK1917">
        <v>175</v>
      </c>
      <c r="AL1917">
        <v>300000</v>
      </c>
      <c r="AM1917">
        <v>700000</v>
      </c>
      <c r="AN1917" s="1">
        <v>45473</v>
      </c>
      <c r="AO1917" t="s">
        <v>839</v>
      </c>
      <c r="AP1917" t="s">
        <v>66</v>
      </c>
      <c r="AQ1917">
        <v>17</v>
      </c>
      <c r="AR1917" t="s">
        <v>833</v>
      </c>
      <c r="AS1917">
        <v>0</v>
      </c>
      <c r="AT1917" t="s">
        <v>483</v>
      </c>
      <c r="AU1917">
        <v>25</v>
      </c>
    </row>
    <row r="1918" spans="1:47" x14ac:dyDescent="0.25">
      <c r="A1918" t="s">
        <v>1051</v>
      </c>
      <c r="B1918">
        <v>3063607</v>
      </c>
      <c r="C1918">
        <v>542776</v>
      </c>
      <c r="D1918" t="s">
        <v>812</v>
      </c>
      <c r="E1918">
        <v>0</v>
      </c>
      <c r="F1918">
        <v>0</v>
      </c>
      <c r="G1918">
        <v>0</v>
      </c>
      <c r="H1918">
        <v>0</v>
      </c>
      <c r="I1918">
        <v>56</v>
      </c>
      <c r="J1918">
        <v>2018</v>
      </c>
      <c r="K1918" t="s">
        <v>573</v>
      </c>
      <c r="L1918">
        <v>0</v>
      </c>
      <c r="M1918">
        <v>0</v>
      </c>
      <c r="N1918">
        <v>13</v>
      </c>
      <c r="O1918">
        <v>9</v>
      </c>
      <c r="P1918" t="s">
        <v>982</v>
      </c>
      <c r="Q1918" t="s">
        <v>790</v>
      </c>
      <c r="R1918" t="s">
        <v>1052</v>
      </c>
      <c r="S1918">
        <v>5364</v>
      </c>
      <c r="T1918" t="s">
        <v>979</v>
      </c>
      <c r="U1918" t="s">
        <v>984</v>
      </c>
      <c r="V1918" t="s">
        <v>794</v>
      </c>
      <c r="W1918" t="s">
        <v>278</v>
      </c>
      <c r="X1918" t="s">
        <v>57</v>
      </c>
      <c r="Y1918" t="s">
        <v>1053</v>
      </c>
      <c r="Z1918" s="1">
        <v>43345</v>
      </c>
      <c r="AA1918">
        <v>56</v>
      </c>
      <c r="AB1918" t="s">
        <v>59</v>
      </c>
      <c r="AC1918">
        <v>2023</v>
      </c>
      <c r="AD1918">
        <v>369</v>
      </c>
      <c r="AE1918" t="s">
        <v>831</v>
      </c>
      <c r="AF1918" t="s">
        <v>247</v>
      </c>
      <c r="AG1918" s="1">
        <v>36280</v>
      </c>
      <c r="AH1918" t="s">
        <v>483</v>
      </c>
      <c r="AI1918" t="s">
        <v>265</v>
      </c>
      <c r="AJ1918" t="s">
        <v>64</v>
      </c>
      <c r="AK1918">
        <v>175</v>
      </c>
      <c r="AL1918">
        <v>300000</v>
      </c>
      <c r="AM1918">
        <v>700000</v>
      </c>
      <c r="AN1918" s="1">
        <v>45473</v>
      </c>
      <c r="AO1918" t="s">
        <v>840</v>
      </c>
      <c r="AP1918" t="s">
        <v>66</v>
      </c>
      <c r="AQ1918">
        <v>17</v>
      </c>
      <c r="AR1918" t="s">
        <v>833</v>
      </c>
      <c r="AS1918">
        <v>0</v>
      </c>
      <c r="AT1918" t="s">
        <v>483</v>
      </c>
      <c r="AU1918">
        <v>25</v>
      </c>
    </row>
    <row r="1919" spans="1:47" x14ac:dyDescent="0.25">
      <c r="A1919" t="s">
        <v>1051</v>
      </c>
      <c r="B1919">
        <v>3063607</v>
      </c>
      <c r="C1919">
        <v>542776</v>
      </c>
      <c r="D1919" t="s">
        <v>812</v>
      </c>
      <c r="E1919">
        <v>0</v>
      </c>
      <c r="F1919">
        <v>0</v>
      </c>
      <c r="G1919">
        <v>0</v>
      </c>
      <c r="H1919">
        <v>0</v>
      </c>
      <c r="I1919">
        <v>56</v>
      </c>
      <c r="J1919">
        <v>2018</v>
      </c>
      <c r="K1919" t="s">
        <v>573</v>
      </c>
      <c r="L1919">
        <v>0</v>
      </c>
      <c r="M1919">
        <v>0</v>
      </c>
      <c r="N1919">
        <v>13</v>
      </c>
      <c r="O1919">
        <v>9</v>
      </c>
      <c r="P1919" t="s">
        <v>982</v>
      </c>
      <c r="Q1919" t="s">
        <v>790</v>
      </c>
      <c r="R1919" t="s">
        <v>1052</v>
      </c>
      <c r="S1919">
        <v>5364</v>
      </c>
      <c r="T1919" t="s">
        <v>979</v>
      </c>
      <c r="U1919" t="s">
        <v>984</v>
      </c>
      <c r="V1919" t="s">
        <v>794</v>
      </c>
      <c r="W1919" t="s">
        <v>278</v>
      </c>
      <c r="X1919" t="s">
        <v>57</v>
      </c>
      <c r="Y1919" t="s">
        <v>1053</v>
      </c>
      <c r="Z1919" s="1">
        <v>43345</v>
      </c>
      <c r="AA1919">
        <v>56</v>
      </c>
      <c r="AB1919" t="s">
        <v>59</v>
      </c>
      <c r="AC1919">
        <v>2023</v>
      </c>
      <c r="AD1919">
        <v>369</v>
      </c>
      <c r="AE1919" t="s">
        <v>831</v>
      </c>
      <c r="AF1919" t="s">
        <v>247</v>
      </c>
      <c r="AG1919" s="1">
        <v>36280</v>
      </c>
      <c r="AH1919" t="s">
        <v>483</v>
      </c>
      <c r="AI1919" t="s">
        <v>265</v>
      </c>
      <c r="AJ1919" t="s">
        <v>64</v>
      </c>
      <c r="AK1919">
        <v>175</v>
      </c>
      <c r="AL1919">
        <v>300000</v>
      </c>
      <c r="AM1919">
        <v>700000</v>
      </c>
      <c r="AN1919" s="1">
        <v>45473</v>
      </c>
      <c r="AO1919" t="s">
        <v>841</v>
      </c>
      <c r="AP1919" t="s">
        <v>66</v>
      </c>
      <c r="AQ1919">
        <v>17</v>
      </c>
      <c r="AR1919" t="s">
        <v>833</v>
      </c>
      <c r="AS1919">
        <v>0</v>
      </c>
      <c r="AT1919" t="s">
        <v>483</v>
      </c>
      <c r="AU1919">
        <v>25</v>
      </c>
    </row>
    <row r="1920" spans="1:47" x14ac:dyDescent="0.25">
      <c r="A1920" t="s">
        <v>1051</v>
      </c>
      <c r="B1920">
        <v>3063607</v>
      </c>
      <c r="C1920">
        <v>542776</v>
      </c>
      <c r="D1920" t="s">
        <v>812</v>
      </c>
      <c r="E1920">
        <v>0</v>
      </c>
      <c r="F1920">
        <v>0</v>
      </c>
      <c r="G1920">
        <v>0</v>
      </c>
      <c r="H1920">
        <v>0</v>
      </c>
      <c r="I1920">
        <v>56</v>
      </c>
      <c r="J1920">
        <v>2018</v>
      </c>
      <c r="K1920" t="s">
        <v>573</v>
      </c>
      <c r="L1920">
        <v>0</v>
      </c>
      <c r="M1920">
        <v>0</v>
      </c>
      <c r="N1920">
        <v>13</v>
      </c>
      <c r="O1920">
        <v>9</v>
      </c>
      <c r="P1920" t="s">
        <v>982</v>
      </c>
      <c r="Q1920" t="s">
        <v>790</v>
      </c>
      <c r="R1920" t="s">
        <v>1052</v>
      </c>
      <c r="S1920">
        <v>5364</v>
      </c>
      <c r="T1920" t="s">
        <v>979</v>
      </c>
      <c r="U1920" t="s">
        <v>984</v>
      </c>
      <c r="V1920" t="s">
        <v>794</v>
      </c>
      <c r="W1920" t="s">
        <v>278</v>
      </c>
      <c r="X1920" t="s">
        <v>57</v>
      </c>
      <c r="Y1920" t="s">
        <v>1053</v>
      </c>
      <c r="Z1920" s="1">
        <v>43345</v>
      </c>
      <c r="AA1920">
        <v>56</v>
      </c>
      <c r="AB1920" t="s">
        <v>59</v>
      </c>
      <c r="AC1920">
        <v>2023</v>
      </c>
      <c r="AD1920">
        <v>369</v>
      </c>
      <c r="AE1920" t="s">
        <v>831</v>
      </c>
      <c r="AF1920" t="s">
        <v>247</v>
      </c>
      <c r="AG1920" s="1">
        <v>36280</v>
      </c>
      <c r="AH1920" t="s">
        <v>483</v>
      </c>
      <c r="AI1920" t="s">
        <v>265</v>
      </c>
      <c r="AJ1920" t="s">
        <v>64</v>
      </c>
      <c r="AK1920">
        <v>175</v>
      </c>
      <c r="AL1920">
        <v>300000</v>
      </c>
      <c r="AM1920">
        <v>700000</v>
      </c>
      <c r="AN1920" s="1">
        <v>45473</v>
      </c>
      <c r="AO1920" t="s">
        <v>842</v>
      </c>
      <c r="AP1920" t="s">
        <v>66</v>
      </c>
      <c r="AQ1920">
        <v>17</v>
      </c>
      <c r="AR1920" t="s">
        <v>833</v>
      </c>
      <c r="AS1920">
        <v>0</v>
      </c>
      <c r="AT1920" t="s">
        <v>483</v>
      </c>
      <c r="AU1920">
        <v>25</v>
      </c>
    </row>
    <row r="1921" spans="1:47" x14ac:dyDescent="0.25">
      <c r="A1921" t="s">
        <v>1051</v>
      </c>
      <c r="B1921">
        <v>3063607</v>
      </c>
      <c r="C1921">
        <v>542776</v>
      </c>
      <c r="D1921" t="s">
        <v>812</v>
      </c>
      <c r="E1921">
        <v>0</v>
      </c>
      <c r="F1921">
        <v>0</v>
      </c>
      <c r="G1921">
        <v>0</v>
      </c>
      <c r="H1921">
        <v>0</v>
      </c>
      <c r="I1921">
        <v>56</v>
      </c>
      <c r="J1921">
        <v>2018</v>
      </c>
      <c r="K1921" t="s">
        <v>573</v>
      </c>
      <c r="L1921">
        <v>0</v>
      </c>
      <c r="M1921">
        <v>0</v>
      </c>
      <c r="N1921">
        <v>13</v>
      </c>
      <c r="O1921">
        <v>9</v>
      </c>
      <c r="P1921" t="s">
        <v>982</v>
      </c>
      <c r="Q1921" t="s">
        <v>790</v>
      </c>
      <c r="R1921" t="s">
        <v>1052</v>
      </c>
      <c r="S1921">
        <v>5364</v>
      </c>
      <c r="T1921" t="s">
        <v>979</v>
      </c>
      <c r="U1921" t="s">
        <v>984</v>
      </c>
      <c r="V1921" t="s">
        <v>794</v>
      </c>
      <c r="W1921" t="s">
        <v>278</v>
      </c>
      <c r="X1921" t="s">
        <v>57</v>
      </c>
      <c r="Y1921" t="s">
        <v>1053</v>
      </c>
      <c r="Z1921" s="1">
        <v>43345</v>
      </c>
      <c r="AA1921">
        <v>56</v>
      </c>
      <c r="AB1921" t="s">
        <v>59</v>
      </c>
      <c r="AC1921">
        <v>2023</v>
      </c>
      <c r="AD1921">
        <v>369</v>
      </c>
      <c r="AE1921" t="s">
        <v>831</v>
      </c>
      <c r="AF1921" t="s">
        <v>247</v>
      </c>
      <c r="AG1921" s="1">
        <v>36280</v>
      </c>
      <c r="AH1921" t="s">
        <v>483</v>
      </c>
      <c r="AI1921" t="s">
        <v>265</v>
      </c>
      <c r="AJ1921" t="s">
        <v>64</v>
      </c>
      <c r="AK1921">
        <v>175</v>
      </c>
      <c r="AL1921">
        <v>300000</v>
      </c>
      <c r="AM1921">
        <v>700000</v>
      </c>
      <c r="AN1921" s="1">
        <v>45473</v>
      </c>
      <c r="AO1921" t="s">
        <v>843</v>
      </c>
      <c r="AP1921" t="s">
        <v>66</v>
      </c>
      <c r="AQ1921">
        <v>17</v>
      </c>
      <c r="AR1921" t="s">
        <v>833</v>
      </c>
      <c r="AS1921">
        <v>0</v>
      </c>
      <c r="AT1921" t="s">
        <v>483</v>
      </c>
      <c r="AU1921">
        <v>25</v>
      </c>
    </row>
    <row r="1922" spans="1:47" x14ac:dyDescent="0.25">
      <c r="A1922" t="s">
        <v>1051</v>
      </c>
      <c r="B1922">
        <v>3063607</v>
      </c>
      <c r="C1922">
        <v>542776</v>
      </c>
      <c r="D1922" t="s">
        <v>812</v>
      </c>
      <c r="E1922">
        <v>0</v>
      </c>
      <c r="F1922">
        <v>0</v>
      </c>
      <c r="G1922">
        <v>0</v>
      </c>
      <c r="H1922">
        <v>0</v>
      </c>
      <c r="I1922">
        <v>56</v>
      </c>
      <c r="J1922">
        <v>2018</v>
      </c>
      <c r="K1922" t="s">
        <v>573</v>
      </c>
      <c r="L1922">
        <v>0</v>
      </c>
      <c r="M1922">
        <v>0</v>
      </c>
      <c r="N1922">
        <v>13</v>
      </c>
      <c r="O1922">
        <v>9</v>
      </c>
      <c r="P1922" t="s">
        <v>982</v>
      </c>
      <c r="Q1922" t="s">
        <v>790</v>
      </c>
      <c r="R1922" t="s">
        <v>1052</v>
      </c>
      <c r="S1922">
        <v>5364</v>
      </c>
      <c r="T1922" t="s">
        <v>979</v>
      </c>
      <c r="U1922" t="s">
        <v>984</v>
      </c>
      <c r="V1922" t="s">
        <v>794</v>
      </c>
      <c r="W1922" t="s">
        <v>278</v>
      </c>
      <c r="X1922" t="s">
        <v>57</v>
      </c>
      <c r="Y1922" t="s">
        <v>1053</v>
      </c>
      <c r="Z1922" s="1">
        <v>43345</v>
      </c>
      <c r="AA1922">
        <v>56</v>
      </c>
      <c r="AB1922" t="s">
        <v>59</v>
      </c>
      <c r="AC1922">
        <v>2023</v>
      </c>
      <c r="AD1922">
        <v>369</v>
      </c>
      <c r="AE1922" t="s">
        <v>831</v>
      </c>
      <c r="AF1922" t="s">
        <v>247</v>
      </c>
      <c r="AG1922" s="1">
        <v>36280</v>
      </c>
      <c r="AH1922" t="s">
        <v>483</v>
      </c>
      <c r="AI1922" t="s">
        <v>265</v>
      </c>
      <c r="AJ1922" t="s">
        <v>64</v>
      </c>
      <c r="AK1922">
        <v>175</v>
      </c>
      <c r="AL1922">
        <v>300000</v>
      </c>
      <c r="AM1922">
        <v>700000</v>
      </c>
      <c r="AN1922" s="1">
        <v>45473</v>
      </c>
      <c r="AO1922" t="s">
        <v>844</v>
      </c>
      <c r="AP1922" t="s">
        <v>66</v>
      </c>
      <c r="AQ1922">
        <v>17</v>
      </c>
      <c r="AR1922" t="s">
        <v>833</v>
      </c>
      <c r="AS1922">
        <v>0</v>
      </c>
      <c r="AT1922" t="s">
        <v>483</v>
      </c>
      <c r="AU1922">
        <v>25</v>
      </c>
    </row>
    <row r="1923" spans="1:47" x14ac:dyDescent="0.25">
      <c r="A1923" t="s">
        <v>1051</v>
      </c>
      <c r="B1923">
        <v>3063607</v>
      </c>
      <c r="C1923">
        <v>542776</v>
      </c>
      <c r="D1923" t="s">
        <v>812</v>
      </c>
      <c r="E1923">
        <v>0</v>
      </c>
      <c r="F1923">
        <v>0</v>
      </c>
      <c r="G1923">
        <v>0</v>
      </c>
      <c r="H1923">
        <v>0</v>
      </c>
      <c r="I1923">
        <v>56</v>
      </c>
      <c r="J1923">
        <v>2018</v>
      </c>
      <c r="K1923" t="s">
        <v>573</v>
      </c>
      <c r="L1923">
        <v>0</v>
      </c>
      <c r="M1923">
        <v>0</v>
      </c>
      <c r="N1923">
        <v>13</v>
      </c>
      <c r="O1923">
        <v>9</v>
      </c>
      <c r="P1923" t="s">
        <v>982</v>
      </c>
      <c r="Q1923" t="s">
        <v>790</v>
      </c>
      <c r="R1923" t="s">
        <v>1052</v>
      </c>
      <c r="S1923">
        <v>5364</v>
      </c>
      <c r="T1923" t="s">
        <v>979</v>
      </c>
      <c r="U1923" t="s">
        <v>984</v>
      </c>
      <c r="V1923" t="s">
        <v>794</v>
      </c>
      <c r="W1923" t="s">
        <v>278</v>
      </c>
      <c r="X1923" t="s">
        <v>57</v>
      </c>
      <c r="Y1923" t="s">
        <v>1053</v>
      </c>
      <c r="Z1923" s="1">
        <v>43345</v>
      </c>
      <c r="AA1923">
        <v>56</v>
      </c>
      <c r="AB1923" t="s">
        <v>59</v>
      </c>
      <c r="AC1923">
        <v>2023</v>
      </c>
      <c r="AD1923">
        <v>369</v>
      </c>
      <c r="AE1923" t="s">
        <v>831</v>
      </c>
      <c r="AF1923" t="s">
        <v>247</v>
      </c>
      <c r="AG1923" s="1">
        <v>36280</v>
      </c>
      <c r="AH1923" t="s">
        <v>483</v>
      </c>
      <c r="AI1923" t="s">
        <v>265</v>
      </c>
      <c r="AJ1923" t="s">
        <v>64</v>
      </c>
      <c r="AK1923">
        <v>175</v>
      </c>
      <c r="AL1923">
        <v>300000</v>
      </c>
      <c r="AM1923">
        <v>700000</v>
      </c>
      <c r="AN1923" s="1">
        <v>45473</v>
      </c>
      <c r="AO1923" t="s">
        <v>845</v>
      </c>
      <c r="AP1923" t="s">
        <v>164</v>
      </c>
      <c r="AQ1923">
        <v>17</v>
      </c>
      <c r="AR1923" t="s">
        <v>833</v>
      </c>
      <c r="AS1923">
        <v>0</v>
      </c>
      <c r="AT1923" t="s">
        <v>483</v>
      </c>
      <c r="AU1923">
        <v>25</v>
      </c>
    </row>
    <row r="1924" spans="1:47" x14ac:dyDescent="0.25">
      <c r="A1924" t="s">
        <v>1051</v>
      </c>
      <c r="B1924">
        <v>3063607</v>
      </c>
      <c r="C1924">
        <v>542776</v>
      </c>
      <c r="D1924" t="s">
        <v>812</v>
      </c>
      <c r="E1924">
        <v>0</v>
      </c>
      <c r="F1924">
        <v>0</v>
      </c>
      <c r="G1924">
        <v>0</v>
      </c>
      <c r="H1924">
        <v>0</v>
      </c>
      <c r="I1924">
        <v>56</v>
      </c>
      <c r="J1924">
        <v>2018</v>
      </c>
      <c r="K1924" t="s">
        <v>573</v>
      </c>
      <c r="L1924">
        <v>0</v>
      </c>
      <c r="M1924">
        <v>0</v>
      </c>
      <c r="N1924">
        <v>13</v>
      </c>
      <c r="O1924">
        <v>9</v>
      </c>
      <c r="P1924" t="s">
        <v>982</v>
      </c>
      <c r="Q1924" t="s">
        <v>790</v>
      </c>
      <c r="R1924" t="s">
        <v>1052</v>
      </c>
      <c r="S1924">
        <v>5364</v>
      </c>
      <c r="T1924" t="s">
        <v>979</v>
      </c>
      <c r="U1924" t="s">
        <v>984</v>
      </c>
      <c r="V1924" t="s">
        <v>794</v>
      </c>
      <c r="W1924" t="s">
        <v>278</v>
      </c>
      <c r="X1924" t="s">
        <v>57</v>
      </c>
      <c r="Y1924" t="s">
        <v>1053</v>
      </c>
      <c r="Z1924" s="1">
        <v>43345</v>
      </c>
      <c r="AA1924">
        <v>56</v>
      </c>
      <c r="AB1924" t="s">
        <v>59</v>
      </c>
      <c r="AC1924">
        <v>2023</v>
      </c>
      <c r="AD1924">
        <v>369</v>
      </c>
      <c r="AE1924" t="s">
        <v>831</v>
      </c>
      <c r="AF1924" t="s">
        <v>247</v>
      </c>
      <c r="AG1924" s="1">
        <v>36280</v>
      </c>
      <c r="AH1924" t="s">
        <v>483</v>
      </c>
      <c r="AI1924" t="s">
        <v>265</v>
      </c>
      <c r="AJ1924" t="s">
        <v>64</v>
      </c>
      <c r="AK1924">
        <v>175</v>
      </c>
      <c r="AL1924">
        <v>300000</v>
      </c>
      <c r="AM1924">
        <v>700000</v>
      </c>
      <c r="AN1924" s="1">
        <v>45473</v>
      </c>
      <c r="AO1924" t="s">
        <v>846</v>
      </c>
      <c r="AP1924" t="s">
        <v>164</v>
      </c>
      <c r="AQ1924">
        <v>17</v>
      </c>
      <c r="AR1924" t="s">
        <v>833</v>
      </c>
      <c r="AS1924">
        <v>0</v>
      </c>
      <c r="AT1924" t="s">
        <v>355</v>
      </c>
      <c r="AU1924">
        <v>25</v>
      </c>
    </row>
    <row r="1925" spans="1:47" x14ac:dyDescent="0.25">
      <c r="A1925" t="s">
        <v>1051</v>
      </c>
      <c r="B1925">
        <v>3063607</v>
      </c>
      <c r="C1925">
        <v>542776</v>
      </c>
      <c r="D1925" t="s">
        <v>812</v>
      </c>
      <c r="E1925">
        <v>0</v>
      </c>
      <c r="F1925">
        <v>0</v>
      </c>
      <c r="G1925">
        <v>0</v>
      </c>
      <c r="H1925">
        <v>0</v>
      </c>
      <c r="I1925">
        <v>56</v>
      </c>
      <c r="J1925">
        <v>2018</v>
      </c>
      <c r="K1925" t="s">
        <v>573</v>
      </c>
      <c r="L1925">
        <v>0</v>
      </c>
      <c r="M1925">
        <v>0</v>
      </c>
      <c r="N1925">
        <v>13</v>
      </c>
      <c r="O1925">
        <v>9</v>
      </c>
      <c r="P1925" t="s">
        <v>982</v>
      </c>
      <c r="Q1925" t="s">
        <v>790</v>
      </c>
      <c r="R1925" t="s">
        <v>1052</v>
      </c>
      <c r="S1925">
        <v>5364</v>
      </c>
      <c r="T1925" t="s">
        <v>979</v>
      </c>
      <c r="U1925" t="s">
        <v>984</v>
      </c>
      <c r="V1925" t="s">
        <v>794</v>
      </c>
      <c r="W1925" t="s">
        <v>278</v>
      </c>
      <c r="X1925" t="s">
        <v>57</v>
      </c>
      <c r="Y1925" t="s">
        <v>1053</v>
      </c>
      <c r="Z1925" s="1">
        <v>43345</v>
      </c>
      <c r="AA1925">
        <v>56</v>
      </c>
      <c r="AB1925" t="s">
        <v>59</v>
      </c>
      <c r="AC1925">
        <v>2023</v>
      </c>
      <c r="AD1925">
        <v>369</v>
      </c>
      <c r="AE1925" t="s">
        <v>831</v>
      </c>
      <c r="AF1925" t="s">
        <v>247</v>
      </c>
      <c r="AG1925" s="1">
        <v>36280</v>
      </c>
      <c r="AH1925" t="s">
        <v>483</v>
      </c>
      <c r="AI1925" t="s">
        <v>265</v>
      </c>
      <c r="AJ1925" t="s">
        <v>64</v>
      </c>
      <c r="AK1925">
        <v>175</v>
      </c>
      <c r="AL1925">
        <v>300000</v>
      </c>
      <c r="AM1925">
        <v>700000</v>
      </c>
      <c r="AN1925" s="1">
        <v>45473</v>
      </c>
      <c r="AO1925" t="s">
        <v>847</v>
      </c>
      <c r="AP1925" t="s">
        <v>164</v>
      </c>
      <c r="AQ1925">
        <v>17</v>
      </c>
      <c r="AR1925" t="s">
        <v>833</v>
      </c>
      <c r="AS1925">
        <v>0</v>
      </c>
      <c r="AT1925" t="s">
        <v>465</v>
      </c>
      <c r="AU1925">
        <v>25</v>
      </c>
    </row>
    <row r="1926" spans="1:47" x14ac:dyDescent="0.25">
      <c r="A1926" t="s">
        <v>1051</v>
      </c>
      <c r="B1926">
        <v>3063607</v>
      </c>
      <c r="C1926">
        <v>542776</v>
      </c>
      <c r="D1926" t="s">
        <v>812</v>
      </c>
      <c r="E1926">
        <v>0</v>
      </c>
      <c r="F1926">
        <v>0</v>
      </c>
      <c r="G1926">
        <v>0</v>
      </c>
      <c r="H1926">
        <v>0</v>
      </c>
      <c r="I1926">
        <v>56</v>
      </c>
      <c r="J1926">
        <v>2018</v>
      </c>
      <c r="K1926" t="s">
        <v>573</v>
      </c>
      <c r="L1926">
        <v>0</v>
      </c>
      <c r="M1926">
        <v>0</v>
      </c>
      <c r="N1926">
        <v>13</v>
      </c>
      <c r="O1926">
        <v>9</v>
      </c>
      <c r="P1926" t="s">
        <v>982</v>
      </c>
      <c r="Q1926" t="s">
        <v>790</v>
      </c>
      <c r="R1926" t="s">
        <v>1052</v>
      </c>
      <c r="S1926">
        <v>5364</v>
      </c>
      <c r="T1926" t="s">
        <v>979</v>
      </c>
      <c r="U1926" t="s">
        <v>984</v>
      </c>
      <c r="V1926" t="s">
        <v>794</v>
      </c>
      <c r="W1926" t="s">
        <v>278</v>
      </c>
      <c r="X1926" t="s">
        <v>57</v>
      </c>
      <c r="Y1926" t="s">
        <v>1053</v>
      </c>
      <c r="Z1926" s="1">
        <v>43345</v>
      </c>
      <c r="AA1926">
        <v>56</v>
      </c>
      <c r="AB1926" t="s">
        <v>59</v>
      </c>
      <c r="AC1926">
        <v>2023</v>
      </c>
      <c r="AD1926">
        <v>369</v>
      </c>
      <c r="AE1926" t="s">
        <v>831</v>
      </c>
      <c r="AF1926" t="s">
        <v>247</v>
      </c>
      <c r="AG1926" s="1">
        <v>36280</v>
      </c>
      <c r="AH1926" t="s">
        <v>483</v>
      </c>
      <c r="AI1926" t="s">
        <v>265</v>
      </c>
      <c r="AJ1926" t="s">
        <v>64</v>
      </c>
      <c r="AK1926">
        <v>175</v>
      </c>
      <c r="AL1926">
        <v>300000</v>
      </c>
      <c r="AM1926">
        <v>700000</v>
      </c>
      <c r="AN1926" s="1">
        <v>45473</v>
      </c>
      <c r="AO1926" t="s">
        <v>848</v>
      </c>
      <c r="AP1926" t="s">
        <v>66</v>
      </c>
      <c r="AQ1926">
        <v>17</v>
      </c>
      <c r="AR1926" t="s">
        <v>833</v>
      </c>
      <c r="AS1926">
        <v>0</v>
      </c>
      <c r="AT1926" t="s">
        <v>483</v>
      </c>
      <c r="AU1926">
        <v>25</v>
      </c>
    </row>
    <row r="1927" spans="1:47" x14ac:dyDescent="0.25">
      <c r="A1927" t="s">
        <v>1051</v>
      </c>
      <c r="B1927">
        <v>3063607</v>
      </c>
      <c r="C1927">
        <v>542776</v>
      </c>
      <c r="D1927" t="s">
        <v>812</v>
      </c>
      <c r="E1927">
        <v>0</v>
      </c>
      <c r="F1927">
        <v>0</v>
      </c>
      <c r="G1927">
        <v>0</v>
      </c>
      <c r="H1927">
        <v>0</v>
      </c>
      <c r="I1927">
        <v>56</v>
      </c>
      <c r="J1927">
        <v>2018</v>
      </c>
      <c r="K1927" t="s">
        <v>573</v>
      </c>
      <c r="L1927">
        <v>0</v>
      </c>
      <c r="M1927">
        <v>0</v>
      </c>
      <c r="N1927">
        <v>13</v>
      </c>
      <c r="O1927">
        <v>9</v>
      </c>
      <c r="P1927" t="s">
        <v>982</v>
      </c>
      <c r="Q1927" t="s">
        <v>790</v>
      </c>
      <c r="R1927" t="s">
        <v>1052</v>
      </c>
      <c r="S1927">
        <v>5364</v>
      </c>
      <c r="T1927" t="s">
        <v>979</v>
      </c>
      <c r="U1927" t="s">
        <v>984</v>
      </c>
      <c r="V1927" t="s">
        <v>794</v>
      </c>
      <c r="W1927" t="s">
        <v>278</v>
      </c>
      <c r="X1927" t="s">
        <v>57</v>
      </c>
      <c r="Y1927" t="s">
        <v>1053</v>
      </c>
      <c r="Z1927" s="1">
        <v>43345</v>
      </c>
      <c r="AA1927">
        <v>56</v>
      </c>
      <c r="AB1927" t="s">
        <v>59</v>
      </c>
      <c r="AC1927">
        <v>2023</v>
      </c>
      <c r="AD1927">
        <v>369</v>
      </c>
      <c r="AE1927" t="s">
        <v>831</v>
      </c>
      <c r="AF1927" t="s">
        <v>247</v>
      </c>
      <c r="AG1927" s="1">
        <v>36280</v>
      </c>
      <c r="AH1927" t="s">
        <v>483</v>
      </c>
      <c r="AI1927" t="s">
        <v>265</v>
      </c>
      <c r="AJ1927" t="s">
        <v>64</v>
      </c>
      <c r="AK1927">
        <v>175</v>
      </c>
      <c r="AL1927">
        <v>300000</v>
      </c>
      <c r="AM1927">
        <v>700000</v>
      </c>
      <c r="AN1927" s="1">
        <v>45473</v>
      </c>
      <c r="AO1927" t="s">
        <v>849</v>
      </c>
      <c r="AP1927" t="s">
        <v>164</v>
      </c>
      <c r="AQ1927">
        <v>17</v>
      </c>
      <c r="AR1927" t="s">
        <v>833</v>
      </c>
      <c r="AS1927">
        <v>0</v>
      </c>
      <c r="AT1927" t="s">
        <v>355</v>
      </c>
      <c r="AU1927">
        <v>25</v>
      </c>
    </row>
    <row r="1928" spans="1:47" x14ac:dyDescent="0.25">
      <c r="A1928" t="s">
        <v>1054</v>
      </c>
      <c r="B1928">
        <v>3047478</v>
      </c>
      <c r="C1928">
        <v>355369</v>
      </c>
      <c r="D1928" t="s">
        <v>346</v>
      </c>
      <c r="E1928">
        <v>0</v>
      </c>
      <c r="F1928">
        <v>0</v>
      </c>
      <c r="G1928">
        <v>0</v>
      </c>
      <c r="H1928">
        <v>0</v>
      </c>
      <c r="I1928">
        <v>78</v>
      </c>
      <c r="J1928">
        <v>2018</v>
      </c>
      <c r="K1928" t="s">
        <v>74</v>
      </c>
      <c r="L1928">
        <v>2</v>
      </c>
      <c r="M1928">
        <v>1</v>
      </c>
      <c r="N1928">
        <v>11</v>
      </c>
      <c r="O1928">
        <v>9</v>
      </c>
      <c r="P1928" t="s">
        <v>1055</v>
      </c>
      <c r="Q1928" t="s">
        <v>1046</v>
      </c>
      <c r="R1928" t="s">
        <v>1056</v>
      </c>
      <c r="S1928">
        <v>16887</v>
      </c>
      <c r="T1928" t="s">
        <v>1057</v>
      </c>
      <c r="U1928" t="s">
        <v>1058</v>
      </c>
      <c r="V1928" t="s">
        <v>1049</v>
      </c>
      <c r="W1928" t="s">
        <v>322</v>
      </c>
      <c r="X1928" t="s">
        <v>57</v>
      </c>
      <c r="Y1928" t="s">
        <v>1059</v>
      </c>
      <c r="Z1928" s="1">
        <v>43357</v>
      </c>
      <c r="AA1928">
        <v>78</v>
      </c>
      <c r="AB1928" t="s">
        <v>59</v>
      </c>
      <c r="AC1928">
        <v>2023</v>
      </c>
      <c r="AD1928">
        <v>18</v>
      </c>
      <c r="AE1928" t="s">
        <v>354</v>
      </c>
      <c r="AF1928" t="s">
        <v>247</v>
      </c>
      <c r="AG1928" s="1">
        <v>35181</v>
      </c>
      <c r="AH1928" t="s">
        <v>355</v>
      </c>
      <c r="AI1928" t="s">
        <v>265</v>
      </c>
      <c r="AJ1928" t="s">
        <v>64</v>
      </c>
      <c r="AK1928">
        <v>191</v>
      </c>
      <c r="AL1928">
        <v>7000000</v>
      </c>
      <c r="AM1928">
        <v>10000000</v>
      </c>
      <c r="AN1928" s="1">
        <v>45473</v>
      </c>
      <c r="AO1928" t="s">
        <v>356</v>
      </c>
      <c r="AP1928" t="s">
        <v>66</v>
      </c>
      <c r="AQ1928">
        <v>45</v>
      </c>
      <c r="AR1928" t="s">
        <v>357</v>
      </c>
      <c r="AS1928">
        <v>0</v>
      </c>
      <c r="AT1928" t="s">
        <v>355</v>
      </c>
      <c r="AU1928">
        <v>28</v>
      </c>
    </row>
    <row r="1929" spans="1:47" x14ac:dyDescent="0.25">
      <c r="A1929" t="s">
        <v>1054</v>
      </c>
      <c r="B1929">
        <v>3047478</v>
      </c>
      <c r="C1929">
        <v>355369</v>
      </c>
      <c r="D1929" t="s">
        <v>346</v>
      </c>
      <c r="E1929">
        <v>0</v>
      </c>
      <c r="F1929">
        <v>0</v>
      </c>
      <c r="G1929">
        <v>0</v>
      </c>
      <c r="H1929">
        <v>0</v>
      </c>
      <c r="I1929">
        <v>78</v>
      </c>
      <c r="J1929">
        <v>2018</v>
      </c>
      <c r="K1929" t="s">
        <v>74</v>
      </c>
      <c r="L1929">
        <v>2</v>
      </c>
      <c r="M1929">
        <v>1</v>
      </c>
      <c r="N1929">
        <v>11</v>
      </c>
      <c r="O1929">
        <v>9</v>
      </c>
      <c r="P1929" t="s">
        <v>1055</v>
      </c>
      <c r="Q1929" t="s">
        <v>1046</v>
      </c>
      <c r="R1929" t="s">
        <v>1056</v>
      </c>
      <c r="S1929">
        <v>16887</v>
      </c>
      <c r="T1929" t="s">
        <v>1057</v>
      </c>
      <c r="U1929" t="s">
        <v>1058</v>
      </c>
      <c r="V1929" t="s">
        <v>1049</v>
      </c>
      <c r="W1929" t="s">
        <v>322</v>
      </c>
      <c r="X1929" t="s">
        <v>57</v>
      </c>
      <c r="Y1929" t="s">
        <v>1059</v>
      </c>
      <c r="Z1929" s="1">
        <v>43357</v>
      </c>
      <c r="AA1929">
        <v>78</v>
      </c>
      <c r="AB1929" t="s">
        <v>59</v>
      </c>
      <c r="AC1929">
        <v>2023</v>
      </c>
      <c r="AD1929">
        <v>18</v>
      </c>
      <c r="AE1929" t="s">
        <v>354</v>
      </c>
      <c r="AF1929" t="s">
        <v>247</v>
      </c>
      <c r="AG1929" s="1">
        <v>35181</v>
      </c>
      <c r="AH1929" t="s">
        <v>355</v>
      </c>
      <c r="AI1929" t="s">
        <v>265</v>
      </c>
      <c r="AJ1929" t="s">
        <v>64</v>
      </c>
      <c r="AK1929">
        <v>191</v>
      </c>
      <c r="AL1929">
        <v>7000000</v>
      </c>
      <c r="AM1929">
        <v>10000000</v>
      </c>
      <c r="AN1929" s="1">
        <v>45473</v>
      </c>
      <c r="AO1929" t="s">
        <v>358</v>
      </c>
      <c r="AP1929" t="s">
        <v>66</v>
      </c>
      <c r="AQ1929">
        <v>45</v>
      </c>
      <c r="AR1929" t="s">
        <v>357</v>
      </c>
      <c r="AS1929">
        <v>0</v>
      </c>
      <c r="AT1929" t="s">
        <v>355</v>
      </c>
      <c r="AU1929">
        <v>28</v>
      </c>
    </row>
    <row r="1930" spans="1:47" x14ac:dyDescent="0.25">
      <c r="A1930" t="s">
        <v>1054</v>
      </c>
      <c r="B1930">
        <v>3047478</v>
      </c>
      <c r="C1930">
        <v>355369</v>
      </c>
      <c r="D1930" t="s">
        <v>346</v>
      </c>
      <c r="E1930">
        <v>0</v>
      </c>
      <c r="F1930">
        <v>0</v>
      </c>
      <c r="G1930">
        <v>0</v>
      </c>
      <c r="H1930">
        <v>0</v>
      </c>
      <c r="I1930">
        <v>78</v>
      </c>
      <c r="J1930">
        <v>2018</v>
      </c>
      <c r="K1930" t="s">
        <v>74</v>
      </c>
      <c r="L1930">
        <v>2</v>
      </c>
      <c r="M1930">
        <v>1</v>
      </c>
      <c r="N1930">
        <v>11</v>
      </c>
      <c r="O1930">
        <v>9</v>
      </c>
      <c r="P1930" t="s">
        <v>1055</v>
      </c>
      <c r="Q1930" t="s">
        <v>1046</v>
      </c>
      <c r="R1930" t="s">
        <v>1056</v>
      </c>
      <c r="S1930">
        <v>16887</v>
      </c>
      <c r="T1930" t="s">
        <v>1057</v>
      </c>
      <c r="U1930" t="s">
        <v>1058</v>
      </c>
      <c r="V1930" t="s">
        <v>1049</v>
      </c>
      <c r="W1930" t="s">
        <v>322</v>
      </c>
      <c r="X1930" t="s">
        <v>57</v>
      </c>
      <c r="Y1930" t="s">
        <v>1059</v>
      </c>
      <c r="Z1930" s="1">
        <v>43357</v>
      </c>
      <c r="AA1930">
        <v>78</v>
      </c>
      <c r="AB1930" t="s">
        <v>59</v>
      </c>
      <c r="AC1930">
        <v>2023</v>
      </c>
      <c r="AD1930">
        <v>18</v>
      </c>
      <c r="AE1930" t="s">
        <v>354</v>
      </c>
      <c r="AF1930" t="s">
        <v>247</v>
      </c>
      <c r="AG1930" s="1">
        <v>35181</v>
      </c>
      <c r="AH1930" t="s">
        <v>355</v>
      </c>
      <c r="AI1930" t="s">
        <v>265</v>
      </c>
      <c r="AJ1930" t="s">
        <v>64</v>
      </c>
      <c r="AK1930">
        <v>191</v>
      </c>
      <c r="AL1930">
        <v>7000000</v>
      </c>
      <c r="AM1930">
        <v>10000000</v>
      </c>
      <c r="AN1930" s="1">
        <v>45473</v>
      </c>
      <c r="AO1930" t="s">
        <v>359</v>
      </c>
      <c r="AP1930" t="s">
        <v>66</v>
      </c>
      <c r="AQ1930">
        <v>45</v>
      </c>
      <c r="AR1930" t="s">
        <v>357</v>
      </c>
      <c r="AS1930">
        <v>0</v>
      </c>
      <c r="AT1930" t="s">
        <v>355</v>
      </c>
      <c r="AU1930">
        <v>28</v>
      </c>
    </row>
    <row r="1931" spans="1:47" x14ac:dyDescent="0.25">
      <c r="A1931" t="s">
        <v>1054</v>
      </c>
      <c r="B1931">
        <v>3047478</v>
      </c>
      <c r="C1931">
        <v>355369</v>
      </c>
      <c r="D1931" t="s">
        <v>346</v>
      </c>
      <c r="E1931">
        <v>0</v>
      </c>
      <c r="F1931">
        <v>0</v>
      </c>
      <c r="G1931">
        <v>0</v>
      </c>
      <c r="H1931">
        <v>0</v>
      </c>
      <c r="I1931">
        <v>78</v>
      </c>
      <c r="J1931">
        <v>2018</v>
      </c>
      <c r="K1931" t="s">
        <v>74</v>
      </c>
      <c r="L1931">
        <v>2</v>
      </c>
      <c r="M1931">
        <v>1</v>
      </c>
      <c r="N1931">
        <v>11</v>
      </c>
      <c r="O1931">
        <v>9</v>
      </c>
      <c r="P1931" t="s">
        <v>1055</v>
      </c>
      <c r="Q1931" t="s">
        <v>1046</v>
      </c>
      <c r="R1931" t="s">
        <v>1056</v>
      </c>
      <c r="S1931">
        <v>16887</v>
      </c>
      <c r="T1931" t="s">
        <v>1057</v>
      </c>
      <c r="U1931" t="s">
        <v>1058</v>
      </c>
      <c r="V1931" t="s">
        <v>1049</v>
      </c>
      <c r="W1931" t="s">
        <v>322</v>
      </c>
      <c r="X1931" t="s">
        <v>57</v>
      </c>
      <c r="Y1931" t="s">
        <v>1059</v>
      </c>
      <c r="Z1931" s="1">
        <v>43357</v>
      </c>
      <c r="AA1931">
        <v>78</v>
      </c>
      <c r="AB1931" t="s">
        <v>59</v>
      </c>
      <c r="AC1931">
        <v>2023</v>
      </c>
      <c r="AD1931">
        <v>18</v>
      </c>
      <c r="AE1931" t="s">
        <v>354</v>
      </c>
      <c r="AF1931" t="s">
        <v>247</v>
      </c>
      <c r="AG1931" s="1">
        <v>35181</v>
      </c>
      <c r="AH1931" t="s">
        <v>355</v>
      </c>
      <c r="AI1931" t="s">
        <v>265</v>
      </c>
      <c r="AJ1931" t="s">
        <v>64</v>
      </c>
      <c r="AK1931">
        <v>191</v>
      </c>
      <c r="AL1931">
        <v>7000000</v>
      </c>
      <c r="AM1931">
        <v>10000000</v>
      </c>
      <c r="AN1931" s="1">
        <v>45473</v>
      </c>
      <c r="AO1931" t="s">
        <v>360</v>
      </c>
      <c r="AP1931" t="s">
        <v>66</v>
      </c>
      <c r="AQ1931">
        <v>13</v>
      </c>
      <c r="AR1931" t="s">
        <v>357</v>
      </c>
      <c r="AS1931">
        <v>0</v>
      </c>
      <c r="AT1931" t="s">
        <v>355</v>
      </c>
      <c r="AU1931">
        <v>28</v>
      </c>
    </row>
    <row r="1932" spans="1:47" x14ac:dyDescent="0.25">
      <c r="A1932" t="s">
        <v>1054</v>
      </c>
      <c r="B1932">
        <v>3047478</v>
      </c>
      <c r="C1932">
        <v>355369</v>
      </c>
      <c r="D1932" t="s">
        <v>346</v>
      </c>
      <c r="E1932">
        <v>0</v>
      </c>
      <c r="F1932">
        <v>0</v>
      </c>
      <c r="G1932">
        <v>0</v>
      </c>
      <c r="H1932">
        <v>0</v>
      </c>
      <c r="I1932">
        <v>78</v>
      </c>
      <c r="J1932">
        <v>2018</v>
      </c>
      <c r="K1932" t="s">
        <v>74</v>
      </c>
      <c r="L1932">
        <v>2</v>
      </c>
      <c r="M1932">
        <v>1</v>
      </c>
      <c r="N1932">
        <v>11</v>
      </c>
      <c r="O1932">
        <v>9</v>
      </c>
      <c r="P1932" t="s">
        <v>1055</v>
      </c>
      <c r="Q1932" t="s">
        <v>1046</v>
      </c>
      <c r="R1932" t="s">
        <v>1056</v>
      </c>
      <c r="S1932">
        <v>16887</v>
      </c>
      <c r="T1932" t="s">
        <v>1057</v>
      </c>
      <c r="U1932" t="s">
        <v>1058</v>
      </c>
      <c r="V1932" t="s">
        <v>1049</v>
      </c>
      <c r="W1932" t="s">
        <v>322</v>
      </c>
      <c r="X1932" t="s">
        <v>57</v>
      </c>
      <c r="Y1932" t="s">
        <v>1059</v>
      </c>
      <c r="Z1932" s="1">
        <v>43357</v>
      </c>
      <c r="AA1932">
        <v>78</v>
      </c>
      <c r="AB1932" t="s">
        <v>59</v>
      </c>
      <c r="AC1932">
        <v>2023</v>
      </c>
      <c r="AD1932">
        <v>18</v>
      </c>
      <c r="AE1932" t="s">
        <v>354</v>
      </c>
      <c r="AF1932" t="s">
        <v>247</v>
      </c>
      <c r="AG1932" s="1">
        <v>35181</v>
      </c>
      <c r="AH1932" t="s">
        <v>355</v>
      </c>
      <c r="AI1932" t="s">
        <v>265</v>
      </c>
      <c r="AJ1932" t="s">
        <v>64</v>
      </c>
      <c r="AK1932">
        <v>191</v>
      </c>
      <c r="AL1932">
        <v>7000000</v>
      </c>
      <c r="AM1932">
        <v>10000000</v>
      </c>
      <c r="AN1932" s="1">
        <v>45473</v>
      </c>
      <c r="AO1932" t="s">
        <v>361</v>
      </c>
      <c r="AP1932" t="s">
        <v>164</v>
      </c>
      <c r="AQ1932">
        <v>13</v>
      </c>
      <c r="AR1932" t="s">
        <v>357</v>
      </c>
      <c r="AS1932">
        <v>0</v>
      </c>
      <c r="AT1932" t="s">
        <v>355</v>
      </c>
      <c r="AU1932">
        <v>28</v>
      </c>
    </row>
    <row r="1933" spans="1:47" x14ac:dyDescent="0.25">
      <c r="A1933" t="s">
        <v>1054</v>
      </c>
      <c r="B1933">
        <v>3047478</v>
      </c>
      <c r="C1933">
        <v>355369</v>
      </c>
      <c r="D1933" t="s">
        <v>346</v>
      </c>
      <c r="E1933">
        <v>0</v>
      </c>
      <c r="F1933">
        <v>0</v>
      </c>
      <c r="G1933">
        <v>0</v>
      </c>
      <c r="H1933">
        <v>0</v>
      </c>
      <c r="I1933">
        <v>78</v>
      </c>
      <c r="J1933">
        <v>2018</v>
      </c>
      <c r="K1933" t="s">
        <v>74</v>
      </c>
      <c r="L1933">
        <v>2</v>
      </c>
      <c r="M1933">
        <v>1</v>
      </c>
      <c r="N1933">
        <v>11</v>
      </c>
      <c r="O1933">
        <v>9</v>
      </c>
      <c r="P1933" t="s">
        <v>1055</v>
      </c>
      <c r="Q1933" t="s">
        <v>1046</v>
      </c>
      <c r="R1933" t="s">
        <v>1056</v>
      </c>
      <c r="S1933">
        <v>16887</v>
      </c>
      <c r="T1933" t="s">
        <v>1057</v>
      </c>
      <c r="U1933" t="s">
        <v>1058</v>
      </c>
      <c r="V1933" t="s">
        <v>1049</v>
      </c>
      <c r="W1933" t="s">
        <v>322</v>
      </c>
      <c r="X1933" t="s">
        <v>57</v>
      </c>
      <c r="Y1933" t="s">
        <v>1059</v>
      </c>
      <c r="Z1933" s="1">
        <v>43357</v>
      </c>
      <c r="AA1933">
        <v>78</v>
      </c>
      <c r="AB1933" t="s">
        <v>59</v>
      </c>
      <c r="AC1933">
        <v>2023</v>
      </c>
      <c r="AD1933">
        <v>18</v>
      </c>
      <c r="AE1933" t="s">
        <v>354</v>
      </c>
      <c r="AF1933" t="s">
        <v>247</v>
      </c>
      <c r="AG1933" s="1">
        <v>35181</v>
      </c>
      <c r="AH1933" t="s">
        <v>355</v>
      </c>
      <c r="AI1933" t="s">
        <v>265</v>
      </c>
      <c r="AJ1933" t="s">
        <v>64</v>
      </c>
      <c r="AK1933">
        <v>191</v>
      </c>
      <c r="AL1933">
        <v>7000000</v>
      </c>
      <c r="AM1933">
        <v>10000000</v>
      </c>
      <c r="AN1933" s="1">
        <v>45473</v>
      </c>
      <c r="AO1933" t="s">
        <v>362</v>
      </c>
      <c r="AP1933" t="s">
        <v>164</v>
      </c>
      <c r="AQ1933">
        <v>13</v>
      </c>
      <c r="AR1933" t="s">
        <v>357</v>
      </c>
      <c r="AS1933">
        <v>0</v>
      </c>
      <c r="AT1933" t="s">
        <v>355</v>
      </c>
      <c r="AU1933">
        <v>28</v>
      </c>
    </row>
    <row r="1934" spans="1:47" x14ac:dyDescent="0.25">
      <c r="A1934" t="s">
        <v>1054</v>
      </c>
      <c r="B1934">
        <v>3047478</v>
      </c>
      <c r="C1934">
        <v>355369</v>
      </c>
      <c r="D1934" t="s">
        <v>346</v>
      </c>
      <c r="E1934">
        <v>0</v>
      </c>
      <c r="F1934">
        <v>0</v>
      </c>
      <c r="G1934">
        <v>0</v>
      </c>
      <c r="H1934">
        <v>0</v>
      </c>
      <c r="I1934">
        <v>78</v>
      </c>
      <c r="J1934">
        <v>2018</v>
      </c>
      <c r="K1934" t="s">
        <v>74</v>
      </c>
      <c r="L1934">
        <v>2</v>
      </c>
      <c r="M1934">
        <v>1</v>
      </c>
      <c r="N1934">
        <v>11</v>
      </c>
      <c r="O1934">
        <v>9</v>
      </c>
      <c r="P1934" t="s">
        <v>1055</v>
      </c>
      <c r="Q1934" t="s">
        <v>1046</v>
      </c>
      <c r="R1934" t="s">
        <v>1056</v>
      </c>
      <c r="S1934">
        <v>16887</v>
      </c>
      <c r="T1934" t="s">
        <v>1057</v>
      </c>
      <c r="U1934" t="s">
        <v>1058</v>
      </c>
      <c r="V1934" t="s">
        <v>1049</v>
      </c>
      <c r="W1934" t="s">
        <v>322</v>
      </c>
      <c r="X1934" t="s">
        <v>57</v>
      </c>
      <c r="Y1934" t="s">
        <v>1059</v>
      </c>
      <c r="Z1934" s="1">
        <v>43357</v>
      </c>
      <c r="AA1934">
        <v>78</v>
      </c>
      <c r="AB1934" t="s">
        <v>59</v>
      </c>
      <c r="AC1934">
        <v>2023</v>
      </c>
      <c r="AD1934">
        <v>18</v>
      </c>
      <c r="AE1934" t="s">
        <v>354</v>
      </c>
      <c r="AF1934" t="s">
        <v>247</v>
      </c>
      <c r="AG1934" s="1">
        <v>35181</v>
      </c>
      <c r="AH1934" t="s">
        <v>355</v>
      </c>
      <c r="AI1934" t="s">
        <v>265</v>
      </c>
      <c r="AJ1934" t="s">
        <v>64</v>
      </c>
      <c r="AK1934">
        <v>191</v>
      </c>
      <c r="AL1934">
        <v>7000000</v>
      </c>
      <c r="AM1934">
        <v>10000000</v>
      </c>
      <c r="AN1934" s="1">
        <v>45473</v>
      </c>
      <c r="AO1934" t="s">
        <v>363</v>
      </c>
      <c r="AP1934" t="s">
        <v>164</v>
      </c>
      <c r="AQ1934">
        <v>13</v>
      </c>
      <c r="AR1934" t="s">
        <v>357</v>
      </c>
      <c r="AS1934">
        <v>0</v>
      </c>
      <c r="AT1934" t="s">
        <v>355</v>
      </c>
      <c r="AU1934">
        <v>28</v>
      </c>
    </row>
    <row r="1935" spans="1:47" x14ac:dyDescent="0.25">
      <c r="A1935" t="s">
        <v>1054</v>
      </c>
      <c r="B1935">
        <v>3047478</v>
      </c>
      <c r="C1935">
        <v>355369</v>
      </c>
      <c r="D1935" t="s">
        <v>346</v>
      </c>
      <c r="E1935">
        <v>0</v>
      </c>
      <c r="F1935">
        <v>0</v>
      </c>
      <c r="G1935">
        <v>0</v>
      </c>
      <c r="H1935">
        <v>0</v>
      </c>
      <c r="I1935">
        <v>78</v>
      </c>
      <c r="J1935">
        <v>2018</v>
      </c>
      <c r="K1935" t="s">
        <v>74</v>
      </c>
      <c r="L1935">
        <v>2</v>
      </c>
      <c r="M1935">
        <v>1</v>
      </c>
      <c r="N1935">
        <v>11</v>
      </c>
      <c r="O1935">
        <v>9</v>
      </c>
      <c r="P1935" t="s">
        <v>1055</v>
      </c>
      <c r="Q1935" t="s">
        <v>1046</v>
      </c>
      <c r="R1935" t="s">
        <v>1056</v>
      </c>
      <c r="S1935">
        <v>16887</v>
      </c>
      <c r="T1935" t="s">
        <v>1057</v>
      </c>
      <c r="U1935" t="s">
        <v>1058</v>
      </c>
      <c r="V1935" t="s">
        <v>1049</v>
      </c>
      <c r="W1935" t="s">
        <v>322</v>
      </c>
      <c r="X1935" t="s">
        <v>57</v>
      </c>
      <c r="Y1935" t="s">
        <v>1059</v>
      </c>
      <c r="Z1935" s="1">
        <v>43357</v>
      </c>
      <c r="AA1935">
        <v>78</v>
      </c>
      <c r="AB1935" t="s">
        <v>59</v>
      </c>
      <c r="AC1935">
        <v>2023</v>
      </c>
      <c r="AD1935">
        <v>18</v>
      </c>
      <c r="AE1935" t="s">
        <v>354</v>
      </c>
      <c r="AF1935" t="s">
        <v>247</v>
      </c>
      <c r="AG1935" s="1">
        <v>35181</v>
      </c>
      <c r="AH1935" t="s">
        <v>355</v>
      </c>
      <c r="AI1935" t="s">
        <v>265</v>
      </c>
      <c r="AJ1935" t="s">
        <v>64</v>
      </c>
      <c r="AK1935">
        <v>191</v>
      </c>
      <c r="AL1935">
        <v>7000000</v>
      </c>
      <c r="AM1935">
        <v>10000000</v>
      </c>
      <c r="AN1935" s="1">
        <v>45473</v>
      </c>
      <c r="AO1935" t="s">
        <v>364</v>
      </c>
      <c r="AP1935" t="s">
        <v>164</v>
      </c>
      <c r="AQ1935">
        <v>13</v>
      </c>
      <c r="AR1935" t="s">
        <v>357</v>
      </c>
      <c r="AS1935">
        <v>0</v>
      </c>
      <c r="AT1935" t="s">
        <v>355</v>
      </c>
      <c r="AU1935">
        <v>28</v>
      </c>
    </row>
    <row r="1936" spans="1:47" x14ac:dyDescent="0.25">
      <c r="A1936" t="s">
        <v>1054</v>
      </c>
      <c r="B1936">
        <v>3047478</v>
      </c>
      <c r="C1936">
        <v>355369</v>
      </c>
      <c r="D1936" t="s">
        <v>346</v>
      </c>
      <c r="E1936">
        <v>0</v>
      </c>
      <c r="F1936">
        <v>0</v>
      </c>
      <c r="G1936">
        <v>0</v>
      </c>
      <c r="H1936">
        <v>0</v>
      </c>
      <c r="I1936">
        <v>78</v>
      </c>
      <c r="J1936">
        <v>2018</v>
      </c>
      <c r="K1936" t="s">
        <v>74</v>
      </c>
      <c r="L1936">
        <v>2</v>
      </c>
      <c r="M1936">
        <v>1</v>
      </c>
      <c r="N1936">
        <v>11</v>
      </c>
      <c r="O1936">
        <v>9</v>
      </c>
      <c r="P1936" t="s">
        <v>1055</v>
      </c>
      <c r="Q1936" t="s">
        <v>1046</v>
      </c>
      <c r="R1936" t="s">
        <v>1056</v>
      </c>
      <c r="S1936">
        <v>16887</v>
      </c>
      <c r="T1936" t="s">
        <v>1057</v>
      </c>
      <c r="U1936" t="s">
        <v>1058</v>
      </c>
      <c r="V1936" t="s">
        <v>1049</v>
      </c>
      <c r="W1936" t="s">
        <v>322</v>
      </c>
      <c r="X1936" t="s">
        <v>57</v>
      </c>
      <c r="Y1936" t="s">
        <v>1059</v>
      </c>
      <c r="Z1936" s="1">
        <v>43357</v>
      </c>
      <c r="AA1936">
        <v>78</v>
      </c>
      <c r="AB1936" t="s">
        <v>59</v>
      </c>
      <c r="AC1936">
        <v>2023</v>
      </c>
      <c r="AD1936">
        <v>18</v>
      </c>
      <c r="AE1936" t="s">
        <v>354</v>
      </c>
      <c r="AF1936" t="s">
        <v>247</v>
      </c>
      <c r="AG1936" s="1">
        <v>35181</v>
      </c>
      <c r="AH1936" t="s">
        <v>355</v>
      </c>
      <c r="AI1936" t="s">
        <v>265</v>
      </c>
      <c r="AJ1936" t="s">
        <v>64</v>
      </c>
      <c r="AK1936">
        <v>191</v>
      </c>
      <c r="AL1936">
        <v>7000000</v>
      </c>
      <c r="AM1936">
        <v>10000000</v>
      </c>
      <c r="AN1936" s="1">
        <v>45473</v>
      </c>
      <c r="AO1936" t="s">
        <v>365</v>
      </c>
      <c r="AP1936" t="s">
        <v>66</v>
      </c>
      <c r="AQ1936">
        <v>13</v>
      </c>
      <c r="AR1936" t="s">
        <v>357</v>
      </c>
      <c r="AS1936">
        <v>0</v>
      </c>
      <c r="AT1936" t="s">
        <v>355</v>
      </c>
      <c r="AU1936">
        <v>28</v>
      </c>
    </row>
    <row r="1937" spans="1:47" x14ac:dyDescent="0.25">
      <c r="A1937" t="s">
        <v>1054</v>
      </c>
      <c r="B1937">
        <v>3047478</v>
      </c>
      <c r="C1937">
        <v>355369</v>
      </c>
      <c r="D1937" t="s">
        <v>346</v>
      </c>
      <c r="E1937">
        <v>0</v>
      </c>
      <c r="F1937">
        <v>0</v>
      </c>
      <c r="G1937">
        <v>0</v>
      </c>
      <c r="H1937">
        <v>0</v>
      </c>
      <c r="I1937">
        <v>78</v>
      </c>
      <c r="J1937">
        <v>2018</v>
      </c>
      <c r="K1937" t="s">
        <v>74</v>
      </c>
      <c r="L1937">
        <v>2</v>
      </c>
      <c r="M1937">
        <v>1</v>
      </c>
      <c r="N1937">
        <v>11</v>
      </c>
      <c r="O1937">
        <v>9</v>
      </c>
      <c r="P1937" t="s">
        <v>1055</v>
      </c>
      <c r="Q1937" t="s">
        <v>1046</v>
      </c>
      <c r="R1937" t="s">
        <v>1056</v>
      </c>
      <c r="S1937">
        <v>16887</v>
      </c>
      <c r="T1937" t="s">
        <v>1057</v>
      </c>
      <c r="U1937" t="s">
        <v>1058</v>
      </c>
      <c r="V1937" t="s">
        <v>1049</v>
      </c>
      <c r="W1937" t="s">
        <v>322</v>
      </c>
      <c r="X1937" t="s">
        <v>57</v>
      </c>
      <c r="Y1937" t="s">
        <v>1059</v>
      </c>
      <c r="Z1937" s="1">
        <v>43357</v>
      </c>
      <c r="AA1937">
        <v>78</v>
      </c>
      <c r="AB1937" t="s">
        <v>59</v>
      </c>
      <c r="AC1937">
        <v>2023</v>
      </c>
      <c r="AD1937">
        <v>18</v>
      </c>
      <c r="AE1937" t="s">
        <v>354</v>
      </c>
      <c r="AF1937" t="s">
        <v>247</v>
      </c>
      <c r="AG1937" s="1">
        <v>35181</v>
      </c>
      <c r="AH1937" t="s">
        <v>355</v>
      </c>
      <c r="AI1937" t="s">
        <v>265</v>
      </c>
      <c r="AJ1937" t="s">
        <v>64</v>
      </c>
      <c r="AK1937">
        <v>191</v>
      </c>
      <c r="AL1937">
        <v>7000000</v>
      </c>
      <c r="AM1937">
        <v>10000000</v>
      </c>
      <c r="AN1937" s="1">
        <v>45473</v>
      </c>
      <c r="AO1937" t="s">
        <v>366</v>
      </c>
      <c r="AP1937" t="s">
        <v>164</v>
      </c>
      <c r="AQ1937">
        <v>13</v>
      </c>
      <c r="AR1937" t="s">
        <v>357</v>
      </c>
      <c r="AS1937">
        <v>0</v>
      </c>
      <c r="AT1937" t="s">
        <v>355</v>
      </c>
      <c r="AU1937">
        <v>28</v>
      </c>
    </row>
    <row r="1938" spans="1:47" x14ac:dyDescent="0.25">
      <c r="A1938" t="s">
        <v>1054</v>
      </c>
      <c r="B1938">
        <v>3047478</v>
      </c>
      <c r="C1938">
        <v>355369</v>
      </c>
      <c r="D1938" t="s">
        <v>346</v>
      </c>
      <c r="E1938">
        <v>0</v>
      </c>
      <c r="F1938">
        <v>0</v>
      </c>
      <c r="G1938">
        <v>0</v>
      </c>
      <c r="H1938">
        <v>0</v>
      </c>
      <c r="I1938">
        <v>78</v>
      </c>
      <c r="J1938">
        <v>2018</v>
      </c>
      <c r="K1938" t="s">
        <v>74</v>
      </c>
      <c r="L1938">
        <v>2</v>
      </c>
      <c r="M1938">
        <v>1</v>
      </c>
      <c r="N1938">
        <v>11</v>
      </c>
      <c r="O1938">
        <v>9</v>
      </c>
      <c r="P1938" t="s">
        <v>1055</v>
      </c>
      <c r="Q1938" t="s">
        <v>1046</v>
      </c>
      <c r="R1938" t="s">
        <v>1056</v>
      </c>
      <c r="S1938">
        <v>16887</v>
      </c>
      <c r="T1938" t="s">
        <v>1057</v>
      </c>
      <c r="U1938" t="s">
        <v>1058</v>
      </c>
      <c r="V1938" t="s">
        <v>1049</v>
      </c>
      <c r="W1938" t="s">
        <v>322</v>
      </c>
      <c r="X1938" t="s">
        <v>57</v>
      </c>
      <c r="Y1938" t="s">
        <v>1059</v>
      </c>
      <c r="Z1938" s="1">
        <v>43357</v>
      </c>
      <c r="AA1938">
        <v>78</v>
      </c>
      <c r="AB1938" t="s">
        <v>59</v>
      </c>
      <c r="AC1938">
        <v>2023</v>
      </c>
      <c r="AD1938">
        <v>18</v>
      </c>
      <c r="AE1938" t="s">
        <v>354</v>
      </c>
      <c r="AF1938" t="s">
        <v>247</v>
      </c>
      <c r="AG1938" s="1">
        <v>35181</v>
      </c>
      <c r="AH1938" t="s">
        <v>355</v>
      </c>
      <c r="AI1938" t="s">
        <v>265</v>
      </c>
      <c r="AJ1938" t="s">
        <v>64</v>
      </c>
      <c r="AK1938">
        <v>191</v>
      </c>
      <c r="AL1938">
        <v>7000000</v>
      </c>
      <c r="AM1938">
        <v>10000000</v>
      </c>
      <c r="AN1938" s="1">
        <v>45473</v>
      </c>
      <c r="AO1938" t="s">
        <v>367</v>
      </c>
      <c r="AP1938" t="s">
        <v>164</v>
      </c>
      <c r="AQ1938">
        <v>13</v>
      </c>
      <c r="AR1938" t="s">
        <v>357</v>
      </c>
      <c r="AS1938">
        <v>0</v>
      </c>
      <c r="AT1938" t="s">
        <v>355</v>
      </c>
      <c r="AU1938">
        <v>28</v>
      </c>
    </row>
    <row r="1939" spans="1:47" x14ac:dyDescent="0.25">
      <c r="A1939" t="s">
        <v>1054</v>
      </c>
      <c r="B1939">
        <v>3047478</v>
      </c>
      <c r="C1939">
        <v>355369</v>
      </c>
      <c r="D1939" t="s">
        <v>346</v>
      </c>
      <c r="E1939">
        <v>0</v>
      </c>
      <c r="F1939">
        <v>0</v>
      </c>
      <c r="G1939">
        <v>0</v>
      </c>
      <c r="H1939">
        <v>0</v>
      </c>
      <c r="I1939">
        <v>78</v>
      </c>
      <c r="J1939">
        <v>2018</v>
      </c>
      <c r="K1939" t="s">
        <v>74</v>
      </c>
      <c r="L1939">
        <v>2</v>
      </c>
      <c r="M1939">
        <v>1</v>
      </c>
      <c r="N1939">
        <v>11</v>
      </c>
      <c r="O1939">
        <v>9</v>
      </c>
      <c r="P1939" t="s">
        <v>1055</v>
      </c>
      <c r="Q1939" t="s">
        <v>1046</v>
      </c>
      <c r="R1939" t="s">
        <v>1056</v>
      </c>
      <c r="S1939">
        <v>16887</v>
      </c>
      <c r="T1939" t="s">
        <v>1057</v>
      </c>
      <c r="U1939" t="s">
        <v>1058</v>
      </c>
      <c r="V1939" t="s">
        <v>1049</v>
      </c>
      <c r="W1939" t="s">
        <v>322</v>
      </c>
      <c r="X1939" t="s">
        <v>57</v>
      </c>
      <c r="Y1939" t="s">
        <v>1059</v>
      </c>
      <c r="Z1939" s="1">
        <v>43357</v>
      </c>
      <c r="AA1939">
        <v>78</v>
      </c>
      <c r="AB1939" t="s">
        <v>59</v>
      </c>
      <c r="AC1939">
        <v>2023</v>
      </c>
      <c r="AD1939">
        <v>18</v>
      </c>
      <c r="AE1939" t="s">
        <v>354</v>
      </c>
      <c r="AF1939" t="s">
        <v>247</v>
      </c>
      <c r="AG1939" s="1">
        <v>35181</v>
      </c>
      <c r="AH1939" t="s">
        <v>355</v>
      </c>
      <c r="AI1939" t="s">
        <v>265</v>
      </c>
      <c r="AJ1939" t="s">
        <v>64</v>
      </c>
      <c r="AK1939">
        <v>191</v>
      </c>
      <c r="AL1939">
        <v>7000000</v>
      </c>
      <c r="AM1939">
        <v>10000000</v>
      </c>
      <c r="AN1939" s="1">
        <v>45473</v>
      </c>
      <c r="AO1939" t="s">
        <v>368</v>
      </c>
      <c r="AP1939" t="s">
        <v>164</v>
      </c>
      <c r="AQ1939">
        <v>13</v>
      </c>
      <c r="AR1939" t="s">
        <v>357</v>
      </c>
      <c r="AS1939">
        <v>0</v>
      </c>
      <c r="AT1939" t="s">
        <v>355</v>
      </c>
      <c r="AU1939">
        <v>28</v>
      </c>
    </row>
    <row r="1940" spans="1:47" x14ac:dyDescent="0.25">
      <c r="A1940" t="s">
        <v>1060</v>
      </c>
      <c r="B1940">
        <v>3063614</v>
      </c>
      <c r="C1940">
        <v>542776</v>
      </c>
      <c r="D1940" t="s">
        <v>812</v>
      </c>
      <c r="E1940">
        <v>0</v>
      </c>
      <c r="F1940">
        <v>0</v>
      </c>
      <c r="G1940">
        <v>1</v>
      </c>
      <c r="H1940">
        <v>1</v>
      </c>
      <c r="I1940">
        <v>84</v>
      </c>
      <c r="J1940">
        <v>2018</v>
      </c>
      <c r="K1940" t="s">
        <v>584</v>
      </c>
      <c r="L1940">
        <v>4</v>
      </c>
      <c r="M1940">
        <v>1</v>
      </c>
      <c r="N1940">
        <v>7</v>
      </c>
      <c r="O1940">
        <v>10</v>
      </c>
      <c r="P1940" t="s">
        <v>790</v>
      </c>
      <c r="Q1940" t="s">
        <v>789</v>
      </c>
      <c r="R1940" t="s">
        <v>826</v>
      </c>
      <c r="S1940">
        <v>2312</v>
      </c>
      <c r="T1940" t="s">
        <v>923</v>
      </c>
      <c r="U1940" t="s">
        <v>828</v>
      </c>
      <c r="V1940" t="s">
        <v>1061</v>
      </c>
      <c r="W1940" t="s">
        <v>79</v>
      </c>
      <c r="X1940" t="s">
        <v>57</v>
      </c>
      <c r="Y1940" t="s">
        <v>1062</v>
      </c>
      <c r="Z1940" s="1">
        <v>43358</v>
      </c>
      <c r="AA1940">
        <v>23</v>
      </c>
      <c r="AB1940" t="s">
        <v>81</v>
      </c>
      <c r="AC1940">
        <v>2023</v>
      </c>
      <c r="AD1940">
        <v>369</v>
      </c>
      <c r="AE1940" t="s">
        <v>831</v>
      </c>
      <c r="AF1940" t="s">
        <v>247</v>
      </c>
      <c r="AG1940" s="1">
        <v>36280</v>
      </c>
      <c r="AH1940" t="s">
        <v>483</v>
      </c>
      <c r="AI1940" t="s">
        <v>265</v>
      </c>
      <c r="AJ1940" t="s">
        <v>64</v>
      </c>
      <c r="AK1940">
        <v>175</v>
      </c>
      <c r="AL1940">
        <v>300000</v>
      </c>
      <c r="AM1940">
        <v>700000</v>
      </c>
      <c r="AN1940" s="1">
        <v>45473</v>
      </c>
      <c r="AO1940" t="s">
        <v>832</v>
      </c>
      <c r="AP1940" t="s">
        <v>66</v>
      </c>
      <c r="AQ1940">
        <v>17</v>
      </c>
      <c r="AR1940" t="s">
        <v>833</v>
      </c>
      <c r="AS1940">
        <v>0</v>
      </c>
      <c r="AT1940" t="s">
        <v>483</v>
      </c>
      <c r="AU1940">
        <v>25</v>
      </c>
    </row>
    <row r="1941" spans="1:47" x14ac:dyDescent="0.25">
      <c r="A1941" t="s">
        <v>1060</v>
      </c>
      <c r="B1941">
        <v>3063614</v>
      </c>
      <c r="C1941">
        <v>542776</v>
      </c>
      <c r="D1941" t="s">
        <v>812</v>
      </c>
      <c r="E1941">
        <v>0</v>
      </c>
      <c r="F1941">
        <v>0</v>
      </c>
      <c r="G1941">
        <v>1</v>
      </c>
      <c r="H1941">
        <v>1</v>
      </c>
      <c r="I1941">
        <v>84</v>
      </c>
      <c r="J1941">
        <v>2018</v>
      </c>
      <c r="K1941" t="s">
        <v>584</v>
      </c>
      <c r="L1941">
        <v>4</v>
      </c>
      <c r="M1941">
        <v>1</v>
      </c>
      <c r="N1941">
        <v>7</v>
      </c>
      <c r="O1941">
        <v>10</v>
      </c>
      <c r="P1941" t="s">
        <v>790</v>
      </c>
      <c r="Q1941" t="s">
        <v>789</v>
      </c>
      <c r="R1941" t="s">
        <v>826</v>
      </c>
      <c r="S1941">
        <v>2312</v>
      </c>
      <c r="T1941" t="s">
        <v>923</v>
      </c>
      <c r="U1941" t="s">
        <v>828</v>
      </c>
      <c r="V1941" t="s">
        <v>1061</v>
      </c>
      <c r="W1941" t="s">
        <v>79</v>
      </c>
      <c r="X1941" t="s">
        <v>57</v>
      </c>
      <c r="Y1941" t="s">
        <v>1062</v>
      </c>
      <c r="Z1941" s="1">
        <v>43358</v>
      </c>
      <c r="AA1941">
        <v>23</v>
      </c>
      <c r="AB1941" t="s">
        <v>81</v>
      </c>
      <c r="AC1941">
        <v>2023</v>
      </c>
      <c r="AD1941">
        <v>369</v>
      </c>
      <c r="AE1941" t="s">
        <v>831</v>
      </c>
      <c r="AF1941" t="s">
        <v>247</v>
      </c>
      <c r="AG1941" s="1">
        <v>36280</v>
      </c>
      <c r="AH1941" t="s">
        <v>483</v>
      </c>
      <c r="AI1941" t="s">
        <v>265</v>
      </c>
      <c r="AJ1941" t="s">
        <v>64</v>
      </c>
      <c r="AK1941">
        <v>175</v>
      </c>
      <c r="AL1941">
        <v>300000</v>
      </c>
      <c r="AM1941">
        <v>700000</v>
      </c>
      <c r="AN1941" s="1">
        <v>45473</v>
      </c>
      <c r="AO1941" t="s">
        <v>834</v>
      </c>
      <c r="AP1941" t="s">
        <v>66</v>
      </c>
      <c r="AQ1941">
        <v>17</v>
      </c>
      <c r="AR1941" t="s">
        <v>833</v>
      </c>
      <c r="AS1941">
        <v>0</v>
      </c>
      <c r="AT1941" t="s">
        <v>483</v>
      </c>
      <c r="AU1941">
        <v>25</v>
      </c>
    </row>
    <row r="1942" spans="1:47" x14ac:dyDescent="0.25">
      <c r="A1942" t="s">
        <v>1060</v>
      </c>
      <c r="B1942">
        <v>3063614</v>
      </c>
      <c r="C1942">
        <v>542776</v>
      </c>
      <c r="D1942" t="s">
        <v>812</v>
      </c>
      <c r="E1942">
        <v>0</v>
      </c>
      <c r="F1942">
        <v>0</v>
      </c>
      <c r="G1942">
        <v>1</v>
      </c>
      <c r="H1942">
        <v>1</v>
      </c>
      <c r="I1942">
        <v>84</v>
      </c>
      <c r="J1942">
        <v>2018</v>
      </c>
      <c r="K1942" t="s">
        <v>584</v>
      </c>
      <c r="L1942">
        <v>4</v>
      </c>
      <c r="M1942">
        <v>1</v>
      </c>
      <c r="N1942">
        <v>7</v>
      </c>
      <c r="O1942">
        <v>10</v>
      </c>
      <c r="P1942" t="s">
        <v>790</v>
      </c>
      <c r="Q1942" t="s">
        <v>789</v>
      </c>
      <c r="R1942" t="s">
        <v>826</v>
      </c>
      <c r="S1942">
        <v>2312</v>
      </c>
      <c r="T1942" t="s">
        <v>923</v>
      </c>
      <c r="U1942" t="s">
        <v>828</v>
      </c>
      <c r="V1942" t="s">
        <v>1061</v>
      </c>
      <c r="W1942" t="s">
        <v>79</v>
      </c>
      <c r="X1942" t="s">
        <v>57</v>
      </c>
      <c r="Y1942" t="s">
        <v>1062</v>
      </c>
      <c r="Z1942" s="1">
        <v>43358</v>
      </c>
      <c r="AA1942">
        <v>23</v>
      </c>
      <c r="AB1942" t="s">
        <v>81</v>
      </c>
      <c r="AC1942">
        <v>2023</v>
      </c>
      <c r="AD1942">
        <v>369</v>
      </c>
      <c r="AE1942" t="s">
        <v>831</v>
      </c>
      <c r="AF1942" t="s">
        <v>247</v>
      </c>
      <c r="AG1942" s="1">
        <v>36280</v>
      </c>
      <c r="AH1942" t="s">
        <v>483</v>
      </c>
      <c r="AI1942" t="s">
        <v>265</v>
      </c>
      <c r="AJ1942" t="s">
        <v>64</v>
      </c>
      <c r="AK1942">
        <v>175</v>
      </c>
      <c r="AL1942">
        <v>300000</v>
      </c>
      <c r="AM1942">
        <v>700000</v>
      </c>
      <c r="AN1942" s="1">
        <v>45473</v>
      </c>
      <c r="AO1942" t="s">
        <v>835</v>
      </c>
      <c r="AP1942" t="s">
        <v>66</v>
      </c>
      <c r="AQ1942">
        <v>17</v>
      </c>
      <c r="AR1942" t="s">
        <v>833</v>
      </c>
      <c r="AS1942">
        <v>0</v>
      </c>
      <c r="AT1942" t="s">
        <v>483</v>
      </c>
      <c r="AU1942">
        <v>25</v>
      </c>
    </row>
    <row r="1943" spans="1:47" x14ac:dyDescent="0.25">
      <c r="A1943" t="s">
        <v>1060</v>
      </c>
      <c r="B1943">
        <v>3063614</v>
      </c>
      <c r="C1943">
        <v>542776</v>
      </c>
      <c r="D1943" t="s">
        <v>812</v>
      </c>
      <c r="E1943">
        <v>0</v>
      </c>
      <c r="F1943">
        <v>0</v>
      </c>
      <c r="G1943">
        <v>1</v>
      </c>
      <c r="H1943">
        <v>1</v>
      </c>
      <c r="I1943">
        <v>84</v>
      </c>
      <c r="J1943">
        <v>2018</v>
      </c>
      <c r="K1943" t="s">
        <v>584</v>
      </c>
      <c r="L1943">
        <v>4</v>
      </c>
      <c r="M1943">
        <v>1</v>
      </c>
      <c r="N1943">
        <v>7</v>
      </c>
      <c r="O1943">
        <v>10</v>
      </c>
      <c r="P1943" t="s">
        <v>790</v>
      </c>
      <c r="Q1943" t="s">
        <v>789</v>
      </c>
      <c r="R1943" t="s">
        <v>826</v>
      </c>
      <c r="S1943">
        <v>2312</v>
      </c>
      <c r="T1943" t="s">
        <v>923</v>
      </c>
      <c r="U1943" t="s">
        <v>828</v>
      </c>
      <c r="V1943" t="s">
        <v>1061</v>
      </c>
      <c r="W1943" t="s">
        <v>79</v>
      </c>
      <c r="X1943" t="s">
        <v>57</v>
      </c>
      <c r="Y1943" t="s">
        <v>1062</v>
      </c>
      <c r="Z1943" s="1">
        <v>43358</v>
      </c>
      <c r="AA1943">
        <v>23</v>
      </c>
      <c r="AB1943" t="s">
        <v>81</v>
      </c>
      <c r="AC1943">
        <v>2023</v>
      </c>
      <c r="AD1943">
        <v>369</v>
      </c>
      <c r="AE1943" t="s">
        <v>831</v>
      </c>
      <c r="AF1943" t="s">
        <v>247</v>
      </c>
      <c r="AG1943" s="1">
        <v>36280</v>
      </c>
      <c r="AH1943" t="s">
        <v>483</v>
      </c>
      <c r="AI1943" t="s">
        <v>265</v>
      </c>
      <c r="AJ1943" t="s">
        <v>64</v>
      </c>
      <c r="AK1943">
        <v>175</v>
      </c>
      <c r="AL1943">
        <v>300000</v>
      </c>
      <c r="AM1943">
        <v>700000</v>
      </c>
      <c r="AN1943" s="1">
        <v>45473</v>
      </c>
      <c r="AO1943" t="s">
        <v>836</v>
      </c>
      <c r="AP1943" t="s">
        <v>66</v>
      </c>
      <c r="AQ1943">
        <v>17</v>
      </c>
      <c r="AR1943" t="s">
        <v>833</v>
      </c>
      <c r="AS1943">
        <v>0</v>
      </c>
      <c r="AT1943" t="s">
        <v>483</v>
      </c>
      <c r="AU1943">
        <v>25</v>
      </c>
    </row>
    <row r="1944" spans="1:47" x14ac:dyDescent="0.25">
      <c r="A1944" t="s">
        <v>1060</v>
      </c>
      <c r="B1944">
        <v>3063614</v>
      </c>
      <c r="C1944">
        <v>542776</v>
      </c>
      <c r="D1944" t="s">
        <v>812</v>
      </c>
      <c r="E1944">
        <v>0</v>
      </c>
      <c r="F1944">
        <v>0</v>
      </c>
      <c r="G1944">
        <v>1</v>
      </c>
      <c r="H1944">
        <v>1</v>
      </c>
      <c r="I1944">
        <v>84</v>
      </c>
      <c r="J1944">
        <v>2018</v>
      </c>
      <c r="K1944" t="s">
        <v>584</v>
      </c>
      <c r="L1944">
        <v>4</v>
      </c>
      <c r="M1944">
        <v>1</v>
      </c>
      <c r="N1944">
        <v>7</v>
      </c>
      <c r="O1944">
        <v>10</v>
      </c>
      <c r="P1944" t="s">
        <v>790</v>
      </c>
      <c r="Q1944" t="s">
        <v>789</v>
      </c>
      <c r="R1944" t="s">
        <v>826</v>
      </c>
      <c r="S1944">
        <v>2312</v>
      </c>
      <c r="T1944" t="s">
        <v>923</v>
      </c>
      <c r="U1944" t="s">
        <v>828</v>
      </c>
      <c r="V1944" t="s">
        <v>1061</v>
      </c>
      <c r="W1944" t="s">
        <v>79</v>
      </c>
      <c r="X1944" t="s">
        <v>57</v>
      </c>
      <c r="Y1944" t="s">
        <v>1062</v>
      </c>
      <c r="Z1944" s="1">
        <v>43358</v>
      </c>
      <c r="AA1944">
        <v>23</v>
      </c>
      <c r="AB1944" t="s">
        <v>81</v>
      </c>
      <c r="AC1944">
        <v>2023</v>
      </c>
      <c r="AD1944">
        <v>369</v>
      </c>
      <c r="AE1944" t="s">
        <v>831</v>
      </c>
      <c r="AF1944" t="s">
        <v>247</v>
      </c>
      <c r="AG1944" s="1">
        <v>36280</v>
      </c>
      <c r="AH1944" t="s">
        <v>483</v>
      </c>
      <c r="AI1944" t="s">
        <v>265</v>
      </c>
      <c r="AJ1944" t="s">
        <v>64</v>
      </c>
      <c r="AK1944">
        <v>175</v>
      </c>
      <c r="AL1944">
        <v>300000</v>
      </c>
      <c r="AM1944">
        <v>700000</v>
      </c>
      <c r="AN1944" s="1">
        <v>45473</v>
      </c>
      <c r="AO1944" t="s">
        <v>837</v>
      </c>
      <c r="AP1944" t="s">
        <v>66</v>
      </c>
      <c r="AQ1944">
        <v>17</v>
      </c>
      <c r="AR1944" t="s">
        <v>833</v>
      </c>
      <c r="AS1944">
        <v>0</v>
      </c>
      <c r="AT1944" t="s">
        <v>483</v>
      </c>
      <c r="AU1944">
        <v>25</v>
      </c>
    </row>
    <row r="1945" spans="1:47" x14ac:dyDescent="0.25">
      <c r="A1945" t="s">
        <v>1060</v>
      </c>
      <c r="B1945">
        <v>3063614</v>
      </c>
      <c r="C1945">
        <v>542776</v>
      </c>
      <c r="D1945" t="s">
        <v>812</v>
      </c>
      <c r="E1945">
        <v>0</v>
      </c>
      <c r="F1945">
        <v>0</v>
      </c>
      <c r="G1945">
        <v>1</v>
      </c>
      <c r="H1945">
        <v>1</v>
      </c>
      <c r="I1945">
        <v>84</v>
      </c>
      <c r="J1945">
        <v>2018</v>
      </c>
      <c r="K1945" t="s">
        <v>584</v>
      </c>
      <c r="L1945">
        <v>4</v>
      </c>
      <c r="M1945">
        <v>1</v>
      </c>
      <c r="N1945">
        <v>7</v>
      </c>
      <c r="O1945">
        <v>10</v>
      </c>
      <c r="P1945" t="s">
        <v>790</v>
      </c>
      <c r="Q1945" t="s">
        <v>789</v>
      </c>
      <c r="R1945" t="s">
        <v>826</v>
      </c>
      <c r="S1945">
        <v>2312</v>
      </c>
      <c r="T1945" t="s">
        <v>923</v>
      </c>
      <c r="U1945" t="s">
        <v>828</v>
      </c>
      <c r="V1945" t="s">
        <v>1061</v>
      </c>
      <c r="W1945" t="s">
        <v>79</v>
      </c>
      <c r="X1945" t="s">
        <v>57</v>
      </c>
      <c r="Y1945" t="s">
        <v>1062</v>
      </c>
      <c r="Z1945" s="1">
        <v>43358</v>
      </c>
      <c r="AA1945">
        <v>23</v>
      </c>
      <c r="AB1945" t="s">
        <v>81</v>
      </c>
      <c r="AC1945">
        <v>2023</v>
      </c>
      <c r="AD1945">
        <v>369</v>
      </c>
      <c r="AE1945" t="s">
        <v>831</v>
      </c>
      <c r="AF1945" t="s">
        <v>247</v>
      </c>
      <c r="AG1945" s="1">
        <v>36280</v>
      </c>
      <c r="AH1945" t="s">
        <v>483</v>
      </c>
      <c r="AI1945" t="s">
        <v>265</v>
      </c>
      <c r="AJ1945" t="s">
        <v>64</v>
      </c>
      <c r="AK1945">
        <v>175</v>
      </c>
      <c r="AL1945">
        <v>300000</v>
      </c>
      <c r="AM1945">
        <v>700000</v>
      </c>
      <c r="AN1945" s="1">
        <v>45473</v>
      </c>
      <c r="AO1945" t="s">
        <v>838</v>
      </c>
      <c r="AP1945" t="s">
        <v>66</v>
      </c>
      <c r="AQ1945">
        <v>17</v>
      </c>
      <c r="AR1945" t="s">
        <v>833</v>
      </c>
      <c r="AS1945">
        <v>0</v>
      </c>
      <c r="AT1945" t="s">
        <v>483</v>
      </c>
      <c r="AU1945">
        <v>25</v>
      </c>
    </row>
    <row r="1946" spans="1:47" x14ac:dyDescent="0.25">
      <c r="A1946" t="s">
        <v>1060</v>
      </c>
      <c r="B1946">
        <v>3063614</v>
      </c>
      <c r="C1946">
        <v>542776</v>
      </c>
      <c r="D1946" t="s">
        <v>812</v>
      </c>
      <c r="E1946">
        <v>0</v>
      </c>
      <c r="F1946">
        <v>0</v>
      </c>
      <c r="G1946">
        <v>1</v>
      </c>
      <c r="H1946">
        <v>1</v>
      </c>
      <c r="I1946">
        <v>84</v>
      </c>
      <c r="J1946">
        <v>2018</v>
      </c>
      <c r="K1946" t="s">
        <v>584</v>
      </c>
      <c r="L1946">
        <v>4</v>
      </c>
      <c r="M1946">
        <v>1</v>
      </c>
      <c r="N1946">
        <v>7</v>
      </c>
      <c r="O1946">
        <v>10</v>
      </c>
      <c r="P1946" t="s">
        <v>790</v>
      </c>
      <c r="Q1946" t="s">
        <v>789</v>
      </c>
      <c r="R1946" t="s">
        <v>826</v>
      </c>
      <c r="S1946">
        <v>2312</v>
      </c>
      <c r="T1946" t="s">
        <v>923</v>
      </c>
      <c r="U1946" t="s">
        <v>828</v>
      </c>
      <c r="V1946" t="s">
        <v>1061</v>
      </c>
      <c r="W1946" t="s">
        <v>79</v>
      </c>
      <c r="X1946" t="s">
        <v>57</v>
      </c>
      <c r="Y1946" t="s">
        <v>1062</v>
      </c>
      <c r="Z1946" s="1">
        <v>43358</v>
      </c>
      <c r="AA1946">
        <v>23</v>
      </c>
      <c r="AB1946" t="s">
        <v>81</v>
      </c>
      <c r="AC1946">
        <v>2023</v>
      </c>
      <c r="AD1946">
        <v>369</v>
      </c>
      <c r="AE1946" t="s">
        <v>831</v>
      </c>
      <c r="AF1946" t="s">
        <v>247</v>
      </c>
      <c r="AG1946" s="1">
        <v>36280</v>
      </c>
      <c r="AH1946" t="s">
        <v>483</v>
      </c>
      <c r="AI1946" t="s">
        <v>265</v>
      </c>
      <c r="AJ1946" t="s">
        <v>64</v>
      </c>
      <c r="AK1946">
        <v>175</v>
      </c>
      <c r="AL1946">
        <v>300000</v>
      </c>
      <c r="AM1946">
        <v>700000</v>
      </c>
      <c r="AN1946" s="1">
        <v>45473</v>
      </c>
      <c r="AO1946" t="s">
        <v>839</v>
      </c>
      <c r="AP1946" t="s">
        <v>66</v>
      </c>
      <c r="AQ1946">
        <v>17</v>
      </c>
      <c r="AR1946" t="s">
        <v>833</v>
      </c>
      <c r="AS1946">
        <v>0</v>
      </c>
      <c r="AT1946" t="s">
        <v>483</v>
      </c>
      <c r="AU1946">
        <v>25</v>
      </c>
    </row>
    <row r="1947" spans="1:47" x14ac:dyDescent="0.25">
      <c r="A1947" t="s">
        <v>1060</v>
      </c>
      <c r="B1947">
        <v>3063614</v>
      </c>
      <c r="C1947">
        <v>542776</v>
      </c>
      <c r="D1947" t="s">
        <v>812</v>
      </c>
      <c r="E1947">
        <v>0</v>
      </c>
      <c r="F1947">
        <v>0</v>
      </c>
      <c r="G1947">
        <v>1</v>
      </c>
      <c r="H1947">
        <v>1</v>
      </c>
      <c r="I1947">
        <v>84</v>
      </c>
      <c r="J1947">
        <v>2018</v>
      </c>
      <c r="K1947" t="s">
        <v>584</v>
      </c>
      <c r="L1947">
        <v>4</v>
      </c>
      <c r="M1947">
        <v>1</v>
      </c>
      <c r="N1947">
        <v>7</v>
      </c>
      <c r="O1947">
        <v>10</v>
      </c>
      <c r="P1947" t="s">
        <v>790</v>
      </c>
      <c r="Q1947" t="s">
        <v>789</v>
      </c>
      <c r="R1947" t="s">
        <v>826</v>
      </c>
      <c r="S1947">
        <v>2312</v>
      </c>
      <c r="T1947" t="s">
        <v>923</v>
      </c>
      <c r="U1947" t="s">
        <v>828</v>
      </c>
      <c r="V1947" t="s">
        <v>1061</v>
      </c>
      <c r="W1947" t="s">
        <v>79</v>
      </c>
      <c r="X1947" t="s">
        <v>57</v>
      </c>
      <c r="Y1947" t="s">
        <v>1062</v>
      </c>
      <c r="Z1947" s="1">
        <v>43358</v>
      </c>
      <c r="AA1947">
        <v>23</v>
      </c>
      <c r="AB1947" t="s">
        <v>81</v>
      </c>
      <c r="AC1947">
        <v>2023</v>
      </c>
      <c r="AD1947">
        <v>369</v>
      </c>
      <c r="AE1947" t="s">
        <v>831</v>
      </c>
      <c r="AF1947" t="s">
        <v>247</v>
      </c>
      <c r="AG1947" s="1">
        <v>36280</v>
      </c>
      <c r="AH1947" t="s">
        <v>483</v>
      </c>
      <c r="AI1947" t="s">
        <v>265</v>
      </c>
      <c r="AJ1947" t="s">
        <v>64</v>
      </c>
      <c r="AK1947">
        <v>175</v>
      </c>
      <c r="AL1947">
        <v>300000</v>
      </c>
      <c r="AM1947">
        <v>700000</v>
      </c>
      <c r="AN1947" s="1">
        <v>45473</v>
      </c>
      <c r="AO1947" t="s">
        <v>840</v>
      </c>
      <c r="AP1947" t="s">
        <v>66</v>
      </c>
      <c r="AQ1947">
        <v>17</v>
      </c>
      <c r="AR1947" t="s">
        <v>833</v>
      </c>
      <c r="AS1947">
        <v>0</v>
      </c>
      <c r="AT1947" t="s">
        <v>483</v>
      </c>
      <c r="AU1947">
        <v>25</v>
      </c>
    </row>
    <row r="1948" spans="1:47" x14ac:dyDescent="0.25">
      <c r="A1948" t="s">
        <v>1060</v>
      </c>
      <c r="B1948">
        <v>3063614</v>
      </c>
      <c r="C1948">
        <v>542776</v>
      </c>
      <c r="D1948" t="s">
        <v>812</v>
      </c>
      <c r="E1948">
        <v>0</v>
      </c>
      <c r="F1948">
        <v>0</v>
      </c>
      <c r="G1948">
        <v>1</v>
      </c>
      <c r="H1948">
        <v>1</v>
      </c>
      <c r="I1948">
        <v>84</v>
      </c>
      <c r="J1948">
        <v>2018</v>
      </c>
      <c r="K1948" t="s">
        <v>584</v>
      </c>
      <c r="L1948">
        <v>4</v>
      </c>
      <c r="M1948">
        <v>1</v>
      </c>
      <c r="N1948">
        <v>7</v>
      </c>
      <c r="O1948">
        <v>10</v>
      </c>
      <c r="P1948" t="s">
        <v>790</v>
      </c>
      <c r="Q1948" t="s">
        <v>789</v>
      </c>
      <c r="R1948" t="s">
        <v>826</v>
      </c>
      <c r="S1948">
        <v>2312</v>
      </c>
      <c r="T1948" t="s">
        <v>923</v>
      </c>
      <c r="U1948" t="s">
        <v>828</v>
      </c>
      <c r="V1948" t="s">
        <v>1061</v>
      </c>
      <c r="W1948" t="s">
        <v>79</v>
      </c>
      <c r="X1948" t="s">
        <v>57</v>
      </c>
      <c r="Y1948" t="s">
        <v>1062</v>
      </c>
      <c r="Z1948" s="1">
        <v>43358</v>
      </c>
      <c r="AA1948">
        <v>23</v>
      </c>
      <c r="AB1948" t="s">
        <v>81</v>
      </c>
      <c r="AC1948">
        <v>2023</v>
      </c>
      <c r="AD1948">
        <v>369</v>
      </c>
      <c r="AE1948" t="s">
        <v>831</v>
      </c>
      <c r="AF1948" t="s">
        <v>247</v>
      </c>
      <c r="AG1948" s="1">
        <v>36280</v>
      </c>
      <c r="AH1948" t="s">
        <v>483</v>
      </c>
      <c r="AI1948" t="s">
        <v>265</v>
      </c>
      <c r="AJ1948" t="s">
        <v>64</v>
      </c>
      <c r="AK1948">
        <v>175</v>
      </c>
      <c r="AL1948">
        <v>300000</v>
      </c>
      <c r="AM1948">
        <v>700000</v>
      </c>
      <c r="AN1948" s="1">
        <v>45473</v>
      </c>
      <c r="AO1948" t="s">
        <v>841</v>
      </c>
      <c r="AP1948" t="s">
        <v>66</v>
      </c>
      <c r="AQ1948">
        <v>17</v>
      </c>
      <c r="AR1948" t="s">
        <v>833</v>
      </c>
      <c r="AS1948">
        <v>0</v>
      </c>
      <c r="AT1948" t="s">
        <v>483</v>
      </c>
      <c r="AU1948">
        <v>25</v>
      </c>
    </row>
    <row r="1949" spans="1:47" x14ac:dyDescent="0.25">
      <c r="A1949" t="s">
        <v>1060</v>
      </c>
      <c r="B1949">
        <v>3063614</v>
      </c>
      <c r="C1949">
        <v>542776</v>
      </c>
      <c r="D1949" t="s">
        <v>812</v>
      </c>
      <c r="E1949">
        <v>0</v>
      </c>
      <c r="F1949">
        <v>0</v>
      </c>
      <c r="G1949">
        <v>1</v>
      </c>
      <c r="H1949">
        <v>1</v>
      </c>
      <c r="I1949">
        <v>84</v>
      </c>
      <c r="J1949">
        <v>2018</v>
      </c>
      <c r="K1949" t="s">
        <v>584</v>
      </c>
      <c r="L1949">
        <v>4</v>
      </c>
      <c r="M1949">
        <v>1</v>
      </c>
      <c r="N1949">
        <v>7</v>
      </c>
      <c r="O1949">
        <v>10</v>
      </c>
      <c r="P1949" t="s">
        <v>790</v>
      </c>
      <c r="Q1949" t="s">
        <v>789</v>
      </c>
      <c r="R1949" t="s">
        <v>826</v>
      </c>
      <c r="S1949">
        <v>2312</v>
      </c>
      <c r="T1949" t="s">
        <v>923</v>
      </c>
      <c r="U1949" t="s">
        <v>828</v>
      </c>
      <c r="V1949" t="s">
        <v>1061</v>
      </c>
      <c r="W1949" t="s">
        <v>79</v>
      </c>
      <c r="X1949" t="s">
        <v>57</v>
      </c>
      <c r="Y1949" t="s">
        <v>1062</v>
      </c>
      <c r="Z1949" s="1">
        <v>43358</v>
      </c>
      <c r="AA1949">
        <v>23</v>
      </c>
      <c r="AB1949" t="s">
        <v>81</v>
      </c>
      <c r="AC1949">
        <v>2023</v>
      </c>
      <c r="AD1949">
        <v>369</v>
      </c>
      <c r="AE1949" t="s">
        <v>831</v>
      </c>
      <c r="AF1949" t="s">
        <v>247</v>
      </c>
      <c r="AG1949" s="1">
        <v>36280</v>
      </c>
      <c r="AH1949" t="s">
        <v>483</v>
      </c>
      <c r="AI1949" t="s">
        <v>265</v>
      </c>
      <c r="AJ1949" t="s">
        <v>64</v>
      </c>
      <c r="AK1949">
        <v>175</v>
      </c>
      <c r="AL1949">
        <v>300000</v>
      </c>
      <c r="AM1949">
        <v>700000</v>
      </c>
      <c r="AN1949" s="1">
        <v>45473</v>
      </c>
      <c r="AO1949" t="s">
        <v>842</v>
      </c>
      <c r="AP1949" t="s">
        <v>66</v>
      </c>
      <c r="AQ1949">
        <v>17</v>
      </c>
      <c r="AR1949" t="s">
        <v>833</v>
      </c>
      <c r="AS1949">
        <v>0</v>
      </c>
      <c r="AT1949" t="s">
        <v>483</v>
      </c>
      <c r="AU1949">
        <v>25</v>
      </c>
    </row>
    <row r="1950" spans="1:47" x14ac:dyDescent="0.25">
      <c r="A1950" t="s">
        <v>1060</v>
      </c>
      <c r="B1950">
        <v>3063614</v>
      </c>
      <c r="C1950">
        <v>542776</v>
      </c>
      <c r="D1950" t="s">
        <v>812</v>
      </c>
      <c r="E1950">
        <v>0</v>
      </c>
      <c r="F1950">
        <v>0</v>
      </c>
      <c r="G1950">
        <v>1</v>
      </c>
      <c r="H1950">
        <v>1</v>
      </c>
      <c r="I1950">
        <v>84</v>
      </c>
      <c r="J1950">
        <v>2018</v>
      </c>
      <c r="K1950" t="s">
        <v>584</v>
      </c>
      <c r="L1950">
        <v>4</v>
      </c>
      <c r="M1950">
        <v>1</v>
      </c>
      <c r="N1950">
        <v>7</v>
      </c>
      <c r="O1950">
        <v>10</v>
      </c>
      <c r="P1950" t="s">
        <v>790</v>
      </c>
      <c r="Q1950" t="s">
        <v>789</v>
      </c>
      <c r="R1950" t="s">
        <v>826</v>
      </c>
      <c r="S1950">
        <v>2312</v>
      </c>
      <c r="T1950" t="s">
        <v>923</v>
      </c>
      <c r="U1950" t="s">
        <v>828</v>
      </c>
      <c r="V1950" t="s">
        <v>1061</v>
      </c>
      <c r="W1950" t="s">
        <v>79</v>
      </c>
      <c r="X1950" t="s">
        <v>57</v>
      </c>
      <c r="Y1950" t="s">
        <v>1062</v>
      </c>
      <c r="Z1950" s="1">
        <v>43358</v>
      </c>
      <c r="AA1950">
        <v>23</v>
      </c>
      <c r="AB1950" t="s">
        <v>81</v>
      </c>
      <c r="AC1950">
        <v>2023</v>
      </c>
      <c r="AD1950">
        <v>369</v>
      </c>
      <c r="AE1950" t="s">
        <v>831</v>
      </c>
      <c r="AF1950" t="s">
        <v>247</v>
      </c>
      <c r="AG1950" s="1">
        <v>36280</v>
      </c>
      <c r="AH1950" t="s">
        <v>483</v>
      </c>
      <c r="AI1950" t="s">
        <v>265</v>
      </c>
      <c r="AJ1950" t="s">
        <v>64</v>
      </c>
      <c r="AK1950">
        <v>175</v>
      </c>
      <c r="AL1950">
        <v>300000</v>
      </c>
      <c r="AM1950">
        <v>700000</v>
      </c>
      <c r="AN1950" s="1">
        <v>45473</v>
      </c>
      <c r="AO1950" t="s">
        <v>843</v>
      </c>
      <c r="AP1950" t="s">
        <v>66</v>
      </c>
      <c r="AQ1950">
        <v>17</v>
      </c>
      <c r="AR1950" t="s">
        <v>833</v>
      </c>
      <c r="AS1950">
        <v>0</v>
      </c>
      <c r="AT1950" t="s">
        <v>483</v>
      </c>
      <c r="AU1950">
        <v>25</v>
      </c>
    </row>
    <row r="1951" spans="1:47" x14ac:dyDescent="0.25">
      <c r="A1951" t="s">
        <v>1060</v>
      </c>
      <c r="B1951">
        <v>3063614</v>
      </c>
      <c r="C1951">
        <v>542776</v>
      </c>
      <c r="D1951" t="s">
        <v>812</v>
      </c>
      <c r="E1951">
        <v>0</v>
      </c>
      <c r="F1951">
        <v>0</v>
      </c>
      <c r="G1951">
        <v>1</v>
      </c>
      <c r="H1951">
        <v>1</v>
      </c>
      <c r="I1951">
        <v>84</v>
      </c>
      <c r="J1951">
        <v>2018</v>
      </c>
      <c r="K1951" t="s">
        <v>584</v>
      </c>
      <c r="L1951">
        <v>4</v>
      </c>
      <c r="M1951">
        <v>1</v>
      </c>
      <c r="N1951">
        <v>7</v>
      </c>
      <c r="O1951">
        <v>10</v>
      </c>
      <c r="P1951" t="s">
        <v>790</v>
      </c>
      <c r="Q1951" t="s">
        <v>789</v>
      </c>
      <c r="R1951" t="s">
        <v>826</v>
      </c>
      <c r="S1951">
        <v>2312</v>
      </c>
      <c r="T1951" t="s">
        <v>923</v>
      </c>
      <c r="U1951" t="s">
        <v>828</v>
      </c>
      <c r="V1951" t="s">
        <v>1061</v>
      </c>
      <c r="W1951" t="s">
        <v>79</v>
      </c>
      <c r="X1951" t="s">
        <v>57</v>
      </c>
      <c r="Y1951" t="s">
        <v>1062</v>
      </c>
      <c r="Z1951" s="1">
        <v>43358</v>
      </c>
      <c r="AA1951">
        <v>23</v>
      </c>
      <c r="AB1951" t="s">
        <v>81</v>
      </c>
      <c r="AC1951">
        <v>2023</v>
      </c>
      <c r="AD1951">
        <v>369</v>
      </c>
      <c r="AE1951" t="s">
        <v>831</v>
      </c>
      <c r="AF1951" t="s">
        <v>247</v>
      </c>
      <c r="AG1951" s="1">
        <v>36280</v>
      </c>
      <c r="AH1951" t="s">
        <v>483</v>
      </c>
      <c r="AI1951" t="s">
        <v>265</v>
      </c>
      <c r="AJ1951" t="s">
        <v>64</v>
      </c>
      <c r="AK1951">
        <v>175</v>
      </c>
      <c r="AL1951">
        <v>300000</v>
      </c>
      <c r="AM1951">
        <v>700000</v>
      </c>
      <c r="AN1951" s="1">
        <v>45473</v>
      </c>
      <c r="AO1951" t="s">
        <v>844</v>
      </c>
      <c r="AP1951" t="s">
        <v>66</v>
      </c>
      <c r="AQ1951">
        <v>17</v>
      </c>
      <c r="AR1951" t="s">
        <v>833</v>
      </c>
      <c r="AS1951">
        <v>0</v>
      </c>
      <c r="AT1951" t="s">
        <v>483</v>
      </c>
      <c r="AU1951">
        <v>25</v>
      </c>
    </row>
    <row r="1952" spans="1:47" x14ac:dyDescent="0.25">
      <c r="A1952" t="s">
        <v>1060</v>
      </c>
      <c r="B1952">
        <v>3063614</v>
      </c>
      <c r="C1952">
        <v>542776</v>
      </c>
      <c r="D1952" t="s">
        <v>812</v>
      </c>
      <c r="E1952">
        <v>0</v>
      </c>
      <c r="F1952">
        <v>0</v>
      </c>
      <c r="G1952">
        <v>1</v>
      </c>
      <c r="H1952">
        <v>1</v>
      </c>
      <c r="I1952">
        <v>84</v>
      </c>
      <c r="J1952">
        <v>2018</v>
      </c>
      <c r="K1952" t="s">
        <v>584</v>
      </c>
      <c r="L1952">
        <v>4</v>
      </c>
      <c r="M1952">
        <v>1</v>
      </c>
      <c r="N1952">
        <v>7</v>
      </c>
      <c r="O1952">
        <v>10</v>
      </c>
      <c r="P1952" t="s">
        <v>790</v>
      </c>
      <c r="Q1952" t="s">
        <v>789</v>
      </c>
      <c r="R1952" t="s">
        <v>826</v>
      </c>
      <c r="S1952">
        <v>2312</v>
      </c>
      <c r="T1952" t="s">
        <v>923</v>
      </c>
      <c r="U1952" t="s">
        <v>828</v>
      </c>
      <c r="V1952" t="s">
        <v>1061</v>
      </c>
      <c r="W1952" t="s">
        <v>79</v>
      </c>
      <c r="X1952" t="s">
        <v>57</v>
      </c>
      <c r="Y1952" t="s">
        <v>1062</v>
      </c>
      <c r="Z1952" s="1">
        <v>43358</v>
      </c>
      <c r="AA1952">
        <v>23</v>
      </c>
      <c r="AB1952" t="s">
        <v>81</v>
      </c>
      <c r="AC1952">
        <v>2023</v>
      </c>
      <c r="AD1952">
        <v>369</v>
      </c>
      <c r="AE1952" t="s">
        <v>831</v>
      </c>
      <c r="AF1952" t="s">
        <v>247</v>
      </c>
      <c r="AG1952" s="1">
        <v>36280</v>
      </c>
      <c r="AH1952" t="s">
        <v>483</v>
      </c>
      <c r="AI1952" t="s">
        <v>265</v>
      </c>
      <c r="AJ1952" t="s">
        <v>64</v>
      </c>
      <c r="AK1952">
        <v>175</v>
      </c>
      <c r="AL1952">
        <v>300000</v>
      </c>
      <c r="AM1952">
        <v>700000</v>
      </c>
      <c r="AN1952" s="1">
        <v>45473</v>
      </c>
      <c r="AO1952" t="s">
        <v>845</v>
      </c>
      <c r="AP1952" t="s">
        <v>164</v>
      </c>
      <c r="AQ1952">
        <v>17</v>
      </c>
      <c r="AR1952" t="s">
        <v>833</v>
      </c>
      <c r="AS1952">
        <v>0</v>
      </c>
      <c r="AT1952" t="s">
        <v>483</v>
      </c>
      <c r="AU1952">
        <v>25</v>
      </c>
    </row>
    <row r="1953" spans="1:47" x14ac:dyDescent="0.25">
      <c r="A1953" t="s">
        <v>1060</v>
      </c>
      <c r="B1953">
        <v>3063614</v>
      </c>
      <c r="C1953">
        <v>542776</v>
      </c>
      <c r="D1953" t="s">
        <v>812</v>
      </c>
      <c r="E1953">
        <v>0</v>
      </c>
      <c r="F1953">
        <v>0</v>
      </c>
      <c r="G1953">
        <v>1</v>
      </c>
      <c r="H1953">
        <v>1</v>
      </c>
      <c r="I1953">
        <v>84</v>
      </c>
      <c r="J1953">
        <v>2018</v>
      </c>
      <c r="K1953" t="s">
        <v>584</v>
      </c>
      <c r="L1953">
        <v>4</v>
      </c>
      <c r="M1953">
        <v>1</v>
      </c>
      <c r="N1953">
        <v>7</v>
      </c>
      <c r="O1953">
        <v>10</v>
      </c>
      <c r="P1953" t="s">
        <v>790</v>
      </c>
      <c r="Q1953" t="s">
        <v>789</v>
      </c>
      <c r="R1953" t="s">
        <v>826</v>
      </c>
      <c r="S1953">
        <v>2312</v>
      </c>
      <c r="T1953" t="s">
        <v>923</v>
      </c>
      <c r="U1953" t="s">
        <v>828</v>
      </c>
      <c r="V1953" t="s">
        <v>1061</v>
      </c>
      <c r="W1953" t="s">
        <v>79</v>
      </c>
      <c r="X1953" t="s">
        <v>57</v>
      </c>
      <c r="Y1953" t="s">
        <v>1062</v>
      </c>
      <c r="Z1953" s="1">
        <v>43358</v>
      </c>
      <c r="AA1953">
        <v>23</v>
      </c>
      <c r="AB1953" t="s">
        <v>81</v>
      </c>
      <c r="AC1953">
        <v>2023</v>
      </c>
      <c r="AD1953">
        <v>369</v>
      </c>
      <c r="AE1953" t="s">
        <v>831</v>
      </c>
      <c r="AF1953" t="s">
        <v>247</v>
      </c>
      <c r="AG1953" s="1">
        <v>36280</v>
      </c>
      <c r="AH1953" t="s">
        <v>483</v>
      </c>
      <c r="AI1953" t="s">
        <v>265</v>
      </c>
      <c r="AJ1953" t="s">
        <v>64</v>
      </c>
      <c r="AK1953">
        <v>175</v>
      </c>
      <c r="AL1953">
        <v>300000</v>
      </c>
      <c r="AM1953">
        <v>700000</v>
      </c>
      <c r="AN1953" s="1">
        <v>45473</v>
      </c>
      <c r="AO1953" t="s">
        <v>846</v>
      </c>
      <c r="AP1953" t="s">
        <v>164</v>
      </c>
      <c r="AQ1953">
        <v>17</v>
      </c>
      <c r="AR1953" t="s">
        <v>833</v>
      </c>
      <c r="AS1953">
        <v>0</v>
      </c>
      <c r="AT1953" t="s">
        <v>355</v>
      </c>
      <c r="AU1953">
        <v>25</v>
      </c>
    </row>
    <row r="1954" spans="1:47" x14ac:dyDescent="0.25">
      <c r="A1954" t="s">
        <v>1060</v>
      </c>
      <c r="B1954">
        <v>3063614</v>
      </c>
      <c r="C1954">
        <v>542776</v>
      </c>
      <c r="D1954" t="s">
        <v>812</v>
      </c>
      <c r="E1954">
        <v>0</v>
      </c>
      <c r="F1954">
        <v>0</v>
      </c>
      <c r="G1954">
        <v>1</v>
      </c>
      <c r="H1954">
        <v>1</v>
      </c>
      <c r="I1954">
        <v>84</v>
      </c>
      <c r="J1954">
        <v>2018</v>
      </c>
      <c r="K1954" t="s">
        <v>584</v>
      </c>
      <c r="L1954">
        <v>4</v>
      </c>
      <c r="M1954">
        <v>1</v>
      </c>
      <c r="N1954">
        <v>7</v>
      </c>
      <c r="O1954">
        <v>10</v>
      </c>
      <c r="P1954" t="s">
        <v>790</v>
      </c>
      <c r="Q1954" t="s">
        <v>789</v>
      </c>
      <c r="R1954" t="s">
        <v>826</v>
      </c>
      <c r="S1954">
        <v>2312</v>
      </c>
      <c r="T1954" t="s">
        <v>923</v>
      </c>
      <c r="U1954" t="s">
        <v>828</v>
      </c>
      <c r="V1954" t="s">
        <v>1061</v>
      </c>
      <c r="W1954" t="s">
        <v>79</v>
      </c>
      <c r="X1954" t="s">
        <v>57</v>
      </c>
      <c r="Y1954" t="s">
        <v>1062</v>
      </c>
      <c r="Z1954" s="1">
        <v>43358</v>
      </c>
      <c r="AA1954">
        <v>23</v>
      </c>
      <c r="AB1954" t="s">
        <v>81</v>
      </c>
      <c r="AC1954">
        <v>2023</v>
      </c>
      <c r="AD1954">
        <v>369</v>
      </c>
      <c r="AE1954" t="s">
        <v>831</v>
      </c>
      <c r="AF1954" t="s">
        <v>247</v>
      </c>
      <c r="AG1954" s="1">
        <v>36280</v>
      </c>
      <c r="AH1954" t="s">
        <v>483</v>
      </c>
      <c r="AI1954" t="s">
        <v>265</v>
      </c>
      <c r="AJ1954" t="s">
        <v>64</v>
      </c>
      <c r="AK1954">
        <v>175</v>
      </c>
      <c r="AL1954">
        <v>300000</v>
      </c>
      <c r="AM1954">
        <v>700000</v>
      </c>
      <c r="AN1954" s="1">
        <v>45473</v>
      </c>
      <c r="AO1954" t="s">
        <v>847</v>
      </c>
      <c r="AP1954" t="s">
        <v>164</v>
      </c>
      <c r="AQ1954">
        <v>17</v>
      </c>
      <c r="AR1954" t="s">
        <v>833</v>
      </c>
      <c r="AS1954">
        <v>0</v>
      </c>
      <c r="AT1954" t="s">
        <v>465</v>
      </c>
      <c r="AU1954">
        <v>25</v>
      </c>
    </row>
    <row r="1955" spans="1:47" x14ac:dyDescent="0.25">
      <c r="A1955" t="s">
        <v>1060</v>
      </c>
      <c r="B1955">
        <v>3063614</v>
      </c>
      <c r="C1955">
        <v>542776</v>
      </c>
      <c r="D1955" t="s">
        <v>812</v>
      </c>
      <c r="E1955">
        <v>0</v>
      </c>
      <c r="F1955">
        <v>0</v>
      </c>
      <c r="G1955">
        <v>1</v>
      </c>
      <c r="H1955">
        <v>1</v>
      </c>
      <c r="I1955">
        <v>84</v>
      </c>
      <c r="J1955">
        <v>2018</v>
      </c>
      <c r="K1955" t="s">
        <v>584</v>
      </c>
      <c r="L1955">
        <v>4</v>
      </c>
      <c r="M1955">
        <v>1</v>
      </c>
      <c r="N1955">
        <v>7</v>
      </c>
      <c r="O1955">
        <v>10</v>
      </c>
      <c r="P1955" t="s">
        <v>790</v>
      </c>
      <c r="Q1955" t="s">
        <v>789</v>
      </c>
      <c r="R1955" t="s">
        <v>826</v>
      </c>
      <c r="S1955">
        <v>2312</v>
      </c>
      <c r="T1955" t="s">
        <v>923</v>
      </c>
      <c r="U1955" t="s">
        <v>828</v>
      </c>
      <c r="V1955" t="s">
        <v>1061</v>
      </c>
      <c r="W1955" t="s">
        <v>79</v>
      </c>
      <c r="X1955" t="s">
        <v>57</v>
      </c>
      <c r="Y1955" t="s">
        <v>1062</v>
      </c>
      <c r="Z1955" s="1">
        <v>43358</v>
      </c>
      <c r="AA1955">
        <v>23</v>
      </c>
      <c r="AB1955" t="s">
        <v>81</v>
      </c>
      <c r="AC1955">
        <v>2023</v>
      </c>
      <c r="AD1955">
        <v>369</v>
      </c>
      <c r="AE1955" t="s">
        <v>831</v>
      </c>
      <c r="AF1955" t="s">
        <v>247</v>
      </c>
      <c r="AG1955" s="1">
        <v>36280</v>
      </c>
      <c r="AH1955" t="s">
        <v>483</v>
      </c>
      <c r="AI1955" t="s">
        <v>265</v>
      </c>
      <c r="AJ1955" t="s">
        <v>64</v>
      </c>
      <c r="AK1955">
        <v>175</v>
      </c>
      <c r="AL1955">
        <v>300000</v>
      </c>
      <c r="AM1955">
        <v>700000</v>
      </c>
      <c r="AN1955" s="1">
        <v>45473</v>
      </c>
      <c r="AO1955" t="s">
        <v>848</v>
      </c>
      <c r="AP1955" t="s">
        <v>66</v>
      </c>
      <c r="AQ1955">
        <v>17</v>
      </c>
      <c r="AR1955" t="s">
        <v>833</v>
      </c>
      <c r="AS1955">
        <v>0</v>
      </c>
      <c r="AT1955" t="s">
        <v>483</v>
      </c>
      <c r="AU1955">
        <v>25</v>
      </c>
    </row>
    <row r="1956" spans="1:47" x14ac:dyDescent="0.25">
      <c r="A1956" t="s">
        <v>1060</v>
      </c>
      <c r="B1956">
        <v>3063614</v>
      </c>
      <c r="C1956">
        <v>542776</v>
      </c>
      <c r="D1956" t="s">
        <v>812</v>
      </c>
      <c r="E1956">
        <v>0</v>
      </c>
      <c r="F1956">
        <v>0</v>
      </c>
      <c r="G1956">
        <v>1</v>
      </c>
      <c r="H1956">
        <v>1</v>
      </c>
      <c r="I1956">
        <v>84</v>
      </c>
      <c r="J1956">
        <v>2018</v>
      </c>
      <c r="K1956" t="s">
        <v>584</v>
      </c>
      <c r="L1956">
        <v>4</v>
      </c>
      <c r="M1956">
        <v>1</v>
      </c>
      <c r="N1956">
        <v>7</v>
      </c>
      <c r="O1956">
        <v>10</v>
      </c>
      <c r="P1956" t="s">
        <v>790</v>
      </c>
      <c r="Q1956" t="s">
        <v>789</v>
      </c>
      <c r="R1956" t="s">
        <v>826</v>
      </c>
      <c r="S1956">
        <v>2312</v>
      </c>
      <c r="T1956" t="s">
        <v>923</v>
      </c>
      <c r="U1956" t="s">
        <v>828</v>
      </c>
      <c r="V1956" t="s">
        <v>1061</v>
      </c>
      <c r="W1956" t="s">
        <v>79</v>
      </c>
      <c r="X1956" t="s">
        <v>57</v>
      </c>
      <c r="Y1956" t="s">
        <v>1062</v>
      </c>
      <c r="Z1956" s="1">
        <v>43358</v>
      </c>
      <c r="AA1956">
        <v>23</v>
      </c>
      <c r="AB1956" t="s">
        <v>81</v>
      </c>
      <c r="AC1956">
        <v>2023</v>
      </c>
      <c r="AD1956">
        <v>369</v>
      </c>
      <c r="AE1956" t="s">
        <v>831</v>
      </c>
      <c r="AF1956" t="s">
        <v>247</v>
      </c>
      <c r="AG1956" s="1">
        <v>36280</v>
      </c>
      <c r="AH1956" t="s">
        <v>483</v>
      </c>
      <c r="AI1956" t="s">
        <v>265</v>
      </c>
      <c r="AJ1956" t="s">
        <v>64</v>
      </c>
      <c r="AK1956">
        <v>175</v>
      </c>
      <c r="AL1956">
        <v>300000</v>
      </c>
      <c r="AM1956">
        <v>700000</v>
      </c>
      <c r="AN1956" s="1">
        <v>45473</v>
      </c>
      <c r="AO1956" t="s">
        <v>849</v>
      </c>
      <c r="AP1956" t="s">
        <v>164</v>
      </c>
      <c r="AQ1956">
        <v>17</v>
      </c>
      <c r="AR1956" t="s">
        <v>833</v>
      </c>
      <c r="AS1956">
        <v>0</v>
      </c>
      <c r="AT1956" t="s">
        <v>355</v>
      </c>
      <c r="AU1956">
        <v>25</v>
      </c>
    </row>
    <row r="1957" spans="1:47" x14ac:dyDescent="0.25">
      <c r="A1957" t="s">
        <v>1060</v>
      </c>
      <c r="B1957">
        <v>3063614</v>
      </c>
      <c r="C1957">
        <v>542776</v>
      </c>
      <c r="D1957" t="s">
        <v>812</v>
      </c>
      <c r="E1957">
        <v>0</v>
      </c>
      <c r="F1957">
        <v>0</v>
      </c>
      <c r="G1957">
        <v>1</v>
      </c>
      <c r="H1957">
        <v>1</v>
      </c>
      <c r="I1957">
        <v>84</v>
      </c>
      <c r="J1957">
        <v>2018</v>
      </c>
      <c r="K1957" t="s">
        <v>584</v>
      </c>
      <c r="L1957">
        <v>4</v>
      </c>
      <c r="M1957">
        <v>1</v>
      </c>
      <c r="N1957">
        <v>7</v>
      </c>
      <c r="O1957">
        <v>10</v>
      </c>
      <c r="P1957" t="s">
        <v>790</v>
      </c>
      <c r="Q1957" t="s">
        <v>789</v>
      </c>
      <c r="R1957" t="s">
        <v>826</v>
      </c>
      <c r="S1957">
        <v>2312</v>
      </c>
      <c r="T1957" t="s">
        <v>923</v>
      </c>
      <c r="U1957" t="s">
        <v>828</v>
      </c>
      <c r="V1957" t="s">
        <v>1061</v>
      </c>
      <c r="W1957" t="s">
        <v>79</v>
      </c>
      <c r="X1957" t="s">
        <v>57</v>
      </c>
      <c r="Y1957" t="s">
        <v>1063</v>
      </c>
      <c r="Z1957" s="1">
        <v>43358</v>
      </c>
      <c r="AA1957">
        <v>84</v>
      </c>
      <c r="AB1957" t="s">
        <v>59</v>
      </c>
      <c r="AC1957">
        <v>2023</v>
      </c>
      <c r="AD1957">
        <v>369</v>
      </c>
      <c r="AE1957" t="s">
        <v>831</v>
      </c>
      <c r="AF1957" t="s">
        <v>247</v>
      </c>
      <c r="AG1957" s="1">
        <v>36280</v>
      </c>
      <c r="AH1957" t="s">
        <v>483</v>
      </c>
      <c r="AI1957" t="s">
        <v>265</v>
      </c>
      <c r="AJ1957" t="s">
        <v>64</v>
      </c>
      <c r="AK1957">
        <v>175</v>
      </c>
      <c r="AL1957">
        <v>300000</v>
      </c>
      <c r="AM1957">
        <v>700000</v>
      </c>
      <c r="AN1957" s="1">
        <v>45473</v>
      </c>
      <c r="AO1957" t="s">
        <v>832</v>
      </c>
      <c r="AP1957" t="s">
        <v>66</v>
      </c>
      <c r="AQ1957">
        <v>17</v>
      </c>
      <c r="AR1957" t="s">
        <v>833</v>
      </c>
      <c r="AS1957">
        <v>0</v>
      </c>
      <c r="AT1957" t="s">
        <v>483</v>
      </c>
      <c r="AU1957">
        <v>25</v>
      </c>
    </row>
    <row r="1958" spans="1:47" x14ac:dyDescent="0.25">
      <c r="A1958" t="s">
        <v>1060</v>
      </c>
      <c r="B1958">
        <v>3063614</v>
      </c>
      <c r="C1958">
        <v>542776</v>
      </c>
      <c r="D1958" t="s">
        <v>812</v>
      </c>
      <c r="E1958">
        <v>0</v>
      </c>
      <c r="F1958">
        <v>0</v>
      </c>
      <c r="G1958">
        <v>1</v>
      </c>
      <c r="H1958">
        <v>1</v>
      </c>
      <c r="I1958">
        <v>84</v>
      </c>
      <c r="J1958">
        <v>2018</v>
      </c>
      <c r="K1958" t="s">
        <v>584</v>
      </c>
      <c r="L1958">
        <v>4</v>
      </c>
      <c r="M1958">
        <v>1</v>
      </c>
      <c r="N1958">
        <v>7</v>
      </c>
      <c r="O1958">
        <v>10</v>
      </c>
      <c r="P1958" t="s">
        <v>790</v>
      </c>
      <c r="Q1958" t="s">
        <v>789</v>
      </c>
      <c r="R1958" t="s">
        <v>826</v>
      </c>
      <c r="S1958">
        <v>2312</v>
      </c>
      <c r="T1958" t="s">
        <v>923</v>
      </c>
      <c r="U1958" t="s">
        <v>828</v>
      </c>
      <c r="V1958" t="s">
        <v>1061</v>
      </c>
      <c r="W1958" t="s">
        <v>79</v>
      </c>
      <c r="X1958" t="s">
        <v>57</v>
      </c>
      <c r="Y1958" t="s">
        <v>1063</v>
      </c>
      <c r="Z1958" s="1">
        <v>43358</v>
      </c>
      <c r="AA1958">
        <v>84</v>
      </c>
      <c r="AB1958" t="s">
        <v>59</v>
      </c>
      <c r="AC1958">
        <v>2023</v>
      </c>
      <c r="AD1958">
        <v>369</v>
      </c>
      <c r="AE1958" t="s">
        <v>831</v>
      </c>
      <c r="AF1958" t="s">
        <v>247</v>
      </c>
      <c r="AG1958" s="1">
        <v>36280</v>
      </c>
      <c r="AH1958" t="s">
        <v>483</v>
      </c>
      <c r="AI1958" t="s">
        <v>265</v>
      </c>
      <c r="AJ1958" t="s">
        <v>64</v>
      </c>
      <c r="AK1958">
        <v>175</v>
      </c>
      <c r="AL1958">
        <v>300000</v>
      </c>
      <c r="AM1958">
        <v>700000</v>
      </c>
      <c r="AN1958" s="1">
        <v>45473</v>
      </c>
      <c r="AO1958" t="s">
        <v>834</v>
      </c>
      <c r="AP1958" t="s">
        <v>66</v>
      </c>
      <c r="AQ1958">
        <v>17</v>
      </c>
      <c r="AR1958" t="s">
        <v>833</v>
      </c>
      <c r="AS1958">
        <v>0</v>
      </c>
      <c r="AT1958" t="s">
        <v>483</v>
      </c>
      <c r="AU1958">
        <v>25</v>
      </c>
    </row>
    <row r="1959" spans="1:47" x14ac:dyDescent="0.25">
      <c r="A1959" t="s">
        <v>1060</v>
      </c>
      <c r="B1959">
        <v>3063614</v>
      </c>
      <c r="C1959">
        <v>542776</v>
      </c>
      <c r="D1959" t="s">
        <v>812</v>
      </c>
      <c r="E1959">
        <v>0</v>
      </c>
      <c r="F1959">
        <v>0</v>
      </c>
      <c r="G1959">
        <v>1</v>
      </c>
      <c r="H1959">
        <v>1</v>
      </c>
      <c r="I1959">
        <v>84</v>
      </c>
      <c r="J1959">
        <v>2018</v>
      </c>
      <c r="K1959" t="s">
        <v>584</v>
      </c>
      <c r="L1959">
        <v>4</v>
      </c>
      <c r="M1959">
        <v>1</v>
      </c>
      <c r="N1959">
        <v>7</v>
      </c>
      <c r="O1959">
        <v>10</v>
      </c>
      <c r="P1959" t="s">
        <v>790</v>
      </c>
      <c r="Q1959" t="s">
        <v>789</v>
      </c>
      <c r="R1959" t="s">
        <v>826</v>
      </c>
      <c r="S1959">
        <v>2312</v>
      </c>
      <c r="T1959" t="s">
        <v>923</v>
      </c>
      <c r="U1959" t="s">
        <v>828</v>
      </c>
      <c r="V1959" t="s">
        <v>1061</v>
      </c>
      <c r="W1959" t="s">
        <v>79</v>
      </c>
      <c r="X1959" t="s">
        <v>57</v>
      </c>
      <c r="Y1959" t="s">
        <v>1063</v>
      </c>
      <c r="Z1959" s="1">
        <v>43358</v>
      </c>
      <c r="AA1959">
        <v>84</v>
      </c>
      <c r="AB1959" t="s">
        <v>59</v>
      </c>
      <c r="AC1959">
        <v>2023</v>
      </c>
      <c r="AD1959">
        <v>369</v>
      </c>
      <c r="AE1959" t="s">
        <v>831</v>
      </c>
      <c r="AF1959" t="s">
        <v>247</v>
      </c>
      <c r="AG1959" s="1">
        <v>36280</v>
      </c>
      <c r="AH1959" t="s">
        <v>483</v>
      </c>
      <c r="AI1959" t="s">
        <v>265</v>
      </c>
      <c r="AJ1959" t="s">
        <v>64</v>
      </c>
      <c r="AK1959">
        <v>175</v>
      </c>
      <c r="AL1959">
        <v>300000</v>
      </c>
      <c r="AM1959">
        <v>700000</v>
      </c>
      <c r="AN1959" s="1">
        <v>45473</v>
      </c>
      <c r="AO1959" t="s">
        <v>835</v>
      </c>
      <c r="AP1959" t="s">
        <v>66</v>
      </c>
      <c r="AQ1959">
        <v>17</v>
      </c>
      <c r="AR1959" t="s">
        <v>833</v>
      </c>
      <c r="AS1959">
        <v>0</v>
      </c>
      <c r="AT1959" t="s">
        <v>483</v>
      </c>
      <c r="AU1959">
        <v>25</v>
      </c>
    </row>
    <row r="1960" spans="1:47" x14ac:dyDescent="0.25">
      <c r="A1960" t="s">
        <v>1060</v>
      </c>
      <c r="B1960">
        <v>3063614</v>
      </c>
      <c r="C1960">
        <v>542776</v>
      </c>
      <c r="D1960" t="s">
        <v>812</v>
      </c>
      <c r="E1960">
        <v>0</v>
      </c>
      <c r="F1960">
        <v>0</v>
      </c>
      <c r="G1960">
        <v>1</v>
      </c>
      <c r="H1960">
        <v>1</v>
      </c>
      <c r="I1960">
        <v>84</v>
      </c>
      <c r="J1960">
        <v>2018</v>
      </c>
      <c r="K1960" t="s">
        <v>584</v>
      </c>
      <c r="L1960">
        <v>4</v>
      </c>
      <c r="M1960">
        <v>1</v>
      </c>
      <c r="N1960">
        <v>7</v>
      </c>
      <c r="O1960">
        <v>10</v>
      </c>
      <c r="P1960" t="s">
        <v>790</v>
      </c>
      <c r="Q1960" t="s">
        <v>789</v>
      </c>
      <c r="R1960" t="s">
        <v>826</v>
      </c>
      <c r="S1960">
        <v>2312</v>
      </c>
      <c r="T1960" t="s">
        <v>923</v>
      </c>
      <c r="U1960" t="s">
        <v>828</v>
      </c>
      <c r="V1960" t="s">
        <v>1061</v>
      </c>
      <c r="W1960" t="s">
        <v>79</v>
      </c>
      <c r="X1960" t="s">
        <v>57</v>
      </c>
      <c r="Y1960" t="s">
        <v>1063</v>
      </c>
      <c r="Z1960" s="1">
        <v>43358</v>
      </c>
      <c r="AA1960">
        <v>84</v>
      </c>
      <c r="AB1960" t="s">
        <v>59</v>
      </c>
      <c r="AC1960">
        <v>2023</v>
      </c>
      <c r="AD1960">
        <v>369</v>
      </c>
      <c r="AE1960" t="s">
        <v>831</v>
      </c>
      <c r="AF1960" t="s">
        <v>247</v>
      </c>
      <c r="AG1960" s="1">
        <v>36280</v>
      </c>
      <c r="AH1960" t="s">
        <v>483</v>
      </c>
      <c r="AI1960" t="s">
        <v>265</v>
      </c>
      <c r="AJ1960" t="s">
        <v>64</v>
      </c>
      <c r="AK1960">
        <v>175</v>
      </c>
      <c r="AL1960">
        <v>300000</v>
      </c>
      <c r="AM1960">
        <v>700000</v>
      </c>
      <c r="AN1960" s="1">
        <v>45473</v>
      </c>
      <c r="AO1960" t="s">
        <v>836</v>
      </c>
      <c r="AP1960" t="s">
        <v>66</v>
      </c>
      <c r="AQ1960">
        <v>17</v>
      </c>
      <c r="AR1960" t="s">
        <v>833</v>
      </c>
      <c r="AS1960">
        <v>0</v>
      </c>
      <c r="AT1960" t="s">
        <v>483</v>
      </c>
      <c r="AU1960">
        <v>25</v>
      </c>
    </row>
    <row r="1961" spans="1:47" x14ac:dyDescent="0.25">
      <c r="A1961" t="s">
        <v>1060</v>
      </c>
      <c r="B1961">
        <v>3063614</v>
      </c>
      <c r="C1961">
        <v>542776</v>
      </c>
      <c r="D1961" t="s">
        <v>812</v>
      </c>
      <c r="E1961">
        <v>0</v>
      </c>
      <c r="F1961">
        <v>0</v>
      </c>
      <c r="G1961">
        <v>1</v>
      </c>
      <c r="H1961">
        <v>1</v>
      </c>
      <c r="I1961">
        <v>84</v>
      </c>
      <c r="J1961">
        <v>2018</v>
      </c>
      <c r="K1961" t="s">
        <v>584</v>
      </c>
      <c r="L1961">
        <v>4</v>
      </c>
      <c r="M1961">
        <v>1</v>
      </c>
      <c r="N1961">
        <v>7</v>
      </c>
      <c r="O1961">
        <v>10</v>
      </c>
      <c r="P1961" t="s">
        <v>790</v>
      </c>
      <c r="Q1961" t="s">
        <v>789</v>
      </c>
      <c r="R1961" t="s">
        <v>826</v>
      </c>
      <c r="S1961">
        <v>2312</v>
      </c>
      <c r="T1961" t="s">
        <v>923</v>
      </c>
      <c r="U1961" t="s">
        <v>828</v>
      </c>
      <c r="V1961" t="s">
        <v>1061</v>
      </c>
      <c r="W1961" t="s">
        <v>79</v>
      </c>
      <c r="X1961" t="s">
        <v>57</v>
      </c>
      <c r="Y1961" t="s">
        <v>1063</v>
      </c>
      <c r="Z1961" s="1">
        <v>43358</v>
      </c>
      <c r="AA1961">
        <v>84</v>
      </c>
      <c r="AB1961" t="s">
        <v>59</v>
      </c>
      <c r="AC1961">
        <v>2023</v>
      </c>
      <c r="AD1961">
        <v>369</v>
      </c>
      <c r="AE1961" t="s">
        <v>831</v>
      </c>
      <c r="AF1961" t="s">
        <v>247</v>
      </c>
      <c r="AG1961" s="1">
        <v>36280</v>
      </c>
      <c r="AH1961" t="s">
        <v>483</v>
      </c>
      <c r="AI1961" t="s">
        <v>265</v>
      </c>
      <c r="AJ1961" t="s">
        <v>64</v>
      </c>
      <c r="AK1961">
        <v>175</v>
      </c>
      <c r="AL1961">
        <v>300000</v>
      </c>
      <c r="AM1961">
        <v>700000</v>
      </c>
      <c r="AN1961" s="1">
        <v>45473</v>
      </c>
      <c r="AO1961" t="s">
        <v>837</v>
      </c>
      <c r="AP1961" t="s">
        <v>66</v>
      </c>
      <c r="AQ1961">
        <v>17</v>
      </c>
      <c r="AR1961" t="s">
        <v>833</v>
      </c>
      <c r="AS1961">
        <v>0</v>
      </c>
      <c r="AT1961" t="s">
        <v>483</v>
      </c>
      <c r="AU1961">
        <v>25</v>
      </c>
    </row>
    <row r="1962" spans="1:47" x14ac:dyDescent="0.25">
      <c r="A1962" t="s">
        <v>1060</v>
      </c>
      <c r="B1962">
        <v>3063614</v>
      </c>
      <c r="C1962">
        <v>542776</v>
      </c>
      <c r="D1962" t="s">
        <v>812</v>
      </c>
      <c r="E1962">
        <v>0</v>
      </c>
      <c r="F1962">
        <v>0</v>
      </c>
      <c r="G1962">
        <v>1</v>
      </c>
      <c r="H1962">
        <v>1</v>
      </c>
      <c r="I1962">
        <v>84</v>
      </c>
      <c r="J1962">
        <v>2018</v>
      </c>
      <c r="K1962" t="s">
        <v>584</v>
      </c>
      <c r="L1962">
        <v>4</v>
      </c>
      <c r="M1962">
        <v>1</v>
      </c>
      <c r="N1962">
        <v>7</v>
      </c>
      <c r="O1962">
        <v>10</v>
      </c>
      <c r="P1962" t="s">
        <v>790</v>
      </c>
      <c r="Q1962" t="s">
        <v>789</v>
      </c>
      <c r="R1962" t="s">
        <v>826</v>
      </c>
      <c r="S1962">
        <v>2312</v>
      </c>
      <c r="T1962" t="s">
        <v>923</v>
      </c>
      <c r="U1962" t="s">
        <v>828</v>
      </c>
      <c r="V1962" t="s">
        <v>1061</v>
      </c>
      <c r="W1962" t="s">
        <v>79</v>
      </c>
      <c r="X1962" t="s">
        <v>57</v>
      </c>
      <c r="Y1962" t="s">
        <v>1063</v>
      </c>
      <c r="Z1962" s="1">
        <v>43358</v>
      </c>
      <c r="AA1962">
        <v>84</v>
      </c>
      <c r="AB1962" t="s">
        <v>59</v>
      </c>
      <c r="AC1962">
        <v>2023</v>
      </c>
      <c r="AD1962">
        <v>369</v>
      </c>
      <c r="AE1962" t="s">
        <v>831</v>
      </c>
      <c r="AF1962" t="s">
        <v>247</v>
      </c>
      <c r="AG1962" s="1">
        <v>36280</v>
      </c>
      <c r="AH1962" t="s">
        <v>483</v>
      </c>
      <c r="AI1962" t="s">
        <v>265</v>
      </c>
      <c r="AJ1962" t="s">
        <v>64</v>
      </c>
      <c r="AK1962">
        <v>175</v>
      </c>
      <c r="AL1962">
        <v>300000</v>
      </c>
      <c r="AM1962">
        <v>700000</v>
      </c>
      <c r="AN1962" s="1">
        <v>45473</v>
      </c>
      <c r="AO1962" t="s">
        <v>838</v>
      </c>
      <c r="AP1962" t="s">
        <v>66</v>
      </c>
      <c r="AQ1962">
        <v>17</v>
      </c>
      <c r="AR1962" t="s">
        <v>833</v>
      </c>
      <c r="AS1962">
        <v>0</v>
      </c>
      <c r="AT1962" t="s">
        <v>483</v>
      </c>
      <c r="AU1962">
        <v>25</v>
      </c>
    </row>
    <row r="1963" spans="1:47" x14ac:dyDescent="0.25">
      <c r="A1963" t="s">
        <v>1060</v>
      </c>
      <c r="B1963">
        <v>3063614</v>
      </c>
      <c r="C1963">
        <v>542776</v>
      </c>
      <c r="D1963" t="s">
        <v>812</v>
      </c>
      <c r="E1963">
        <v>0</v>
      </c>
      <c r="F1963">
        <v>0</v>
      </c>
      <c r="G1963">
        <v>1</v>
      </c>
      <c r="H1963">
        <v>1</v>
      </c>
      <c r="I1963">
        <v>84</v>
      </c>
      <c r="J1963">
        <v>2018</v>
      </c>
      <c r="K1963" t="s">
        <v>584</v>
      </c>
      <c r="L1963">
        <v>4</v>
      </c>
      <c r="M1963">
        <v>1</v>
      </c>
      <c r="N1963">
        <v>7</v>
      </c>
      <c r="O1963">
        <v>10</v>
      </c>
      <c r="P1963" t="s">
        <v>790</v>
      </c>
      <c r="Q1963" t="s">
        <v>789</v>
      </c>
      <c r="R1963" t="s">
        <v>826</v>
      </c>
      <c r="S1963">
        <v>2312</v>
      </c>
      <c r="T1963" t="s">
        <v>923</v>
      </c>
      <c r="U1963" t="s">
        <v>828</v>
      </c>
      <c r="V1963" t="s">
        <v>1061</v>
      </c>
      <c r="W1963" t="s">
        <v>79</v>
      </c>
      <c r="X1963" t="s">
        <v>57</v>
      </c>
      <c r="Y1963" t="s">
        <v>1063</v>
      </c>
      <c r="Z1963" s="1">
        <v>43358</v>
      </c>
      <c r="AA1963">
        <v>84</v>
      </c>
      <c r="AB1963" t="s">
        <v>59</v>
      </c>
      <c r="AC1963">
        <v>2023</v>
      </c>
      <c r="AD1963">
        <v>369</v>
      </c>
      <c r="AE1963" t="s">
        <v>831</v>
      </c>
      <c r="AF1963" t="s">
        <v>247</v>
      </c>
      <c r="AG1963" s="1">
        <v>36280</v>
      </c>
      <c r="AH1963" t="s">
        <v>483</v>
      </c>
      <c r="AI1963" t="s">
        <v>265</v>
      </c>
      <c r="AJ1963" t="s">
        <v>64</v>
      </c>
      <c r="AK1963">
        <v>175</v>
      </c>
      <c r="AL1963">
        <v>300000</v>
      </c>
      <c r="AM1963">
        <v>700000</v>
      </c>
      <c r="AN1963" s="1">
        <v>45473</v>
      </c>
      <c r="AO1963" t="s">
        <v>839</v>
      </c>
      <c r="AP1963" t="s">
        <v>66</v>
      </c>
      <c r="AQ1963">
        <v>17</v>
      </c>
      <c r="AR1963" t="s">
        <v>833</v>
      </c>
      <c r="AS1963">
        <v>0</v>
      </c>
      <c r="AT1963" t="s">
        <v>483</v>
      </c>
      <c r="AU1963">
        <v>25</v>
      </c>
    </row>
    <row r="1964" spans="1:47" x14ac:dyDescent="0.25">
      <c r="A1964" t="s">
        <v>1060</v>
      </c>
      <c r="B1964">
        <v>3063614</v>
      </c>
      <c r="C1964">
        <v>542776</v>
      </c>
      <c r="D1964" t="s">
        <v>812</v>
      </c>
      <c r="E1964">
        <v>0</v>
      </c>
      <c r="F1964">
        <v>0</v>
      </c>
      <c r="G1964">
        <v>1</v>
      </c>
      <c r="H1964">
        <v>1</v>
      </c>
      <c r="I1964">
        <v>84</v>
      </c>
      <c r="J1964">
        <v>2018</v>
      </c>
      <c r="K1964" t="s">
        <v>584</v>
      </c>
      <c r="L1964">
        <v>4</v>
      </c>
      <c r="M1964">
        <v>1</v>
      </c>
      <c r="N1964">
        <v>7</v>
      </c>
      <c r="O1964">
        <v>10</v>
      </c>
      <c r="P1964" t="s">
        <v>790</v>
      </c>
      <c r="Q1964" t="s">
        <v>789</v>
      </c>
      <c r="R1964" t="s">
        <v>826</v>
      </c>
      <c r="S1964">
        <v>2312</v>
      </c>
      <c r="T1964" t="s">
        <v>923</v>
      </c>
      <c r="U1964" t="s">
        <v>828</v>
      </c>
      <c r="V1964" t="s">
        <v>1061</v>
      </c>
      <c r="W1964" t="s">
        <v>79</v>
      </c>
      <c r="X1964" t="s">
        <v>57</v>
      </c>
      <c r="Y1964" t="s">
        <v>1063</v>
      </c>
      <c r="Z1964" s="1">
        <v>43358</v>
      </c>
      <c r="AA1964">
        <v>84</v>
      </c>
      <c r="AB1964" t="s">
        <v>59</v>
      </c>
      <c r="AC1964">
        <v>2023</v>
      </c>
      <c r="AD1964">
        <v>369</v>
      </c>
      <c r="AE1964" t="s">
        <v>831</v>
      </c>
      <c r="AF1964" t="s">
        <v>247</v>
      </c>
      <c r="AG1964" s="1">
        <v>36280</v>
      </c>
      <c r="AH1964" t="s">
        <v>483</v>
      </c>
      <c r="AI1964" t="s">
        <v>265</v>
      </c>
      <c r="AJ1964" t="s">
        <v>64</v>
      </c>
      <c r="AK1964">
        <v>175</v>
      </c>
      <c r="AL1964">
        <v>300000</v>
      </c>
      <c r="AM1964">
        <v>700000</v>
      </c>
      <c r="AN1964" s="1">
        <v>45473</v>
      </c>
      <c r="AO1964" t="s">
        <v>840</v>
      </c>
      <c r="AP1964" t="s">
        <v>66</v>
      </c>
      <c r="AQ1964">
        <v>17</v>
      </c>
      <c r="AR1964" t="s">
        <v>833</v>
      </c>
      <c r="AS1964">
        <v>0</v>
      </c>
      <c r="AT1964" t="s">
        <v>483</v>
      </c>
      <c r="AU1964">
        <v>25</v>
      </c>
    </row>
    <row r="1965" spans="1:47" x14ac:dyDescent="0.25">
      <c r="A1965" t="s">
        <v>1060</v>
      </c>
      <c r="B1965">
        <v>3063614</v>
      </c>
      <c r="C1965">
        <v>542776</v>
      </c>
      <c r="D1965" t="s">
        <v>812</v>
      </c>
      <c r="E1965">
        <v>0</v>
      </c>
      <c r="F1965">
        <v>0</v>
      </c>
      <c r="G1965">
        <v>1</v>
      </c>
      <c r="H1965">
        <v>1</v>
      </c>
      <c r="I1965">
        <v>84</v>
      </c>
      <c r="J1965">
        <v>2018</v>
      </c>
      <c r="K1965" t="s">
        <v>584</v>
      </c>
      <c r="L1965">
        <v>4</v>
      </c>
      <c r="M1965">
        <v>1</v>
      </c>
      <c r="N1965">
        <v>7</v>
      </c>
      <c r="O1965">
        <v>10</v>
      </c>
      <c r="P1965" t="s">
        <v>790</v>
      </c>
      <c r="Q1965" t="s">
        <v>789</v>
      </c>
      <c r="R1965" t="s">
        <v>826</v>
      </c>
      <c r="S1965">
        <v>2312</v>
      </c>
      <c r="T1965" t="s">
        <v>923</v>
      </c>
      <c r="U1965" t="s">
        <v>828</v>
      </c>
      <c r="V1965" t="s">
        <v>1061</v>
      </c>
      <c r="W1965" t="s">
        <v>79</v>
      </c>
      <c r="X1965" t="s">
        <v>57</v>
      </c>
      <c r="Y1965" t="s">
        <v>1063</v>
      </c>
      <c r="Z1965" s="1">
        <v>43358</v>
      </c>
      <c r="AA1965">
        <v>84</v>
      </c>
      <c r="AB1965" t="s">
        <v>59</v>
      </c>
      <c r="AC1965">
        <v>2023</v>
      </c>
      <c r="AD1965">
        <v>369</v>
      </c>
      <c r="AE1965" t="s">
        <v>831</v>
      </c>
      <c r="AF1965" t="s">
        <v>247</v>
      </c>
      <c r="AG1965" s="1">
        <v>36280</v>
      </c>
      <c r="AH1965" t="s">
        <v>483</v>
      </c>
      <c r="AI1965" t="s">
        <v>265</v>
      </c>
      <c r="AJ1965" t="s">
        <v>64</v>
      </c>
      <c r="AK1965">
        <v>175</v>
      </c>
      <c r="AL1965">
        <v>300000</v>
      </c>
      <c r="AM1965">
        <v>700000</v>
      </c>
      <c r="AN1965" s="1">
        <v>45473</v>
      </c>
      <c r="AO1965" t="s">
        <v>841</v>
      </c>
      <c r="AP1965" t="s">
        <v>66</v>
      </c>
      <c r="AQ1965">
        <v>17</v>
      </c>
      <c r="AR1965" t="s">
        <v>833</v>
      </c>
      <c r="AS1965">
        <v>0</v>
      </c>
      <c r="AT1965" t="s">
        <v>483</v>
      </c>
      <c r="AU1965">
        <v>25</v>
      </c>
    </row>
    <row r="1966" spans="1:47" x14ac:dyDescent="0.25">
      <c r="A1966" t="s">
        <v>1060</v>
      </c>
      <c r="B1966">
        <v>3063614</v>
      </c>
      <c r="C1966">
        <v>542776</v>
      </c>
      <c r="D1966" t="s">
        <v>812</v>
      </c>
      <c r="E1966">
        <v>0</v>
      </c>
      <c r="F1966">
        <v>0</v>
      </c>
      <c r="G1966">
        <v>1</v>
      </c>
      <c r="H1966">
        <v>1</v>
      </c>
      <c r="I1966">
        <v>84</v>
      </c>
      <c r="J1966">
        <v>2018</v>
      </c>
      <c r="K1966" t="s">
        <v>584</v>
      </c>
      <c r="L1966">
        <v>4</v>
      </c>
      <c r="M1966">
        <v>1</v>
      </c>
      <c r="N1966">
        <v>7</v>
      </c>
      <c r="O1966">
        <v>10</v>
      </c>
      <c r="P1966" t="s">
        <v>790</v>
      </c>
      <c r="Q1966" t="s">
        <v>789</v>
      </c>
      <c r="R1966" t="s">
        <v>826</v>
      </c>
      <c r="S1966">
        <v>2312</v>
      </c>
      <c r="T1966" t="s">
        <v>923</v>
      </c>
      <c r="U1966" t="s">
        <v>828</v>
      </c>
      <c r="V1966" t="s">
        <v>1061</v>
      </c>
      <c r="W1966" t="s">
        <v>79</v>
      </c>
      <c r="X1966" t="s">
        <v>57</v>
      </c>
      <c r="Y1966" t="s">
        <v>1063</v>
      </c>
      <c r="Z1966" s="1">
        <v>43358</v>
      </c>
      <c r="AA1966">
        <v>84</v>
      </c>
      <c r="AB1966" t="s">
        <v>59</v>
      </c>
      <c r="AC1966">
        <v>2023</v>
      </c>
      <c r="AD1966">
        <v>369</v>
      </c>
      <c r="AE1966" t="s">
        <v>831</v>
      </c>
      <c r="AF1966" t="s">
        <v>247</v>
      </c>
      <c r="AG1966" s="1">
        <v>36280</v>
      </c>
      <c r="AH1966" t="s">
        <v>483</v>
      </c>
      <c r="AI1966" t="s">
        <v>265</v>
      </c>
      <c r="AJ1966" t="s">
        <v>64</v>
      </c>
      <c r="AK1966">
        <v>175</v>
      </c>
      <c r="AL1966">
        <v>300000</v>
      </c>
      <c r="AM1966">
        <v>700000</v>
      </c>
      <c r="AN1966" s="1">
        <v>45473</v>
      </c>
      <c r="AO1966" t="s">
        <v>842</v>
      </c>
      <c r="AP1966" t="s">
        <v>66</v>
      </c>
      <c r="AQ1966">
        <v>17</v>
      </c>
      <c r="AR1966" t="s">
        <v>833</v>
      </c>
      <c r="AS1966">
        <v>0</v>
      </c>
      <c r="AT1966" t="s">
        <v>483</v>
      </c>
      <c r="AU1966">
        <v>25</v>
      </c>
    </row>
    <row r="1967" spans="1:47" x14ac:dyDescent="0.25">
      <c r="A1967" t="s">
        <v>1060</v>
      </c>
      <c r="B1967">
        <v>3063614</v>
      </c>
      <c r="C1967">
        <v>542776</v>
      </c>
      <c r="D1967" t="s">
        <v>812</v>
      </c>
      <c r="E1967">
        <v>0</v>
      </c>
      <c r="F1967">
        <v>0</v>
      </c>
      <c r="G1967">
        <v>1</v>
      </c>
      <c r="H1967">
        <v>1</v>
      </c>
      <c r="I1967">
        <v>84</v>
      </c>
      <c r="J1967">
        <v>2018</v>
      </c>
      <c r="K1967" t="s">
        <v>584</v>
      </c>
      <c r="L1967">
        <v>4</v>
      </c>
      <c r="M1967">
        <v>1</v>
      </c>
      <c r="N1967">
        <v>7</v>
      </c>
      <c r="O1967">
        <v>10</v>
      </c>
      <c r="P1967" t="s">
        <v>790</v>
      </c>
      <c r="Q1967" t="s">
        <v>789</v>
      </c>
      <c r="R1967" t="s">
        <v>826</v>
      </c>
      <c r="S1967">
        <v>2312</v>
      </c>
      <c r="T1967" t="s">
        <v>923</v>
      </c>
      <c r="U1967" t="s">
        <v>828</v>
      </c>
      <c r="V1967" t="s">
        <v>1061</v>
      </c>
      <c r="W1967" t="s">
        <v>79</v>
      </c>
      <c r="X1967" t="s">
        <v>57</v>
      </c>
      <c r="Y1967" t="s">
        <v>1063</v>
      </c>
      <c r="Z1967" s="1">
        <v>43358</v>
      </c>
      <c r="AA1967">
        <v>84</v>
      </c>
      <c r="AB1967" t="s">
        <v>59</v>
      </c>
      <c r="AC1967">
        <v>2023</v>
      </c>
      <c r="AD1967">
        <v>369</v>
      </c>
      <c r="AE1967" t="s">
        <v>831</v>
      </c>
      <c r="AF1967" t="s">
        <v>247</v>
      </c>
      <c r="AG1967" s="1">
        <v>36280</v>
      </c>
      <c r="AH1967" t="s">
        <v>483</v>
      </c>
      <c r="AI1967" t="s">
        <v>265</v>
      </c>
      <c r="AJ1967" t="s">
        <v>64</v>
      </c>
      <c r="AK1967">
        <v>175</v>
      </c>
      <c r="AL1967">
        <v>300000</v>
      </c>
      <c r="AM1967">
        <v>700000</v>
      </c>
      <c r="AN1967" s="1">
        <v>45473</v>
      </c>
      <c r="AO1967" t="s">
        <v>843</v>
      </c>
      <c r="AP1967" t="s">
        <v>66</v>
      </c>
      <c r="AQ1967">
        <v>17</v>
      </c>
      <c r="AR1967" t="s">
        <v>833</v>
      </c>
      <c r="AS1967">
        <v>0</v>
      </c>
      <c r="AT1967" t="s">
        <v>483</v>
      </c>
      <c r="AU1967">
        <v>25</v>
      </c>
    </row>
    <row r="1968" spans="1:47" x14ac:dyDescent="0.25">
      <c r="A1968" t="s">
        <v>1060</v>
      </c>
      <c r="B1968">
        <v>3063614</v>
      </c>
      <c r="C1968">
        <v>542776</v>
      </c>
      <c r="D1968" t="s">
        <v>812</v>
      </c>
      <c r="E1968">
        <v>0</v>
      </c>
      <c r="F1968">
        <v>0</v>
      </c>
      <c r="G1968">
        <v>1</v>
      </c>
      <c r="H1968">
        <v>1</v>
      </c>
      <c r="I1968">
        <v>84</v>
      </c>
      <c r="J1968">
        <v>2018</v>
      </c>
      <c r="K1968" t="s">
        <v>584</v>
      </c>
      <c r="L1968">
        <v>4</v>
      </c>
      <c r="M1968">
        <v>1</v>
      </c>
      <c r="N1968">
        <v>7</v>
      </c>
      <c r="O1968">
        <v>10</v>
      </c>
      <c r="P1968" t="s">
        <v>790</v>
      </c>
      <c r="Q1968" t="s">
        <v>789</v>
      </c>
      <c r="R1968" t="s">
        <v>826</v>
      </c>
      <c r="S1968">
        <v>2312</v>
      </c>
      <c r="T1968" t="s">
        <v>923</v>
      </c>
      <c r="U1968" t="s">
        <v>828</v>
      </c>
      <c r="V1968" t="s">
        <v>1061</v>
      </c>
      <c r="W1968" t="s">
        <v>79</v>
      </c>
      <c r="X1968" t="s">
        <v>57</v>
      </c>
      <c r="Y1968" t="s">
        <v>1063</v>
      </c>
      <c r="Z1968" s="1">
        <v>43358</v>
      </c>
      <c r="AA1968">
        <v>84</v>
      </c>
      <c r="AB1968" t="s">
        <v>59</v>
      </c>
      <c r="AC1968">
        <v>2023</v>
      </c>
      <c r="AD1968">
        <v>369</v>
      </c>
      <c r="AE1968" t="s">
        <v>831</v>
      </c>
      <c r="AF1968" t="s">
        <v>247</v>
      </c>
      <c r="AG1968" s="1">
        <v>36280</v>
      </c>
      <c r="AH1968" t="s">
        <v>483</v>
      </c>
      <c r="AI1968" t="s">
        <v>265</v>
      </c>
      <c r="AJ1968" t="s">
        <v>64</v>
      </c>
      <c r="AK1968">
        <v>175</v>
      </c>
      <c r="AL1968">
        <v>300000</v>
      </c>
      <c r="AM1968">
        <v>700000</v>
      </c>
      <c r="AN1968" s="1">
        <v>45473</v>
      </c>
      <c r="AO1968" t="s">
        <v>844</v>
      </c>
      <c r="AP1968" t="s">
        <v>66</v>
      </c>
      <c r="AQ1968">
        <v>17</v>
      </c>
      <c r="AR1968" t="s">
        <v>833</v>
      </c>
      <c r="AS1968">
        <v>0</v>
      </c>
      <c r="AT1968" t="s">
        <v>483</v>
      </c>
      <c r="AU1968">
        <v>25</v>
      </c>
    </row>
    <row r="1969" spans="1:47" x14ac:dyDescent="0.25">
      <c r="A1969" t="s">
        <v>1060</v>
      </c>
      <c r="B1969">
        <v>3063614</v>
      </c>
      <c r="C1969">
        <v>542776</v>
      </c>
      <c r="D1969" t="s">
        <v>812</v>
      </c>
      <c r="E1969">
        <v>0</v>
      </c>
      <c r="F1969">
        <v>0</v>
      </c>
      <c r="G1969">
        <v>1</v>
      </c>
      <c r="H1969">
        <v>1</v>
      </c>
      <c r="I1969">
        <v>84</v>
      </c>
      <c r="J1969">
        <v>2018</v>
      </c>
      <c r="K1969" t="s">
        <v>584</v>
      </c>
      <c r="L1969">
        <v>4</v>
      </c>
      <c r="M1969">
        <v>1</v>
      </c>
      <c r="N1969">
        <v>7</v>
      </c>
      <c r="O1969">
        <v>10</v>
      </c>
      <c r="P1969" t="s">
        <v>790</v>
      </c>
      <c r="Q1969" t="s">
        <v>789</v>
      </c>
      <c r="R1969" t="s">
        <v>826</v>
      </c>
      <c r="S1969">
        <v>2312</v>
      </c>
      <c r="T1969" t="s">
        <v>923</v>
      </c>
      <c r="U1969" t="s">
        <v>828</v>
      </c>
      <c r="V1969" t="s">
        <v>1061</v>
      </c>
      <c r="W1969" t="s">
        <v>79</v>
      </c>
      <c r="X1969" t="s">
        <v>57</v>
      </c>
      <c r="Y1969" t="s">
        <v>1063</v>
      </c>
      <c r="Z1969" s="1">
        <v>43358</v>
      </c>
      <c r="AA1969">
        <v>84</v>
      </c>
      <c r="AB1969" t="s">
        <v>59</v>
      </c>
      <c r="AC1969">
        <v>2023</v>
      </c>
      <c r="AD1969">
        <v>369</v>
      </c>
      <c r="AE1969" t="s">
        <v>831</v>
      </c>
      <c r="AF1969" t="s">
        <v>247</v>
      </c>
      <c r="AG1969" s="1">
        <v>36280</v>
      </c>
      <c r="AH1969" t="s">
        <v>483</v>
      </c>
      <c r="AI1969" t="s">
        <v>265</v>
      </c>
      <c r="AJ1969" t="s">
        <v>64</v>
      </c>
      <c r="AK1969">
        <v>175</v>
      </c>
      <c r="AL1969">
        <v>300000</v>
      </c>
      <c r="AM1969">
        <v>700000</v>
      </c>
      <c r="AN1969" s="1">
        <v>45473</v>
      </c>
      <c r="AO1969" t="s">
        <v>845</v>
      </c>
      <c r="AP1969" t="s">
        <v>164</v>
      </c>
      <c r="AQ1969">
        <v>17</v>
      </c>
      <c r="AR1969" t="s">
        <v>833</v>
      </c>
      <c r="AS1969">
        <v>0</v>
      </c>
      <c r="AT1969" t="s">
        <v>483</v>
      </c>
      <c r="AU1969">
        <v>25</v>
      </c>
    </row>
    <row r="1970" spans="1:47" x14ac:dyDescent="0.25">
      <c r="A1970" t="s">
        <v>1060</v>
      </c>
      <c r="B1970">
        <v>3063614</v>
      </c>
      <c r="C1970">
        <v>542776</v>
      </c>
      <c r="D1970" t="s">
        <v>812</v>
      </c>
      <c r="E1970">
        <v>0</v>
      </c>
      <c r="F1970">
        <v>0</v>
      </c>
      <c r="G1970">
        <v>1</v>
      </c>
      <c r="H1970">
        <v>1</v>
      </c>
      <c r="I1970">
        <v>84</v>
      </c>
      <c r="J1970">
        <v>2018</v>
      </c>
      <c r="K1970" t="s">
        <v>584</v>
      </c>
      <c r="L1970">
        <v>4</v>
      </c>
      <c r="M1970">
        <v>1</v>
      </c>
      <c r="N1970">
        <v>7</v>
      </c>
      <c r="O1970">
        <v>10</v>
      </c>
      <c r="P1970" t="s">
        <v>790</v>
      </c>
      <c r="Q1970" t="s">
        <v>789</v>
      </c>
      <c r="R1970" t="s">
        <v>826</v>
      </c>
      <c r="S1970">
        <v>2312</v>
      </c>
      <c r="T1970" t="s">
        <v>923</v>
      </c>
      <c r="U1970" t="s">
        <v>828</v>
      </c>
      <c r="V1970" t="s">
        <v>1061</v>
      </c>
      <c r="W1970" t="s">
        <v>79</v>
      </c>
      <c r="X1970" t="s">
        <v>57</v>
      </c>
      <c r="Y1970" t="s">
        <v>1063</v>
      </c>
      <c r="Z1970" s="1">
        <v>43358</v>
      </c>
      <c r="AA1970">
        <v>84</v>
      </c>
      <c r="AB1970" t="s">
        <v>59</v>
      </c>
      <c r="AC1970">
        <v>2023</v>
      </c>
      <c r="AD1970">
        <v>369</v>
      </c>
      <c r="AE1970" t="s">
        <v>831</v>
      </c>
      <c r="AF1970" t="s">
        <v>247</v>
      </c>
      <c r="AG1970" s="1">
        <v>36280</v>
      </c>
      <c r="AH1970" t="s">
        <v>483</v>
      </c>
      <c r="AI1970" t="s">
        <v>265</v>
      </c>
      <c r="AJ1970" t="s">
        <v>64</v>
      </c>
      <c r="AK1970">
        <v>175</v>
      </c>
      <c r="AL1970">
        <v>300000</v>
      </c>
      <c r="AM1970">
        <v>700000</v>
      </c>
      <c r="AN1970" s="1">
        <v>45473</v>
      </c>
      <c r="AO1970" t="s">
        <v>846</v>
      </c>
      <c r="AP1970" t="s">
        <v>164</v>
      </c>
      <c r="AQ1970">
        <v>17</v>
      </c>
      <c r="AR1970" t="s">
        <v>833</v>
      </c>
      <c r="AS1970">
        <v>0</v>
      </c>
      <c r="AT1970" t="s">
        <v>355</v>
      </c>
      <c r="AU1970">
        <v>25</v>
      </c>
    </row>
    <row r="1971" spans="1:47" x14ac:dyDescent="0.25">
      <c r="A1971" t="s">
        <v>1060</v>
      </c>
      <c r="B1971">
        <v>3063614</v>
      </c>
      <c r="C1971">
        <v>542776</v>
      </c>
      <c r="D1971" t="s">
        <v>812</v>
      </c>
      <c r="E1971">
        <v>0</v>
      </c>
      <c r="F1971">
        <v>0</v>
      </c>
      <c r="G1971">
        <v>1</v>
      </c>
      <c r="H1971">
        <v>1</v>
      </c>
      <c r="I1971">
        <v>84</v>
      </c>
      <c r="J1971">
        <v>2018</v>
      </c>
      <c r="K1971" t="s">
        <v>584</v>
      </c>
      <c r="L1971">
        <v>4</v>
      </c>
      <c r="M1971">
        <v>1</v>
      </c>
      <c r="N1971">
        <v>7</v>
      </c>
      <c r="O1971">
        <v>10</v>
      </c>
      <c r="P1971" t="s">
        <v>790</v>
      </c>
      <c r="Q1971" t="s">
        <v>789</v>
      </c>
      <c r="R1971" t="s">
        <v>826</v>
      </c>
      <c r="S1971">
        <v>2312</v>
      </c>
      <c r="T1971" t="s">
        <v>923</v>
      </c>
      <c r="U1971" t="s">
        <v>828</v>
      </c>
      <c r="V1971" t="s">
        <v>1061</v>
      </c>
      <c r="W1971" t="s">
        <v>79</v>
      </c>
      <c r="X1971" t="s">
        <v>57</v>
      </c>
      <c r="Y1971" t="s">
        <v>1063</v>
      </c>
      <c r="Z1971" s="1">
        <v>43358</v>
      </c>
      <c r="AA1971">
        <v>84</v>
      </c>
      <c r="AB1971" t="s">
        <v>59</v>
      </c>
      <c r="AC1971">
        <v>2023</v>
      </c>
      <c r="AD1971">
        <v>369</v>
      </c>
      <c r="AE1971" t="s">
        <v>831</v>
      </c>
      <c r="AF1971" t="s">
        <v>247</v>
      </c>
      <c r="AG1971" s="1">
        <v>36280</v>
      </c>
      <c r="AH1971" t="s">
        <v>483</v>
      </c>
      <c r="AI1971" t="s">
        <v>265</v>
      </c>
      <c r="AJ1971" t="s">
        <v>64</v>
      </c>
      <c r="AK1971">
        <v>175</v>
      </c>
      <c r="AL1971">
        <v>300000</v>
      </c>
      <c r="AM1971">
        <v>700000</v>
      </c>
      <c r="AN1971" s="1">
        <v>45473</v>
      </c>
      <c r="AO1971" t="s">
        <v>847</v>
      </c>
      <c r="AP1971" t="s">
        <v>164</v>
      </c>
      <c r="AQ1971">
        <v>17</v>
      </c>
      <c r="AR1971" t="s">
        <v>833</v>
      </c>
      <c r="AS1971">
        <v>0</v>
      </c>
      <c r="AT1971" t="s">
        <v>465</v>
      </c>
      <c r="AU1971">
        <v>25</v>
      </c>
    </row>
    <row r="1972" spans="1:47" x14ac:dyDescent="0.25">
      <c r="A1972" t="s">
        <v>1060</v>
      </c>
      <c r="B1972">
        <v>3063614</v>
      </c>
      <c r="C1972">
        <v>542776</v>
      </c>
      <c r="D1972" t="s">
        <v>812</v>
      </c>
      <c r="E1972">
        <v>0</v>
      </c>
      <c r="F1972">
        <v>0</v>
      </c>
      <c r="G1972">
        <v>1</v>
      </c>
      <c r="H1972">
        <v>1</v>
      </c>
      <c r="I1972">
        <v>84</v>
      </c>
      <c r="J1972">
        <v>2018</v>
      </c>
      <c r="K1972" t="s">
        <v>584</v>
      </c>
      <c r="L1972">
        <v>4</v>
      </c>
      <c r="M1972">
        <v>1</v>
      </c>
      <c r="N1972">
        <v>7</v>
      </c>
      <c r="O1972">
        <v>10</v>
      </c>
      <c r="P1972" t="s">
        <v>790</v>
      </c>
      <c r="Q1972" t="s">
        <v>789</v>
      </c>
      <c r="R1972" t="s">
        <v>826</v>
      </c>
      <c r="S1972">
        <v>2312</v>
      </c>
      <c r="T1972" t="s">
        <v>923</v>
      </c>
      <c r="U1972" t="s">
        <v>828</v>
      </c>
      <c r="V1972" t="s">
        <v>1061</v>
      </c>
      <c r="W1972" t="s">
        <v>79</v>
      </c>
      <c r="X1972" t="s">
        <v>57</v>
      </c>
      <c r="Y1972" t="s">
        <v>1063</v>
      </c>
      <c r="Z1972" s="1">
        <v>43358</v>
      </c>
      <c r="AA1972">
        <v>84</v>
      </c>
      <c r="AB1972" t="s">
        <v>59</v>
      </c>
      <c r="AC1972">
        <v>2023</v>
      </c>
      <c r="AD1972">
        <v>369</v>
      </c>
      <c r="AE1972" t="s">
        <v>831</v>
      </c>
      <c r="AF1972" t="s">
        <v>247</v>
      </c>
      <c r="AG1972" s="1">
        <v>36280</v>
      </c>
      <c r="AH1972" t="s">
        <v>483</v>
      </c>
      <c r="AI1972" t="s">
        <v>265</v>
      </c>
      <c r="AJ1972" t="s">
        <v>64</v>
      </c>
      <c r="AK1972">
        <v>175</v>
      </c>
      <c r="AL1972">
        <v>300000</v>
      </c>
      <c r="AM1972">
        <v>700000</v>
      </c>
      <c r="AN1972" s="1">
        <v>45473</v>
      </c>
      <c r="AO1972" t="s">
        <v>848</v>
      </c>
      <c r="AP1972" t="s">
        <v>66</v>
      </c>
      <c r="AQ1972">
        <v>17</v>
      </c>
      <c r="AR1972" t="s">
        <v>833</v>
      </c>
      <c r="AS1972">
        <v>0</v>
      </c>
      <c r="AT1972" t="s">
        <v>483</v>
      </c>
      <c r="AU1972">
        <v>25</v>
      </c>
    </row>
    <row r="1973" spans="1:47" x14ac:dyDescent="0.25">
      <c r="A1973" t="s">
        <v>1060</v>
      </c>
      <c r="B1973">
        <v>3063614</v>
      </c>
      <c r="C1973">
        <v>542776</v>
      </c>
      <c r="D1973" t="s">
        <v>812</v>
      </c>
      <c r="E1973">
        <v>0</v>
      </c>
      <c r="F1973">
        <v>0</v>
      </c>
      <c r="G1973">
        <v>1</v>
      </c>
      <c r="H1973">
        <v>1</v>
      </c>
      <c r="I1973">
        <v>84</v>
      </c>
      <c r="J1973">
        <v>2018</v>
      </c>
      <c r="K1973" t="s">
        <v>584</v>
      </c>
      <c r="L1973">
        <v>4</v>
      </c>
      <c r="M1973">
        <v>1</v>
      </c>
      <c r="N1973">
        <v>7</v>
      </c>
      <c r="O1973">
        <v>10</v>
      </c>
      <c r="P1973" t="s">
        <v>790</v>
      </c>
      <c r="Q1973" t="s">
        <v>789</v>
      </c>
      <c r="R1973" t="s">
        <v>826</v>
      </c>
      <c r="S1973">
        <v>2312</v>
      </c>
      <c r="T1973" t="s">
        <v>923</v>
      </c>
      <c r="U1973" t="s">
        <v>828</v>
      </c>
      <c r="V1973" t="s">
        <v>1061</v>
      </c>
      <c r="W1973" t="s">
        <v>79</v>
      </c>
      <c r="X1973" t="s">
        <v>57</v>
      </c>
      <c r="Y1973" t="s">
        <v>1063</v>
      </c>
      <c r="Z1973" s="1">
        <v>43358</v>
      </c>
      <c r="AA1973">
        <v>84</v>
      </c>
      <c r="AB1973" t="s">
        <v>59</v>
      </c>
      <c r="AC1973">
        <v>2023</v>
      </c>
      <c r="AD1973">
        <v>369</v>
      </c>
      <c r="AE1973" t="s">
        <v>831</v>
      </c>
      <c r="AF1973" t="s">
        <v>247</v>
      </c>
      <c r="AG1973" s="1">
        <v>36280</v>
      </c>
      <c r="AH1973" t="s">
        <v>483</v>
      </c>
      <c r="AI1973" t="s">
        <v>265</v>
      </c>
      <c r="AJ1973" t="s">
        <v>64</v>
      </c>
      <c r="AK1973">
        <v>175</v>
      </c>
      <c r="AL1973">
        <v>300000</v>
      </c>
      <c r="AM1973">
        <v>700000</v>
      </c>
      <c r="AN1973" s="1">
        <v>45473</v>
      </c>
      <c r="AO1973" t="s">
        <v>849</v>
      </c>
      <c r="AP1973" t="s">
        <v>164</v>
      </c>
      <c r="AQ1973">
        <v>17</v>
      </c>
      <c r="AR1973" t="s">
        <v>833</v>
      </c>
      <c r="AS1973">
        <v>0</v>
      </c>
      <c r="AT1973" t="s">
        <v>355</v>
      </c>
      <c r="AU1973">
        <v>25</v>
      </c>
    </row>
    <row r="1974" spans="1:47" x14ac:dyDescent="0.25">
      <c r="A1974" t="s">
        <v>1064</v>
      </c>
      <c r="B1974">
        <v>3063616</v>
      </c>
      <c r="C1974">
        <v>381187</v>
      </c>
      <c r="D1974" t="s">
        <v>812</v>
      </c>
      <c r="E1974">
        <v>1</v>
      </c>
      <c r="F1974">
        <v>0</v>
      </c>
      <c r="G1974">
        <v>0</v>
      </c>
      <c r="H1974">
        <v>0</v>
      </c>
      <c r="I1974">
        <v>90</v>
      </c>
      <c r="J1974">
        <v>2018</v>
      </c>
      <c r="K1974" t="s">
        <v>584</v>
      </c>
      <c r="L1974">
        <v>1</v>
      </c>
      <c r="M1974">
        <v>1</v>
      </c>
      <c r="N1974">
        <v>11</v>
      </c>
      <c r="O1974">
        <v>14</v>
      </c>
      <c r="P1974" t="s">
        <v>1065</v>
      </c>
      <c r="Q1974" t="s">
        <v>954</v>
      </c>
      <c r="R1974" t="s">
        <v>1066</v>
      </c>
      <c r="S1974">
        <v>1686</v>
      </c>
      <c r="T1974" t="s">
        <v>923</v>
      </c>
      <c r="U1974" t="s">
        <v>1067</v>
      </c>
      <c r="V1974" t="s">
        <v>793</v>
      </c>
      <c r="W1974" t="s">
        <v>103</v>
      </c>
      <c r="X1974" t="s">
        <v>57</v>
      </c>
      <c r="Y1974" t="s">
        <v>1068</v>
      </c>
      <c r="Z1974" s="1">
        <v>43359</v>
      </c>
      <c r="AA1974">
        <v>68</v>
      </c>
      <c r="AB1974" t="s">
        <v>59</v>
      </c>
      <c r="AC1974">
        <v>2023</v>
      </c>
      <c r="AD1974">
        <v>738</v>
      </c>
      <c r="AE1974" t="s">
        <v>796</v>
      </c>
      <c r="AF1974" t="s">
        <v>797</v>
      </c>
      <c r="AG1974" s="1">
        <v>35788</v>
      </c>
      <c r="AH1974" t="s">
        <v>264</v>
      </c>
      <c r="AI1974" t="s">
        <v>265</v>
      </c>
      <c r="AJ1974" t="s">
        <v>64</v>
      </c>
      <c r="AK1974">
        <v>178</v>
      </c>
      <c r="AL1974">
        <v>800000</v>
      </c>
      <c r="AM1974">
        <v>1000000</v>
      </c>
      <c r="AN1974" s="1">
        <v>46568</v>
      </c>
      <c r="AO1974" t="s">
        <v>798</v>
      </c>
      <c r="AP1974" t="s">
        <v>66</v>
      </c>
      <c r="AQ1974">
        <v>99</v>
      </c>
      <c r="AR1974" t="s">
        <v>799</v>
      </c>
      <c r="AS1974">
        <v>0</v>
      </c>
      <c r="AT1974" t="s">
        <v>264</v>
      </c>
      <c r="AU1974">
        <v>26</v>
      </c>
    </row>
    <row r="1975" spans="1:47" x14ac:dyDescent="0.25">
      <c r="A1975" t="s">
        <v>1064</v>
      </c>
      <c r="B1975">
        <v>3063616</v>
      </c>
      <c r="C1975">
        <v>381187</v>
      </c>
      <c r="D1975" t="s">
        <v>812</v>
      </c>
      <c r="E1975">
        <v>1</v>
      </c>
      <c r="F1975">
        <v>0</v>
      </c>
      <c r="G1975">
        <v>0</v>
      </c>
      <c r="H1975">
        <v>0</v>
      </c>
      <c r="I1975">
        <v>90</v>
      </c>
      <c r="J1975">
        <v>2018</v>
      </c>
      <c r="K1975" t="s">
        <v>584</v>
      </c>
      <c r="L1975">
        <v>1</v>
      </c>
      <c r="M1975">
        <v>1</v>
      </c>
      <c r="N1975">
        <v>11</v>
      </c>
      <c r="O1975">
        <v>14</v>
      </c>
      <c r="P1975" t="s">
        <v>1065</v>
      </c>
      <c r="Q1975" t="s">
        <v>954</v>
      </c>
      <c r="R1975" t="s">
        <v>1066</v>
      </c>
      <c r="S1975">
        <v>1686</v>
      </c>
      <c r="T1975" t="s">
        <v>923</v>
      </c>
      <c r="U1975" t="s">
        <v>1067</v>
      </c>
      <c r="V1975" t="s">
        <v>793</v>
      </c>
      <c r="W1975" t="s">
        <v>103</v>
      </c>
      <c r="X1975" t="s">
        <v>57</v>
      </c>
      <c r="Y1975" t="s">
        <v>1068</v>
      </c>
      <c r="Z1975" s="1">
        <v>43359</v>
      </c>
      <c r="AA1975">
        <v>68</v>
      </c>
      <c r="AB1975" t="s">
        <v>59</v>
      </c>
      <c r="AC1975">
        <v>2023</v>
      </c>
      <c r="AD1975">
        <v>738</v>
      </c>
      <c r="AE1975" t="s">
        <v>796</v>
      </c>
      <c r="AF1975" t="s">
        <v>797</v>
      </c>
      <c r="AG1975" s="1">
        <v>35788</v>
      </c>
      <c r="AH1975" t="s">
        <v>264</v>
      </c>
      <c r="AI1975" t="s">
        <v>265</v>
      </c>
      <c r="AJ1975" t="s">
        <v>64</v>
      </c>
      <c r="AK1975">
        <v>178</v>
      </c>
      <c r="AL1975">
        <v>800000</v>
      </c>
      <c r="AM1975">
        <v>1000000</v>
      </c>
      <c r="AN1975" s="1">
        <v>46568</v>
      </c>
      <c r="AO1975" t="s">
        <v>800</v>
      </c>
      <c r="AP1975" t="s">
        <v>66</v>
      </c>
      <c r="AQ1975">
        <v>99</v>
      </c>
      <c r="AR1975" t="s">
        <v>799</v>
      </c>
      <c r="AS1975">
        <v>0</v>
      </c>
      <c r="AT1975" t="s">
        <v>264</v>
      </c>
      <c r="AU1975">
        <v>26</v>
      </c>
    </row>
    <row r="1976" spans="1:47" x14ac:dyDescent="0.25">
      <c r="A1976" t="s">
        <v>1064</v>
      </c>
      <c r="B1976">
        <v>3063616</v>
      </c>
      <c r="C1976">
        <v>381187</v>
      </c>
      <c r="D1976" t="s">
        <v>812</v>
      </c>
      <c r="E1976">
        <v>1</v>
      </c>
      <c r="F1976">
        <v>0</v>
      </c>
      <c r="G1976">
        <v>0</v>
      </c>
      <c r="H1976">
        <v>0</v>
      </c>
      <c r="I1976">
        <v>90</v>
      </c>
      <c r="J1976">
        <v>2018</v>
      </c>
      <c r="K1976" t="s">
        <v>584</v>
      </c>
      <c r="L1976">
        <v>1</v>
      </c>
      <c r="M1976">
        <v>1</v>
      </c>
      <c r="N1976">
        <v>11</v>
      </c>
      <c r="O1976">
        <v>14</v>
      </c>
      <c r="P1976" t="s">
        <v>1065</v>
      </c>
      <c r="Q1976" t="s">
        <v>954</v>
      </c>
      <c r="R1976" t="s">
        <v>1066</v>
      </c>
      <c r="S1976">
        <v>1686</v>
      </c>
      <c r="T1976" t="s">
        <v>923</v>
      </c>
      <c r="U1976" t="s">
        <v>1067</v>
      </c>
      <c r="V1976" t="s">
        <v>793</v>
      </c>
      <c r="W1976" t="s">
        <v>103</v>
      </c>
      <c r="X1976" t="s">
        <v>57</v>
      </c>
      <c r="Y1976" t="s">
        <v>1068</v>
      </c>
      <c r="Z1976" s="1">
        <v>43359</v>
      </c>
      <c r="AA1976">
        <v>68</v>
      </c>
      <c r="AB1976" t="s">
        <v>59</v>
      </c>
      <c r="AC1976">
        <v>2023</v>
      </c>
      <c r="AD1976">
        <v>738</v>
      </c>
      <c r="AE1976" t="s">
        <v>796</v>
      </c>
      <c r="AF1976" t="s">
        <v>797</v>
      </c>
      <c r="AG1976" s="1">
        <v>35788</v>
      </c>
      <c r="AH1976" t="s">
        <v>264</v>
      </c>
      <c r="AI1976" t="s">
        <v>265</v>
      </c>
      <c r="AJ1976" t="s">
        <v>64</v>
      </c>
      <c r="AK1976">
        <v>178</v>
      </c>
      <c r="AL1976">
        <v>800000</v>
      </c>
      <c r="AM1976">
        <v>1000000</v>
      </c>
      <c r="AN1976" s="1">
        <v>46568</v>
      </c>
      <c r="AO1976" t="s">
        <v>801</v>
      </c>
      <c r="AP1976" t="s">
        <v>66</v>
      </c>
      <c r="AQ1976">
        <v>11</v>
      </c>
      <c r="AR1976" t="s">
        <v>799</v>
      </c>
      <c r="AS1976">
        <v>0</v>
      </c>
      <c r="AT1976" t="s">
        <v>264</v>
      </c>
      <c r="AU1976">
        <v>26</v>
      </c>
    </row>
    <row r="1977" spans="1:47" x14ac:dyDescent="0.25">
      <c r="A1977" t="s">
        <v>1064</v>
      </c>
      <c r="B1977">
        <v>3063616</v>
      </c>
      <c r="C1977">
        <v>381187</v>
      </c>
      <c r="D1977" t="s">
        <v>812</v>
      </c>
      <c r="E1977">
        <v>1</v>
      </c>
      <c r="F1977">
        <v>0</v>
      </c>
      <c r="G1977">
        <v>0</v>
      </c>
      <c r="H1977">
        <v>0</v>
      </c>
      <c r="I1977">
        <v>90</v>
      </c>
      <c r="J1977">
        <v>2018</v>
      </c>
      <c r="K1977" t="s">
        <v>584</v>
      </c>
      <c r="L1977">
        <v>1</v>
      </c>
      <c r="M1977">
        <v>1</v>
      </c>
      <c r="N1977">
        <v>11</v>
      </c>
      <c r="O1977">
        <v>14</v>
      </c>
      <c r="P1977" t="s">
        <v>1065</v>
      </c>
      <c r="Q1977" t="s">
        <v>954</v>
      </c>
      <c r="R1977" t="s">
        <v>1066</v>
      </c>
      <c r="S1977">
        <v>1686</v>
      </c>
      <c r="T1977" t="s">
        <v>923</v>
      </c>
      <c r="U1977" t="s">
        <v>1067</v>
      </c>
      <c r="V1977" t="s">
        <v>793</v>
      </c>
      <c r="W1977" t="s">
        <v>103</v>
      </c>
      <c r="X1977" t="s">
        <v>57</v>
      </c>
      <c r="Y1977" t="s">
        <v>1068</v>
      </c>
      <c r="Z1977" s="1">
        <v>43359</v>
      </c>
      <c r="AA1977">
        <v>68</v>
      </c>
      <c r="AB1977" t="s">
        <v>59</v>
      </c>
      <c r="AC1977">
        <v>2023</v>
      </c>
      <c r="AD1977">
        <v>738</v>
      </c>
      <c r="AE1977" t="s">
        <v>796</v>
      </c>
      <c r="AF1977" t="s">
        <v>797</v>
      </c>
      <c r="AG1977" s="1">
        <v>35788</v>
      </c>
      <c r="AH1977" t="s">
        <v>264</v>
      </c>
      <c r="AI1977" t="s">
        <v>265</v>
      </c>
      <c r="AJ1977" t="s">
        <v>64</v>
      </c>
      <c r="AK1977">
        <v>178</v>
      </c>
      <c r="AL1977">
        <v>800000</v>
      </c>
      <c r="AM1977">
        <v>1000000</v>
      </c>
      <c r="AN1977" s="1">
        <v>46568</v>
      </c>
      <c r="AO1977" t="s">
        <v>802</v>
      </c>
      <c r="AP1977" t="s">
        <v>66</v>
      </c>
      <c r="AQ1977">
        <v>11</v>
      </c>
      <c r="AR1977" t="s">
        <v>799</v>
      </c>
      <c r="AS1977">
        <v>0</v>
      </c>
      <c r="AT1977" t="s">
        <v>264</v>
      </c>
      <c r="AU1977">
        <v>26</v>
      </c>
    </row>
    <row r="1978" spans="1:47" x14ac:dyDescent="0.25">
      <c r="A1978" t="s">
        <v>1064</v>
      </c>
      <c r="B1978">
        <v>3063616</v>
      </c>
      <c r="C1978">
        <v>381187</v>
      </c>
      <c r="D1978" t="s">
        <v>812</v>
      </c>
      <c r="E1978">
        <v>1</v>
      </c>
      <c r="F1978">
        <v>0</v>
      </c>
      <c r="G1978">
        <v>0</v>
      </c>
      <c r="H1978">
        <v>0</v>
      </c>
      <c r="I1978">
        <v>90</v>
      </c>
      <c r="J1978">
        <v>2018</v>
      </c>
      <c r="K1978" t="s">
        <v>584</v>
      </c>
      <c r="L1978">
        <v>1</v>
      </c>
      <c r="M1978">
        <v>1</v>
      </c>
      <c r="N1978">
        <v>11</v>
      </c>
      <c r="O1978">
        <v>14</v>
      </c>
      <c r="P1978" t="s">
        <v>1065</v>
      </c>
      <c r="Q1978" t="s">
        <v>954</v>
      </c>
      <c r="R1978" t="s">
        <v>1066</v>
      </c>
      <c r="S1978">
        <v>1686</v>
      </c>
      <c r="T1978" t="s">
        <v>923</v>
      </c>
      <c r="U1978" t="s">
        <v>1067</v>
      </c>
      <c r="V1978" t="s">
        <v>793</v>
      </c>
      <c r="W1978" t="s">
        <v>103</v>
      </c>
      <c r="X1978" t="s">
        <v>57</v>
      </c>
      <c r="Y1978" t="s">
        <v>1068</v>
      </c>
      <c r="Z1978" s="1">
        <v>43359</v>
      </c>
      <c r="AA1978">
        <v>68</v>
      </c>
      <c r="AB1978" t="s">
        <v>59</v>
      </c>
      <c r="AC1978">
        <v>2023</v>
      </c>
      <c r="AD1978">
        <v>738</v>
      </c>
      <c r="AE1978" t="s">
        <v>796</v>
      </c>
      <c r="AF1978" t="s">
        <v>797</v>
      </c>
      <c r="AG1978" s="1">
        <v>35788</v>
      </c>
      <c r="AH1978" t="s">
        <v>264</v>
      </c>
      <c r="AI1978" t="s">
        <v>265</v>
      </c>
      <c r="AJ1978" t="s">
        <v>64</v>
      </c>
      <c r="AK1978">
        <v>178</v>
      </c>
      <c r="AL1978">
        <v>800000</v>
      </c>
      <c r="AM1978">
        <v>1000000</v>
      </c>
      <c r="AN1978" s="1">
        <v>46568</v>
      </c>
      <c r="AO1978" t="s">
        <v>803</v>
      </c>
      <c r="AP1978" t="s">
        <v>66</v>
      </c>
      <c r="AQ1978">
        <v>11</v>
      </c>
      <c r="AR1978" t="s">
        <v>799</v>
      </c>
      <c r="AS1978">
        <v>0</v>
      </c>
      <c r="AT1978" t="s">
        <v>264</v>
      </c>
      <c r="AU1978">
        <v>26</v>
      </c>
    </row>
    <row r="1979" spans="1:47" x14ac:dyDescent="0.25">
      <c r="A1979" t="s">
        <v>1064</v>
      </c>
      <c r="B1979">
        <v>3063616</v>
      </c>
      <c r="C1979">
        <v>381187</v>
      </c>
      <c r="D1979" t="s">
        <v>812</v>
      </c>
      <c r="E1979">
        <v>1</v>
      </c>
      <c r="F1979">
        <v>0</v>
      </c>
      <c r="G1979">
        <v>0</v>
      </c>
      <c r="H1979">
        <v>0</v>
      </c>
      <c r="I1979">
        <v>90</v>
      </c>
      <c r="J1979">
        <v>2018</v>
      </c>
      <c r="K1979" t="s">
        <v>584</v>
      </c>
      <c r="L1979">
        <v>1</v>
      </c>
      <c r="M1979">
        <v>1</v>
      </c>
      <c r="N1979">
        <v>11</v>
      </c>
      <c r="O1979">
        <v>14</v>
      </c>
      <c r="P1979" t="s">
        <v>1065</v>
      </c>
      <c r="Q1979" t="s">
        <v>954</v>
      </c>
      <c r="R1979" t="s">
        <v>1066</v>
      </c>
      <c r="S1979">
        <v>1686</v>
      </c>
      <c r="T1979" t="s">
        <v>923</v>
      </c>
      <c r="U1979" t="s">
        <v>1067</v>
      </c>
      <c r="V1979" t="s">
        <v>793</v>
      </c>
      <c r="W1979" t="s">
        <v>103</v>
      </c>
      <c r="X1979" t="s">
        <v>57</v>
      </c>
      <c r="Y1979" t="s">
        <v>1068</v>
      </c>
      <c r="Z1979" s="1">
        <v>43359</v>
      </c>
      <c r="AA1979">
        <v>68</v>
      </c>
      <c r="AB1979" t="s">
        <v>59</v>
      </c>
      <c r="AC1979">
        <v>2023</v>
      </c>
      <c r="AD1979">
        <v>738</v>
      </c>
      <c r="AE1979" t="s">
        <v>796</v>
      </c>
      <c r="AF1979" t="s">
        <v>797</v>
      </c>
      <c r="AG1979" s="1">
        <v>35788</v>
      </c>
      <c r="AH1979" t="s">
        <v>264</v>
      </c>
      <c r="AI1979" t="s">
        <v>265</v>
      </c>
      <c r="AJ1979" t="s">
        <v>64</v>
      </c>
      <c r="AK1979">
        <v>178</v>
      </c>
      <c r="AL1979">
        <v>800000</v>
      </c>
      <c r="AM1979">
        <v>1000000</v>
      </c>
      <c r="AN1979" s="1">
        <v>46568</v>
      </c>
      <c r="AO1979" t="s">
        <v>804</v>
      </c>
      <c r="AP1979" t="s">
        <v>66</v>
      </c>
      <c r="AQ1979">
        <v>11</v>
      </c>
      <c r="AR1979" t="s">
        <v>799</v>
      </c>
      <c r="AS1979">
        <v>0</v>
      </c>
      <c r="AT1979" t="s">
        <v>264</v>
      </c>
      <c r="AU1979">
        <v>26</v>
      </c>
    </row>
    <row r="1980" spans="1:47" x14ac:dyDescent="0.25">
      <c r="A1980" t="s">
        <v>1064</v>
      </c>
      <c r="B1980">
        <v>3063616</v>
      </c>
      <c r="C1980">
        <v>381187</v>
      </c>
      <c r="D1980" t="s">
        <v>812</v>
      </c>
      <c r="E1980">
        <v>1</v>
      </c>
      <c r="F1980">
        <v>0</v>
      </c>
      <c r="G1980">
        <v>0</v>
      </c>
      <c r="H1980">
        <v>0</v>
      </c>
      <c r="I1980">
        <v>90</v>
      </c>
      <c r="J1980">
        <v>2018</v>
      </c>
      <c r="K1980" t="s">
        <v>584</v>
      </c>
      <c r="L1980">
        <v>1</v>
      </c>
      <c r="M1980">
        <v>1</v>
      </c>
      <c r="N1980">
        <v>11</v>
      </c>
      <c r="O1980">
        <v>14</v>
      </c>
      <c r="P1980" t="s">
        <v>1065</v>
      </c>
      <c r="Q1980" t="s">
        <v>954</v>
      </c>
      <c r="R1980" t="s">
        <v>1066</v>
      </c>
      <c r="S1980">
        <v>1686</v>
      </c>
      <c r="T1980" t="s">
        <v>923</v>
      </c>
      <c r="U1980" t="s">
        <v>1067</v>
      </c>
      <c r="V1980" t="s">
        <v>793</v>
      </c>
      <c r="W1980" t="s">
        <v>103</v>
      </c>
      <c r="X1980" t="s">
        <v>57</v>
      </c>
      <c r="Y1980" t="s">
        <v>1068</v>
      </c>
      <c r="Z1980" s="1">
        <v>43359</v>
      </c>
      <c r="AA1980">
        <v>68</v>
      </c>
      <c r="AB1980" t="s">
        <v>59</v>
      </c>
      <c r="AC1980">
        <v>2023</v>
      </c>
      <c r="AD1980">
        <v>738</v>
      </c>
      <c r="AE1980" t="s">
        <v>796</v>
      </c>
      <c r="AF1980" t="s">
        <v>797</v>
      </c>
      <c r="AG1980" s="1">
        <v>35788</v>
      </c>
      <c r="AH1980" t="s">
        <v>264</v>
      </c>
      <c r="AI1980" t="s">
        <v>265</v>
      </c>
      <c r="AJ1980" t="s">
        <v>64</v>
      </c>
      <c r="AK1980">
        <v>178</v>
      </c>
      <c r="AL1980">
        <v>800000</v>
      </c>
      <c r="AM1980">
        <v>1000000</v>
      </c>
      <c r="AN1980" s="1">
        <v>46568</v>
      </c>
      <c r="AO1980" t="s">
        <v>805</v>
      </c>
      <c r="AP1980" t="s">
        <v>66</v>
      </c>
      <c r="AQ1980">
        <v>11</v>
      </c>
      <c r="AR1980" t="s">
        <v>799</v>
      </c>
      <c r="AS1980">
        <v>0</v>
      </c>
      <c r="AT1980" t="s">
        <v>264</v>
      </c>
      <c r="AU1980">
        <v>26</v>
      </c>
    </row>
    <row r="1981" spans="1:47" x14ac:dyDescent="0.25">
      <c r="A1981" t="s">
        <v>1064</v>
      </c>
      <c r="B1981">
        <v>3063616</v>
      </c>
      <c r="C1981">
        <v>381187</v>
      </c>
      <c r="D1981" t="s">
        <v>812</v>
      </c>
      <c r="E1981">
        <v>1</v>
      </c>
      <c r="F1981">
        <v>0</v>
      </c>
      <c r="G1981">
        <v>0</v>
      </c>
      <c r="H1981">
        <v>0</v>
      </c>
      <c r="I1981">
        <v>90</v>
      </c>
      <c r="J1981">
        <v>2018</v>
      </c>
      <c r="K1981" t="s">
        <v>584</v>
      </c>
      <c r="L1981">
        <v>1</v>
      </c>
      <c r="M1981">
        <v>1</v>
      </c>
      <c r="N1981">
        <v>11</v>
      </c>
      <c r="O1981">
        <v>14</v>
      </c>
      <c r="P1981" t="s">
        <v>1065</v>
      </c>
      <c r="Q1981" t="s">
        <v>954</v>
      </c>
      <c r="R1981" t="s">
        <v>1066</v>
      </c>
      <c r="S1981">
        <v>1686</v>
      </c>
      <c r="T1981" t="s">
        <v>923</v>
      </c>
      <c r="U1981" t="s">
        <v>1067</v>
      </c>
      <c r="V1981" t="s">
        <v>793</v>
      </c>
      <c r="W1981" t="s">
        <v>103</v>
      </c>
      <c r="X1981" t="s">
        <v>57</v>
      </c>
      <c r="Y1981" t="s">
        <v>1068</v>
      </c>
      <c r="Z1981" s="1">
        <v>43359</v>
      </c>
      <c r="AA1981">
        <v>68</v>
      </c>
      <c r="AB1981" t="s">
        <v>59</v>
      </c>
      <c r="AC1981">
        <v>2023</v>
      </c>
      <c r="AD1981">
        <v>738</v>
      </c>
      <c r="AE1981" t="s">
        <v>796</v>
      </c>
      <c r="AF1981" t="s">
        <v>797</v>
      </c>
      <c r="AG1981" s="1">
        <v>35788</v>
      </c>
      <c r="AH1981" t="s">
        <v>264</v>
      </c>
      <c r="AI1981" t="s">
        <v>265</v>
      </c>
      <c r="AJ1981" t="s">
        <v>64</v>
      </c>
      <c r="AK1981">
        <v>178</v>
      </c>
      <c r="AL1981">
        <v>800000</v>
      </c>
      <c r="AM1981">
        <v>1000000</v>
      </c>
      <c r="AN1981" s="1">
        <v>46568</v>
      </c>
      <c r="AO1981" t="s">
        <v>806</v>
      </c>
      <c r="AP1981" t="s">
        <v>164</v>
      </c>
      <c r="AQ1981">
        <v>11</v>
      </c>
      <c r="AR1981" t="s">
        <v>799</v>
      </c>
      <c r="AS1981">
        <v>0</v>
      </c>
      <c r="AT1981" t="s">
        <v>807</v>
      </c>
      <c r="AU1981">
        <v>26</v>
      </c>
    </row>
    <row r="1982" spans="1:47" x14ac:dyDescent="0.25">
      <c r="A1982" t="s">
        <v>1064</v>
      </c>
      <c r="B1982">
        <v>3063616</v>
      </c>
      <c r="C1982">
        <v>381187</v>
      </c>
      <c r="D1982" t="s">
        <v>812</v>
      </c>
      <c r="E1982">
        <v>1</v>
      </c>
      <c r="F1982">
        <v>0</v>
      </c>
      <c r="G1982">
        <v>0</v>
      </c>
      <c r="H1982">
        <v>0</v>
      </c>
      <c r="I1982">
        <v>90</v>
      </c>
      <c r="J1982">
        <v>2018</v>
      </c>
      <c r="K1982" t="s">
        <v>584</v>
      </c>
      <c r="L1982">
        <v>1</v>
      </c>
      <c r="M1982">
        <v>1</v>
      </c>
      <c r="N1982">
        <v>11</v>
      </c>
      <c r="O1982">
        <v>14</v>
      </c>
      <c r="P1982" t="s">
        <v>1065</v>
      </c>
      <c r="Q1982" t="s">
        <v>954</v>
      </c>
      <c r="R1982" t="s">
        <v>1066</v>
      </c>
      <c r="S1982">
        <v>1686</v>
      </c>
      <c r="T1982" t="s">
        <v>923</v>
      </c>
      <c r="U1982" t="s">
        <v>1067</v>
      </c>
      <c r="V1982" t="s">
        <v>793</v>
      </c>
      <c r="W1982" t="s">
        <v>103</v>
      </c>
      <c r="X1982" t="s">
        <v>57</v>
      </c>
      <c r="Y1982" t="s">
        <v>1068</v>
      </c>
      <c r="Z1982" s="1">
        <v>43359</v>
      </c>
      <c r="AA1982">
        <v>68</v>
      </c>
      <c r="AB1982" t="s">
        <v>59</v>
      </c>
      <c r="AC1982">
        <v>2023</v>
      </c>
      <c r="AD1982">
        <v>738</v>
      </c>
      <c r="AE1982" t="s">
        <v>796</v>
      </c>
      <c r="AF1982" t="s">
        <v>797</v>
      </c>
      <c r="AG1982" s="1">
        <v>35788</v>
      </c>
      <c r="AH1982" t="s">
        <v>264</v>
      </c>
      <c r="AI1982" t="s">
        <v>265</v>
      </c>
      <c r="AJ1982" t="s">
        <v>64</v>
      </c>
      <c r="AK1982">
        <v>178</v>
      </c>
      <c r="AL1982">
        <v>800000</v>
      </c>
      <c r="AM1982">
        <v>1000000</v>
      </c>
      <c r="AN1982" s="1">
        <v>46568</v>
      </c>
      <c r="AO1982" t="s">
        <v>808</v>
      </c>
      <c r="AP1982" t="s">
        <v>164</v>
      </c>
      <c r="AQ1982">
        <v>11</v>
      </c>
      <c r="AR1982" t="s">
        <v>799</v>
      </c>
      <c r="AS1982">
        <v>0</v>
      </c>
      <c r="AT1982" t="s">
        <v>264</v>
      </c>
      <c r="AU1982">
        <v>26</v>
      </c>
    </row>
    <row r="1983" spans="1:47" x14ac:dyDescent="0.25">
      <c r="A1983" t="s">
        <v>1064</v>
      </c>
      <c r="B1983">
        <v>3063616</v>
      </c>
      <c r="C1983">
        <v>381187</v>
      </c>
      <c r="D1983" t="s">
        <v>812</v>
      </c>
      <c r="E1983">
        <v>1</v>
      </c>
      <c r="F1983">
        <v>0</v>
      </c>
      <c r="G1983">
        <v>0</v>
      </c>
      <c r="H1983">
        <v>0</v>
      </c>
      <c r="I1983">
        <v>90</v>
      </c>
      <c r="J1983">
        <v>2018</v>
      </c>
      <c r="K1983" t="s">
        <v>584</v>
      </c>
      <c r="L1983">
        <v>1</v>
      </c>
      <c r="M1983">
        <v>1</v>
      </c>
      <c r="N1983">
        <v>11</v>
      </c>
      <c r="O1983">
        <v>14</v>
      </c>
      <c r="P1983" t="s">
        <v>1065</v>
      </c>
      <c r="Q1983" t="s">
        <v>954</v>
      </c>
      <c r="R1983" t="s">
        <v>1066</v>
      </c>
      <c r="S1983">
        <v>1686</v>
      </c>
      <c r="T1983" t="s">
        <v>923</v>
      </c>
      <c r="U1983" t="s">
        <v>1067</v>
      </c>
      <c r="V1983" t="s">
        <v>793</v>
      </c>
      <c r="W1983" t="s">
        <v>103</v>
      </c>
      <c r="X1983" t="s">
        <v>57</v>
      </c>
      <c r="Y1983" t="s">
        <v>1068</v>
      </c>
      <c r="Z1983" s="1">
        <v>43359</v>
      </c>
      <c r="AA1983">
        <v>68</v>
      </c>
      <c r="AB1983" t="s">
        <v>59</v>
      </c>
      <c r="AC1983">
        <v>2023</v>
      </c>
      <c r="AD1983">
        <v>738</v>
      </c>
      <c r="AE1983" t="s">
        <v>796</v>
      </c>
      <c r="AF1983" t="s">
        <v>797</v>
      </c>
      <c r="AG1983" s="1">
        <v>35788</v>
      </c>
      <c r="AH1983" t="s">
        <v>264</v>
      </c>
      <c r="AI1983" t="s">
        <v>265</v>
      </c>
      <c r="AJ1983" t="s">
        <v>64</v>
      </c>
      <c r="AK1983">
        <v>178</v>
      </c>
      <c r="AL1983">
        <v>800000</v>
      </c>
      <c r="AM1983">
        <v>1000000</v>
      </c>
      <c r="AN1983" s="1">
        <v>46568</v>
      </c>
      <c r="AO1983" t="s">
        <v>809</v>
      </c>
      <c r="AP1983" t="s">
        <v>66</v>
      </c>
      <c r="AQ1983">
        <v>11</v>
      </c>
      <c r="AR1983" t="s">
        <v>799</v>
      </c>
      <c r="AS1983">
        <v>0</v>
      </c>
      <c r="AT1983" t="s">
        <v>264</v>
      </c>
      <c r="AU1983">
        <v>26</v>
      </c>
    </row>
    <row r="1984" spans="1:47" x14ac:dyDescent="0.25">
      <c r="A1984" t="s">
        <v>1064</v>
      </c>
      <c r="B1984">
        <v>3063616</v>
      </c>
      <c r="C1984">
        <v>381187</v>
      </c>
      <c r="D1984" t="s">
        <v>812</v>
      </c>
      <c r="E1984">
        <v>1</v>
      </c>
      <c r="F1984">
        <v>0</v>
      </c>
      <c r="G1984">
        <v>0</v>
      </c>
      <c r="H1984">
        <v>0</v>
      </c>
      <c r="I1984">
        <v>90</v>
      </c>
      <c r="J1984">
        <v>2018</v>
      </c>
      <c r="K1984" t="s">
        <v>584</v>
      </c>
      <c r="L1984">
        <v>1</v>
      </c>
      <c r="M1984">
        <v>1</v>
      </c>
      <c r="N1984">
        <v>11</v>
      </c>
      <c r="O1984">
        <v>14</v>
      </c>
      <c r="P1984" t="s">
        <v>1065</v>
      </c>
      <c r="Q1984" t="s">
        <v>954</v>
      </c>
      <c r="R1984" t="s">
        <v>1066</v>
      </c>
      <c r="S1984">
        <v>1686</v>
      </c>
      <c r="T1984" t="s">
        <v>923</v>
      </c>
      <c r="U1984" t="s">
        <v>1067</v>
      </c>
      <c r="V1984" t="s">
        <v>793</v>
      </c>
      <c r="W1984" t="s">
        <v>103</v>
      </c>
      <c r="X1984" t="s">
        <v>57</v>
      </c>
      <c r="Y1984" t="s">
        <v>1068</v>
      </c>
      <c r="Z1984" s="1">
        <v>43359</v>
      </c>
      <c r="AA1984">
        <v>68</v>
      </c>
      <c r="AB1984" t="s">
        <v>59</v>
      </c>
      <c r="AC1984">
        <v>2023</v>
      </c>
      <c r="AD1984">
        <v>738</v>
      </c>
      <c r="AE1984" t="s">
        <v>796</v>
      </c>
      <c r="AF1984" t="s">
        <v>797</v>
      </c>
      <c r="AG1984" s="1">
        <v>35788</v>
      </c>
      <c r="AH1984" t="s">
        <v>264</v>
      </c>
      <c r="AI1984" t="s">
        <v>265</v>
      </c>
      <c r="AJ1984" t="s">
        <v>64</v>
      </c>
      <c r="AK1984">
        <v>178</v>
      </c>
      <c r="AL1984">
        <v>800000</v>
      </c>
      <c r="AM1984">
        <v>1000000</v>
      </c>
      <c r="AN1984" s="1">
        <v>46568</v>
      </c>
      <c r="AO1984" t="s">
        <v>810</v>
      </c>
      <c r="AP1984" t="s">
        <v>66</v>
      </c>
      <c r="AQ1984">
        <v>11</v>
      </c>
      <c r="AR1984" t="s">
        <v>799</v>
      </c>
      <c r="AS1984">
        <v>0</v>
      </c>
      <c r="AT1984" t="s">
        <v>264</v>
      </c>
      <c r="AU1984">
        <v>26</v>
      </c>
    </row>
    <row r="1985" spans="1:47" x14ac:dyDescent="0.25">
      <c r="A1985" t="s">
        <v>1069</v>
      </c>
      <c r="B1985">
        <v>3107169</v>
      </c>
      <c r="C1985">
        <v>282199</v>
      </c>
      <c r="D1985" t="s">
        <v>454</v>
      </c>
      <c r="E1985">
        <v>0</v>
      </c>
      <c r="F1985">
        <v>0</v>
      </c>
      <c r="G1985">
        <v>0</v>
      </c>
      <c r="H1985">
        <v>0</v>
      </c>
      <c r="I1985">
        <v>90</v>
      </c>
      <c r="J1985">
        <v>2018</v>
      </c>
      <c r="K1985" t="s">
        <v>74</v>
      </c>
      <c r="L1985">
        <v>2</v>
      </c>
      <c r="M1985">
        <v>3</v>
      </c>
      <c r="N1985">
        <v>17</v>
      </c>
      <c r="O1985">
        <v>11</v>
      </c>
      <c r="P1985" t="s">
        <v>1070</v>
      </c>
      <c r="Q1985" t="s">
        <v>1007</v>
      </c>
      <c r="R1985" t="s">
        <v>1071</v>
      </c>
      <c r="S1985">
        <v>18712</v>
      </c>
      <c r="T1985" t="s">
        <v>1072</v>
      </c>
      <c r="U1985" t="s">
        <v>1073</v>
      </c>
      <c r="V1985" t="s">
        <v>1010</v>
      </c>
      <c r="W1985" t="s">
        <v>296</v>
      </c>
      <c r="X1985" t="s">
        <v>57</v>
      </c>
      <c r="Y1985" t="s">
        <v>1074</v>
      </c>
      <c r="Z1985" s="1">
        <v>43359</v>
      </c>
      <c r="AA1985">
        <v>90</v>
      </c>
      <c r="AB1985" t="s">
        <v>59</v>
      </c>
      <c r="AC1985">
        <v>2023</v>
      </c>
      <c r="AD1985">
        <v>265</v>
      </c>
      <c r="AE1985" t="s">
        <v>1075</v>
      </c>
      <c r="AF1985" t="s">
        <v>247</v>
      </c>
      <c r="AG1985" s="1">
        <v>35544</v>
      </c>
      <c r="AH1985" t="s">
        <v>161</v>
      </c>
      <c r="AI1985" t="s">
        <v>63</v>
      </c>
      <c r="AJ1985" t="s">
        <v>64</v>
      </c>
      <c r="AK1985">
        <v>186</v>
      </c>
      <c r="AL1985">
        <v>2500000</v>
      </c>
      <c r="AM1985">
        <v>3000000</v>
      </c>
      <c r="AN1985" s="1">
        <v>46568</v>
      </c>
      <c r="AO1985" t="s">
        <v>1076</v>
      </c>
      <c r="AP1985" t="s">
        <v>66</v>
      </c>
      <c r="AQ1985">
        <v>14</v>
      </c>
      <c r="AR1985" t="s">
        <v>1077</v>
      </c>
      <c r="AS1985">
        <v>0</v>
      </c>
      <c r="AT1985" t="s">
        <v>161</v>
      </c>
      <c r="AU1985">
        <v>27</v>
      </c>
    </row>
    <row r="1986" spans="1:47" x14ac:dyDescent="0.25">
      <c r="A1986" t="s">
        <v>1069</v>
      </c>
      <c r="B1986">
        <v>3107169</v>
      </c>
      <c r="C1986">
        <v>282199</v>
      </c>
      <c r="D1986" t="s">
        <v>454</v>
      </c>
      <c r="E1986">
        <v>0</v>
      </c>
      <c r="F1986">
        <v>0</v>
      </c>
      <c r="G1986">
        <v>0</v>
      </c>
      <c r="H1986">
        <v>0</v>
      </c>
      <c r="I1986">
        <v>90</v>
      </c>
      <c r="J1986">
        <v>2018</v>
      </c>
      <c r="K1986" t="s">
        <v>74</v>
      </c>
      <c r="L1986">
        <v>2</v>
      </c>
      <c r="M1986">
        <v>3</v>
      </c>
      <c r="N1986">
        <v>17</v>
      </c>
      <c r="O1986">
        <v>11</v>
      </c>
      <c r="P1986" t="s">
        <v>1070</v>
      </c>
      <c r="Q1986" t="s">
        <v>1007</v>
      </c>
      <c r="R1986" t="s">
        <v>1071</v>
      </c>
      <c r="S1986">
        <v>18712</v>
      </c>
      <c r="T1986" t="s">
        <v>1072</v>
      </c>
      <c r="U1986" t="s">
        <v>1073</v>
      </c>
      <c r="V1986" t="s">
        <v>1010</v>
      </c>
      <c r="W1986" t="s">
        <v>296</v>
      </c>
      <c r="X1986" t="s">
        <v>57</v>
      </c>
      <c r="Y1986" t="s">
        <v>1074</v>
      </c>
      <c r="Z1986" s="1">
        <v>43359</v>
      </c>
      <c r="AA1986">
        <v>90</v>
      </c>
      <c r="AB1986" t="s">
        <v>59</v>
      </c>
      <c r="AC1986">
        <v>2023</v>
      </c>
      <c r="AD1986">
        <v>265</v>
      </c>
      <c r="AE1986" t="s">
        <v>1075</v>
      </c>
      <c r="AF1986" t="s">
        <v>247</v>
      </c>
      <c r="AG1986" s="1">
        <v>35544</v>
      </c>
      <c r="AH1986" t="s">
        <v>161</v>
      </c>
      <c r="AI1986" t="s">
        <v>63</v>
      </c>
      <c r="AJ1986" t="s">
        <v>64</v>
      </c>
      <c r="AK1986">
        <v>186</v>
      </c>
      <c r="AL1986">
        <v>2500000</v>
      </c>
      <c r="AM1986">
        <v>3000000</v>
      </c>
      <c r="AN1986" s="1">
        <v>46568</v>
      </c>
      <c r="AO1986" t="s">
        <v>1078</v>
      </c>
      <c r="AP1986" t="s">
        <v>66</v>
      </c>
      <c r="AQ1986">
        <v>14</v>
      </c>
      <c r="AR1986" t="s">
        <v>1077</v>
      </c>
      <c r="AS1986">
        <v>0</v>
      </c>
      <c r="AT1986" t="s">
        <v>161</v>
      </c>
      <c r="AU1986">
        <v>27</v>
      </c>
    </row>
    <row r="1987" spans="1:47" x14ac:dyDescent="0.25">
      <c r="A1987" t="s">
        <v>1069</v>
      </c>
      <c r="B1987">
        <v>3107169</v>
      </c>
      <c r="C1987">
        <v>282199</v>
      </c>
      <c r="D1987" t="s">
        <v>454</v>
      </c>
      <c r="E1987">
        <v>0</v>
      </c>
      <c r="F1987">
        <v>0</v>
      </c>
      <c r="G1987">
        <v>0</v>
      </c>
      <c r="H1987">
        <v>0</v>
      </c>
      <c r="I1987">
        <v>90</v>
      </c>
      <c r="J1987">
        <v>2018</v>
      </c>
      <c r="K1987" t="s">
        <v>74</v>
      </c>
      <c r="L1987">
        <v>2</v>
      </c>
      <c r="M1987">
        <v>3</v>
      </c>
      <c r="N1987">
        <v>17</v>
      </c>
      <c r="O1987">
        <v>11</v>
      </c>
      <c r="P1987" t="s">
        <v>1070</v>
      </c>
      <c r="Q1987" t="s">
        <v>1007</v>
      </c>
      <c r="R1987" t="s">
        <v>1071</v>
      </c>
      <c r="S1987">
        <v>18712</v>
      </c>
      <c r="T1987" t="s">
        <v>1072</v>
      </c>
      <c r="U1987" t="s">
        <v>1073</v>
      </c>
      <c r="V1987" t="s">
        <v>1010</v>
      </c>
      <c r="W1987" t="s">
        <v>296</v>
      </c>
      <c r="X1987" t="s">
        <v>57</v>
      </c>
      <c r="Y1987" t="s">
        <v>1074</v>
      </c>
      <c r="Z1987" s="1">
        <v>43359</v>
      </c>
      <c r="AA1987">
        <v>90</v>
      </c>
      <c r="AB1987" t="s">
        <v>59</v>
      </c>
      <c r="AC1987">
        <v>2023</v>
      </c>
      <c r="AD1987">
        <v>265</v>
      </c>
      <c r="AE1987" t="s">
        <v>1075</v>
      </c>
      <c r="AF1987" t="s">
        <v>247</v>
      </c>
      <c r="AG1987" s="1">
        <v>35544</v>
      </c>
      <c r="AH1987" t="s">
        <v>161</v>
      </c>
      <c r="AI1987" t="s">
        <v>63</v>
      </c>
      <c r="AJ1987" t="s">
        <v>64</v>
      </c>
      <c r="AK1987">
        <v>186</v>
      </c>
      <c r="AL1987">
        <v>2500000</v>
      </c>
      <c r="AM1987">
        <v>3000000</v>
      </c>
      <c r="AN1987" s="1">
        <v>46568</v>
      </c>
      <c r="AO1987" t="s">
        <v>1079</v>
      </c>
      <c r="AP1987" t="s">
        <v>164</v>
      </c>
      <c r="AQ1987">
        <v>14</v>
      </c>
      <c r="AR1987" t="s">
        <v>1077</v>
      </c>
      <c r="AS1987">
        <v>0</v>
      </c>
      <c r="AT1987" t="s">
        <v>161</v>
      </c>
      <c r="AU1987">
        <v>27</v>
      </c>
    </row>
    <row r="1988" spans="1:47" x14ac:dyDescent="0.25">
      <c r="A1988" t="s">
        <v>1069</v>
      </c>
      <c r="B1988">
        <v>3107169</v>
      </c>
      <c r="C1988">
        <v>282199</v>
      </c>
      <c r="D1988" t="s">
        <v>454</v>
      </c>
      <c r="E1988">
        <v>0</v>
      </c>
      <c r="F1988">
        <v>0</v>
      </c>
      <c r="G1988">
        <v>0</v>
      </c>
      <c r="H1988">
        <v>0</v>
      </c>
      <c r="I1988">
        <v>90</v>
      </c>
      <c r="J1988">
        <v>2018</v>
      </c>
      <c r="K1988" t="s">
        <v>74</v>
      </c>
      <c r="L1988">
        <v>2</v>
      </c>
      <c r="M1988">
        <v>3</v>
      </c>
      <c r="N1988">
        <v>17</v>
      </c>
      <c r="O1988">
        <v>11</v>
      </c>
      <c r="P1988" t="s">
        <v>1070</v>
      </c>
      <c r="Q1988" t="s">
        <v>1007</v>
      </c>
      <c r="R1988" t="s">
        <v>1071</v>
      </c>
      <c r="S1988">
        <v>18712</v>
      </c>
      <c r="T1988" t="s">
        <v>1072</v>
      </c>
      <c r="U1988" t="s">
        <v>1073</v>
      </c>
      <c r="V1988" t="s">
        <v>1010</v>
      </c>
      <c r="W1988" t="s">
        <v>296</v>
      </c>
      <c r="X1988" t="s">
        <v>57</v>
      </c>
      <c r="Y1988" t="s">
        <v>1074</v>
      </c>
      <c r="Z1988" s="1">
        <v>43359</v>
      </c>
      <c r="AA1988">
        <v>90</v>
      </c>
      <c r="AB1988" t="s">
        <v>59</v>
      </c>
      <c r="AC1988">
        <v>2023</v>
      </c>
      <c r="AD1988">
        <v>265</v>
      </c>
      <c r="AE1988" t="s">
        <v>1075</v>
      </c>
      <c r="AF1988" t="s">
        <v>247</v>
      </c>
      <c r="AG1988" s="1">
        <v>35544</v>
      </c>
      <c r="AH1988" t="s">
        <v>161</v>
      </c>
      <c r="AI1988" t="s">
        <v>63</v>
      </c>
      <c r="AJ1988" t="s">
        <v>64</v>
      </c>
      <c r="AK1988">
        <v>186</v>
      </c>
      <c r="AL1988">
        <v>2500000</v>
      </c>
      <c r="AM1988">
        <v>3000000</v>
      </c>
      <c r="AN1988" s="1">
        <v>46568</v>
      </c>
      <c r="AO1988" t="s">
        <v>1080</v>
      </c>
      <c r="AP1988" t="s">
        <v>66</v>
      </c>
      <c r="AQ1988">
        <v>14</v>
      </c>
      <c r="AR1988" t="s">
        <v>1077</v>
      </c>
      <c r="AS1988">
        <v>0</v>
      </c>
      <c r="AT1988" t="s">
        <v>161</v>
      </c>
      <c r="AU1988">
        <v>27</v>
      </c>
    </row>
    <row r="1989" spans="1:47" x14ac:dyDescent="0.25">
      <c r="A1989" t="s">
        <v>1069</v>
      </c>
      <c r="B1989">
        <v>3107169</v>
      </c>
      <c r="C1989">
        <v>282199</v>
      </c>
      <c r="D1989" t="s">
        <v>454</v>
      </c>
      <c r="E1989">
        <v>0</v>
      </c>
      <c r="F1989">
        <v>0</v>
      </c>
      <c r="G1989">
        <v>0</v>
      </c>
      <c r="H1989">
        <v>0</v>
      </c>
      <c r="I1989">
        <v>90</v>
      </c>
      <c r="J1989">
        <v>2018</v>
      </c>
      <c r="K1989" t="s">
        <v>74</v>
      </c>
      <c r="L1989">
        <v>2</v>
      </c>
      <c r="M1989">
        <v>3</v>
      </c>
      <c r="N1989">
        <v>17</v>
      </c>
      <c r="O1989">
        <v>11</v>
      </c>
      <c r="P1989" t="s">
        <v>1070</v>
      </c>
      <c r="Q1989" t="s">
        <v>1007</v>
      </c>
      <c r="R1989" t="s">
        <v>1071</v>
      </c>
      <c r="S1989">
        <v>18712</v>
      </c>
      <c r="T1989" t="s">
        <v>1072</v>
      </c>
      <c r="U1989" t="s">
        <v>1073</v>
      </c>
      <c r="V1989" t="s">
        <v>1010</v>
      </c>
      <c r="W1989" t="s">
        <v>296</v>
      </c>
      <c r="X1989" t="s">
        <v>57</v>
      </c>
      <c r="Y1989" t="s">
        <v>1074</v>
      </c>
      <c r="Z1989" s="1">
        <v>43359</v>
      </c>
      <c r="AA1989">
        <v>90</v>
      </c>
      <c r="AB1989" t="s">
        <v>59</v>
      </c>
      <c r="AC1989">
        <v>2023</v>
      </c>
      <c r="AD1989">
        <v>265</v>
      </c>
      <c r="AE1989" t="s">
        <v>1075</v>
      </c>
      <c r="AF1989" t="s">
        <v>247</v>
      </c>
      <c r="AG1989" s="1">
        <v>35544</v>
      </c>
      <c r="AH1989" t="s">
        <v>161</v>
      </c>
      <c r="AI1989" t="s">
        <v>63</v>
      </c>
      <c r="AJ1989" t="s">
        <v>64</v>
      </c>
      <c r="AK1989">
        <v>186</v>
      </c>
      <c r="AL1989">
        <v>2500000</v>
      </c>
      <c r="AM1989">
        <v>3000000</v>
      </c>
      <c r="AN1989" s="1">
        <v>46568</v>
      </c>
      <c r="AO1989" t="s">
        <v>1081</v>
      </c>
      <c r="AP1989" t="s">
        <v>66</v>
      </c>
      <c r="AQ1989">
        <v>14</v>
      </c>
      <c r="AR1989" t="s">
        <v>1077</v>
      </c>
      <c r="AS1989">
        <v>0</v>
      </c>
      <c r="AT1989" t="s">
        <v>161</v>
      </c>
      <c r="AU1989">
        <v>27</v>
      </c>
    </row>
    <row r="1990" spans="1:47" x14ac:dyDescent="0.25">
      <c r="A1990" t="s">
        <v>1069</v>
      </c>
      <c r="B1990">
        <v>3107169</v>
      </c>
      <c r="C1990">
        <v>282199</v>
      </c>
      <c r="D1990" t="s">
        <v>454</v>
      </c>
      <c r="E1990">
        <v>0</v>
      </c>
      <c r="F1990">
        <v>0</v>
      </c>
      <c r="G1990">
        <v>0</v>
      </c>
      <c r="H1990">
        <v>0</v>
      </c>
      <c r="I1990">
        <v>90</v>
      </c>
      <c r="J1990">
        <v>2018</v>
      </c>
      <c r="K1990" t="s">
        <v>74</v>
      </c>
      <c r="L1990">
        <v>2</v>
      </c>
      <c r="M1990">
        <v>3</v>
      </c>
      <c r="N1990">
        <v>17</v>
      </c>
      <c r="O1990">
        <v>11</v>
      </c>
      <c r="P1990" t="s">
        <v>1070</v>
      </c>
      <c r="Q1990" t="s">
        <v>1007</v>
      </c>
      <c r="R1990" t="s">
        <v>1071</v>
      </c>
      <c r="S1990">
        <v>18712</v>
      </c>
      <c r="T1990" t="s">
        <v>1072</v>
      </c>
      <c r="U1990" t="s">
        <v>1073</v>
      </c>
      <c r="V1990" t="s">
        <v>1010</v>
      </c>
      <c r="W1990" t="s">
        <v>296</v>
      </c>
      <c r="X1990" t="s">
        <v>57</v>
      </c>
      <c r="Y1990" t="s">
        <v>1074</v>
      </c>
      <c r="Z1990" s="1">
        <v>43359</v>
      </c>
      <c r="AA1990">
        <v>90</v>
      </c>
      <c r="AB1990" t="s">
        <v>59</v>
      </c>
      <c r="AC1990">
        <v>2023</v>
      </c>
      <c r="AD1990">
        <v>265</v>
      </c>
      <c r="AE1990" t="s">
        <v>1075</v>
      </c>
      <c r="AF1990" t="s">
        <v>247</v>
      </c>
      <c r="AG1990" s="1">
        <v>35544</v>
      </c>
      <c r="AH1990" t="s">
        <v>161</v>
      </c>
      <c r="AI1990" t="s">
        <v>63</v>
      </c>
      <c r="AJ1990" t="s">
        <v>64</v>
      </c>
      <c r="AK1990">
        <v>186</v>
      </c>
      <c r="AL1990">
        <v>2500000</v>
      </c>
      <c r="AM1990">
        <v>3000000</v>
      </c>
      <c r="AN1990" s="1">
        <v>46568</v>
      </c>
      <c r="AO1990" t="s">
        <v>1082</v>
      </c>
      <c r="AP1990" t="s">
        <v>66</v>
      </c>
      <c r="AQ1990">
        <v>14</v>
      </c>
      <c r="AR1990" t="s">
        <v>1077</v>
      </c>
      <c r="AS1990">
        <v>0</v>
      </c>
      <c r="AT1990" t="s">
        <v>161</v>
      </c>
      <c r="AU1990">
        <v>27</v>
      </c>
    </row>
    <row r="1991" spans="1:47" x14ac:dyDescent="0.25">
      <c r="A1991" t="s">
        <v>1069</v>
      </c>
      <c r="B1991">
        <v>3107169</v>
      </c>
      <c r="C1991">
        <v>282199</v>
      </c>
      <c r="D1991" t="s">
        <v>454</v>
      </c>
      <c r="E1991">
        <v>0</v>
      </c>
      <c r="F1991">
        <v>0</v>
      </c>
      <c r="G1991">
        <v>0</v>
      </c>
      <c r="H1991">
        <v>0</v>
      </c>
      <c r="I1991">
        <v>90</v>
      </c>
      <c r="J1991">
        <v>2018</v>
      </c>
      <c r="K1991" t="s">
        <v>74</v>
      </c>
      <c r="L1991">
        <v>2</v>
      </c>
      <c r="M1991">
        <v>3</v>
      </c>
      <c r="N1991">
        <v>17</v>
      </c>
      <c r="O1991">
        <v>11</v>
      </c>
      <c r="P1991" t="s">
        <v>1070</v>
      </c>
      <c r="Q1991" t="s">
        <v>1007</v>
      </c>
      <c r="R1991" t="s">
        <v>1071</v>
      </c>
      <c r="S1991">
        <v>18712</v>
      </c>
      <c r="T1991" t="s">
        <v>1072</v>
      </c>
      <c r="U1991" t="s">
        <v>1073</v>
      </c>
      <c r="V1991" t="s">
        <v>1010</v>
      </c>
      <c r="W1991" t="s">
        <v>296</v>
      </c>
      <c r="X1991" t="s">
        <v>57</v>
      </c>
      <c r="Y1991" t="s">
        <v>1074</v>
      </c>
      <c r="Z1991" s="1">
        <v>43359</v>
      </c>
      <c r="AA1991">
        <v>90</v>
      </c>
      <c r="AB1991" t="s">
        <v>59</v>
      </c>
      <c r="AC1991">
        <v>2023</v>
      </c>
      <c r="AD1991">
        <v>265</v>
      </c>
      <c r="AE1991" t="s">
        <v>1075</v>
      </c>
      <c r="AF1991" t="s">
        <v>247</v>
      </c>
      <c r="AG1991" s="1">
        <v>35544</v>
      </c>
      <c r="AH1991" t="s">
        <v>161</v>
      </c>
      <c r="AI1991" t="s">
        <v>63</v>
      </c>
      <c r="AJ1991" t="s">
        <v>64</v>
      </c>
      <c r="AK1991">
        <v>186</v>
      </c>
      <c r="AL1991">
        <v>2500000</v>
      </c>
      <c r="AM1991">
        <v>3000000</v>
      </c>
      <c r="AN1991" s="1">
        <v>46568</v>
      </c>
      <c r="AO1991" t="s">
        <v>1083</v>
      </c>
      <c r="AP1991" t="s">
        <v>164</v>
      </c>
      <c r="AQ1991">
        <v>14</v>
      </c>
      <c r="AR1991" t="s">
        <v>1077</v>
      </c>
      <c r="AS1991">
        <v>0</v>
      </c>
      <c r="AT1991" t="s">
        <v>161</v>
      </c>
      <c r="AU1991">
        <v>27</v>
      </c>
    </row>
    <row r="1992" spans="1:47" x14ac:dyDescent="0.25">
      <c r="A1992" t="s">
        <v>1069</v>
      </c>
      <c r="B1992">
        <v>3107169</v>
      </c>
      <c r="C1992">
        <v>282199</v>
      </c>
      <c r="D1992" t="s">
        <v>454</v>
      </c>
      <c r="E1992">
        <v>0</v>
      </c>
      <c r="F1992">
        <v>0</v>
      </c>
      <c r="G1992">
        <v>0</v>
      </c>
      <c r="H1992">
        <v>0</v>
      </c>
      <c r="I1992">
        <v>90</v>
      </c>
      <c r="J1992">
        <v>2018</v>
      </c>
      <c r="K1992" t="s">
        <v>74</v>
      </c>
      <c r="L1992">
        <v>2</v>
      </c>
      <c r="M1992">
        <v>3</v>
      </c>
      <c r="N1992">
        <v>17</v>
      </c>
      <c r="O1992">
        <v>11</v>
      </c>
      <c r="P1992" t="s">
        <v>1070</v>
      </c>
      <c r="Q1992" t="s">
        <v>1007</v>
      </c>
      <c r="R1992" t="s">
        <v>1071</v>
      </c>
      <c r="S1992">
        <v>18712</v>
      </c>
      <c r="T1992" t="s">
        <v>1072</v>
      </c>
      <c r="U1992" t="s">
        <v>1073</v>
      </c>
      <c r="V1992" t="s">
        <v>1010</v>
      </c>
      <c r="W1992" t="s">
        <v>296</v>
      </c>
      <c r="X1992" t="s">
        <v>57</v>
      </c>
      <c r="Y1992" t="s">
        <v>1074</v>
      </c>
      <c r="Z1992" s="1">
        <v>43359</v>
      </c>
      <c r="AA1992">
        <v>90</v>
      </c>
      <c r="AB1992" t="s">
        <v>59</v>
      </c>
      <c r="AC1992">
        <v>2023</v>
      </c>
      <c r="AD1992">
        <v>265</v>
      </c>
      <c r="AE1992" t="s">
        <v>1075</v>
      </c>
      <c r="AF1992" t="s">
        <v>247</v>
      </c>
      <c r="AG1992" s="1">
        <v>35544</v>
      </c>
      <c r="AH1992" t="s">
        <v>161</v>
      </c>
      <c r="AI1992" t="s">
        <v>63</v>
      </c>
      <c r="AJ1992" t="s">
        <v>64</v>
      </c>
      <c r="AK1992">
        <v>186</v>
      </c>
      <c r="AL1992">
        <v>2500000</v>
      </c>
      <c r="AM1992">
        <v>3000000</v>
      </c>
      <c r="AN1992" s="1">
        <v>46568</v>
      </c>
      <c r="AO1992" t="s">
        <v>1084</v>
      </c>
      <c r="AP1992" t="s">
        <v>66</v>
      </c>
      <c r="AQ1992">
        <v>14</v>
      </c>
      <c r="AR1992" t="s">
        <v>1077</v>
      </c>
      <c r="AS1992">
        <v>0</v>
      </c>
      <c r="AT1992" t="s">
        <v>161</v>
      </c>
      <c r="AU1992">
        <v>27</v>
      </c>
    </row>
    <row r="1993" spans="1:47" x14ac:dyDescent="0.25">
      <c r="A1993" t="s">
        <v>1085</v>
      </c>
      <c r="B1993">
        <v>3107169</v>
      </c>
      <c r="C1993">
        <v>336160</v>
      </c>
      <c r="D1993" t="s">
        <v>454</v>
      </c>
      <c r="E1993">
        <v>0</v>
      </c>
      <c r="F1993">
        <v>0</v>
      </c>
      <c r="G1993">
        <v>0</v>
      </c>
      <c r="H1993">
        <v>0</v>
      </c>
      <c r="I1993">
        <v>90</v>
      </c>
      <c r="J1993">
        <v>2018</v>
      </c>
      <c r="K1993" t="s">
        <v>74</v>
      </c>
      <c r="L1993">
        <v>2</v>
      </c>
      <c r="M1993">
        <v>3</v>
      </c>
      <c r="N1993">
        <v>17</v>
      </c>
      <c r="O1993">
        <v>11</v>
      </c>
      <c r="P1993" t="s">
        <v>1070</v>
      </c>
      <c r="Q1993" t="s">
        <v>1007</v>
      </c>
      <c r="R1993" t="s">
        <v>1071</v>
      </c>
      <c r="S1993">
        <v>18712</v>
      </c>
      <c r="T1993" t="s">
        <v>1072</v>
      </c>
      <c r="U1993" t="s">
        <v>1073</v>
      </c>
      <c r="V1993" t="s">
        <v>1010</v>
      </c>
      <c r="W1993" t="s">
        <v>296</v>
      </c>
      <c r="X1993" t="s">
        <v>57</v>
      </c>
      <c r="Y1993" t="s">
        <v>1074</v>
      </c>
      <c r="Z1993" s="1">
        <v>43359</v>
      </c>
      <c r="AA1993">
        <v>90</v>
      </c>
      <c r="AB1993" t="s">
        <v>59</v>
      </c>
      <c r="AC1993">
        <v>2018</v>
      </c>
      <c r="AD1993">
        <v>385</v>
      </c>
      <c r="AE1993" t="s">
        <v>1013</v>
      </c>
      <c r="AF1993" t="s">
        <v>247</v>
      </c>
      <c r="AG1993" s="1">
        <v>35329</v>
      </c>
      <c r="AH1993" t="s">
        <v>355</v>
      </c>
      <c r="AI1993" t="s">
        <v>265</v>
      </c>
      <c r="AJ1993" t="s">
        <v>64</v>
      </c>
      <c r="AK1993">
        <v>192</v>
      </c>
      <c r="AL1993">
        <v>900000</v>
      </c>
      <c r="AM1993">
        <v>1700000</v>
      </c>
      <c r="AN1993" s="1">
        <v>46203</v>
      </c>
      <c r="AO1993" t="s">
        <v>1014</v>
      </c>
      <c r="AP1993" t="s">
        <v>66</v>
      </c>
      <c r="AQ1993">
        <v>11</v>
      </c>
      <c r="AR1993" t="s">
        <v>1015</v>
      </c>
      <c r="AS1993">
        <v>0</v>
      </c>
      <c r="AT1993" t="s">
        <v>355</v>
      </c>
      <c r="AU1993">
        <v>28</v>
      </c>
    </row>
    <row r="1994" spans="1:47" x14ac:dyDescent="0.25">
      <c r="A1994" t="s">
        <v>1086</v>
      </c>
      <c r="B1994">
        <v>3097955</v>
      </c>
      <c r="C1994">
        <v>315779</v>
      </c>
      <c r="D1994" t="s">
        <v>398</v>
      </c>
      <c r="E1994">
        <v>0</v>
      </c>
      <c r="F1994">
        <v>0</v>
      </c>
      <c r="G1994">
        <v>1</v>
      </c>
      <c r="H1994">
        <v>0</v>
      </c>
      <c r="I1994">
        <v>21</v>
      </c>
      <c r="J1994">
        <v>2018</v>
      </c>
      <c r="K1994" t="s">
        <v>1087</v>
      </c>
      <c r="L1994">
        <v>0</v>
      </c>
      <c r="M1994">
        <v>1</v>
      </c>
      <c r="N1994">
        <v>8.7201953461648944</v>
      </c>
      <c r="O1994">
        <v>9.2028152829646661</v>
      </c>
      <c r="P1994" t="s">
        <v>1088</v>
      </c>
      <c r="Q1994" t="s">
        <v>325</v>
      </c>
      <c r="R1994" t="s">
        <v>1089</v>
      </c>
      <c r="S1994">
        <v>25181</v>
      </c>
      <c r="T1994" t="s">
        <v>458</v>
      </c>
      <c r="U1994" t="s">
        <v>1090</v>
      </c>
      <c r="V1994" t="s">
        <v>149</v>
      </c>
      <c r="W1994" t="s">
        <v>141</v>
      </c>
      <c r="X1994" t="s">
        <v>403</v>
      </c>
      <c r="Y1994" t="s">
        <v>1091</v>
      </c>
      <c r="Z1994" s="1">
        <v>43361</v>
      </c>
      <c r="AA1994">
        <v>85</v>
      </c>
      <c r="AB1994" t="s">
        <v>81</v>
      </c>
      <c r="AC1994">
        <v>2023</v>
      </c>
      <c r="AD1994">
        <v>5</v>
      </c>
      <c r="AE1994" t="s">
        <v>475</v>
      </c>
      <c r="AF1994" t="s">
        <v>247</v>
      </c>
      <c r="AG1994" s="1">
        <v>36056</v>
      </c>
      <c r="AH1994" t="s">
        <v>264</v>
      </c>
      <c r="AI1994" t="s">
        <v>265</v>
      </c>
      <c r="AJ1994" t="s">
        <v>64</v>
      </c>
      <c r="AK1994">
        <v>177</v>
      </c>
      <c r="AL1994">
        <v>25000000</v>
      </c>
      <c r="AM1994">
        <v>60000000</v>
      </c>
      <c r="AN1994" s="1">
        <v>46568</v>
      </c>
      <c r="AO1994" t="s">
        <v>476</v>
      </c>
      <c r="AP1994" t="s">
        <v>164</v>
      </c>
      <c r="AQ1994">
        <v>11</v>
      </c>
      <c r="AR1994" t="s">
        <v>477</v>
      </c>
      <c r="AS1994">
        <v>0</v>
      </c>
      <c r="AT1994" t="s">
        <v>264</v>
      </c>
      <c r="AU1994">
        <v>26</v>
      </c>
    </row>
    <row r="1995" spans="1:47" x14ac:dyDescent="0.25">
      <c r="A1995" t="s">
        <v>1086</v>
      </c>
      <c r="B1995">
        <v>3097955</v>
      </c>
      <c r="C1995">
        <v>315779</v>
      </c>
      <c r="D1995" t="s">
        <v>398</v>
      </c>
      <c r="E1995">
        <v>0</v>
      </c>
      <c r="F1995">
        <v>0</v>
      </c>
      <c r="G1995">
        <v>1</v>
      </c>
      <c r="H1995">
        <v>0</v>
      </c>
      <c r="I1995">
        <v>21</v>
      </c>
      <c r="J1995">
        <v>2018</v>
      </c>
      <c r="K1995" t="s">
        <v>1087</v>
      </c>
      <c r="L1995">
        <v>0</v>
      </c>
      <c r="M1995">
        <v>1</v>
      </c>
      <c r="N1995">
        <v>8.7201953461648944</v>
      </c>
      <c r="O1995">
        <v>9.2028152829646661</v>
      </c>
      <c r="P1995" t="s">
        <v>1088</v>
      </c>
      <c r="Q1995" t="s">
        <v>325</v>
      </c>
      <c r="R1995" t="s">
        <v>1089</v>
      </c>
      <c r="S1995">
        <v>25181</v>
      </c>
      <c r="T1995" t="s">
        <v>458</v>
      </c>
      <c r="U1995" t="s">
        <v>1090</v>
      </c>
      <c r="V1995" t="s">
        <v>149</v>
      </c>
      <c r="W1995" t="s">
        <v>141</v>
      </c>
      <c r="X1995" t="s">
        <v>403</v>
      </c>
      <c r="Y1995" t="s">
        <v>1091</v>
      </c>
      <c r="Z1995" s="1">
        <v>43361</v>
      </c>
      <c r="AA1995">
        <v>85</v>
      </c>
      <c r="AB1995" t="s">
        <v>81</v>
      </c>
      <c r="AC1995">
        <v>2023</v>
      </c>
      <c r="AD1995">
        <v>5</v>
      </c>
      <c r="AE1995" t="s">
        <v>475</v>
      </c>
      <c r="AF1995" t="s">
        <v>247</v>
      </c>
      <c r="AG1995" s="1">
        <v>36056</v>
      </c>
      <c r="AH1995" t="s">
        <v>264</v>
      </c>
      <c r="AI1995" t="s">
        <v>265</v>
      </c>
      <c r="AJ1995" t="s">
        <v>64</v>
      </c>
      <c r="AK1995">
        <v>177</v>
      </c>
      <c r="AL1995">
        <v>25000000</v>
      </c>
      <c r="AM1995">
        <v>60000000</v>
      </c>
      <c r="AN1995" s="1">
        <v>46568</v>
      </c>
      <c r="AO1995" t="s">
        <v>478</v>
      </c>
      <c r="AP1995" t="s">
        <v>164</v>
      </c>
      <c r="AQ1995">
        <v>11</v>
      </c>
      <c r="AR1995" t="s">
        <v>477</v>
      </c>
      <c r="AS1995">
        <v>0</v>
      </c>
      <c r="AT1995" t="s">
        <v>264</v>
      </c>
      <c r="AU1995">
        <v>26</v>
      </c>
    </row>
    <row r="1996" spans="1:47" x14ac:dyDescent="0.25">
      <c r="A1996" t="s">
        <v>1086</v>
      </c>
      <c r="B1996">
        <v>3097955</v>
      </c>
      <c r="C1996">
        <v>315779</v>
      </c>
      <c r="D1996" t="s">
        <v>398</v>
      </c>
      <c r="E1996">
        <v>0</v>
      </c>
      <c r="F1996">
        <v>0</v>
      </c>
      <c r="G1996">
        <v>1</v>
      </c>
      <c r="H1996">
        <v>0</v>
      </c>
      <c r="I1996">
        <v>21</v>
      </c>
      <c r="J1996">
        <v>2018</v>
      </c>
      <c r="K1996" t="s">
        <v>1087</v>
      </c>
      <c r="L1996">
        <v>0</v>
      </c>
      <c r="M1996">
        <v>1</v>
      </c>
      <c r="N1996">
        <v>8.7201953461648944</v>
      </c>
      <c r="O1996">
        <v>9.2028152829646661</v>
      </c>
      <c r="P1996" t="s">
        <v>1088</v>
      </c>
      <c r="Q1996" t="s">
        <v>325</v>
      </c>
      <c r="R1996" t="s">
        <v>1089</v>
      </c>
      <c r="S1996">
        <v>25181</v>
      </c>
      <c r="T1996" t="s">
        <v>458</v>
      </c>
      <c r="U1996" t="s">
        <v>1090</v>
      </c>
      <c r="V1996" t="s">
        <v>149</v>
      </c>
      <c r="W1996" t="s">
        <v>141</v>
      </c>
      <c r="X1996" t="s">
        <v>403</v>
      </c>
      <c r="Y1996" t="s">
        <v>1091</v>
      </c>
      <c r="Z1996" s="1">
        <v>43361</v>
      </c>
      <c r="AA1996">
        <v>85</v>
      </c>
      <c r="AB1996" t="s">
        <v>81</v>
      </c>
      <c r="AC1996">
        <v>2023</v>
      </c>
      <c r="AD1996">
        <v>5</v>
      </c>
      <c r="AE1996" t="s">
        <v>475</v>
      </c>
      <c r="AF1996" t="s">
        <v>247</v>
      </c>
      <c r="AG1996" s="1">
        <v>36056</v>
      </c>
      <c r="AH1996" t="s">
        <v>264</v>
      </c>
      <c r="AI1996" t="s">
        <v>265</v>
      </c>
      <c r="AJ1996" t="s">
        <v>64</v>
      </c>
      <c r="AK1996">
        <v>177</v>
      </c>
      <c r="AL1996">
        <v>25000000</v>
      </c>
      <c r="AM1996">
        <v>60000000</v>
      </c>
      <c r="AN1996" s="1">
        <v>46568</v>
      </c>
      <c r="AO1996" t="s">
        <v>479</v>
      </c>
      <c r="AP1996" t="s">
        <v>164</v>
      </c>
      <c r="AQ1996">
        <v>11</v>
      </c>
      <c r="AR1996" t="s">
        <v>477</v>
      </c>
      <c r="AS1996">
        <v>0</v>
      </c>
      <c r="AT1996" t="s">
        <v>264</v>
      </c>
      <c r="AU1996">
        <v>26</v>
      </c>
    </row>
    <row r="1997" spans="1:47" x14ac:dyDescent="0.25">
      <c r="A1997" t="s">
        <v>1086</v>
      </c>
      <c r="B1997">
        <v>3097955</v>
      </c>
      <c r="C1997">
        <v>315779</v>
      </c>
      <c r="D1997" t="s">
        <v>398</v>
      </c>
      <c r="E1997">
        <v>0</v>
      </c>
      <c r="F1997">
        <v>0</v>
      </c>
      <c r="G1997">
        <v>1</v>
      </c>
      <c r="H1997">
        <v>0</v>
      </c>
      <c r="I1997">
        <v>21</v>
      </c>
      <c r="J1997">
        <v>2018</v>
      </c>
      <c r="K1997" t="s">
        <v>1087</v>
      </c>
      <c r="L1997">
        <v>0</v>
      </c>
      <c r="M1997">
        <v>1</v>
      </c>
      <c r="N1997">
        <v>8.7201953461648944</v>
      </c>
      <c r="O1997">
        <v>9.2028152829646661</v>
      </c>
      <c r="P1997" t="s">
        <v>1088</v>
      </c>
      <c r="Q1997" t="s">
        <v>325</v>
      </c>
      <c r="R1997" t="s">
        <v>1089</v>
      </c>
      <c r="S1997">
        <v>25181</v>
      </c>
      <c r="T1997" t="s">
        <v>458</v>
      </c>
      <c r="U1997" t="s">
        <v>1090</v>
      </c>
      <c r="V1997" t="s">
        <v>149</v>
      </c>
      <c r="W1997" t="s">
        <v>141</v>
      </c>
      <c r="X1997" t="s">
        <v>403</v>
      </c>
      <c r="Y1997" t="s">
        <v>1091</v>
      </c>
      <c r="Z1997" s="1">
        <v>43361</v>
      </c>
      <c r="AA1997">
        <v>85</v>
      </c>
      <c r="AB1997" t="s">
        <v>81</v>
      </c>
      <c r="AC1997">
        <v>2023</v>
      </c>
      <c r="AD1997">
        <v>5</v>
      </c>
      <c r="AE1997" t="s">
        <v>475</v>
      </c>
      <c r="AF1997" t="s">
        <v>247</v>
      </c>
      <c r="AG1997" s="1">
        <v>36056</v>
      </c>
      <c r="AH1997" t="s">
        <v>264</v>
      </c>
      <c r="AI1997" t="s">
        <v>265</v>
      </c>
      <c r="AJ1997" t="s">
        <v>64</v>
      </c>
      <c r="AK1997">
        <v>177</v>
      </c>
      <c r="AL1997">
        <v>25000000</v>
      </c>
      <c r="AM1997">
        <v>60000000</v>
      </c>
      <c r="AN1997" s="1">
        <v>46568</v>
      </c>
      <c r="AO1997" t="s">
        <v>480</v>
      </c>
      <c r="AP1997" t="s">
        <v>164</v>
      </c>
      <c r="AQ1997">
        <v>11</v>
      </c>
      <c r="AR1997" t="s">
        <v>477</v>
      </c>
      <c r="AS1997">
        <v>0</v>
      </c>
      <c r="AT1997" t="s">
        <v>264</v>
      </c>
      <c r="AU1997">
        <v>26</v>
      </c>
    </row>
    <row r="1998" spans="1:47" x14ac:dyDescent="0.25">
      <c r="A1998" t="s">
        <v>1086</v>
      </c>
      <c r="B1998">
        <v>3097955</v>
      </c>
      <c r="C1998">
        <v>315779</v>
      </c>
      <c r="D1998" t="s">
        <v>398</v>
      </c>
      <c r="E1998">
        <v>0</v>
      </c>
      <c r="F1998">
        <v>0</v>
      </c>
      <c r="G1998">
        <v>1</v>
      </c>
      <c r="H1998">
        <v>0</v>
      </c>
      <c r="I1998">
        <v>21</v>
      </c>
      <c r="J1998">
        <v>2018</v>
      </c>
      <c r="K1998" t="s">
        <v>1087</v>
      </c>
      <c r="L1998">
        <v>0</v>
      </c>
      <c r="M1998">
        <v>1</v>
      </c>
      <c r="N1998">
        <v>8.7201953461648944</v>
      </c>
      <c r="O1998">
        <v>9.2028152829646661</v>
      </c>
      <c r="P1998" t="s">
        <v>1088</v>
      </c>
      <c r="Q1998" t="s">
        <v>325</v>
      </c>
      <c r="R1998" t="s">
        <v>1089</v>
      </c>
      <c r="S1998">
        <v>25181</v>
      </c>
      <c r="T1998" t="s">
        <v>458</v>
      </c>
      <c r="U1998" t="s">
        <v>1090</v>
      </c>
      <c r="V1998" t="s">
        <v>149</v>
      </c>
      <c r="W1998" t="s">
        <v>141</v>
      </c>
      <c r="X1998" t="s">
        <v>403</v>
      </c>
      <c r="Y1998" t="s">
        <v>1091</v>
      </c>
      <c r="Z1998" s="1">
        <v>43361</v>
      </c>
      <c r="AA1998">
        <v>85</v>
      </c>
      <c r="AB1998" t="s">
        <v>81</v>
      </c>
      <c r="AC1998">
        <v>2023</v>
      </c>
      <c r="AD1998">
        <v>5</v>
      </c>
      <c r="AE1998" t="s">
        <v>475</v>
      </c>
      <c r="AF1998" t="s">
        <v>247</v>
      </c>
      <c r="AG1998" s="1">
        <v>36056</v>
      </c>
      <c r="AH1998" t="s">
        <v>264</v>
      </c>
      <c r="AI1998" t="s">
        <v>265</v>
      </c>
      <c r="AJ1998" t="s">
        <v>64</v>
      </c>
      <c r="AK1998">
        <v>177</v>
      </c>
      <c r="AL1998">
        <v>25000000</v>
      </c>
      <c r="AM1998">
        <v>60000000</v>
      </c>
      <c r="AN1998" s="1">
        <v>46568</v>
      </c>
      <c r="AO1998" t="s">
        <v>481</v>
      </c>
      <c r="AP1998" t="s">
        <v>164</v>
      </c>
      <c r="AQ1998">
        <v>11</v>
      </c>
      <c r="AR1998" t="s">
        <v>477</v>
      </c>
      <c r="AS1998">
        <v>0</v>
      </c>
      <c r="AT1998" t="s">
        <v>264</v>
      </c>
      <c r="AU1998">
        <v>26</v>
      </c>
    </row>
    <row r="1999" spans="1:47" x14ac:dyDescent="0.25">
      <c r="A1999" t="s">
        <v>1086</v>
      </c>
      <c r="B1999">
        <v>3097955</v>
      </c>
      <c r="C1999">
        <v>315779</v>
      </c>
      <c r="D1999" t="s">
        <v>398</v>
      </c>
      <c r="E1999">
        <v>0</v>
      </c>
      <c r="F1999">
        <v>0</v>
      </c>
      <c r="G1999">
        <v>1</v>
      </c>
      <c r="H1999">
        <v>0</v>
      </c>
      <c r="I1999">
        <v>21</v>
      </c>
      <c r="J1999">
        <v>2018</v>
      </c>
      <c r="K1999" t="s">
        <v>1087</v>
      </c>
      <c r="L1999">
        <v>0</v>
      </c>
      <c r="M1999">
        <v>1</v>
      </c>
      <c r="N1999">
        <v>8.7201953461648944</v>
      </c>
      <c r="O1999">
        <v>9.2028152829646661</v>
      </c>
      <c r="P1999" t="s">
        <v>1088</v>
      </c>
      <c r="Q1999" t="s">
        <v>325</v>
      </c>
      <c r="R1999" t="s">
        <v>1089</v>
      </c>
      <c r="S1999">
        <v>25181</v>
      </c>
      <c r="T1999" t="s">
        <v>458</v>
      </c>
      <c r="U1999" t="s">
        <v>1090</v>
      </c>
      <c r="V1999" t="s">
        <v>149</v>
      </c>
      <c r="W1999" t="s">
        <v>141</v>
      </c>
      <c r="X1999" t="s">
        <v>403</v>
      </c>
      <c r="Y1999" t="s">
        <v>1091</v>
      </c>
      <c r="Z1999" s="1">
        <v>43361</v>
      </c>
      <c r="AA1999">
        <v>85</v>
      </c>
      <c r="AB1999" t="s">
        <v>81</v>
      </c>
      <c r="AC1999">
        <v>2023</v>
      </c>
      <c r="AD1999">
        <v>5</v>
      </c>
      <c r="AE1999" t="s">
        <v>475</v>
      </c>
      <c r="AF1999" t="s">
        <v>247</v>
      </c>
      <c r="AG1999" s="1">
        <v>36056</v>
      </c>
      <c r="AH1999" t="s">
        <v>264</v>
      </c>
      <c r="AI1999" t="s">
        <v>265</v>
      </c>
      <c r="AJ1999" t="s">
        <v>64</v>
      </c>
      <c r="AK1999">
        <v>177</v>
      </c>
      <c r="AL1999">
        <v>25000000</v>
      </c>
      <c r="AM1999">
        <v>60000000</v>
      </c>
      <c r="AN1999" s="1">
        <v>46568</v>
      </c>
      <c r="AO1999" t="s">
        <v>482</v>
      </c>
      <c r="AP1999" t="s">
        <v>164</v>
      </c>
      <c r="AQ1999">
        <v>11</v>
      </c>
      <c r="AR1999" t="s">
        <v>477</v>
      </c>
      <c r="AS1999">
        <v>0</v>
      </c>
      <c r="AT1999" t="s">
        <v>483</v>
      </c>
      <c r="AU1999">
        <v>26</v>
      </c>
    </row>
    <row r="2000" spans="1:47" x14ac:dyDescent="0.25">
      <c r="A2000" t="s">
        <v>1086</v>
      </c>
      <c r="B2000">
        <v>3097955</v>
      </c>
      <c r="C2000">
        <v>315779</v>
      </c>
      <c r="D2000" t="s">
        <v>398</v>
      </c>
      <c r="E2000">
        <v>0</v>
      </c>
      <c r="F2000">
        <v>0</v>
      </c>
      <c r="G2000">
        <v>1</v>
      </c>
      <c r="H2000">
        <v>0</v>
      </c>
      <c r="I2000">
        <v>21</v>
      </c>
      <c r="J2000">
        <v>2018</v>
      </c>
      <c r="K2000" t="s">
        <v>1087</v>
      </c>
      <c r="L2000">
        <v>0</v>
      </c>
      <c r="M2000">
        <v>1</v>
      </c>
      <c r="N2000">
        <v>8.7201953461648944</v>
      </c>
      <c r="O2000">
        <v>9.2028152829646661</v>
      </c>
      <c r="P2000" t="s">
        <v>1088</v>
      </c>
      <c r="Q2000" t="s">
        <v>325</v>
      </c>
      <c r="R2000" t="s">
        <v>1089</v>
      </c>
      <c r="S2000">
        <v>25181</v>
      </c>
      <c r="T2000" t="s">
        <v>458</v>
      </c>
      <c r="U2000" t="s">
        <v>1090</v>
      </c>
      <c r="V2000" t="s">
        <v>149</v>
      </c>
      <c r="W2000" t="s">
        <v>141</v>
      </c>
      <c r="X2000" t="s">
        <v>403</v>
      </c>
      <c r="Y2000" t="s">
        <v>1091</v>
      </c>
      <c r="Z2000" s="1">
        <v>43361</v>
      </c>
      <c r="AA2000">
        <v>85</v>
      </c>
      <c r="AB2000" t="s">
        <v>81</v>
      </c>
      <c r="AC2000">
        <v>2023</v>
      </c>
      <c r="AD2000">
        <v>5</v>
      </c>
      <c r="AE2000" t="s">
        <v>475</v>
      </c>
      <c r="AF2000" t="s">
        <v>247</v>
      </c>
      <c r="AG2000" s="1">
        <v>36056</v>
      </c>
      <c r="AH2000" t="s">
        <v>264</v>
      </c>
      <c r="AI2000" t="s">
        <v>265</v>
      </c>
      <c r="AJ2000" t="s">
        <v>64</v>
      </c>
      <c r="AK2000">
        <v>177</v>
      </c>
      <c r="AL2000">
        <v>25000000</v>
      </c>
      <c r="AM2000">
        <v>60000000</v>
      </c>
      <c r="AN2000" s="1">
        <v>46568</v>
      </c>
      <c r="AO2000" t="s">
        <v>484</v>
      </c>
      <c r="AP2000" t="s">
        <v>164</v>
      </c>
      <c r="AQ2000">
        <v>11</v>
      </c>
      <c r="AR2000" t="s">
        <v>477</v>
      </c>
      <c r="AS2000">
        <v>0</v>
      </c>
      <c r="AT2000" t="s">
        <v>264</v>
      </c>
      <c r="AU2000">
        <v>26</v>
      </c>
    </row>
    <row r="2001" spans="1:47" x14ac:dyDescent="0.25">
      <c r="A2001" t="s">
        <v>1086</v>
      </c>
      <c r="B2001">
        <v>3097955</v>
      </c>
      <c r="C2001">
        <v>315779</v>
      </c>
      <c r="D2001" t="s">
        <v>398</v>
      </c>
      <c r="E2001">
        <v>0</v>
      </c>
      <c r="F2001">
        <v>0</v>
      </c>
      <c r="G2001">
        <v>1</v>
      </c>
      <c r="H2001">
        <v>0</v>
      </c>
      <c r="I2001">
        <v>21</v>
      </c>
      <c r="J2001">
        <v>2018</v>
      </c>
      <c r="K2001" t="s">
        <v>1087</v>
      </c>
      <c r="L2001">
        <v>0</v>
      </c>
      <c r="M2001">
        <v>1</v>
      </c>
      <c r="N2001">
        <v>8.7201953461648944</v>
      </c>
      <c r="O2001">
        <v>9.2028152829646661</v>
      </c>
      <c r="P2001" t="s">
        <v>1088</v>
      </c>
      <c r="Q2001" t="s">
        <v>325</v>
      </c>
      <c r="R2001" t="s">
        <v>1089</v>
      </c>
      <c r="S2001">
        <v>25181</v>
      </c>
      <c r="T2001" t="s">
        <v>458</v>
      </c>
      <c r="U2001" t="s">
        <v>1090</v>
      </c>
      <c r="V2001" t="s">
        <v>149</v>
      </c>
      <c r="W2001" t="s">
        <v>141</v>
      </c>
      <c r="X2001" t="s">
        <v>403</v>
      </c>
      <c r="Y2001" t="s">
        <v>1091</v>
      </c>
      <c r="Z2001" s="1">
        <v>43361</v>
      </c>
      <c r="AA2001">
        <v>85</v>
      </c>
      <c r="AB2001" t="s">
        <v>81</v>
      </c>
      <c r="AC2001">
        <v>2023</v>
      </c>
      <c r="AD2001">
        <v>5</v>
      </c>
      <c r="AE2001" t="s">
        <v>475</v>
      </c>
      <c r="AF2001" t="s">
        <v>247</v>
      </c>
      <c r="AG2001" s="1">
        <v>36056</v>
      </c>
      <c r="AH2001" t="s">
        <v>264</v>
      </c>
      <c r="AI2001" t="s">
        <v>265</v>
      </c>
      <c r="AJ2001" t="s">
        <v>64</v>
      </c>
      <c r="AK2001">
        <v>177</v>
      </c>
      <c r="AL2001">
        <v>25000000</v>
      </c>
      <c r="AM2001">
        <v>60000000</v>
      </c>
      <c r="AN2001" s="1">
        <v>46568</v>
      </c>
      <c r="AO2001" t="s">
        <v>485</v>
      </c>
      <c r="AP2001" t="s">
        <v>66</v>
      </c>
      <c r="AQ2001">
        <v>11</v>
      </c>
      <c r="AR2001" t="s">
        <v>477</v>
      </c>
      <c r="AS2001">
        <v>0</v>
      </c>
      <c r="AT2001" t="s">
        <v>264</v>
      </c>
      <c r="AU2001">
        <v>26</v>
      </c>
    </row>
    <row r="2002" spans="1:47" x14ac:dyDescent="0.25">
      <c r="A2002" t="s">
        <v>1086</v>
      </c>
      <c r="B2002">
        <v>3097955</v>
      </c>
      <c r="C2002">
        <v>315779</v>
      </c>
      <c r="D2002" t="s">
        <v>398</v>
      </c>
      <c r="E2002">
        <v>0</v>
      </c>
      <c r="F2002">
        <v>0</v>
      </c>
      <c r="G2002">
        <v>1</v>
      </c>
      <c r="H2002">
        <v>0</v>
      </c>
      <c r="I2002">
        <v>21</v>
      </c>
      <c r="J2002">
        <v>2018</v>
      </c>
      <c r="K2002" t="s">
        <v>1087</v>
      </c>
      <c r="L2002">
        <v>0</v>
      </c>
      <c r="M2002">
        <v>1</v>
      </c>
      <c r="N2002">
        <v>8.7201953461648944</v>
      </c>
      <c r="O2002">
        <v>9.2028152829646661</v>
      </c>
      <c r="P2002" t="s">
        <v>1088</v>
      </c>
      <c r="Q2002" t="s">
        <v>325</v>
      </c>
      <c r="R2002" t="s">
        <v>1089</v>
      </c>
      <c r="S2002">
        <v>25181</v>
      </c>
      <c r="T2002" t="s">
        <v>458</v>
      </c>
      <c r="U2002" t="s">
        <v>1090</v>
      </c>
      <c r="V2002" t="s">
        <v>149</v>
      </c>
      <c r="W2002" t="s">
        <v>141</v>
      </c>
      <c r="X2002" t="s">
        <v>403</v>
      </c>
      <c r="Y2002" t="s">
        <v>1091</v>
      </c>
      <c r="Z2002" s="1">
        <v>43361</v>
      </c>
      <c r="AA2002">
        <v>85</v>
      </c>
      <c r="AB2002" t="s">
        <v>81</v>
      </c>
      <c r="AC2002">
        <v>2023</v>
      </c>
      <c r="AD2002">
        <v>5</v>
      </c>
      <c r="AE2002" t="s">
        <v>475</v>
      </c>
      <c r="AF2002" t="s">
        <v>247</v>
      </c>
      <c r="AG2002" s="1">
        <v>36056</v>
      </c>
      <c r="AH2002" t="s">
        <v>264</v>
      </c>
      <c r="AI2002" t="s">
        <v>265</v>
      </c>
      <c r="AJ2002" t="s">
        <v>64</v>
      </c>
      <c r="AK2002">
        <v>177</v>
      </c>
      <c r="AL2002">
        <v>25000000</v>
      </c>
      <c r="AM2002">
        <v>60000000</v>
      </c>
      <c r="AN2002" s="1">
        <v>46568</v>
      </c>
      <c r="AO2002" t="s">
        <v>486</v>
      </c>
      <c r="AP2002" t="s">
        <v>164</v>
      </c>
      <c r="AQ2002">
        <v>11</v>
      </c>
      <c r="AR2002" t="s">
        <v>477</v>
      </c>
      <c r="AS2002">
        <v>0</v>
      </c>
      <c r="AT2002" t="s">
        <v>264</v>
      </c>
      <c r="AU2002">
        <v>26</v>
      </c>
    </row>
    <row r="2003" spans="1:47" x14ac:dyDescent="0.25">
      <c r="A2003" t="s">
        <v>1086</v>
      </c>
      <c r="B2003">
        <v>3097955</v>
      </c>
      <c r="C2003">
        <v>315779</v>
      </c>
      <c r="D2003" t="s">
        <v>398</v>
      </c>
      <c r="E2003">
        <v>0</v>
      </c>
      <c r="F2003">
        <v>0</v>
      </c>
      <c r="G2003">
        <v>1</v>
      </c>
      <c r="H2003">
        <v>0</v>
      </c>
      <c r="I2003">
        <v>21</v>
      </c>
      <c r="J2003">
        <v>2018</v>
      </c>
      <c r="K2003" t="s">
        <v>1087</v>
      </c>
      <c r="L2003">
        <v>0</v>
      </c>
      <c r="M2003">
        <v>1</v>
      </c>
      <c r="N2003">
        <v>8.7201953461648944</v>
      </c>
      <c r="O2003">
        <v>9.2028152829646661</v>
      </c>
      <c r="P2003" t="s">
        <v>1088</v>
      </c>
      <c r="Q2003" t="s">
        <v>325</v>
      </c>
      <c r="R2003" t="s">
        <v>1089</v>
      </c>
      <c r="S2003">
        <v>25181</v>
      </c>
      <c r="T2003" t="s">
        <v>458</v>
      </c>
      <c r="U2003" t="s">
        <v>1090</v>
      </c>
      <c r="V2003" t="s">
        <v>149</v>
      </c>
      <c r="W2003" t="s">
        <v>141</v>
      </c>
      <c r="X2003" t="s">
        <v>403</v>
      </c>
      <c r="Y2003" t="s">
        <v>1091</v>
      </c>
      <c r="Z2003" s="1">
        <v>43361</v>
      </c>
      <c r="AA2003">
        <v>85</v>
      </c>
      <c r="AB2003" t="s">
        <v>81</v>
      </c>
      <c r="AC2003">
        <v>2023</v>
      </c>
      <c r="AD2003">
        <v>5</v>
      </c>
      <c r="AE2003" t="s">
        <v>475</v>
      </c>
      <c r="AF2003" t="s">
        <v>247</v>
      </c>
      <c r="AG2003" s="1">
        <v>36056</v>
      </c>
      <c r="AH2003" t="s">
        <v>264</v>
      </c>
      <c r="AI2003" t="s">
        <v>265</v>
      </c>
      <c r="AJ2003" t="s">
        <v>64</v>
      </c>
      <c r="AK2003">
        <v>177</v>
      </c>
      <c r="AL2003">
        <v>25000000</v>
      </c>
      <c r="AM2003">
        <v>60000000</v>
      </c>
      <c r="AN2003" s="1">
        <v>46568</v>
      </c>
      <c r="AO2003" t="s">
        <v>487</v>
      </c>
      <c r="AP2003" t="s">
        <v>164</v>
      </c>
      <c r="AQ2003">
        <v>11</v>
      </c>
      <c r="AR2003" t="s">
        <v>477</v>
      </c>
      <c r="AS2003">
        <v>0</v>
      </c>
      <c r="AT2003" t="s">
        <v>264</v>
      </c>
      <c r="AU2003">
        <v>26</v>
      </c>
    </row>
    <row r="2004" spans="1:47" x14ac:dyDescent="0.25">
      <c r="A2004" t="s">
        <v>1086</v>
      </c>
      <c r="B2004">
        <v>3097955</v>
      </c>
      <c r="C2004">
        <v>315779</v>
      </c>
      <c r="D2004" t="s">
        <v>398</v>
      </c>
      <c r="E2004">
        <v>0</v>
      </c>
      <c r="F2004">
        <v>0</v>
      </c>
      <c r="G2004">
        <v>1</v>
      </c>
      <c r="H2004">
        <v>0</v>
      </c>
      <c r="I2004">
        <v>21</v>
      </c>
      <c r="J2004">
        <v>2018</v>
      </c>
      <c r="K2004" t="s">
        <v>1087</v>
      </c>
      <c r="L2004">
        <v>0</v>
      </c>
      <c r="M2004">
        <v>1</v>
      </c>
      <c r="N2004">
        <v>8.7201953461648944</v>
      </c>
      <c r="O2004">
        <v>9.2028152829646661</v>
      </c>
      <c r="P2004" t="s">
        <v>1088</v>
      </c>
      <c r="Q2004" t="s">
        <v>325</v>
      </c>
      <c r="R2004" t="s">
        <v>1089</v>
      </c>
      <c r="S2004">
        <v>25181</v>
      </c>
      <c r="T2004" t="s">
        <v>458</v>
      </c>
      <c r="U2004" t="s">
        <v>1090</v>
      </c>
      <c r="V2004" t="s">
        <v>149</v>
      </c>
      <c r="W2004" t="s">
        <v>141</v>
      </c>
      <c r="X2004" t="s">
        <v>403</v>
      </c>
      <c r="Y2004" t="s">
        <v>1091</v>
      </c>
      <c r="Z2004" s="1">
        <v>43361</v>
      </c>
      <c r="AA2004">
        <v>85</v>
      </c>
      <c r="AB2004" t="s">
        <v>81</v>
      </c>
      <c r="AC2004">
        <v>2023</v>
      </c>
      <c r="AD2004">
        <v>5</v>
      </c>
      <c r="AE2004" t="s">
        <v>475</v>
      </c>
      <c r="AF2004" t="s">
        <v>247</v>
      </c>
      <c r="AG2004" s="1">
        <v>36056</v>
      </c>
      <c r="AH2004" t="s">
        <v>264</v>
      </c>
      <c r="AI2004" t="s">
        <v>265</v>
      </c>
      <c r="AJ2004" t="s">
        <v>64</v>
      </c>
      <c r="AK2004">
        <v>177</v>
      </c>
      <c r="AL2004">
        <v>25000000</v>
      </c>
      <c r="AM2004">
        <v>60000000</v>
      </c>
      <c r="AN2004" s="1">
        <v>46568</v>
      </c>
      <c r="AO2004" t="s">
        <v>488</v>
      </c>
      <c r="AP2004" t="s">
        <v>164</v>
      </c>
      <c r="AQ2004">
        <v>11</v>
      </c>
      <c r="AR2004" t="s">
        <v>477</v>
      </c>
      <c r="AS2004">
        <v>0</v>
      </c>
      <c r="AT2004" t="s">
        <v>264</v>
      </c>
      <c r="AU2004">
        <v>26</v>
      </c>
    </row>
    <row r="2005" spans="1:47" x14ac:dyDescent="0.25">
      <c r="A2005" t="s">
        <v>1086</v>
      </c>
      <c r="B2005">
        <v>3097955</v>
      </c>
      <c r="C2005">
        <v>315779</v>
      </c>
      <c r="D2005" t="s">
        <v>398</v>
      </c>
      <c r="E2005">
        <v>0</v>
      </c>
      <c r="F2005">
        <v>0</v>
      </c>
      <c r="G2005">
        <v>1</v>
      </c>
      <c r="H2005">
        <v>0</v>
      </c>
      <c r="I2005">
        <v>21</v>
      </c>
      <c r="J2005">
        <v>2018</v>
      </c>
      <c r="K2005" t="s">
        <v>1087</v>
      </c>
      <c r="L2005">
        <v>0</v>
      </c>
      <c r="M2005">
        <v>1</v>
      </c>
      <c r="N2005">
        <v>8.7201953461648944</v>
      </c>
      <c r="O2005">
        <v>9.2028152829646661</v>
      </c>
      <c r="P2005" t="s">
        <v>1088</v>
      </c>
      <c r="Q2005" t="s">
        <v>325</v>
      </c>
      <c r="R2005" t="s">
        <v>1089</v>
      </c>
      <c r="S2005">
        <v>25181</v>
      </c>
      <c r="T2005" t="s">
        <v>458</v>
      </c>
      <c r="U2005" t="s">
        <v>1090</v>
      </c>
      <c r="V2005" t="s">
        <v>149</v>
      </c>
      <c r="W2005" t="s">
        <v>141</v>
      </c>
      <c r="X2005" t="s">
        <v>403</v>
      </c>
      <c r="Y2005" t="s">
        <v>1091</v>
      </c>
      <c r="Z2005" s="1">
        <v>43361</v>
      </c>
      <c r="AA2005">
        <v>85</v>
      </c>
      <c r="AB2005" t="s">
        <v>81</v>
      </c>
      <c r="AC2005">
        <v>2023</v>
      </c>
      <c r="AD2005">
        <v>5</v>
      </c>
      <c r="AE2005" t="s">
        <v>475</v>
      </c>
      <c r="AF2005" t="s">
        <v>247</v>
      </c>
      <c r="AG2005" s="1">
        <v>36056</v>
      </c>
      <c r="AH2005" t="s">
        <v>264</v>
      </c>
      <c r="AI2005" t="s">
        <v>265</v>
      </c>
      <c r="AJ2005" t="s">
        <v>64</v>
      </c>
      <c r="AK2005">
        <v>177</v>
      </c>
      <c r="AL2005">
        <v>25000000</v>
      </c>
      <c r="AM2005">
        <v>60000000</v>
      </c>
      <c r="AN2005" s="1">
        <v>46568</v>
      </c>
      <c r="AO2005" t="s">
        <v>489</v>
      </c>
      <c r="AP2005" t="s">
        <v>164</v>
      </c>
      <c r="AQ2005">
        <v>11</v>
      </c>
      <c r="AR2005" t="s">
        <v>477</v>
      </c>
      <c r="AS2005">
        <v>0</v>
      </c>
      <c r="AT2005" t="s">
        <v>264</v>
      </c>
      <c r="AU2005">
        <v>26</v>
      </c>
    </row>
    <row r="2006" spans="1:47" x14ac:dyDescent="0.25">
      <c r="A2006" t="s">
        <v>1086</v>
      </c>
      <c r="B2006">
        <v>3097955</v>
      </c>
      <c r="C2006">
        <v>315779</v>
      </c>
      <c r="D2006" t="s">
        <v>398</v>
      </c>
      <c r="E2006">
        <v>0</v>
      </c>
      <c r="F2006">
        <v>0</v>
      </c>
      <c r="G2006">
        <v>1</v>
      </c>
      <c r="H2006">
        <v>0</v>
      </c>
      <c r="I2006">
        <v>21</v>
      </c>
      <c r="J2006">
        <v>2018</v>
      </c>
      <c r="K2006" t="s">
        <v>1087</v>
      </c>
      <c r="L2006">
        <v>0</v>
      </c>
      <c r="M2006">
        <v>1</v>
      </c>
      <c r="N2006">
        <v>8.7201953461648944</v>
      </c>
      <c r="O2006">
        <v>9.2028152829646661</v>
      </c>
      <c r="P2006" t="s">
        <v>1088</v>
      </c>
      <c r="Q2006" t="s">
        <v>325</v>
      </c>
      <c r="R2006" t="s">
        <v>1089</v>
      </c>
      <c r="S2006">
        <v>25181</v>
      </c>
      <c r="T2006" t="s">
        <v>458</v>
      </c>
      <c r="U2006" t="s">
        <v>1090</v>
      </c>
      <c r="V2006" t="s">
        <v>149</v>
      </c>
      <c r="W2006" t="s">
        <v>141</v>
      </c>
      <c r="X2006" t="s">
        <v>403</v>
      </c>
      <c r="Y2006" t="s">
        <v>1091</v>
      </c>
      <c r="Z2006" s="1">
        <v>43361</v>
      </c>
      <c r="AA2006">
        <v>85</v>
      </c>
      <c r="AB2006" t="s">
        <v>81</v>
      </c>
      <c r="AC2006">
        <v>2023</v>
      </c>
      <c r="AD2006">
        <v>5</v>
      </c>
      <c r="AE2006" t="s">
        <v>475</v>
      </c>
      <c r="AF2006" t="s">
        <v>247</v>
      </c>
      <c r="AG2006" s="1">
        <v>36056</v>
      </c>
      <c r="AH2006" t="s">
        <v>264</v>
      </c>
      <c r="AI2006" t="s">
        <v>265</v>
      </c>
      <c r="AJ2006" t="s">
        <v>64</v>
      </c>
      <c r="AK2006">
        <v>177</v>
      </c>
      <c r="AL2006">
        <v>25000000</v>
      </c>
      <c r="AM2006">
        <v>60000000</v>
      </c>
      <c r="AN2006" s="1">
        <v>46568</v>
      </c>
      <c r="AO2006" t="s">
        <v>490</v>
      </c>
      <c r="AP2006" t="s">
        <v>164</v>
      </c>
      <c r="AQ2006">
        <v>11</v>
      </c>
      <c r="AR2006" t="s">
        <v>477</v>
      </c>
      <c r="AS2006">
        <v>0</v>
      </c>
      <c r="AT2006" t="s">
        <v>264</v>
      </c>
      <c r="AU2006">
        <v>26</v>
      </c>
    </row>
    <row r="2007" spans="1:47" x14ac:dyDescent="0.25">
      <c r="A2007" t="s">
        <v>1086</v>
      </c>
      <c r="B2007">
        <v>3097955</v>
      </c>
      <c r="C2007">
        <v>315779</v>
      </c>
      <c r="D2007" t="s">
        <v>398</v>
      </c>
      <c r="E2007">
        <v>0</v>
      </c>
      <c r="F2007">
        <v>0</v>
      </c>
      <c r="G2007">
        <v>1</v>
      </c>
      <c r="H2007">
        <v>0</v>
      </c>
      <c r="I2007">
        <v>21</v>
      </c>
      <c r="J2007">
        <v>2018</v>
      </c>
      <c r="K2007" t="s">
        <v>1087</v>
      </c>
      <c r="L2007">
        <v>0</v>
      </c>
      <c r="M2007">
        <v>1</v>
      </c>
      <c r="N2007">
        <v>8.7201953461648944</v>
      </c>
      <c r="O2007">
        <v>9.2028152829646661</v>
      </c>
      <c r="P2007" t="s">
        <v>1088</v>
      </c>
      <c r="Q2007" t="s">
        <v>325</v>
      </c>
      <c r="R2007" t="s">
        <v>1089</v>
      </c>
      <c r="S2007">
        <v>25181</v>
      </c>
      <c r="T2007" t="s">
        <v>458</v>
      </c>
      <c r="U2007" t="s">
        <v>1090</v>
      </c>
      <c r="V2007" t="s">
        <v>149</v>
      </c>
      <c r="W2007" t="s">
        <v>141</v>
      </c>
      <c r="X2007" t="s">
        <v>403</v>
      </c>
      <c r="Y2007" t="s">
        <v>1091</v>
      </c>
      <c r="Z2007" s="1">
        <v>43361</v>
      </c>
      <c r="AA2007">
        <v>85</v>
      </c>
      <c r="AB2007" t="s">
        <v>81</v>
      </c>
      <c r="AC2007">
        <v>2023</v>
      </c>
      <c r="AD2007">
        <v>5</v>
      </c>
      <c r="AE2007" t="s">
        <v>475</v>
      </c>
      <c r="AF2007" t="s">
        <v>247</v>
      </c>
      <c r="AG2007" s="1">
        <v>36056</v>
      </c>
      <c r="AH2007" t="s">
        <v>264</v>
      </c>
      <c r="AI2007" t="s">
        <v>265</v>
      </c>
      <c r="AJ2007" t="s">
        <v>64</v>
      </c>
      <c r="AK2007">
        <v>177</v>
      </c>
      <c r="AL2007">
        <v>25000000</v>
      </c>
      <c r="AM2007">
        <v>60000000</v>
      </c>
      <c r="AN2007" s="1">
        <v>46568</v>
      </c>
      <c r="AO2007" t="s">
        <v>491</v>
      </c>
      <c r="AP2007" t="s">
        <v>66</v>
      </c>
      <c r="AQ2007">
        <v>11</v>
      </c>
      <c r="AR2007" t="s">
        <v>477</v>
      </c>
      <c r="AS2007">
        <v>0</v>
      </c>
      <c r="AT2007" t="s">
        <v>264</v>
      </c>
      <c r="AU2007">
        <v>26</v>
      </c>
    </row>
    <row r="2008" spans="1:47" x14ac:dyDescent="0.25">
      <c r="A2008" t="s">
        <v>1092</v>
      </c>
      <c r="B2008">
        <v>3058442</v>
      </c>
      <c r="C2008">
        <v>332697</v>
      </c>
      <c r="D2008" t="s">
        <v>48</v>
      </c>
      <c r="E2008">
        <v>0</v>
      </c>
      <c r="F2008">
        <v>0</v>
      </c>
      <c r="G2008">
        <v>0</v>
      </c>
      <c r="H2008">
        <v>0</v>
      </c>
      <c r="I2008">
        <v>54</v>
      </c>
      <c r="J2008">
        <v>2018</v>
      </c>
      <c r="K2008" t="s">
        <v>49</v>
      </c>
      <c r="L2008">
        <v>0</v>
      </c>
      <c r="M2008">
        <v>2</v>
      </c>
      <c r="N2008">
        <v>18</v>
      </c>
      <c r="O2008">
        <v>1</v>
      </c>
      <c r="P2008" t="s">
        <v>751</v>
      </c>
      <c r="Q2008" t="s">
        <v>586</v>
      </c>
      <c r="R2008" t="s">
        <v>494</v>
      </c>
      <c r="S2008">
        <v>62721</v>
      </c>
      <c r="T2008" t="s">
        <v>77</v>
      </c>
      <c r="U2008" t="s">
        <v>135</v>
      </c>
      <c r="V2008" t="s">
        <v>102</v>
      </c>
      <c r="W2008" t="s">
        <v>218</v>
      </c>
      <c r="X2008" t="s">
        <v>57</v>
      </c>
      <c r="Y2008" t="s">
        <v>1093</v>
      </c>
      <c r="Z2008" s="1">
        <v>43365</v>
      </c>
      <c r="AA2008">
        <v>54</v>
      </c>
      <c r="AB2008" t="s">
        <v>59</v>
      </c>
      <c r="AC2008">
        <v>2023</v>
      </c>
      <c r="AD2008">
        <v>506</v>
      </c>
      <c r="AE2008" t="s">
        <v>755</v>
      </c>
      <c r="AF2008" t="s">
        <v>247</v>
      </c>
      <c r="AG2008" s="1">
        <v>36035</v>
      </c>
      <c r="AH2008" t="s">
        <v>248</v>
      </c>
      <c r="AI2008" t="s">
        <v>249</v>
      </c>
      <c r="AJ2008" t="s">
        <v>64</v>
      </c>
      <c r="AK2008">
        <v>185</v>
      </c>
      <c r="AL2008">
        <v>20000000</v>
      </c>
      <c r="AM2008">
        <v>25000000</v>
      </c>
      <c r="AN2008" s="1">
        <v>45838</v>
      </c>
      <c r="AO2008" t="s">
        <v>756</v>
      </c>
      <c r="AP2008" t="s">
        <v>66</v>
      </c>
      <c r="AQ2008">
        <v>16</v>
      </c>
      <c r="AR2008" t="s">
        <v>757</v>
      </c>
      <c r="AS2008">
        <v>0</v>
      </c>
      <c r="AT2008" t="s">
        <v>465</v>
      </c>
      <c r="AU2008">
        <v>26</v>
      </c>
    </row>
    <row r="2009" spans="1:47" x14ac:dyDescent="0.25">
      <c r="A2009" t="s">
        <v>1092</v>
      </c>
      <c r="B2009">
        <v>3058442</v>
      </c>
      <c r="C2009">
        <v>332697</v>
      </c>
      <c r="D2009" t="s">
        <v>48</v>
      </c>
      <c r="E2009">
        <v>0</v>
      </c>
      <c r="F2009">
        <v>0</v>
      </c>
      <c r="G2009">
        <v>0</v>
      </c>
      <c r="H2009">
        <v>0</v>
      </c>
      <c r="I2009">
        <v>54</v>
      </c>
      <c r="J2009">
        <v>2018</v>
      </c>
      <c r="K2009" t="s">
        <v>49</v>
      </c>
      <c r="L2009">
        <v>0</v>
      </c>
      <c r="M2009">
        <v>2</v>
      </c>
      <c r="N2009">
        <v>18</v>
      </c>
      <c r="O2009">
        <v>1</v>
      </c>
      <c r="P2009" t="s">
        <v>751</v>
      </c>
      <c r="Q2009" t="s">
        <v>586</v>
      </c>
      <c r="R2009" t="s">
        <v>494</v>
      </c>
      <c r="S2009">
        <v>62721</v>
      </c>
      <c r="T2009" t="s">
        <v>77</v>
      </c>
      <c r="U2009" t="s">
        <v>135</v>
      </c>
      <c r="V2009" t="s">
        <v>102</v>
      </c>
      <c r="W2009" t="s">
        <v>218</v>
      </c>
      <c r="X2009" t="s">
        <v>57</v>
      </c>
      <c r="Y2009" t="s">
        <v>1093</v>
      </c>
      <c r="Z2009" s="1">
        <v>43365</v>
      </c>
      <c r="AA2009">
        <v>54</v>
      </c>
      <c r="AB2009" t="s">
        <v>59</v>
      </c>
      <c r="AC2009">
        <v>2023</v>
      </c>
      <c r="AD2009">
        <v>506</v>
      </c>
      <c r="AE2009" t="s">
        <v>755</v>
      </c>
      <c r="AF2009" t="s">
        <v>247</v>
      </c>
      <c r="AG2009" s="1">
        <v>36035</v>
      </c>
      <c r="AH2009" t="s">
        <v>248</v>
      </c>
      <c r="AI2009" t="s">
        <v>249</v>
      </c>
      <c r="AJ2009" t="s">
        <v>64</v>
      </c>
      <c r="AK2009">
        <v>185</v>
      </c>
      <c r="AL2009">
        <v>20000000</v>
      </c>
      <c r="AM2009">
        <v>25000000</v>
      </c>
      <c r="AN2009" s="1">
        <v>45838</v>
      </c>
      <c r="AO2009" t="s">
        <v>758</v>
      </c>
      <c r="AP2009" t="s">
        <v>66</v>
      </c>
      <c r="AQ2009">
        <v>16</v>
      </c>
      <c r="AR2009" t="s">
        <v>757</v>
      </c>
      <c r="AS2009">
        <v>0</v>
      </c>
      <c r="AT2009" t="s">
        <v>248</v>
      </c>
      <c r="AU2009">
        <v>26</v>
      </c>
    </row>
    <row r="2010" spans="1:47" x14ac:dyDescent="0.25">
      <c r="A2010" t="s">
        <v>1092</v>
      </c>
      <c r="B2010">
        <v>3058442</v>
      </c>
      <c r="C2010">
        <v>332697</v>
      </c>
      <c r="D2010" t="s">
        <v>48</v>
      </c>
      <c r="E2010">
        <v>0</v>
      </c>
      <c r="F2010">
        <v>0</v>
      </c>
      <c r="G2010">
        <v>0</v>
      </c>
      <c r="H2010">
        <v>0</v>
      </c>
      <c r="I2010">
        <v>54</v>
      </c>
      <c r="J2010">
        <v>2018</v>
      </c>
      <c r="K2010" t="s">
        <v>49</v>
      </c>
      <c r="L2010">
        <v>0</v>
      </c>
      <c r="M2010">
        <v>2</v>
      </c>
      <c r="N2010">
        <v>18</v>
      </c>
      <c r="O2010">
        <v>1</v>
      </c>
      <c r="P2010" t="s">
        <v>751</v>
      </c>
      <c r="Q2010" t="s">
        <v>586</v>
      </c>
      <c r="R2010" t="s">
        <v>494</v>
      </c>
      <c r="S2010">
        <v>62721</v>
      </c>
      <c r="T2010" t="s">
        <v>77</v>
      </c>
      <c r="U2010" t="s">
        <v>135</v>
      </c>
      <c r="V2010" t="s">
        <v>102</v>
      </c>
      <c r="W2010" t="s">
        <v>218</v>
      </c>
      <c r="X2010" t="s">
        <v>57</v>
      </c>
      <c r="Y2010" t="s">
        <v>1093</v>
      </c>
      <c r="Z2010" s="1">
        <v>43365</v>
      </c>
      <c r="AA2010">
        <v>54</v>
      </c>
      <c r="AB2010" t="s">
        <v>59</v>
      </c>
      <c r="AC2010">
        <v>2023</v>
      </c>
      <c r="AD2010">
        <v>506</v>
      </c>
      <c r="AE2010" t="s">
        <v>755</v>
      </c>
      <c r="AF2010" t="s">
        <v>247</v>
      </c>
      <c r="AG2010" s="1">
        <v>36035</v>
      </c>
      <c r="AH2010" t="s">
        <v>248</v>
      </c>
      <c r="AI2010" t="s">
        <v>249</v>
      </c>
      <c r="AJ2010" t="s">
        <v>64</v>
      </c>
      <c r="AK2010">
        <v>185</v>
      </c>
      <c r="AL2010">
        <v>20000000</v>
      </c>
      <c r="AM2010">
        <v>25000000</v>
      </c>
      <c r="AN2010" s="1">
        <v>45838</v>
      </c>
      <c r="AO2010" t="s">
        <v>759</v>
      </c>
      <c r="AP2010" t="s">
        <v>164</v>
      </c>
      <c r="AQ2010">
        <v>16</v>
      </c>
      <c r="AR2010" t="s">
        <v>757</v>
      </c>
      <c r="AS2010">
        <v>0</v>
      </c>
      <c r="AT2010" t="s">
        <v>465</v>
      </c>
      <c r="AU2010">
        <v>26</v>
      </c>
    </row>
    <row r="2011" spans="1:47" x14ac:dyDescent="0.25">
      <c r="A2011" t="s">
        <v>1092</v>
      </c>
      <c r="B2011">
        <v>3058442</v>
      </c>
      <c r="C2011">
        <v>332697</v>
      </c>
      <c r="D2011" t="s">
        <v>48</v>
      </c>
      <c r="E2011">
        <v>0</v>
      </c>
      <c r="F2011">
        <v>0</v>
      </c>
      <c r="G2011">
        <v>0</v>
      </c>
      <c r="H2011">
        <v>0</v>
      </c>
      <c r="I2011">
        <v>54</v>
      </c>
      <c r="J2011">
        <v>2018</v>
      </c>
      <c r="K2011" t="s">
        <v>49</v>
      </c>
      <c r="L2011">
        <v>0</v>
      </c>
      <c r="M2011">
        <v>2</v>
      </c>
      <c r="N2011">
        <v>18</v>
      </c>
      <c r="O2011">
        <v>1</v>
      </c>
      <c r="P2011" t="s">
        <v>751</v>
      </c>
      <c r="Q2011" t="s">
        <v>586</v>
      </c>
      <c r="R2011" t="s">
        <v>494</v>
      </c>
      <c r="S2011">
        <v>62721</v>
      </c>
      <c r="T2011" t="s">
        <v>77</v>
      </c>
      <c r="U2011" t="s">
        <v>135</v>
      </c>
      <c r="V2011" t="s">
        <v>102</v>
      </c>
      <c r="W2011" t="s">
        <v>218</v>
      </c>
      <c r="X2011" t="s">
        <v>57</v>
      </c>
      <c r="Y2011" t="s">
        <v>1093</v>
      </c>
      <c r="Z2011" s="1">
        <v>43365</v>
      </c>
      <c r="AA2011">
        <v>54</v>
      </c>
      <c r="AB2011" t="s">
        <v>59</v>
      </c>
      <c r="AC2011">
        <v>2023</v>
      </c>
      <c r="AD2011">
        <v>506</v>
      </c>
      <c r="AE2011" t="s">
        <v>755</v>
      </c>
      <c r="AF2011" t="s">
        <v>247</v>
      </c>
      <c r="AG2011" s="1">
        <v>36035</v>
      </c>
      <c r="AH2011" t="s">
        <v>248</v>
      </c>
      <c r="AI2011" t="s">
        <v>249</v>
      </c>
      <c r="AJ2011" t="s">
        <v>64</v>
      </c>
      <c r="AK2011">
        <v>185</v>
      </c>
      <c r="AL2011">
        <v>20000000</v>
      </c>
      <c r="AM2011">
        <v>25000000</v>
      </c>
      <c r="AN2011" s="1">
        <v>45838</v>
      </c>
      <c r="AO2011" t="s">
        <v>760</v>
      </c>
      <c r="AP2011" t="s">
        <v>164</v>
      </c>
      <c r="AQ2011">
        <v>16</v>
      </c>
      <c r="AR2011" t="s">
        <v>757</v>
      </c>
      <c r="AS2011">
        <v>0</v>
      </c>
      <c r="AT2011" t="s">
        <v>465</v>
      </c>
      <c r="AU2011">
        <v>26</v>
      </c>
    </row>
    <row r="2012" spans="1:47" x14ac:dyDescent="0.25">
      <c r="A2012" t="s">
        <v>1092</v>
      </c>
      <c r="B2012">
        <v>3058442</v>
      </c>
      <c r="C2012">
        <v>332697</v>
      </c>
      <c r="D2012" t="s">
        <v>48</v>
      </c>
      <c r="E2012">
        <v>0</v>
      </c>
      <c r="F2012">
        <v>0</v>
      </c>
      <c r="G2012">
        <v>0</v>
      </c>
      <c r="H2012">
        <v>0</v>
      </c>
      <c r="I2012">
        <v>54</v>
      </c>
      <c r="J2012">
        <v>2018</v>
      </c>
      <c r="K2012" t="s">
        <v>49</v>
      </c>
      <c r="L2012">
        <v>0</v>
      </c>
      <c r="M2012">
        <v>2</v>
      </c>
      <c r="N2012">
        <v>18</v>
      </c>
      <c r="O2012">
        <v>1</v>
      </c>
      <c r="P2012" t="s">
        <v>751</v>
      </c>
      <c r="Q2012" t="s">
        <v>586</v>
      </c>
      <c r="R2012" t="s">
        <v>494</v>
      </c>
      <c r="S2012">
        <v>62721</v>
      </c>
      <c r="T2012" t="s">
        <v>77</v>
      </c>
      <c r="U2012" t="s">
        <v>135</v>
      </c>
      <c r="V2012" t="s">
        <v>102</v>
      </c>
      <c r="W2012" t="s">
        <v>218</v>
      </c>
      <c r="X2012" t="s">
        <v>57</v>
      </c>
      <c r="Y2012" t="s">
        <v>1093</v>
      </c>
      <c r="Z2012" s="1">
        <v>43365</v>
      </c>
      <c r="AA2012">
        <v>54</v>
      </c>
      <c r="AB2012" t="s">
        <v>59</v>
      </c>
      <c r="AC2012">
        <v>2023</v>
      </c>
      <c r="AD2012">
        <v>506</v>
      </c>
      <c r="AE2012" t="s">
        <v>755</v>
      </c>
      <c r="AF2012" t="s">
        <v>247</v>
      </c>
      <c r="AG2012" s="1">
        <v>36035</v>
      </c>
      <c r="AH2012" t="s">
        <v>248</v>
      </c>
      <c r="AI2012" t="s">
        <v>249</v>
      </c>
      <c r="AJ2012" t="s">
        <v>64</v>
      </c>
      <c r="AK2012">
        <v>185</v>
      </c>
      <c r="AL2012">
        <v>20000000</v>
      </c>
      <c r="AM2012">
        <v>25000000</v>
      </c>
      <c r="AN2012" s="1">
        <v>45838</v>
      </c>
      <c r="AO2012" t="s">
        <v>761</v>
      </c>
      <c r="AP2012" t="s">
        <v>164</v>
      </c>
      <c r="AQ2012">
        <v>16</v>
      </c>
      <c r="AR2012" t="s">
        <v>757</v>
      </c>
      <c r="AS2012">
        <v>0</v>
      </c>
      <c r="AT2012" t="s">
        <v>465</v>
      </c>
      <c r="AU2012">
        <v>26</v>
      </c>
    </row>
    <row r="2013" spans="1:47" x14ac:dyDescent="0.25">
      <c r="A2013" t="s">
        <v>1092</v>
      </c>
      <c r="B2013">
        <v>3058442</v>
      </c>
      <c r="C2013">
        <v>332697</v>
      </c>
      <c r="D2013" t="s">
        <v>48</v>
      </c>
      <c r="E2013">
        <v>0</v>
      </c>
      <c r="F2013">
        <v>0</v>
      </c>
      <c r="G2013">
        <v>0</v>
      </c>
      <c r="H2013">
        <v>0</v>
      </c>
      <c r="I2013">
        <v>54</v>
      </c>
      <c r="J2013">
        <v>2018</v>
      </c>
      <c r="K2013" t="s">
        <v>49</v>
      </c>
      <c r="L2013">
        <v>0</v>
      </c>
      <c r="M2013">
        <v>2</v>
      </c>
      <c r="N2013">
        <v>18</v>
      </c>
      <c r="O2013">
        <v>1</v>
      </c>
      <c r="P2013" t="s">
        <v>751</v>
      </c>
      <c r="Q2013" t="s">
        <v>586</v>
      </c>
      <c r="R2013" t="s">
        <v>494</v>
      </c>
      <c r="S2013">
        <v>62721</v>
      </c>
      <c r="T2013" t="s">
        <v>77</v>
      </c>
      <c r="U2013" t="s">
        <v>135</v>
      </c>
      <c r="V2013" t="s">
        <v>102</v>
      </c>
      <c r="W2013" t="s">
        <v>218</v>
      </c>
      <c r="X2013" t="s">
        <v>57</v>
      </c>
      <c r="Y2013" t="s">
        <v>1093</v>
      </c>
      <c r="Z2013" s="1">
        <v>43365</v>
      </c>
      <c r="AA2013">
        <v>54</v>
      </c>
      <c r="AB2013" t="s">
        <v>59</v>
      </c>
      <c r="AC2013">
        <v>2023</v>
      </c>
      <c r="AD2013">
        <v>506</v>
      </c>
      <c r="AE2013" t="s">
        <v>755</v>
      </c>
      <c r="AF2013" t="s">
        <v>247</v>
      </c>
      <c r="AG2013" s="1">
        <v>36035</v>
      </c>
      <c r="AH2013" t="s">
        <v>248</v>
      </c>
      <c r="AI2013" t="s">
        <v>249</v>
      </c>
      <c r="AJ2013" t="s">
        <v>64</v>
      </c>
      <c r="AK2013">
        <v>185</v>
      </c>
      <c r="AL2013">
        <v>20000000</v>
      </c>
      <c r="AM2013">
        <v>25000000</v>
      </c>
      <c r="AN2013" s="1">
        <v>45838</v>
      </c>
      <c r="AO2013" t="s">
        <v>762</v>
      </c>
      <c r="AP2013" t="s">
        <v>164</v>
      </c>
      <c r="AQ2013">
        <v>16</v>
      </c>
      <c r="AR2013" t="s">
        <v>757</v>
      </c>
      <c r="AS2013">
        <v>0</v>
      </c>
      <c r="AT2013" t="s">
        <v>465</v>
      </c>
      <c r="AU2013">
        <v>26</v>
      </c>
    </row>
    <row r="2014" spans="1:47" x14ac:dyDescent="0.25">
      <c r="A2014" t="s">
        <v>1092</v>
      </c>
      <c r="B2014">
        <v>3058442</v>
      </c>
      <c r="C2014">
        <v>332697</v>
      </c>
      <c r="D2014" t="s">
        <v>48</v>
      </c>
      <c r="E2014">
        <v>0</v>
      </c>
      <c r="F2014">
        <v>0</v>
      </c>
      <c r="G2014">
        <v>0</v>
      </c>
      <c r="H2014">
        <v>0</v>
      </c>
      <c r="I2014">
        <v>54</v>
      </c>
      <c r="J2014">
        <v>2018</v>
      </c>
      <c r="K2014" t="s">
        <v>49</v>
      </c>
      <c r="L2014">
        <v>0</v>
      </c>
      <c r="M2014">
        <v>2</v>
      </c>
      <c r="N2014">
        <v>18</v>
      </c>
      <c r="O2014">
        <v>1</v>
      </c>
      <c r="P2014" t="s">
        <v>751</v>
      </c>
      <c r="Q2014" t="s">
        <v>586</v>
      </c>
      <c r="R2014" t="s">
        <v>494</v>
      </c>
      <c r="S2014">
        <v>62721</v>
      </c>
      <c r="T2014" t="s">
        <v>77</v>
      </c>
      <c r="U2014" t="s">
        <v>135</v>
      </c>
      <c r="V2014" t="s">
        <v>102</v>
      </c>
      <c r="W2014" t="s">
        <v>218</v>
      </c>
      <c r="X2014" t="s">
        <v>57</v>
      </c>
      <c r="Y2014" t="s">
        <v>1093</v>
      </c>
      <c r="Z2014" s="1">
        <v>43365</v>
      </c>
      <c r="AA2014">
        <v>54</v>
      </c>
      <c r="AB2014" t="s">
        <v>59</v>
      </c>
      <c r="AC2014">
        <v>2023</v>
      </c>
      <c r="AD2014">
        <v>506</v>
      </c>
      <c r="AE2014" t="s">
        <v>755</v>
      </c>
      <c r="AF2014" t="s">
        <v>247</v>
      </c>
      <c r="AG2014" s="1">
        <v>36035</v>
      </c>
      <c r="AH2014" t="s">
        <v>248</v>
      </c>
      <c r="AI2014" t="s">
        <v>249</v>
      </c>
      <c r="AJ2014" t="s">
        <v>64</v>
      </c>
      <c r="AK2014">
        <v>185</v>
      </c>
      <c r="AL2014">
        <v>20000000</v>
      </c>
      <c r="AM2014">
        <v>25000000</v>
      </c>
      <c r="AN2014" s="1">
        <v>45838</v>
      </c>
      <c r="AO2014" t="s">
        <v>763</v>
      </c>
      <c r="AP2014" t="s">
        <v>164</v>
      </c>
      <c r="AQ2014">
        <v>16</v>
      </c>
      <c r="AR2014" t="s">
        <v>757</v>
      </c>
      <c r="AS2014">
        <v>0</v>
      </c>
      <c r="AT2014" t="s">
        <v>465</v>
      </c>
      <c r="AU2014">
        <v>26</v>
      </c>
    </row>
    <row r="2015" spans="1:47" x14ac:dyDescent="0.25">
      <c r="A2015" t="s">
        <v>1092</v>
      </c>
      <c r="B2015">
        <v>3058442</v>
      </c>
      <c r="C2015">
        <v>332697</v>
      </c>
      <c r="D2015" t="s">
        <v>48</v>
      </c>
      <c r="E2015">
        <v>0</v>
      </c>
      <c r="F2015">
        <v>0</v>
      </c>
      <c r="G2015">
        <v>0</v>
      </c>
      <c r="H2015">
        <v>0</v>
      </c>
      <c r="I2015">
        <v>54</v>
      </c>
      <c r="J2015">
        <v>2018</v>
      </c>
      <c r="K2015" t="s">
        <v>49</v>
      </c>
      <c r="L2015">
        <v>0</v>
      </c>
      <c r="M2015">
        <v>2</v>
      </c>
      <c r="N2015">
        <v>18</v>
      </c>
      <c r="O2015">
        <v>1</v>
      </c>
      <c r="P2015" t="s">
        <v>751</v>
      </c>
      <c r="Q2015" t="s">
        <v>586</v>
      </c>
      <c r="R2015" t="s">
        <v>494</v>
      </c>
      <c r="S2015">
        <v>62721</v>
      </c>
      <c r="T2015" t="s">
        <v>77</v>
      </c>
      <c r="U2015" t="s">
        <v>135</v>
      </c>
      <c r="V2015" t="s">
        <v>102</v>
      </c>
      <c r="W2015" t="s">
        <v>218</v>
      </c>
      <c r="X2015" t="s">
        <v>57</v>
      </c>
      <c r="Y2015" t="s">
        <v>1093</v>
      </c>
      <c r="Z2015" s="1">
        <v>43365</v>
      </c>
      <c r="AA2015">
        <v>54</v>
      </c>
      <c r="AB2015" t="s">
        <v>59</v>
      </c>
      <c r="AC2015">
        <v>2023</v>
      </c>
      <c r="AD2015">
        <v>506</v>
      </c>
      <c r="AE2015" t="s">
        <v>755</v>
      </c>
      <c r="AF2015" t="s">
        <v>247</v>
      </c>
      <c r="AG2015" s="1">
        <v>36035</v>
      </c>
      <c r="AH2015" t="s">
        <v>248</v>
      </c>
      <c r="AI2015" t="s">
        <v>249</v>
      </c>
      <c r="AJ2015" t="s">
        <v>64</v>
      </c>
      <c r="AK2015">
        <v>185</v>
      </c>
      <c r="AL2015">
        <v>20000000</v>
      </c>
      <c r="AM2015">
        <v>25000000</v>
      </c>
      <c r="AN2015" s="1">
        <v>45838</v>
      </c>
      <c r="AO2015" t="s">
        <v>764</v>
      </c>
      <c r="AP2015" t="s">
        <v>164</v>
      </c>
      <c r="AQ2015">
        <v>16</v>
      </c>
      <c r="AR2015" t="s">
        <v>757</v>
      </c>
      <c r="AS2015">
        <v>0</v>
      </c>
      <c r="AT2015" t="s">
        <v>248</v>
      </c>
      <c r="AU2015">
        <v>26</v>
      </c>
    </row>
    <row r="2016" spans="1:47" x14ac:dyDescent="0.25">
      <c r="A2016" t="s">
        <v>1092</v>
      </c>
      <c r="B2016">
        <v>3058442</v>
      </c>
      <c r="C2016">
        <v>332697</v>
      </c>
      <c r="D2016" t="s">
        <v>48</v>
      </c>
      <c r="E2016">
        <v>0</v>
      </c>
      <c r="F2016">
        <v>0</v>
      </c>
      <c r="G2016">
        <v>0</v>
      </c>
      <c r="H2016">
        <v>0</v>
      </c>
      <c r="I2016">
        <v>54</v>
      </c>
      <c r="J2016">
        <v>2018</v>
      </c>
      <c r="K2016" t="s">
        <v>49</v>
      </c>
      <c r="L2016">
        <v>0</v>
      </c>
      <c r="M2016">
        <v>2</v>
      </c>
      <c r="N2016">
        <v>18</v>
      </c>
      <c r="O2016">
        <v>1</v>
      </c>
      <c r="P2016" t="s">
        <v>751</v>
      </c>
      <c r="Q2016" t="s">
        <v>586</v>
      </c>
      <c r="R2016" t="s">
        <v>494</v>
      </c>
      <c r="S2016">
        <v>62721</v>
      </c>
      <c r="T2016" t="s">
        <v>77</v>
      </c>
      <c r="U2016" t="s">
        <v>135</v>
      </c>
      <c r="V2016" t="s">
        <v>102</v>
      </c>
      <c r="W2016" t="s">
        <v>218</v>
      </c>
      <c r="X2016" t="s">
        <v>57</v>
      </c>
      <c r="Y2016" t="s">
        <v>1093</v>
      </c>
      <c r="Z2016" s="1">
        <v>43365</v>
      </c>
      <c r="AA2016">
        <v>54</v>
      </c>
      <c r="AB2016" t="s">
        <v>59</v>
      </c>
      <c r="AC2016">
        <v>2023</v>
      </c>
      <c r="AD2016">
        <v>506</v>
      </c>
      <c r="AE2016" t="s">
        <v>755</v>
      </c>
      <c r="AF2016" t="s">
        <v>247</v>
      </c>
      <c r="AG2016" s="1">
        <v>36035</v>
      </c>
      <c r="AH2016" t="s">
        <v>248</v>
      </c>
      <c r="AI2016" t="s">
        <v>249</v>
      </c>
      <c r="AJ2016" t="s">
        <v>64</v>
      </c>
      <c r="AK2016">
        <v>185</v>
      </c>
      <c r="AL2016">
        <v>20000000</v>
      </c>
      <c r="AM2016">
        <v>25000000</v>
      </c>
      <c r="AN2016" s="1">
        <v>45838</v>
      </c>
      <c r="AO2016" t="s">
        <v>765</v>
      </c>
      <c r="AP2016" t="s">
        <v>164</v>
      </c>
      <c r="AQ2016">
        <v>16</v>
      </c>
      <c r="AR2016" t="s">
        <v>757</v>
      </c>
      <c r="AS2016">
        <v>0</v>
      </c>
      <c r="AT2016" t="s">
        <v>248</v>
      </c>
      <c r="AU2016">
        <v>26</v>
      </c>
    </row>
    <row r="2017" spans="1:47" x14ac:dyDescent="0.25">
      <c r="A2017" t="s">
        <v>1092</v>
      </c>
      <c r="B2017">
        <v>3058442</v>
      </c>
      <c r="C2017">
        <v>332697</v>
      </c>
      <c r="D2017" t="s">
        <v>48</v>
      </c>
      <c r="E2017">
        <v>0</v>
      </c>
      <c r="F2017">
        <v>0</v>
      </c>
      <c r="G2017">
        <v>0</v>
      </c>
      <c r="H2017">
        <v>0</v>
      </c>
      <c r="I2017">
        <v>54</v>
      </c>
      <c r="J2017">
        <v>2018</v>
      </c>
      <c r="K2017" t="s">
        <v>49</v>
      </c>
      <c r="L2017">
        <v>0</v>
      </c>
      <c r="M2017">
        <v>2</v>
      </c>
      <c r="N2017">
        <v>18</v>
      </c>
      <c r="O2017">
        <v>1</v>
      </c>
      <c r="P2017" t="s">
        <v>751</v>
      </c>
      <c r="Q2017" t="s">
        <v>586</v>
      </c>
      <c r="R2017" t="s">
        <v>494</v>
      </c>
      <c r="S2017">
        <v>62721</v>
      </c>
      <c r="T2017" t="s">
        <v>77</v>
      </c>
      <c r="U2017" t="s">
        <v>135</v>
      </c>
      <c r="V2017" t="s">
        <v>102</v>
      </c>
      <c r="W2017" t="s">
        <v>218</v>
      </c>
      <c r="X2017" t="s">
        <v>57</v>
      </c>
      <c r="Y2017" t="s">
        <v>1093</v>
      </c>
      <c r="Z2017" s="1">
        <v>43365</v>
      </c>
      <c r="AA2017">
        <v>54</v>
      </c>
      <c r="AB2017" t="s">
        <v>59</v>
      </c>
      <c r="AC2017">
        <v>2023</v>
      </c>
      <c r="AD2017">
        <v>506</v>
      </c>
      <c r="AE2017" t="s">
        <v>755</v>
      </c>
      <c r="AF2017" t="s">
        <v>247</v>
      </c>
      <c r="AG2017" s="1">
        <v>36035</v>
      </c>
      <c r="AH2017" t="s">
        <v>248</v>
      </c>
      <c r="AI2017" t="s">
        <v>249</v>
      </c>
      <c r="AJ2017" t="s">
        <v>64</v>
      </c>
      <c r="AK2017">
        <v>185</v>
      </c>
      <c r="AL2017">
        <v>20000000</v>
      </c>
      <c r="AM2017">
        <v>25000000</v>
      </c>
      <c r="AN2017" s="1">
        <v>45838</v>
      </c>
      <c r="AO2017" t="s">
        <v>766</v>
      </c>
      <c r="AP2017" t="s">
        <v>164</v>
      </c>
      <c r="AQ2017">
        <v>16</v>
      </c>
      <c r="AR2017" t="s">
        <v>757</v>
      </c>
      <c r="AS2017">
        <v>0</v>
      </c>
      <c r="AT2017" t="s">
        <v>248</v>
      </c>
      <c r="AU2017">
        <v>26</v>
      </c>
    </row>
    <row r="2018" spans="1:47" x14ac:dyDescent="0.25">
      <c r="A2018" t="s">
        <v>1092</v>
      </c>
      <c r="B2018">
        <v>3058442</v>
      </c>
      <c r="C2018">
        <v>332697</v>
      </c>
      <c r="D2018" t="s">
        <v>48</v>
      </c>
      <c r="E2018">
        <v>0</v>
      </c>
      <c r="F2018">
        <v>0</v>
      </c>
      <c r="G2018">
        <v>0</v>
      </c>
      <c r="H2018">
        <v>0</v>
      </c>
      <c r="I2018">
        <v>54</v>
      </c>
      <c r="J2018">
        <v>2018</v>
      </c>
      <c r="K2018" t="s">
        <v>49</v>
      </c>
      <c r="L2018">
        <v>0</v>
      </c>
      <c r="M2018">
        <v>2</v>
      </c>
      <c r="N2018">
        <v>18</v>
      </c>
      <c r="O2018">
        <v>1</v>
      </c>
      <c r="P2018" t="s">
        <v>751</v>
      </c>
      <c r="Q2018" t="s">
        <v>586</v>
      </c>
      <c r="R2018" t="s">
        <v>494</v>
      </c>
      <c r="S2018">
        <v>62721</v>
      </c>
      <c r="T2018" t="s">
        <v>77</v>
      </c>
      <c r="U2018" t="s">
        <v>135</v>
      </c>
      <c r="V2018" t="s">
        <v>102</v>
      </c>
      <c r="W2018" t="s">
        <v>218</v>
      </c>
      <c r="X2018" t="s">
        <v>57</v>
      </c>
      <c r="Y2018" t="s">
        <v>1093</v>
      </c>
      <c r="Z2018" s="1">
        <v>43365</v>
      </c>
      <c r="AA2018">
        <v>54</v>
      </c>
      <c r="AB2018" t="s">
        <v>59</v>
      </c>
      <c r="AC2018">
        <v>2023</v>
      </c>
      <c r="AD2018">
        <v>506</v>
      </c>
      <c r="AE2018" t="s">
        <v>755</v>
      </c>
      <c r="AF2018" t="s">
        <v>247</v>
      </c>
      <c r="AG2018" s="1">
        <v>36035</v>
      </c>
      <c r="AH2018" t="s">
        <v>248</v>
      </c>
      <c r="AI2018" t="s">
        <v>249</v>
      </c>
      <c r="AJ2018" t="s">
        <v>64</v>
      </c>
      <c r="AK2018">
        <v>185</v>
      </c>
      <c r="AL2018">
        <v>20000000</v>
      </c>
      <c r="AM2018">
        <v>25000000</v>
      </c>
      <c r="AN2018" s="1">
        <v>45838</v>
      </c>
      <c r="AO2018" t="s">
        <v>767</v>
      </c>
      <c r="AP2018" t="s">
        <v>164</v>
      </c>
      <c r="AQ2018">
        <v>16</v>
      </c>
      <c r="AR2018" t="s">
        <v>757</v>
      </c>
      <c r="AS2018">
        <v>0</v>
      </c>
      <c r="AT2018" t="s">
        <v>465</v>
      </c>
      <c r="AU2018">
        <v>26</v>
      </c>
    </row>
    <row r="2019" spans="1:47" x14ac:dyDescent="0.25">
      <c r="A2019" t="s">
        <v>1092</v>
      </c>
      <c r="B2019">
        <v>3058442</v>
      </c>
      <c r="C2019">
        <v>332697</v>
      </c>
      <c r="D2019" t="s">
        <v>48</v>
      </c>
      <c r="E2019">
        <v>0</v>
      </c>
      <c r="F2019">
        <v>0</v>
      </c>
      <c r="G2019">
        <v>0</v>
      </c>
      <c r="H2019">
        <v>0</v>
      </c>
      <c r="I2019">
        <v>54</v>
      </c>
      <c r="J2019">
        <v>2018</v>
      </c>
      <c r="K2019" t="s">
        <v>49</v>
      </c>
      <c r="L2019">
        <v>0</v>
      </c>
      <c r="M2019">
        <v>2</v>
      </c>
      <c r="N2019">
        <v>18</v>
      </c>
      <c r="O2019">
        <v>1</v>
      </c>
      <c r="P2019" t="s">
        <v>751</v>
      </c>
      <c r="Q2019" t="s">
        <v>586</v>
      </c>
      <c r="R2019" t="s">
        <v>494</v>
      </c>
      <c r="S2019">
        <v>62721</v>
      </c>
      <c r="T2019" t="s">
        <v>77</v>
      </c>
      <c r="U2019" t="s">
        <v>135</v>
      </c>
      <c r="V2019" t="s">
        <v>102</v>
      </c>
      <c r="W2019" t="s">
        <v>218</v>
      </c>
      <c r="X2019" t="s">
        <v>57</v>
      </c>
      <c r="Y2019" t="s">
        <v>1093</v>
      </c>
      <c r="Z2019" s="1">
        <v>43365</v>
      </c>
      <c r="AA2019">
        <v>54</v>
      </c>
      <c r="AB2019" t="s">
        <v>59</v>
      </c>
      <c r="AC2019">
        <v>2023</v>
      </c>
      <c r="AD2019">
        <v>506</v>
      </c>
      <c r="AE2019" t="s">
        <v>755</v>
      </c>
      <c r="AF2019" t="s">
        <v>247</v>
      </c>
      <c r="AG2019" s="1">
        <v>36035</v>
      </c>
      <c r="AH2019" t="s">
        <v>248</v>
      </c>
      <c r="AI2019" t="s">
        <v>249</v>
      </c>
      <c r="AJ2019" t="s">
        <v>64</v>
      </c>
      <c r="AK2019">
        <v>185</v>
      </c>
      <c r="AL2019">
        <v>20000000</v>
      </c>
      <c r="AM2019">
        <v>25000000</v>
      </c>
      <c r="AN2019" s="1">
        <v>45838</v>
      </c>
      <c r="AO2019" t="s">
        <v>768</v>
      </c>
      <c r="AP2019" t="s">
        <v>164</v>
      </c>
      <c r="AQ2019">
        <v>16</v>
      </c>
      <c r="AR2019" t="s">
        <v>757</v>
      </c>
      <c r="AS2019">
        <v>0</v>
      </c>
      <c r="AT2019" t="s">
        <v>248</v>
      </c>
      <c r="AU2019">
        <v>26</v>
      </c>
    </row>
    <row r="2020" spans="1:47" x14ac:dyDescent="0.25">
      <c r="A2020" t="s">
        <v>1094</v>
      </c>
      <c r="B2020">
        <v>3058443</v>
      </c>
      <c r="C2020">
        <v>315779</v>
      </c>
      <c r="D2020" t="s">
        <v>48</v>
      </c>
      <c r="E2020">
        <v>0</v>
      </c>
      <c r="F2020">
        <v>0</v>
      </c>
      <c r="G2020">
        <v>1</v>
      </c>
      <c r="H2020">
        <v>0</v>
      </c>
      <c r="I2020">
        <v>90</v>
      </c>
      <c r="J2020">
        <v>2018</v>
      </c>
      <c r="K2020" t="s">
        <v>49</v>
      </c>
      <c r="L2020">
        <v>1</v>
      </c>
      <c r="M2020">
        <v>1</v>
      </c>
      <c r="N2020">
        <v>11</v>
      </c>
      <c r="O2020">
        <v>3</v>
      </c>
      <c r="P2020" t="s">
        <v>625</v>
      </c>
      <c r="Q2020" t="s">
        <v>325</v>
      </c>
      <c r="R2020" t="s">
        <v>626</v>
      </c>
      <c r="S2020">
        <v>30150</v>
      </c>
      <c r="T2020" t="s">
        <v>881</v>
      </c>
      <c r="U2020" t="s">
        <v>627</v>
      </c>
      <c r="V2020" t="s">
        <v>149</v>
      </c>
      <c r="W2020" t="s">
        <v>103</v>
      </c>
      <c r="X2020" t="s">
        <v>57</v>
      </c>
      <c r="Y2020" t="s">
        <v>1095</v>
      </c>
      <c r="Z2020" s="1">
        <v>43365</v>
      </c>
      <c r="AA2020">
        <v>84</v>
      </c>
      <c r="AB2020" t="s">
        <v>81</v>
      </c>
      <c r="AC2020">
        <v>2023</v>
      </c>
      <c r="AD2020">
        <v>5</v>
      </c>
      <c r="AE2020" t="s">
        <v>475</v>
      </c>
      <c r="AF2020" t="s">
        <v>247</v>
      </c>
      <c r="AG2020" s="1">
        <v>36056</v>
      </c>
      <c r="AH2020" t="s">
        <v>264</v>
      </c>
      <c r="AI2020" t="s">
        <v>265</v>
      </c>
      <c r="AJ2020" t="s">
        <v>64</v>
      </c>
      <c r="AK2020">
        <v>177</v>
      </c>
      <c r="AL2020">
        <v>25000000</v>
      </c>
      <c r="AM2020">
        <v>60000000</v>
      </c>
      <c r="AN2020" s="1">
        <v>46568</v>
      </c>
      <c r="AO2020" t="s">
        <v>476</v>
      </c>
      <c r="AP2020" t="s">
        <v>164</v>
      </c>
      <c r="AQ2020">
        <v>11</v>
      </c>
      <c r="AR2020" t="s">
        <v>477</v>
      </c>
      <c r="AS2020">
        <v>0</v>
      </c>
      <c r="AT2020" t="s">
        <v>264</v>
      </c>
      <c r="AU2020">
        <v>26</v>
      </c>
    </row>
    <row r="2021" spans="1:47" x14ac:dyDescent="0.25">
      <c r="A2021" t="s">
        <v>1094</v>
      </c>
      <c r="B2021">
        <v>3058443</v>
      </c>
      <c r="C2021">
        <v>315779</v>
      </c>
      <c r="D2021" t="s">
        <v>48</v>
      </c>
      <c r="E2021">
        <v>0</v>
      </c>
      <c r="F2021">
        <v>0</v>
      </c>
      <c r="G2021">
        <v>1</v>
      </c>
      <c r="H2021">
        <v>0</v>
      </c>
      <c r="I2021">
        <v>90</v>
      </c>
      <c r="J2021">
        <v>2018</v>
      </c>
      <c r="K2021" t="s">
        <v>49</v>
      </c>
      <c r="L2021">
        <v>1</v>
      </c>
      <c r="M2021">
        <v>1</v>
      </c>
      <c r="N2021">
        <v>11</v>
      </c>
      <c r="O2021">
        <v>3</v>
      </c>
      <c r="P2021" t="s">
        <v>625</v>
      </c>
      <c r="Q2021" t="s">
        <v>325</v>
      </c>
      <c r="R2021" t="s">
        <v>626</v>
      </c>
      <c r="S2021">
        <v>30150</v>
      </c>
      <c r="T2021" t="s">
        <v>881</v>
      </c>
      <c r="U2021" t="s">
        <v>627</v>
      </c>
      <c r="V2021" t="s">
        <v>149</v>
      </c>
      <c r="W2021" t="s">
        <v>103</v>
      </c>
      <c r="X2021" t="s">
        <v>57</v>
      </c>
      <c r="Y2021" t="s">
        <v>1095</v>
      </c>
      <c r="Z2021" s="1">
        <v>43365</v>
      </c>
      <c r="AA2021">
        <v>84</v>
      </c>
      <c r="AB2021" t="s">
        <v>81</v>
      </c>
      <c r="AC2021">
        <v>2023</v>
      </c>
      <c r="AD2021">
        <v>5</v>
      </c>
      <c r="AE2021" t="s">
        <v>475</v>
      </c>
      <c r="AF2021" t="s">
        <v>247</v>
      </c>
      <c r="AG2021" s="1">
        <v>36056</v>
      </c>
      <c r="AH2021" t="s">
        <v>264</v>
      </c>
      <c r="AI2021" t="s">
        <v>265</v>
      </c>
      <c r="AJ2021" t="s">
        <v>64</v>
      </c>
      <c r="AK2021">
        <v>177</v>
      </c>
      <c r="AL2021">
        <v>25000000</v>
      </c>
      <c r="AM2021">
        <v>60000000</v>
      </c>
      <c r="AN2021" s="1">
        <v>46568</v>
      </c>
      <c r="AO2021" t="s">
        <v>478</v>
      </c>
      <c r="AP2021" t="s">
        <v>164</v>
      </c>
      <c r="AQ2021">
        <v>11</v>
      </c>
      <c r="AR2021" t="s">
        <v>477</v>
      </c>
      <c r="AS2021">
        <v>0</v>
      </c>
      <c r="AT2021" t="s">
        <v>264</v>
      </c>
      <c r="AU2021">
        <v>26</v>
      </c>
    </row>
    <row r="2022" spans="1:47" x14ac:dyDescent="0.25">
      <c r="A2022" t="s">
        <v>1094</v>
      </c>
      <c r="B2022">
        <v>3058443</v>
      </c>
      <c r="C2022">
        <v>315779</v>
      </c>
      <c r="D2022" t="s">
        <v>48</v>
      </c>
      <c r="E2022">
        <v>0</v>
      </c>
      <c r="F2022">
        <v>0</v>
      </c>
      <c r="G2022">
        <v>1</v>
      </c>
      <c r="H2022">
        <v>0</v>
      </c>
      <c r="I2022">
        <v>90</v>
      </c>
      <c r="J2022">
        <v>2018</v>
      </c>
      <c r="K2022" t="s">
        <v>49</v>
      </c>
      <c r="L2022">
        <v>1</v>
      </c>
      <c r="M2022">
        <v>1</v>
      </c>
      <c r="N2022">
        <v>11</v>
      </c>
      <c r="O2022">
        <v>3</v>
      </c>
      <c r="P2022" t="s">
        <v>625</v>
      </c>
      <c r="Q2022" t="s">
        <v>325</v>
      </c>
      <c r="R2022" t="s">
        <v>626</v>
      </c>
      <c r="S2022">
        <v>30150</v>
      </c>
      <c r="T2022" t="s">
        <v>881</v>
      </c>
      <c r="U2022" t="s">
        <v>627</v>
      </c>
      <c r="V2022" t="s">
        <v>149</v>
      </c>
      <c r="W2022" t="s">
        <v>103</v>
      </c>
      <c r="X2022" t="s">
        <v>57</v>
      </c>
      <c r="Y2022" t="s">
        <v>1095</v>
      </c>
      <c r="Z2022" s="1">
        <v>43365</v>
      </c>
      <c r="AA2022">
        <v>84</v>
      </c>
      <c r="AB2022" t="s">
        <v>81</v>
      </c>
      <c r="AC2022">
        <v>2023</v>
      </c>
      <c r="AD2022">
        <v>5</v>
      </c>
      <c r="AE2022" t="s">
        <v>475</v>
      </c>
      <c r="AF2022" t="s">
        <v>247</v>
      </c>
      <c r="AG2022" s="1">
        <v>36056</v>
      </c>
      <c r="AH2022" t="s">
        <v>264</v>
      </c>
      <c r="AI2022" t="s">
        <v>265</v>
      </c>
      <c r="AJ2022" t="s">
        <v>64</v>
      </c>
      <c r="AK2022">
        <v>177</v>
      </c>
      <c r="AL2022">
        <v>25000000</v>
      </c>
      <c r="AM2022">
        <v>60000000</v>
      </c>
      <c r="AN2022" s="1">
        <v>46568</v>
      </c>
      <c r="AO2022" t="s">
        <v>479</v>
      </c>
      <c r="AP2022" t="s">
        <v>164</v>
      </c>
      <c r="AQ2022">
        <v>11</v>
      </c>
      <c r="AR2022" t="s">
        <v>477</v>
      </c>
      <c r="AS2022">
        <v>0</v>
      </c>
      <c r="AT2022" t="s">
        <v>264</v>
      </c>
      <c r="AU2022">
        <v>26</v>
      </c>
    </row>
    <row r="2023" spans="1:47" x14ac:dyDescent="0.25">
      <c r="A2023" t="s">
        <v>1094</v>
      </c>
      <c r="B2023">
        <v>3058443</v>
      </c>
      <c r="C2023">
        <v>315779</v>
      </c>
      <c r="D2023" t="s">
        <v>48</v>
      </c>
      <c r="E2023">
        <v>0</v>
      </c>
      <c r="F2023">
        <v>0</v>
      </c>
      <c r="G2023">
        <v>1</v>
      </c>
      <c r="H2023">
        <v>0</v>
      </c>
      <c r="I2023">
        <v>90</v>
      </c>
      <c r="J2023">
        <v>2018</v>
      </c>
      <c r="K2023" t="s">
        <v>49</v>
      </c>
      <c r="L2023">
        <v>1</v>
      </c>
      <c r="M2023">
        <v>1</v>
      </c>
      <c r="N2023">
        <v>11</v>
      </c>
      <c r="O2023">
        <v>3</v>
      </c>
      <c r="P2023" t="s">
        <v>625</v>
      </c>
      <c r="Q2023" t="s">
        <v>325</v>
      </c>
      <c r="R2023" t="s">
        <v>626</v>
      </c>
      <c r="S2023">
        <v>30150</v>
      </c>
      <c r="T2023" t="s">
        <v>881</v>
      </c>
      <c r="U2023" t="s">
        <v>627</v>
      </c>
      <c r="V2023" t="s">
        <v>149</v>
      </c>
      <c r="W2023" t="s">
        <v>103</v>
      </c>
      <c r="X2023" t="s">
        <v>57</v>
      </c>
      <c r="Y2023" t="s">
        <v>1095</v>
      </c>
      <c r="Z2023" s="1">
        <v>43365</v>
      </c>
      <c r="AA2023">
        <v>84</v>
      </c>
      <c r="AB2023" t="s">
        <v>81</v>
      </c>
      <c r="AC2023">
        <v>2023</v>
      </c>
      <c r="AD2023">
        <v>5</v>
      </c>
      <c r="AE2023" t="s">
        <v>475</v>
      </c>
      <c r="AF2023" t="s">
        <v>247</v>
      </c>
      <c r="AG2023" s="1">
        <v>36056</v>
      </c>
      <c r="AH2023" t="s">
        <v>264</v>
      </c>
      <c r="AI2023" t="s">
        <v>265</v>
      </c>
      <c r="AJ2023" t="s">
        <v>64</v>
      </c>
      <c r="AK2023">
        <v>177</v>
      </c>
      <c r="AL2023">
        <v>25000000</v>
      </c>
      <c r="AM2023">
        <v>60000000</v>
      </c>
      <c r="AN2023" s="1">
        <v>46568</v>
      </c>
      <c r="AO2023" t="s">
        <v>480</v>
      </c>
      <c r="AP2023" t="s">
        <v>164</v>
      </c>
      <c r="AQ2023">
        <v>11</v>
      </c>
      <c r="AR2023" t="s">
        <v>477</v>
      </c>
      <c r="AS2023">
        <v>0</v>
      </c>
      <c r="AT2023" t="s">
        <v>264</v>
      </c>
      <c r="AU2023">
        <v>26</v>
      </c>
    </row>
    <row r="2024" spans="1:47" x14ac:dyDescent="0.25">
      <c r="A2024" t="s">
        <v>1094</v>
      </c>
      <c r="B2024">
        <v>3058443</v>
      </c>
      <c r="C2024">
        <v>315779</v>
      </c>
      <c r="D2024" t="s">
        <v>48</v>
      </c>
      <c r="E2024">
        <v>0</v>
      </c>
      <c r="F2024">
        <v>0</v>
      </c>
      <c r="G2024">
        <v>1</v>
      </c>
      <c r="H2024">
        <v>0</v>
      </c>
      <c r="I2024">
        <v>90</v>
      </c>
      <c r="J2024">
        <v>2018</v>
      </c>
      <c r="K2024" t="s">
        <v>49</v>
      </c>
      <c r="L2024">
        <v>1</v>
      </c>
      <c r="M2024">
        <v>1</v>
      </c>
      <c r="N2024">
        <v>11</v>
      </c>
      <c r="O2024">
        <v>3</v>
      </c>
      <c r="P2024" t="s">
        <v>625</v>
      </c>
      <c r="Q2024" t="s">
        <v>325</v>
      </c>
      <c r="R2024" t="s">
        <v>626</v>
      </c>
      <c r="S2024">
        <v>30150</v>
      </c>
      <c r="T2024" t="s">
        <v>881</v>
      </c>
      <c r="U2024" t="s">
        <v>627</v>
      </c>
      <c r="V2024" t="s">
        <v>149</v>
      </c>
      <c r="W2024" t="s">
        <v>103</v>
      </c>
      <c r="X2024" t="s">
        <v>57</v>
      </c>
      <c r="Y2024" t="s">
        <v>1095</v>
      </c>
      <c r="Z2024" s="1">
        <v>43365</v>
      </c>
      <c r="AA2024">
        <v>84</v>
      </c>
      <c r="AB2024" t="s">
        <v>81</v>
      </c>
      <c r="AC2024">
        <v>2023</v>
      </c>
      <c r="AD2024">
        <v>5</v>
      </c>
      <c r="AE2024" t="s">
        <v>475</v>
      </c>
      <c r="AF2024" t="s">
        <v>247</v>
      </c>
      <c r="AG2024" s="1">
        <v>36056</v>
      </c>
      <c r="AH2024" t="s">
        <v>264</v>
      </c>
      <c r="AI2024" t="s">
        <v>265</v>
      </c>
      <c r="AJ2024" t="s">
        <v>64</v>
      </c>
      <c r="AK2024">
        <v>177</v>
      </c>
      <c r="AL2024">
        <v>25000000</v>
      </c>
      <c r="AM2024">
        <v>60000000</v>
      </c>
      <c r="AN2024" s="1">
        <v>46568</v>
      </c>
      <c r="AO2024" t="s">
        <v>481</v>
      </c>
      <c r="AP2024" t="s">
        <v>164</v>
      </c>
      <c r="AQ2024">
        <v>11</v>
      </c>
      <c r="AR2024" t="s">
        <v>477</v>
      </c>
      <c r="AS2024">
        <v>0</v>
      </c>
      <c r="AT2024" t="s">
        <v>264</v>
      </c>
      <c r="AU2024">
        <v>26</v>
      </c>
    </row>
    <row r="2025" spans="1:47" x14ac:dyDescent="0.25">
      <c r="A2025" t="s">
        <v>1094</v>
      </c>
      <c r="B2025">
        <v>3058443</v>
      </c>
      <c r="C2025">
        <v>315779</v>
      </c>
      <c r="D2025" t="s">
        <v>48</v>
      </c>
      <c r="E2025">
        <v>0</v>
      </c>
      <c r="F2025">
        <v>0</v>
      </c>
      <c r="G2025">
        <v>1</v>
      </c>
      <c r="H2025">
        <v>0</v>
      </c>
      <c r="I2025">
        <v>90</v>
      </c>
      <c r="J2025">
        <v>2018</v>
      </c>
      <c r="K2025" t="s">
        <v>49</v>
      </c>
      <c r="L2025">
        <v>1</v>
      </c>
      <c r="M2025">
        <v>1</v>
      </c>
      <c r="N2025">
        <v>11</v>
      </c>
      <c r="O2025">
        <v>3</v>
      </c>
      <c r="P2025" t="s">
        <v>625</v>
      </c>
      <c r="Q2025" t="s">
        <v>325</v>
      </c>
      <c r="R2025" t="s">
        <v>626</v>
      </c>
      <c r="S2025">
        <v>30150</v>
      </c>
      <c r="T2025" t="s">
        <v>881</v>
      </c>
      <c r="U2025" t="s">
        <v>627</v>
      </c>
      <c r="V2025" t="s">
        <v>149</v>
      </c>
      <c r="W2025" t="s">
        <v>103</v>
      </c>
      <c r="X2025" t="s">
        <v>57</v>
      </c>
      <c r="Y2025" t="s">
        <v>1095</v>
      </c>
      <c r="Z2025" s="1">
        <v>43365</v>
      </c>
      <c r="AA2025">
        <v>84</v>
      </c>
      <c r="AB2025" t="s">
        <v>81</v>
      </c>
      <c r="AC2025">
        <v>2023</v>
      </c>
      <c r="AD2025">
        <v>5</v>
      </c>
      <c r="AE2025" t="s">
        <v>475</v>
      </c>
      <c r="AF2025" t="s">
        <v>247</v>
      </c>
      <c r="AG2025" s="1">
        <v>36056</v>
      </c>
      <c r="AH2025" t="s">
        <v>264</v>
      </c>
      <c r="AI2025" t="s">
        <v>265</v>
      </c>
      <c r="AJ2025" t="s">
        <v>64</v>
      </c>
      <c r="AK2025">
        <v>177</v>
      </c>
      <c r="AL2025">
        <v>25000000</v>
      </c>
      <c r="AM2025">
        <v>60000000</v>
      </c>
      <c r="AN2025" s="1">
        <v>46568</v>
      </c>
      <c r="AO2025" t="s">
        <v>482</v>
      </c>
      <c r="AP2025" t="s">
        <v>164</v>
      </c>
      <c r="AQ2025">
        <v>11</v>
      </c>
      <c r="AR2025" t="s">
        <v>477</v>
      </c>
      <c r="AS2025">
        <v>0</v>
      </c>
      <c r="AT2025" t="s">
        <v>483</v>
      </c>
      <c r="AU2025">
        <v>26</v>
      </c>
    </row>
    <row r="2026" spans="1:47" x14ac:dyDescent="0.25">
      <c r="A2026" t="s">
        <v>1094</v>
      </c>
      <c r="B2026">
        <v>3058443</v>
      </c>
      <c r="C2026">
        <v>315779</v>
      </c>
      <c r="D2026" t="s">
        <v>48</v>
      </c>
      <c r="E2026">
        <v>0</v>
      </c>
      <c r="F2026">
        <v>0</v>
      </c>
      <c r="G2026">
        <v>1</v>
      </c>
      <c r="H2026">
        <v>0</v>
      </c>
      <c r="I2026">
        <v>90</v>
      </c>
      <c r="J2026">
        <v>2018</v>
      </c>
      <c r="K2026" t="s">
        <v>49</v>
      </c>
      <c r="L2026">
        <v>1</v>
      </c>
      <c r="M2026">
        <v>1</v>
      </c>
      <c r="N2026">
        <v>11</v>
      </c>
      <c r="O2026">
        <v>3</v>
      </c>
      <c r="P2026" t="s">
        <v>625</v>
      </c>
      <c r="Q2026" t="s">
        <v>325</v>
      </c>
      <c r="R2026" t="s">
        <v>626</v>
      </c>
      <c r="S2026">
        <v>30150</v>
      </c>
      <c r="T2026" t="s">
        <v>881</v>
      </c>
      <c r="U2026" t="s">
        <v>627</v>
      </c>
      <c r="V2026" t="s">
        <v>149</v>
      </c>
      <c r="W2026" t="s">
        <v>103</v>
      </c>
      <c r="X2026" t="s">
        <v>57</v>
      </c>
      <c r="Y2026" t="s">
        <v>1095</v>
      </c>
      <c r="Z2026" s="1">
        <v>43365</v>
      </c>
      <c r="AA2026">
        <v>84</v>
      </c>
      <c r="AB2026" t="s">
        <v>81</v>
      </c>
      <c r="AC2026">
        <v>2023</v>
      </c>
      <c r="AD2026">
        <v>5</v>
      </c>
      <c r="AE2026" t="s">
        <v>475</v>
      </c>
      <c r="AF2026" t="s">
        <v>247</v>
      </c>
      <c r="AG2026" s="1">
        <v>36056</v>
      </c>
      <c r="AH2026" t="s">
        <v>264</v>
      </c>
      <c r="AI2026" t="s">
        <v>265</v>
      </c>
      <c r="AJ2026" t="s">
        <v>64</v>
      </c>
      <c r="AK2026">
        <v>177</v>
      </c>
      <c r="AL2026">
        <v>25000000</v>
      </c>
      <c r="AM2026">
        <v>60000000</v>
      </c>
      <c r="AN2026" s="1">
        <v>46568</v>
      </c>
      <c r="AO2026" t="s">
        <v>484</v>
      </c>
      <c r="AP2026" t="s">
        <v>164</v>
      </c>
      <c r="AQ2026">
        <v>11</v>
      </c>
      <c r="AR2026" t="s">
        <v>477</v>
      </c>
      <c r="AS2026">
        <v>0</v>
      </c>
      <c r="AT2026" t="s">
        <v>264</v>
      </c>
      <c r="AU2026">
        <v>26</v>
      </c>
    </row>
    <row r="2027" spans="1:47" x14ac:dyDescent="0.25">
      <c r="A2027" t="s">
        <v>1094</v>
      </c>
      <c r="B2027">
        <v>3058443</v>
      </c>
      <c r="C2027">
        <v>315779</v>
      </c>
      <c r="D2027" t="s">
        <v>48</v>
      </c>
      <c r="E2027">
        <v>0</v>
      </c>
      <c r="F2027">
        <v>0</v>
      </c>
      <c r="G2027">
        <v>1</v>
      </c>
      <c r="H2027">
        <v>0</v>
      </c>
      <c r="I2027">
        <v>90</v>
      </c>
      <c r="J2027">
        <v>2018</v>
      </c>
      <c r="K2027" t="s">
        <v>49</v>
      </c>
      <c r="L2027">
        <v>1</v>
      </c>
      <c r="M2027">
        <v>1</v>
      </c>
      <c r="N2027">
        <v>11</v>
      </c>
      <c r="O2027">
        <v>3</v>
      </c>
      <c r="P2027" t="s">
        <v>625</v>
      </c>
      <c r="Q2027" t="s">
        <v>325</v>
      </c>
      <c r="R2027" t="s">
        <v>626</v>
      </c>
      <c r="S2027">
        <v>30150</v>
      </c>
      <c r="T2027" t="s">
        <v>881</v>
      </c>
      <c r="U2027" t="s">
        <v>627</v>
      </c>
      <c r="V2027" t="s">
        <v>149</v>
      </c>
      <c r="W2027" t="s">
        <v>103</v>
      </c>
      <c r="X2027" t="s">
        <v>57</v>
      </c>
      <c r="Y2027" t="s">
        <v>1095</v>
      </c>
      <c r="Z2027" s="1">
        <v>43365</v>
      </c>
      <c r="AA2027">
        <v>84</v>
      </c>
      <c r="AB2027" t="s">
        <v>81</v>
      </c>
      <c r="AC2027">
        <v>2023</v>
      </c>
      <c r="AD2027">
        <v>5</v>
      </c>
      <c r="AE2027" t="s">
        <v>475</v>
      </c>
      <c r="AF2027" t="s">
        <v>247</v>
      </c>
      <c r="AG2027" s="1">
        <v>36056</v>
      </c>
      <c r="AH2027" t="s">
        <v>264</v>
      </c>
      <c r="AI2027" t="s">
        <v>265</v>
      </c>
      <c r="AJ2027" t="s">
        <v>64</v>
      </c>
      <c r="AK2027">
        <v>177</v>
      </c>
      <c r="AL2027">
        <v>25000000</v>
      </c>
      <c r="AM2027">
        <v>60000000</v>
      </c>
      <c r="AN2027" s="1">
        <v>46568</v>
      </c>
      <c r="AO2027" t="s">
        <v>485</v>
      </c>
      <c r="AP2027" t="s">
        <v>66</v>
      </c>
      <c r="AQ2027">
        <v>11</v>
      </c>
      <c r="AR2027" t="s">
        <v>477</v>
      </c>
      <c r="AS2027">
        <v>0</v>
      </c>
      <c r="AT2027" t="s">
        <v>264</v>
      </c>
      <c r="AU2027">
        <v>26</v>
      </c>
    </row>
    <row r="2028" spans="1:47" x14ac:dyDescent="0.25">
      <c r="A2028" t="s">
        <v>1094</v>
      </c>
      <c r="B2028">
        <v>3058443</v>
      </c>
      <c r="C2028">
        <v>315779</v>
      </c>
      <c r="D2028" t="s">
        <v>48</v>
      </c>
      <c r="E2028">
        <v>0</v>
      </c>
      <c r="F2028">
        <v>0</v>
      </c>
      <c r="G2028">
        <v>1</v>
      </c>
      <c r="H2028">
        <v>0</v>
      </c>
      <c r="I2028">
        <v>90</v>
      </c>
      <c r="J2028">
        <v>2018</v>
      </c>
      <c r="K2028" t="s">
        <v>49</v>
      </c>
      <c r="L2028">
        <v>1</v>
      </c>
      <c r="M2028">
        <v>1</v>
      </c>
      <c r="N2028">
        <v>11</v>
      </c>
      <c r="O2028">
        <v>3</v>
      </c>
      <c r="P2028" t="s">
        <v>625</v>
      </c>
      <c r="Q2028" t="s">
        <v>325</v>
      </c>
      <c r="R2028" t="s">
        <v>626</v>
      </c>
      <c r="S2028">
        <v>30150</v>
      </c>
      <c r="T2028" t="s">
        <v>881</v>
      </c>
      <c r="U2028" t="s">
        <v>627</v>
      </c>
      <c r="V2028" t="s">
        <v>149</v>
      </c>
      <c r="W2028" t="s">
        <v>103</v>
      </c>
      <c r="X2028" t="s">
        <v>57</v>
      </c>
      <c r="Y2028" t="s">
        <v>1095</v>
      </c>
      <c r="Z2028" s="1">
        <v>43365</v>
      </c>
      <c r="AA2028">
        <v>84</v>
      </c>
      <c r="AB2028" t="s">
        <v>81</v>
      </c>
      <c r="AC2028">
        <v>2023</v>
      </c>
      <c r="AD2028">
        <v>5</v>
      </c>
      <c r="AE2028" t="s">
        <v>475</v>
      </c>
      <c r="AF2028" t="s">
        <v>247</v>
      </c>
      <c r="AG2028" s="1">
        <v>36056</v>
      </c>
      <c r="AH2028" t="s">
        <v>264</v>
      </c>
      <c r="AI2028" t="s">
        <v>265</v>
      </c>
      <c r="AJ2028" t="s">
        <v>64</v>
      </c>
      <c r="AK2028">
        <v>177</v>
      </c>
      <c r="AL2028">
        <v>25000000</v>
      </c>
      <c r="AM2028">
        <v>60000000</v>
      </c>
      <c r="AN2028" s="1">
        <v>46568</v>
      </c>
      <c r="AO2028" t="s">
        <v>486</v>
      </c>
      <c r="AP2028" t="s">
        <v>164</v>
      </c>
      <c r="AQ2028">
        <v>11</v>
      </c>
      <c r="AR2028" t="s">
        <v>477</v>
      </c>
      <c r="AS2028">
        <v>0</v>
      </c>
      <c r="AT2028" t="s">
        <v>264</v>
      </c>
      <c r="AU2028">
        <v>26</v>
      </c>
    </row>
    <row r="2029" spans="1:47" x14ac:dyDescent="0.25">
      <c r="A2029" t="s">
        <v>1094</v>
      </c>
      <c r="B2029">
        <v>3058443</v>
      </c>
      <c r="C2029">
        <v>315779</v>
      </c>
      <c r="D2029" t="s">
        <v>48</v>
      </c>
      <c r="E2029">
        <v>0</v>
      </c>
      <c r="F2029">
        <v>0</v>
      </c>
      <c r="G2029">
        <v>1</v>
      </c>
      <c r="H2029">
        <v>0</v>
      </c>
      <c r="I2029">
        <v>90</v>
      </c>
      <c r="J2029">
        <v>2018</v>
      </c>
      <c r="K2029" t="s">
        <v>49</v>
      </c>
      <c r="L2029">
        <v>1</v>
      </c>
      <c r="M2029">
        <v>1</v>
      </c>
      <c r="N2029">
        <v>11</v>
      </c>
      <c r="O2029">
        <v>3</v>
      </c>
      <c r="P2029" t="s">
        <v>625</v>
      </c>
      <c r="Q2029" t="s">
        <v>325</v>
      </c>
      <c r="R2029" t="s">
        <v>626</v>
      </c>
      <c r="S2029">
        <v>30150</v>
      </c>
      <c r="T2029" t="s">
        <v>881</v>
      </c>
      <c r="U2029" t="s">
        <v>627</v>
      </c>
      <c r="V2029" t="s">
        <v>149</v>
      </c>
      <c r="W2029" t="s">
        <v>103</v>
      </c>
      <c r="X2029" t="s">
        <v>57</v>
      </c>
      <c r="Y2029" t="s">
        <v>1095</v>
      </c>
      <c r="Z2029" s="1">
        <v>43365</v>
      </c>
      <c r="AA2029">
        <v>84</v>
      </c>
      <c r="AB2029" t="s">
        <v>81</v>
      </c>
      <c r="AC2029">
        <v>2023</v>
      </c>
      <c r="AD2029">
        <v>5</v>
      </c>
      <c r="AE2029" t="s">
        <v>475</v>
      </c>
      <c r="AF2029" t="s">
        <v>247</v>
      </c>
      <c r="AG2029" s="1">
        <v>36056</v>
      </c>
      <c r="AH2029" t="s">
        <v>264</v>
      </c>
      <c r="AI2029" t="s">
        <v>265</v>
      </c>
      <c r="AJ2029" t="s">
        <v>64</v>
      </c>
      <c r="AK2029">
        <v>177</v>
      </c>
      <c r="AL2029">
        <v>25000000</v>
      </c>
      <c r="AM2029">
        <v>60000000</v>
      </c>
      <c r="AN2029" s="1">
        <v>46568</v>
      </c>
      <c r="AO2029" t="s">
        <v>487</v>
      </c>
      <c r="AP2029" t="s">
        <v>164</v>
      </c>
      <c r="AQ2029">
        <v>11</v>
      </c>
      <c r="AR2029" t="s">
        <v>477</v>
      </c>
      <c r="AS2029">
        <v>0</v>
      </c>
      <c r="AT2029" t="s">
        <v>264</v>
      </c>
      <c r="AU2029">
        <v>26</v>
      </c>
    </row>
    <row r="2030" spans="1:47" x14ac:dyDescent="0.25">
      <c r="A2030" t="s">
        <v>1094</v>
      </c>
      <c r="B2030">
        <v>3058443</v>
      </c>
      <c r="C2030">
        <v>315779</v>
      </c>
      <c r="D2030" t="s">
        <v>48</v>
      </c>
      <c r="E2030">
        <v>0</v>
      </c>
      <c r="F2030">
        <v>0</v>
      </c>
      <c r="G2030">
        <v>1</v>
      </c>
      <c r="H2030">
        <v>0</v>
      </c>
      <c r="I2030">
        <v>90</v>
      </c>
      <c r="J2030">
        <v>2018</v>
      </c>
      <c r="K2030" t="s">
        <v>49</v>
      </c>
      <c r="L2030">
        <v>1</v>
      </c>
      <c r="M2030">
        <v>1</v>
      </c>
      <c r="N2030">
        <v>11</v>
      </c>
      <c r="O2030">
        <v>3</v>
      </c>
      <c r="P2030" t="s">
        <v>625</v>
      </c>
      <c r="Q2030" t="s">
        <v>325</v>
      </c>
      <c r="R2030" t="s">
        <v>626</v>
      </c>
      <c r="S2030">
        <v>30150</v>
      </c>
      <c r="T2030" t="s">
        <v>881</v>
      </c>
      <c r="U2030" t="s">
        <v>627</v>
      </c>
      <c r="V2030" t="s">
        <v>149</v>
      </c>
      <c r="W2030" t="s">
        <v>103</v>
      </c>
      <c r="X2030" t="s">
        <v>57</v>
      </c>
      <c r="Y2030" t="s">
        <v>1095</v>
      </c>
      <c r="Z2030" s="1">
        <v>43365</v>
      </c>
      <c r="AA2030">
        <v>84</v>
      </c>
      <c r="AB2030" t="s">
        <v>81</v>
      </c>
      <c r="AC2030">
        <v>2023</v>
      </c>
      <c r="AD2030">
        <v>5</v>
      </c>
      <c r="AE2030" t="s">
        <v>475</v>
      </c>
      <c r="AF2030" t="s">
        <v>247</v>
      </c>
      <c r="AG2030" s="1">
        <v>36056</v>
      </c>
      <c r="AH2030" t="s">
        <v>264</v>
      </c>
      <c r="AI2030" t="s">
        <v>265</v>
      </c>
      <c r="AJ2030" t="s">
        <v>64</v>
      </c>
      <c r="AK2030">
        <v>177</v>
      </c>
      <c r="AL2030">
        <v>25000000</v>
      </c>
      <c r="AM2030">
        <v>60000000</v>
      </c>
      <c r="AN2030" s="1">
        <v>46568</v>
      </c>
      <c r="AO2030" t="s">
        <v>488</v>
      </c>
      <c r="AP2030" t="s">
        <v>164</v>
      </c>
      <c r="AQ2030">
        <v>11</v>
      </c>
      <c r="AR2030" t="s">
        <v>477</v>
      </c>
      <c r="AS2030">
        <v>0</v>
      </c>
      <c r="AT2030" t="s">
        <v>264</v>
      </c>
      <c r="AU2030">
        <v>26</v>
      </c>
    </row>
    <row r="2031" spans="1:47" x14ac:dyDescent="0.25">
      <c r="A2031" t="s">
        <v>1094</v>
      </c>
      <c r="B2031">
        <v>3058443</v>
      </c>
      <c r="C2031">
        <v>315779</v>
      </c>
      <c r="D2031" t="s">
        <v>48</v>
      </c>
      <c r="E2031">
        <v>0</v>
      </c>
      <c r="F2031">
        <v>0</v>
      </c>
      <c r="G2031">
        <v>1</v>
      </c>
      <c r="H2031">
        <v>0</v>
      </c>
      <c r="I2031">
        <v>90</v>
      </c>
      <c r="J2031">
        <v>2018</v>
      </c>
      <c r="K2031" t="s">
        <v>49</v>
      </c>
      <c r="L2031">
        <v>1</v>
      </c>
      <c r="M2031">
        <v>1</v>
      </c>
      <c r="N2031">
        <v>11</v>
      </c>
      <c r="O2031">
        <v>3</v>
      </c>
      <c r="P2031" t="s">
        <v>625</v>
      </c>
      <c r="Q2031" t="s">
        <v>325</v>
      </c>
      <c r="R2031" t="s">
        <v>626</v>
      </c>
      <c r="S2031">
        <v>30150</v>
      </c>
      <c r="T2031" t="s">
        <v>881</v>
      </c>
      <c r="U2031" t="s">
        <v>627</v>
      </c>
      <c r="V2031" t="s">
        <v>149</v>
      </c>
      <c r="W2031" t="s">
        <v>103</v>
      </c>
      <c r="X2031" t="s">
        <v>57</v>
      </c>
      <c r="Y2031" t="s">
        <v>1095</v>
      </c>
      <c r="Z2031" s="1">
        <v>43365</v>
      </c>
      <c r="AA2031">
        <v>84</v>
      </c>
      <c r="AB2031" t="s">
        <v>81</v>
      </c>
      <c r="AC2031">
        <v>2023</v>
      </c>
      <c r="AD2031">
        <v>5</v>
      </c>
      <c r="AE2031" t="s">
        <v>475</v>
      </c>
      <c r="AF2031" t="s">
        <v>247</v>
      </c>
      <c r="AG2031" s="1">
        <v>36056</v>
      </c>
      <c r="AH2031" t="s">
        <v>264</v>
      </c>
      <c r="AI2031" t="s">
        <v>265</v>
      </c>
      <c r="AJ2031" t="s">
        <v>64</v>
      </c>
      <c r="AK2031">
        <v>177</v>
      </c>
      <c r="AL2031">
        <v>25000000</v>
      </c>
      <c r="AM2031">
        <v>60000000</v>
      </c>
      <c r="AN2031" s="1">
        <v>46568</v>
      </c>
      <c r="AO2031" t="s">
        <v>489</v>
      </c>
      <c r="AP2031" t="s">
        <v>164</v>
      </c>
      <c r="AQ2031">
        <v>11</v>
      </c>
      <c r="AR2031" t="s">
        <v>477</v>
      </c>
      <c r="AS2031">
        <v>0</v>
      </c>
      <c r="AT2031" t="s">
        <v>264</v>
      </c>
      <c r="AU2031">
        <v>26</v>
      </c>
    </row>
    <row r="2032" spans="1:47" x14ac:dyDescent="0.25">
      <c r="A2032" t="s">
        <v>1094</v>
      </c>
      <c r="B2032">
        <v>3058443</v>
      </c>
      <c r="C2032">
        <v>315779</v>
      </c>
      <c r="D2032" t="s">
        <v>48</v>
      </c>
      <c r="E2032">
        <v>0</v>
      </c>
      <c r="F2032">
        <v>0</v>
      </c>
      <c r="G2032">
        <v>1</v>
      </c>
      <c r="H2032">
        <v>0</v>
      </c>
      <c r="I2032">
        <v>90</v>
      </c>
      <c r="J2032">
        <v>2018</v>
      </c>
      <c r="K2032" t="s">
        <v>49</v>
      </c>
      <c r="L2032">
        <v>1</v>
      </c>
      <c r="M2032">
        <v>1</v>
      </c>
      <c r="N2032">
        <v>11</v>
      </c>
      <c r="O2032">
        <v>3</v>
      </c>
      <c r="P2032" t="s">
        <v>625</v>
      </c>
      <c r="Q2032" t="s">
        <v>325</v>
      </c>
      <c r="R2032" t="s">
        <v>626</v>
      </c>
      <c r="S2032">
        <v>30150</v>
      </c>
      <c r="T2032" t="s">
        <v>881</v>
      </c>
      <c r="U2032" t="s">
        <v>627</v>
      </c>
      <c r="V2032" t="s">
        <v>149</v>
      </c>
      <c r="W2032" t="s">
        <v>103</v>
      </c>
      <c r="X2032" t="s">
        <v>57</v>
      </c>
      <c r="Y2032" t="s">
        <v>1095</v>
      </c>
      <c r="Z2032" s="1">
        <v>43365</v>
      </c>
      <c r="AA2032">
        <v>84</v>
      </c>
      <c r="AB2032" t="s">
        <v>81</v>
      </c>
      <c r="AC2032">
        <v>2023</v>
      </c>
      <c r="AD2032">
        <v>5</v>
      </c>
      <c r="AE2032" t="s">
        <v>475</v>
      </c>
      <c r="AF2032" t="s">
        <v>247</v>
      </c>
      <c r="AG2032" s="1">
        <v>36056</v>
      </c>
      <c r="AH2032" t="s">
        <v>264</v>
      </c>
      <c r="AI2032" t="s">
        <v>265</v>
      </c>
      <c r="AJ2032" t="s">
        <v>64</v>
      </c>
      <c r="AK2032">
        <v>177</v>
      </c>
      <c r="AL2032">
        <v>25000000</v>
      </c>
      <c r="AM2032">
        <v>60000000</v>
      </c>
      <c r="AN2032" s="1">
        <v>46568</v>
      </c>
      <c r="AO2032" t="s">
        <v>490</v>
      </c>
      <c r="AP2032" t="s">
        <v>164</v>
      </c>
      <c r="AQ2032">
        <v>11</v>
      </c>
      <c r="AR2032" t="s">
        <v>477</v>
      </c>
      <c r="AS2032">
        <v>0</v>
      </c>
      <c r="AT2032" t="s">
        <v>264</v>
      </c>
      <c r="AU2032">
        <v>26</v>
      </c>
    </row>
    <row r="2033" spans="1:47" x14ac:dyDescent="0.25">
      <c r="A2033" t="s">
        <v>1094</v>
      </c>
      <c r="B2033">
        <v>3058443</v>
      </c>
      <c r="C2033">
        <v>315779</v>
      </c>
      <c r="D2033" t="s">
        <v>48</v>
      </c>
      <c r="E2033">
        <v>0</v>
      </c>
      <c r="F2033">
        <v>0</v>
      </c>
      <c r="G2033">
        <v>1</v>
      </c>
      <c r="H2033">
        <v>0</v>
      </c>
      <c r="I2033">
        <v>90</v>
      </c>
      <c r="J2033">
        <v>2018</v>
      </c>
      <c r="K2033" t="s">
        <v>49</v>
      </c>
      <c r="L2033">
        <v>1</v>
      </c>
      <c r="M2033">
        <v>1</v>
      </c>
      <c r="N2033">
        <v>11</v>
      </c>
      <c r="O2033">
        <v>3</v>
      </c>
      <c r="P2033" t="s">
        <v>625</v>
      </c>
      <c r="Q2033" t="s">
        <v>325</v>
      </c>
      <c r="R2033" t="s">
        <v>626</v>
      </c>
      <c r="S2033">
        <v>30150</v>
      </c>
      <c r="T2033" t="s">
        <v>881</v>
      </c>
      <c r="U2033" t="s">
        <v>627</v>
      </c>
      <c r="V2033" t="s">
        <v>149</v>
      </c>
      <c r="W2033" t="s">
        <v>103</v>
      </c>
      <c r="X2033" t="s">
        <v>57</v>
      </c>
      <c r="Y2033" t="s">
        <v>1095</v>
      </c>
      <c r="Z2033" s="1">
        <v>43365</v>
      </c>
      <c r="AA2033">
        <v>84</v>
      </c>
      <c r="AB2033" t="s">
        <v>81</v>
      </c>
      <c r="AC2033">
        <v>2023</v>
      </c>
      <c r="AD2033">
        <v>5</v>
      </c>
      <c r="AE2033" t="s">
        <v>475</v>
      </c>
      <c r="AF2033" t="s">
        <v>247</v>
      </c>
      <c r="AG2033" s="1">
        <v>36056</v>
      </c>
      <c r="AH2033" t="s">
        <v>264</v>
      </c>
      <c r="AI2033" t="s">
        <v>265</v>
      </c>
      <c r="AJ2033" t="s">
        <v>64</v>
      </c>
      <c r="AK2033">
        <v>177</v>
      </c>
      <c r="AL2033">
        <v>25000000</v>
      </c>
      <c r="AM2033">
        <v>60000000</v>
      </c>
      <c r="AN2033" s="1">
        <v>46568</v>
      </c>
      <c r="AO2033" t="s">
        <v>491</v>
      </c>
      <c r="AP2033" t="s">
        <v>66</v>
      </c>
      <c r="AQ2033">
        <v>11</v>
      </c>
      <c r="AR2033" t="s">
        <v>477</v>
      </c>
      <c r="AS2033">
        <v>0</v>
      </c>
      <c r="AT2033" t="s">
        <v>264</v>
      </c>
      <c r="AU2033">
        <v>26</v>
      </c>
    </row>
    <row r="2034" spans="1:47" x14ac:dyDescent="0.25">
      <c r="A2034" t="s">
        <v>1096</v>
      </c>
      <c r="B2034">
        <v>3061048</v>
      </c>
      <c r="C2034">
        <v>336160</v>
      </c>
      <c r="D2034" t="s">
        <v>454</v>
      </c>
      <c r="E2034">
        <v>0</v>
      </c>
      <c r="F2034">
        <v>0</v>
      </c>
      <c r="G2034">
        <v>2</v>
      </c>
      <c r="H2034">
        <v>0</v>
      </c>
      <c r="I2034">
        <v>90</v>
      </c>
      <c r="J2034">
        <v>2018</v>
      </c>
      <c r="K2034" t="s">
        <v>189</v>
      </c>
      <c r="L2034">
        <v>4</v>
      </c>
      <c r="M2034">
        <v>4</v>
      </c>
      <c r="N2034">
        <v>11</v>
      </c>
      <c r="O2034">
        <v>8</v>
      </c>
      <c r="P2034" t="s">
        <v>1007</v>
      </c>
      <c r="Q2034" t="s">
        <v>1097</v>
      </c>
      <c r="R2034" t="s">
        <v>1009</v>
      </c>
      <c r="S2034">
        <v>8537</v>
      </c>
      <c r="T2034" t="s">
        <v>1098</v>
      </c>
      <c r="U2034" t="s">
        <v>1010</v>
      </c>
      <c r="V2034" t="s">
        <v>1099</v>
      </c>
      <c r="W2034" t="s">
        <v>283</v>
      </c>
      <c r="X2034" t="s">
        <v>57</v>
      </c>
      <c r="Y2034" t="s">
        <v>1100</v>
      </c>
      <c r="Z2034" s="1">
        <v>43365</v>
      </c>
      <c r="AA2034">
        <v>40</v>
      </c>
      <c r="AB2034" t="s">
        <v>81</v>
      </c>
      <c r="AC2034">
        <v>2018</v>
      </c>
      <c r="AD2034">
        <v>385</v>
      </c>
      <c r="AE2034" t="s">
        <v>1013</v>
      </c>
      <c r="AF2034" t="s">
        <v>247</v>
      </c>
      <c r="AG2034" s="1">
        <v>35329</v>
      </c>
      <c r="AH2034" t="s">
        <v>355</v>
      </c>
      <c r="AI2034" t="s">
        <v>265</v>
      </c>
      <c r="AJ2034" t="s">
        <v>64</v>
      </c>
      <c r="AK2034">
        <v>192</v>
      </c>
      <c r="AL2034">
        <v>900000</v>
      </c>
      <c r="AM2034">
        <v>1700000</v>
      </c>
      <c r="AN2034" s="1">
        <v>46203</v>
      </c>
      <c r="AO2034" t="s">
        <v>1014</v>
      </c>
      <c r="AP2034" t="s">
        <v>66</v>
      </c>
      <c r="AQ2034">
        <v>11</v>
      </c>
      <c r="AR2034" t="s">
        <v>1015</v>
      </c>
      <c r="AS2034">
        <v>0</v>
      </c>
      <c r="AT2034" t="s">
        <v>355</v>
      </c>
      <c r="AU2034">
        <v>28</v>
      </c>
    </row>
    <row r="2035" spans="1:47" x14ac:dyDescent="0.25">
      <c r="A2035" t="s">
        <v>1096</v>
      </c>
      <c r="B2035">
        <v>3061048</v>
      </c>
      <c r="C2035">
        <v>336160</v>
      </c>
      <c r="D2035" t="s">
        <v>454</v>
      </c>
      <c r="E2035">
        <v>0</v>
      </c>
      <c r="F2035">
        <v>0</v>
      </c>
      <c r="G2035">
        <v>2</v>
      </c>
      <c r="H2035">
        <v>0</v>
      </c>
      <c r="I2035">
        <v>90</v>
      </c>
      <c r="J2035">
        <v>2018</v>
      </c>
      <c r="K2035" t="s">
        <v>189</v>
      </c>
      <c r="L2035">
        <v>4</v>
      </c>
      <c r="M2035">
        <v>4</v>
      </c>
      <c r="N2035">
        <v>11</v>
      </c>
      <c r="O2035">
        <v>8</v>
      </c>
      <c r="P2035" t="s">
        <v>1007</v>
      </c>
      <c r="Q2035" t="s">
        <v>1097</v>
      </c>
      <c r="R2035" t="s">
        <v>1009</v>
      </c>
      <c r="S2035">
        <v>8537</v>
      </c>
      <c r="T2035" t="s">
        <v>1098</v>
      </c>
      <c r="U2035" t="s">
        <v>1010</v>
      </c>
      <c r="V2035" t="s">
        <v>1099</v>
      </c>
      <c r="W2035" t="s">
        <v>283</v>
      </c>
      <c r="X2035" t="s">
        <v>57</v>
      </c>
      <c r="Y2035" t="s">
        <v>1101</v>
      </c>
      <c r="Z2035" s="1">
        <v>43365</v>
      </c>
      <c r="AA2035">
        <v>53</v>
      </c>
      <c r="AB2035" t="s">
        <v>81</v>
      </c>
      <c r="AC2035">
        <v>2018</v>
      </c>
      <c r="AD2035">
        <v>385</v>
      </c>
      <c r="AE2035" t="s">
        <v>1013</v>
      </c>
      <c r="AF2035" t="s">
        <v>247</v>
      </c>
      <c r="AG2035" s="1">
        <v>35329</v>
      </c>
      <c r="AH2035" t="s">
        <v>355</v>
      </c>
      <c r="AI2035" t="s">
        <v>265</v>
      </c>
      <c r="AJ2035" t="s">
        <v>64</v>
      </c>
      <c r="AK2035">
        <v>192</v>
      </c>
      <c r="AL2035">
        <v>900000</v>
      </c>
      <c r="AM2035">
        <v>1700000</v>
      </c>
      <c r="AN2035" s="1">
        <v>46203</v>
      </c>
      <c r="AO2035" t="s">
        <v>1014</v>
      </c>
      <c r="AP2035" t="s">
        <v>66</v>
      </c>
      <c r="AQ2035">
        <v>11</v>
      </c>
      <c r="AR2035" t="s">
        <v>1015</v>
      </c>
      <c r="AS2035">
        <v>0</v>
      </c>
      <c r="AT2035" t="s">
        <v>355</v>
      </c>
      <c r="AU2035">
        <v>28</v>
      </c>
    </row>
    <row r="2036" spans="1:47" x14ac:dyDescent="0.25">
      <c r="A2036" t="s">
        <v>1102</v>
      </c>
      <c r="B2036">
        <v>3047521</v>
      </c>
      <c r="C2036">
        <v>355369</v>
      </c>
      <c r="D2036" t="s">
        <v>346</v>
      </c>
      <c r="E2036">
        <v>0</v>
      </c>
      <c r="F2036">
        <v>0</v>
      </c>
      <c r="G2036">
        <v>0</v>
      </c>
      <c r="H2036">
        <v>0</v>
      </c>
      <c r="I2036">
        <v>64</v>
      </c>
      <c r="J2036">
        <v>2018</v>
      </c>
      <c r="K2036" t="s">
        <v>83</v>
      </c>
      <c r="L2036">
        <v>2</v>
      </c>
      <c r="M2036">
        <v>1</v>
      </c>
      <c r="N2036">
        <v>15</v>
      </c>
      <c r="O2036">
        <v>17</v>
      </c>
      <c r="P2036" t="s">
        <v>1103</v>
      </c>
      <c r="Q2036" t="s">
        <v>1046</v>
      </c>
      <c r="R2036" t="s">
        <v>1104</v>
      </c>
      <c r="S2036">
        <v>7605</v>
      </c>
      <c r="T2036" t="s">
        <v>447</v>
      </c>
      <c r="U2036" t="s">
        <v>1105</v>
      </c>
      <c r="V2036" t="s">
        <v>1049</v>
      </c>
      <c r="W2036" t="s">
        <v>322</v>
      </c>
      <c r="X2036" t="s">
        <v>57</v>
      </c>
      <c r="Y2036" t="s">
        <v>1106</v>
      </c>
      <c r="Z2036" s="1">
        <v>43369</v>
      </c>
      <c r="AA2036">
        <v>64</v>
      </c>
      <c r="AB2036" t="s">
        <v>59</v>
      </c>
      <c r="AC2036">
        <v>2023</v>
      </c>
      <c r="AD2036">
        <v>18</v>
      </c>
      <c r="AE2036" t="s">
        <v>354</v>
      </c>
      <c r="AF2036" t="s">
        <v>247</v>
      </c>
      <c r="AG2036" s="1">
        <v>35181</v>
      </c>
      <c r="AH2036" t="s">
        <v>355</v>
      </c>
      <c r="AI2036" t="s">
        <v>265</v>
      </c>
      <c r="AJ2036" t="s">
        <v>64</v>
      </c>
      <c r="AK2036">
        <v>191</v>
      </c>
      <c r="AL2036">
        <v>7000000</v>
      </c>
      <c r="AM2036">
        <v>10000000</v>
      </c>
      <c r="AN2036" s="1">
        <v>45473</v>
      </c>
      <c r="AO2036" t="s">
        <v>356</v>
      </c>
      <c r="AP2036" t="s">
        <v>66</v>
      </c>
      <c r="AQ2036">
        <v>45</v>
      </c>
      <c r="AR2036" t="s">
        <v>357</v>
      </c>
      <c r="AS2036">
        <v>0</v>
      </c>
      <c r="AT2036" t="s">
        <v>355</v>
      </c>
      <c r="AU2036">
        <v>28</v>
      </c>
    </row>
    <row r="2037" spans="1:47" x14ac:dyDescent="0.25">
      <c r="A2037" t="s">
        <v>1102</v>
      </c>
      <c r="B2037">
        <v>3047521</v>
      </c>
      <c r="C2037">
        <v>355369</v>
      </c>
      <c r="D2037" t="s">
        <v>346</v>
      </c>
      <c r="E2037">
        <v>0</v>
      </c>
      <c r="F2037">
        <v>0</v>
      </c>
      <c r="G2037">
        <v>0</v>
      </c>
      <c r="H2037">
        <v>0</v>
      </c>
      <c r="I2037">
        <v>64</v>
      </c>
      <c r="J2037">
        <v>2018</v>
      </c>
      <c r="K2037" t="s">
        <v>83</v>
      </c>
      <c r="L2037">
        <v>2</v>
      </c>
      <c r="M2037">
        <v>1</v>
      </c>
      <c r="N2037">
        <v>15</v>
      </c>
      <c r="O2037">
        <v>17</v>
      </c>
      <c r="P2037" t="s">
        <v>1103</v>
      </c>
      <c r="Q2037" t="s">
        <v>1046</v>
      </c>
      <c r="R2037" t="s">
        <v>1104</v>
      </c>
      <c r="S2037">
        <v>7605</v>
      </c>
      <c r="T2037" t="s">
        <v>447</v>
      </c>
      <c r="U2037" t="s">
        <v>1105</v>
      </c>
      <c r="V2037" t="s">
        <v>1049</v>
      </c>
      <c r="W2037" t="s">
        <v>322</v>
      </c>
      <c r="X2037" t="s">
        <v>57</v>
      </c>
      <c r="Y2037" t="s">
        <v>1106</v>
      </c>
      <c r="Z2037" s="1">
        <v>43369</v>
      </c>
      <c r="AA2037">
        <v>64</v>
      </c>
      <c r="AB2037" t="s">
        <v>59</v>
      </c>
      <c r="AC2037">
        <v>2023</v>
      </c>
      <c r="AD2037">
        <v>18</v>
      </c>
      <c r="AE2037" t="s">
        <v>354</v>
      </c>
      <c r="AF2037" t="s">
        <v>247</v>
      </c>
      <c r="AG2037" s="1">
        <v>35181</v>
      </c>
      <c r="AH2037" t="s">
        <v>355</v>
      </c>
      <c r="AI2037" t="s">
        <v>265</v>
      </c>
      <c r="AJ2037" t="s">
        <v>64</v>
      </c>
      <c r="AK2037">
        <v>191</v>
      </c>
      <c r="AL2037">
        <v>7000000</v>
      </c>
      <c r="AM2037">
        <v>10000000</v>
      </c>
      <c r="AN2037" s="1">
        <v>45473</v>
      </c>
      <c r="AO2037" t="s">
        <v>358</v>
      </c>
      <c r="AP2037" t="s">
        <v>66</v>
      </c>
      <c r="AQ2037">
        <v>45</v>
      </c>
      <c r="AR2037" t="s">
        <v>357</v>
      </c>
      <c r="AS2037">
        <v>0</v>
      </c>
      <c r="AT2037" t="s">
        <v>355</v>
      </c>
      <c r="AU2037">
        <v>28</v>
      </c>
    </row>
    <row r="2038" spans="1:47" x14ac:dyDescent="0.25">
      <c r="A2038" t="s">
        <v>1102</v>
      </c>
      <c r="B2038">
        <v>3047521</v>
      </c>
      <c r="C2038">
        <v>355369</v>
      </c>
      <c r="D2038" t="s">
        <v>346</v>
      </c>
      <c r="E2038">
        <v>0</v>
      </c>
      <c r="F2038">
        <v>0</v>
      </c>
      <c r="G2038">
        <v>0</v>
      </c>
      <c r="H2038">
        <v>0</v>
      </c>
      <c r="I2038">
        <v>64</v>
      </c>
      <c r="J2038">
        <v>2018</v>
      </c>
      <c r="K2038" t="s">
        <v>83</v>
      </c>
      <c r="L2038">
        <v>2</v>
      </c>
      <c r="M2038">
        <v>1</v>
      </c>
      <c r="N2038">
        <v>15</v>
      </c>
      <c r="O2038">
        <v>17</v>
      </c>
      <c r="P2038" t="s">
        <v>1103</v>
      </c>
      <c r="Q2038" t="s">
        <v>1046</v>
      </c>
      <c r="R2038" t="s">
        <v>1104</v>
      </c>
      <c r="S2038">
        <v>7605</v>
      </c>
      <c r="T2038" t="s">
        <v>447</v>
      </c>
      <c r="U2038" t="s">
        <v>1105</v>
      </c>
      <c r="V2038" t="s">
        <v>1049</v>
      </c>
      <c r="W2038" t="s">
        <v>322</v>
      </c>
      <c r="X2038" t="s">
        <v>57</v>
      </c>
      <c r="Y2038" t="s">
        <v>1106</v>
      </c>
      <c r="Z2038" s="1">
        <v>43369</v>
      </c>
      <c r="AA2038">
        <v>64</v>
      </c>
      <c r="AB2038" t="s">
        <v>59</v>
      </c>
      <c r="AC2038">
        <v>2023</v>
      </c>
      <c r="AD2038">
        <v>18</v>
      </c>
      <c r="AE2038" t="s">
        <v>354</v>
      </c>
      <c r="AF2038" t="s">
        <v>247</v>
      </c>
      <c r="AG2038" s="1">
        <v>35181</v>
      </c>
      <c r="AH2038" t="s">
        <v>355</v>
      </c>
      <c r="AI2038" t="s">
        <v>265</v>
      </c>
      <c r="AJ2038" t="s">
        <v>64</v>
      </c>
      <c r="AK2038">
        <v>191</v>
      </c>
      <c r="AL2038">
        <v>7000000</v>
      </c>
      <c r="AM2038">
        <v>10000000</v>
      </c>
      <c r="AN2038" s="1">
        <v>45473</v>
      </c>
      <c r="AO2038" t="s">
        <v>359</v>
      </c>
      <c r="AP2038" t="s">
        <v>66</v>
      </c>
      <c r="AQ2038">
        <v>45</v>
      </c>
      <c r="AR2038" t="s">
        <v>357</v>
      </c>
      <c r="AS2038">
        <v>0</v>
      </c>
      <c r="AT2038" t="s">
        <v>355</v>
      </c>
      <c r="AU2038">
        <v>28</v>
      </c>
    </row>
    <row r="2039" spans="1:47" x14ac:dyDescent="0.25">
      <c r="A2039" t="s">
        <v>1102</v>
      </c>
      <c r="B2039">
        <v>3047521</v>
      </c>
      <c r="C2039">
        <v>355369</v>
      </c>
      <c r="D2039" t="s">
        <v>346</v>
      </c>
      <c r="E2039">
        <v>0</v>
      </c>
      <c r="F2039">
        <v>0</v>
      </c>
      <c r="G2039">
        <v>0</v>
      </c>
      <c r="H2039">
        <v>0</v>
      </c>
      <c r="I2039">
        <v>64</v>
      </c>
      <c r="J2039">
        <v>2018</v>
      </c>
      <c r="K2039" t="s">
        <v>83</v>
      </c>
      <c r="L2039">
        <v>2</v>
      </c>
      <c r="M2039">
        <v>1</v>
      </c>
      <c r="N2039">
        <v>15</v>
      </c>
      <c r="O2039">
        <v>17</v>
      </c>
      <c r="P2039" t="s">
        <v>1103</v>
      </c>
      <c r="Q2039" t="s">
        <v>1046</v>
      </c>
      <c r="R2039" t="s">
        <v>1104</v>
      </c>
      <c r="S2039">
        <v>7605</v>
      </c>
      <c r="T2039" t="s">
        <v>447</v>
      </c>
      <c r="U2039" t="s">
        <v>1105</v>
      </c>
      <c r="V2039" t="s">
        <v>1049</v>
      </c>
      <c r="W2039" t="s">
        <v>322</v>
      </c>
      <c r="X2039" t="s">
        <v>57</v>
      </c>
      <c r="Y2039" t="s">
        <v>1106</v>
      </c>
      <c r="Z2039" s="1">
        <v>43369</v>
      </c>
      <c r="AA2039">
        <v>64</v>
      </c>
      <c r="AB2039" t="s">
        <v>59</v>
      </c>
      <c r="AC2039">
        <v>2023</v>
      </c>
      <c r="AD2039">
        <v>18</v>
      </c>
      <c r="AE2039" t="s">
        <v>354</v>
      </c>
      <c r="AF2039" t="s">
        <v>247</v>
      </c>
      <c r="AG2039" s="1">
        <v>35181</v>
      </c>
      <c r="AH2039" t="s">
        <v>355</v>
      </c>
      <c r="AI2039" t="s">
        <v>265</v>
      </c>
      <c r="AJ2039" t="s">
        <v>64</v>
      </c>
      <c r="AK2039">
        <v>191</v>
      </c>
      <c r="AL2039">
        <v>7000000</v>
      </c>
      <c r="AM2039">
        <v>10000000</v>
      </c>
      <c r="AN2039" s="1">
        <v>45473</v>
      </c>
      <c r="AO2039" t="s">
        <v>360</v>
      </c>
      <c r="AP2039" t="s">
        <v>66</v>
      </c>
      <c r="AQ2039">
        <v>13</v>
      </c>
      <c r="AR2039" t="s">
        <v>357</v>
      </c>
      <c r="AS2039">
        <v>0</v>
      </c>
      <c r="AT2039" t="s">
        <v>355</v>
      </c>
      <c r="AU2039">
        <v>28</v>
      </c>
    </row>
    <row r="2040" spans="1:47" x14ac:dyDescent="0.25">
      <c r="A2040" t="s">
        <v>1102</v>
      </c>
      <c r="B2040">
        <v>3047521</v>
      </c>
      <c r="C2040">
        <v>355369</v>
      </c>
      <c r="D2040" t="s">
        <v>346</v>
      </c>
      <c r="E2040">
        <v>0</v>
      </c>
      <c r="F2040">
        <v>0</v>
      </c>
      <c r="G2040">
        <v>0</v>
      </c>
      <c r="H2040">
        <v>0</v>
      </c>
      <c r="I2040">
        <v>64</v>
      </c>
      <c r="J2040">
        <v>2018</v>
      </c>
      <c r="K2040" t="s">
        <v>83</v>
      </c>
      <c r="L2040">
        <v>2</v>
      </c>
      <c r="M2040">
        <v>1</v>
      </c>
      <c r="N2040">
        <v>15</v>
      </c>
      <c r="O2040">
        <v>17</v>
      </c>
      <c r="P2040" t="s">
        <v>1103</v>
      </c>
      <c r="Q2040" t="s">
        <v>1046</v>
      </c>
      <c r="R2040" t="s">
        <v>1104</v>
      </c>
      <c r="S2040">
        <v>7605</v>
      </c>
      <c r="T2040" t="s">
        <v>447</v>
      </c>
      <c r="U2040" t="s">
        <v>1105</v>
      </c>
      <c r="V2040" t="s">
        <v>1049</v>
      </c>
      <c r="W2040" t="s">
        <v>322</v>
      </c>
      <c r="X2040" t="s">
        <v>57</v>
      </c>
      <c r="Y2040" t="s">
        <v>1106</v>
      </c>
      <c r="Z2040" s="1">
        <v>43369</v>
      </c>
      <c r="AA2040">
        <v>64</v>
      </c>
      <c r="AB2040" t="s">
        <v>59</v>
      </c>
      <c r="AC2040">
        <v>2023</v>
      </c>
      <c r="AD2040">
        <v>18</v>
      </c>
      <c r="AE2040" t="s">
        <v>354</v>
      </c>
      <c r="AF2040" t="s">
        <v>247</v>
      </c>
      <c r="AG2040" s="1">
        <v>35181</v>
      </c>
      <c r="AH2040" t="s">
        <v>355</v>
      </c>
      <c r="AI2040" t="s">
        <v>265</v>
      </c>
      <c r="AJ2040" t="s">
        <v>64</v>
      </c>
      <c r="AK2040">
        <v>191</v>
      </c>
      <c r="AL2040">
        <v>7000000</v>
      </c>
      <c r="AM2040">
        <v>10000000</v>
      </c>
      <c r="AN2040" s="1">
        <v>45473</v>
      </c>
      <c r="AO2040" t="s">
        <v>361</v>
      </c>
      <c r="AP2040" t="s">
        <v>164</v>
      </c>
      <c r="AQ2040">
        <v>13</v>
      </c>
      <c r="AR2040" t="s">
        <v>357</v>
      </c>
      <c r="AS2040">
        <v>0</v>
      </c>
      <c r="AT2040" t="s">
        <v>355</v>
      </c>
      <c r="AU2040">
        <v>28</v>
      </c>
    </row>
    <row r="2041" spans="1:47" x14ac:dyDescent="0.25">
      <c r="A2041" t="s">
        <v>1102</v>
      </c>
      <c r="B2041">
        <v>3047521</v>
      </c>
      <c r="C2041">
        <v>355369</v>
      </c>
      <c r="D2041" t="s">
        <v>346</v>
      </c>
      <c r="E2041">
        <v>0</v>
      </c>
      <c r="F2041">
        <v>0</v>
      </c>
      <c r="G2041">
        <v>0</v>
      </c>
      <c r="H2041">
        <v>0</v>
      </c>
      <c r="I2041">
        <v>64</v>
      </c>
      <c r="J2041">
        <v>2018</v>
      </c>
      <c r="K2041" t="s">
        <v>83</v>
      </c>
      <c r="L2041">
        <v>2</v>
      </c>
      <c r="M2041">
        <v>1</v>
      </c>
      <c r="N2041">
        <v>15</v>
      </c>
      <c r="O2041">
        <v>17</v>
      </c>
      <c r="P2041" t="s">
        <v>1103</v>
      </c>
      <c r="Q2041" t="s">
        <v>1046</v>
      </c>
      <c r="R2041" t="s">
        <v>1104</v>
      </c>
      <c r="S2041">
        <v>7605</v>
      </c>
      <c r="T2041" t="s">
        <v>447</v>
      </c>
      <c r="U2041" t="s">
        <v>1105</v>
      </c>
      <c r="V2041" t="s">
        <v>1049</v>
      </c>
      <c r="W2041" t="s">
        <v>322</v>
      </c>
      <c r="X2041" t="s">
        <v>57</v>
      </c>
      <c r="Y2041" t="s">
        <v>1106</v>
      </c>
      <c r="Z2041" s="1">
        <v>43369</v>
      </c>
      <c r="AA2041">
        <v>64</v>
      </c>
      <c r="AB2041" t="s">
        <v>59</v>
      </c>
      <c r="AC2041">
        <v>2023</v>
      </c>
      <c r="AD2041">
        <v>18</v>
      </c>
      <c r="AE2041" t="s">
        <v>354</v>
      </c>
      <c r="AF2041" t="s">
        <v>247</v>
      </c>
      <c r="AG2041" s="1">
        <v>35181</v>
      </c>
      <c r="AH2041" t="s">
        <v>355</v>
      </c>
      <c r="AI2041" t="s">
        <v>265</v>
      </c>
      <c r="AJ2041" t="s">
        <v>64</v>
      </c>
      <c r="AK2041">
        <v>191</v>
      </c>
      <c r="AL2041">
        <v>7000000</v>
      </c>
      <c r="AM2041">
        <v>10000000</v>
      </c>
      <c r="AN2041" s="1">
        <v>45473</v>
      </c>
      <c r="AO2041" t="s">
        <v>362</v>
      </c>
      <c r="AP2041" t="s">
        <v>164</v>
      </c>
      <c r="AQ2041">
        <v>13</v>
      </c>
      <c r="AR2041" t="s">
        <v>357</v>
      </c>
      <c r="AS2041">
        <v>0</v>
      </c>
      <c r="AT2041" t="s">
        <v>355</v>
      </c>
      <c r="AU2041">
        <v>28</v>
      </c>
    </row>
    <row r="2042" spans="1:47" x14ac:dyDescent="0.25">
      <c r="A2042" t="s">
        <v>1102</v>
      </c>
      <c r="B2042">
        <v>3047521</v>
      </c>
      <c r="C2042">
        <v>355369</v>
      </c>
      <c r="D2042" t="s">
        <v>346</v>
      </c>
      <c r="E2042">
        <v>0</v>
      </c>
      <c r="F2042">
        <v>0</v>
      </c>
      <c r="G2042">
        <v>0</v>
      </c>
      <c r="H2042">
        <v>0</v>
      </c>
      <c r="I2042">
        <v>64</v>
      </c>
      <c r="J2042">
        <v>2018</v>
      </c>
      <c r="K2042" t="s">
        <v>83</v>
      </c>
      <c r="L2042">
        <v>2</v>
      </c>
      <c r="M2042">
        <v>1</v>
      </c>
      <c r="N2042">
        <v>15</v>
      </c>
      <c r="O2042">
        <v>17</v>
      </c>
      <c r="P2042" t="s">
        <v>1103</v>
      </c>
      <c r="Q2042" t="s">
        <v>1046</v>
      </c>
      <c r="R2042" t="s">
        <v>1104</v>
      </c>
      <c r="S2042">
        <v>7605</v>
      </c>
      <c r="T2042" t="s">
        <v>447</v>
      </c>
      <c r="U2042" t="s">
        <v>1105</v>
      </c>
      <c r="V2042" t="s">
        <v>1049</v>
      </c>
      <c r="W2042" t="s">
        <v>322</v>
      </c>
      <c r="X2042" t="s">
        <v>57</v>
      </c>
      <c r="Y2042" t="s">
        <v>1106</v>
      </c>
      <c r="Z2042" s="1">
        <v>43369</v>
      </c>
      <c r="AA2042">
        <v>64</v>
      </c>
      <c r="AB2042" t="s">
        <v>59</v>
      </c>
      <c r="AC2042">
        <v>2023</v>
      </c>
      <c r="AD2042">
        <v>18</v>
      </c>
      <c r="AE2042" t="s">
        <v>354</v>
      </c>
      <c r="AF2042" t="s">
        <v>247</v>
      </c>
      <c r="AG2042" s="1">
        <v>35181</v>
      </c>
      <c r="AH2042" t="s">
        <v>355</v>
      </c>
      <c r="AI2042" t="s">
        <v>265</v>
      </c>
      <c r="AJ2042" t="s">
        <v>64</v>
      </c>
      <c r="AK2042">
        <v>191</v>
      </c>
      <c r="AL2042">
        <v>7000000</v>
      </c>
      <c r="AM2042">
        <v>10000000</v>
      </c>
      <c r="AN2042" s="1">
        <v>45473</v>
      </c>
      <c r="AO2042" t="s">
        <v>363</v>
      </c>
      <c r="AP2042" t="s">
        <v>164</v>
      </c>
      <c r="AQ2042">
        <v>13</v>
      </c>
      <c r="AR2042" t="s">
        <v>357</v>
      </c>
      <c r="AS2042">
        <v>0</v>
      </c>
      <c r="AT2042" t="s">
        <v>355</v>
      </c>
      <c r="AU2042">
        <v>28</v>
      </c>
    </row>
    <row r="2043" spans="1:47" x14ac:dyDescent="0.25">
      <c r="A2043" t="s">
        <v>1102</v>
      </c>
      <c r="B2043">
        <v>3047521</v>
      </c>
      <c r="C2043">
        <v>355369</v>
      </c>
      <c r="D2043" t="s">
        <v>346</v>
      </c>
      <c r="E2043">
        <v>0</v>
      </c>
      <c r="F2043">
        <v>0</v>
      </c>
      <c r="G2043">
        <v>0</v>
      </c>
      <c r="H2043">
        <v>0</v>
      </c>
      <c r="I2043">
        <v>64</v>
      </c>
      <c r="J2043">
        <v>2018</v>
      </c>
      <c r="K2043" t="s">
        <v>83</v>
      </c>
      <c r="L2043">
        <v>2</v>
      </c>
      <c r="M2043">
        <v>1</v>
      </c>
      <c r="N2043">
        <v>15</v>
      </c>
      <c r="O2043">
        <v>17</v>
      </c>
      <c r="P2043" t="s">
        <v>1103</v>
      </c>
      <c r="Q2043" t="s">
        <v>1046</v>
      </c>
      <c r="R2043" t="s">
        <v>1104</v>
      </c>
      <c r="S2043">
        <v>7605</v>
      </c>
      <c r="T2043" t="s">
        <v>447</v>
      </c>
      <c r="U2043" t="s">
        <v>1105</v>
      </c>
      <c r="V2043" t="s">
        <v>1049</v>
      </c>
      <c r="W2043" t="s">
        <v>322</v>
      </c>
      <c r="X2043" t="s">
        <v>57</v>
      </c>
      <c r="Y2043" t="s">
        <v>1106</v>
      </c>
      <c r="Z2043" s="1">
        <v>43369</v>
      </c>
      <c r="AA2043">
        <v>64</v>
      </c>
      <c r="AB2043" t="s">
        <v>59</v>
      </c>
      <c r="AC2043">
        <v>2023</v>
      </c>
      <c r="AD2043">
        <v>18</v>
      </c>
      <c r="AE2043" t="s">
        <v>354</v>
      </c>
      <c r="AF2043" t="s">
        <v>247</v>
      </c>
      <c r="AG2043" s="1">
        <v>35181</v>
      </c>
      <c r="AH2043" t="s">
        <v>355</v>
      </c>
      <c r="AI2043" t="s">
        <v>265</v>
      </c>
      <c r="AJ2043" t="s">
        <v>64</v>
      </c>
      <c r="AK2043">
        <v>191</v>
      </c>
      <c r="AL2043">
        <v>7000000</v>
      </c>
      <c r="AM2043">
        <v>10000000</v>
      </c>
      <c r="AN2043" s="1">
        <v>45473</v>
      </c>
      <c r="AO2043" t="s">
        <v>364</v>
      </c>
      <c r="AP2043" t="s">
        <v>164</v>
      </c>
      <c r="AQ2043">
        <v>13</v>
      </c>
      <c r="AR2043" t="s">
        <v>357</v>
      </c>
      <c r="AS2043">
        <v>0</v>
      </c>
      <c r="AT2043" t="s">
        <v>355</v>
      </c>
      <c r="AU2043">
        <v>28</v>
      </c>
    </row>
    <row r="2044" spans="1:47" x14ac:dyDescent="0.25">
      <c r="A2044" t="s">
        <v>1102</v>
      </c>
      <c r="B2044">
        <v>3047521</v>
      </c>
      <c r="C2044">
        <v>355369</v>
      </c>
      <c r="D2044" t="s">
        <v>346</v>
      </c>
      <c r="E2044">
        <v>0</v>
      </c>
      <c r="F2044">
        <v>0</v>
      </c>
      <c r="G2044">
        <v>0</v>
      </c>
      <c r="H2044">
        <v>0</v>
      </c>
      <c r="I2044">
        <v>64</v>
      </c>
      <c r="J2044">
        <v>2018</v>
      </c>
      <c r="K2044" t="s">
        <v>83</v>
      </c>
      <c r="L2044">
        <v>2</v>
      </c>
      <c r="M2044">
        <v>1</v>
      </c>
      <c r="N2044">
        <v>15</v>
      </c>
      <c r="O2044">
        <v>17</v>
      </c>
      <c r="P2044" t="s">
        <v>1103</v>
      </c>
      <c r="Q2044" t="s">
        <v>1046</v>
      </c>
      <c r="R2044" t="s">
        <v>1104</v>
      </c>
      <c r="S2044">
        <v>7605</v>
      </c>
      <c r="T2044" t="s">
        <v>447</v>
      </c>
      <c r="U2044" t="s">
        <v>1105</v>
      </c>
      <c r="V2044" t="s">
        <v>1049</v>
      </c>
      <c r="W2044" t="s">
        <v>322</v>
      </c>
      <c r="X2044" t="s">
        <v>57</v>
      </c>
      <c r="Y2044" t="s">
        <v>1106</v>
      </c>
      <c r="Z2044" s="1">
        <v>43369</v>
      </c>
      <c r="AA2044">
        <v>64</v>
      </c>
      <c r="AB2044" t="s">
        <v>59</v>
      </c>
      <c r="AC2044">
        <v>2023</v>
      </c>
      <c r="AD2044">
        <v>18</v>
      </c>
      <c r="AE2044" t="s">
        <v>354</v>
      </c>
      <c r="AF2044" t="s">
        <v>247</v>
      </c>
      <c r="AG2044" s="1">
        <v>35181</v>
      </c>
      <c r="AH2044" t="s">
        <v>355</v>
      </c>
      <c r="AI2044" t="s">
        <v>265</v>
      </c>
      <c r="AJ2044" t="s">
        <v>64</v>
      </c>
      <c r="AK2044">
        <v>191</v>
      </c>
      <c r="AL2044">
        <v>7000000</v>
      </c>
      <c r="AM2044">
        <v>10000000</v>
      </c>
      <c r="AN2044" s="1">
        <v>45473</v>
      </c>
      <c r="AO2044" t="s">
        <v>365</v>
      </c>
      <c r="AP2044" t="s">
        <v>66</v>
      </c>
      <c r="AQ2044">
        <v>13</v>
      </c>
      <c r="AR2044" t="s">
        <v>357</v>
      </c>
      <c r="AS2044">
        <v>0</v>
      </c>
      <c r="AT2044" t="s">
        <v>355</v>
      </c>
      <c r="AU2044">
        <v>28</v>
      </c>
    </row>
    <row r="2045" spans="1:47" x14ac:dyDescent="0.25">
      <c r="A2045" t="s">
        <v>1102</v>
      </c>
      <c r="B2045">
        <v>3047521</v>
      </c>
      <c r="C2045">
        <v>355369</v>
      </c>
      <c r="D2045" t="s">
        <v>346</v>
      </c>
      <c r="E2045">
        <v>0</v>
      </c>
      <c r="F2045">
        <v>0</v>
      </c>
      <c r="G2045">
        <v>0</v>
      </c>
      <c r="H2045">
        <v>0</v>
      </c>
      <c r="I2045">
        <v>64</v>
      </c>
      <c r="J2045">
        <v>2018</v>
      </c>
      <c r="K2045" t="s">
        <v>83</v>
      </c>
      <c r="L2045">
        <v>2</v>
      </c>
      <c r="M2045">
        <v>1</v>
      </c>
      <c r="N2045">
        <v>15</v>
      </c>
      <c r="O2045">
        <v>17</v>
      </c>
      <c r="P2045" t="s">
        <v>1103</v>
      </c>
      <c r="Q2045" t="s">
        <v>1046</v>
      </c>
      <c r="R2045" t="s">
        <v>1104</v>
      </c>
      <c r="S2045">
        <v>7605</v>
      </c>
      <c r="T2045" t="s">
        <v>447</v>
      </c>
      <c r="U2045" t="s">
        <v>1105</v>
      </c>
      <c r="V2045" t="s">
        <v>1049</v>
      </c>
      <c r="W2045" t="s">
        <v>322</v>
      </c>
      <c r="X2045" t="s">
        <v>57</v>
      </c>
      <c r="Y2045" t="s">
        <v>1106</v>
      </c>
      <c r="Z2045" s="1">
        <v>43369</v>
      </c>
      <c r="AA2045">
        <v>64</v>
      </c>
      <c r="AB2045" t="s">
        <v>59</v>
      </c>
      <c r="AC2045">
        <v>2023</v>
      </c>
      <c r="AD2045">
        <v>18</v>
      </c>
      <c r="AE2045" t="s">
        <v>354</v>
      </c>
      <c r="AF2045" t="s">
        <v>247</v>
      </c>
      <c r="AG2045" s="1">
        <v>35181</v>
      </c>
      <c r="AH2045" t="s">
        <v>355</v>
      </c>
      <c r="AI2045" t="s">
        <v>265</v>
      </c>
      <c r="AJ2045" t="s">
        <v>64</v>
      </c>
      <c r="AK2045">
        <v>191</v>
      </c>
      <c r="AL2045">
        <v>7000000</v>
      </c>
      <c r="AM2045">
        <v>10000000</v>
      </c>
      <c r="AN2045" s="1">
        <v>45473</v>
      </c>
      <c r="AO2045" t="s">
        <v>366</v>
      </c>
      <c r="AP2045" t="s">
        <v>164</v>
      </c>
      <c r="AQ2045">
        <v>13</v>
      </c>
      <c r="AR2045" t="s">
        <v>357</v>
      </c>
      <c r="AS2045">
        <v>0</v>
      </c>
      <c r="AT2045" t="s">
        <v>355</v>
      </c>
      <c r="AU2045">
        <v>28</v>
      </c>
    </row>
    <row r="2046" spans="1:47" x14ac:dyDescent="0.25">
      <c r="A2046" t="s">
        <v>1102</v>
      </c>
      <c r="B2046">
        <v>3047521</v>
      </c>
      <c r="C2046">
        <v>355369</v>
      </c>
      <c r="D2046" t="s">
        <v>346</v>
      </c>
      <c r="E2046">
        <v>0</v>
      </c>
      <c r="F2046">
        <v>0</v>
      </c>
      <c r="G2046">
        <v>0</v>
      </c>
      <c r="H2046">
        <v>0</v>
      </c>
      <c r="I2046">
        <v>64</v>
      </c>
      <c r="J2046">
        <v>2018</v>
      </c>
      <c r="K2046" t="s">
        <v>83</v>
      </c>
      <c r="L2046">
        <v>2</v>
      </c>
      <c r="M2046">
        <v>1</v>
      </c>
      <c r="N2046">
        <v>15</v>
      </c>
      <c r="O2046">
        <v>17</v>
      </c>
      <c r="P2046" t="s">
        <v>1103</v>
      </c>
      <c r="Q2046" t="s">
        <v>1046</v>
      </c>
      <c r="R2046" t="s">
        <v>1104</v>
      </c>
      <c r="S2046">
        <v>7605</v>
      </c>
      <c r="T2046" t="s">
        <v>447</v>
      </c>
      <c r="U2046" t="s">
        <v>1105</v>
      </c>
      <c r="V2046" t="s">
        <v>1049</v>
      </c>
      <c r="W2046" t="s">
        <v>322</v>
      </c>
      <c r="X2046" t="s">
        <v>57</v>
      </c>
      <c r="Y2046" t="s">
        <v>1106</v>
      </c>
      <c r="Z2046" s="1">
        <v>43369</v>
      </c>
      <c r="AA2046">
        <v>64</v>
      </c>
      <c r="AB2046" t="s">
        <v>59</v>
      </c>
      <c r="AC2046">
        <v>2023</v>
      </c>
      <c r="AD2046">
        <v>18</v>
      </c>
      <c r="AE2046" t="s">
        <v>354</v>
      </c>
      <c r="AF2046" t="s">
        <v>247</v>
      </c>
      <c r="AG2046" s="1">
        <v>35181</v>
      </c>
      <c r="AH2046" t="s">
        <v>355</v>
      </c>
      <c r="AI2046" t="s">
        <v>265</v>
      </c>
      <c r="AJ2046" t="s">
        <v>64</v>
      </c>
      <c r="AK2046">
        <v>191</v>
      </c>
      <c r="AL2046">
        <v>7000000</v>
      </c>
      <c r="AM2046">
        <v>10000000</v>
      </c>
      <c r="AN2046" s="1">
        <v>45473</v>
      </c>
      <c r="AO2046" t="s">
        <v>367</v>
      </c>
      <c r="AP2046" t="s">
        <v>164</v>
      </c>
      <c r="AQ2046">
        <v>13</v>
      </c>
      <c r="AR2046" t="s">
        <v>357</v>
      </c>
      <c r="AS2046">
        <v>0</v>
      </c>
      <c r="AT2046" t="s">
        <v>355</v>
      </c>
      <c r="AU2046">
        <v>28</v>
      </c>
    </row>
    <row r="2047" spans="1:47" x14ac:dyDescent="0.25">
      <c r="A2047" t="s">
        <v>1102</v>
      </c>
      <c r="B2047">
        <v>3047521</v>
      </c>
      <c r="C2047">
        <v>355369</v>
      </c>
      <c r="D2047" t="s">
        <v>346</v>
      </c>
      <c r="E2047">
        <v>0</v>
      </c>
      <c r="F2047">
        <v>0</v>
      </c>
      <c r="G2047">
        <v>0</v>
      </c>
      <c r="H2047">
        <v>0</v>
      </c>
      <c r="I2047">
        <v>64</v>
      </c>
      <c r="J2047">
        <v>2018</v>
      </c>
      <c r="K2047" t="s">
        <v>83</v>
      </c>
      <c r="L2047">
        <v>2</v>
      </c>
      <c r="M2047">
        <v>1</v>
      </c>
      <c r="N2047">
        <v>15</v>
      </c>
      <c r="O2047">
        <v>17</v>
      </c>
      <c r="P2047" t="s">
        <v>1103</v>
      </c>
      <c r="Q2047" t="s">
        <v>1046</v>
      </c>
      <c r="R2047" t="s">
        <v>1104</v>
      </c>
      <c r="S2047">
        <v>7605</v>
      </c>
      <c r="T2047" t="s">
        <v>447</v>
      </c>
      <c r="U2047" t="s">
        <v>1105</v>
      </c>
      <c r="V2047" t="s">
        <v>1049</v>
      </c>
      <c r="W2047" t="s">
        <v>322</v>
      </c>
      <c r="X2047" t="s">
        <v>57</v>
      </c>
      <c r="Y2047" t="s">
        <v>1106</v>
      </c>
      <c r="Z2047" s="1">
        <v>43369</v>
      </c>
      <c r="AA2047">
        <v>64</v>
      </c>
      <c r="AB2047" t="s">
        <v>59</v>
      </c>
      <c r="AC2047">
        <v>2023</v>
      </c>
      <c r="AD2047">
        <v>18</v>
      </c>
      <c r="AE2047" t="s">
        <v>354</v>
      </c>
      <c r="AF2047" t="s">
        <v>247</v>
      </c>
      <c r="AG2047" s="1">
        <v>35181</v>
      </c>
      <c r="AH2047" t="s">
        <v>355</v>
      </c>
      <c r="AI2047" t="s">
        <v>265</v>
      </c>
      <c r="AJ2047" t="s">
        <v>64</v>
      </c>
      <c r="AK2047">
        <v>191</v>
      </c>
      <c r="AL2047">
        <v>7000000</v>
      </c>
      <c r="AM2047">
        <v>10000000</v>
      </c>
      <c r="AN2047" s="1">
        <v>45473</v>
      </c>
      <c r="AO2047" t="s">
        <v>368</v>
      </c>
      <c r="AP2047" t="s">
        <v>164</v>
      </c>
      <c r="AQ2047">
        <v>13</v>
      </c>
      <c r="AR2047" t="s">
        <v>357</v>
      </c>
      <c r="AS2047">
        <v>0</v>
      </c>
      <c r="AT2047" t="s">
        <v>355</v>
      </c>
      <c r="AU2047">
        <v>28</v>
      </c>
    </row>
    <row r="2048" spans="1:47" x14ac:dyDescent="0.25">
      <c r="A2048" t="s">
        <v>1107</v>
      </c>
      <c r="B2048">
        <v>3106429</v>
      </c>
      <c r="C2048">
        <v>542776</v>
      </c>
      <c r="D2048" t="s">
        <v>788</v>
      </c>
      <c r="E2048">
        <v>0</v>
      </c>
      <c r="F2048">
        <v>0</v>
      </c>
      <c r="G2048">
        <v>1</v>
      </c>
      <c r="H2048">
        <v>0</v>
      </c>
      <c r="I2048">
        <v>61</v>
      </c>
      <c r="J2048">
        <v>2018</v>
      </c>
      <c r="K2048" t="s">
        <v>1108</v>
      </c>
      <c r="L2048">
        <v>0</v>
      </c>
      <c r="M2048">
        <v>4</v>
      </c>
      <c r="N2048">
        <v>8.7201953461648944</v>
      </c>
      <c r="O2048">
        <v>9.2028152829646661</v>
      </c>
      <c r="P2048" t="s">
        <v>1109</v>
      </c>
      <c r="Q2048" t="s">
        <v>790</v>
      </c>
      <c r="R2048" t="s">
        <v>1110</v>
      </c>
      <c r="S2048">
        <v>1011</v>
      </c>
      <c r="T2048" t="s">
        <v>956</v>
      </c>
      <c r="U2048" t="s">
        <v>149</v>
      </c>
      <c r="V2048" t="s">
        <v>794</v>
      </c>
      <c r="W2048" t="s">
        <v>1111</v>
      </c>
      <c r="X2048" t="s">
        <v>151</v>
      </c>
      <c r="Y2048" t="s">
        <v>1112</v>
      </c>
      <c r="Z2048" s="1">
        <v>43369</v>
      </c>
      <c r="AA2048">
        <v>53</v>
      </c>
      <c r="AB2048" t="s">
        <v>81</v>
      </c>
      <c r="AC2048">
        <v>2023</v>
      </c>
      <c r="AD2048">
        <v>369</v>
      </c>
      <c r="AE2048" t="s">
        <v>831</v>
      </c>
      <c r="AF2048" t="s">
        <v>247</v>
      </c>
      <c r="AG2048" s="1">
        <v>36280</v>
      </c>
      <c r="AH2048" t="s">
        <v>483</v>
      </c>
      <c r="AI2048" t="s">
        <v>265</v>
      </c>
      <c r="AJ2048" t="s">
        <v>64</v>
      </c>
      <c r="AK2048">
        <v>175</v>
      </c>
      <c r="AL2048">
        <v>300000</v>
      </c>
      <c r="AM2048">
        <v>700000</v>
      </c>
      <c r="AN2048" s="1">
        <v>45473</v>
      </c>
      <c r="AO2048" t="s">
        <v>832</v>
      </c>
      <c r="AP2048" t="s">
        <v>66</v>
      </c>
      <c r="AQ2048">
        <v>17</v>
      </c>
      <c r="AR2048" t="s">
        <v>833</v>
      </c>
      <c r="AS2048">
        <v>0</v>
      </c>
      <c r="AT2048" t="s">
        <v>483</v>
      </c>
      <c r="AU2048">
        <v>25</v>
      </c>
    </row>
    <row r="2049" spans="1:47" x14ac:dyDescent="0.25">
      <c r="A2049" t="s">
        <v>1107</v>
      </c>
      <c r="B2049">
        <v>3106429</v>
      </c>
      <c r="C2049">
        <v>542776</v>
      </c>
      <c r="D2049" t="s">
        <v>788</v>
      </c>
      <c r="E2049">
        <v>0</v>
      </c>
      <c r="F2049">
        <v>0</v>
      </c>
      <c r="G2049">
        <v>1</v>
      </c>
      <c r="H2049">
        <v>0</v>
      </c>
      <c r="I2049">
        <v>61</v>
      </c>
      <c r="J2049">
        <v>2018</v>
      </c>
      <c r="K2049" t="s">
        <v>1108</v>
      </c>
      <c r="L2049">
        <v>0</v>
      </c>
      <c r="M2049">
        <v>4</v>
      </c>
      <c r="N2049">
        <v>8.7201953461648944</v>
      </c>
      <c r="O2049">
        <v>9.2028152829646661</v>
      </c>
      <c r="P2049" t="s">
        <v>1109</v>
      </c>
      <c r="Q2049" t="s">
        <v>790</v>
      </c>
      <c r="R2049" t="s">
        <v>1110</v>
      </c>
      <c r="S2049">
        <v>1011</v>
      </c>
      <c r="T2049" t="s">
        <v>956</v>
      </c>
      <c r="U2049" t="s">
        <v>149</v>
      </c>
      <c r="V2049" t="s">
        <v>794</v>
      </c>
      <c r="W2049" t="s">
        <v>1111</v>
      </c>
      <c r="X2049" t="s">
        <v>151</v>
      </c>
      <c r="Y2049" t="s">
        <v>1112</v>
      </c>
      <c r="Z2049" s="1">
        <v>43369</v>
      </c>
      <c r="AA2049">
        <v>53</v>
      </c>
      <c r="AB2049" t="s">
        <v>81</v>
      </c>
      <c r="AC2049">
        <v>2023</v>
      </c>
      <c r="AD2049">
        <v>369</v>
      </c>
      <c r="AE2049" t="s">
        <v>831</v>
      </c>
      <c r="AF2049" t="s">
        <v>247</v>
      </c>
      <c r="AG2049" s="1">
        <v>36280</v>
      </c>
      <c r="AH2049" t="s">
        <v>483</v>
      </c>
      <c r="AI2049" t="s">
        <v>265</v>
      </c>
      <c r="AJ2049" t="s">
        <v>64</v>
      </c>
      <c r="AK2049">
        <v>175</v>
      </c>
      <c r="AL2049">
        <v>300000</v>
      </c>
      <c r="AM2049">
        <v>700000</v>
      </c>
      <c r="AN2049" s="1">
        <v>45473</v>
      </c>
      <c r="AO2049" t="s">
        <v>834</v>
      </c>
      <c r="AP2049" t="s">
        <v>66</v>
      </c>
      <c r="AQ2049">
        <v>17</v>
      </c>
      <c r="AR2049" t="s">
        <v>833</v>
      </c>
      <c r="AS2049">
        <v>0</v>
      </c>
      <c r="AT2049" t="s">
        <v>483</v>
      </c>
      <c r="AU2049">
        <v>25</v>
      </c>
    </row>
    <row r="2050" spans="1:47" x14ac:dyDescent="0.25">
      <c r="A2050" t="s">
        <v>1107</v>
      </c>
      <c r="B2050">
        <v>3106429</v>
      </c>
      <c r="C2050">
        <v>542776</v>
      </c>
      <c r="D2050" t="s">
        <v>788</v>
      </c>
      <c r="E2050">
        <v>0</v>
      </c>
      <c r="F2050">
        <v>0</v>
      </c>
      <c r="G2050">
        <v>1</v>
      </c>
      <c r="H2050">
        <v>0</v>
      </c>
      <c r="I2050">
        <v>61</v>
      </c>
      <c r="J2050">
        <v>2018</v>
      </c>
      <c r="K2050" t="s">
        <v>1108</v>
      </c>
      <c r="L2050">
        <v>0</v>
      </c>
      <c r="M2050">
        <v>4</v>
      </c>
      <c r="N2050">
        <v>8.7201953461648944</v>
      </c>
      <c r="O2050">
        <v>9.2028152829646661</v>
      </c>
      <c r="P2050" t="s">
        <v>1109</v>
      </c>
      <c r="Q2050" t="s">
        <v>790</v>
      </c>
      <c r="R2050" t="s">
        <v>1110</v>
      </c>
      <c r="S2050">
        <v>1011</v>
      </c>
      <c r="T2050" t="s">
        <v>956</v>
      </c>
      <c r="U2050" t="s">
        <v>149</v>
      </c>
      <c r="V2050" t="s">
        <v>794</v>
      </c>
      <c r="W2050" t="s">
        <v>1111</v>
      </c>
      <c r="X2050" t="s">
        <v>151</v>
      </c>
      <c r="Y2050" t="s">
        <v>1112</v>
      </c>
      <c r="Z2050" s="1">
        <v>43369</v>
      </c>
      <c r="AA2050">
        <v>53</v>
      </c>
      <c r="AB2050" t="s">
        <v>81</v>
      </c>
      <c r="AC2050">
        <v>2023</v>
      </c>
      <c r="AD2050">
        <v>369</v>
      </c>
      <c r="AE2050" t="s">
        <v>831</v>
      </c>
      <c r="AF2050" t="s">
        <v>247</v>
      </c>
      <c r="AG2050" s="1">
        <v>36280</v>
      </c>
      <c r="AH2050" t="s">
        <v>483</v>
      </c>
      <c r="AI2050" t="s">
        <v>265</v>
      </c>
      <c r="AJ2050" t="s">
        <v>64</v>
      </c>
      <c r="AK2050">
        <v>175</v>
      </c>
      <c r="AL2050">
        <v>300000</v>
      </c>
      <c r="AM2050">
        <v>700000</v>
      </c>
      <c r="AN2050" s="1">
        <v>45473</v>
      </c>
      <c r="AO2050" t="s">
        <v>835</v>
      </c>
      <c r="AP2050" t="s">
        <v>66</v>
      </c>
      <c r="AQ2050">
        <v>17</v>
      </c>
      <c r="AR2050" t="s">
        <v>833</v>
      </c>
      <c r="AS2050">
        <v>0</v>
      </c>
      <c r="AT2050" t="s">
        <v>483</v>
      </c>
      <c r="AU2050">
        <v>25</v>
      </c>
    </row>
    <row r="2051" spans="1:47" x14ac:dyDescent="0.25">
      <c r="A2051" t="s">
        <v>1107</v>
      </c>
      <c r="B2051">
        <v>3106429</v>
      </c>
      <c r="C2051">
        <v>542776</v>
      </c>
      <c r="D2051" t="s">
        <v>788</v>
      </c>
      <c r="E2051">
        <v>0</v>
      </c>
      <c r="F2051">
        <v>0</v>
      </c>
      <c r="G2051">
        <v>1</v>
      </c>
      <c r="H2051">
        <v>0</v>
      </c>
      <c r="I2051">
        <v>61</v>
      </c>
      <c r="J2051">
        <v>2018</v>
      </c>
      <c r="K2051" t="s">
        <v>1108</v>
      </c>
      <c r="L2051">
        <v>0</v>
      </c>
      <c r="M2051">
        <v>4</v>
      </c>
      <c r="N2051">
        <v>8.7201953461648944</v>
      </c>
      <c r="O2051">
        <v>9.2028152829646661</v>
      </c>
      <c r="P2051" t="s">
        <v>1109</v>
      </c>
      <c r="Q2051" t="s">
        <v>790</v>
      </c>
      <c r="R2051" t="s">
        <v>1110</v>
      </c>
      <c r="S2051">
        <v>1011</v>
      </c>
      <c r="T2051" t="s">
        <v>956</v>
      </c>
      <c r="U2051" t="s">
        <v>149</v>
      </c>
      <c r="V2051" t="s">
        <v>794</v>
      </c>
      <c r="W2051" t="s">
        <v>1111</v>
      </c>
      <c r="X2051" t="s">
        <v>151</v>
      </c>
      <c r="Y2051" t="s">
        <v>1112</v>
      </c>
      <c r="Z2051" s="1">
        <v>43369</v>
      </c>
      <c r="AA2051">
        <v>53</v>
      </c>
      <c r="AB2051" t="s">
        <v>81</v>
      </c>
      <c r="AC2051">
        <v>2023</v>
      </c>
      <c r="AD2051">
        <v>369</v>
      </c>
      <c r="AE2051" t="s">
        <v>831</v>
      </c>
      <c r="AF2051" t="s">
        <v>247</v>
      </c>
      <c r="AG2051" s="1">
        <v>36280</v>
      </c>
      <c r="AH2051" t="s">
        <v>483</v>
      </c>
      <c r="AI2051" t="s">
        <v>265</v>
      </c>
      <c r="AJ2051" t="s">
        <v>64</v>
      </c>
      <c r="AK2051">
        <v>175</v>
      </c>
      <c r="AL2051">
        <v>300000</v>
      </c>
      <c r="AM2051">
        <v>700000</v>
      </c>
      <c r="AN2051" s="1">
        <v>45473</v>
      </c>
      <c r="AO2051" t="s">
        <v>836</v>
      </c>
      <c r="AP2051" t="s">
        <v>66</v>
      </c>
      <c r="AQ2051">
        <v>17</v>
      </c>
      <c r="AR2051" t="s">
        <v>833</v>
      </c>
      <c r="AS2051">
        <v>0</v>
      </c>
      <c r="AT2051" t="s">
        <v>483</v>
      </c>
      <c r="AU2051">
        <v>25</v>
      </c>
    </row>
    <row r="2052" spans="1:47" x14ac:dyDescent="0.25">
      <c r="A2052" t="s">
        <v>1107</v>
      </c>
      <c r="B2052">
        <v>3106429</v>
      </c>
      <c r="C2052">
        <v>542776</v>
      </c>
      <c r="D2052" t="s">
        <v>788</v>
      </c>
      <c r="E2052">
        <v>0</v>
      </c>
      <c r="F2052">
        <v>0</v>
      </c>
      <c r="G2052">
        <v>1</v>
      </c>
      <c r="H2052">
        <v>0</v>
      </c>
      <c r="I2052">
        <v>61</v>
      </c>
      <c r="J2052">
        <v>2018</v>
      </c>
      <c r="K2052" t="s">
        <v>1108</v>
      </c>
      <c r="L2052">
        <v>0</v>
      </c>
      <c r="M2052">
        <v>4</v>
      </c>
      <c r="N2052">
        <v>8.7201953461648944</v>
      </c>
      <c r="O2052">
        <v>9.2028152829646661</v>
      </c>
      <c r="P2052" t="s">
        <v>1109</v>
      </c>
      <c r="Q2052" t="s">
        <v>790</v>
      </c>
      <c r="R2052" t="s">
        <v>1110</v>
      </c>
      <c r="S2052">
        <v>1011</v>
      </c>
      <c r="T2052" t="s">
        <v>956</v>
      </c>
      <c r="U2052" t="s">
        <v>149</v>
      </c>
      <c r="V2052" t="s">
        <v>794</v>
      </c>
      <c r="W2052" t="s">
        <v>1111</v>
      </c>
      <c r="X2052" t="s">
        <v>151</v>
      </c>
      <c r="Y2052" t="s">
        <v>1112</v>
      </c>
      <c r="Z2052" s="1">
        <v>43369</v>
      </c>
      <c r="AA2052">
        <v>53</v>
      </c>
      <c r="AB2052" t="s">
        <v>81</v>
      </c>
      <c r="AC2052">
        <v>2023</v>
      </c>
      <c r="AD2052">
        <v>369</v>
      </c>
      <c r="AE2052" t="s">
        <v>831</v>
      </c>
      <c r="AF2052" t="s">
        <v>247</v>
      </c>
      <c r="AG2052" s="1">
        <v>36280</v>
      </c>
      <c r="AH2052" t="s">
        <v>483</v>
      </c>
      <c r="AI2052" t="s">
        <v>265</v>
      </c>
      <c r="AJ2052" t="s">
        <v>64</v>
      </c>
      <c r="AK2052">
        <v>175</v>
      </c>
      <c r="AL2052">
        <v>300000</v>
      </c>
      <c r="AM2052">
        <v>700000</v>
      </c>
      <c r="AN2052" s="1">
        <v>45473</v>
      </c>
      <c r="AO2052" t="s">
        <v>837</v>
      </c>
      <c r="AP2052" t="s">
        <v>66</v>
      </c>
      <c r="AQ2052">
        <v>17</v>
      </c>
      <c r="AR2052" t="s">
        <v>833</v>
      </c>
      <c r="AS2052">
        <v>0</v>
      </c>
      <c r="AT2052" t="s">
        <v>483</v>
      </c>
      <c r="AU2052">
        <v>25</v>
      </c>
    </row>
    <row r="2053" spans="1:47" x14ac:dyDescent="0.25">
      <c r="A2053" t="s">
        <v>1107</v>
      </c>
      <c r="B2053">
        <v>3106429</v>
      </c>
      <c r="C2053">
        <v>542776</v>
      </c>
      <c r="D2053" t="s">
        <v>788</v>
      </c>
      <c r="E2053">
        <v>0</v>
      </c>
      <c r="F2053">
        <v>0</v>
      </c>
      <c r="G2053">
        <v>1</v>
      </c>
      <c r="H2053">
        <v>0</v>
      </c>
      <c r="I2053">
        <v>61</v>
      </c>
      <c r="J2053">
        <v>2018</v>
      </c>
      <c r="K2053" t="s">
        <v>1108</v>
      </c>
      <c r="L2053">
        <v>0</v>
      </c>
      <c r="M2053">
        <v>4</v>
      </c>
      <c r="N2053">
        <v>8.7201953461648944</v>
      </c>
      <c r="O2053">
        <v>9.2028152829646661</v>
      </c>
      <c r="P2053" t="s">
        <v>1109</v>
      </c>
      <c r="Q2053" t="s">
        <v>790</v>
      </c>
      <c r="R2053" t="s">
        <v>1110</v>
      </c>
      <c r="S2053">
        <v>1011</v>
      </c>
      <c r="T2053" t="s">
        <v>956</v>
      </c>
      <c r="U2053" t="s">
        <v>149</v>
      </c>
      <c r="V2053" t="s">
        <v>794</v>
      </c>
      <c r="W2053" t="s">
        <v>1111</v>
      </c>
      <c r="X2053" t="s">
        <v>151</v>
      </c>
      <c r="Y2053" t="s">
        <v>1112</v>
      </c>
      <c r="Z2053" s="1">
        <v>43369</v>
      </c>
      <c r="AA2053">
        <v>53</v>
      </c>
      <c r="AB2053" t="s">
        <v>81</v>
      </c>
      <c r="AC2053">
        <v>2023</v>
      </c>
      <c r="AD2053">
        <v>369</v>
      </c>
      <c r="AE2053" t="s">
        <v>831</v>
      </c>
      <c r="AF2053" t="s">
        <v>247</v>
      </c>
      <c r="AG2053" s="1">
        <v>36280</v>
      </c>
      <c r="AH2053" t="s">
        <v>483</v>
      </c>
      <c r="AI2053" t="s">
        <v>265</v>
      </c>
      <c r="AJ2053" t="s">
        <v>64</v>
      </c>
      <c r="AK2053">
        <v>175</v>
      </c>
      <c r="AL2053">
        <v>300000</v>
      </c>
      <c r="AM2053">
        <v>700000</v>
      </c>
      <c r="AN2053" s="1">
        <v>45473</v>
      </c>
      <c r="AO2053" t="s">
        <v>838</v>
      </c>
      <c r="AP2053" t="s">
        <v>66</v>
      </c>
      <c r="AQ2053">
        <v>17</v>
      </c>
      <c r="AR2053" t="s">
        <v>833</v>
      </c>
      <c r="AS2053">
        <v>0</v>
      </c>
      <c r="AT2053" t="s">
        <v>483</v>
      </c>
      <c r="AU2053">
        <v>25</v>
      </c>
    </row>
    <row r="2054" spans="1:47" x14ac:dyDescent="0.25">
      <c r="A2054" t="s">
        <v>1107</v>
      </c>
      <c r="B2054">
        <v>3106429</v>
      </c>
      <c r="C2054">
        <v>542776</v>
      </c>
      <c r="D2054" t="s">
        <v>788</v>
      </c>
      <c r="E2054">
        <v>0</v>
      </c>
      <c r="F2054">
        <v>0</v>
      </c>
      <c r="G2054">
        <v>1</v>
      </c>
      <c r="H2054">
        <v>0</v>
      </c>
      <c r="I2054">
        <v>61</v>
      </c>
      <c r="J2054">
        <v>2018</v>
      </c>
      <c r="K2054" t="s">
        <v>1108</v>
      </c>
      <c r="L2054">
        <v>0</v>
      </c>
      <c r="M2054">
        <v>4</v>
      </c>
      <c r="N2054">
        <v>8.7201953461648944</v>
      </c>
      <c r="O2054">
        <v>9.2028152829646661</v>
      </c>
      <c r="P2054" t="s">
        <v>1109</v>
      </c>
      <c r="Q2054" t="s">
        <v>790</v>
      </c>
      <c r="R2054" t="s">
        <v>1110</v>
      </c>
      <c r="S2054">
        <v>1011</v>
      </c>
      <c r="T2054" t="s">
        <v>956</v>
      </c>
      <c r="U2054" t="s">
        <v>149</v>
      </c>
      <c r="V2054" t="s">
        <v>794</v>
      </c>
      <c r="W2054" t="s">
        <v>1111</v>
      </c>
      <c r="X2054" t="s">
        <v>151</v>
      </c>
      <c r="Y2054" t="s">
        <v>1112</v>
      </c>
      <c r="Z2054" s="1">
        <v>43369</v>
      </c>
      <c r="AA2054">
        <v>53</v>
      </c>
      <c r="AB2054" t="s">
        <v>81</v>
      </c>
      <c r="AC2054">
        <v>2023</v>
      </c>
      <c r="AD2054">
        <v>369</v>
      </c>
      <c r="AE2054" t="s">
        <v>831</v>
      </c>
      <c r="AF2054" t="s">
        <v>247</v>
      </c>
      <c r="AG2054" s="1">
        <v>36280</v>
      </c>
      <c r="AH2054" t="s">
        <v>483</v>
      </c>
      <c r="AI2054" t="s">
        <v>265</v>
      </c>
      <c r="AJ2054" t="s">
        <v>64</v>
      </c>
      <c r="AK2054">
        <v>175</v>
      </c>
      <c r="AL2054">
        <v>300000</v>
      </c>
      <c r="AM2054">
        <v>700000</v>
      </c>
      <c r="AN2054" s="1">
        <v>45473</v>
      </c>
      <c r="AO2054" t="s">
        <v>839</v>
      </c>
      <c r="AP2054" t="s">
        <v>66</v>
      </c>
      <c r="AQ2054">
        <v>17</v>
      </c>
      <c r="AR2054" t="s">
        <v>833</v>
      </c>
      <c r="AS2054">
        <v>0</v>
      </c>
      <c r="AT2054" t="s">
        <v>483</v>
      </c>
      <c r="AU2054">
        <v>25</v>
      </c>
    </row>
    <row r="2055" spans="1:47" x14ac:dyDescent="0.25">
      <c r="A2055" t="s">
        <v>1107</v>
      </c>
      <c r="B2055">
        <v>3106429</v>
      </c>
      <c r="C2055">
        <v>542776</v>
      </c>
      <c r="D2055" t="s">
        <v>788</v>
      </c>
      <c r="E2055">
        <v>0</v>
      </c>
      <c r="F2055">
        <v>0</v>
      </c>
      <c r="G2055">
        <v>1</v>
      </c>
      <c r="H2055">
        <v>0</v>
      </c>
      <c r="I2055">
        <v>61</v>
      </c>
      <c r="J2055">
        <v>2018</v>
      </c>
      <c r="K2055" t="s">
        <v>1108</v>
      </c>
      <c r="L2055">
        <v>0</v>
      </c>
      <c r="M2055">
        <v>4</v>
      </c>
      <c r="N2055">
        <v>8.7201953461648944</v>
      </c>
      <c r="O2055">
        <v>9.2028152829646661</v>
      </c>
      <c r="P2055" t="s">
        <v>1109</v>
      </c>
      <c r="Q2055" t="s">
        <v>790</v>
      </c>
      <c r="R2055" t="s">
        <v>1110</v>
      </c>
      <c r="S2055">
        <v>1011</v>
      </c>
      <c r="T2055" t="s">
        <v>956</v>
      </c>
      <c r="U2055" t="s">
        <v>149</v>
      </c>
      <c r="V2055" t="s">
        <v>794</v>
      </c>
      <c r="W2055" t="s">
        <v>1111</v>
      </c>
      <c r="X2055" t="s">
        <v>151</v>
      </c>
      <c r="Y2055" t="s">
        <v>1112</v>
      </c>
      <c r="Z2055" s="1">
        <v>43369</v>
      </c>
      <c r="AA2055">
        <v>53</v>
      </c>
      <c r="AB2055" t="s">
        <v>81</v>
      </c>
      <c r="AC2055">
        <v>2023</v>
      </c>
      <c r="AD2055">
        <v>369</v>
      </c>
      <c r="AE2055" t="s">
        <v>831</v>
      </c>
      <c r="AF2055" t="s">
        <v>247</v>
      </c>
      <c r="AG2055" s="1">
        <v>36280</v>
      </c>
      <c r="AH2055" t="s">
        <v>483</v>
      </c>
      <c r="AI2055" t="s">
        <v>265</v>
      </c>
      <c r="AJ2055" t="s">
        <v>64</v>
      </c>
      <c r="AK2055">
        <v>175</v>
      </c>
      <c r="AL2055">
        <v>300000</v>
      </c>
      <c r="AM2055">
        <v>700000</v>
      </c>
      <c r="AN2055" s="1">
        <v>45473</v>
      </c>
      <c r="AO2055" t="s">
        <v>840</v>
      </c>
      <c r="AP2055" t="s">
        <v>66</v>
      </c>
      <c r="AQ2055">
        <v>17</v>
      </c>
      <c r="AR2055" t="s">
        <v>833</v>
      </c>
      <c r="AS2055">
        <v>0</v>
      </c>
      <c r="AT2055" t="s">
        <v>483</v>
      </c>
      <c r="AU2055">
        <v>25</v>
      </c>
    </row>
    <row r="2056" spans="1:47" x14ac:dyDescent="0.25">
      <c r="A2056" t="s">
        <v>1107</v>
      </c>
      <c r="B2056">
        <v>3106429</v>
      </c>
      <c r="C2056">
        <v>542776</v>
      </c>
      <c r="D2056" t="s">
        <v>788</v>
      </c>
      <c r="E2056">
        <v>0</v>
      </c>
      <c r="F2056">
        <v>0</v>
      </c>
      <c r="G2056">
        <v>1</v>
      </c>
      <c r="H2056">
        <v>0</v>
      </c>
      <c r="I2056">
        <v>61</v>
      </c>
      <c r="J2056">
        <v>2018</v>
      </c>
      <c r="K2056" t="s">
        <v>1108</v>
      </c>
      <c r="L2056">
        <v>0</v>
      </c>
      <c r="M2056">
        <v>4</v>
      </c>
      <c r="N2056">
        <v>8.7201953461648944</v>
      </c>
      <c r="O2056">
        <v>9.2028152829646661</v>
      </c>
      <c r="P2056" t="s">
        <v>1109</v>
      </c>
      <c r="Q2056" t="s">
        <v>790</v>
      </c>
      <c r="R2056" t="s">
        <v>1110</v>
      </c>
      <c r="S2056">
        <v>1011</v>
      </c>
      <c r="T2056" t="s">
        <v>956</v>
      </c>
      <c r="U2056" t="s">
        <v>149</v>
      </c>
      <c r="V2056" t="s">
        <v>794</v>
      </c>
      <c r="W2056" t="s">
        <v>1111</v>
      </c>
      <c r="X2056" t="s">
        <v>151</v>
      </c>
      <c r="Y2056" t="s">
        <v>1112</v>
      </c>
      <c r="Z2056" s="1">
        <v>43369</v>
      </c>
      <c r="AA2056">
        <v>53</v>
      </c>
      <c r="AB2056" t="s">
        <v>81</v>
      </c>
      <c r="AC2056">
        <v>2023</v>
      </c>
      <c r="AD2056">
        <v>369</v>
      </c>
      <c r="AE2056" t="s">
        <v>831</v>
      </c>
      <c r="AF2056" t="s">
        <v>247</v>
      </c>
      <c r="AG2056" s="1">
        <v>36280</v>
      </c>
      <c r="AH2056" t="s">
        <v>483</v>
      </c>
      <c r="AI2056" t="s">
        <v>265</v>
      </c>
      <c r="AJ2056" t="s">
        <v>64</v>
      </c>
      <c r="AK2056">
        <v>175</v>
      </c>
      <c r="AL2056">
        <v>300000</v>
      </c>
      <c r="AM2056">
        <v>700000</v>
      </c>
      <c r="AN2056" s="1">
        <v>45473</v>
      </c>
      <c r="AO2056" t="s">
        <v>841</v>
      </c>
      <c r="AP2056" t="s">
        <v>66</v>
      </c>
      <c r="AQ2056">
        <v>17</v>
      </c>
      <c r="AR2056" t="s">
        <v>833</v>
      </c>
      <c r="AS2056">
        <v>0</v>
      </c>
      <c r="AT2056" t="s">
        <v>483</v>
      </c>
      <c r="AU2056">
        <v>25</v>
      </c>
    </row>
    <row r="2057" spans="1:47" x14ac:dyDescent="0.25">
      <c r="A2057" t="s">
        <v>1107</v>
      </c>
      <c r="B2057">
        <v>3106429</v>
      </c>
      <c r="C2057">
        <v>542776</v>
      </c>
      <c r="D2057" t="s">
        <v>788</v>
      </c>
      <c r="E2057">
        <v>0</v>
      </c>
      <c r="F2057">
        <v>0</v>
      </c>
      <c r="G2057">
        <v>1</v>
      </c>
      <c r="H2057">
        <v>0</v>
      </c>
      <c r="I2057">
        <v>61</v>
      </c>
      <c r="J2057">
        <v>2018</v>
      </c>
      <c r="K2057" t="s">
        <v>1108</v>
      </c>
      <c r="L2057">
        <v>0</v>
      </c>
      <c r="M2057">
        <v>4</v>
      </c>
      <c r="N2057">
        <v>8.7201953461648944</v>
      </c>
      <c r="O2057">
        <v>9.2028152829646661</v>
      </c>
      <c r="P2057" t="s">
        <v>1109</v>
      </c>
      <c r="Q2057" t="s">
        <v>790</v>
      </c>
      <c r="R2057" t="s">
        <v>1110</v>
      </c>
      <c r="S2057">
        <v>1011</v>
      </c>
      <c r="T2057" t="s">
        <v>956</v>
      </c>
      <c r="U2057" t="s">
        <v>149</v>
      </c>
      <c r="V2057" t="s">
        <v>794</v>
      </c>
      <c r="W2057" t="s">
        <v>1111</v>
      </c>
      <c r="X2057" t="s">
        <v>151</v>
      </c>
      <c r="Y2057" t="s">
        <v>1112</v>
      </c>
      <c r="Z2057" s="1">
        <v>43369</v>
      </c>
      <c r="AA2057">
        <v>53</v>
      </c>
      <c r="AB2057" t="s">
        <v>81</v>
      </c>
      <c r="AC2057">
        <v>2023</v>
      </c>
      <c r="AD2057">
        <v>369</v>
      </c>
      <c r="AE2057" t="s">
        <v>831</v>
      </c>
      <c r="AF2057" t="s">
        <v>247</v>
      </c>
      <c r="AG2057" s="1">
        <v>36280</v>
      </c>
      <c r="AH2057" t="s">
        <v>483</v>
      </c>
      <c r="AI2057" t="s">
        <v>265</v>
      </c>
      <c r="AJ2057" t="s">
        <v>64</v>
      </c>
      <c r="AK2057">
        <v>175</v>
      </c>
      <c r="AL2057">
        <v>300000</v>
      </c>
      <c r="AM2057">
        <v>700000</v>
      </c>
      <c r="AN2057" s="1">
        <v>45473</v>
      </c>
      <c r="AO2057" t="s">
        <v>842</v>
      </c>
      <c r="AP2057" t="s">
        <v>66</v>
      </c>
      <c r="AQ2057">
        <v>17</v>
      </c>
      <c r="AR2057" t="s">
        <v>833</v>
      </c>
      <c r="AS2057">
        <v>0</v>
      </c>
      <c r="AT2057" t="s">
        <v>483</v>
      </c>
      <c r="AU2057">
        <v>25</v>
      </c>
    </row>
    <row r="2058" spans="1:47" x14ac:dyDescent="0.25">
      <c r="A2058" t="s">
        <v>1107</v>
      </c>
      <c r="B2058">
        <v>3106429</v>
      </c>
      <c r="C2058">
        <v>542776</v>
      </c>
      <c r="D2058" t="s">
        <v>788</v>
      </c>
      <c r="E2058">
        <v>0</v>
      </c>
      <c r="F2058">
        <v>0</v>
      </c>
      <c r="G2058">
        <v>1</v>
      </c>
      <c r="H2058">
        <v>0</v>
      </c>
      <c r="I2058">
        <v>61</v>
      </c>
      <c r="J2058">
        <v>2018</v>
      </c>
      <c r="K2058" t="s">
        <v>1108</v>
      </c>
      <c r="L2058">
        <v>0</v>
      </c>
      <c r="M2058">
        <v>4</v>
      </c>
      <c r="N2058">
        <v>8.7201953461648944</v>
      </c>
      <c r="O2058">
        <v>9.2028152829646661</v>
      </c>
      <c r="P2058" t="s">
        <v>1109</v>
      </c>
      <c r="Q2058" t="s">
        <v>790</v>
      </c>
      <c r="R2058" t="s">
        <v>1110</v>
      </c>
      <c r="S2058">
        <v>1011</v>
      </c>
      <c r="T2058" t="s">
        <v>956</v>
      </c>
      <c r="U2058" t="s">
        <v>149</v>
      </c>
      <c r="V2058" t="s">
        <v>794</v>
      </c>
      <c r="W2058" t="s">
        <v>1111</v>
      </c>
      <c r="X2058" t="s">
        <v>151</v>
      </c>
      <c r="Y2058" t="s">
        <v>1112</v>
      </c>
      <c r="Z2058" s="1">
        <v>43369</v>
      </c>
      <c r="AA2058">
        <v>53</v>
      </c>
      <c r="AB2058" t="s">
        <v>81</v>
      </c>
      <c r="AC2058">
        <v>2023</v>
      </c>
      <c r="AD2058">
        <v>369</v>
      </c>
      <c r="AE2058" t="s">
        <v>831</v>
      </c>
      <c r="AF2058" t="s">
        <v>247</v>
      </c>
      <c r="AG2058" s="1">
        <v>36280</v>
      </c>
      <c r="AH2058" t="s">
        <v>483</v>
      </c>
      <c r="AI2058" t="s">
        <v>265</v>
      </c>
      <c r="AJ2058" t="s">
        <v>64</v>
      </c>
      <c r="AK2058">
        <v>175</v>
      </c>
      <c r="AL2058">
        <v>300000</v>
      </c>
      <c r="AM2058">
        <v>700000</v>
      </c>
      <c r="AN2058" s="1">
        <v>45473</v>
      </c>
      <c r="AO2058" t="s">
        <v>843</v>
      </c>
      <c r="AP2058" t="s">
        <v>66</v>
      </c>
      <c r="AQ2058">
        <v>17</v>
      </c>
      <c r="AR2058" t="s">
        <v>833</v>
      </c>
      <c r="AS2058">
        <v>0</v>
      </c>
      <c r="AT2058" t="s">
        <v>483</v>
      </c>
      <c r="AU2058">
        <v>25</v>
      </c>
    </row>
    <row r="2059" spans="1:47" x14ac:dyDescent="0.25">
      <c r="A2059" t="s">
        <v>1107</v>
      </c>
      <c r="B2059">
        <v>3106429</v>
      </c>
      <c r="C2059">
        <v>542776</v>
      </c>
      <c r="D2059" t="s">
        <v>788</v>
      </c>
      <c r="E2059">
        <v>0</v>
      </c>
      <c r="F2059">
        <v>0</v>
      </c>
      <c r="G2059">
        <v>1</v>
      </c>
      <c r="H2059">
        <v>0</v>
      </c>
      <c r="I2059">
        <v>61</v>
      </c>
      <c r="J2059">
        <v>2018</v>
      </c>
      <c r="K2059" t="s">
        <v>1108</v>
      </c>
      <c r="L2059">
        <v>0</v>
      </c>
      <c r="M2059">
        <v>4</v>
      </c>
      <c r="N2059">
        <v>8.7201953461648944</v>
      </c>
      <c r="O2059">
        <v>9.2028152829646661</v>
      </c>
      <c r="P2059" t="s">
        <v>1109</v>
      </c>
      <c r="Q2059" t="s">
        <v>790</v>
      </c>
      <c r="R2059" t="s">
        <v>1110</v>
      </c>
      <c r="S2059">
        <v>1011</v>
      </c>
      <c r="T2059" t="s">
        <v>956</v>
      </c>
      <c r="U2059" t="s">
        <v>149</v>
      </c>
      <c r="V2059" t="s">
        <v>794</v>
      </c>
      <c r="W2059" t="s">
        <v>1111</v>
      </c>
      <c r="X2059" t="s">
        <v>151</v>
      </c>
      <c r="Y2059" t="s">
        <v>1112</v>
      </c>
      <c r="Z2059" s="1">
        <v>43369</v>
      </c>
      <c r="AA2059">
        <v>53</v>
      </c>
      <c r="AB2059" t="s">
        <v>81</v>
      </c>
      <c r="AC2059">
        <v>2023</v>
      </c>
      <c r="AD2059">
        <v>369</v>
      </c>
      <c r="AE2059" t="s">
        <v>831</v>
      </c>
      <c r="AF2059" t="s">
        <v>247</v>
      </c>
      <c r="AG2059" s="1">
        <v>36280</v>
      </c>
      <c r="AH2059" t="s">
        <v>483</v>
      </c>
      <c r="AI2059" t="s">
        <v>265</v>
      </c>
      <c r="AJ2059" t="s">
        <v>64</v>
      </c>
      <c r="AK2059">
        <v>175</v>
      </c>
      <c r="AL2059">
        <v>300000</v>
      </c>
      <c r="AM2059">
        <v>700000</v>
      </c>
      <c r="AN2059" s="1">
        <v>45473</v>
      </c>
      <c r="AO2059" t="s">
        <v>844</v>
      </c>
      <c r="AP2059" t="s">
        <v>66</v>
      </c>
      <c r="AQ2059">
        <v>17</v>
      </c>
      <c r="AR2059" t="s">
        <v>833</v>
      </c>
      <c r="AS2059">
        <v>0</v>
      </c>
      <c r="AT2059" t="s">
        <v>483</v>
      </c>
      <c r="AU2059">
        <v>25</v>
      </c>
    </row>
    <row r="2060" spans="1:47" x14ac:dyDescent="0.25">
      <c r="A2060" t="s">
        <v>1107</v>
      </c>
      <c r="B2060">
        <v>3106429</v>
      </c>
      <c r="C2060">
        <v>542776</v>
      </c>
      <c r="D2060" t="s">
        <v>788</v>
      </c>
      <c r="E2060">
        <v>0</v>
      </c>
      <c r="F2060">
        <v>0</v>
      </c>
      <c r="G2060">
        <v>1</v>
      </c>
      <c r="H2060">
        <v>0</v>
      </c>
      <c r="I2060">
        <v>61</v>
      </c>
      <c r="J2060">
        <v>2018</v>
      </c>
      <c r="K2060" t="s">
        <v>1108</v>
      </c>
      <c r="L2060">
        <v>0</v>
      </c>
      <c r="M2060">
        <v>4</v>
      </c>
      <c r="N2060">
        <v>8.7201953461648944</v>
      </c>
      <c r="O2060">
        <v>9.2028152829646661</v>
      </c>
      <c r="P2060" t="s">
        <v>1109</v>
      </c>
      <c r="Q2060" t="s">
        <v>790</v>
      </c>
      <c r="R2060" t="s">
        <v>1110</v>
      </c>
      <c r="S2060">
        <v>1011</v>
      </c>
      <c r="T2060" t="s">
        <v>956</v>
      </c>
      <c r="U2060" t="s">
        <v>149</v>
      </c>
      <c r="V2060" t="s">
        <v>794</v>
      </c>
      <c r="W2060" t="s">
        <v>1111</v>
      </c>
      <c r="X2060" t="s">
        <v>151</v>
      </c>
      <c r="Y2060" t="s">
        <v>1112</v>
      </c>
      <c r="Z2060" s="1">
        <v>43369</v>
      </c>
      <c r="AA2060">
        <v>53</v>
      </c>
      <c r="AB2060" t="s">
        <v>81</v>
      </c>
      <c r="AC2060">
        <v>2023</v>
      </c>
      <c r="AD2060">
        <v>369</v>
      </c>
      <c r="AE2060" t="s">
        <v>831</v>
      </c>
      <c r="AF2060" t="s">
        <v>247</v>
      </c>
      <c r="AG2060" s="1">
        <v>36280</v>
      </c>
      <c r="AH2060" t="s">
        <v>483</v>
      </c>
      <c r="AI2060" t="s">
        <v>265</v>
      </c>
      <c r="AJ2060" t="s">
        <v>64</v>
      </c>
      <c r="AK2060">
        <v>175</v>
      </c>
      <c r="AL2060">
        <v>300000</v>
      </c>
      <c r="AM2060">
        <v>700000</v>
      </c>
      <c r="AN2060" s="1">
        <v>45473</v>
      </c>
      <c r="AO2060" t="s">
        <v>845</v>
      </c>
      <c r="AP2060" t="s">
        <v>164</v>
      </c>
      <c r="AQ2060">
        <v>17</v>
      </c>
      <c r="AR2060" t="s">
        <v>833</v>
      </c>
      <c r="AS2060">
        <v>0</v>
      </c>
      <c r="AT2060" t="s">
        <v>483</v>
      </c>
      <c r="AU2060">
        <v>25</v>
      </c>
    </row>
    <row r="2061" spans="1:47" x14ac:dyDescent="0.25">
      <c r="A2061" t="s">
        <v>1107</v>
      </c>
      <c r="B2061">
        <v>3106429</v>
      </c>
      <c r="C2061">
        <v>542776</v>
      </c>
      <c r="D2061" t="s">
        <v>788</v>
      </c>
      <c r="E2061">
        <v>0</v>
      </c>
      <c r="F2061">
        <v>0</v>
      </c>
      <c r="G2061">
        <v>1</v>
      </c>
      <c r="H2061">
        <v>0</v>
      </c>
      <c r="I2061">
        <v>61</v>
      </c>
      <c r="J2061">
        <v>2018</v>
      </c>
      <c r="K2061" t="s">
        <v>1108</v>
      </c>
      <c r="L2061">
        <v>0</v>
      </c>
      <c r="M2061">
        <v>4</v>
      </c>
      <c r="N2061">
        <v>8.7201953461648944</v>
      </c>
      <c r="O2061">
        <v>9.2028152829646661</v>
      </c>
      <c r="P2061" t="s">
        <v>1109</v>
      </c>
      <c r="Q2061" t="s">
        <v>790</v>
      </c>
      <c r="R2061" t="s">
        <v>1110</v>
      </c>
      <c r="S2061">
        <v>1011</v>
      </c>
      <c r="T2061" t="s">
        <v>956</v>
      </c>
      <c r="U2061" t="s">
        <v>149</v>
      </c>
      <c r="V2061" t="s">
        <v>794</v>
      </c>
      <c r="W2061" t="s">
        <v>1111</v>
      </c>
      <c r="X2061" t="s">
        <v>151</v>
      </c>
      <c r="Y2061" t="s">
        <v>1112</v>
      </c>
      <c r="Z2061" s="1">
        <v>43369</v>
      </c>
      <c r="AA2061">
        <v>53</v>
      </c>
      <c r="AB2061" t="s">
        <v>81</v>
      </c>
      <c r="AC2061">
        <v>2023</v>
      </c>
      <c r="AD2061">
        <v>369</v>
      </c>
      <c r="AE2061" t="s">
        <v>831</v>
      </c>
      <c r="AF2061" t="s">
        <v>247</v>
      </c>
      <c r="AG2061" s="1">
        <v>36280</v>
      </c>
      <c r="AH2061" t="s">
        <v>483</v>
      </c>
      <c r="AI2061" t="s">
        <v>265</v>
      </c>
      <c r="AJ2061" t="s">
        <v>64</v>
      </c>
      <c r="AK2061">
        <v>175</v>
      </c>
      <c r="AL2061">
        <v>300000</v>
      </c>
      <c r="AM2061">
        <v>700000</v>
      </c>
      <c r="AN2061" s="1">
        <v>45473</v>
      </c>
      <c r="AO2061" t="s">
        <v>846</v>
      </c>
      <c r="AP2061" t="s">
        <v>164</v>
      </c>
      <c r="AQ2061">
        <v>17</v>
      </c>
      <c r="AR2061" t="s">
        <v>833</v>
      </c>
      <c r="AS2061">
        <v>0</v>
      </c>
      <c r="AT2061" t="s">
        <v>355</v>
      </c>
      <c r="AU2061">
        <v>25</v>
      </c>
    </row>
    <row r="2062" spans="1:47" x14ac:dyDescent="0.25">
      <c r="A2062" t="s">
        <v>1107</v>
      </c>
      <c r="B2062">
        <v>3106429</v>
      </c>
      <c r="C2062">
        <v>542776</v>
      </c>
      <c r="D2062" t="s">
        <v>788</v>
      </c>
      <c r="E2062">
        <v>0</v>
      </c>
      <c r="F2062">
        <v>0</v>
      </c>
      <c r="G2062">
        <v>1</v>
      </c>
      <c r="H2062">
        <v>0</v>
      </c>
      <c r="I2062">
        <v>61</v>
      </c>
      <c r="J2062">
        <v>2018</v>
      </c>
      <c r="K2062" t="s">
        <v>1108</v>
      </c>
      <c r="L2062">
        <v>0</v>
      </c>
      <c r="M2062">
        <v>4</v>
      </c>
      <c r="N2062">
        <v>8.7201953461648944</v>
      </c>
      <c r="O2062">
        <v>9.2028152829646661</v>
      </c>
      <c r="P2062" t="s">
        <v>1109</v>
      </c>
      <c r="Q2062" t="s">
        <v>790</v>
      </c>
      <c r="R2062" t="s">
        <v>1110</v>
      </c>
      <c r="S2062">
        <v>1011</v>
      </c>
      <c r="T2062" t="s">
        <v>956</v>
      </c>
      <c r="U2062" t="s">
        <v>149</v>
      </c>
      <c r="V2062" t="s">
        <v>794</v>
      </c>
      <c r="W2062" t="s">
        <v>1111</v>
      </c>
      <c r="X2062" t="s">
        <v>151</v>
      </c>
      <c r="Y2062" t="s">
        <v>1112</v>
      </c>
      <c r="Z2062" s="1">
        <v>43369</v>
      </c>
      <c r="AA2062">
        <v>53</v>
      </c>
      <c r="AB2062" t="s">
        <v>81</v>
      </c>
      <c r="AC2062">
        <v>2023</v>
      </c>
      <c r="AD2062">
        <v>369</v>
      </c>
      <c r="AE2062" t="s">
        <v>831</v>
      </c>
      <c r="AF2062" t="s">
        <v>247</v>
      </c>
      <c r="AG2062" s="1">
        <v>36280</v>
      </c>
      <c r="AH2062" t="s">
        <v>483</v>
      </c>
      <c r="AI2062" t="s">
        <v>265</v>
      </c>
      <c r="AJ2062" t="s">
        <v>64</v>
      </c>
      <c r="AK2062">
        <v>175</v>
      </c>
      <c r="AL2062">
        <v>300000</v>
      </c>
      <c r="AM2062">
        <v>700000</v>
      </c>
      <c r="AN2062" s="1">
        <v>45473</v>
      </c>
      <c r="AO2062" t="s">
        <v>847</v>
      </c>
      <c r="AP2062" t="s">
        <v>164</v>
      </c>
      <c r="AQ2062">
        <v>17</v>
      </c>
      <c r="AR2062" t="s">
        <v>833</v>
      </c>
      <c r="AS2062">
        <v>0</v>
      </c>
      <c r="AT2062" t="s">
        <v>465</v>
      </c>
      <c r="AU2062">
        <v>25</v>
      </c>
    </row>
    <row r="2063" spans="1:47" x14ac:dyDescent="0.25">
      <c r="A2063" t="s">
        <v>1107</v>
      </c>
      <c r="B2063">
        <v>3106429</v>
      </c>
      <c r="C2063">
        <v>542776</v>
      </c>
      <c r="D2063" t="s">
        <v>788</v>
      </c>
      <c r="E2063">
        <v>0</v>
      </c>
      <c r="F2063">
        <v>0</v>
      </c>
      <c r="G2063">
        <v>1</v>
      </c>
      <c r="H2063">
        <v>0</v>
      </c>
      <c r="I2063">
        <v>61</v>
      </c>
      <c r="J2063">
        <v>2018</v>
      </c>
      <c r="K2063" t="s">
        <v>1108</v>
      </c>
      <c r="L2063">
        <v>0</v>
      </c>
      <c r="M2063">
        <v>4</v>
      </c>
      <c r="N2063">
        <v>8.7201953461648944</v>
      </c>
      <c r="O2063">
        <v>9.2028152829646661</v>
      </c>
      <c r="P2063" t="s">
        <v>1109</v>
      </c>
      <c r="Q2063" t="s">
        <v>790</v>
      </c>
      <c r="R2063" t="s">
        <v>1110</v>
      </c>
      <c r="S2063">
        <v>1011</v>
      </c>
      <c r="T2063" t="s">
        <v>956</v>
      </c>
      <c r="U2063" t="s">
        <v>149</v>
      </c>
      <c r="V2063" t="s">
        <v>794</v>
      </c>
      <c r="W2063" t="s">
        <v>1111</v>
      </c>
      <c r="X2063" t="s">
        <v>151</v>
      </c>
      <c r="Y2063" t="s">
        <v>1112</v>
      </c>
      <c r="Z2063" s="1">
        <v>43369</v>
      </c>
      <c r="AA2063">
        <v>53</v>
      </c>
      <c r="AB2063" t="s">
        <v>81</v>
      </c>
      <c r="AC2063">
        <v>2023</v>
      </c>
      <c r="AD2063">
        <v>369</v>
      </c>
      <c r="AE2063" t="s">
        <v>831</v>
      </c>
      <c r="AF2063" t="s">
        <v>247</v>
      </c>
      <c r="AG2063" s="1">
        <v>36280</v>
      </c>
      <c r="AH2063" t="s">
        <v>483</v>
      </c>
      <c r="AI2063" t="s">
        <v>265</v>
      </c>
      <c r="AJ2063" t="s">
        <v>64</v>
      </c>
      <c r="AK2063">
        <v>175</v>
      </c>
      <c r="AL2063">
        <v>300000</v>
      </c>
      <c r="AM2063">
        <v>700000</v>
      </c>
      <c r="AN2063" s="1">
        <v>45473</v>
      </c>
      <c r="AO2063" t="s">
        <v>848</v>
      </c>
      <c r="AP2063" t="s">
        <v>66</v>
      </c>
      <c r="AQ2063">
        <v>17</v>
      </c>
      <c r="AR2063" t="s">
        <v>833</v>
      </c>
      <c r="AS2063">
        <v>0</v>
      </c>
      <c r="AT2063" t="s">
        <v>483</v>
      </c>
      <c r="AU2063">
        <v>25</v>
      </c>
    </row>
    <row r="2064" spans="1:47" x14ac:dyDescent="0.25">
      <c r="A2064" t="s">
        <v>1107</v>
      </c>
      <c r="B2064">
        <v>3106429</v>
      </c>
      <c r="C2064">
        <v>542776</v>
      </c>
      <c r="D2064" t="s">
        <v>788</v>
      </c>
      <c r="E2064">
        <v>0</v>
      </c>
      <c r="F2064">
        <v>0</v>
      </c>
      <c r="G2064">
        <v>1</v>
      </c>
      <c r="H2064">
        <v>0</v>
      </c>
      <c r="I2064">
        <v>61</v>
      </c>
      <c r="J2064">
        <v>2018</v>
      </c>
      <c r="K2064" t="s">
        <v>1108</v>
      </c>
      <c r="L2064">
        <v>0</v>
      </c>
      <c r="M2064">
        <v>4</v>
      </c>
      <c r="N2064">
        <v>8.7201953461648944</v>
      </c>
      <c r="O2064">
        <v>9.2028152829646661</v>
      </c>
      <c r="P2064" t="s">
        <v>1109</v>
      </c>
      <c r="Q2064" t="s">
        <v>790</v>
      </c>
      <c r="R2064" t="s">
        <v>1110</v>
      </c>
      <c r="S2064">
        <v>1011</v>
      </c>
      <c r="T2064" t="s">
        <v>956</v>
      </c>
      <c r="U2064" t="s">
        <v>149</v>
      </c>
      <c r="V2064" t="s">
        <v>794</v>
      </c>
      <c r="W2064" t="s">
        <v>1111</v>
      </c>
      <c r="X2064" t="s">
        <v>151</v>
      </c>
      <c r="Y2064" t="s">
        <v>1112</v>
      </c>
      <c r="Z2064" s="1">
        <v>43369</v>
      </c>
      <c r="AA2064">
        <v>53</v>
      </c>
      <c r="AB2064" t="s">
        <v>81</v>
      </c>
      <c r="AC2064">
        <v>2023</v>
      </c>
      <c r="AD2064">
        <v>369</v>
      </c>
      <c r="AE2064" t="s">
        <v>831</v>
      </c>
      <c r="AF2064" t="s">
        <v>247</v>
      </c>
      <c r="AG2064" s="1">
        <v>36280</v>
      </c>
      <c r="AH2064" t="s">
        <v>483</v>
      </c>
      <c r="AI2064" t="s">
        <v>265</v>
      </c>
      <c r="AJ2064" t="s">
        <v>64</v>
      </c>
      <c r="AK2064">
        <v>175</v>
      </c>
      <c r="AL2064">
        <v>300000</v>
      </c>
      <c r="AM2064">
        <v>700000</v>
      </c>
      <c r="AN2064" s="1">
        <v>45473</v>
      </c>
      <c r="AO2064" t="s">
        <v>849</v>
      </c>
      <c r="AP2064" t="s">
        <v>164</v>
      </c>
      <c r="AQ2064">
        <v>17</v>
      </c>
      <c r="AR2064" t="s">
        <v>833</v>
      </c>
      <c r="AS2064">
        <v>0</v>
      </c>
      <c r="AT2064" t="s">
        <v>355</v>
      </c>
      <c r="AU2064">
        <v>25</v>
      </c>
    </row>
    <row r="2065" spans="1:47" x14ac:dyDescent="0.25">
      <c r="A2065" t="s">
        <v>1107</v>
      </c>
      <c r="B2065">
        <v>3106429</v>
      </c>
      <c r="C2065">
        <v>542776</v>
      </c>
      <c r="D2065" t="s">
        <v>788</v>
      </c>
      <c r="E2065">
        <v>0</v>
      </c>
      <c r="F2065">
        <v>0</v>
      </c>
      <c r="G2065">
        <v>1</v>
      </c>
      <c r="H2065">
        <v>0</v>
      </c>
      <c r="I2065">
        <v>61</v>
      </c>
      <c r="J2065">
        <v>2018</v>
      </c>
      <c r="K2065" t="s">
        <v>1108</v>
      </c>
      <c r="L2065">
        <v>0</v>
      </c>
      <c r="M2065">
        <v>4</v>
      </c>
      <c r="N2065">
        <v>8.7201953461648944</v>
      </c>
      <c r="O2065">
        <v>9.2028152829646661</v>
      </c>
      <c r="P2065" t="s">
        <v>1109</v>
      </c>
      <c r="Q2065" t="s">
        <v>790</v>
      </c>
      <c r="R2065" t="s">
        <v>1110</v>
      </c>
      <c r="S2065">
        <v>1011</v>
      </c>
      <c r="T2065" t="s">
        <v>956</v>
      </c>
      <c r="U2065" t="s">
        <v>149</v>
      </c>
      <c r="V2065" t="s">
        <v>794</v>
      </c>
      <c r="W2065" t="s">
        <v>1111</v>
      </c>
      <c r="X2065" t="s">
        <v>151</v>
      </c>
      <c r="Y2065" t="s">
        <v>1113</v>
      </c>
      <c r="Z2065" s="1">
        <v>43369</v>
      </c>
      <c r="AA2065">
        <v>61</v>
      </c>
      <c r="AB2065" t="s">
        <v>59</v>
      </c>
      <c r="AC2065">
        <v>2023</v>
      </c>
      <c r="AD2065">
        <v>369</v>
      </c>
      <c r="AE2065" t="s">
        <v>831</v>
      </c>
      <c r="AF2065" t="s">
        <v>247</v>
      </c>
      <c r="AG2065" s="1">
        <v>36280</v>
      </c>
      <c r="AH2065" t="s">
        <v>483</v>
      </c>
      <c r="AI2065" t="s">
        <v>265</v>
      </c>
      <c r="AJ2065" t="s">
        <v>64</v>
      </c>
      <c r="AK2065">
        <v>175</v>
      </c>
      <c r="AL2065">
        <v>300000</v>
      </c>
      <c r="AM2065">
        <v>700000</v>
      </c>
      <c r="AN2065" s="1">
        <v>45473</v>
      </c>
      <c r="AO2065" t="s">
        <v>832</v>
      </c>
      <c r="AP2065" t="s">
        <v>66</v>
      </c>
      <c r="AQ2065">
        <v>17</v>
      </c>
      <c r="AR2065" t="s">
        <v>833</v>
      </c>
      <c r="AS2065">
        <v>0</v>
      </c>
      <c r="AT2065" t="s">
        <v>483</v>
      </c>
      <c r="AU2065">
        <v>25</v>
      </c>
    </row>
    <row r="2066" spans="1:47" x14ac:dyDescent="0.25">
      <c r="A2066" t="s">
        <v>1107</v>
      </c>
      <c r="B2066">
        <v>3106429</v>
      </c>
      <c r="C2066">
        <v>542776</v>
      </c>
      <c r="D2066" t="s">
        <v>788</v>
      </c>
      <c r="E2066">
        <v>0</v>
      </c>
      <c r="F2066">
        <v>0</v>
      </c>
      <c r="G2066">
        <v>1</v>
      </c>
      <c r="H2066">
        <v>0</v>
      </c>
      <c r="I2066">
        <v>61</v>
      </c>
      <c r="J2066">
        <v>2018</v>
      </c>
      <c r="K2066" t="s">
        <v>1108</v>
      </c>
      <c r="L2066">
        <v>0</v>
      </c>
      <c r="M2066">
        <v>4</v>
      </c>
      <c r="N2066">
        <v>8.7201953461648944</v>
      </c>
      <c r="O2066">
        <v>9.2028152829646661</v>
      </c>
      <c r="P2066" t="s">
        <v>1109</v>
      </c>
      <c r="Q2066" t="s">
        <v>790</v>
      </c>
      <c r="R2066" t="s">
        <v>1110</v>
      </c>
      <c r="S2066">
        <v>1011</v>
      </c>
      <c r="T2066" t="s">
        <v>956</v>
      </c>
      <c r="U2066" t="s">
        <v>149</v>
      </c>
      <c r="V2066" t="s">
        <v>794</v>
      </c>
      <c r="W2066" t="s">
        <v>1111</v>
      </c>
      <c r="X2066" t="s">
        <v>151</v>
      </c>
      <c r="Y2066" t="s">
        <v>1113</v>
      </c>
      <c r="Z2066" s="1">
        <v>43369</v>
      </c>
      <c r="AA2066">
        <v>61</v>
      </c>
      <c r="AB2066" t="s">
        <v>59</v>
      </c>
      <c r="AC2066">
        <v>2023</v>
      </c>
      <c r="AD2066">
        <v>369</v>
      </c>
      <c r="AE2066" t="s">
        <v>831</v>
      </c>
      <c r="AF2066" t="s">
        <v>247</v>
      </c>
      <c r="AG2066" s="1">
        <v>36280</v>
      </c>
      <c r="AH2066" t="s">
        <v>483</v>
      </c>
      <c r="AI2066" t="s">
        <v>265</v>
      </c>
      <c r="AJ2066" t="s">
        <v>64</v>
      </c>
      <c r="AK2066">
        <v>175</v>
      </c>
      <c r="AL2066">
        <v>300000</v>
      </c>
      <c r="AM2066">
        <v>700000</v>
      </c>
      <c r="AN2066" s="1">
        <v>45473</v>
      </c>
      <c r="AO2066" t="s">
        <v>834</v>
      </c>
      <c r="AP2066" t="s">
        <v>66</v>
      </c>
      <c r="AQ2066">
        <v>17</v>
      </c>
      <c r="AR2066" t="s">
        <v>833</v>
      </c>
      <c r="AS2066">
        <v>0</v>
      </c>
      <c r="AT2066" t="s">
        <v>483</v>
      </c>
      <c r="AU2066">
        <v>25</v>
      </c>
    </row>
    <row r="2067" spans="1:47" x14ac:dyDescent="0.25">
      <c r="A2067" t="s">
        <v>1107</v>
      </c>
      <c r="B2067">
        <v>3106429</v>
      </c>
      <c r="C2067">
        <v>542776</v>
      </c>
      <c r="D2067" t="s">
        <v>788</v>
      </c>
      <c r="E2067">
        <v>0</v>
      </c>
      <c r="F2067">
        <v>0</v>
      </c>
      <c r="G2067">
        <v>1</v>
      </c>
      <c r="H2067">
        <v>0</v>
      </c>
      <c r="I2067">
        <v>61</v>
      </c>
      <c r="J2067">
        <v>2018</v>
      </c>
      <c r="K2067" t="s">
        <v>1108</v>
      </c>
      <c r="L2067">
        <v>0</v>
      </c>
      <c r="M2067">
        <v>4</v>
      </c>
      <c r="N2067">
        <v>8.7201953461648944</v>
      </c>
      <c r="O2067">
        <v>9.2028152829646661</v>
      </c>
      <c r="P2067" t="s">
        <v>1109</v>
      </c>
      <c r="Q2067" t="s">
        <v>790</v>
      </c>
      <c r="R2067" t="s">
        <v>1110</v>
      </c>
      <c r="S2067">
        <v>1011</v>
      </c>
      <c r="T2067" t="s">
        <v>956</v>
      </c>
      <c r="U2067" t="s">
        <v>149</v>
      </c>
      <c r="V2067" t="s">
        <v>794</v>
      </c>
      <c r="W2067" t="s">
        <v>1111</v>
      </c>
      <c r="X2067" t="s">
        <v>151</v>
      </c>
      <c r="Y2067" t="s">
        <v>1113</v>
      </c>
      <c r="Z2067" s="1">
        <v>43369</v>
      </c>
      <c r="AA2067">
        <v>61</v>
      </c>
      <c r="AB2067" t="s">
        <v>59</v>
      </c>
      <c r="AC2067">
        <v>2023</v>
      </c>
      <c r="AD2067">
        <v>369</v>
      </c>
      <c r="AE2067" t="s">
        <v>831</v>
      </c>
      <c r="AF2067" t="s">
        <v>247</v>
      </c>
      <c r="AG2067" s="1">
        <v>36280</v>
      </c>
      <c r="AH2067" t="s">
        <v>483</v>
      </c>
      <c r="AI2067" t="s">
        <v>265</v>
      </c>
      <c r="AJ2067" t="s">
        <v>64</v>
      </c>
      <c r="AK2067">
        <v>175</v>
      </c>
      <c r="AL2067">
        <v>300000</v>
      </c>
      <c r="AM2067">
        <v>700000</v>
      </c>
      <c r="AN2067" s="1">
        <v>45473</v>
      </c>
      <c r="AO2067" t="s">
        <v>835</v>
      </c>
      <c r="AP2067" t="s">
        <v>66</v>
      </c>
      <c r="AQ2067">
        <v>17</v>
      </c>
      <c r="AR2067" t="s">
        <v>833</v>
      </c>
      <c r="AS2067">
        <v>0</v>
      </c>
      <c r="AT2067" t="s">
        <v>483</v>
      </c>
      <c r="AU2067">
        <v>25</v>
      </c>
    </row>
    <row r="2068" spans="1:47" x14ac:dyDescent="0.25">
      <c r="A2068" t="s">
        <v>1107</v>
      </c>
      <c r="B2068">
        <v>3106429</v>
      </c>
      <c r="C2068">
        <v>542776</v>
      </c>
      <c r="D2068" t="s">
        <v>788</v>
      </c>
      <c r="E2068">
        <v>0</v>
      </c>
      <c r="F2068">
        <v>0</v>
      </c>
      <c r="G2068">
        <v>1</v>
      </c>
      <c r="H2068">
        <v>0</v>
      </c>
      <c r="I2068">
        <v>61</v>
      </c>
      <c r="J2068">
        <v>2018</v>
      </c>
      <c r="K2068" t="s">
        <v>1108</v>
      </c>
      <c r="L2068">
        <v>0</v>
      </c>
      <c r="M2068">
        <v>4</v>
      </c>
      <c r="N2068">
        <v>8.7201953461648944</v>
      </c>
      <c r="O2068">
        <v>9.2028152829646661</v>
      </c>
      <c r="P2068" t="s">
        <v>1109</v>
      </c>
      <c r="Q2068" t="s">
        <v>790</v>
      </c>
      <c r="R2068" t="s">
        <v>1110</v>
      </c>
      <c r="S2068">
        <v>1011</v>
      </c>
      <c r="T2068" t="s">
        <v>956</v>
      </c>
      <c r="U2068" t="s">
        <v>149</v>
      </c>
      <c r="V2068" t="s">
        <v>794</v>
      </c>
      <c r="W2068" t="s">
        <v>1111</v>
      </c>
      <c r="X2068" t="s">
        <v>151</v>
      </c>
      <c r="Y2068" t="s">
        <v>1113</v>
      </c>
      <c r="Z2068" s="1">
        <v>43369</v>
      </c>
      <c r="AA2068">
        <v>61</v>
      </c>
      <c r="AB2068" t="s">
        <v>59</v>
      </c>
      <c r="AC2068">
        <v>2023</v>
      </c>
      <c r="AD2068">
        <v>369</v>
      </c>
      <c r="AE2068" t="s">
        <v>831</v>
      </c>
      <c r="AF2068" t="s">
        <v>247</v>
      </c>
      <c r="AG2068" s="1">
        <v>36280</v>
      </c>
      <c r="AH2068" t="s">
        <v>483</v>
      </c>
      <c r="AI2068" t="s">
        <v>265</v>
      </c>
      <c r="AJ2068" t="s">
        <v>64</v>
      </c>
      <c r="AK2068">
        <v>175</v>
      </c>
      <c r="AL2068">
        <v>300000</v>
      </c>
      <c r="AM2068">
        <v>700000</v>
      </c>
      <c r="AN2068" s="1">
        <v>45473</v>
      </c>
      <c r="AO2068" t="s">
        <v>836</v>
      </c>
      <c r="AP2068" t="s">
        <v>66</v>
      </c>
      <c r="AQ2068">
        <v>17</v>
      </c>
      <c r="AR2068" t="s">
        <v>833</v>
      </c>
      <c r="AS2068">
        <v>0</v>
      </c>
      <c r="AT2068" t="s">
        <v>483</v>
      </c>
      <c r="AU2068">
        <v>25</v>
      </c>
    </row>
    <row r="2069" spans="1:47" x14ac:dyDescent="0.25">
      <c r="A2069" t="s">
        <v>1107</v>
      </c>
      <c r="B2069">
        <v>3106429</v>
      </c>
      <c r="C2069">
        <v>542776</v>
      </c>
      <c r="D2069" t="s">
        <v>788</v>
      </c>
      <c r="E2069">
        <v>0</v>
      </c>
      <c r="F2069">
        <v>0</v>
      </c>
      <c r="G2069">
        <v>1</v>
      </c>
      <c r="H2069">
        <v>0</v>
      </c>
      <c r="I2069">
        <v>61</v>
      </c>
      <c r="J2069">
        <v>2018</v>
      </c>
      <c r="K2069" t="s">
        <v>1108</v>
      </c>
      <c r="L2069">
        <v>0</v>
      </c>
      <c r="M2069">
        <v>4</v>
      </c>
      <c r="N2069">
        <v>8.7201953461648944</v>
      </c>
      <c r="O2069">
        <v>9.2028152829646661</v>
      </c>
      <c r="P2069" t="s">
        <v>1109</v>
      </c>
      <c r="Q2069" t="s">
        <v>790</v>
      </c>
      <c r="R2069" t="s">
        <v>1110</v>
      </c>
      <c r="S2069">
        <v>1011</v>
      </c>
      <c r="T2069" t="s">
        <v>956</v>
      </c>
      <c r="U2069" t="s">
        <v>149</v>
      </c>
      <c r="V2069" t="s">
        <v>794</v>
      </c>
      <c r="W2069" t="s">
        <v>1111</v>
      </c>
      <c r="X2069" t="s">
        <v>151</v>
      </c>
      <c r="Y2069" t="s">
        <v>1113</v>
      </c>
      <c r="Z2069" s="1">
        <v>43369</v>
      </c>
      <c r="AA2069">
        <v>61</v>
      </c>
      <c r="AB2069" t="s">
        <v>59</v>
      </c>
      <c r="AC2069">
        <v>2023</v>
      </c>
      <c r="AD2069">
        <v>369</v>
      </c>
      <c r="AE2069" t="s">
        <v>831</v>
      </c>
      <c r="AF2069" t="s">
        <v>247</v>
      </c>
      <c r="AG2069" s="1">
        <v>36280</v>
      </c>
      <c r="AH2069" t="s">
        <v>483</v>
      </c>
      <c r="AI2069" t="s">
        <v>265</v>
      </c>
      <c r="AJ2069" t="s">
        <v>64</v>
      </c>
      <c r="AK2069">
        <v>175</v>
      </c>
      <c r="AL2069">
        <v>300000</v>
      </c>
      <c r="AM2069">
        <v>700000</v>
      </c>
      <c r="AN2069" s="1">
        <v>45473</v>
      </c>
      <c r="AO2069" t="s">
        <v>837</v>
      </c>
      <c r="AP2069" t="s">
        <v>66</v>
      </c>
      <c r="AQ2069">
        <v>17</v>
      </c>
      <c r="AR2069" t="s">
        <v>833</v>
      </c>
      <c r="AS2069">
        <v>0</v>
      </c>
      <c r="AT2069" t="s">
        <v>483</v>
      </c>
      <c r="AU2069">
        <v>25</v>
      </c>
    </row>
    <row r="2070" spans="1:47" x14ac:dyDescent="0.25">
      <c r="A2070" t="s">
        <v>1107</v>
      </c>
      <c r="B2070">
        <v>3106429</v>
      </c>
      <c r="C2070">
        <v>542776</v>
      </c>
      <c r="D2070" t="s">
        <v>788</v>
      </c>
      <c r="E2070">
        <v>0</v>
      </c>
      <c r="F2070">
        <v>0</v>
      </c>
      <c r="G2070">
        <v>1</v>
      </c>
      <c r="H2070">
        <v>0</v>
      </c>
      <c r="I2070">
        <v>61</v>
      </c>
      <c r="J2070">
        <v>2018</v>
      </c>
      <c r="K2070" t="s">
        <v>1108</v>
      </c>
      <c r="L2070">
        <v>0</v>
      </c>
      <c r="M2070">
        <v>4</v>
      </c>
      <c r="N2070">
        <v>8.7201953461648944</v>
      </c>
      <c r="O2070">
        <v>9.2028152829646661</v>
      </c>
      <c r="P2070" t="s">
        <v>1109</v>
      </c>
      <c r="Q2070" t="s">
        <v>790</v>
      </c>
      <c r="R2070" t="s">
        <v>1110</v>
      </c>
      <c r="S2070">
        <v>1011</v>
      </c>
      <c r="T2070" t="s">
        <v>956</v>
      </c>
      <c r="U2070" t="s">
        <v>149</v>
      </c>
      <c r="V2070" t="s">
        <v>794</v>
      </c>
      <c r="W2070" t="s">
        <v>1111</v>
      </c>
      <c r="X2070" t="s">
        <v>151</v>
      </c>
      <c r="Y2070" t="s">
        <v>1113</v>
      </c>
      <c r="Z2070" s="1">
        <v>43369</v>
      </c>
      <c r="AA2070">
        <v>61</v>
      </c>
      <c r="AB2070" t="s">
        <v>59</v>
      </c>
      <c r="AC2070">
        <v>2023</v>
      </c>
      <c r="AD2070">
        <v>369</v>
      </c>
      <c r="AE2070" t="s">
        <v>831</v>
      </c>
      <c r="AF2070" t="s">
        <v>247</v>
      </c>
      <c r="AG2070" s="1">
        <v>36280</v>
      </c>
      <c r="AH2070" t="s">
        <v>483</v>
      </c>
      <c r="AI2070" t="s">
        <v>265</v>
      </c>
      <c r="AJ2070" t="s">
        <v>64</v>
      </c>
      <c r="AK2070">
        <v>175</v>
      </c>
      <c r="AL2070">
        <v>300000</v>
      </c>
      <c r="AM2070">
        <v>700000</v>
      </c>
      <c r="AN2070" s="1">
        <v>45473</v>
      </c>
      <c r="AO2070" t="s">
        <v>838</v>
      </c>
      <c r="AP2070" t="s">
        <v>66</v>
      </c>
      <c r="AQ2070">
        <v>17</v>
      </c>
      <c r="AR2070" t="s">
        <v>833</v>
      </c>
      <c r="AS2070">
        <v>0</v>
      </c>
      <c r="AT2070" t="s">
        <v>483</v>
      </c>
      <c r="AU2070">
        <v>25</v>
      </c>
    </row>
    <row r="2071" spans="1:47" x14ac:dyDescent="0.25">
      <c r="A2071" t="s">
        <v>1107</v>
      </c>
      <c r="B2071">
        <v>3106429</v>
      </c>
      <c r="C2071">
        <v>542776</v>
      </c>
      <c r="D2071" t="s">
        <v>788</v>
      </c>
      <c r="E2071">
        <v>0</v>
      </c>
      <c r="F2071">
        <v>0</v>
      </c>
      <c r="G2071">
        <v>1</v>
      </c>
      <c r="H2071">
        <v>0</v>
      </c>
      <c r="I2071">
        <v>61</v>
      </c>
      <c r="J2071">
        <v>2018</v>
      </c>
      <c r="K2071" t="s">
        <v>1108</v>
      </c>
      <c r="L2071">
        <v>0</v>
      </c>
      <c r="M2071">
        <v>4</v>
      </c>
      <c r="N2071">
        <v>8.7201953461648944</v>
      </c>
      <c r="O2071">
        <v>9.2028152829646661</v>
      </c>
      <c r="P2071" t="s">
        <v>1109</v>
      </c>
      <c r="Q2071" t="s">
        <v>790</v>
      </c>
      <c r="R2071" t="s">
        <v>1110</v>
      </c>
      <c r="S2071">
        <v>1011</v>
      </c>
      <c r="T2071" t="s">
        <v>956</v>
      </c>
      <c r="U2071" t="s">
        <v>149</v>
      </c>
      <c r="V2071" t="s">
        <v>794</v>
      </c>
      <c r="W2071" t="s">
        <v>1111</v>
      </c>
      <c r="X2071" t="s">
        <v>151</v>
      </c>
      <c r="Y2071" t="s">
        <v>1113</v>
      </c>
      <c r="Z2071" s="1">
        <v>43369</v>
      </c>
      <c r="AA2071">
        <v>61</v>
      </c>
      <c r="AB2071" t="s">
        <v>59</v>
      </c>
      <c r="AC2071">
        <v>2023</v>
      </c>
      <c r="AD2071">
        <v>369</v>
      </c>
      <c r="AE2071" t="s">
        <v>831</v>
      </c>
      <c r="AF2071" t="s">
        <v>247</v>
      </c>
      <c r="AG2071" s="1">
        <v>36280</v>
      </c>
      <c r="AH2071" t="s">
        <v>483</v>
      </c>
      <c r="AI2071" t="s">
        <v>265</v>
      </c>
      <c r="AJ2071" t="s">
        <v>64</v>
      </c>
      <c r="AK2071">
        <v>175</v>
      </c>
      <c r="AL2071">
        <v>300000</v>
      </c>
      <c r="AM2071">
        <v>700000</v>
      </c>
      <c r="AN2071" s="1">
        <v>45473</v>
      </c>
      <c r="AO2071" t="s">
        <v>839</v>
      </c>
      <c r="AP2071" t="s">
        <v>66</v>
      </c>
      <c r="AQ2071">
        <v>17</v>
      </c>
      <c r="AR2071" t="s">
        <v>833</v>
      </c>
      <c r="AS2071">
        <v>0</v>
      </c>
      <c r="AT2071" t="s">
        <v>483</v>
      </c>
      <c r="AU2071">
        <v>25</v>
      </c>
    </row>
    <row r="2072" spans="1:47" x14ac:dyDescent="0.25">
      <c r="A2072" t="s">
        <v>1107</v>
      </c>
      <c r="B2072">
        <v>3106429</v>
      </c>
      <c r="C2072">
        <v>542776</v>
      </c>
      <c r="D2072" t="s">
        <v>788</v>
      </c>
      <c r="E2072">
        <v>0</v>
      </c>
      <c r="F2072">
        <v>0</v>
      </c>
      <c r="G2072">
        <v>1</v>
      </c>
      <c r="H2072">
        <v>0</v>
      </c>
      <c r="I2072">
        <v>61</v>
      </c>
      <c r="J2072">
        <v>2018</v>
      </c>
      <c r="K2072" t="s">
        <v>1108</v>
      </c>
      <c r="L2072">
        <v>0</v>
      </c>
      <c r="M2072">
        <v>4</v>
      </c>
      <c r="N2072">
        <v>8.7201953461648944</v>
      </c>
      <c r="O2072">
        <v>9.2028152829646661</v>
      </c>
      <c r="P2072" t="s">
        <v>1109</v>
      </c>
      <c r="Q2072" t="s">
        <v>790</v>
      </c>
      <c r="R2072" t="s">
        <v>1110</v>
      </c>
      <c r="S2072">
        <v>1011</v>
      </c>
      <c r="T2072" t="s">
        <v>956</v>
      </c>
      <c r="U2072" t="s">
        <v>149</v>
      </c>
      <c r="V2072" t="s">
        <v>794</v>
      </c>
      <c r="W2072" t="s">
        <v>1111</v>
      </c>
      <c r="X2072" t="s">
        <v>151</v>
      </c>
      <c r="Y2072" t="s">
        <v>1113</v>
      </c>
      <c r="Z2072" s="1">
        <v>43369</v>
      </c>
      <c r="AA2072">
        <v>61</v>
      </c>
      <c r="AB2072" t="s">
        <v>59</v>
      </c>
      <c r="AC2072">
        <v>2023</v>
      </c>
      <c r="AD2072">
        <v>369</v>
      </c>
      <c r="AE2072" t="s">
        <v>831</v>
      </c>
      <c r="AF2072" t="s">
        <v>247</v>
      </c>
      <c r="AG2072" s="1">
        <v>36280</v>
      </c>
      <c r="AH2072" t="s">
        <v>483</v>
      </c>
      <c r="AI2072" t="s">
        <v>265</v>
      </c>
      <c r="AJ2072" t="s">
        <v>64</v>
      </c>
      <c r="AK2072">
        <v>175</v>
      </c>
      <c r="AL2072">
        <v>300000</v>
      </c>
      <c r="AM2072">
        <v>700000</v>
      </c>
      <c r="AN2072" s="1">
        <v>45473</v>
      </c>
      <c r="AO2072" t="s">
        <v>840</v>
      </c>
      <c r="AP2072" t="s">
        <v>66</v>
      </c>
      <c r="AQ2072">
        <v>17</v>
      </c>
      <c r="AR2072" t="s">
        <v>833</v>
      </c>
      <c r="AS2072">
        <v>0</v>
      </c>
      <c r="AT2072" t="s">
        <v>483</v>
      </c>
      <c r="AU2072">
        <v>25</v>
      </c>
    </row>
    <row r="2073" spans="1:47" x14ac:dyDescent="0.25">
      <c r="A2073" t="s">
        <v>1107</v>
      </c>
      <c r="B2073">
        <v>3106429</v>
      </c>
      <c r="C2073">
        <v>542776</v>
      </c>
      <c r="D2073" t="s">
        <v>788</v>
      </c>
      <c r="E2073">
        <v>0</v>
      </c>
      <c r="F2073">
        <v>0</v>
      </c>
      <c r="G2073">
        <v>1</v>
      </c>
      <c r="H2073">
        <v>0</v>
      </c>
      <c r="I2073">
        <v>61</v>
      </c>
      <c r="J2073">
        <v>2018</v>
      </c>
      <c r="K2073" t="s">
        <v>1108</v>
      </c>
      <c r="L2073">
        <v>0</v>
      </c>
      <c r="M2073">
        <v>4</v>
      </c>
      <c r="N2073">
        <v>8.7201953461648944</v>
      </c>
      <c r="O2073">
        <v>9.2028152829646661</v>
      </c>
      <c r="P2073" t="s">
        <v>1109</v>
      </c>
      <c r="Q2073" t="s">
        <v>790</v>
      </c>
      <c r="R2073" t="s">
        <v>1110</v>
      </c>
      <c r="S2073">
        <v>1011</v>
      </c>
      <c r="T2073" t="s">
        <v>956</v>
      </c>
      <c r="U2073" t="s">
        <v>149</v>
      </c>
      <c r="V2073" t="s">
        <v>794</v>
      </c>
      <c r="W2073" t="s">
        <v>1111</v>
      </c>
      <c r="X2073" t="s">
        <v>151</v>
      </c>
      <c r="Y2073" t="s">
        <v>1113</v>
      </c>
      <c r="Z2073" s="1">
        <v>43369</v>
      </c>
      <c r="AA2073">
        <v>61</v>
      </c>
      <c r="AB2073" t="s">
        <v>59</v>
      </c>
      <c r="AC2073">
        <v>2023</v>
      </c>
      <c r="AD2073">
        <v>369</v>
      </c>
      <c r="AE2073" t="s">
        <v>831</v>
      </c>
      <c r="AF2073" t="s">
        <v>247</v>
      </c>
      <c r="AG2073" s="1">
        <v>36280</v>
      </c>
      <c r="AH2073" t="s">
        <v>483</v>
      </c>
      <c r="AI2073" t="s">
        <v>265</v>
      </c>
      <c r="AJ2073" t="s">
        <v>64</v>
      </c>
      <c r="AK2073">
        <v>175</v>
      </c>
      <c r="AL2073">
        <v>300000</v>
      </c>
      <c r="AM2073">
        <v>700000</v>
      </c>
      <c r="AN2073" s="1">
        <v>45473</v>
      </c>
      <c r="AO2073" t="s">
        <v>841</v>
      </c>
      <c r="AP2073" t="s">
        <v>66</v>
      </c>
      <c r="AQ2073">
        <v>17</v>
      </c>
      <c r="AR2073" t="s">
        <v>833</v>
      </c>
      <c r="AS2073">
        <v>0</v>
      </c>
      <c r="AT2073" t="s">
        <v>483</v>
      </c>
      <c r="AU2073">
        <v>25</v>
      </c>
    </row>
    <row r="2074" spans="1:47" x14ac:dyDescent="0.25">
      <c r="A2074" t="s">
        <v>1107</v>
      </c>
      <c r="B2074">
        <v>3106429</v>
      </c>
      <c r="C2074">
        <v>542776</v>
      </c>
      <c r="D2074" t="s">
        <v>788</v>
      </c>
      <c r="E2074">
        <v>0</v>
      </c>
      <c r="F2074">
        <v>0</v>
      </c>
      <c r="G2074">
        <v>1</v>
      </c>
      <c r="H2074">
        <v>0</v>
      </c>
      <c r="I2074">
        <v>61</v>
      </c>
      <c r="J2074">
        <v>2018</v>
      </c>
      <c r="K2074" t="s">
        <v>1108</v>
      </c>
      <c r="L2074">
        <v>0</v>
      </c>
      <c r="M2074">
        <v>4</v>
      </c>
      <c r="N2074">
        <v>8.7201953461648944</v>
      </c>
      <c r="O2074">
        <v>9.2028152829646661</v>
      </c>
      <c r="P2074" t="s">
        <v>1109</v>
      </c>
      <c r="Q2074" t="s">
        <v>790</v>
      </c>
      <c r="R2074" t="s">
        <v>1110</v>
      </c>
      <c r="S2074">
        <v>1011</v>
      </c>
      <c r="T2074" t="s">
        <v>956</v>
      </c>
      <c r="U2074" t="s">
        <v>149</v>
      </c>
      <c r="V2074" t="s">
        <v>794</v>
      </c>
      <c r="W2074" t="s">
        <v>1111</v>
      </c>
      <c r="X2074" t="s">
        <v>151</v>
      </c>
      <c r="Y2074" t="s">
        <v>1113</v>
      </c>
      <c r="Z2074" s="1">
        <v>43369</v>
      </c>
      <c r="AA2074">
        <v>61</v>
      </c>
      <c r="AB2074" t="s">
        <v>59</v>
      </c>
      <c r="AC2074">
        <v>2023</v>
      </c>
      <c r="AD2074">
        <v>369</v>
      </c>
      <c r="AE2074" t="s">
        <v>831</v>
      </c>
      <c r="AF2074" t="s">
        <v>247</v>
      </c>
      <c r="AG2074" s="1">
        <v>36280</v>
      </c>
      <c r="AH2074" t="s">
        <v>483</v>
      </c>
      <c r="AI2074" t="s">
        <v>265</v>
      </c>
      <c r="AJ2074" t="s">
        <v>64</v>
      </c>
      <c r="AK2074">
        <v>175</v>
      </c>
      <c r="AL2074">
        <v>300000</v>
      </c>
      <c r="AM2074">
        <v>700000</v>
      </c>
      <c r="AN2074" s="1">
        <v>45473</v>
      </c>
      <c r="AO2074" t="s">
        <v>842</v>
      </c>
      <c r="AP2074" t="s">
        <v>66</v>
      </c>
      <c r="AQ2074">
        <v>17</v>
      </c>
      <c r="AR2074" t="s">
        <v>833</v>
      </c>
      <c r="AS2074">
        <v>0</v>
      </c>
      <c r="AT2074" t="s">
        <v>483</v>
      </c>
      <c r="AU2074">
        <v>25</v>
      </c>
    </row>
    <row r="2075" spans="1:47" x14ac:dyDescent="0.25">
      <c r="A2075" t="s">
        <v>1107</v>
      </c>
      <c r="B2075">
        <v>3106429</v>
      </c>
      <c r="C2075">
        <v>542776</v>
      </c>
      <c r="D2075" t="s">
        <v>788</v>
      </c>
      <c r="E2075">
        <v>0</v>
      </c>
      <c r="F2075">
        <v>0</v>
      </c>
      <c r="G2075">
        <v>1</v>
      </c>
      <c r="H2075">
        <v>0</v>
      </c>
      <c r="I2075">
        <v>61</v>
      </c>
      <c r="J2075">
        <v>2018</v>
      </c>
      <c r="K2075" t="s">
        <v>1108</v>
      </c>
      <c r="L2075">
        <v>0</v>
      </c>
      <c r="M2075">
        <v>4</v>
      </c>
      <c r="N2075">
        <v>8.7201953461648944</v>
      </c>
      <c r="O2075">
        <v>9.2028152829646661</v>
      </c>
      <c r="P2075" t="s">
        <v>1109</v>
      </c>
      <c r="Q2075" t="s">
        <v>790</v>
      </c>
      <c r="R2075" t="s">
        <v>1110</v>
      </c>
      <c r="S2075">
        <v>1011</v>
      </c>
      <c r="T2075" t="s">
        <v>956</v>
      </c>
      <c r="U2075" t="s">
        <v>149</v>
      </c>
      <c r="V2075" t="s">
        <v>794</v>
      </c>
      <c r="W2075" t="s">
        <v>1111</v>
      </c>
      <c r="X2075" t="s">
        <v>151</v>
      </c>
      <c r="Y2075" t="s">
        <v>1113</v>
      </c>
      <c r="Z2075" s="1">
        <v>43369</v>
      </c>
      <c r="AA2075">
        <v>61</v>
      </c>
      <c r="AB2075" t="s">
        <v>59</v>
      </c>
      <c r="AC2075">
        <v>2023</v>
      </c>
      <c r="AD2075">
        <v>369</v>
      </c>
      <c r="AE2075" t="s">
        <v>831</v>
      </c>
      <c r="AF2075" t="s">
        <v>247</v>
      </c>
      <c r="AG2075" s="1">
        <v>36280</v>
      </c>
      <c r="AH2075" t="s">
        <v>483</v>
      </c>
      <c r="AI2075" t="s">
        <v>265</v>
      </c>
      <c r="AJ2075" t="s">
        <v>64</v>
      </c>
      <c r="AK2075">
        <v>175</v>
      </c>
      <c r="AL2075">
        <v>300000</v>
      </c>
      <c r="AM2075">
        <v>700000</v>
      </c>
      <c r="AN2075" s="1">
        <v>45473</v>
      </c>
      <c r="AO2075" t="s">
        <v>843</v>
      </c>
      <c r="AP2075" t="s">
        <v>66</v>
      </c>
      <c r="AQ2075">
        <v>17</v>
      </c>
      <c r="AR2075" t="s">
        <v>833</v>
      </c>
      <c r="AS2075">
        <v>0</v>
      </c>
      <c r="AT2075" t="s">
        <v>483</v>
      </c>
      <c r="AU2075">
        <v>25</v>
      </c>
    </row>
    <row r="2076" spans="1:47" x14ac:dyDescent="0.25">
      <c r="A2076" t="s">
        <v>1107</v>
      </c>
      <c r="B2076">
        <v>3106429</v>
      </c>
      <c r="C2076">
        <v>542776</v>
      </c>
      <c r="D2076" t="s">
        <v>788</v>
      </c>
      <c r="E2076">
        <v>0</v>
      </c>
      <c r="F2076">
        <v>0</v>
      </c>
      <c r="G2076">
        <v>1</v>
      </c>
      <c r="H2076">
        <v>0</v>
      </c>
      <c r="I2076">
        <v>61</v>
      </c>
      <c r="J2076">
        <v>2018</v>
      </c>
      <c r="K2076" t="s">
        <v>1108</v>
      </c>
      <c r="L2076">
        <v>0</v>
      </c>
      <c r="M2076">
        <v>4</v>
      </c>
      <c r="N2076">
        <v>8.7201953461648944</v>
      </c>
      <c r="O2076">
        <v>9.2028152829646661</v>
      </c>
      <c r="P2076" t="s">
        <v>1109</v>
      </c>
      <c r="Q2076" t="s">
        <v>790</v>
      </c>
      <c r="R2076" t="s">
        <v>1110</v>
      </c>
      <c r="S2076">
        <v>1011</v>
      </c>
      <c r="T2076" t="s">
        <v>956</v>
      </c>
      <c r="U2076" t="s">
        <v>149</v>
      </c>
      <c r="V2076" t="s">
        <v>794</v>
      </c>
      <c r="W2076" t="s">
        <v>1111</v>
      </c>
      <c r="X2076" t="s">
        <v>151</v>
      </c>
      <c r="Y2076" t="s">
        <v>1113</v>
      </c>
      <c r="Z2076" s="1">
        <v>43369</v>
      </c>
      <c r="AA2076">
        <v>61</v>
      </c>
      <c r="AB2076" t="s">
        <v>59</v>
      </c>
      <c r="AC2076">
        <v>2023</v>
      </c>
      <c r="AD2076">
        <v>369</v>
      </c>
      <c r="AE2076" t="s">
        <v>831</v>
      </c>
      <c r="AF2076" t="s">
        <v>247</v>
      </c>
      <c r="AG2076" s="1">
        <v>36280</v>
      </c>
      <c r="AH2076" t="s">
        <v>483</v>
      </c>
      <c r="AI2076" t="s">
        <v>265</v>
      </c>
      <c r="AJ2076" t="s">
        <v>64</v>
      </c>
      <c r="AK2076">
        <v>175</v>
      </c>
      <c r="AL2076">
        <v>300000</v>
      </c>
      <c r="AM2076">
        <v>700000</v>
      </c>
      <c r="AN2076" s="1">
        <v>45473</v>
      </c>
      <c r="AO2076" t="s">
        <v>844</v>
      </c>
      <c r="AP2076" t="s">
        <v>66</v>
      </c>
      <c r="AQ2076">
        <v>17</v>
      </c>
      <c r="AR2076" t="s">
        <v>833</v>
      </c>
      <c r="AS2076">
        <v>0</v>
      </c>
      <c r="AT2076" t="s">
        <v>483</v>
      </c>
      <c r="AU2076">
        <v>25</v>
      </c>
    </row>
    <row r="2077" spans="1:47" x14ac:dyDescent="0.25">
      <c r="A2077" t="s">
        <v>1107</v>
      </c>
      <c r="B2077">
        <v>3106429</v>
      </c>
      <c r="C2077">
        <v>542776</v>
      </c>
      <c r="D2077" t="s">
        <v>788</v>
      </c>
      <c r="E2077">
        <v>0</v>
      </c>
      <c r="F2077">
        <v>0</v>
      </c>
      <c r="G2077">
        <v>1</v>
      </c>
      <c r="H2077">
        <v>0</v>
      </c>
      <c r="I2077">
        <v>61</v>
      </c>
      <c r="J2077">
        <v>2018</v>
      </c>
      <c r="K2077" t="s">
        <v>1108</v>
      </c>
      <c r="L2077">
        <v>0</v>
      </c>
      <c r="M2077">
        <v>4</v>
      </c>
      <c r="N2077">
        <v>8.7201953461648944</v>
      </c>
      <c r="O2077">
        <v>9.2028152829646661</v>
      </c>
      <c r="P2077" t="s">
        <v>1109</v>
      </c>
      <c r="Q2077" t="s">
        <v>790</v>
      </c>
      <c r="R2077" t="s">
        <v>1110</v>
      </c>
      <c r="S2077">
        <v>1011</v>
      </c>
      <c r="T2077" t="s">
        <v>956</v>
      </c>
      <c r="U2077" t="s">
        <v>149</v>
      </c>
      <c r="V2077" t="s">
        <v>794</v>
      </c>
      <c r="W2077" t="s">
        <v>1111</v>
      </c>
      <c r="X2077" t="s">
        <v>151</v>
      </c>
      <c r="Y2077" t="s">
        <v>1113</v>
      </c>
      <c r="Z2077" s="1">
        <v>43369</v>
      </c>
      <c r="AA2077">
        <v>61</v>
      </c>
      <c r="AB2077" t="s">
        <v>59</v>
      </c>
      <c r="AC2077">
        <v>2023</v>
      </c>
      <c r="AD2077">
        <v>369</v>
      </c>
      <c r="AE2077" t="s">
        <v>831</v>
      </c>
      <c r="AF2077" t="s">
        <v>247</v>
      </c>
      <c r="AG2077" s="1">
        <v>36280</v>
      </c>
      <c r="AH2077" t="s">
        <v>483</v>
      </c>
      <c r="AI2077" t="s">
        <v>265</v>
      </c>
      <c r="AJ2077" t="s">
        <v>64</v>
      </c>
      <c r="AK2077">
        <v>175</v>
      </c>
      <c r="AL2077">
        <v>300000</v>
      </c>
      <c r="AM2077">
        <v>700000</v>
      </c>
      <c r="AN2077" s="1">
        <v>45473</v>
      </c>
      <c r="AO2077" t="s">
        <v>845</v>
      </c>
      <c r="AP2077" t="s">
        <v>164</v>
      </c>
      <c r="AQ2077">
        <v>17</v>
      </c>
      <c r="AR2077" t="s">
        <v>833</v>
      </c>
      <c r="AS2077">
        <v>0</v>
      </c>
      <c r="AT2077" t="s">
        <v>483</v>
      </c>
      <c r="AU2077">
        <v>25</v>
      </c>
    </row>
    <row r="2078" spans="1:47" x14ac:dyDescent="0.25">
      <c r="A2078" t="s">
        <v>1107</v>
      </c>
      <c r="B2078">
        <v>3106429</v>
      </c>
      <c r="C2078">
        <v>542776</v>
      </c>
      <c r="D2078" t="s">
        <v>788</v>
      </c>
      <c r="E2078">
        <v>0</v>
      </c>
      <c r="F2078">
        <v>0</v>
      </c>
      <c r="G2078">
        <v>1</v>
      </c>
      <c r="H2078">
        <v>0</v>
      </c>
      <c r="I2078">
        <v>61</v>
      </c>
      <c r="J2078">
        <v>2018</v>
      </c>
      <c r="K2078" t="s">
        <v>1108</v>
      </c>
      <c r="L2078">
        <v>0</v>
      </c>
      <c r="M2078">
        <v>4</v>
      </c>
      <c r="N2078">
        <v>8.7201953461648944</v>
      </c>
      <c r="O2078">
        <v>9.2028152829646661</v>
      </c>
      <c r="P2078" t="s">
        <v>1109</v>
      </c>
      <c r="Q2078" t="s">
        <v>790</v>
      </c>
      <c r="R2078" t="s">
        <v>1110</v>
      </c>
      <c r="S2078">
        <v>1011</v>
      </c>
      <c r="T2078" t="s">
        <v>956</v>
      </c>
      <c r="U2078" t="s">
        <v>149</v>
      </c>
      <c r="V2078" t="s">
        <v>794</v>
      </c>
      <c r="W2078" t="s">
        <v>1111</v>
      </c>
      <c r="X2078" t="s">
        <v>151</v>
      </c>
      <c r="Y2078" t="s">
        <v>1113</v>
      </c>
      <c r="Z2078" s="1">
        <v>43369</v>
      </c>
      <c r="AA2078">
        <v>61</v>
      </c>
      <c r="AB2078" t="s">
        <v>59</v>
      </c>
      <c r="AC2078">
        <v>2023</v>
      </c>
      <c r="AD2078">
        <v>369</v>
      </c>
      <c r="AE2078" t="s">
        <v>831</v>
      </c>
      <c r="AF2078" t="s">
        <v>247</v>
      </c>
      <c r="AG2078" s="1">
        <v>36280</v>
      </c>
      <c r="AH2078" t="s">
        <v>483</v>
      </c>
      <c r="AI2078" t="s">
        <v>265</v>
      </c>
      <c r="AJ2078" t="s">
        <v>64</v>
      </c>
      <c r="AK2078">
        <v>175</v>
      </c>
      <c r="AL2078">
        <v>300000</v>
      </c>
      <c r="AM2078">
        <v>700000</v>
      </c>
      <c r="AN2078" s="1">
        <v>45473</v>
      </c>
      <c r="AO2078" t="s">
        <v>846</v>
      </c>
      <c r="AP2078" t="s">
        <v>164</v>
      </c>
      <c r="AQ2078">
        <v>17</v>
      </c>
      <c r="AR2078" t="s">
        <v>833</v>
      </c>
      <c r="AS2078">
        <v>0</v>
      </c>
      <c r="AT2078" t="s">
        <v>355</v>
      </c>
      <c r="AU2078">
        <v>25</v>
      </c>
    </row>
    <row r="2079" spans="1:47" x14ac:dyDescent="0.25">
      <c r="A2079" t="s">
        <v>1107</v>
      </c>
      <c r="B2079">
        <v>3106429</v>
      </c>
      <c r="C2079">
        <v>542776</v>
      </c>
      <c r="D2079" t="s">
        <v>788</v>
      </c>
      <c r="E2079">
        <v>0</v>
      </c>
      <c r="F2079">
        <v>0</v>
      </c>
      <c r="G2079">
        <v>1</v>
      </c>
      <c r="H2079">
        <v>0</v>
      </c>
      <c r="I2079">
        <v>61</v>
      </c>
      <c r="J2079">
        <v>2018</v>
      </c>
      <c r="K2079" t="s">
        <v>1108</v>
      </c>
      <c r="L2079">
        <v>0</v>
      </c>
      <c r="M2079">
        <v>4</v>
      </c>
      <c r="N2079">
        <v>8.7201953461648944</v>
      </c>
      <c r="O2079">
        <v>9.2028152829646661</v>
      </c>
      <c r="P2079" t="s">
        <v>1109</v>
      </c>
      <c r="Q2079" t="s">
        <v>790</v>
      </c>
      <c r="R2079" t="s">
        <v>1110</v>
      </c>
      <c r="S2079">
        <v>1011</v>
      </c>
      <c r="T2079" t="s">
        <v>956</v>
      </c>
      <c r="U2079" t="s">
        <v>149</v>
      </c>
      <c r="V2079" t="s">
        <v>794</v>
      </c>
      <c r="W2079" t="s">
        <v>1111</v>
      </c>
      <c r="X2079" t="s">
        <v>151</v>
      </c>
      <c r="Y2079" t="s">
        <v>1113</v>
      </c>
      <c r="Z2079" s="1">
        <v>43369</v>
      </c>
      <c r="AA2079">
        <v>61</v>
      </c>
      <c r="AB2079" t="s">
        <v>59</v>
      </c>
      <c r="AC2079">
        <v>2023</v>
      </c>
      <c r="AD2079">
        <v>369</v>
      </c>
      <c r="AE2079" t="s">
        <v>831</v>
      </c>
      <c r="AF2079" t="s">
        <v>247</v>
      </c>
      <c r="AG2079" s="1">
        <v>36280</v>
      </c>
      <c r="AH2079" t="s">
        <v>483</v>
      </c>
      <c r="AI2079" t="s">
        <v>265</v>
      </c>
      <c r="AJ2079" t="s">
        <v>64</v>
      </c>
      <c r="AK2079">
        <v>175</v>
      </c>
      <c r="AL2079">
        <v>300000</v>
      </c>
      <c r="AM2079">
        <v>700000</v>
      </c>
      <c r="AN2079" s="1">
        <v>45473</v>
      </c>
      <c r="AO2079" t="s">
        <v>847</v>
      </c>
      <c r="AP2079" t="s">
        <v>164</v>
      </c>
      <c r="AQ2079">
        <v>17</v>
      </c>
      <c r="AR2079" t="s">
        <v>833</v>
      </c>
      <c r="AS2079">
        <v>0</v>
      </c>
      <c r="AT2079" t="s">
        <v>465</v>
      </c>
      <c r="AU2079">
        <v>25</v>
      </c>
    </row>
    <row r="2080" spans="1:47" x14ac:dyDescent="0.25">
      <c r="A2080" t="s">
        <v>1107</v>
      </c>
      <c r="B2080">
        <v>3106429</v>
      </c>
      <c r="C2080">
        <v>542776</v>
      </c>
      <c r="D2080" t="s">
        <v>788</v>
      </c>
      <c r="E2080">
        <v>0</v>
      </c>
      <c r="F2080">
        <v>0</v>
      </c>
      <c r="G2080">
        <v>1</v>
      </c>
      <c r="H2080">
        <v>0</v>
      </c>
      <c r="I2080">
        <v>61</v>
      </c>
      <c r="J2080">
        <v>2018</v>
      </c>
      <c r="K2080" t="s">
        <v>1108</v>
      </c>
      <c r="L2080">
        <v>0</v>
      </c>
      <c r="M2080">
        <v>4</v>
      </c>
      <c r="N2080">
        <v>8.7201953461648944</v>
      </c>
      <c r="O2080">
        <v>9.2028152829646661</v>
      </c>
      <c r="P2080" t="s">
        <v>1109</v>
      </c>
      <c r="Q2080" t="s">
        <v>790</v>
      </c>
      <c r="R2080" t="s">
        <v>1110</v>
      </c>
      <c r="S2080">
        <v>1011</v>
      </c>
      <c r="T2080" t="s">
        <v>956</v>
      </c>
      <c r="U2080" t="s">
        <v>149</v>
      </c>
      <c r="V2080" t="s">
        <v>794</v>
      </c>
      <c r="W2080" t="s">
        <v>1111</v>
      </c>
      <c r="X2080" t="s">
        <v>151</v>
      </c>
      <c r="Y2080" t="s">
        <v>1113</v>
      </c>
      <c r="Z2080" s="1">
        <v>43369</v>
      </c>
      <c r="AA2080">
        <v>61</v>
      </c>
      <c r="AB2080" t="s">
        <v>59</v>
      </c>
      <c r="AC2080">
        <v>2023</v>
      </c>
      <c r="AD2080">
        <v>369</v>
      </c>
      <c r="AE2080" t="s">
        <v>831</v>
      </c>
      <c r="AF2080" t="s">
        <v>247</v>
      </c>
      <c r="AG2080" s="1">
        <v>36280</v>
      </c>
      <c r="AH2080" t="s">
        <v>483</v>
      </c>
      <c r="AI2080" t="s">
        <v>265</v>
      </c>
      <c r="AJ2080" t="s">
        <v>64</v>
      </c>
      <c r="AK2080">
        <v>175</v>
      </c>
      <c r="AL2080">
        <v>300000</v>
      </c>
      <c r="AM2080">
        <v>700000</v>
      </c>
      <c r="AN2080" s="1">
        <v>45473</v>
      </c>
      <c r="AO2080" t="s">
        <v>848</v>
      </c>
      <c r="AP2080" t="s">
        <v>66</v>
      </c>
      <c r="AQ2080">
        <v>17</v>
      </c>
      <c r="AR2080" t="s">
        <v>833</v>
      </c>
      <c r="AS2080">
        <v>0</v>
      </c>
      <c r="AT2080" t="s">
        <v>483</v>
      </c>
      <c r="AU2080">
        <v>25</v>
      </c>
    </row>
    <row r="2081" spans="1:47" x14ac:dyDescent="0.25">
      <c r="A2081" t="s">
        <v>1107</v>
      </c>
      <c r="B2081">
        <v>3106429</v>
      </c>
      <c r="C2081">
        <v>542776</v>
      </c>
      <c r="D2081" t="s">
        <v>788</v>
      </c>
      <c r="E2081">
        <v>0</v>
      </c>
      <c r="F2081">
        <v>0</v>
      </c>
      <c r="G2081">
        <v>1</v>
      </c>
      <c r="H2081">
        <v>0</v>
      </c>
      <c r="I2081">
        <v>61</v>
      </c>
      <c r="J2081">
        <v>2018</v>
      </c>
      <c r="K2081" t="s">
        <v>1108</v>
      </c>
      <c r="L2081">
        <v>0</v>
      </c>
      <c r="M2081">
        <v>4</v>
      </c>
      <c r="N2081">
        <v>8.7201953461648944</v>
      </c>
      <c r="O2081">
        <v>9.2028152829646661</v>
      </c>
      <c r="P2081" t="s">
        <v>1109</v>
      </c>
      <c r="Q2081" t="s">
        <v>790</v>
      </c>
      <c r="R2081" t="s">
        <v>1110</v>
      </c>
      <c r="S2081">
        <v>1011</v>
      </c>
      <c r="T2081" t="s">
        <v>956</v>
      </c>
      <c r="U2081" t="s">
        <v>149</v>
      </c>
      <c r="V2081" t="s">
        <v>794</v>
      </c>
      <c r="W2081" t="s">
        <v>1111</v>
      </c>
      <c r="X2081" t="s">
        <v>151</v>
      </c>
      <c r="Y2081" t="s">
        <v>1113</v>
      </c>
      <c r="Z2081" s="1">
        <v>43369</v>
      </c>
      <c r="AA2081">
        <v>61</v>
      </c>
      <c r="AB2081" t="s">
        <v>59</v>
      </c>
      <c r="AC2081">
        <v>2023</v>
      </c>
      <c r="AD2081">
        <v>369</v>
      </c>
      <c r="AE2081" t="s">
        <v>831</v>
      </c>
      <c r="AF2081" t="s">
        <v>247</v>
      </c>
      <c r="AG2081" s="1">
        <v>36280</v>
      </c>
      <c r="AH2081" t="s">
        <v>483</v>
      </c>
      <c r="AI2081" t="s">
        <v>265</v>
      </c>
      <c r="AJ2081" t="s">
        <v>64</v>
      </c>
      <c r="AK2081">
        <v>175</v>
      </c>
      <c r="AL2081">
        <v>300000</v>
      </c>
      <c r="AM2081">
        <v>700000</v>
      </c>
      <c r="AN2081" s="1">
        <v>45473</v>
      </c>
      <c r="AO2081" t="s">
        <v>849</v>
      </c>
      <c r="AP2081" t="s">
        <v>164</v>
      </c>
      <c r="AQ2081">
        <v>17</v>
      </c>
      <c r="AR2081" t="s">
        <v>833</v>
      </c>
      <c r="AS2081">
        <v>0</v>
      </c>
      <c r="AT2081" t="s">
        <v>355</v>
      </c>
      <c r="AU2081">
        <v>25</v>
      </c>
    </row>
    <row r="2082" spans="1:47" x14ac:dyDescent="0.25">
      <c r="A2082" t="s">
        <v>1114</v>
      </c>
      <c r="B2082">
        <v>3058462</v>
      </c>
      <c r="C2082">
        <v>315779</v>
      </c>
      <c r="D2082" t="s">
        <v>48</v>
      </c>
      <c r="E2082">
        <v>0</v>
      </c>
      <c r="F2082">
        <v>0</v>
      </c>
      <c r="G2082">
        <v>0</v>
      </c>
      <c r="H2082">
        <v>0</v>
      </c>
      <c r="I2082">
        <v>68</v>
      </c>
      <c r="J2082">
        <v>2018</v>
      </c>
      <c r="K2082" t="s">
        <v>189</v>
      </c>
      <c r="L2082">
        <v>2</v>
      </c>
      <c r="M2082">
        <v>4</v>
      </c>
      <c r="N2082">
        <v>14</v>
      </c>
      <c r="O2082">
        <v>1</v>
      </c>
      <c r="P2082" t="s">
        <v>520</v>
      </c>
      <c r="Q2082" t="s">
        <v>325</v>
      </c>
      <c r="R2082" t="s">
        <v>472</v>
      </c>
      <c r="S2082">
        <v>30210</v>
      </c>
      <c r="T2082" t="s">
        <v>222</v>
      </c>
      <c r="U2082" t="s">
        <v>473</v>
      </c>
      <c r="V2082" t="s">
        <v>149</v>
      </c>
      <c r="W2082" t="s">
        <v>1115</v>
      </c>
      <c r="X2082" t="s">
        <v>57</v>
      </c>
      <c r="Y2082" t="s">
        <v>1116</v>
      </c>
      <c r="Z2082" s="1">
        <v>43372</v>
      </c>
      <c r="AA2082">
        <v>68</v>
      </c>
      <c r="AB2082" t="s">
        <v>59</v>
      </c>
      <c r="AC2082">
        <v>2023</v>
      </c>
      <c r="AD2082">
        <v>5</v>
      </c>
      <c r="AE2082" t="s">
        <v>475</v>
      </c>
      <c r="AF2082" t="s">
        <v>247</v>
      </c>
      <c r="AG2082" s="1">
        <v>36056</v>
      </c>
      <c r="AH2082" t="s">
        <v>264</v>
      </c>
      <c r="AI2082" t="s">
        <v>265</v>
      </c>
      <c r="AJ2082" t="s">
        <v>64</v>
      </c>
      <c r="AK2082">
        <v>177</v>
      </c>
      <c r="AL2082">
        <v>25000000</v>
      </c>
      <c r="AM2082">
        <v>60000000</v>
      </c>
      <c r="AN2082" s="1">
        <v>46568</v>
      </c>
      <c r="AO2082" t="s">
        <v>476</v>
      </c>
      <c r="AP2082" t="s">
        <v>164</v>
      </c>
      <c r="AQ2082">
        <v>11</v>
      </c>
      <c r="AR2082" t="s">
        <v>477</v>
      </c>
      <c r="AS2082">
        <v>0</v>
      </c>
      <c r="AT2082" t="s">
        <v>264</v>
      </c>
      <c r="AU2082">
        <v>26</v>
      </c>
    </row>
    <row r="2083" spans="1:47" x14ac:dyDescent="0.25">
      <c r="A2083" t="s">
        <v>1114</v>
      </c>
      <c r="B2083">
        <v>3058462</v>
      </c>
      <c r="C2083">
        <v>315779</v>
      </c>
      <c r="D2083" t="s">
        <v>48</v>
      </c>
      <c r="E2083">
        <v>0</v>
      </c>
      <c r="F2083">
        <v>0</v>
      </c>
      <c r="G2083">
        <v>0</v>
      </c>
      <c r="H2083">
        <v>0</v>
      </c>
      <c r="I2083">
        <v>68</v>
      </c>
      <c r="J2083">
        <v>2018</v>
      </c>
      <c r="K2083" t="s">
        <v>189</v>
      </c>
      <c r="L2083">
        <v>2</v>
      </c>
      <c r="M2083">
        <v>4</v>
      </c>
      <c r="N2083">
        <v>14</v>
      </c>
      <c r="O2083">
        <v>1</v>
      </c>
      <c r="P2083" t="s">
        <v>520</v>
      </c>
      <c r="Q2083" t="s">
        <v>325</v>
      </c>
      <c r="R2083" t="s">
        <v>472</v>
      </c>
      <c r="S2083">
        <v>30210</v>
      </c>
      <c r="T2083" t="s">
        <v>222</v>
      </c>
      <c r="U2083" t="s">
        <v>473</v>
      </c>
      <c r="V2083" t="s">
        <v>149</v>
      </c>
      <c r="W2083" t="s">
        <v>1115</v>
      </c>
      <c r="X2083" t="s">
        <v>57</v>
      </c>
      <c r="Y2083" t="s">
        <v>1116</v>
      </c>
      <c r="Z2083" s="1">
        <v>43372</v>
      </c>
      <c r="AA2083">
        <v>68</v>
      </c>
      <c r="AB2083" t="s">
        <v>59</v>
      </c>
      <c r="AC2083">
        <v>2023</v>
      </c>
      <c r="AD2083">
        <v>5</v>
      </c>
      <c r="AE2083" t="s">
        <v>475</v>
      </c>
      <c r="AF2083" t="s">
        <v>247</v>
      </c>
      <c r="AG2083" s="1">
        <v>36056</v>
      </c>
      <c r="AH2083" t="s">
        <v>264</v>
      </c>
      <c r="AI2083" t="s">
        <v>265</v>
      </c>
      <c r="AJ2083" t="s">
        <v>64</v>
      </c>
      <c r="AK2083">
        <v>177</v>
      </c>
      <c r="AL2083">
        <v>25000000</v>
      </c>
      <c r="AM2083">
        <v>60000000</v>
      </c>
      <c r="AN2083" s="1">
        <v>46568</v>
      </c>
      <c r="AO2083" t="s">
        <v>478</v>
      </c>
      <c r="AP2083" t="s">
        <v>164</v>
      </c>
      <c r="AQ2083">
        <v>11</v>
      </c>
      <c r="AR2083" t="s">
        <v>477</v>
      </c>
      <c r="AS2083">
        <v>0</v>
      </c>
      <c r="AT2083" t="s">
        <v>264</v>
      </c>
      <c r="AU2083">
        <v>26</v>
      </c>
    </row>
    <row r="2084" spans="1:47" x14ac:dyDescent="0.25">
      <c r="A2084" t="s">
        <v>1114</v>
      </c>
      <c r="B2084">
        <v>3058462</v>
      </c>
      <c r="C2084">
        <v>315779</v>
      </c>
      <c r="D2084" t="s">
        <v>48</v>
      </c>
      <c r="E2084">
        <v>0</v>
      </c>
      <c r="F2084">
        <v>0</v>
      </c>
      <c r="G2084">
        <v>0</v>
      </c>
      <c r="H2084">
        <v>0</v>
      </c>
      <c r="I2084">
        <v>68</v>
      </c>
      <c r="J2084">
        <v>2018</v>
      </c>
      <c r="K2084" t="s">
        <v>189</v>
      </c>
      <c r="L2084">
        <v>2</v>
      </c>
      <c r="M2084">
        <v>4</v>
      </c>
      <c r="N2084">
        <v>14</v>
      </c>
      <c r="O2084">
        <v>1</v>
      </c>
      <c r="P2084" t="s">
        <v>520</v>
      </c>
      <c r="Q2084" t="s">
        <v>325</v>
      </c>
      <c r="R2084" t="s">
        <v>472</v>
      </c>
      <c r="S2084">
        <v>30210</v>
      </c>
      <c r="T2084" t="s">
        <v>222</v>
      </c>
      <c r="U2084" t="s">
        <v>473</v>
      </c>
      <c r="V2084" t="s">
        <v>149</v>
      </c>
      <c r="W2084" t="s">
        <v>1115</v>
      </c>
      <c r="X2084" t="s">
        <v>57</v>
      </c>
      <c r="Y2084" t="s">
        <v>1116</v>
      </c>
      <c r="Z2084" s="1">
        <v>43372</v>
      </c>
      <c r="AA2084">
        <v>68</v>
      </c>
      <c r="AB2084" t="s">
        <v>59</v>
      </c>
      <c r="AC2084">
        <v>2023</v>
      </c>
      <c r="AD2084">
        <v>5</v>
      </c>
      <c r="AE2084" t="s">
        <v>475</v>
      </c>
      <c r="AF2084" t="s">
        <v>247</v>
      </c>
      <c r="AG2084" s="1">
        <v>36056</v>
      </c>
      <c r="AH2084" t="s">
        <v>264</v>
      </c>
      <c r="AI2084" t="s">
        <v>265</v>
      </c>
      <c r="AJ2084" t="s">
        <v>64</v>
      </c>
      <c r="AK2084">
        <v>177</v>
      </c>
      <c r="AL2084">
        <v>25000000</v>
      </c>
      <c r="AM2084">
        <v>60000000</v>
      </c>
      <c r="AN2084" s="1">
        <v>46568</v>
      </c>
      <c r="AO2084" t="s">
        <v>479</v>
      </c>
      <c r="AP2084" t="s">
        <v>164</v>
      </c>
      <c r="AQ2084">
        <v>11</v>
      </c>
      <c r="AR2084" t="s">
        <v>477</v>
      </c>
      <c r="AS2084">
        <v>0</v>
      </c>
      <c r="AT2084" t="s">
        <v>264</v>
      </c>
      <c r="AU2084">
        <v>26</v>
      </c>
    </row>
    <row r="2085" spans="1:47" x14ac:dyDescent="0.25">
      <c r="A2085" t="s">
        <v>1114</v>
      </c>
      <c r="B2085">
        <v>3058462</v>
      </c>
      <c r="C2085">
        <v>315779</v>
      </c>
      <c r="D2085" t="s">
        <v>48</v>
      </c>
      <c r="E2085">
        <v>0</v>
      </c>
      <c r="F2085">
        <v>0</v>
      </c>
      <c r="G2085">
        <v>0</v>
      </c>
      <c r="H2085">
        <v>0</v>
      </c>
      <c r="I2085">
        <v>68</v>
      </c>
      <c r="J2085">
        <v>2018</v>
      </c>
      <c r="K2085" t="s">
        <v>189</v>
      </c>
      <c r="L2085">
        <v>2</v>
      </c>
      <c r="M2085">
        <v>4</v>
      </c>
      <c r="N2085">
        <v>14</v>
      </c>
      <c r="O2085">
        <v>1</v>
      </c>
      <c r="P2085" t="s">
        <v>520</v>
      </c>
      <c r="Q2085" t="s">
        <v>325</v>
      </c>
      <c r="R2085" t="s">
        <v>472</v>
      </c>
      <c r="S2085">
        <v>30210</v>
      </c>
      <c r="T2085" t="s">
        <v>222</v>
      </c>
      <c r="U2085" t="s">
        <v>473</v>
      </c>
      <c r="V2085" t="s">
        <v>149</v>
      </c>
      <c r="W2085" t="s">
        <v>1115</v>
      </c>
      <c r="X2085" t="s">
        <v>57</v>
      </c>
      <c r="Y2085" t="s">
        <v>1116</v>
      </c>
      <c r="Z2085" s="1">
        <v>43372</v>
      </c>
      <c r="AA2085">
        <v>68</v>
      </c>
      <c r="AB2085" t="s">
        <v>59</v>
      </c>
      <c r="AC2085">
        <v>2023</v>
      </c>
      <c r="AD2085">
        <v>5</v>
      </c>
      <c r="AE2085" t="s">
        <v>475</v>
      </c>
      <c r="AF2085" t="s">
        <v>247</v>
      </c>
      <c r="AG2085" s="1">
        <v>36056</v>
      </c>
      <c r="AH2085" t="s">
        <v>264</v>
      </c>
      <c r="AI2085" t="s">
        <v>265</v>
      </c>
      <c r="AJ2085" t="s">
        <v>64</v>
      </c>
      <c r="AK2085">
        <v>177</v>
      </c>
      <c r="AL2085">
        <v>25000000</v>
      </c>
      <c r="AM2085">
        <v>60000000</v>
      </c>
      <c r="AN2085" s="1">
        <v>46568</v>
      </c>
      <c r="AO2085" t="s">
        <v>480</v>
      </c>
      <c r="AP2085" t="s">
        <v>164</v>
      </c>
      <c r="AQ2085">
        <v>11</v>
      </c>
      <c r="AR2085" t="s">
        <v>477</v>
      </c>
      <c r="AS2085">
        <v>0</v>
      </c>
      <c r="AT2085" t="s">
        <v>264</v>
      </c>
      <c r="AU2085">
        <v>26</v>
      </c>
    </row>
    <row r="2086" spans="1:47" x14ac:dyDescent="0.25">
      <c r="A2086" t="s">
        <v>1114</v>
      </c>
      <c r="B2086">
        <v>3058462</v>
      </c>
      <c r="C2086">
        <v>315779</v>
      </c>
      <c r="D2086" t="s">
        <v>48</v>
      </c>
      <c r="E2086">
        <v>0</v>
      </c>
      <c r="F2086">
        <v>0</v>
      </c>
      <c r="G2086">
        <v>0</v>
      </c>
      <c r="H2086">
        <v>0</v>
      </c>
      <c r="I2086">
        <v>68</v>
      </c>
      <c r="J2086">
        <v>2018</v>
      </c>
      <c r="K2086" t="s">
        <v>189</v>
      </c>
      <c r="L2086">
        <v>2</v>
      </c>
      <c r="M2086">
        <v>4</v>
      </c>
      <c r="N2086">
        <v>14</v>
      </c>
      <c r="O2086">
        <v>1</v>
      </c>
      <c r="P2086" t="s">
        <v>520</v>
      </c>
      <c r="Q2086" t="s">
        <v>325</v>
      </c>
      <c r="R2086" t="s">
        <v>472</v>
      </c>
      <c r="S2086">
        <v>30210</v>
      </c>
      <c r="T2086" t="s">
        <v>222</v>
      </c>
      <c r="U2086" t="s">
        <v>473</v>
      </c>
      <c r="V2086" t="s">
        <v>149</v>
      </c>
      <c r="W2086" t="s">
        <v>1115</v>
      </c>
      <c r="X2086" t="s">
        <v>57</v>
      </c>
      <c r="Y2086" t="s">
        <v>1116</v>
      </c>
      <c r="Z2086" s="1">
        <v>43372</v>
      </c>
      <c r="AA2086">
        <v>68</v>
      </c>
      <c r="AB2086" t="s">
        <v>59</v>
      </c>
      <c r="AC2086">
        <v>2023</v>
      </c>
      <c r="AD2086">
        <v>5</v>
      </c>
      <c r="AE2086" t="s">
        <v>475</v>
      </c>
      <c r="AF2086" t="s">
        <v>247</v>
      </c>
      <c r="AG2086" s="1">
        <v>36056</v>
      </c>
      <c r="AH2086" t="s">
        <v>264</v>
      </c>
      <c r="AI2086" t="s">
        <v>265</v>
      </c>
      <c r="AJ2086" t="s">
        <v>64</v>
      </c>
      <c r="AK2086">
        <v>177</v>
      </c>
      <c r="AL2086">
        <v>25000000</v>
      </c>
      <c r="AM2086">
        <v>60000000</v>
      </c>
      <c r="AN2086" s="1">
        <v>46568</v>
      </c>
      <c r="AO2086" t="s">
        <v>481</v>
      </c>
      <c r="AP2086" t="s">
        <v>164</v>
      </c>
      <c r="AQ2086">
        <v>11</v>
      </c>
      <c r="AR2086" t="s">
        <v>477</v>
      </c>
      <c r="AS2086">
        <v>0</v>
      </c>
      <c r="AT2086" t="s">
        <v>264</v>
      </c>
      <c r="AU2086">
        <v>26</v>
      </c>
    </row>
    <row r="2087" spans="1:47" x14ac:dyDescent="0.25">
      <c r="A2087" t="s">
        <v>1114</v>
      </c>
      <c r="B2087">
        <v>3058462</v>
      </c>
      <c r="C2087">
        <v>315779</v>
      </c>
      <c r="D2087" t="s">
        <v>48</v>
      </c>
      <c r="E2087">
        <v>0</v>
      </c>
      <c r="F2087">
        <v>0</v>
      </c>
      <c r="G2087">
        <v>0</v>
      </c>
      <c r="H2087">
        <v>0</v>
      </c>
      <c r="I2087">
        <v>68</v>
      </c>
      <c r="J2087">
        <v>2018</v>
      </c>
      <c r="K2087" t="s">
        <v>189</v>
      </c>
      <c r="L2087">
        <v>2</v>
      </c>
      <c r="M2087">
        <v>4</v>
      </c>
      <c r="N2087">
        <v>14</v>
      </c>
      <c r="O2087">
        <v>1</v>
      </c>
      <c r="P2087" t="s">
        <v>520</v>
      </c>
      <c r="Q2087" t="s">
        <v>325</v>
      </c>
      <c r="R2087" t="s">
        <v>472</v>
      </c>
      <c r="S2087">
        <v>30210</v>
      </c>
      <c r="T2087" t="s">
        <v>222</v>
      </c>
      <c r="U2087" t="s">
        <v>473</v>
      </c>
      <c r="V2087" t="s">
        <v>149</v>
      </c>
      <c r="W2087" t="s">
        <v>1115</v>
      </c>
      <c r="X2087" t="s">
        <v>57</v>
      </c>
      <c r="Y2087" t="s">
        <v>1116</v>
      </c>
      <c r="Z2087" s="1">
        <v>43372</v>
      </c>
      <c r="AA2087">
        <v>68</v>
      </c>
      <c r="AB2087" t="s">
        <v>59</v>
      </c>
      <c r="AC2087">
        <v>2023</v>
      </c>
      <c r="AD2087">
        <v>5</v>
      </c>
      <c r="AE2087" t="s">
        <v>475</v>
      </c>
      <c r="AF2087" t="s">
        <v>247</v>
      </c>
      <c r="AG2087" s="1">
        <v>36056</v>
      </c>
      <c r="AH2087" t="s">
        <v>264</v>
      </c>
      <c r="AI2087" t="s">
        <v>265</v>
      </c>
      <c r="AJ2087" t="s">
        <v>64</v>
      </c>
      <c r="AK2087">
        <v>177</v>
      </c>
      <c r="AL2087">
        <v>25000000</v>
      </c>
      <c r="AM2087">
        <v>60000000</v>
      </c>
      <c r="AN2087" s="1">
        <v>46568</v>
      </c>
      <c r="AO2087" t="s">
        <v>482</v>
      </c>
      <c r="AP2087" t="s">
        <v>164</v>
      </c>
      <c r="AQ2087">
        <v>11</v>
      </c>
      <c r="AR2087" t="s">
        <v>477</v>
      </c>
      <c r="AS2087">
        <v>0</v>
      </c>
      <c r="AT2087" t="s">
        <v>483</v>
      </c>
      <c r="AU2087">
        <v>26</v>
      </c>
    </row>
    <row r="2088" spans="1:47" x14ac:dyDescent="0.25">
      <c r="A2088" t="s">
        <v>1114</v>
      </c>
      <c r="B2088">
        <v>3058462</v>
      </c>
      <c r="C2088">
        <v>315779</v>
      </c>
      <c r="D2088" t="s">
        <v>48</v>
      </c>
      <c r="E2088">
        <v>0</v>
      </c>
      <c r="F2088">
        <v>0</v>
      </c>
      <c r="G2088">
        <v>0</v>
      </c>
      <c r="H2088">
        <v>0</v>
      </c>
      <c r="I2088">
        <v>68</v>
      </c>
      <c r="J2088">
        <v>2018</v>
      </c>
      <c r="K2088" t="s">
        <v>189</v>
      </c>
      <c r="L2088">
        <v>2</v>
      </c>
      <c r="M2088">
        <v>4</v>
      </c>
      <c r="N2088">
        <v>14</v>
      </c>
      <c r="O2088">
        <v>1</v>
      </c>
      <c r="P2088" t="s">
        <v>520</v>
      </c>
      <c r="Q2088" t="s">
        <v>325</v>
      </c>
      <c r="R2088" t="s">
        <v>472</v>
      </c>
      <c r="S2088">
        <v>30210</v>
      </c>
      <c r="T2088" t="s">
        <v>222</v>
      </c>
      <c r="U2088" t="s">
        <v>473</v>
      </c>
      <c r="V2088" t="s">
        <v>149</v>
      </c>
      <c r="W2088" t="s">
        <v>1115</v>
      </c>
      <c r="X2088" t="s">
        <v>57</v>
      </c>
      <c r="Y2088" t="s">
        <v>1116</v>
      </c>
      <c r="Z2088" s="1">
        <v>43372</v>
      </c>
      <c r="AA2088">
        <v>68</v>
      </c>
      <c r="AB2088" t="s">
        <v>59</v>
      </c>
      <c r="AC2088">
        <v>2023</v>
      </c>
      <c r="AD2088">
        <v>5</v>
      </c>
      <c r="AE2088" t="s">
        <v>475</v>
      </c>
      <c r="AF2088" t="s">
        <v>247</v>
      </c>
      <c r="AG2088" s="1">
        <v>36056</v>
      </c>
      <c r="AH2088" t="s">
        <v>264</v>
      </c>
      <c r="AI2088" t="s">
        <v>265</v>
      </c>
      <c r="AJ2088" t="s">
        <v>64</v>
      </c>
      <c r="AK2088">
        <v>177</v>
      </c>
      <c r="AL2088">
        <v>25000000</v>
      </c>
      <c r="AM2088">
        <v>60000000</v>
      </c>
      <c r="AN2088" s="1">
        <v>46568</v>
      </c>
      <c r="AO2088" t="s">
        <v>484</v>
      </c>
      <c r="AP2088" t="s">
        <v>164</v>
      </c>
      <c r="AQ2088">
        <v>11</v>
      </c>
      <c r="AR2088" t="s">
        <v>477</v>
      </c>
      <c r="AS2088">
        <v>0</v>
      </c>
      <c r="AT2088" t="s">
        <v>264</v>
      </c>
      <c r="AU2088">
        <v>26</v>
      </c>
    </row>
    <row r="2089" spans="1:47" x14ac:dyDescent="0.25">
      <c r="A2089" t="s">
        <v>1114</v>
      </c>
      <c r="B2089">
        <v>3058462</v>
      </c>
      <c r="C2089">
        <v>315779</v>
      </c>
      <c r="D2089" t="s">
        <v>48</v>
      </c>
      <c r="E2089">
        <v>0</v>
      </c>
      <c r="F2089">
        <v>0</v>
      </c>
      <c r="G2089">
        <v>0</v>
      </c>
      <c r="H2089">
        <v>0</v>
      </c>
      <c r="I2089">
        <v>68</v>
      </c>
      <c r="J2089">
        <v>2018</v>
      </c>
      <c r="K2089" t="s">
        <v>189</v>
      </c>
      <c r="L2089">
        <v>2</v>
      </c>
      <c r="M2089">
        <v>4</v>
      </c>
      <c r="N2089">
        <v>14</v>
      </c>
      <c r="O2089">
        <v>1</v>
      </c>
      <c r="P2089" t="s">
        <v>520</v>
      </c>
      <c r="Q2089" t="s">
        <v>325</v>
      </c>
      <c r="R2089" t="s">
        <v>472</v>
      </c>
      <c r="S2089">
        <v>30210</v>
      </c>
      <c r="T2089" t="s">
        <v>222</v>
      </c>
      <c r="U2089" t="s">
        <v>473</v>
      </c>
      <c r="V2089" t="s">
        <v>149</v>
      </c>
      <c r="W2089" t="s">
        <v>1115</v>
      </c>
      <c r="X2089" t="s">
        <v>57</v>
      </c>
      <c r="Y2089" t="s">
        <v>1116</v>
      </c>
      <c r="Z2089" s="1">
        <v>43372</v>
      </c>
      <c r="AA2089">
        <v>68</v>
      </c>
      <c r="AB2089" t="s">
        <v>59</v>
      </c>
      <c r="AC2089">
        <v>2023</v>
      </c>
      <c r="AD2089">
        <v>5</v>
      </c>
      <c r="AE2089" t="s">
        <v>475</v>
      </c>
      <c r="AF2089" t="s">
        <v>247</v>
      </c>
      <c r="AG2089" s="1">
        <v>36056</v>
      </c>
      <c r="AH2089" t="s">
        <v>264</v>
      </c>
      <c r="AI2089" t="s">
        <v>265</v>
      </c>
      <c r="AJ2089" t="s">
        <v>64</v>
      </c>
      <c r="AK2089">
        <v>177</v>
      </c>
      <c r="AL2089">
        <v>25000000</v>
      </c>
      <c r="AM2089">
        <v>60000000</v>
      </c>
      <c r="AN2089" s="1">
        <v>46568</v>
      </c>
      <c r="AO2089" t="s">
        <v>485</v>
      </c>
      <c r="AP2089" t="s">
        <v>66</v>
      </c>
      <c r="AQ2089">
        <v>11</v>
      </c>
      <c r="AR2089" t="s">
        <v>477</v>
      </c>
      <c r="AS2089">
        <v>0</v>
      </c>
      <c r="AT2089" t="s">
        <v>264</v>
      </c>
      <c r="AU2089">
        <v>26</v>
      </c>
    </row>
    <row r="2090" spans="1:47" x14ac:dyDescent="0.25">
      <c r="A2090" t="s">
        <v>1114</v>
      </c>
      <c r="B2090">
        <v>3058462</v>
      </c>
      <c r="C2090">
        <v>315779</v>
      </c>
      <c r="D2090" t="s">
        <v>48</v>
      </c>
      <c r="E2090">
        <v>0</v>
      </c>
      <c r="F2090">
        <v>0</v>
      </c>
      <c r="G2090">
        <v>0</v>
      </c>
      <c r="H2090">
        <v>0</v>
      </c>
      <c r="I2090">
        <v>68</v>
      </c>
      <c r="J2090">
        <v>2018</v>
      </c>
      <c r="K2090" t="s">
        <v>189</v>
      </c>
      <c r="L2090">
        <v>2</v>
      </c>
      <c r="M2090">
        <v>4</v>
      </c>
      <c r="N2090">
        <v>14</v>
      </c>
      <c r="O2090">
        <v>1</v>
      </c>
      <c r="P2090" t="s">
        <v>520</v>
      </c>
      <c r="Q2090" t="s">
        <v>325</v>
      </c>
      <c r="R2090" t="s">
        <v>472</v>
      </c>
      <c r="S2090">
        <v>30210</v>
      </c>
      <c r="T2090" t="s">
        <v>222</v>
      </c>
      <c r="U2090" t="s">
        <v>473</v>
      </c>
      <c r="V2090" t="s">
        <v>149</v>
      </c>
      <c r="W2090" t="s">
        <v>1115</v>
      </c>
      <c r="X2090" t="s">
        <v>57</v>
      </c>
      <c r="Y2090" t="s">
        <v>1116</v>
      </c>
      <c r="Z2090" s="1">
        <v>43372</v>
      </c>
      <c r="AA2090">
        <v>68</v>
      </c>
      <c r="AB2090" t="s">
        <v>59</v>
      </c>
      <c r="AC2090">
        <v>2023</v>
      </c>
      <c r="AD2090">
        <v>5</v>
      </c>
      <c r="AE2090" t="s">
        <v>475</v>
      </c>
      <c r="AF2090" t="s">
        <v>247</v>
      </c>
      <c r="AG2090" s="1">
        <v>36056</v>
      </c>
      <c r="AH2090" t="s">
        <v>264</v>
      </c>
      <c r="AI2090" t="s">
        <v>265</v>
      </c>
      <c r="AJ2090" t="s">
        <v>64</v>
      </c>
      <c r="AK2090">
        <v>177</v>
      </c>
      <c r="AL2090">
        <v>25000000</v>
      </c>
      <c r="AM2090">
        <v>60000000</v>
      </c>
      <c r="AN2090" s="1">
        <v>46568</v>
      </c>
      <c r="AO2090" t="s">
        <v>486</v>
      </c>
      <c r="AP2090" t="s">
        <v>164</v>
      </c>
      <c r="AQ2090">
        <v>11</v>
      </c>
      <c r="AR2090" t="s">
        <v>477</v>
      </c>
      <c r="AS2090">
        <v>0</v>
      </c>
      <c r="AT2090" t="s">
        <v>264</v>
      </c>
      <c r="AU2090">
        <v>26</v>
      </c>
    </row>
    <row r="2091" spans="1:47" x14ac:dyDescent="0.25">
      <c r="A2091" t="s">
        <v>1114</v>
      </c>
      <c r="B2091">
        <v>3058462</v>
      </c>
      <c r="C2091">
        <v>315779</v>
      </c>
      <c r="D2091" t="s">
        <v>48</v>
      </c>
      <c r="E2091">
        <v>0</v>
      </c>
      <c r="F2091">
        <v>0</v>
      </c>
      <c r="G2091">
        <v>0</v>
      </c>
      <c r="H2091">
        <v>0</v>
      </c>
      <c r="I2091">
        <v>68</v>
      </c>
      <c r="J2091">
        <v>2018</v>
      </c>
      <c r="K2091" t="s">
        <v>189</v>
      </c>
      <c r="L2091">
        <v>2</v>
      </c>
      <c r="M2091">
        <v>4</v>
      </c>
      <c r="N2091">
        <v>14</v>
      </c>
      <c r="O2091">
        <v>1</v>
      </c>
      <c r="P2091" t="s">
        <v>520</v>
      </c>
      <c r="Q2091" t="s">
        <v>325</v>
      </c>
      <c r="R2091" t="s">
        <v>472</v>
      </c>
      <c r="S2091">
        <v>30210</v>
      </c>
      <c r="T2091" t="s">
        <v>222</v>
      </c>
      <c r="U2091" t="s">
        <v>473</v>
      </c>
      <c r="V2091" t="s">
        <v>149</v>
      </c>
      <c r="W2091" t="s">
        <v>1115</v>
      </c>
      <c r="X2091" t="s">
        <v>57</v>
      </c>
      <c r="Y2091" t="s">
        <v>1116</v>
      </c>
      <c r="Z2091" s="1">
        <v>43372</v>
      </c>
      <c r="AA2091">
        <v>68</v>
      </c>
      <c r="AB2091" t="s">
        <v>59</v>
      </c>
      <c r="AC2091">
        <v>2023</v>
      </c>
      <c r="AD2091">
        <v>5</v>
      </c>
      <c r="AE2091" t="s">
        <v>475</v>
      </c>
      <c r="AF2091" t="s">
        <v>247</v>
      </c>
      <c r="AG2091" s="1">
        <v>36056</v>
      </c>
      <c r="AH2091" t="s">
        <v>264</v>
      </c>
      <c r="AI2091" t="s">
        <v>265</v>
      </c>
      <c r="AJ2091" t="s">
        <v>64</v>
      </c>
      <c r="AK2091">
        <v>177</v>
      </c>
      <c r="AL2091">
        <v>25000000</v>
      </c>
      <c r="AM2091">
        <v>60000000</v>
      </c>
      <c r="AN2091" s="1">
        <v>46568</v>
      </c>
      <c r="AO2091" t="s">
        <v>487</v>
      </c>
      <c r="AP2091" t="s">
        <v>164</v>
      </c>
      <c r="AQ2091">
        <v>11</v>
      </c>
      <c r="AR2091" t="s">
        <v>477</v>
      </c>
      <c r="AS2091">
        <v>0</v>
      </c>
      <c r="AT2091" t="s">
        <v>264</v>
      </c>
      <c r="AU2091">
        <v>26</v>
      </c>
    </row>
    <row r="2092" spans="1:47" x14ac:dyDescent="0.25">
      <c r="A2092" t="s">
        <v>1114</v>
      </c>
      <c r="B2092">
        <v>3058462</v>
      </c>
      <c r="C2092">
        <v>315779</v>
      </c>
      <c r="D2092" t="s">
        <v>48</v>
      </c>
      <c r="E2092">
        <v>0</v>
      </c>
      <c r="F2092">
        <v>0</v>
      </c>
      <c r="G2092">
        <v>0</v>
      </c>
      <c r="H2092">
        <v>0</v>
      </c>
      <c r="I2092">
        <v>68</v>
      </c>
      <c r="J2092">
        <v>2018</v>
      </c>
      <c r="K2092" t="s">
        <v>189</v>
      </c>
      <c r="L2092">
        <v>2</v>
      </c>
      <c r="M2092">
        <v>4</v>
      </c>
      <c r="N2092">
        <v>14</v>
      </c>
      <c r="O2092">
        <v>1</v>
      </c>
      <c r="P2092" t="s">
        <v>520</v>
      </c>
      <c r="Q2092" t="s">
        <v>325</v>
      </c>
      <c r="R2092" t="s">
        <v>472</v>
      </c>
      <c r="S2092">
        <v>30210</v>
      </c>
      <c r="T2092" t="s">
        <v>222</v>
      </c>
      <c r="U2092" t="s">
        <v>473</v>
      </c>
      <c r="V2092" t="s">
        <v>149</v>
      </c>
      <c r="W2092" t="s">
        <v>1115</v>
      </c>
      <c r="X2092" t="s">
        <v>57</v>
      </c>
      <c r="Y2092" t="s">
        <v>1116</v>
      </c>
      <c r="Z2092" s="1">
        <v>43372</v>
      </c>
      <c r="AA2092">
        <v>68</v>
      </c>
      <c r="AB2092" t="s">
        <v>59</v>
      </c>
      <c r="AC2092">
        <v>2023</v>
      </c>
      <c r="AD2092">
        <v>5</v>
      </c>
      <c r="AE2092" t="s">
        <v>475</v>
      </c>
      <c r="AF2092" t="s">
        <v>247</v>
      </c>
      <c r="AG2092" s="1">
        <v>36056</v>
      </c>
      <c r="AH2092" t="s">
        <v>264</v>
      </c>
      <c r="AI2092" t="s">
        <v>265</v>
      </c>
      <c r="AJ2092" t="s">
        <v>64</v>
      </c>
      <c r="AK2092">
        <v>177</v>
      </c>
      <c r="AL2092">
        <v>25000000</v>
      </c>
      <c r="AM2092">
        <v>60000000</v>
      </c>
      <c r="AN2092" s="1">
        <v>46568</v>
      </c>
      <c r="AO2092" t="s">
        <v>488</v>
      </c>
      <c r="AP2092" t="s">
        <v>164</v>
      </c>
      <c r="AQ2092">
        <v>11</v>
      </c>
      <c r="AR2092" t="s">
        <v>477</v>
      </c>
      <c r="AS2092">
        <v>0</v>
      </c>
      <c r="AT2092" t="s">
        <v>264</v>
      </c>
      <c r="AU2092">
        <v>26</v>
      </c>
    </row>
    <row r="2093" spans="1:47" x14ac:dyDescent="0.25">
      <c r="A2093" t="s">
        <v>1114</v>
      </c>
      <c r="B2093">
        <v>3058462</v>
      </c>
      <c r="C2093">
        <v>315779</v>
      </c>
      <c r="D2093" t="s">
        <v>48</v>
      </c>
      <c r="E2093">
        <v>0</v>
      </c>
      <c r="F2093">
        <v>0</v>
      </c>
      <c r="G2093">
        <v>0</v>
      </c>
      <c r="H2093">
        <v>0</v>
      </c>
      <c r="I2093">
        <v>68</v>
      </c>
      <c r="J2093">
        <v>2018</v>
      </c>
      <c r="K2093" t="s">
        <v>189</v>
      </c>
      <c r="L2093">
        <v>2</v>
      </c>
      <c r="M2093">
        <v>4</v>
      </c>
      <c r="N2093">
        <v>14</v>
      </c>
      <c r="O2093">
        <v>1</v>
      </c>
      <c r="P2093" t="s">
        <v>520</v>
      </c>
      <c r="Q2093" t="s">
        <v>325</v>
      </c>
      <c r="R2093" t="s">
        <v>472</v>
      </c>
      <c r="S2093">
        <v>30210</v>
      </c>
      <c r="T2093" t="s">
        <v>222</v>
      </c>
      <c r="U2093" t="s">
        <v>473</v>
      </c>
      <c r="V2093" t="s">
        <v>149</v>
      </c>
      <c r="W2093" t="s">
        <v>1115</v>
      </c>
      <c r="X2093" t="s">
        <v>57</v>
      </c>
      <c r="Y2093" t="s">
        <v>1116</v>
      </c>
      <c r="Z2093" s="1">
        <v>43372</v>
      </c>
      <c r="AA2093">
        <v>68</v>
      </c>
      <c r="AB2093" t="s">
        <v>59</v>
      </c>
      <c r="AC2093">
        <v>2023</v>
      </c>
      <c r="AD2093">
        <v>5</v>
      </c>
      <c r="AE2093" t="s">
        <v>475</v>
      </c>
      <c r="AF2093" t="s">
        <v>247</v>
      </c>
      <c r="AG2093" s="1">
        <v>36056</v>
      </c>
      <c r="AH2093" t="s">
        <v>264</v>
      </c>
      <c r="AI2093" t="s">
        <v>265</v>
      </c>
      <c r="AJ2093" t="s">
        <v>64</v>
      </c>
      <c r="AK2093">
        <v>177</v>
      </c>
      <c r="AL2093">
        <v>25000000</v>
      </c>
      <c r="AM2093">
        <v>60000000</v>
      </c>
      <c r="AN2093" s="1">
        <v>46568</v>
      </c>
      <c r="AO2093" t="s">
        <v>489</v>
      </c>
      <c r="AP2093" t="s">
        <v>164</v>
      </c>
      <c r="AQ2093">
        <v>11</v>
      </c>
      <c r="AR2093" t="s">
        <v>477</v>
      </c>
      <c r="AS2093">
        <v>0</v>
      </c>
      <c r="AT2093" t="s">
        <v>264</v>
      </c>
      <c r="AU2093">
        <v>26</v>
      </c>
    </row>
    <row r="2094" spans="1:47" x14ac:dyDescent="0.25">
      <c r="A2094" t="s">
        <v>1114</v>
      </c>
      <c r="B2094">
        <v>3058462</v>
      </c>
      <c r="C2094">
        <v>315779</v>
      </c>
      <c r="D2094" t="s">
        <v>48</v>
      </c>
      <c r="E2094">
        <v>0</v>
      </c>
      <c r="F2094">
        <v>0</v>
      </c>
      <c r="G2094">
        <v>0</v>
      </c>
      <c r="H2094">
        <v>0</v>
      </c>
      <c r="I2094">
        <v>68</v>
      </c>
      <c r="J2094">
        <v>2018</v>
      </c>
      <c r="K2094" t="s">
        <v>189</v>
      </c>
      <c r="L2094">
        <v>2</v>
      </c>
      <c r="M2094">
        <v>4</v>
      </c>
      <c r="N2094">
        <v>14</v>
      </c>
      <c r="O2094">
        <v>1</v>
      </c>
      <c r="P2094" t="s">
        <v>520</v>
      </c>
      <c r="Q2094" t="s">
        <v>325</v>
      </c>
      <c r="R2094" t="s">
        <v>472</v>
      </c>
      <c r="S2094">
        <v>30210</v>
      </c>
      <c r="T2094" t="s">
        <v>222</v>
      </c>
      <c r="U2094" t="s">
        <v>473</v>
      </c>
      <c r="V2094" t="s">
        <v>149</v>
      </c>
      <c r="W2094" t="s">
        <v>1115</v>
      </c>
      <c r="X2094" t="s">
        <v>57</v>
      </c>
      <c r="Y2094" t="s">
        <v>1116</v>
      </c>
      <c r="Z2094" s="1">
        <v>43372</v>
      </c>
      <c r="AA2094">
        <v>68</v>
      </c>
      <c r="AB2094" t="s">
        <v>59</v>
      </c>
      <c r="AC2094">
        <v>2023</v>
      </c>
      <c r="AD2094">
        <v>5</v>
      </c>
      <c r="AE2094" t="s">
        <v>475</v>
      </c>
      <c r="AF2094" t="s">
        <v>247</v>
      </c>
      <c r="AG2094" s="1">
        <v>36056</v>
      </c>
      <c r="AH2094" t="s">
        <v>264</v>
      </c>
      <c r="AI2094" t="s">
        <v>265</v>
      </c>
      <c r="AJ2094" t="s">
        <v>64</v>
      </c>
      <c r="AK2094">
        <v>177</v>
      </c>
      <c r="AL2094">
        <v>25000000</v>
      </c>
      <c r="AM2094">
        <v>60000000</v>
      </c>
      <c r="AN2094" s="1">
        <v>46568</v>
      </c>
      <c r="AO2094" t="s">
        <v>490</v>
      </c>
      <c r="AP2094" t="s">
        <v>164</v>
      </c>
      <c r="AQ2094">
        <v>11</v>
      </c>
      <c r="AR2094" t="s">
        <v>477</v>
      </c>
      <c r="AS2094">
        <v>0</v>
      </c>
      <c r="AT2094" t="s">
        <v>264</v>
      </c>
      <c r="AU2094">
        <v>26</v>
      </c>
    </row>
    <row r="2095" spans="1:47" x14ac:dyDescent="0.25">
      <c r="A2095" t="s">
        <v>1114</v>
      </c>
      <c r="B2095">
        <v>3058462</v>
      </c>
      <c r="C2095">
        <v>315779</v>
      </c>
      <c r="D2095" t="s">
        <v>48</v>
      </c>
      <c r="E2095">
        <v>0</v>
      </c>
      <c r="F2095">
        <v>0</v>
      </c>
      <c r="G2095">
        <v>0</v>
      </c>
      <c r="H2095">
        <v>0</v>
      </c>
      <c r="I2095">
        <v>68</v>
      </c>
      <c r="J2095">
        <v>2018</v>
      </c>
      <c r="K2095" t="s">
        <v>189</v>
      </c>
      <c r="L2095">
        <v>2</v>
      </c>
      <c r="M2095">
        <v>4</v>
      </c>
      <c r="N2095">
        <v>14</v>
      </c>
      <c r="O2095">
        <v>1</v>
      </c>
      <c r="P2095" t="s">
        <v>520</v>
      </c>
      <c r="Q2095" t="s">
        <v>325</v>
      </c>
      <c r="R2095" t="s">
        <v>472</v>
      </c>
      <c r="S2095">
        <v>30210</v>
      </c>
      <c r="T2095" t="s">
        <v>222</v>
      </c>
      <c r="U2095" t="s">
        <v>473</v>
      </c>
      <c r="V2095" t="s">
        <v>149</v>
      </c>
      <c r="W2095" t="s">
        <v>1115</v>
      </c>
      <c r="X2095" t="s">
        <v>57</v>
      </c>
      <c r="Y2095" t="s">
        <v>1116</v>
      </c>
      <c r="Z2095" s="1">
        <v>43372</v>
      </c>
      <c r="AA2095">
        <v>68</v>
      </c>
      <c r="AB2095" t="s">
        <v>59</v>
      </c>
      <c r="AC2095">
        <v>2023</v>
      </c>
      <c r="AD2095">
        <v>5</v>
      </c>
      <c r="AE2095" t="s">
        <v>475</v>
      </c>
      <c r="AF2095" t="s">
        <v>247</v>
      </c>
      <c r="AG2095" s="1">
        <v>36056</v>
      </c>
      <c r="AH2095" t="s">
        <v>264</v>
      </c>
      <c r="AI2095" t="s">
        <v>265</v>
      </c>
      <c r="AJ2095" t="s">
        <v>64</v>
      </c>
      <c r="AK2095">
        <v>177</v>
      </c>
      <c r="AL2095">
        <v>25000000</v>
      </c>
      <c r="AM2095">
        <v>60000000</v>
      </c>
      <c r="AN2095" s="1">
        <v>46568</v>
      </c>
      <c r="AO2095" t="s">
        <v>491</v>
      </c>
      <c r="AP2095" t="s">
        <v>66</v>
      </c>
      <c r="AQ2095">
        <v>11</v>
      </c>
      <c r="AR2095" t="s">
        <v>477</v>
      </c>
      <c r="AS2095">
        <v>0</v>
      </c>
      <c r="AT2095" t="s">
        <v>264</v>
      </c>
      <c r="AU2095">
        <v>26</v>
      </c>
    </row>
    <row r="2096" spans="1:47" x14ac:dyDescent="0.25">
      <c r="A2096" t="s">
        <v>1117</v>
      </c>
      <c r="B2096">
        <v>3063628</v>
      </c>
      <c r="C2096">
        <v>542776</v>
      </c>
      <c r="D2096" t="s">
        <v>812</v>
      </c>
      <c r="E2096">
        <v>0</v>
      </c>
      <c r="F2096">
        <v>0</v>
      </c>
      <c r="G2096">
        <v>0</v>
      </c>
      <c r="H2096">
        <v>0</v>
      </c>
      <c r="I2096">
        <v>78</v>
      </c>
      <c r="J2096">
        <v>2018</v>
      </c>
      <c r="K2096" t="s">
        <v>1118</v>
      </c>
      <c r="L2096">
        <v>4</v>
      </c>
      <c r="M2096">
        <v>1</v>
      </c>
      <c r="N2096">
        <v>6</v>
      </c>
      <c r="O2096">
        <v>11</v>
      </c>
      <c r="P2096" t="s">
        <v>790</v>
      </c>
      <c r="Q2096" t="s">
        <v>1119</v>
      </c>
      <c r="R2096" t="s">
        <v>826</v>
      </c>
      <c r="S2096">
        <v>2207</v>
      </c>
      <c r="T2096" t="s">
        <v>792</v>
      </c>
      <c r="U2096" t="s">
        <v>828</v>
      </c>
      <c r="V2096" t="s">
        <v>1042</v>
      </c>
      <c r="W2096" t="s">
        <v>79</v>
      </c>
      <c r="X2096" t="s">
        <v>57</v>
      </c>
      <c r="Y2096" t="s">
        <v>1120</v>
      </c>
      <c r="Z2096" s="1">
        <v>43374</v>
      </c>
      <c r="AA2096">
        <v>78</v>
      </c>
      <c r="AB2096" t="s">
        <v>59</v>
      </c>
      <c r="AC2096">
        <v>2023</v>
      </c>
      <c r="AD2096">
        <v>369</v>
      </c>
      <c r="AE2096" t="s">
        <v>831</v>
      </c>
      <c r="AF2096" t="s">
        <v>247</v>
      </c>
      <c r="AG2096" s="1">
        <v>36280</v>
      </c>
      <c r="AH2096" t="s">
        <v>483</v>
      </c>
      <c r="AI2096" t="s">
        <v>265</v>
      </c>
      <c r="AJ2096" t="s">
        <v>64</v>
      </c>
      <c r="AK2096">
        <v>175</v>
      </c>
      <c r="AL2096">
        <v>300000</v>
      </c>
      <c r="AM2096">
        <v>700000</v>
      </c>
      <c r="AN2096" s="1">
        <v>45473</v>
      </c>
      <c r="AO2096" t="s">
        <v>832</v>
      </c>
      <c r="AP2096" t="s">
        <v>66</v>
      </c>
      <c r="AQ2096">
        <v>17</v>
      </c>
      <c r="AR2096" t="s">
        <v>833</v>
      </c>
      <c r="AS2096">
        <v>0</v>
      </c>
      <c r="AT2096" t="s">
        <v>483</v>
      </c>
      <c r="AU2096">
        <v>25</v>
      </c>
    </row>
    <row r="2097" spans="1:47" x14ac:dyDescent="0.25">
      <c r="A2097" t="s">
        <v>1117</v>
      </c>
      <c r="B2097">
        <v>3063628</v>
      </c>
      <c r="C2097">
        <v>542776</v>
      </c>
      <c r="D2097" t="s">
        <v>812</v>
      </c>
      <c r="E2097">
        <v>0</v>
      </c>
      <c r="F2097">
        <v>0</v>
      </c>
      <c r="G2097">
        <v>0</v>
      </c>
      <c r="H2097">
        <v>0</v>
      </c>
      <c r="I2097">
        <v>78</v>
      </c>
      <c r="J2097">
        <v>2018</v>
      </c>
      <c r="K2097" t="s">
        <v>1118</v>
      </c>
      <c r="L2097">
        <v>4</v>
      </c>
      <c r="M2097">
        <v>1</v>
      </c>
      <c r="N2097">
        <v>6</v>
      </c>
      <c r="O2097">
        <v>11</v>
      </c>
      <c r="P2097" t="s">
        <v>790</v>
      </c>
      <c r="Q2097" t="s">
        <v>1119</v>
      </c>
      <c r="R2097" t="s">
        <v>826</v>
      </c>
      <c r="S2097">
        <v>2207</v>
      </c>
      <c r="T2097" t="s">
        <v>792</v>
      </c>
      <c r="U2097" t="s">
        <v>828</v>
      </c>
      <c r="V2097" t="s">
        <v>1042</v>
      </c>
      <c r="W2097" t="s">
        <v>79</v>
      </c>
      <c r="X2097" t="s">
        <v>57</v>
      </c>
      <c r="Y2097" t="s">
        <v>1120</v>
      </c>
      <c r="Z2097" s="1">
        <v>43374</v>
      </c>
      <c r="AA2097">
        <v>78</v>
      </c>
      <c r="AB2097" t="s">
        <v>59</v>
      </c>
      <c r="AC2097">
        <v>2023</v>
      </c>
      <c r="AD2097">
        <v>369</v>
      </c>
      <c r="AE2097" t="s">
        <v>831</v>
      </c>
      <c r="AF2097" t="s">
        <v>247</v>
      </c>
      <c r="AG2097" s="1">
        <v>36280</v>
      </c>
      <c r="AH2097" t="s">
        <v>483</v>
      </c>
      <c r="AI2097" t="s">
        <v>265</v>
      </c>
      <c r="AJ2097" t="s">
        <v>64</v>
      </c>
      <c r="AK2097">
        <v>175</v>
      </c>
      <c r="AL2097">
        <v>300000</v>
      </c>
      <c r="AM2097">
        <v>700000</v>
      </c>
      <c r="AN2097" s="1">
        <v>45473</v>
      </c>
      <c r="AO2097" t="s">
        <v>834</v>
      </c>
      <c r="AP2097" t="s">
        <v>66</v>
      </c>
      <c r="AQ2097">
        <v>17</v>
      </c>
      <c r="AR2097" t="s">
        <v>833</v>
      </c>
      <c r="AS2097">
        <v>0</v>
      </c>
      <c r="AT2097" t="s">
        <v>483</v>
      </c>
      <c r="AU2097">
        <v>25</v>
      </c>
    </row>
    <row r="2098" spans="1:47" x14ac:dyDescent="0.25">
      <c r="A2098" t="s">
        <v>1117</v>
      </c>
      <c r="B2098">
        <v>3063628</v>
      </c>
      <c r="C2098">
        <v>542776</v>
      </c>
      <c r="D2098" t="s">
        <v>812</v>
      </c>
      <c r="E2098">
        <v>0</v>
      </c>
      <c r="F2098">
        <v>0</v>
      </c>
      <c r="G2098">
        <v>0</v>
      </c>
      <c r="H2098">
        <v>0</v>
      </c>
      <c r="I2098">
        <v>78</v>
      </c>
      <c r="J2098">
        <v>2018</v>
      </c>
      <c r="K2098" t="s">
        <v>1118</v>
      </c>
      <c r="L2098">
        <v>4</v>
      </c>
      <c r="M2098">
        <v>1</v>
      </c>
      <c r="N2098">
        <v>6</v>
      </c>
      <c r="O2098">
        <v>11</v>
      </c>
      <c r="P2098" t="s">
        <v>790</v>
      </c>
      <c r="Q2098" t="s">
        <v>1119</v>
      </c>
      <c r="R2098" t="s">
        <v>826</v>
      </c>
      <c r="S2098">
        <v>2207</v>
      </c>
      <c r="T2098" t="s">
        <v>792</v>
      </c>
      <c r="U2098" t="s">
        <v>828</v>
      </c>
      <c r="V2098" t="s">
        <v>1042</v>
      </c>
      <c r="W2098" t="s">
        <v>79</v>
      </c>
      <c r="X2098" t="s">
        <v>57</v>
      </c>
      <c r="Y2098" t="s">
        <v>1120</v>
      </c>
      <c r="Z2098" s="1">
        <v>43374</v>
      </c>
      <c r="AA2098">
        <v>78</v>
      </c>
      <c r="AB2098" t="s">
        <v>59</v>
      </c>
      <c r="AC2098">
        <v>2023</v>
      </c>
      <c r="AD2098">
        <v>369</v>
      </c>
      <c r="AE2098" t="s">
        <v>831</v>
      </c>
      <c r="AF2098" t="s">
        <v>247</v>
      </c>
      <c r="AG2098" s="1">
        <v>36280</v>
      </c>
      <c r="AH2098" t="s">
        <v>483</v>
      </c>
      <c r="AI2098" t="s">
        <v>265</v>
      </c>
      <c r="AJ2098" t="s">
        <v>64</v>
      </c>
      <c r="AK2098">
        <v>175</v>
      </c>
      <c r="AL2098">
        <v>300000</v>
      </c>
      <c r="AM2098">
        <v>700000</v>
      </c>
      <c r="AN2098" s="1">
        <v>45473</v>
      </c>
      <c r="AO2098" t="s">
        <v>835</v>
      </c>
      <c r="AP2098" t="s">
        <v>66</v>
      </c>
      <c r="AQ2098">
        <v>17</v>
      </c>
      <c r="AR2098" t="s">
        <v>833</v>
      </c>
      <c r="AS2098">
        <v>0</v>
      </c>
      <c r="AT2098" t="s">
        <v>483</v>
      </c>
      <c r="AU2098">
        <v>25</v>
      </c>
    </row>
    <row r="2099" spans="1:47" x14ac:dyDescent="0.25">
      <c r="A2099" t="s">
        <v>1117</v>
      </c>
      <c r="B2099">
        <v>3063628</v>
      </c>
      <c r="C2099">
        <v>542776</v>
      </c>
      <c r="D2099" t="s">
        <v>812</v>
      </c>
      <c r="E2099">
        <v>0</v>
      </c>
      <c r="F2099">
        <v>0</v>
      </c>
      <c r="G2099">
        <v>0</v>
      </c>
      <c r="H2099">
        <v>0</v>
      </c>
      <c r="I2099">
        <v>78</v>
      </c>
      <c r="J2099">
        <v>2018</v>
      </c>
      <c r="K2099" t="s">
        <v>1118</v>
      </c>
      <c r="L2099">
        <v>4</v>
      </c>
      <c r="M2099">
        <v>1</v>
      </c>
      <c r="N2099">
        <v>6</v>
      </c>
      <c r="O2099">
        <v>11</v>
      </c>
      <c r="P2099" t="s">
        <v>790</v>
      </c>
      <c r="Q2099" t="s">
        <v>1119</v>
      </c>
      <c r="R2099" t="s">
        <v>826</v>
      </c>
      <c r="S2099">
        <v>2207</v>
      </c>
      <c r="T2099" t="s">
        <v>792</v>
      </c>
      <c r="U2099" t="s">
        <v>828</v>
      </c>
      <c r="V2099" t="s">
        <v>1042</v>
      </c>
      <c r="W2099" t="s">
        <v>79</v>
      </c>
      <c r="X2099" t="s">
        <v>57</v>
      </c>
      <c r="Y2099" t="s">
        <v>1120</v>
      </c>
      <c r="Z2099" s="1">
        <v>43374</v>
      </c>
      <c r="AA2099">
        <v>78</v>
      </c>
      <c r="AB2099" t="s">
        <v>59</v>
      </c>
      <c r="AC2099">
        <v>2023</v>
      </c>
      <c r="AD2099">
        <v>369</v>
      </c>
      <c r="AE2099" t="s">
        <v>831</v>
      </c>
      <c r="AF2099" t="s">
        <v>247</v>
      </c>
      <c r="AG2099" s="1">
        <v>36280</v>
      </c>
      <c r="AH2099" t="s">
        <v>483</v>
      </c>
      <c r="AI2099" t="s">
        <v>265</v>
      </c>
      <c r="AJ2099" t="s">
        <v>64</v>
      </c>
      <c r="AK2099">
        <v>175</v>
      </c>
      <c r="AL2099">
        <v>300000</v>
      </c>
      <c r="AM2099">
        <v>700000</v>
      </c>
      <c r="AN2099" s="1">
        <v>45473</v>
      </c>
      <c r="AO2099" t="s">
        <v>836</v>
      </c>
      <c r="AP2099" t="s">
        <v>66</v>
      </c>
      <c r="AQ2099">
        <v>17</v>
      </c>
      <c r="AR2099" t="s">
        <v>833</v>
      </c>
      <c r="AS2099">
        <v>0</v>
      </c>
      <c r="AT2099" t="s">
        <v>483</v>
      </c>
      <c r="AU2099">
        <v>25</v>
      </c>
    </row>
    <row r="2100" spans="1:47" x14ac:dyDescent="0.25">
      <c r="A2100" t="s">
        <v>1117</v>
      </c>
      <c r="B2100">
        <v>3063628</v>
      </c>
      <c r="C2100">
        <v>542776</v>
      </c>
      <c r="D2100" t="s">
        <v>812</v>
      </c>
      <c r="E2100">
        <v>0</v>
      </c>
      <c r="F2100">
        <v>0</v>
      </c>
      <c r="G2100">
        <v>0</v>
      </c>
      <c r="H2100">
        <v>0</v>
      </c>
      <c r="I2100">
        <v>78</v>
      </c>
      <c r="J2100">
        <v>2018</v>
      </c>
      <c r="K2100" t="s">
        <v>1118</v>
      </c>
      <c r="L2100">
        <v>4</v>
      </c>
      <c r="M2100">
        <v>1</v>
      </c>
      <c r="N2100">
        <v>6</v>
      </c>
      <c r="O2100">
        <v>11</v>
      </c>
      <c r="P2100" t="s">
        <v>790</v>
      </c>
      <c r="Q2100" t="s">
        <v>1119</v>
      </c>
      <c r="R2100" t="s">
        <v>826</v>
      </c>
      <c r="S2100">
        <v>2207</v>
      </c>
      <c r="T2100" t="s">
        <v>792</v>
      </c>
      <c r="U2100" t="s">
        <v>828</v>
      </c>
      <c r="V2100" t="s">
        <v>1042</v>
      </c>
      <c r="W2100" t="s">
        <v>79</v>
      </c>
      <c r="X2100" t="s">
        <v>57</v>
      </c>
      <c r="Y2100" t="s">
        <v>1120</v>
      </c>
      <c r="Z2100" s="1">
        <v>43374</v>
      </c>
      <c r="AA2100">
        <v>78</v>
      </c>
      <c r="AB2100" t="s">
        <v>59</v>
      </c>
      <c r="AC2100">
        <v>2023</v>
      </c>
      <c r="AD2100">
        <v>369</v>
      </c>
      <c r="AE2100" t="s">
        <v>831</v>
      </c>
      <c r="AF2100" t="s">
        <v>247</v>
      </c>
      <c r="AG2100" s="1">
        <v>36280</v>
      </c>
      <c r="AH2100" t="s">
        <v>483</v>
      </c>
      <c r="AI2100" t="s">
        <v>265</v>
      </c>
      <c r="AJ2100" t="s">
        <v>64</v>
      </c>
      <c r="AK2100">
        <v>175</v>
      </c>
      <c r="AL2100">
        <v>300000</v>
      </c>
      <c r="AM2100">
        <v>700000</v>
      </c>
      <c r="AN2100" s="1">
        <v>45473</v>
      </c>
      <c r="AO2100" t="s">
        <v>837</v>
      </c>
      <c r="AP2100" t="s">
        <v>66</v>
      </c>
      <c r="AQ2100">
        <v>17</v>
      </c>
      <c r="AR2100" t="s">
        <v>833</v>
      </c>
      <c r="AS2100">
        <v>0</v>
      </c>
      <c r="AT2100" t="s">
        <v>483</v>
      </c>
      <c r="AU2100">
        <v>25</v>
      </c>
    </row>
    <row r="2101" spans="1:47" x14ac:dyDescent="0.25">
      <c r="A2101" t="s">
        <v>1117</v>
      </c>
      <c r="B2101">
        <v>3063628</v>
      </c>
      <c r="C2101">
        <v>542776</v>
      </c>
      <c r="D2101" t="s">
        <v>812</v>
      </c>
      <c r="E2101">
        <v>0</v>
      </c>
      <c r="F2101">
        <v>0</v>
      </c>
      <c r="G2101">
        <v>0</v>
      </c>
      <c r="H2101">
        <v>0</v>
      </c>
      <c r="I2101">
        <v>78</v>
      </c>
      <c r="J2101">
        <v>2018</v>
      </c>
      <c r="K2101" t="s">
        <v>1118</v>
      </c>
      <c r="L2101">
        <v>4</v>
      </c>
      <c r="M2101">
        <v>1</v>
      </c>
      <c r="N2101">
        <v>6</v>
      </c>
      <c r="O2101">
        <v>11</v>
      </c>
      <c r="P2101" t="s">
        <v>790</v>
      </c>
      <c r="Q2101" t="s">
        <v>1119</v>
      </c>
      <c r="R2101" t="s">
        <v>826</v>
      </c>
      <c r="S2101">
        <v>2207</v>
      </c>
      <c r="T2101" t="s">
        <v>792</v>
      </c>
      <c r="U2101" t="s">
        <v>828</v>
      </c>
      <c r="V2101" t="s">
        <v>1042</v>
      </c>
      <c r="W2101" t="s">
        <v>79</v>
      </c>
      <c r="X2101" t="s">
        <v>57</v>
      </c>
      <c r="Y2101" t="s">
        <v>1120</v>
      </c>
      <c r="Z2101" s="1">
        <v>43374</v>
      </c>
      <c r="AA2101">
        <v>78</v>
      </c>
      <c r="AB2101" t="s">
        <v>59</v>
      </c>
      <c r="AC2101">
        <v>2023</v>
      </c>
      <c r="AD2101">
        <v>369</v>
      </c>
      <c r="AE2101" t="s">
        <v>831</v>
      </c>
      <c r="AF2101" t="s">
        <v>247</v>
      </c>
      <c r="AG2101" s="1">
        <v>36280</v>
      </c>
      <c r="AH2101" t="s">
        <v>483</v>
      </c>
      <c r="AI2101" t="s">
        <v>265</v>
      </c>
      <c r="AJ2101" t="s">
        <v>64</v>
      </c>
      <c r="AK2101">
        <v>175</v>
      </c>
      <c r="AL2101">
        <v>300000</v>
      </c>
      <c r="AM2101">
        <v>700000</v>
      </c>
      <c r="AN2101" s="1">
        <v>45473</v>
      </c>
      <c r="AO2101" t="s">
        <v>838</v>
      </c>
      <c r="AP2101" t="s">
        <v>66</v>
      </c>
      <c r="AQ2101">
        <v>17</v>
      </c>
      <c r="AR2101" t="s">
        <v>833</v>
      </c>
      <c r="AS2101">
        <v>0</v>
      </c>
      <c r="AT2101" t="s">
        <v>483</v>
      </c>
      <c r="AU2101">
        <v>25</v>
      </c>
    </row>
    <row r="2102" spans="1:47" x14ac:dyDescent="0.25">
      <c r="A2102" t="s">
        <v>1117</v>
      </c>
      <c r="B2102">
        <v>3063628</v>
      </c>
      <c r="C2102">
        <v>542776</v>
      </c>
      <c r="D2102" t="s">
        <v>812</v>
      </c>
      <c r="E2102">
        <v>0</v>
      </c>
      <c r="F2102">
        <v>0</v>
      </c>
      <c r="G2102">
        <v>0</v>
      </c>
      <c r="H2102">
        <v>0</v>
      </c>
      <c r="I2102">
        <v>78</v>
      </c>
      <c r="J2102">
        <v>2018</v>
      </c>
      <c r="K2102" t="s">
        <v>1118</v>
      </c>
      <c r="L2102">
        <v>4</v>
      </c>
      <c r="M2102">
        <v>1</v>
      </c>
      <c r="N2102">
        <v>6</v>
      </c>
      <c r="O2102">
        <v>11</v>
      </c>
      <c r="P2102" t="s">
        <v>790</v>
      </c>
      <c r="Q2102" t="s">
        <v>1119</v>
      </c>
      <c r="R2102" t="s">
        <v>826</v>
      </c>
      <c r="S2102">
        <v>2207</v>
      </c>
      <c r="T2102" t="s">
        <v>792</v>
      </c>
      <c r="U2102" t="s">
        <v>828</v>
      </c>
      <c r="V2102" t="s">
        <v>1042</v>
      </c>
      <c r="W2102" t="s">
        <v>79</v>
      </c>
      <c r="X2102" t="s">
        <v>57</v>
      </c>
      <c r="Y2102" t="s">
        <v>1120</v>
      </c>
      <c r="Z2102" s="1">
        <v>43374</v>
      </c>
      <c r="AA2102">
        <v>78</v>
      </c>
      <c r="AB2102" t="s">
        <v>59</v>
      </c>
      <c r="AC2102">
        <v>2023</v>
      </c>
      <c r="AD2102">
        <v>369</v>
      </c>
      <c r="AE2102" t="s">
        <v>831</v>
      </c>
      <c r="AF2102" t="s">
        <v>247</v>
      </c>
      <c r="AG2102" s="1">
        <v>36280</v>
      </c>
      <c r="AH2102" t="s">
        <v>483</v>
      </c>
      <c r="AI2102" t="s">
        <v>265</v>
      </c>
      <c r="AJ2102" t="s">
        <v>64</v>
      </c>
      <c r="AK2102">
        <v>175</v>
      </c>
      <c r="AL2102">
        <v>300000</v>
      </c>
      <c r="AM2102">
        <v>700000</v>
      </c>
      <c r="AN2102" s="1">
        <v>45473</v>
      </c>
      <c r="AO2102" t="s">
        <v>839</v>
      </c>
      <c r="AP2102" t="s">
        <v>66</v>
      </c>
      <c r="AQ2102">
        <v>17</v>
      </c>
      <c r="AR2102" t="s">
        <v>833</v>
      </c>
      <c r="AS2102">
        <v>0</v>
      </c>
      <c r="AT2102" t="s">
        <v>483</v>
      </c>
      <c r="AU2102">
        <v>25</v>
      </c>
    </row>
    <row r="2103" spans="1:47" x14ac:dyDescent="0.25">
      <c r="A2103" t="s">
        <v>1117</v>
      </c>
      <c r="B2103">
        <v>3063628</v>
      </c>
      <c r="C2103">
        <v>542776</v>
      </c>
      <c r="D2103" t="s">
        <v>812</v>
      </c>
      <c r="E2103">
        <v>0</v>
      </c>
      <c r="F2103">
        <v>0</v>
      </c>
      <c r="G2103">
        <v>0</v>
      </c>
      <c r="H2103">
        <v>0</v>
      </c>
      <c r="I2103">
        <v>78</v>
      </c>
      <c r="J2103">
        <v>2018</v>
      </c>
      <c r="K2103" t="s">
        <v>1118</v>
      </c>
      <c r="L2103">
        <v>4</v>
      </c>
      <c r="M2103">
        <v>1</v>
      </c>
      <c r="N2103">
        <v>6</v>
      </c>
      <c r="O2103">
        <v>11</v>
      </c>
      <c r="P2103" t="s">
        <v>790</v>
      </c>
      <c r="Q2103" t="s">
        <v>1119</v>
      </c>
      <c r="R2103" t="s">
        <v>826</v>
      </c>
      <c r="S2103">
        <v>2207</v>
      </c>
      <c r="T2103" t="s">
        <v>792</v>
      </c>
      <c r="U2103" t="s">
        <v>828</v>
      </c>
      <c r="V2103" t="s">
        <v>1042</v>
      </c>
      <c r="W2103" t="s">
        <v>79</v>
      </c>
      <c r="X2103" t="s">
        <v>57</v>
      </c>
      <c r="Y2103" t="s">
        <v>1120</v>
      </c>
      <c r="Z2103" s="1">
        <v>43374</v>
      </c>
      <c r="AA2103">
        <v>78</v>
      </c>
      <c r="AB2103" t="s">
        <v>59</v>
      </c>
      <c r="AC2103">
        <v>2023</v>
      </c>
      <c r="AD2103">
        <v>369</v>
      </c>
      <c r="AE2103" t="s">
        <v>831</v>
      </c>
      <c r="AF2103" t="s">
        <v>247</v>
      </c>
      <c r="AG2103" s="1">
        <v>36280</v>
      </c>
      <c r="AH2103" t="s">
        <v>483</v>
      </c>
      <c r="AI2103" t="s">
        <v>265</v>
      </c>
      <c r="AJ2103" t="s">
        <v>64</v>
      </c>
      <c r="AK2103">
        <v>175</v>
      </c>
      <c r="AL2103">
        <v>300000</v>
      </c>
      <c r="AM2103">
        <v>700000</v>
      </c>
      <c r="AN2103" s="1">
        <v>45473</v>
      </c>
      <c r="AO2103" t="s">
        <v>840</v>
      </c>
      <c r="AP2103" t="s">
        <v>66</v>
      </c>
      <c r="AQ2103">
        <v>17</v>
      </c>
      <c r="AR2103" t="s">
        <v>833</v>
      </c>
      <c r="AS2103">
        <v>0</v>
      </c>
      <c r="AT2103" t="s">
        <v>483</v>
      </c>
      <c r="AU2103">
        <v>25</v>
      </c>
    </row>
    <row r="2104" spans="1:47" x14ac:dyDescent="0.25">
      <c r="A2104" t="s">
        <v>1117</v>
      </c>
      <c r="B2104">
        <v>3063628</v>
      </c>
      <c r="C2104">
        <v>542776</v>
      </c>
      <c r="D2104" t="s">
        <v>812</v>
      </c>
      <c r="E2104">
        <v>0</v>
      </c>
      <c r="F2104">
        <v>0</v>
      </c>
      <c r="G2104">
        <v>0</v>
      </c>
      <c r="H2104">
        <v>0</v>
      </c>
      <c r="I2104">
        <v>78</v>
      </c>
      <c r="J2104">
        <v>2018</v>
      </c>
      <c r="K2104" t="s">
        <v>1118</v>
      </c>
      <c r="L2104">
        <v>4</v>
      </c>
      <c r="M2104">
        <v>1</v>
      </c>
      <c r="N2104">
        <v>6</v>
      </c>
      <c r="O2104">
        <v>11</v>
      </c>
      <c r="P2104" t="s">
        <v>790</v>
      </c>
      <c r="Q2104" t="s">
        <v>1119</v>
      </c>
      <c r="R2104" t="s">
        <v>826</v>
      </c>
      <c r="S2104">
        <v>2207</v>
      </c>
      <c r="T2104" t="s">
        <v>792</v>
      </c>
      <c r="U2104" t="s">
        <v>828</v>
      </c>
      <c r="V2104" t="s">
        <v>1042</v>
      </c>
      <c r="W2104" t="s">
        <v>79</v>
      </c>
      <c r="X2104" t="s">
        <v>57</v>
      </c>
      <c r="Y2104" t="s">
        <v>1120</v>
      </c>
      <c r="Z2104" s="1">
        <v>43374</v>
      </c>
      <c r="AA2104">
        <v>78</v>
      </c>
      <c r="AB2104" t="s">
        <v>59</v>
      </c>
      <c r="AC2104">
        <v>2023</v>
      </c>
      <c r="AD2104">
        <v>369</v>
      </c>
      <c r="AE2104" t="s">
        <v>831</v>
      </c>
      <c r="AF2104" t="s">
        <v>247</v>
      </c>
      <c r="AG2104" s="1">
        <v>36280</v>
      </c>
      <c r="AH2104" t="s">
        <v>483</v>
      </c>
      <c r="AI2104" t="s">
        <v>265</v>
      </c>
      <c r="AJ2104" t="s">
        <v>64</v>
      </c>
      <c r="AK2104">
        <v>175</v>
      </c>
      <c r="AL2104">
        <v>300000</v>
      </c>
      <c r="AM2104">
        <v>700000</v>
      </c>
      <c r="AN2104" s="1">
        <v>45473</v>
      </c>
      <c r="AO2104" t="s">
        <v>841</v>
      </c>
      <c r="AP2104" t="s">
        <v>66</v>
      </c>
      <c r="AQ2104">
        <v>17</v>
      </c>
      <c r="AR2104" t="s">
        <v>833</v>
      </c>
      <c r="AS2104">
        <v>0</v>
      </c>
      <c r="AT2104" t="s">
        <v>483</v>
      </c>
      <c r="AU2104">
        <v>25</v>
      </c>
    </row>
    <row r="2105" spans="1:47" x14ac:dyDescent="0.25">
      <c r="A2105" t="s">
        <v>1117</v>
      </c>
      <c r="B2105">
        <v>3063628</v>
      </c>
      <c r="C2105">
        <v>542776</v>
      </c>
      <c r="D2105" t="s">
        <v>812</v>
      </c>
      <c r="E2105">
        <v>0</v>
      </c>
      <c r="F2105">
        <v>0</v>
      </c>
      <c r="G2105">
        <v>0</v>
      </c>
      <c r="H2105">
        <v>0</v>
      </c>
      <c r="I2105">
        <v>78</v>
      </c>
      <c r="J2105">
        <v>2018</v>
      </c>
      <c r="K2105" t="s">
        <v>1118</v>
      </c>
      <c r="L2105">
        <v>4</v>
      </c>
      <c r="M2105">
        <v>1</v>
      </c>
      <c r="N2105">
        <v>6</v>
      </c>
      <c r="O2105">
        <v>11</v>
      </c>
      <c r="P2105" t="s">
        <v>790</v>
      </c>
      <c r="Q2105" t="s">
        <v>1119</v>
      </c>
      <c r="R2105" t="s">
        <v>826</v>
      </c>
      <c r="S2105">
        <v>2207</v>
      </c>
      <c r="T2105" t="s">
        <v>792</v>
      </c>
      <c r="U2105" t="s">
        <v>828</v>
      </c>
      <c r="V2105" t="s">
        <v>1042</v>
      </c>
      <c r="W2105" t="s">
        <v>79</v>
      </c>
      <c r="X2105" t="s">
        <v>57</v>
      </c>
      <c r="Y2105" t="s">
        <v>1120</v>
      </c>
      <c r="Z2105" s="1">
        <v>43374</v>
      </c>
      <c r="AA2105">
        <v>78</v>
      </c>
      <c r="AB2105" t="s">
        <v>59</v>
      </c>
      <c r="AC2105">
        <v>2023</v>
      </c>
      <c r="AD2105">
        <v>369</v>
      </c>
      <c r="AE2105" t="s">
        <v>831</v>
      </c>
      <c r="AF2105" t="s">
        <v>247</v>
      </c>
      <c r="AG2105" s="1">
        <v>36280</v>
      </c>
      <c r="AH2105" t="s">
        <v>483</v>
      </c>
      <c r="AI2105" t="s">
        <v>265</v>
      </c>
      <c r="AJ2105" t="s">
        <v>64</v>
      </c>
      <c r="AK2105">
        <v>175</v>
      </c>
      <c r="AL2105">
        <v>300000</v>
      </c>
      <c r="AM2105">
        <v>700000</v>
      </c>
      <c r="AN2105" s="1">
        <v>45473</v>
      </c>
      <c r="AO2105" t="s">
        <v>842</v>
      </c>
      <c r="AP2105" t="s">
        <v>66</v>
      </c>
      <c r="AQ2105">
        <v>17</v>
      </c>
      <c r="AR2105" t="s">
        <v>833</v>
      </c>
      <c r="AS2105">
        <v>0</v>
      </c>
      <c r="AT2105" t="s">
        <v>483</v>
      </c>
      <c r="AU2105">
        <v>25</v>
      </c>
    </row>
    <row r="2106" spans="1:47" x14ac:dyDescent="0.25">
      <c r="A2106" t="s">
        <v>1117</v>
      </c>
      <c r="B2106">
        <v>3063628</v>
      </c>
      <c r="C2106">
        <v>542776</v>
      </c>
      <c r="D2106" t="s">
        <v>812</v>
      </c>
      <c r="E2106">
        <v>0</v>
      </c>
      <c r="F2106">
        <v>0</v>
      </c>
      <c r="G2106">
        <v>0</v>
      </c>
      <c r="H2106">
        <v>0</v>
      </c>
      <c r="I2106">
        <v>78</v>
      </c>
      <c r="J2106">
        <v>2018</v>
      </c>
      <c r="K2106" t="s">
        <v>1118</v>
      </c>
      <c r="L2106">
        <v>4</v>
      </c>
      <c r="M2106">
        <v>1</v>
      </c>
      <c r="N2106">
        <v>6</v>
      </c>
      <c r="O2106">
        <v>11</v>
      </c>
      <c r="P2106" t="s">
        <v>790</v>
      </c>
      <c r="Q2106" t="s">
        <v>1119</v>
      </c>
      <c r="R2106" t="s">
        <v>826</v>
      </c>
      <c r="S2106">
        <v>2207</v>
      </c>
      <c r="T2106" t="s">
        <v>792</v>
      </c>
      <c r="U2106" t="s">
        <v>828</v>
      </c>
      <c r="V2106" t="s">
        <v>1042</v>
      </c>
      <c r="W2106" t="s">
        <v>79</v>
      </c>
      <c r="X2106" t="s">
        <v>57</v>
      </c>
      <c r="Y2106" t="s">
        <v>1120</v>
      </c>
      <c r="Z2106" s="1">
        <v>43374</v>
      </c>
      <c r="AA2106">
        <v>78</v>
      </c>
      <c r="AB2106" t="s">
        <v>59</v>
      </c>
      <c r="AC2106">
        <v>2023</v>
      </c>
      <c r="AD2106">
        <v>369</v>
      </c>
      <c r="AE2106" t="s">
        <v>831</v>
      </c>
      <c r="AF2106" t="s">
        <v>247</v>
      </c>
      <c r="AG2106" s="1">
        <v>36280</v>
      </c>
      <c r="AH2106" t="s">
        <v>483</v>
      </c>
      <c r="AI2106" t="s">
        <v>265</v>
      </c>
      <c r="AJ2106" t="s">
        <v>64</v>
      </c>
      <c r="AK2106">
        <v>175</v>
      </c>
      <c r="AL2106">
        <v>300000</v>
      </c>
      <c r="AM2106">
        <v>700000</v>
      </c>
      <c r="AN2106" s="1">
        <v>45473</v>
      </c>
      <c r="AO2106" t="s">
        <v>843</v>
      </c>
      <c r="AP2106" t="s">
        <v>66</v>
      </c>
      <c r="AQ2106">
        <v>17</v>
      </c>
      <c r="AR2106" t="s">
        <v>833</v>
      </c>
      <c r="AS2106">
        <v>0</v>
      </c>
      <c r="AT2106" t="s">
        <v>483</v>
      </c>
      <c r="AU2106">
        <v>25</v>
      </c>
    </row>
    <row r="2107" spans="1:47" x14ac:dyDescent="0.25">
      <c r="A2107" t="s">
        <v>1117</v>
      </c>
      <c r="B2107">
        <v>3063628</v>
      </c>
      <c r="C2107">
        <v>542776</v>
      </c>
      <c r="D2107" t="s">
        <v>812</v>
      </c>
      <c r="E2107">
        <v>0</v>
      </c>
      <c r="F2107">
        <v>0</v>
      </c>
      <c r="G2107">
        <v>0</v>
      </c>
      <c r="H2107">
        <v>0</v>
      </c>
      <c r="I2107">
        <v>78</v>
      </c>
      <c r="J2107">
        <v>2018</v>
      </c>
      <c r="K2107" t="s">
        <v>1118</v>
      </c>
      <c r="L2107">
        <v>4</v>
      </c>
      <c r="M2107">
        <v>1</v>
      </c>
      <c r="N2107">
        <v>6</v>
      </c>
      <c r="O2107">
        <v>11</v>
      </c>
      <c r="P2107" t="s">
        <v>790</v>
      </c>
      <c r="Q2107" t="s">
        <v>1119</v>
      </c>
      <c r="R2107" t="s">
        <v>826</v>
      </c>
      <c r="S2107">
        <v>2207</v>
      </c>
      <c r="T2107" t="s">
        <v>792</v>
      </c>
      <c r="U2107" t="s">
        <v>828</v>
      </c>
      <c r="V2107" t="s">
        <v>1042</v>
      </c>
      <c r="W2107" t="s">
        <v>79</v>
      </c>
      <c r="X2107" t="s">
        <v>57</v>
      </c>
      <c r="Y2107" t="s">
        <v>1120</v>
      </c>
      <c r="Z2107" s="1">
        <v>43374</v>
      </c>
      <c r="AA2107">
        <v>78</v>
      </c>
      <c r="AB2107" t="s">
        <v>59</v>
      </c>
      <c r="AC2107">
        <v>2023</v>
      </c>
      <c r="AD2107">
        <v>369</v>
      </c>
      <c r="AE2107" t="s">
        <v>831</v>
      </c>
      <c r="AF2107" t="s">
        <v>247</v>
      </c>
      <c r="AG2107" s="1">
        <v>36280</v>
      </c>
      <c r="AH2107" t="s">
        <v>483</v>
      </c>
      <c r="AI2107" t="s">
        <v>265</v>
      </c>
      <c r="AJ2107" t="s">
        <v>64</v>
      </c>
      <c r="AK2107">
        <v>175</v>
      </c>
      <c r="AL2107">
        <v>300000</v>
      </c>
      <c r="AM2107">
        <v>700000</v>
      </c>
      <c r="AN2107" s="1">
        <v>45473</v>
      </c>
      <c r="AO2107" t="s">
        <v>844</v>
      </c>
      <c r="AP2107" t="s">
        <v>66</v>
      </c>
      <c r="AQ2107">
        <v>17</v>
      </c>
      <c r="AR2107" t="s">
        <v>833</v>
      </c>
      <c r="AS2107">
        <v>0</v>
      </c>
      <c r="AT2107" t="s">
        <v>483</v>
      </c>
      <c r="AU2107">
        <v>25</v>
      </c>
    </row>
    <row r="2108" spans="1:47" x14ac:dyDescent="0.25">
      <c r="A2108" t="s">
        <v>1117</v>
      </c>
      <c r="B2108">
        <v>3063628</v>
      </c>
      <c r="C2108">
        <v>542776</v>
      </c>
      <c r="D2108" t="s">
        <v>812</v>
      </c>
      <c r="E2108">
        <v>0</v>
      </c>
      <c r="F2108">
        <v>0</v>
      </c>
      <c r="G2108">
        <v>0</v>
      </c>
      <c r="H2108">
        <v>0</v>
      </c>
      <c r="I2108">
        <v>78</v>
      </c>
      <c r="J2108">
        <v>2018</v>
      </c>
      <c r="K2108" t="s">
        <v>1118</v>
      </c>
      <c r="L2108">
        <v>4</v>
      </c>
      <c r="M2108">
        <v>1</v>
      </c>
      <c r="N2108">
        <v>6</v>
      </c>
      <c r="O2108">
        <v>11</v>
      </c>
      <c r="P2108" t="s">
        <v>790</v>
      </c>
      <c r="Q2108" t="s">
        <v>1119</v>
      </c>
      <c r="R2108" t="s">
        <v>826</v>
      </c>
      <c r="S2108">
        <v>2207</v>
      </c>
      <c r="T2108" t="s">
        <v>792</v>
      </c>
      <c r="U2108" t="s">
        <v>828</v>
      </c>
      <c r="V2108" t="s">
        <v>1042</v>
      </c>
      <c r="W2108" t="s">
        <v>79</v>
      </c>
      <c r="X2108" t="s">
        <v>57</v>
      </c>
      <c r="Y2108" t="s">
        <v>1120</v>
      </c>
      <c r="Z2108" s="1">
        <v>43374</v>
      </c>
      <c r="AA2108">
        <v>78</v>
      </c>
      <c r="AB2108" t="s">
        <v>59</v>
      </c>
      <c r="AC2108">
        <v>2023</v>
      </c>
      <c r="AD2108">
        <v>369</v>
      </c>
      <c r="AE2108" t="s">
        <v>831</v>
      </c>
      <c r="AF2108" t="s">
        <v>247</v>
      </c>
      <c r="AG2108" s="1">
        <v>36280</v>
      </c>
      <c r="AH2108" t="s">
        <v>483</v>
      </c>
      <c r="AI2108" t="s">
        <v>265</v>
      </c>
      <c r="AJ2108" t="s">
        <v>64</v>
      </c>
      <c r="AK2108">
        <v>175</v>
      </c>
      <c r="AL2108">
        <v>300000</v>
      </c>
      <c r="AM2108">
        <v>700000</v>
      </c>
      <c r="AN2108" s="1">
        <v>45473</v>
      </c>
      <c r="AO2108" t="s">
        <v>845</v>
      </c>
      <c r="AP2108" t="s">
        <v>164</v>
      </c>
      <c r="AQ2108">
        <v>17</v>
      </c>
      <c r="AR2108" t="s">
        <v>833</v>
      </c>
      <c r="AS2108">
        <v>0</v>
      </c>
      <c r="AT2108" t="s">
        <v>483</v>
      </c>
      <c r="AU2108">
        <v>25</v>
      </c>
    </row>
    <row r="2109" spans="1:47" x14ac:dyDescent="0.25">
      <c r="A2109" t="s">
        <v>1117</v>
      </c>
      <c r="B2109">
        <v>3063628</v>
      </c>
      <c r="C2109">
        <v>542776</v>
      </c>
      <c r="D2109" t="s">
        <v>812</v>
      </c>
      <c r="E2109">
        <v>0</v>
      </c>
      <c r="F2109">
        <v>0</v>
      </c>
      <c r="G2109">
        <v>0</v>
      </c>
      <c r="H2109">
        <v>0</v>
      </c>
      <c r="I2109">
        <v>78</v>
      </c>
      <c r="J2109">
        <v>2018</v>
      </c>
      <c r="K2109" t="s">
        <v>1118</v>
      </c>
      <c r="L2109">
        <v>4</v>
      </c>
      <c r="M2109">
        <v>1</v>
      </c>
      <c r="N2109">
        <v>6</v>
      </c>
      <c r="O2109">
        <v>11</v>
      </c>
      <c r="P2109" t="s">
        <v>790</v>
      </c>
      <c r="Q2109" t="s">
        <v>1119</v>
      </c>
      <c r="R2109" t="s">
        <v>826</v>
      </c>
      <c r="S2109">
        <v>2207</v>
      </c>
      <c r="T2109" t="s">
        <v>792</v>
      </c>
      <c r="U2109" t="s">
        <v>828</v>
      </c>
      <c r="V2109" t="s">
        <v>1042</v>
      </c>
      <c r="W2109" t="s">
        <v>79</v>
      </c>
      <c r="X2109" t="s">
        <v>57</v>
      </c>
      <c r="Y2109" t="s">
        <v>1120</v>
      </c>
      <c r="Z2109" s="1">
        <v>43374</v>
      </c>
      <c r="AA2109">
        <v>78</v>
      </c>
      <c r="AB2109" t="s">
        <v>59</v>
      </c>
      <c r="AC2109">
        <v>2023</v>
      </c>
      <c r="AD2109">
        <v>369</v>
      </c>
      <c r="AE2109" t="s">
        <v>831</v>
      </c>
      <c r="AF2109" t="s">
        <v>247</v>
      </c>
      <c r="AG2109" s="1">
        <v>36280</v>
      </c>
      <c r="AH2109" t="s">
        <v>483</v>
      </c>
      <c r="AI2109" t="s">
        <v>265</v>
      </c>
      <c r="AJ2109" t="s">
        <v>64</v>
      </c>
      <c r="AK2109">
        <v>175</v>
      </c>
      <c r="AL2109">
        <v>300000</v>
      </c>
      <c r="AM2109">
        <v>700000</v>
      </c>
      <c r="AN2109" s="1">
        <v>45473</v>
      </c>
      <c r="AO2109" t="s">
        <v>846</v>
      </c>
      <c r="AP2109" t="s">
        <v>164</v>
      </c>
      <c r="AQ2109">
        <v>17</v>
      </c>
      <c r="AR2109" t="s">
        <v>833</v>
      </c>
      <c r="AS2109">
        <v>0</v>
      </c>
      <c r="AT2109" t="s">
        <v>355</v>
      </c>
      <c r="AU2109">
        <v>25</v>
      </c>
    </row>
    <row r="2110" spans="1:47" x14ac:dyDescent="0.25">
      <c r="A2110" t="s">
        <v>1117</v>
      </c>
      <c r="B2110">
        <v>3063628</v>
      </c>
      <c r="C2110">
        <v>542776</v>
      </c>
      <c r="D2110" t="s">
        <v>812</v>
      </c>
      <c r="E2110">
        <v>0</v>
      </c>
      <c r="F2110">
        <v>0</v>
      </c>
      <c r="G2110">
        <v>0</v>
      </c>
      <c r="H2110">
        <v>0</v>
      </c>
      <c r="I2110">
        <v>78</v>
      </c>
      <c r="J2110">
        <v>2018</v>
      </c>
      <c r="K2110" t="s">
        <v>1118</v>
      </c>
      <c r="L2110">
        <v>4</v>
      </c>
      <c r="M2110">
        <v>1</v>
      </c>
      <c r="N2110">
        <v>6</v>
      </c>
      <c r="O2110">
        <v>11</v>
      </c>
      <c r="P2110" t="s">
        <v>790</v>
      </c>
      <c r="Q2110" t="s">
        <v>1119</v>
      </c>
      <c r="R2110" t="s">
        <v>826</v>
      </c>
      <c r="S2110">
        <v>2207</v>
      </c>
      <c r="T2110" t="s">
        <v>792</v>
      </c>
      <c r="U2110" t="s">
        <v>828</v>
      </c>
      <c r="V2110" t="s">
        <v>1042</v>
      </c>
      <c r="W2110" t="s">
        <v>79</v>
      </c>
      <c r="X2110" t="s">
        <v>57</v>
      </c>
      <c r="Y2110" t="s">
        <v>1120</v>
      </c>
      <c r="Z2110" s="1">
        <v>43374</v>
      </c>
      <c r="AA2110">
        <v>78</v>
      </c>
      <c r="AB2110" t="s">
        <v>59</v>
      </c>
      <c r="AC2110">
        <v>2023</v>
      </c>
      <c r="AD2110">
        <v>369</v>
      </c>
      <c r="AE2110" t="s">
        <v>831</v>
      </c>
      <c r="AF2110" t="s">
        <v>247</v>
      </c>
      <c r="AG2110" s="1">
        <v>36280</v>
      </c>
      <c r="AH2110" t="s">
        <v>483</v>
      </c>
      <c r="AI2110" t="s">
        <v>265</v>
      </c>
      <c r="AJ2110" t="s">
        <v>64</v>
      </c>
      <c r="AK2110">
        <v>175</v>
      </c>
      <c r="AL2110">
        <v>300000</v>
      </c>
      <c r="AM2110">
        <v>700000</v>
      </c>
      <c r="AN2110" s="1">
        <v>45473</v>
      </c>
      <c r="AO2110" t="s">
        <v>847</v>
      </c>
      <c r="AP2110" t="s">
        <v>164</v>
      </c>
      <c r="AQ2110">
        <v>17</v>
      </c>
      <c r="AR2110" t="s">
        <v>833</v>
      </c>
      <c r="AS2110">
        <v>0</v>
      </c>
      <c r="AT2110" t="s">
        <v>465</v>
      </c>
      <c r="AU2110">
        <v>25</v>
      </c>
    </row>
    <row r="2111" spans="1:47" x14ac:dyDescent="0.25">
      <c r="A2111" t="s">
        <v>1117</v>
      </c>
      <c r="B2111">
        <v>3063628</v>
      </c>
      <c r="C2111">
        <v>542776</v>
      </c>
      <c r="D2111" t="s">
        <v>812</v>
      </c>
      <c r="E2111">
        <v>0</v>
      </c>
      <c r="F2111">
        <v>0</v>
      </c>
      <c r="G2111">
        <v>0</v>
      </c>
      <c r="H2111">
        <v>0</v>
      </c>
      <c r="I2111">
        <v>78</v>
      </c>
      <c r="J2111">
        <v>2018</v>
      </c>
      <c r="K2111" t="s">
        <v>1118</v>
      </c>
      <c r="L2111">
        <v>4</v>
      </c>
      <c r="M2111">
        <v>1</v>
      </c>
      <c r="N2111">
        <v>6</v>
      </c>
      <c r="O2111">
        <v>11</v>
      </c>
      <c r="P2111" t="s">
        <v>790</v>
      </c>
      <c r="Q2111" t="s">
        <v>1119</v>
      </c>
      <c r="R2111" t="s">
        <v>826</v>
      </c>
      <c r="S2111">
        <v>2207</v>
      </c>
      <c r="T2111" t="s">
        <v>792</v>
      </c>
      <c r="U2111" t="s">
        <v>828</v>
      </c>
      <c r="V2111" t="s">
        <v>1042</v>
      </c>
      <c r="W2111" t="s">
        <v>79</v>
      </c>
      <c r="X2111" t="s">
        <v>57</v>
      </c>
      <c r="Y2111" t="s">
        <v>1120</v>
      </c>
      <c r="Z2111" s="1">
        <v>43374</v>
      </c>
      <c r="AA2111">
        <v>78</v>
      </c>
      <c r="AB2111" t="s">
        <v>59</v>
      </c>
      <c r="AC2111">
        <v>2023</v>
      </c>
      <c r="AD2111">
        <v>369</v>
      </c>
      <c r="AE2111" t="s">
        <v>831</v>
      </c>
      <c r="AF2111" t="s">
        <v>247</v>
      </c>
      <c r="AG2111" s="1">
        <v>36280</v>
      </c>
      <c r="AH2111" t="s">
        <v>483</v>
      </c>
      <c r="AI2111" t="s">
        <v>265</v>
      </c>
      <c r="AJ2111" t="s">
        <v>64</v>
      </c>
      <c r="AK2111">
        <v>175</v>
      </c>
      <c r="AL2111">
        <v>300000</v>
      </c>
      <c r="AM2111">
        <v>700000</v>
      </c>
      <c r="AN2111" s="1">
        <v>45473</v>
      </c>
      <c r="AO2111" t="s">
        <v>848</v>
      </c>
      <c r="AP2111" t="s">
        <v>66</v>
      </c>
      <c r="AQ2111">
        <v>17</v>
      </c>
      <c r="AR2111" t="s">
        <v>833</v>
      </c>
      <c r="AS2111">
        <v>0</v>
      </c>
      <c r="AT2111" t="s">
        <v>483</v>
      </c>
      <c r="AU2111">
        <v>25</v>
      </c>
    </row>
    <row r="2112" spans="1:47" x14ac:dyDescent="0.25">
      <c r="A2112" t="s">
        <v>1117</v>
      </c>
      <c r="B2112">
        <v>3063628</v>
      </c>
      <c r="C2112">
        <v>542776</v>
      </c>
      <c r="D2112" t="s">
        <v>812</v>
      </c>
      <c r="E2112">
        <v>0</v>
      </c>
      <c r="F2112">
        <v>0</v>
      </c>
      <c r="G2112">
        <v>0</v>
      </c>
      <c r="H2112">
        <v>0</v>
      </c>
      <c r="I2112">
        <v>78</v>
      </c>
      <c r="J2112">
        <v>2018</v>
      </c>
      <c r="K2112" t="s">
        <v>1118</v>
      </c>
      <c r="L2112">
        <v>4</v>
      </c>
      <c r="M2112">
        <v>1</v>
      </c>
      <c r="N2112">
        <v>6</v>
      </c>
      <c r="O2112">
        <v>11</v>
      </c>
      <c r="P2112" t="s">
        <v>790</v>
      </c>
      <c r="Q2112" t="s">
        <v>1119</v>
      </c>
      <c r="R2112" t="s">
        <v>826</v>
      </c>
      <c r="S2112">
        <v>2207</v>
      </c>
      <c r="T2112" t="s">
        <v>792</v>
      </c>
      <c r="U2112" t="s">
        <v>828</v>
      </c>
      <c r="V2112" t="s">
        <v>1042</v>
      </c>
      <c r="W2112" t="s">
        <v>79</v>
      </c>
      <c r="X2112" t="s">
        <v>57</v>
      </c>
      <c r="Y2112" t="s">
        <v>1120</v>
      </c>
      <c r="Z2112" s="1">
        <v>43374</v>
      </c>
      <c r="AA2112">
        <v>78</v>
      </c>
      <c r="AB2112" t="s">
        <v>59</v>
      </c>
      <c r="AC2112">
        <v>2023</v>
      </c>
      <c r="AD2112">
        <v>369</v>
      </c>
      <c r="AE2112" t="s">
        <v>831</v>
      </c>
      <c r="AF2112" t="s">
        <v>247</v>
      </c>
      <c r="AG2112" s="1">
        <v>36280</v>
      </c>
      <c r="AH2112" t="s">
        <v>483</v>
      </c>
      <c r="AI2112" t="s">
        <v>265</v>
      </c>
      <c r="AJ2112" t="s">
        <v>64</v>
      </c>
      <c r="AK2112">
        <v>175</v>
      </c>
      <c r="AL2112">
        <v>300000</v>
      </c>
      <c r="AM2112">
        <v>700000</v>
      </c>
      <c r="AN2112" s="1">
        <v>45473</v>
      </c>
      <c r="AO2112" t="s">
        <v>849</v>
      </c>
      <c r="AP2112" t="s">
        <v>164</v>
      </c>
      <c r="AQ2112">
        <v>17</v>
      </c>
      <c r="AR2112" t="s">
        <v>833</v>
      </c>
      <c r="AS2112">
        <v>0</v>
      </c>
      <c r="AT2112" t="s">
        <v>355</v>
      </c>
      <c r="AU2112">
        <v>25</v>
      </c>
    </row>
    <row r="2113" spans="1:47" x14ac:dyDescent="0.25">
      <c r="A2113" t="s">
        <v>1121</v>
      </c>
      <c r="B2113">
        <v>3097985</v>
      </c>
      <c r="C2113">
        <v>332697</v>
      </c>
      <c r="D2113" t="s">
        <v>398</v>
      </c>
      <c r="E2113">
        <v>1</v>
      </c>
      <c r="F2113">
        <v>0</v>
      </c>
      <c r="G2113">
        <v>1</v>
      </c>
      <c r="H2113">
        <v>0</v>
      </c>
      <c r="I2113">
        <v>90</v>
      </c>
      <c r="J2113">
        <v>2018</v>
      </c>
      <c r="K2113" t="s">
        <v>1122</v>
      </c>
      <c r="L2113">
        <v>0</v>
      </c>
      <c r="M2113">
        <v>1</v>
      </c>
      <c r="N2113">
        <v>8.7201953461648944</v>
      </c>
      <c r="O2113">
        <v>9.2028152829646661</v>
      </c>
      <c r="P2113" t="s">
        <v>1123</v>
      </c>
      <c r="Q2113" t="s">
        <v>751</v>
      </c>
      <c r="R2113" t="s">
        <v>1124</v>
      </c>
      <c r="S2113">
        <v>21471</v>
      </c>
      <c r="T2113" t="s">
        <v>1125</v>
      </c>
      <c r="U2113" t="s">
        <v>1126</v>
      </c>
      <c r="V2113" t="s">
        <v>135</v>
      </c>
      <c r="W2113" t="s">
        <v>141</v>
      </c>
      <c r="X2113" t="s">
        <v>403</v>
      </c>
      <c r="Y2113" t="s">
        <v>1127</v>
      </c>
      <c r="Z2113" s="1">
        <v>43376</v>
      </c>
      <c r="AA2113">
        <v>88</v>
      </c>
      <c r="AB2113" t="s">
        <v>81</v>
      </c>
      <c r="AC2113">
        <v>2023</v>
      </c>
      <c r="AD2113">
        <v>506</v>
      </c>
      <c r="AE2113" t="s">
        <v>755</v>
      </c>
      <c r="AF2113" t="s">
        <v>247</v>
      </c>
      <c r="AG2113" s="1">
        <v>36035</v>
      </c>
      <c r="AH2113" t="s">
        <v>248</v>
      </c>
      <c r="AI2113" t="s">
        <v>249</v>
      </c>
      <c r="AJ2113" t="s">
        <v>64</v>
      </c>
      <c r="AK2113">
        <v>185</v>
      </c>
      <c r="AL2113">
        <v>20000000</v>
      </c>
      <c r="AM2113">
        <v>25000000</v>
      </c>
      <c r="AN2113" s="1">
        <v>45838</v>
      </c>
      <c r="AO2113" t="s">
        <v>756</v>
      </c>
      <c r="AP2113" t="s">
        <v>66</v>
      </c>
      <c r="AQ2113">
        <v>16</v>
      </c>
      <c r="AR2113" t="s">
        <v>757</v>
      </c>
      <c r="AS2113">
        <v>0</v>
      </c>
      <c r="AT2113" t="s">
        <v>465</v>
      </c>
      <c r="AU2113">
        <v>26</v>
      </c>
    </row>
    <row r="2114" spans="1:47" x14ac:dyDescent="0.25">
      <c r="A2114" t="s">
        <v>1121</v>
      </c>
      <c r="B2114">
        <v>3097985</v>
      </c>
      <c r="C2114">
        <v>332697</v>
      </c>
      <c r="D2114" t="s">
        <v>398</v>
      </c>
      <c r="E2114">
        <v>1</v>
      </c>
      <c r="F2114">
        <v>0</v>
      </c>
      <c r="G2114">
        <v>1</v>
      </c>
      <c r="H2114">
        <v>0</v>
      </c>
      <c r="I2114">
        <v>90</v>
      </c>
      <c r="J2114">
        <v>2018</v>
      </c>
      <c r="K2114" t="s">
        <v>1122</v>
      </c>
      <c r="L2114">
        <v>0</v>
      </c>
      <c r="M2114">
        <v>1</v>
      </c>
      <c r="N2114">
        <v>8.7201953461648944</v>
      </c>
      <c r="O2114">
        <v>9.2028152829646661</v>
      </c>
      <c r="P2114" t="s">
        <v>1123</v>
      </c>
      <c r="Q2114" t="s">
        <v>751</v>
      </c>
      <c r="R2114" t="s">
        <v>1124</v>
      </c>
      <c r="S2114">
        <v>21471</v>
      </c>
      <c r="T2114" t="s">
        <v>1125</v>
      </c>
      <c r="U2114" t="s">
        <v>1126</v>
      </c>
      <c r="V2114" t="s">
        <v>135</v>
      </c>
      <c r="W2114" t="s">
        <v>141</v>
      </c>
      <c r="X2114" t="s">
        <v>403</v>
      </c>
      <c r="Y2114" t="s">
        <v>1127</v>
      </c>
      <c r="Z2114" s="1">
        <v>43376</v>
      </c>
      <c r="AA2114">
        <v>88</v>
      </c>
      <c r="AB2114" t="s">
        <v>81</v>
      </c>
      <c r="AC2114">
        <v>2023</v>
      </c>
      <c r="AD2114">
        <v>506</v>
      </c>
      <c r="AE2114" t="s">
        <v>755</v>
      </c>
      <c r="AF2114" t="s">
        <v>247</v>
      </c>
      <c r="AG2114" s="1">
        <v>36035</v>
      </c>
      <c r="AH2114" t="s">
        <v>248</v>
      </c>
      <c r="AI2114" t="s">
        <v>249</v>
      </c>
      <c r="AJ2114" t="s">
        <v>64</v>
      </c>
      <c r="AK2114">
        <v>185</v>
      </c>
      <c r="AL2114">
        <v>20000000</v>
      </c>
      <c r="AM2114">
        <v>25000000</v>
      </c>
      <c r="AN2114" s="1">
        <v>45838</v>
      </c>
      <c r="AO2114" t="s">
        <v>758</v>
      </c>
      <c r="AP2114" t="s">
        <v>66</v>
      </c>
      <c r="AQ2114">
        <v>16</v>
      </c>
      <c r="AR2114" t="s">
        <v>757</v>
      </c>
      <c r="AS2114">
        <v>0</v>
      </c>
      <c r="AT2114" t="s">
        <v>248</v>
      </c>
      <c r="AU2114">
        <v>26</v>
      </c>
    </row>
    <row r="2115" spans="1:47" x14ac:dyDescent="0.25">
      <c r="A2115" t="s">
        <v>1121</v>
      </c>
      <c r="B2115">
        <v>3097985</v>
      </c>
      <c r="C2115">
        <v>332697</v>
      </c>
      <c r="D2115" t="s">
        <v>398</v>
      </c>
      <c r="E2115">
        <v>1</v>
      </c>
      <c r="F2115">
        <v>0</v>
      </c>
      <c r="G2115">
        <v>1</v>
      </c>
      <c r="H2115">
        <v>0</v>
      </c>
      <c r="I2115">
        <v>90</v>
      </c>
      <c r="J2115">
        <v>2018</v>
      </c>
      <c r="K2115" t="s">
        <v>1122</v>
      </c>
      <c r="L2115">
        <v>0</v>
      </c>
      <c r="M2115">
        <v>1</v>
      </c>
      <c r="N2115">
        <v>8.7201953461648944</v>
      </c>
      <c r="O2115">
        <v>9.2028152829646661</v>
      </c>
      <c r="P2115" t="s">
        <v>1123</v>
      </c>
      <c r="Q2115" t="s">
        <v>751</v>
      </c>
      <c r="R2115" t="s">
        <v>1124</v>
      </c>
      <c r="S2115">
        <v>21471</v>
      </c>
      <c r="T2115" t="s">
        <v>1125</v>
      </c>
      <c r="U2115" t="s">
        <v>1126</v>
      </c>
      <c r="V2115" t="s">
        <v>135</v>
      </c>
      <c r="W2115" t="s">
        <v>141</v>
      </c>
      <c r="X2115" t="s">
        <v>403</v>
      </c>
      <c r="Y2115" t="s">
        <v>1127</v>
      </c>
      <c r="Z2115" s="1">
        <v>43376</v>
      </c>
      <c r="AA2115">
        <v>88</v>
      </c>
      <c r="AB2115" t="s">
        <v>81</v>
      </c>
      <c r="AC2115">
        <v>2023</v>
      </c>
      <c r="AD2115">
        <v>506</v>
      </c>
      <c r="AE2115" t="s">
        <v>755</v>
      </c>
      <c r="AF2115" t="s">
        <v>247</v>
      </c>
      <c r="AG2115" s="1">
        <v>36035</v>
      </c>
      <c r="AH2115" t="s">
        <v>248</v>
      </c>
      <c r="AI2115" t="s">
        <v>249</v>
      </c>
      <c r="AJ2115" t="s">
        <v>64</v>
      </c>
      <c r="AK2115">
        <v>185</v>
      </c>
      <c r="AL2115">
        <v>20000000</v>
      </c>
      <c r="AM2115">
        <v>25000000</v>
      </c>
      <c r="AN2115" s="1">
        <v>45838</v>
      </c>
      <c r="AO2115" t="s">
        <v>759</v>
      </c>
      <c r="AP2115" t="s">
        <v>164</v>
      </c>
      <c r="AQ2115">
        <v>16</v>
      </c>
      <c r="AR2115" t="s">
        <v>757</v>
      </c>
      <c r="AS2115">
        <v>0</v>
      </c>
      <c r="AT2115" t="s">
        <v>465</v>
      </c>
      <c r="AU2115">
        <v>26</v>
      </c>
    </row>
    <row r="2116" spans="1:47" x14ac:dyDescent="0.25">
      <c r="A2116" t="s">
        <v>1121</v>
      </c>
      <c r="B2116">
        <v>3097985</v>
      </c>
      <c r="C2116">
        <v>332697</v>
      </c>
      <c r="D2116" t="s">
        <v>398</v>
      </c>
      <c r="E2116">
        <v>1</v>
      </c>
      <c r="F2116">
        <v>0</v>
      </c>
      <c r="G2116">
        <v>1</v>
      </c>
      <c r="H2116">
        <v>0</v>
      </c>
      <c r="I2116">
        <v>90</v>
      </c>
      <c r="J2116">
        <v>2018</v>
      </c>
      <c r="K2116" t="s">
        <v>1122</v>
      </c>
      <c r="L2116">
        <v>0</v>
      </c>
      <c r="M2116">
        <v>1</v>
      </c>
      <c r="N2116">
        <v>8.7201953461648944</v>
      </c>
      <c r="O2116">
        <v>9.2028152829646661</v>
      </c>
      <c r="P2116" t="s">
        <v>1123</v>
      </c>
      <c r="Q2116" t="s">
        <v>751</v>
      </c>
      <c r="R2116" t="s">
        <v>1124</v>
      </c>
      <c r="S2116">
        <v>21471</v>
      </c>
      <c r="T2116" t="s">
        <v>1125</v>
      </c>
      <c r="U2116" t="s">
        <v>1126</v>
      </c>
      <c r="V2116" t="s">
        <v>135</v>
      </c>
      <c r="W2116" t="s">
        <v>141</v>
      </c>
      <c r="X2116" t="s">
        <v>403</v>
      </c>
      <c r="Y2116" t="s">
        <v>1127</v>
      </c>
      <c r="Z2116" s="1">
        <v>43376</v>
      </c>
      <c r="AA2116">
        <v>88</v>
      </c>
      <c r="AB2116" t="s">
        <v>81</v>
      </c>
      <c r="AC2116">
        <v>2023</v>
      </c>
      <c r="AD2116">
        <v>506</v>
      </c>
      <c r="AE2116" t="s">
        <v>755</v>
      </c>
      <c r="AF2116" t="s">
        <v>247</v>
      </c>
      <c r="AG2116" s="1">
        <v>36035</v>
      </c>
      <c r="AH2116" t="s">
        <v>248</v>
      </c>
      <c r="AI2116" t="s">
        <v>249</v>
      </c>
      <c r="AJ2116" t="s">
        <v>64</v>
      </c>
      <c r="AK2116">
        <v>185</v>
      </c>
      <c r="AL2116">
        <v>20000000</v>
      </c>
      <c r="AM2116">
        <v>25000000</v>
      </c>
      <c r="AN2116" s="1">
        <v>45838</v>
      </c>
      <c r="AO2116" t="s">
        <v>760</v>
      </c>
      <c r="AP2116" t="s">
        <v>164</v>
      </c>
      <c r="AQ2116">
        <v>16</v>
      </c>
      <c r="AR2116" t="s">
        <v>757</v>
      </c>
      <c r="AS2116">
        <v>0</v>
      </c>
      <c r="AT2116" t="s">
        <v>465</v>
      </c>
      <c r="AU2116">
        <v>26</v>
      </c>
    </row>
    <row r="2117" spans="1:47" x14ac:dyDescent="0.25">
      <c r="A2117" t="s">
        <v>1121</v>
      </c>
      <c r="B2117">
        <v>3097985</v>
      </c>
      <c r="C2117">
        <v>332697</v>
      </c>
      <c r="D2117" t="s">
        <v>398</v>
      </c>
      <c r="E2117">
        <v>1</v>
      </c>
      <c r="F2117">
        <v>0</v>
      </c>
      <c r="G2117">
        <v>1</v>
      </c>
      <c r="H2117">
        <v>0</v>
      </c>
      <c r="I2117">
        <v>90</v>
      </c>
      <c r="J2117">
        <v>2018</v>
      </c>
      <c r="K2117" t="s">
        <v>1122</v>
      </c>
      <c r="L2117">
        <v>0</v>
      </c>
      <c r="M2117">
        <v>1</v>
      </c>
      <c r="N2117">
        <v>8.7201953461648944</v>
      </c>
      <c r="O2117">
        <v>9.2028152829646661</v>
      </c>
      <c r="P2117" t="s">
        <v>1123</v>
      </c>
      <c r="Q2117" t="s">
        <v>751</v>
      </c>
      <c r="R2117" t="s">
        <v>1124</v>
      </c>
      <c r="S2117">
        <v>21471</v>
      </c>
      <c r="T2117" t="s">
        <v>1125</v>
      </c>
      <c r="U2117" t="s">
        <v>1126</v>
      </c>
      <c r="V2117" t="s">
        <v>135</v>
      </c>
      <c r="W2117" t="s">
        <v>141</v>
      </c>
      <c r="X2117" t="s">
        <v>403</v>
      </c>
      <c r="Y2117" t="s">
        <v>1127</v>
      </c>
      <c r="Z2117" s="1">
        <v>43376</v>
      </c>
      <c r="AA2117">
        <v>88</v>
      </c>
      <c r="AB2117" t="s">
        <v>81</v>
      </c>
      <c r="AC2117">
        <v>2023</v>
      </c>
      <c r="AD2117">
        <v>506</v>
      </c>
      <c r="AE2117" t="s">
        <v>755</v>
      </c>
      <c r="AF2117" t="s">
        <v>247</v>
      </c>
      <c r="AG2117" s="1">
        <v>36035</v>
      </c>
      <c r="AH2117" t="s">
        <v>248</v>
      </c>
      <c r="AI2117" t="s">
        <v>249</v>
      </c>
      <c r="AJ2117" t="s">
        <v>64</v>
      </c>
      <c r="AK2117">
        <v>185</v>
      </c>
      <c r="AL2117">
        <v>20000000</v>
      </c>
      <c r="AM2117">
        <v>25000000</v>
      </c>
      <c r="AN2117" s="1">
        <v>45838</v>
      </c>
      <c r="AO2117" t="s">
        <v>761</v>
      </c>
      <c r="AP2117" t="s">
        <v>164</v>
      </c>
      <c r="AQ2117">
        <v>16</v>
      </c>
      <c r="AR2117" t="s">
        <v>757</v>
      </c>
      <c r="AS2117">
        <v>0</v>
      </c>
      <c r="AT2117" t="s">
        <v>465</v>
      </c>
      <c r="AU2117">
        <v>26</v>
      </c>
    </row>
    <row r="2118" spans="1:47" x14ac:dyDescent="0.25">
      <c r="A2118" t="s">
        <v>1121</v>
      </c>
      <c r="B2118">
        <v>3097985</v>
      </c>
      <c r="C2118">
        <v>332697</v>
      </c>
      <c r="D2118" t="s">
        <v>398</v>
      </c>
      <c r="E2118">
        <v>1</v>
      </c>
      <c r="F2118">
        <v>0</v>
      </c>
      <c r="G2118">
        <v>1</v>
      </c>
      <c r="H2118">
        <v>0</v>
      </c>
      <c r="I2118">
        <v>90</v>
      </c>
      <c r="J2118">
        <v>2018</v>
      </c>
      <c r="K2118" t="s">
        <v>1122</v>
      </c>
      <c r="L2118">
        <v>0</v>
      </c>
      <c r="M2118">
        <v>1</v>
      </c>
      <c r="N2118">
        <v>8.7201953461648944</v>
      </c>
      <c r="O2118">
        <v>9.2028152829646661</v>
      </c>
      <c r="P2118" t="s">
        <v>1123</v>
      </c>
      <c r="Q2118" t="s">
        <v>751</v>
      </c>
      <c r="R2118" t="s">
        <v>1124</v>
      </c>
      <c r="S2118">
        <v>21471</v>
      </c>
      <c r="T2118" t="s">
        <v>1125</v>
      </c>
      <c r="U2118" t="s">
        <v>1126</v>
      </c>
      <c r="V2118" t="s">
        <v>135</v>
      </c>
      <c r="W2118" t="s">
        <v>141</v>
      </c>
      <c r="X2118" t="s">
        <v>403</v>
      </c>
      <c r="Y2118" t="s">
        <v>1127</v>
      </c>
      <c r="Z2118" s="1">
        <v>43376</v>
      </c>
      <c r="AA2118">
        <v>88</v>
      </c>
      <c r="AB2118" t="s">
        <v>81</v>
      </c>
      <c r="AC2118">
        <v>2023</v>
      </c>
      <c r="AD2118">
        <v>506</v>
      </c>
      <c r="AE2118" t="s">
        <v>755</v>
      </c>
      <c r="AF2118" t="s">
        <v>247</v>
      </c>
      <c r="AG2118" s="1">
        <v>36035</v>
      </c>
      <c r="AH2118" t="s">
        <v>248</v>
      </c>
      <c r="AI2118" t="s">
        <v>249</v>
      </c>
      <c r="AJ2118" t="s">
        <v>64</v>
      </c>
      <c r="AK2118">
        <v>185</v>
      </c>
      <c r="AL2118">
        <v>20000000</v>
      </c>
      <c r="AM2118">
        <v>25000000</v>
      </c>
      <c r="AN2118" s="1">
        <v>45838</v>
      </c>
      <c r="AO2118" t="s">
        <v>762</v>
      </c>
      <c r="AP2118" t="s">
        <v>164</v>
      </c>
      <c r="AQ2118">
        <v>16</v>
      </c>
      <c r="AR2118" t="s">
        <v>757</v>
      </c>
      <c r="AS2118">
        <v>0</v>
      </c>
      <c r="AT2118" t="s">
        <v>465</v>
      </c>
      <c r="AU2118">
        <v>26</v>
      </c>
    </row>
    <row r="2119" spans="1:47" x14ac:dyDescent="0.25">
      <c r="A2119" t="s">
        <v>1121</v>
      </c>
      <c r="B2119">
        <v>3097985</v>
      </c>
      <c r="C2119">
        <v>332697</v>
      </c>
      <c r="D2119" t="s">
        <v>398</v>
      </c>
      <c r="E2119">
        <v>1</v>
      </c>
      <c r="F2119">
        <v>0</v>
      </c>
      <c r="G2119">
        <v>1</v>
      </c>
      <c r="H2119">
        <v>0</v>
      </c>
      <c r="I2119">
        <v>90</v>
      </c>
      <c r="J2119">
        <v>2018</v>
      </c>
      <c r="K2119" t="s">
        <v>1122</v>
      </c>
      <c r="L2119">
        <v>0</v>
      </c>
      <c r="M2119">
        <v>1</v>
      </c>
      <c r="N2119">
        <v>8.7201953461648944</v>
      </c>
      <c r="O2119">
        <v>9.2028152829646661</v>
      </c>
      <c r="P2119" t="s">
        <v>1123</v>
      </c>
      <c r="Q2119" t="s">
        <v>751</v>
      </c>
      <c r="R2119" t="s">
        <v>1124</v>
      </c>
      <c r="S2119">
        <v>21471</v>
      </c>
      <c r="T2119" t="s">
        <v>1125</v>
      </c>
      <c r="U2119" t="s">
        <v>1126</v>
      </c>
      <c r="V2119" t="s">
        <v>135</v>
      </c>
      <c r="W2119" t="s">
        <v>141</v>
      </c>
      <c r="X2119" t="s">
        <v>403</v>
      </c>
      <c r="Y2119" t="s">
        <v>1127</v>
      </c>
      <c r="Z2119" s="1">
        <v>43376</v>
      </c>
      <c r="AA2119">
        <v>88</v>
      </c>
      <c r="AB2119" t="s">
        <v>81</v>
      </c>
      <c r="AC2119">
        <v>2023</v>
      </c>
      <c r="AD2119">
        <v>506</v>
      </c>
      <c r="AE2119" t="s">
        <v>755</v>
      </c>
      <c r="AF2119" t="s">
        <v>247</v>
      </c>
      <c r="AG2119" s="1">
        <v>36035</v>
      </c>
      <c r="AH2119" t="s">
        <v>248</v>
      </c>
      <c r="AI2119" t="s">
        <v>249</v>
      </c>
      <c r="AJ2119" t="s">
        <v>64</v>
      </c>
      <c r="AK2119">
        <v>185</v>
      </c>
      <c r="AL2119">
        <v>20000000</v>
      </c>
      <c r="AM2119">
        <v>25000000</v>
      </c>
      <c r="AN2119" s="1">
        <v>45838</v>
      </c>
      <c r="AO2119" t="s">
        <v>763</v>
      </c>
      <c r="AP2119" t="s">
        <v>164</v>
      </c>
      <c r="AQ2119">
        <v>16</v>
      </c>
      <c r="AR2119" t="s">
        <v>757</v>
      </c>
      <c r="AS2119">
        <v>0</v>
      </c>
      <c r="AT2119" t="s">
        <v>465</v>
      </c>
      <c r="AU2119">
        <v>26</v>
      </c>
    </row>
    <row r="2120" spans="1:47" x14ac:dyDescent="0.25">
      <c r="A2120" t="s">
        <v>1121</v>
      </c>
      <c r="B2120">
        <v>3097985</v>
      </c>
      <c r="C2120">
        <v>332697</v>
      </c>
      <c r="D2120" t="s">
        <v>398</v>
      </c>
      <c r="E2120">
        <v>1</v>
      </c>
      <c r="F2120">
        <v>0</v>
      </c>
      <c r="G2120">
        <v>1</v>
      </c>
      <c r="H2120">
        <v>0</v>
      </c>
      <c r="I2120">
        <v>90</v>
      </c>
      <c r="J2120">
        <v>2018</v>
      </c>
      <c r="K2120" t="s">
        <v>1122</v>
      </c>
      <c r="L2120">
        <v>0</v>
      </c>
      <c r="M2120">
        <v>1</v>
      </c>
      <c r="N2120">
        <v>8.7201953461648944</v>
      </c>
      <c r="O2120">
        <v>9.2028152829646661</v>
      </c>
      <c r="P2120" t="s">
        <v>1123</v>
      </c>
      <c r="Q2120" t="s">
        <v>751</v>
      </c>
      <c r="R2120" t="s">
        <v>1124</v>
      </c>
      <c r="S2120">
        <v>21471</v>
      </c>
      <c r="T2120" t="s">
        <v>1125</v>
      </c>
      <c r="U2120" t="s">
        <v>1126</v>
      </c>
      <c r="V2120" t="s">
        <v>135</v>
      </c>
      <c r="W2120" t="s">
        <v>141</v>
      </c>
      <c r="X2120" t="s">
        <v>403</v>
      </c>
      <c r="Y2120" t="s">
        <v>1127</v>
      </c>
      <c r="Z2120" s="1">
        <v>43376</v>
      </c>
      <c r="AA2120">
        <v>88</v>
      </c>
      <c r="AB2120" t="s">
        <v>81</v>
      </c>
      <c r="AC2120">
        <v>2023</v>
      </c>
      <c r="AD2120">
        <v>506</v>
      </c>
      <c r="AE2120" t="s">
        <v>755</v>
      </c>
      <c r="AF2120" t="s">
        <v>247</v>
      </c>
      <c r="AG2120" s="1">
        <v>36035</v>
      </c>
      <c r="AH2120" t="s">
        <v>248</v>
      </c>
      <c r="AI2120" t="s">
        <v>249</v>
      </c>
      <c r="AJ2120" t="s">
        <v>64</v>
      </c>
      <c r="AK2120">
        <v>185</v>
      </c>
      <c r="AL2120">
        <v>20000000</v>
      </c>
      <c r="AM2120">
        <v>25000000</v>
      </c>
      <c r="AN2120" s="1">
        <v>45838</v>
      </c>
      <c r="AO2120" t="s">
        <v>764</v>
      </c>
      <c r="AP2120" t="s">
        <v>164</v>
      </c>
      <c r="AQ2120">
        <v>16</v>
      </c>
      <c r="AR2120" t="s">
        <v>757</v>
      </c>
      <c r="AS2120">
        <v>0</v>
      </c>
      <c r="AT2120" t="s">
        <v>248</v>
      </c>
      <c r="AU2120">
        <v>26</v>
      </c>
    </row>
    <row r="2121" spans="1:47" x14ac:dyDescent="0.25">
      <c r="A2121" t="s">
        <v>1121</v>
      </c>
      <c r="B2121">
        <v>3097985</v>
      </c>
      <c r="C2121">
        <v>332697</v>
      </c>
      <c r="D2121" t="s">
        <v>398</v>
      </c>
      <c r="E2121">
        <v>1</v>
      </c>
      <c r="F2121">
        <v>0</v>
      </c>
      <c r="G2121">
        <v>1</v>
      </c>
      <c r="H2121">
        <v>0</v>
      </c>
      <c r="I2121">
        <v>90</v>
      </c>
      <c r="J2121">
        <v>2018</v>
      </c>
      <c r="K2121" t="s">
        <v>1122</v>
      </c>
      <c r="L2121">
        <v>0</v>
      </c>
      <c r="M2121">
        <v>1</v>
      </c>
      <c r="N2121">
        <v>8.7201953461648944</v>
      </c>
      <c r="O2121">
        <v>9.2028152829646661</v>
      </c>
      <c r="P2121" t="s">
        <v>1123</v>
      </c>
      <c r="Q2121" t="s">
        <v>751</v>
      </c>
      <c r="R2121" t="s">
        <v>1124</v>
      </c>
      <c r="S2121">
        <v>21471</v>
      </c>
      <c r="T2121" t="s">
        <v>1125</v>
      </c>
      <c r="U2121" t="s">
        <v>1126</v>
      </c>
      <c r="V2121" t="s">
        <v>135</v>
      </c>
      <c r="W2121" t="s">
        <v>141</v>
      </c>
      <c r="X2121" t="s">
        <v>403</v>
      </c>
      <c r="Y2121" t="s">
        <v>1127</v>
      </c>
      <c r="Z2121" s="1">
        <v>43376</v>
      </c>
      <c r="AA2121">
        <v>88</v>
      </c>
      <c r="AB2121" t="s">
        <v>81</v>
      </c>
      <c r="AC2121">
        <v>2023</v>
      </c>
      <c r="AD2121">
        <v>506</v>
      </c>
      <c r="AE2121" t="s">
        <v>755</v>
      </c>
      <c r="AF2121" t="s">
        <v>247</v>
      </c>
      <c r="AG2121" s="1">
        <v>36035</v>
      </c>
      <c r="AH2121" t="s">
        <v>248</v>
      </c>
      <c r="AI2121" t="s">
        <v>249</v>
      </c>
      <c r="AJ2121" t="s">
        <v>64</v>
      </c>
      <c r="AK2121">
        <v>185</v>
      </c>
      <c r="AL2121">
        <v>20000000</v>
      </c>
      <c r="AM2121">
        <v>25000000</v>
      </c>
      <c r="AN2121" s="1">
        <v>45838</v>
      </c>
      <c r="AO2121" t="s">
        <v>765</v>
      </c>
      <c r="AP2121" t="s">
        <v>164</v>
      </c>
      <c r="AQ2121">
        <v>16</v>
      </c>
      <c r="AR2121" t="s">
        <v>757</v>
      </c>
      <c r="AS2121">
        <v>0</v>
      </c>
      <c r="AT2121" t="s">
        <v>248</v>
      </c>
      <c r="AU2121">
        <v>26</v>
      </c>
    </row>
    <row r="2122" spans="1:47" x14ac:dyDescent="0.25">
      <c r="A2122" t="s">
        <v>1121</v>
      </c>
      <c r="B2122">
        <v>3097985</v>
      </c>
      <c r="C2122">
        <v>332697</v>
      </c>
      <c r="D2122" t="s">
        <v>398</v>
      </c>
      <c r="E2122">
        <v>1</v>
      </c>
      <c r="F2122">
        <v>0</v>
      </c>
      <c r="G2122">
        <v>1</v>
      </c>
      <c r="H2122">
        <v>0</v>
      </c>
      <c r="I2122">
        <v>90</v>
      </c>
      <c r="J2122">
        <v>2018</v>
      </c>
      <c r="K2122" t="s">
        <v>1122</v>
      </c>
      <c r="L2122">
        <v>0</v>
      </c>
      <c r="M2122">
        <v>1</v>
      </c>
      <c r="N2122">
        <v>8.7201953461648944</v>
      </c>
      <c r="O2122">
        <v>9.2028152829646661</v>
      </c>
      <c r="P2122" t="s">
        <v>1123</v>
      </c>
      <c r="Q2122" t="s">
        <v>751</v>
      </c>
      <c r="R2122" t="s">
        <v>1124</v>
      </c>
      <c r="S2122">
        <v>21471</v>
      </c>
      <c r="T2122" t="s">
        <v>1125</v>
      </c>
      <c r="U2122" t="s">
        <v>1126</v>
      </c>
      <c r="V2122" t="s">
        <v>135</v>
      </c>
      <c r="W2122" t="s">
        <v>141</v>
      </c>
      <c r="X2122" t="s">
        <v>403</v>
      </c>
      <c r="Y2122" t="s">
        <v>1127</v>
      </c>
      <c r="Z2122" s="1">
        <v>43376</v>
      </c>
      <c r="AA2122">
        <v>88</v>
      </c>
      <c r="AB2122" t="s">
        <v>81</v>
      </c>
      <c r="AC2122">
        <v>2023</v>
      </c>
      <c r="AD2122">
        <v>506</v>
      </c>
      <c r="AE2122" t="s">
        <v>755</v>
      </c>
      <c r="AF2122" t="s">
        <v>247</v>
      </c>
      <c r="AG2122" s="1">
        <v>36035</v>
      </c>
      <c r="AH2122" t="s">
        <v>248</v>
      </c>
      <c r="AI2122" t="s">
        <v>249</v>
      </c>
      <c r="AJ2122" t="s">
        <v>64</v>
      </c>
      <c r="AK2122">
        <v>185</v>
      </c>
      <c r="AL2122">
        <v>20000000</v>
      </c>
      <c r="AM2122">
        <v>25000000</v>
      </c>
      <c r="AN2122" s="1">
        <v>45838</v>
      </c>
      <c r="AO2122" t="s">
        <v>766</v>
      </c>
      <c r="AP2122" t="s">
        <v>164</v>
      </c>
      <c r="AQ2122">
        <v>16</v>
      </c>
      <c r="AR2122" t="s">
        <v>757</v>
      </c>
      <c r="AS2122">
        <v>0</v>
      </c>
      <c r="AT2122" t="s">
        <v>248</v>
      </c>
      <c r="AU2122">
        <v>26</v>
      </c>
    </row>
    <row r="2123" spans="1:47" x14ac:dyDescent="0.25">
      <c r="A2123" t="s">
        <v>1121</v>
      </c>
      <c r="B2123">
        <v>3097985</v>
      </c>
      <c r="C2123">
        <v>332697</v>
      </c>
      <c r="D2123" t="s">
        <v>398</v>
      </c>
      <c r="E2123">
        <v>1</v>
      </c>
      <c r="F2123">
        <v>0</v>
      </c>
      <c r="G2123">
        <v>1</v>
      </c>
      <c r="H2123">
        <v>0</v>
      </c>
      <c r="I2123">
        <v>90</v>
      </c>
      <c r="J2123">
        <v>2018</v>
      </c>
      <c r="K2123" t="s">
        <v>1122</v>
      </c>
      <c r="L2123">
        <v>0</v>
      </c>
      <c r="M2123">
        <v>1</v>
      </c>
      <c r="N2123">
        <v>8.7201953461648944</v>
      </c>
      <c r="O2123">
        <v>9.2028152829646661</v>
      </c>
      <c r="P2123" t="s">
        <v>1123</v>
      </c>
      <c r="Q2123" t="s">
        <v>751</v>
      </c>
      <c r="R2123" t="s">
        <v>1124</v>
      </c>
      <c r="S2123">
        <v>21471</v>
      </c>
      <c r="T2123" t="s">
        <v>1125</v>
      </c>
      <c r="U2123" t="s">
        <v>1126</v>
      </c>
      <c r="V2123" t="s">
        <v>135</v>
      </c>
      <c r="W2123" t="s">
        <v>141</v>
      </c>
      <c r="X2123" t="s">
        <v>403</v>
      </c>
      <c r="Y2123" t="s">
        <v>1127</v>
      </c>
      <c r="Z2123" s="1">
        <v>43376</v>
      </c>
      <c r="AA2123">
        <v>88</v>
      </c>
      <c r="AB2123" t="s">
        <v>81</v>
      </c>
      <c r="AC2123">
        <v>2023</v>
      </c>
      <c r="AD2123">
        <v>506</v>
      </c>
      <c r="AE2123" t="s">
        <v>755</v>
      </c>
      <c r="AF2123" t="s">
        <v>247</v>
      </c>
      <c r="AG2123" s="1">
        <v>36035</v>
      </c>
      <c r="AH2123" t="s">
        <v>248</v>
      </c>
      <c r="AI2123" t="s">
        <v>249</v>
      </c>
      <c r="AJ2123" t="s">
        <v>64</v>
      </c>
      <c r="AK2123">
        <v>185</v>
      </c>
      <c r="AL2123">
        <v>20000000</v>
      </c>
      <c r="AM2123">
        <v>25000000</v>
      </c>
      <c r="AN2123" s="1">
        <v>45838</v>
      </c>
      <c r="AO2123" t="s">
        <v>767</v>
      </c>
      <c r="AP2123" t="s">
        <v>164</v>
      </c>
      <c r="AQ2123">
        <v>16</v>
      </c>
      <c r="AR2123" t="s">
        <v>757</v>
      </c>
      <c r="AS2123">
        <v>0</v>
      </c>
      <c r="AT2123" t="s">
        <v>465</v>
      </c>
      <c r="AU2123">
        <v>26</v>
      </c>
    </row>
    <row r="2124" spans="1:47" x14ac:dyDescent="0.25">
      <c r="A2124" t="s">
        <v>1121</v>
      </c>
      <c r="B2124">
        <v>3097985</v>
      </c>
      <c r="C2124">
        <v>332697</v>
      </c>
      <c r="D2124" t="s">
        <v>398</v>
      </c>
      <c r="E2124">
        <v>1</v>
      </c>
      <c r="F2124">
        <v>0</v>
      </c>
      <c r="G2124">
        <v>1</v>
      </c>
      <c r="H2124">
        <v>0</v>
      </c>
      <c r="I2124">
        <v>90</v>
      </c>
      <c r="J2124">
        <v>2018</v>
      </c>
      <c r="K2124" t="s">
        <v>1122</v>
      </c>
      <c r="L2124">
        <v>0</v>
      </c>
      <c r="M2124">
        <v>1</v>
      </c>
      <c r="N2124">
        <v>8.7201953461648944</v>
      </c>
      <c r="O2124">
        <v>9.2028152829646661</v>
      </c>
      <c r="P2124" t="s">
        <v>1123</v>
      </c>
      <c r="Q2124" t="s">
        <v>751</v>
      </c>
      <c r="R2124" t="s">
        <v>1124</v>
      </c>
      <c r="S2124">
        <v>21471</v>
      </c>
      <c r="T2124" t="s">
        <v>1125</v>
      </c>
      <c r="U2124" t="s">
        <v>1126</v>
      </c>
      <c r="V2124" t="s">
        <v>135</v>
      </c>
      <c r="W2124" t="s">
        <v>141</v>
      </c>
      <c r="X2124" t="s">
        <v>403</v>
      </c>
      <c r="Y2124" t="s">
        <v>1127</v>
      </c>
      <c r="Z2124" s="1">
        <v>43376</v>
      </c>
      <c r="AA2124">
        <v>88</v>
      </c>
      <c r="AB2124" t="s">
        <v>81</v>
      </c>
      <c r="AC2124">
        <v>2023</v>
      </c>
      <c r="AD2124">
        <v>506</v>
      </c>
      <c r="AE2124" t="s">
        <v>755</v>
      </c>
      <c r="AF2124" t="s">
        <v>247</v>
      </c>
      <c r="AG2124" s="1">
        <v>36035</v>
      </c>
      <c r="AH2124" t="s">
        <v>248</v>
      </c>
      <c r="AI2124" t="s">
        <v>249</v>
      </c>
      <c r="AJ2124" t="s">
        <v>64</v>
      </c>
      <c r="AK2124">
        <v>185</v>
      </c>
      <c r="AL2124">
        <v>20000000</v>
      </c>
      <c r="AM2124">
        <v>25000000</v>
      </c>
      <c r="AN2124" s="1">
        <v>45838</v>
      </c>
      <c r="AO2124" t="s">
        <v>768</v>
      </c>
      <c r="AP2124" t="s">
        <v>164</v>
      </c>
      <c r="AQ2124">
        <v>16</v>
      </c>
      <c r="AR2124" t="s">
        <v>757</v>
      </c>
      <c r="AS2124">
        <v>0</v>
      </c>
      <c r="AT2124" t="s">
        <v>248</v>
      </c>
      <c r="AU2124">
        <v>26</v>
      </c>
    </row>
    <row r="2125" spans="1:47" x14ac:dyDescent="0.25">
      <c r="A2125" t="s">
        <v>1128</v>
      </c>
      <c r="B2125">
        <v>3058477</v>
      </c>
      <c r="C2125">
        <v>332697</v>
      </c>
      <c r="D2125" t="s">
        <v>48</v>
      </c>
      <c r="E2125">
        <v>0</v>
      </c>
      <c r="F2125">
        <v>0</v>
      </c>
      <c r="G2125">
        <v>1</v>
      </c>
      <c r="H2125">
        <v>0</v>
      </c>
      <c r="I2125">
        <v>79</v>
      </c>
      <c r="J2125">
        <v>2018</v>
      </c>
      <c r="K2125" t="s">
        <v>83</v>
      </c>
      <c r="L2125">
        <v>0</v>
      </c>
      <c r="M2125">
        <v>2</v>
      </c>
      <c r="N2125">
        <v>17</v>
      </c>
      <c r="O2125">
        <v>15</v>
      </c>
      <c r="P2125" t="s">
        <v>1129</v>
      </c>
      <c r="Q2125" t="s">
        <v>751</v>
      </c>
      <c r="R2125" t="s">
        <v>1130</v>
      </c>
      <c r="S2125">
        <v>52000</v>
      </c>
      <c r="T2125" t="s">
        <v>1131</v>
      </c>
      <c r="U2125" t="s">
        <v>1132</v>
      </c>
      <c r="V2125" t="s">
        <v>135</v>
      </c>
      <c r="W2125" t="s">
        <v>218</v>
      </c>
      <c r="X2125" t="s">
        <v>57</v>
      </c>
      <c r="Y2125" t="s">
        <v>1133</v>
      </c>
      <c r="Z2125" s="1">
        <v>43379</v>
      </c>
      <c r="AA2125">
        <v>48</v>
      </c>
      <c r="AB2125" t="s">
        <v>81</v>
      </c>
      <c r="AC2125">
        <v>2023</v>
      </c>
      <c r="AD2125">
        <v>506</v>
      </c>
      <c r="AE2125" t="s">
        <v>755</v>
      </c>
      <c r="AF2125" t="s">
        <v>247</v>
      </c>
      <c r="AG2125" s="1">
        <v>36035</v>
      </c>
      <c r="AH2125" t="s">
        <v>248</v>
      </c>
      <c r="AI2125" t="s">
        <v>249</v>
      </c>
      <c r="AJ2125" t="s">
        <v>64</v>
      </c>
      <c r="AK2125">
        <v>185</v>
      </c>
      <c r="AL2125">
        <v>20000000</v>
      </c>
      <c r="AM2125">
        <v>25000000</v>
      </c>
      <c r="AN2125" s="1">
        <v>45838</v>
      </c>
      <c r="AO2125" t="s">
        <v>756</v>
      </c>
      <c r="AP2125" t="s">
        <v>66</v>
      </c>
      <c r="AQ2125">
        <v>16</v>
      </c>
      <c r="AR2125" t="s">
        <v>757</v>
      </c>
      <c r="AS2125">
        <v>0</v>
      </c>
      <c r="AT2125" t="s">
        <v>465</v>
      </c>
      <c r="AU2125">
        <v>26</v>
      </c>
    </row>
    <row r="2126" spans="1:47" x14ac:dyDescent="0.25">
      <c r="A2126" t="s">
        <v>1128</v>
      </c>
      <c r="B2126">
        <v>3058477</v>
      </c>
      <c r="C2126">
        <v>332697</v>
      </c>
      <c r="D2126" t="s">
        <v>48</v>
      </c>
      <c r="E2126">
        <v>0</v>
      </c>
      <c r="F2126">
        <v>0</v>
      </c>
      <c r="G2126">
        <v>1</v>
      </c>
      <c r="H2126">
        <v>0</v>
      </c>
      <c r="I2126">
        <v>79</v>
      </c>
      <c r="J2126">
        <v>2018</v>
      </c>
      <c r="K2126" t="s">
        <v>83</v>
      </c>
      <c r="L2126">
        <v>0</v>
      </c>
      <c r="M2126">
        <v>2</v>
      </c>
      <c r="N2126">
        <v>17</v>
      </c>
      <c r="O2126">
        <v>15</v>
      </c>
      <c r="P2126" t="s">
        <v>1129</v>
      </c>
      <c r="Q2126" t="s">
        <v>751</v>
      </c>
      <c r="R2126" t="s">
        <v>1130</v>
      </c>
      <c r="S2126">
        <v>52000</v>
      </c>
      <c r="T2126" t="s">
        <v>1131</v>
      </c>
      <c r="U2126" t="s">
        <v>1132</v>
      </c>
      <c r="V2126" t="s">
        <v>135</v>
      </c>
      <c r="W2126" t="s">
        <v>218</v>
      </c>
      <c r="X2126" t="s">
        <v>57</v>
      </c>
      <c r="Y2126" t="s">
        <v>1133</v>
      </c>
      <c r="Z2126" s="1">
        <v>43379</v>
      </c>
      <c r="AA2126">
        <v>48</v>
      </c>
      <c r="AB2126" t="s">
        <v>81</v>
      </c>
      <c r="AC2126">
        <v>2023</v>
      </c>
      <c r="AD2126">
        <v>506</v>
      </c>
      <c r="AE2126" t="s">
        <v>755</v>
      </c>
      <c r="AF2126" t="s">
        <v>247</v>
      </c>
      <c r="AG2126" s="1">
        <v>36035</v>
      </c>
      <c r="AH2126" t="s">
        <v>248</v>
      </c>
      <c r="AI2126" t="s">
        <v>249</v>
      </c>
      <c r="AJ2126" t="s">
        <v>64</v>
      </c>
      <c r="AK2126">
        <v>185</v>
      </c>
      <c r="AL2126">
        <v>20000000</v>
      </c>
      <c r="AM2126">
        <v>25000000</v>
      </c>
      <c r="AN2126" s="1">
        <v>45838</v>
      </c>
      <c r="AO2126" t="s">
        <v>758</v>
      </c>
      <c r="AP2126" t="s">
        <v>66</v>
      </c>
      <c r="AQ2126">
        <v>16</v>
      </c>
      <c r="AR2126" t="s">
        <v>757</v>
      </c>
      <c r="AS2126">
        <v>0</v>
      </c>
      <c r="AT2126" t="s">
        <v>248</v>
      </c>
      <c r="AU2126">
        <v>26</v>
      </c>
    </row>
    <row r="2127" spans="1:47" x14ac:dyDescent="0.25">
      <c r="A2127" t="s">
        <v>1128</v>
      </c>
      <c r="B2127">
        <v>3058477</v>
      </c>
      <c r="C2127">
        <v>332697</v>
      </c>
      <c r="D2127" t="s">
        <v>48</v>
      </c>
      <c r="E2127">
        <v>0</v>
      </c>
      <c r="F2127">
        <v>0</v>
      </c>
      <c r="G2127">
        <v>1</v>
      </c>
      <c r="H2127">
        <v>0</v>
      </c>
      <c r="I2127">
        <v>79</v>
      </c>
      <c r="J2127">
        <v>2018</v>
      </c>
      <c r="K2127" t="s">
        <v>83</v>
      </c>
      <c r="L2127">
        <v>0</v>
      </c>
      <c r="M2127">
        <v>2</v>
      </c>
      <c r="N2127">
        <v>17</v>
      </c>
      <c r="O2127">
        <v>15</v>
      </c>
      <c r="P2127" t="s">
        <v>1129</v>
      </c>
      <c r="Q2127" t="s">
        <v>751</v>
      </c>
      <c r="R2127" t="s">
        <v>1130</v>
      </c>
      <c r="S2127">
        <v>52000</v>
      </c>
      <c r="T2127" t="s">
        <v>1131</v>
      </c>
      <c r="U2127" t="s">
        <v>1132</v>
      </c>
      <c r="V2127" t="s">
        <v>135</v>
      </c>
      <c r="W2127" t="s">
        <v>218</v>
      </c>
      <c r="X2127" t="s">
        <v>57</v>
      </c>
      <c r="Y2127" t="s">
        <v>1133</v>
      </c>
      <c r="Z2127" s="1">
        <v>43379</v>
      </c>
      <c r="AA2127">
        <v>48</v>
      </c>
      <c r="AB2127" t="s">
        <v>81</v>
      </c>
      <c r="AC2127">
        <v>2023</v>
      </c>
      <c r="AD2127">
        <v>506</v>
      </c>
      <c r="AE2127" t="s">
        <v>755</v>
      </c>
      <c r="AF2127" t="s">
        <v>247</v>
      </c>
      <c r="AG2127" s="1">
        <v>36035</v>
      </c>
      <c r="AH2127" t="s">
        <v>248</v>
      </c>
      <c r="AI2127" t="s">
        <v>249</v>
      </c>
      <c r="AJ2127" t="s">
        <v>64</v>
      </c>
      <c r="AK2127">
        <v>185</v>
      </c>
      <c r="AL2127">
        <v>20000000</v>
      </c>
      <c r="AM2127">
        <v>25000000</v>
      </c>
      <c r="AN2127" s="1">
        <v>45838</v>
      </c>
      <c r="AO2127" t="s">
        <v>759</v>
      </c>
      <c r="AP2127" t="s">
        <v>164</v>
      </c>
      <c r="AQ2127">
        <v>16</v>
      </c>
      <c r="AR2127" t="s">
        <v>757</v>
      </c>
      <c r="AS2127">
        <v>0</v>
      </c>
      <c r="AT2127" t="s">
        <v>465</v>
      </c>
      <c r="AU2127">
        <v>26</v>
      </c>
    </row>
    <row r="2128" spans="1:47" x14ac:dyDescent="0.25">
      <c r="A2128" t="s">
        <v>1128</v>
      </c>
      <c r="B2128">
        <v>3058477</v>
      </c>
      <c r="C2128">
        <v>332697</v>
      </c>
      <c r="D2128" t="s">
        <v>48</v>
      </c>
      <c r="E2128">
        <v>0</v>
      </c>
      <c r="F2128">
        <v>0</v>
      </c>
      <c r="G2128">
        <v>1</v>
      </c>
      <c r="H2128">
        <v>0</v>
      </c>
      <c r="I2128">
        <v>79</v>
      </c>
      <c r="J2128">
        <v>2018</v>
      </c>
      <c r="K2128" t="s">
        <v>83</v>
      </c>
      <c r="L2128">
        <v>0</v>
      </c>
      <c r="M2128">
        <v>2</v>
      </c>
      <c r="N2128">
        <v>17</v>
      </c>
      <c r="O2128">
        <v>15</v>
      </c>
      <c r="P2128" t="s">
        <v>1129</v>
      </c>
      <c r="Q2128" t="s">
        <v>751</v>
      </c>
      <c r="R2128" t="s">
        <v>1130</v>
      </c>
      <c r="S2128">
        <v>52000</v>
      </c>
      <c r="T2128" t="s">
        <v>1131</v>
      </c>
      <c r="U2128" t="s">
        <v>1132</v>
      </c>
      <c r="V2128" t="s">
        <v>135</v>
      </c>
      <c r="W2128" t="s">
        <v>218</v>
      </c>
      <c r="X2128" t="s">
        <v>57</v>
      </c>
      <c r="Y2128" t="s">
        <v>1133</v>
      </c>
      <c r="Z2128" s="1">
        <v>43379</v>
      </c>
      <c r="AA2128">
        <v>48</v>
      </c>
      <c r="AB2128" t="s">
        <v>81</v>
      </c>
      <c r="AC2128">
        <v>2023</v>
      </c>
      <c r="AD2128">
        <v>506</v>
      </c>
      <c r="AE2128" t="s">
        <v>755</v>
      </c>
      <c r="AF2128" t="s">
        <v>247</v>
      </c>
      <c r="AG2128" s="1">
        <v>36035</v>
      </c>
      <c r="AH2128" t="s">
        <v>248</v>
      </c>
      <c r="AI2128" t="s">
        <v>249</v>
      </c>
      <c r="AJ2128" t="s">
        <v>64</v>
      </c>
      <c r="AK2128">
        <v>185</v>
      </c>
      <c r="AL2128">
        <v>20000000</v>
      </c>
      <c r="AM2128">
        <v>25000000</v>
      </c>
      <c r="AN2128" s="1">
        <v>45838</v>
      </c>
      <c r="AO2128" t="s">
        <v>760</v>
      </c>
      <c r="AP2128" t="s">
        <v>164</v>
      </c>
      <c r="AQ2128">
        <v>16</v>
      </c>
      <c r="AR2128" t="s">
        <v>757</v>
      </c>
      <c r="AS2128">
        <v>0</v>
      </c>
      <c r="AT2128" t="s">
        <v>465</v>
      </c>
      <c r="AU2128">
        <v>26</v>
      </c>
    </row>
    <row r="2129" spans="1:47" x14ac:dyDescent="0.25">
      <c r="A2129" t="s">
        <v>1128</v>
      </c>
      <c r="B2129">
        <v>3058477</v>
      </c>
      <c r="C2129">
        <v>332697</v>
      </c>
      <c r="D2129" t="s">
        <v>48</v>
      </c>
      <c r="E2129">
        <v>0</v>
      </c>
      <c r="F2129">
        <v>0</v>
      </c>
      <c r="G2129">
        <v>1</v>
      </c>
      <c r="H2129">
        <v>0</v>
      </c>
      <c r="I2129">
        <v>79</v>
      </c>
      <c r="J2129">
        <v>2018</v>
      </c>
      <c r="K2129" t="s">
        <v>83</v>
      </c>
      <c r="L2129">
        <v>0</v>
      </c>
      <c r="M2129">
        <v>2</v>
      </c>
      <c r="N2129">
        <v>17</v>
      </c>
      <c r="O2129">
        <v>15</v>
      </c>
      <c r="P2129" t="s">
        <v>1129</v>
      </c>
      <c r="Q2129" t="s">
        <v>751</v>
      </c>
      <c r="R2129" t="s">
        <v>1130</v>
      </c>
      <c r="S2129">
        <v>52000</v>
      </c>
      <c r="T2129" t="s">
        <v>1131</v>
      </c>
      <c r="U2129" t="s">
        <v>1132</v>
      </c>
      <c r="V2129" t="s">
        <v>135</v>
      </c>
      <c r="W2129" t="s">
        <v>218</v>
      </c>
      <c r="X2129" t="s">
        <v>57</v>
      </c>
      <c r="Y2129" t="s">
        <v>1133</v>
      </c>
      <c r="Z2129" s="1">
        <v>43379</v>
      </c>
      <c r="AA2129">
        <v>48</v>
      </c>
      <c r="AB2129" t="s">
        <v>81</v>
      </c>
      <c r="AC2129">
        <v>2023</v>
      </c>
      <c r="AD2129">
        <v>506</v>
      </c>
      <c r="AE2129" t="s">
        <v>755</v>
      </c>
      <c r="AF2129" t="s">
        <v>247</v>
      </c>
      <c r="AG2129" s="1">
        <v>36035</v>
      </c>
      <c r="AH2129" t="s">
        <v>248</v>
      </c>
      <c r="AI2129" t="s">
        <v>249</v>
      </c>
      <c r="AJ2129" t="s">
        <v>64</v>
      </c>
      <c r="AK2129">
        <v>185</v>
      </c>
      <c r="AL2129">
        <v>20000000</v>
      </c>
      <c r="AM2129">
        <v>25000000</v>
      </c>
      <c r="AN2129" s="1">
        <v>45838</v>
      </c>
      <c r="AO2129" t="s">
        <v>761</v>
      </c>
      <c r="AP2129" t="s">
        <v>164</v>
      </c>
      <c r="AQ2129">
        <v>16</v>
      </c>
      <c r="AR2129" t="s">
        <v>757</v>
      </c>
      <c r="AS2129">
        <v>0</v>
      </c>
      <c r="AT2129" t="s">
        <v>465</v>
      </c>
      <c r="AU2129">
        <v>26</v>
      </c>
    </row>
    <row r="2130" spans="1:47" x14ac:dyDescent="0.25">
      <c r="A2130" t="s">
        <v>1128</v>
      </c>
      <c r="B2130">
        <v>3058477</v>
      </c>
      <c r="C2130">
        <v>332697</v>
      </c>
      <c r="D2130" t="s">
        <v>48</v>
      </c>
      <c r="E2130">
        <v>0</v>
      </c>
      <c r="F2130">
        <v>0</v>
      </c>
      <c r="G2130">
        <v>1</v>
      </c>
      <c r="H2130">
        <v>0</v>
      </c>
      <c r="I2130">
        <v>79</v>
      </c>
      <c r="J2130">
        <v>2018</v>
      </c>
      <c r="K2130" t="s">
        <v>83</v>
      </c>
      <c r="L2130">
        <v>0</v>
      </c>
      <c r="M2130">
        <v>2</v>
      </c>
      <c r="N2130">
        <v>17</v>
      </c>
      <c r="O2130">
        <v>15</v>
      </c>
      <c r="P2130" t="s">
        <v>1129</v>
      </c>
      <c r="Q2130" t="s">
        <v>751</v>
      </c>
      <c r="R2130" t="s">
        <v>1130</v>
      </c>
      <c r="S2130">
        <v>52000</v>
      </c>
      <c r="T2130" t="s">
        <v>1131</v>
      </c>
      <c r="U2130" t="s">
        <v>1132</v>
      </c>
      <c r="V2130" t="s">
        <v>135</v>
      </c>
      <c r="W2130" t="s">
        <v>218</v>
      </c>
      <c r="X2130" t="s">
        <v>57</v>
      </c>
      <c r="Y2130" t="s">
        <v>1133</v>
      </c>
      <c r="Z2130" s="1">
        <v>43379</v>
      </c>
      <c r="AA2130">
        <v>48</v>
      </c>
      <c r="AB2130" t="s">
        <v>81</v>
      </c>
      <c r="AC2130">
        <v>2023</v>
      </c>
      <c r="AD2130">
        <v>506</v>
      </c>
      <c r="AE2130" t="s">
        <v>755</v>
      </c>
      <c r="AF2130" t="s">
        <v>247</v>
      </c>
      <c r="AG2130" s="1">
        <v>36035</v>
      </c>
      <c r="AH2130" t="s">
        <v>248</v>
      </c>
      <c r="AI2130" t="s">
        <v>249</v>
      </c>
      <c r="AJ2130" t="s">
        <v>64</v>
      </c>
      <c r="AK2130">
        <v>185</v>
      </c>
      <c r="AL2130">
        <v>20000000</v>
      </c>
      <c r="AM2130">
        <v>25000000</v>
      </c>
      <c r="AN2130" s="1">
        <v>45838</v>
      </c>
      <c r="AO2130" t="s">
        <v>762</v>
      </c>
      <c r="AP2130" t="s">
        <v>164</v>
      </c>
      <c r="AQ2130">
        <v>16</v>
      </c>
      <c r="AR2130" t="s">
        <v>757</v>
      </c>
      <c r="AS2130">
        <v>0</v>
      </c>
      <c r="AT2130" t="s">
        <v>465</v>
      </c>
      <c r="AU2130">
        <v>26</v>
      </c>
    </row>
    <row r="2131" spans="1:47" x14ac:dyDescent="0.25">
      <c r="A2131" t="s">
        <v>1128</v>
      </c>
      <c r="B2131">
        <v>3058477</v>
      </c>
      <c r="C2131">
        <v>332697</v>
      </c>
      <c r="D2131" t="s">
        <v>48</v>
      </c>
      <c r="E2131">
        <v>0</v>
      </c>
      <c r="F2131">
        <v>0</v>
      </c>
      <c r="G2131">
        <v>1</v>
      </c>
      <c r="H2131">
        <v>0</v>
      </c>
      <c r="I2131">
        <v>79</v>
      </c>
      <c r="J2131">
        <v>2018</v>
      </c>
      <c r="K2131" t="s">
        <v>83</v>
      </c>
      <c r="L2131">
        <v>0</v>
      </c>
      <c r="M2131">
        <v>2</v>
      </c>
      <c r="N2131">
        <v>17</v>
      </c>
      <c r="O2131">
        <v>15</v>
      </c>
      <c r="P2131" t="s">
        <v>1129</v>
      </c>
      <c r="Q2131" t="s">
        <v>751</v>
      </c>
      <c r="R2131" t="s">
        <v>1130</v>
      </c>
      <c r="S2131">
        <v>52000</v>
      </c>
      <c r="T2131" t="s">
        <v>1131</v>
      </c>
      <c r="U2131" t="s">
        <v>1132</v>
      </c>
      <c r="V2131" t="s">
        <v>135</v>
      </c>
      <c r="W2131" t="s">
        <v>218</v>
      </c>
      <c r="X2131" t="s">
        <v>57</v>
      </c>
      <c r="Y2131" t="s">
        <v>1133</v>
      </c>
      <c r="Z2131" s="1">
        <v>43379</v>
      </c>
      <c r="AA2131">
        <v>48</v>
      </c>
      <c r="AB2131" t="s">
        <v>81</v>
      </c>
      <c r="AC2131">
        <v>2023</v>
      </c>
      <c r="AD2131">
        <v>506</v>
      </c>
      <c r="AE2131" t="s">
        <v>755</v>
      </c>
      <c r="AF2131" t="s">
        <v>247</v>
      </c>
      <c r="AG2131" s="1">
        <v>36035</v>
      </c>
      <c r="AH2131" t="s">
        <v>248</v>
      </c>
      <c r="AI2131" t="s">
        <v>249</v>
      </c>
      <c r="AJ2131" t="s">
        <v>64</v>
      </c>
      <c r="AK2131">
        <v>185</v>
      </c>
      <c r="AL2131">
        <v>20000000</v>
      </c>
      <c r="AM2131">
        <v>25000000</v>
      </c>
      <c r="AN2131" s="1">
        <v>45838</v>
      </c>
      <c r="AO2131" t="s">
        <v>763</v>
      </c>
      <c r="AP2131" t="s">
        <v>164</v>
      </c>
      <c r="AQ2131">
        <v>16</v>
      </c>
      <c r="AR2131" t="s">
        <v>757</v>
      </c>
      <c r="AS2131">
        <v>0</v>
      </c>
      <c r="AT2131" t="s">
        <v>465</v>
      </c>
      <c r="AU2131">
        <v>26</v>
      </c>
    </row>
    <row r="2132" spans="1:47" x14ac:dyDescent="0.25">
      <c r="A2132" t="s">
        <v>1128</v>
      </c>
      <c r="B2132">
        <v>3058477</v>
      </c>
      <c r="C2132">
        <v>332697</v>
      </c>
      <c r="D2132" t="s">
        <v>48</v>
      </c>
      <c r="E2132">
        <v>0</v>
      </c>
      <c r="F2132">
        <v>0</v>
      </c>
      <c r="G2132">
        <v>1</v>
      </c>
      <c r="H2132">
        <v>0</v>
      </c>
      <c r="I2132">
        <v>79</v>
      </c>
      <c r="J2132">
        <v>2018</v>
      </c>
      <c r="K2132" t="s">
        <v>83</v>
      </c>
      <c r="L2132">
        <v>0</v>
      </c>
      <c r="M2132">
        <v>2</v>
      </c>
      <c r="N2132">
        <v>17</v>
      </c>
      <c r="O2132">
        <v>15</v>
      </c>
      <c r="P2132" t="s">
        <v>1129</v>
      </c>
      <c r="Q2132" t="s">
        <v>751</v>
      </c>
      <c r="R2132" t="s">
        <v>1130</v>
      </c>
      <c r="S2132">
        <v>52000</v>
      </c>
      <c r="T2132" t="s">
        <v>1131</v>
      </c>
      <c r="U2132" t="s">
        <v>1132</v>
      </c>
      <c r="V2132" t="s">
        <v>135</v>
      </c>
      <c r="W2132" t="s">
        <v>218</v>
      </c>
      <c r="X2132" t="s">
        <v>57</v>
      </c>
      <c r="Y2132" t="s">
        <v>1133</v>
      </c>
      <c r="Z2132" s="1">
        <v>43379</v>
      </c>
      <c r="AA2132">
        <v>48</v>
      </c>
      <c r="AB2132" t="s">
        <v>81</v>
      </c>
      <c r="AC2132">
        <v>2023</v>
      </c>
      <c r="AD2132">
        <v>506</v>
      </c>
      <c r="AE2132" t="s">
        <v>755</v>
      </c>
      <c r="AF2132" t="s">
        <v>247</v>
      </c>
      <c r="AG2132" s="1">
        <v>36035</v>
      </c>
      <c r="AH2132" t="s">
        <v>248</v>
      </c>
      <c r="AI2132" t="s">
        <v>249</v>
      </c>
      <c r="AJ2132" t="s">
        <v>64</v>
      </c>
      <c r="AK2132">
        <v>185</v>
      </c>
      <c r="AL2132">
        <v>20000000</v>
      </c>
      <c r="AM2132">
        <v>25000000</v>
      </c>
      <c r="AN2132" s="1">
        <v>45838</v>
      </c>
      <c r="AO2132" t="s">
        <v>764</v>
      </c>
      <c r="AP2132" t="s">
        <v>164</v>
      </c>
      <c r="AQ2132">
        <v>16</v>
      </c>
      <c r="AR2132" t="s">
        <v>757</v>
      </c>
      <c r="AS2132">
        <v>0</v>
      </c>
      <c r="AT2132" t="s">
        <v>248</v>
      </c>
      <c r="AU2132">
        <v>26</v>
      </c>
    </row>
    <row r="2133" spans="1:47" x14ac:dyDescent="0.25">
      <c r="A2133" t="s">
        <v>1128</v>
      </c>
      <c r="B2133">
        <v>3058477</v>
      </c>
      <c r="C2133">
        <v>332697</v>
      </c>
      <c r="D2133" t="s">
        <v>48</v>
      </c>
      <c r="E2133">
        <v>0</v>
      </c>
      <c r="F2133">
        <v>0</v>
      </c>
      <c r="G2133">
        <v>1</v>
      </c>
      <c r="H2133">
        <v>0</v>
      </c>
      <c r="I2133">
        <v>79</v>
      </c>
      <c r="J2133">
        <v>2018</v>
      </c>
      <c r="K2133" t="s">
        <v>83</v>
      </c>
      <c r="L2133">
        <v>0</v>
      </c>
      <c r="M2133">
        <v>2</v>
      </c>
      <c r="N2133">
        <v>17</v>
      </c>
      <c r="O2133">
        <v>15</v>
      </c>
      <c r="P2133" t="s">
        <v>1129</v>
      </c>
      <c r="Q2133" t="s">
        <v>751</v>
      </c>
      <c r="R2133" t="s">
        <v>1130</v>
      </c>
      <c r="S2133">
        <v>52000</v>
      </c>
      <c r="T2133" t="s">
        <v>1131</v>
      </c>
      <c r="U2133" t="s">
        <v>1132</v>
      </c>
      <c r="V2133" t="s">
        <v>135</v>
      </c>
      <c r="W2133" t="s">
        <v>218</v>
      </c>
      <c r="X2133" t="s">
        <v>57</v>
      </c>
      <c r="Y2133" t="s">
        <v>1133</v>
      </c>
      <c r="Z2133" s="1">
        <v>43379</v>
      </c>
      <c r="AA2133">
        <v>48</v>
      </c>
      <c r="AB2133" t="s">
        <v>81</v>
      </c>
      <c r="AC2133">
        <v>2023</v>
      </c>
      <c r="AD2133">
        <v>506</v>
      </c>
      <c r="AE2133" t="s">
        <v>755</v>
      </c>
      <c r="AF2133" t="s">
        <v>247</v>
      </c>
      <c r="AG2133" s="1">
        <v>36035</v>
      </c>
      <c r="AH2133" t="s">
        <v>248</v>
      </c>
      <c r="AI2133" t="s">
        <v>249</v>
      </c>
      <c r="AJ2133" t="s">
        <v>64</v>
      </c>
      <c r="AK2133">
        <v>185</v>
      </c>
      <c r="AL2133">
        <v>20000000</v>
      </c>
      <c r="AM2133">
        <v>25000000</v>
      </c>
      <c r="AN2133" s="1">
        <v>45838</v>
      </c>
      <c r="AO2133" t="s">
        <v>765</v>
      </c>
      <c r="AP2133" t="s">
        <v>164</v>
      </c>
      <c r="AQ2133">
        <v>16</v>
      </c>
      <c r="AR2133" t="s">
        <v>757</v>
      </c>
      <c r="AS2133">
        <v>0</v>
      </c>
      <c r="AT2133" t="s">
        <v>248</v>
      </c>
      <c r="AU2133">
        <v>26</v>
      </c>
    </row>
    <row r="2134" spans="1:47" x14ac:dyDescent="0.25">
      <c r="A2134" t="s">
        <v>1128</v>
      </c>
      <c r="B2134">
        <v>3058477</v>
      </c>
      <c r="C2134">
        <v>332697</v>
      </c>
      <c r="D2134" t="s">
        <v>48</v>
      </c>
      <c r="E2134">
        <v>0</v>
      </c>
      <c r="F2134">
        <v>0</v>
      </c>
      <c r="G2134">
        <v>1</v>
      </c>
      <c r="H2134">
        <v>0</v>
      </c>
      <c r="I2134">
        <v>79</v>
      </c>
      <c r="J2134">
        <v>2018</v>
      </c>
      <c r="K2134" t="s">
        <v>83</v>
      </c>
      <c r="L2134">
        <v>0</v>
      </c>
      <c r="M2134">
        <v>2</v>
      </c>
      <c r="N2134">
        <v>17</v>
      </c>
      <c r="O2134">
        <v>15</v>
      </c>
      <c r="P2134" t="s">
        <v>1129</v>
      </c>
      <c r="Q2134" t="s">
        <v>751</v>
      </c>
      <c r="R2134" t="s">
        <v>1130</v>
      </c>
      <c r="S2134">
        <v>52000</v>
      </c>
      <c r="T2134" t="s">
        <v>1131</v>
      </c>
      <c r="U2134" t="s">
        <v>1132</v>
      </c>
      <c r="V2134" t="s">
        <v>135</v>
      </c>
      <c r="W2134" t="s">
        <v>218</v>
      </c>
      <c r="X2134" t="s">
        <v>57</v>
      </c>
      <c r="Y2134" t="s">
        <v>1133</v>
      </c>
      <c r="Z2134" s="1">
        <v>43379</v>
      </c>
      <c r="AA2134">
        <v>48</v>
      </c>
      <c r="AB2134" t="s">
        <v>81</v>
      </c>
      <c r="AC2134">
        <v>2023</v>
      </c>
      <c r="AD2134">
        <v>506</v>
      </c>
      <c r="AE2134" t="s">
        <v>755</v>
      </c>
      <c r="AF2134" t="s">
        <v>247</v>
      </c>
      <c r="AG2134" s="1">
        <v>36035</v>
      </c>
      <c r="AH2134" t="s">
        <v>248</v>
      </c>
      <c r="AI2134" t="s">
        <v>249</v>
      </c>
      <c r="AJ2134" t="s">
        <v>64</v>
      </c>
      <c r="AK2134">
        <v>185</v>
      </c>
      <c r="AL2134">
        <v>20000000</v>
      </c>
      <c r="AM2134">
        <v>25000000</v>
      </c>
      <c r="AN2134" s="1">
        <v>45838</v>
      </c>
      <c r="AO2134" t="s">
        <v>766</v>
      </c>
      <c r="AP2134" t="s">
        <v>164</v>
      </c>
      <c r="AQ2134">
        <v>16</v>
      </c>
      <c r="AR2134" t="s">
        <v>757</v>
      </c>
      <c r="AS2134">
        <v>0</v>
      </c>
      <c r="AT2134" t="s">
        <v>248</v>
      </c>
      <c r="AU2134">
        <v>26</v>
      </c>
    </row>
    <row r="2135" spans="1:47" x14ac:dyDescent="0.25">
      <c r="A2135" t="s">
        <v>1128</v>
      </c>
      <c r="B2135">
        <v>3058477</v>
      </c>
      <c r="C2135">
        <v>332697</v>
      </c>
      <c r="D2135" t="s">
        <v>48</v>
      </c>
      <c r="E2135">
        <v>0</v>
      </c>
      <c r="F2135">
        <v>0</v>
      </c>
      <c r="G2135">
        <v>1</v>
      </c>
      <c r="H2135">
        <v>0</v>
      </c>
      <c r="I2135">
        <v>79</v>
      </c>
      <c r="J2135">
        <v>2018</v>
      </c>
      <c r="K2135" t="s">
        <v>83</v>
      </c>
      <c r="L2135">
        <v>0</v>
      </c>
      <c r="M2135">
        <v>2</v>
      </c>
      <c r="N2135">
        <v>17</v>
      </c>
      <c r="O2135">
        <v>15</v>
      </c>
      <c r="P2135" t="s">
        <v>1129</v>
      </c>
      <c r="Q2135" t="s">
        <v>751</v>
      </c>
      <c r="R2135" t="s">
        <v>1130</v>
      </c>
      <c r="S2135">
        <v>52000</v>
      </c>
      <c r="T2135" t="s">
        <v>1131</v>
      </c>
      <c r="U2135" t="s">
        <v>1132</v>
      </c>
      <c r="V2135" t="s">
        <v>135</v>
      </c>
      <c r="W2135" t="s">
        <v>218</v>
      </c>
      <c r="X2135" t="s">
        <v>57</v>
      </c>
      <c r="Y2135" t="s">
        <v>1133</v>
      </c>
      <c r="Z2135" s="1">
        <v>43379</v>
      </c>
      <c r="AA2135">
        <v>48</v>
      </c>
      <c r="AB2135" t="s">
        <v>81</v>
      </c>
      <c r="AC2135">
        <v>2023</v>
      </c>
      <c r="AD2135">
        <v>506</v>
      </c>
      <c r="AE2135" t="s">
        <v>755</v>
      </c>
      <c r="AF2135" t="s">
        <v>247</v>
      </c>
      <c r="AG2135" s="1">
        <v>36035</v>
      </c>
      <c r="AH2135" t="s">
        <v>248</v>
      </c>
      <c r="AI2135" t="s">
        <v>249</v>
      </c>
      <c r="AJ2135" t="s">
        <v>64</v>
      </c>
      <c r="AK2135">
        <v>185</v>
      </c>
      <c r="AL2135">
        <v>20000000</v>
      </c>
      <c r="AM2135">
        <v>25000000</v>
      </c>
      <c r="AN2135" s="1">
        <v>45838</v>
      </c>
      <c r="AO2135" t="s">
        <v>767</v>
      </c>
      <c r="AP2135" t="s">
        <v>164</v>
      </c>
      <c r="AQ2135">
        <v>16</v>
      </c>
      <c r="AR2135" t="s">
        <v>757</v>
      </c>
      <c r="AS2135">
        <v>0</v>
      </c>
      <c r="AT2135" t="s">
        <v>465</v>
      </c>
      <c r="AU2135">
        <v>26</v>
      </c>
    </row>
    <row r="2136" spans="1:47" x14ac:dyDescent="0.25">
      <c r="A2136" t="s">
        <v>1128</v>
      </c>
      <c r="B2136">
        <v>3058477</v>
      </c>
      <c r="C2136">
        <v>332697</v>
      </c>
      <c r="D2136" t="s">
        <v>48</v>
      </c>
      <c r="E2136">
        <v>0</v>
      </c>
      <c r="F2136">
        <v>0</v>
      </c>
      <c r="G2136">
        <v>1</v>
      </c>
      <c r="H2136">
        <v>0</v>
      </c>
      <c r="I2136">
        <v>79</v>
      </c>
      <c r="J2136">
        <v>2018</v>
      </c>
      <c r="K2136" t="s">
        <v>83</v>
      </c>
      <c r="L2136">
        <v>0</v>
      </c>
      <c r="M2136">
        <v>2</v>
      </c>
      <c r="N2136">
        <v>17</v>
      </c>
      <c r="O2136">
        <v>15</v>
      </c>
      <c r="P2136" t="s">
        <v>1129</v>
      </c>
      <c r="Q2136" t="s">
        <v>751</v>
      </c>
      <c r="R2136" t="s">
        <v>1130</v>
      </c>
      <c r="S2136">
        <v>52000</v>
      </c>
      <c r="T2136" t="s">
        <v>1131</v>
      </c>
      <c r="U2136" t="s">
        <v>1132</v>
      </c>
      <c r="V2136" t="s">
        <v>135</v>
      </c>
      <c r="W2136" t="s">
        <v>218</v>
      </c>
      <c r="X2136" t="s">
        <v>57</v>
      </c>
      <c r="Y2136" t="s">
        <v>1133</v>
      </c>
      <c r="Z2136" s="1">
        <v>43379</v>
      </c>
      <c r="AA2136">
        <v>48</v>
      </c>
      <c r="AB2136" t="s">
        <v>81</v>
      </c>
      <c r="AC2136">
        <v>2023</v>
      </c>
      <c r="AD2136">
        <v>506</v>
      </c>
      <c r="AE2136" t="s">
        <v>755</v>
      </c>
      <c r="AF2136" t="s">
        <v>247</v>
      </c>
      <c r="AG2136" s="1">
        <v>36035</v>
      </c>
      <c r="AH2136" t="s">
        <v>248</v>
      </c>
      <c r="AI2136" t="s">
        <v>249</v>
      </c>
      <c r="AJ2136" t="s">
        <v>64</v>
      </c>
      <c r="AK2136">
        <v>185</v>
      </c>
      <c r="AL2136">
        <v>20000000</v>
      </c>
      <c r="AM2136">
        <v>25000000</v>
      </c>
      <c r="AN2136" s="1">
        <v>45838</v>
      </c>
      <c r="AO2136" t="s">
        <v>768</v>
      </c>
      <c r="AP2136" t="s">
        <v>164</v>
      </c>
      <c r="AQ2136">
        <v>16</v>
      </c>
      <c r="AR2136" t="s">
        <v>757</v>
      </c>
      <c r="AS2136">
        <v>0</v>
      </c>
      <c r="AT2136" t="s">
        <v>248</v>
      </c>
      <c r="AU2136">
        <v>26</v>
      </c>
    </row>
    <row r="2137" spans="1:47" x14ac:dyDescent="0.25">
      <c r="A2137" t="s">
        <v>1128</v>
      </c>
      <c r="B2137">
        <v>3058477</v>
      </c>
      <c r="C2137">
        <v>332697</v>
      </c>
      <c r="D2137" t="s">
        <v>48</v>
      </c>
      <c r="E2137">
        <v>0</v>
      </c>
      <c r="F2137">
        <v>0</v>
      </c>
      <c r="G2137">
        <v>1</v>
      </c>
      <c r="H2137">
        <v>0</v>
      </c>
      <c r="I2137">
        <v>79</v>
      </c>
      <c r="J2137">
        <v>2018</v>
      </c>
      <c r="K2137" t="s">
        <v>83</v>
      </c>
      <c r="L2137">
        <v>0</v>
      </c>
      <c r="M2137">
        <v>2</v>
      </c>
      <c r="N2137">
        <v>17</v>
      </c>
      <c r="O2137">
        <v>15</v>
      </c>
      <c r="P2137" t="s">
        <v>1129</v>
      </c>
      <c r="Q2137" t="s">
        <v>751</v>
      </c>
      <c r="R2137" t="s">
        <v>1130</v>
      </c>
      <c r="S2137">
        <v>52000</v>
      </c>
      <c r="T2137" t="s">
        <v>1131</v>
      </c>
      <c r="U2137" t="s">
        <v>1132</v>
      </c>
      <c r="V2137" t="s">
        <v>135</v>
      </c>
      <c r="W2137" t="s">
        <v>218</v>
      </c>
      <c r="X2137" t="s">
        <v>57</v>
      </c>
      <c r="Y2137" t="s">
        <v>1134</v>
      </c>
      <c r="Z2137" s="1">
        <v>43379</v>
      </c>
      <c r="AA2137">
        <v>79</v>
      </c>
      <c r="AB2137" t="s">
        <v>59</v>
      </c>
      <c r="AC2137">
        <v>2023</v>
      </c>
      <c r="AD2137">
        <v>506</v>
      </c>
      <c r="AE2137" t="s">
        <v>755</v>
      </c>
      <c r="AF2137" t="s">
        <v>247</v>
      </c>
      <c r="AG2137" s="1">
        <v>36035</v>
      </c>
      <c r="AH2137" t="s">
        <v>248</v>
      </c>
      <c r="AI2137" t="s">
        <v>249</v>
      </c>
      <c r="AJ2137" t="s">
        <v>64</v>
      </c>
      <c r="AK2137">
        <v>185</v>
      </c>
      <c r="AL2137">
        <v>20000000</v>
      </c>
      <c r="AM2137">
        <v>25000000</v>
      </c>
      <c r="AN2137" s="1">
        <v>45838</v>
      </c>
      <c r="AO2137" t="s">
        <v>756</v>
      </c>
      <c r="AP2137" t="s">
        <v>66</v>
      </c>
      <c r="AQ2137">
        <v>16</v>
      </c>
      <c r="AR2137" t="s">
        <v>757</v>
      </c>
      <c r="AS2137">
        <v>0</v>
      </c>
      <c r="AT2137" t="s">
        <v>465</v>
      </c>
      <c r="AU2137">
        <v>26</v>
      </c>
    </row>
    <row r="2138" spans="1:47" x14ac:dyDescent="0.25">
      <c r="A2138" t="s">
        <v>1128</v>
      </c>
      <c r="B2138">
        <v>3058477</v>
      </c>
      <c r="C2138">
        <v>332697</v>
      </c>
      <c r="D2138" t="s">
        <v>48</v>
      </c>
      <c r="E2138">
        <v>0</v>
      </c>
      <c r="F2138">
        <v>0</v>
      </c>
      <c r="G2138">
        <v>1</v>
      </c>
      <c r="H2138">
        <v>0</v>
      </c>
      <c r="I2138">
        <v>79</v>
      </c>
      <c r="J2138">
        <v>2018</v>
      </c>
      <c r="K2138" t="s">
        <v>83</v>
      </c>
      <c r="L2138">
        <v>0</v>
      </c>
      <c r="M2138">
        <v>2</v>
      </c>
      <c r="N2138">
        <v>17</v>
      </c>
      <c r="O2138">
        <v>15</v>
      </c>
      <c r="P2138" t="s">
        <v>1129</v>
      </c>
      <c r="Q2138" t="s">
        <v>751</v>
      </c>
      <c r="R2138" t="s">
        <v>1130</v>
      </c>
      <c r="S2138">
        <v>52000</v>
      </c>
      <c r="T2138" t="s">
        <v>1131</v>
      </c>
      <c r="U2138" t="s">
        <v>1132</v>
      </c>
      <c r="V2138" t="s">
        <v>135</v>
      </c>
      <c r="W2138" t="s">
        <v>218</v>
      </c>
      <c r="X2138" t="s">
        <v>57</v>
      </c>
      <c r="Y2138" t="s">
        <v>1134</v>
      </c>
      <c r="Z2138" s="1">
        <v>43379</v>
      </c>
      <c r="AA2138">
        <v>79</v>
      </c>
      <c r="AB2138" t="s">
        <v>59</v>
      </c>
      <c r="AC2138">
        <v>2023</v>
      </c>
      <c r="AD2138">
        <v>506</v>
      </c>
      <c r="AE2138" t="s">
        <v>755</v>
      </c>
      <c r="AF2138" t="s">
        <v>247</v>
      </c>
      <c r="AG2138" s="1">
        <v>36035</v>
      </c>
      <c r="AH2138" t="s">
        <v>248</v>
      </c>
      <c r="AI2138" t="s">
        <v>249</v>
      </c>
      <c r="AJ2138" t="s">
        <v>64</v>
      </c>
      <c r="AK2138">
        <v>185</v>
      </c>
      <c r="AL2138">
        <v>20000000</v>
      </c>
      <c r="AM2138">
        <v>25000000</v>
      </c>
      <c r="AN2138" s="1">
        <v>45838</v>
      </c>
      <c r="AO2138" t="s">
        <v>758</v>
      </c>
      <c r="AP2138" t="s">
        <v>66</v>
      </c>
      <c r="AQ2138">
        <v>16</v>
      </c>
      <c r="AR2138" t="s">
        <v>757</v>
      </c>
      <c r="AS2138">
        <v>0</v>
      </c>
      <c r="AT2138" t="s">
        <v>248</v>
      </c>
      <c r="AU2138">
        <v>26</v>
      </c>
    </row>
    <row r="2139" spans="1:47" x14ac:dyDescent="0.25">
      <c r="A2139" t="s">
        <v>1128</v>
      </c>
      <c r="B2139">
        <v>3058477</v>
      </c>
      <c r="C2139">
        <v>332697</v>
      </c>
      <c r="D2139" t="s">
        <v>48</v>
      </c>
      <c r="E2139">
        <v>0</v>
      </c>
      <c r="F2139">
        <v>0</v>
      </c>
      <c r="G2139">
        <v>1</v>
      </c>
      <c r="H2139">
        <v>0</v>
      </c>
      <c r="I2139">
        <v>79</v>
      </c>
      <c r="J2139">
        <v>2018</v>
      </c>
      <c r="K2139" t="s">
        <v>83</v>
      </c>
      <c r="L2139">
        <v>0</v>
      </c>
      <c r="M2139">
        <v>2</v>
      </c>
      <c r="N2139">
        <v>17</v>
      </c>
      <c r="O2139">
        <v>15</v>
      </c>
      <c r="P2139" t="s">
        <v>1129</v>
      </c>
      <c r="Q2139" t="s">
        <v>751</v>
      </c>
      <c r="R2139" t="s">
        <v>1130</v>
      </c>
      <c r="S2139">
        <v>52000</v>
      </c>
      <c r="T2139" t="s">
        <v>1131</v>
      </c>
      <c r="U2139" t="s">
        <v>1132</v>
      </c>
      <c r="V2139" t="s">
        <v>135</v>
      </c>
      <c r="W2139" t="s">
        <v>218</v>
      </c>
      <c r="X2139" t="s">
        <v>57</v>
      </c>
      <c r="Y2139" t="s">
        <v>1134</v>
      </c>
      <c r="Z2139" s="1">
        <v>43379</v>
      </c>
      <c r="AA2139">
        <v>79</v>
      </c>
      <c r="AB2139" t="s">
        <v>59</v>
      </c>
      <c r="AC2139">
        <v>2023</v>
      </c>
      <c r="AD2139">
        <v>506</v>
      </c>
      <c r="AE2139" t="s">
        <v>755</v>
      </c>
      <c r="AF2139" t="s">
        <v>247</v>
      </c>
      <c r="AG2139" s="1">
        <v>36035</v>
      </c>
      <c r="AH2139" t="s">
        <v>248</v>
      </c>
      <c r="AI2139" t="s">
        <v>249</v>
      </c>
      <c r="AJ2139" t="s">
        <v>64</v>
      </c>
      <c r="AK2139">
        <v>185</v>
      </c>
      <c r="AL2139">
        <v>20000000</v>
      </c>
      <c r="AM2139">
        <v>25000000</v>
      </c>
      <c r="AN2139" s="1">
        <v>45838</v>
      </c>
      <c r="AO2139" t="s">
        <v>759</v>
      </c>
      <c r="AP2139" t="s">
        <v>164</v>
      </c>
      <c r="AQ2139">
        <v>16</v>
      </c>
      <c r="AR2139" t="s">
        <v>757</v>
      </c>
      <c r="AS2139">
        <v>0</v>
      </c>
      <c r="AT2139" t="s">
        <v>465</v>
      </c>
      <c r="AU2139">
        <v>26</v>
      </c>
    </row>
    <row r="2140" spans="1:47" x14ac:dyDescent="0.25">
      <c r="A2140" t="s">
        <v>1128</v>
      </c>
      <c r="B2140">
        <v>3058477</v>
      </c>
      <c r="C2140">
        <v>332697</v>
      </c>
      <c r="D2140" t="s">
        <v>48</v>
      </c>
      <c r="E2140">
        <v>0</v>
      </c>
      <c r="F2140">
        <v>0</v>
      </c>
      <c r="G2140">
        <v>1</v>
      </c>
      <c r="H2140">
        <v>0</v>
      </c>
      <c r="I2140">
        <v>79</v>
      </c>
      <c r="J2140">
        <v>2018</v>
      </c>
      <c r="K2140" t="s">
        <v>83</v>
      </c>
      <c r="L2140">
        <v>0</v>
      </c>
      <c r="M2140">
        <v>2</v>
      </c>
      <c r="N2140">
        <v>17</v>
      </c>
      <c r="O2140">
        <v>15</v>
      </c>
      <c r="P2140" t="s">
        <v>1129</v>
      </c>
      <c r="Q2140" t="s">
        <v>751</v>
      </c>
      <c r="R2140" t="s">
        <v>1130</v>
      </c>
      <c r="S2140">
        <v>52000</v>
      </c>
      <c r="T2140" t="s">
        <v>1131</v>
      </c>
      <c r="U2140" t="s">
        <v>1132</v>
      </c>
      <c r="V2140" t="s">
        <v>135</v>
      </c>
      <c r="W2140" t="s">
        <v>218</v>
      </c>
      <c r="X2140" t="s">
        <v>57</v>
      </c>
      <c r="Y2140" t="s">
        <v>1134</v>
      </c>
      <c r="Z2140" s="1">
        <v>43379</v>
      </c>
      <c r="AA2140">
        <v>79</v>
      </c>
      <c r="AB2140" t="s">
        <v>59</v>
      </c>
      <c r="AC2140">
        <v>2023</v>
      </c>
      <c r="AD2140">
        <v>506</v>
      </c>
      <c r="AE2140" t="s">
        <v>755</v>
      </c>
      <c r="AF2140" t="s">
        <v>247</v>
      </c>
      <c r="AG2140" s="1">
        <v>36035</v>
      </c>
      <c r="AH2140" t="s">
        <v>248</v>
      </c>
      <c r="AI2140" t="s">
        <v>249</v>
      </c>
      <c r="AJ2140" t="s">
        <v>64</v>
      </c>
      <c r="AK2140">
        <v>185</v>
      </c>
      <c r="AL2140">
        <v>20000000</v>
      </c>
      <c r="AM2140">
        <v>25000000</v>
      </c>
      <c r="AN2140" s="1">
        <v>45838</v>
      </c>
      <c r="AO2140" t="s">
        <v>760</v>
      </c>
      <c r="AP2140" t="s">
        <v>164</v>
      </c>
      <c r="AQ2140">
        <v>16</v>
      </c>
      <c r="AR2140" t="s">
        <v>757</v>
      </c>
      <c r="AS2140">
        <v>0</v>
      </c>
      <c r="AT2140" t="s">
        <v>465</v>
      </c>
      <c r="AU2140">
        <v>26</v>
      </c>
    </row>
    <row r="2141" spans="1:47" x14ac:dyDescent="0.25">
      <c r="A2141" t="s">
        <v>1128</v>
      </c>
      <c r="B2141">
        <v>3058477</v>
      </c>
      <c r="C2141">
        <v>332697</v>
      </c>
      <c r="D2141" t="s">
        <v>48</v>
      </c>
      <c r="E2141">
        <v>0</v>
      </c>
      <c r="F2141">
        <v>0</v>
      </c>
      <c r="G2141">
        <v>1</v>
      </c>
      <c r="H2141">
        <v>0</v>
      </c>
      <c r="I2141">
        <v>79</v>
      </c>
      <c r="J2141">
        <v>2018</v>
      </c>
      <c r="K2141" t="s">
        <v>83</v>
      </c>
      <c r="L2141">
        <v>0</v>
      </c>
      <c r="M2141">
        <v>2</v>
      </c>
      <c r="N2141">
        <v>17</v>
      </c>
      <c r="O2141">
        <v>15</v>
      </c>
      <c r="P2141" t="s">
        <v>1129</v>
      </c>
      <c r="Q2141" t="s">
        <v>751</v>
      </c>
      <c r="R2141" t="s">
        <v>1130</v>
      </c>
      <c r="S2141">
        <v>52000</v>
      </c>
      <c r="T2141" t="s">
        <v>1131</v>
      </c>
      <c r="U2141" t="s">
        <v>1132</v>
      </c>
      <c r="V2141" t="s">
        <v>135</v>
      </c>
      <c r="W2141" t="s">
        <v>218</v>
      </c>
      <c r="X2141" t="s">
        <v>57</v>
      </c>
      <c r="Y2141" t="s">
        <v>1134</v>
      </c>
      <c r="Z2141" s="1">
        <v>43379</v>
      </c>
      <c r="AA2141">
        <v>79</v>
      </c>
      <c r="AB2141" t="s">
        <v>59</v>
      </c>
      <c r="AC2141">
        <v>2023</v>
      </c>
      <c r="AD2141">
        <v>506</v>
      </c>
      <c r="AE2141" t="s">
        <v>755</v>
      </c>
      <c r="AF2141" t="s">
        <v>247</v>
      </c>
      <c r="AG2141" s="1">
        <v>36035</v>
      </c>
      <c r="AH2141" t="s">
        <v>248</v>
      </c>
      <c r="AI2141" t="s">
        <v>249</v>
      </c>
      <c r="AJ2141" t="s">
        <v>64</v>
      </c>
      <c r="AK2141">
        <v>185</v>
      </c>
      <c r="AL2141">
        <v>20000000</v>
      </c>
      <c r="AM2141">
        <v>25000000</v>
      </c>
      <c r="AN2141" s="1">
        <v>45838</v>
      </c>
      <c r="AO2141" t="s">
        <v>761</v>
      </c>
      <c r="AP2141" t="s">
        <v>164</v>
      </c>
      <c r="AQ2141">
        <v>16</v>
      </c>
      <c r="AR2141" t="s">
        <v>757</v>
      </c>
      <c r="AS2141">
        <v>0</v>
      </c>
      <c r="AT2141" t="s">
        <v>465</v>
      </c>
      <c r="AU2141">
        <v>26</v>
      </c>
    </row>
    <row r="2142" spans="1:47" x14ac:dyDescent="0.25">
      <c r="A2142" t="s">
        <v>1128</v>
      </c>
      <c r="B2142">
        <v>3058477</v>
      </c>
      <c r="C2142">
        <v>332697</v>
      </c>
      <c r="D2142" t="s">
        <v>48</v>
      </c>
      <c r="E2142">
        <v>0</v>
      </c>
      <c r="F2142">
        <v>0</v>
      </c>
      <c r="G2142">
        <v>1</v>
      </c>
      <c r="H2142">
        <v>0</v>
      </c>
      <c r="I2142">
        <v>79</v>
      </c>
      <c r="J2142">
        <v>2018</v>
      </c>
      <c r="K2142" t="s">
        <v>83</v>
      </c>
      <c r="L2142">
        <v>0</v>
      </c>
      <c r="M2142">
        <v>2</v>
      </c>
      <c r="N2142">
        <v>17</v>
      </c>
      <c r="O2142">
        <v>15</v>
      </c>
      <c r="P2142" t="s">
        <v>1129</v>
      </c>
      <c r="Q2142" t="s">
        <v>751</v>
      </c>
      <c r="R2142" t="s">
        <v>1130</v>
      </c>
      <c r="S2142">
        <v>52000</v>
      </c>
      <c r="T2142" t="s">
        <v>1131</v>
      </c>
      <c r="U2142" t="s">
        <v>1132</v>
      </c>
      <c r="V2142" t="s">
        <v>135</v>
      </c>
      <c r="W2142" t="s">
        <v>218</v>
      </c>
      <c r="X2142" t="s">
        <v>57</v>
      </c>
      <c r="Y2142" t="s">
        <v>1134</v>
      </c>
      <c r="Z2142" s="1">
        <v>43379</v>
      </c>
      <c r="AA2142">
        <v>79</v>
      </c>
      <c r="AB2142" t="s">
        <v>59</v>
      </c>
      <c r="AC2142">
        <v>2023</v>
      </c>
      <c r="AD2142">
        <v>506</v>
      </c>
      <c r="AE2142" t="s">
        <v>755</v>
      </c>
      <c r="AF2142" t="s">
        <v>247</v>
      </c>
      <c r="AG2142" s="1">
        <v>36035</v>
      </c>
      <c r="AH2142" t="s">
        <v>248</v>
      </c>
      <c r="AI2142" t="s">
        <v>249</v>
      </c>
      <c r="AJ2142" t="s">
        <v>64</v>
      </c>
      <c r="AK2142">
        <v>185</v>
      </c>
      <c r="AL2142">
        <v>20000000</v>
      </c>
      <c r="AM2142">
        <v>25000000</v>
      </c>
      <c r="AN2142" s="1">
        <v>45838</v>
      </c>
      <c r="AO2142" t="s">
        <v>762</v>
      </c>
      <c r="AP2142" t="s">
        <v>164</v>
      </c>
      <c r="AQ2142">
        <v>16</v>
      </c>
      <c r="AR2142" t="s">
        <v>757</v>
      </c>
      <c r="AS2142">
        <v>0</v>
      </c>
      <c r="AT2142" t="s">
        <v>465</v>
      </c>
      <c r="AU2142">
        <v>26</v>
      </c>
    </row>
    <row r="2143" spans="1:47" x14ac:dyDescent="0.25">
      <c r="A2143" t="s">
        <v>1128</v>
      </c>
      <c r="B2143">
        <v>3058477</v>
      </c>
      <c r="C2143">
        <v>332697</v>
      </c>
      <c r="D2143" t="s">
        <v>48</v>
      </c>
      <c r="E2143">
        <v>0</v>
      </c>
      <c r="F2143">
        <v>0</v>
      </c>
      <c r="G2143">
        <v>1</v>
      </c>
      <c r="H2143">
        <v>0</v>
      </c>
      <c r="I2143">
        <v>79</v>
      </c>
      <c r="J2143">
        <v>2018</v>
      </c>
      <c r="K2143" t="s">
        <v>83</v>
      </c>
      <c r="L2143">
        <v>0</v>
      </c>
      <c r="M2143">
        <v>2</v>
      </c>
      <c r="N2143">
        <v>17</v>
      </c>
      <c r="O2143">
        <v>15</v>
      </c>
      <c r="P2143" t="s">
        <v>1129</v>
      </c>
      <c r="Q2143" t="s">
        <v>751</v>
      </c>
      <c r="R2143" t="s">
        <v>1130</v>
      </c>
      <c r="S2143">
        <v>52000</v>
      </c>
      <c r="T2143" t="s">
        <v>1131</v>
      </c>
      <c r="U2143" t="s">
        <v>1132</v>
      </c>
      <c r="V2143" t="s">
        <v>135</v>
      </c>
      <c r="W2143" t="s">
        <v>218</v>
      </c>
      <c r="X2143" t="s">
        <v>57</v>
      </c>
      <c r="Y2143" t="s">
        <v>1134</v>
      </c>
      <c r="Z2143" s="1">
        <v>43379</v>
      </c>
      <c r="AA2143">
        <v>79</v>
      </c>
      <c r="AB2143" t="s">
        <v>59</v>
      </c>
      <c r="AC2143">
        <v>2023</v>
      </c>
      <c r="AD2143">
        <v>506</v>
      </c>
      <c r="AE2143" t="s">
        <v>755</v>
      </c>
      <c r="AF2143" t="s">
        <v>247</v>
      </c>
      <c r="AG2143" s="1">
        <v>36035</v>
      </c>
      <c r="AH2143" t="s">
        <v>248</v>
      </c>
      <c r="AI2143" t="s">
        <v>249</v>
      </c>
      <c r="AJ2143" t="s">
        <v>64</v>
      </c>
      <c r="AK2143">
        <v>185</v>
      </c>
      <c r="AL2143">
        <v>20000000</v>
      </c>
      <c r="AM2143">
        <v>25000000</v>
      </c>
      <c r="AN2143" s="1">
        <v>45838</v>
      </c>
      <c r="AO2143" t="s">
        <v>763</v>
      </c>
      <c r="AP2143" t="s">
        <v>164</v>
      </c>
      <c r="AQ2143">
        <v>16</v>
      </c>
      <c r="AR2143" t="s">
        <v>757</v>
      </c>
      <c r="AS2143">
        <v>0</v>
      </c>
      <c r="AT2143" t="s">
        <v>465</v>
      </c>
      <c r="AU2143">
        <v>26</v>
      </c>
    </row>
    <row r="2144" spans="1:47" x14ac:dyDescent="0.25">
      <c r="A2144" t="s">
        <v>1128</v>
      </c>
      <c r="B2144">
        <v>3058477</v>
      </c>
      <c r="C2144">
        <v>332697</v>
      </c>
      <c r="D2144" t="s">
        <v>48</v>
      </c>
      <c r="E2144">
        <v>0</v>
      </c>
      <c r="F2144">
        <v>0</v>
      </c>
      <c r="G2144">
        <v>1</v>
      </c>
      <c r="H2144">
        <v>0</v>
      </c>
      <c r="I2144">
        <v>79</v>
      </c>
      <c r="J2144">
        <v>2018</v>
      </c>
      <c r="K2144" t="s">
        <v>83</v>
      </c>
      <c r="L2144">
        <v>0</v>
      </c>
      <c r="M2144">
        <v>2</v>
      </c>
      <c r="N2144">
        <v>17</v>
      </c>
      <c r="O2144">
        <v>15</v>
      </c>
      <c r="P2144" t="s">
        <v>1129</v>
      </c>
      <c r="Q2144" t="s">
        <v>751</v>
      </c>
      <c r="R2144" t="s">
        <v>1130</v>
      </c>
      <c r="S2144">
        <v>52000</v>
      </c>
      <c r="T2144" t="s">
        <v>1131</v>
      </c>
      <c r="U2144" t="s">
        <v>1132</v>
      </c>
      <c r="V2144" t="s">
        <v>135</v>
      </c>
      <c r="W2144" t="s">
        <v>218</v>
      </c>
      <c r="X2144" t="s">
        <v>57</v>
      </c>
      <c r="Y2144" t="s">
        <v>1134</v>
      </c>
      <c r="Z2144" s="1">
        <v>43379</v>
      </c>
      <c r="AA2144">
        <v>79</v>
      </c>
      <c r="AB2144" t="s">
        <v>59</v>
      </c>
      <c r="AC2144">
        <v>2023</v>
      </c>
      <c r="AD2144">
        <v>506</v>
      </c>
      <c r="AE2144" t="s">
        <v>755</v>
      </c>
      <c r="AF2144" t="s">
        <v>247</v>
      </c>
      <c r="AG2144" s="1">
        <v>36035</v>
      </c>
      <c r="AH2144" t="s">
        <v>248</v>
      </c>
      <c r="AI2144" t="s">
        <v>249</v>
      </c>
      <c r="AJ2144" t="s">
        <v>64</v>
      </c>
      <c r="AK2144">
        <v>185</v>
      </c>
      <c r="AL2144">
        <v>20000000</v>
      </c>
      <c r="AM2144">
        <v>25000000</v>
      </c>
      <c r="AN2144" s="1">
        <v>45838</v>
      </c>
      <c r="AO2144" t="s">
        <v>764</v>
      </c>
      <c r="AP2144" t="s">
        <v>164</v>
      </c>
      <c r="AQ2144">
        <v>16</v>
      </c>
      <c r="AR2144" t="s">
        <v>757</v>
      </c>
      <c r="AS2144">
        <v>0</v>
      </c>
      <c r="AT2144" t="s">
        <v>248</v>
      </c>
      <c r="AU2144">
        <v>26</v>
      </c>
    </row>
    <row r="2145" spans="1:47" x14ac:dyDescent="0.25">
      <c r="A2145" t="s">
        <v>1128</v>
      </c>
      <c r="B2145">
        <v>3058477</v>
      </c>
      <c r="C2145">
        <v>332697</v>
      </c>
      <c r="D2145" t="s">
        <v>48</v>
      </c>
      <c r="E2145">
        <v>0</v>
      </c>
      <c r="F2145">
        <v>0</v>
      </c>
      <c r="G2145">
        <v>1</v>
      </c>
      <c r="H2145">
        <v>0</v>
      </c>
      <c r="I2145">
        <v>79</v>
      </c>
      <c r="J2145">
        <v>2018</v>
      </c>
      <c r="K2145" t="s">
        <v>83</v>
      </c>
      <c r="L2145">
        <v>0</v>
      </c>
      <c r="M2145">
        <v>2</v>
      </c>
      <c r="N2145">
        <v>17</v>
      </c>
      <c r="O2145">
        <v>15</v>
      </c>
      <c r="P2145" t="s">
        <v>1129</v>
      </c>
      <c r="Q2145" t="s">
        <v>751</v>
      </c>
      <c r="R2145" t="s">
        <v>1130</v>
      </c>
      <c r="S2145">
        <v>52000</v>
      </c>
      <c r="T2145" t="s">
        <v>1131</v>
      </c>
      <c r="U2145" t="s">
        <v>1132</v>
      </c>
      <c r="V2145" t="s">
        <v>135</v>
      </c>
      <c r="W2145" t="s">
        <v>218</v>
      </c>
      <c r="X2145" t="s">
        <v>57</v>
      </c>
      <c r="Y2145" t="s">
        <v>1134</v>
      </c>
      <c r="Z2145" s="1">
        <v>43379</v>
      </c>
      <c r="AA2145">
        <v>79</v>
      </c>
      <c r="AB2145" t="s">
        <v>59</v>
      </c>
      <c r="AC2145">
        <v>2023</v>
      </c>
      <c r="AD2145">
        <v>506</v>
      </c>
      <c r="AE2145" t="s">
        <v>755</v>
      </c>
      <c r="AF2145" t="s">
        <v>247</v>
      </c>
      <c r="AG2145" s="1">
        <v>36035</v>
      </c>
      <c r="AH2145" t="s">
        <v>248</v>
      </c>
      <c r="AI2145" t="s">
        <v>249</v>
      </c>
      <c r="AJ2145" t="s">
        <v>64</v>
      </c>
      <c r="AK2145">
        <v>185</v>
      </c>
      <c r="AL2145">
        <v>20000000</v>
      </c>
      <c r="AM2145">
        <v>25000000</v>
      </c>
      <c r="AN2145" s="1">
        <v>45838</v>
      </c>
      <c r="AO2145" t="s">
        <v>765</v>
      </c>
      <c r="AP2145" t="s">
        <v>164</v>
      </c>
      <c r="AQ2145">
        <v>16</v>
      </c>
      <c r="AR2145" t="s">
        <v>757</v>
      </c>
      <c r="AS2145">
        <v>0</v>
      </c>
      <c r="AT2145" t="s">
        <v>248</v>
      </c>
      <c r="AU2145">
        <v>26</v>
      </c>
    </row>
    <row r="2146" spans="1:47" x14ac:dyDescent="0.25">
      <c r="A2146" t="s">
        <v>1128</v>
      </c>
      <c r="B2146">
        <v>3058477</v>
      </c>
      <c r="C2146">
        <v>332697</v>
      </c>
      <c r="D2146" t="s">
        <v>48</v>
      </c>
      <c r="E2146">
        <v>0</v>
      </c>
      <c r="F2146">
        <v>0</v>
      </c>
      <c r="G2146">
        <v>1</v>
      </c>
      <c r="H2146">
        <v>0</v>
      </c>
      <c r="I2146">
        <v>79</v>
      </c>
      <c r="J2146">
        <v>2018</v>
      </c>
      <c r="K2146" t="s">
        <v>83</v>
      </c>
      <c r="L2146">
        <v>0</v>
      </c>
      <c r="M2146">
        <v>2</v>
      </c>
      <c r="N2146">
        <v>17</v>
      </c>
      <c r="O2146">
        <v>15</v>
      </c>
      <c r="P2146" t="s">
        <v>1129</v>
      </c>
      <c r="Q2146" t="s">
        <v>751</v>
      </c>
      <c r="R2146" t="s">
        <v>1130</v>
      </c>
      <c r="S2146">
        <v>52000</v>
      </c>
      <c r="T2146" t="s">
        <v>1131</v>
      </c>
      <c r="U2146" t="s">
        <v>1132</v>
      </c>
      <c r="V2146" t="s">
        <v>135</v>
      </c>
      <c r="W2146" t="s">
        <v>218</v>
      </c>
      <c r="X2146" t="s">
        <v>57</v>
      </c>
      <c r="Y2146" t="s">
        <v>1134</v>
      </c>
      <c r="Z2146" s="1">
        <v>43379</v>
      </c>
      <c r="AA2146">
        <v>79</v>
      </c>
      <c r="AB2146" t="s">
        <v>59</v>
      </c>
      <c r="AC2146">
        <v>2023</v>
      </c>
      <c r="AD2146">
        <v>506</v>
      </c>
      <c r="AE2146" t="s">
        <v>755</v>
      </c>
      <c r="AF2146" t="s">
        <v>247</v>
      </c>
      <c r="AG2146" s="1">
        <v>36035</v>
      </c>
      <c r="AH2146" t="s">
        <v>248</v>
      </c>
      <c r="AI2146" t="s">
        <v>249</v>
      </c>
      <c r="AJ2146" t="s">
        <v>64</v>
      </c>
      <c r="AK2146">
        <v>185</v>
      </c>
      <c r="AL2146">
        <v>20000000</v>
      </c>
      <c r="AM2146">
        <v>25000000</v>
      </c>
      <c r="AN2146" s="1">
        <v>45838</v>
      </c>
      <c r="AO2146" t="s">
        <v>766</v>
      </c>
      <c r="AP2146" t="s">
        <v>164</v>
      </c>
      <c r="AQ2146">
        <v>16</v>
      </c>
      <c r="AR2146" t="s">
        <v>757</v>
      </c>
      <c r="AS2146">
        <v>0</v>
      </c>
      <c r="AT2146" t="s">
        <v>248</v>
      </c>
      <c r="AU2146">
        <v>26</v>
      </c>
    </row>
    <row r="2147" spans="1:47" x14ac:dyDescent="0.25">
      <c r="A2147" t="s">
        <v>1128</v>
      </c>
      <c r="B2147">
        <v>3058477</v>
      </c>
      <c r="C2147">
        <v>332697</v>
      </c>
      <c r="D2147" t="s">
        <v>48</v>
      </c>
      <c r="E2147">
        <v>0</v>
      </c>
      <c r="F2147">
        <v>0</v>
      </c>
      <c r="G2147">
        <v>1</v>
      </c>
      <c r="H2147">
        <v>0</v>
      </c>
      <c r="I2147">
        <v>79</v>
      </c>
      <c r="J2147">
        <v>2018</v>
      </c>
      <c r="K2147" t="s">
        <v>83</v>
      </c>
      <c r="L2147">
        <v>0</v>
      </c>
      <c r="M2147">
        <v>2</v>
      </c>
      <c r="N2147">
        <v>17</v>
      </c>
      <c r="O2147">
        <v>15</v>
      </c>
      <c r="P2147" t="s">
        <v>1129</v>
      </c>
      <c r="Q2147" t="s">
        <v>751</v>
      </c>
      <c r="R2147" t="s">
        <v>1130</v>
      </c>
      <c r="S2147">
        <v>52000</v>
      </c>
      <c r="T2147" t="s">
        <v>1131</v>
      </c>
      <c r="U2147" t="s">
        <v>1132</v>
      </c>
      <c r="V2147" t="s">
        <v>135</v>
      </c>
      <c r="W2147" t="s">
        <v>218</v>
      </c>
      <c r="X2147" t="s">
        <v>57</v>
      </c>
      <c r="Y2147" t="s">
        <v>1134</v>
      </c>
      <c r="Z2147" s="1">
        <v>43379</v>
      </c>
      <c r="AA2147">
        <v>79</v>
      </c>
      <c r="AB2147" t="s">
        <v>59</v>
      </c>
      <c r="AC2147">
        <v>2023</v>
      </c>
      <c r="AD2147">
        <v>506</v>
      </c>
      <c r="AE2147" t="s">
        <v>755</v>
      </c>
      <c r="AF2147" t="s">
        <v>247</v>
      </c>
      <c r="AG2147" s="1">
        <v>36035</v>
      </c>
      <c r="AH2147" t="s">
        <v>248</v>
      </c>
      <c r="AI2147" t="s">
        <v>249</v>
      </c>
      <c r="AJ2147" t="s">
        <v>64</v>
      </c>
      <c r="AK2147">
        <v>185</v>
      </c>
      <c r="AL2147">
        <v>20000000</v>
      </c>
      <c r="AM2147">
        <v>25000000</v>
      </c>
      <c r="AN2147" s="1">
        <v>45838</v>
      </c>
      <c r="AO2147" t="s">
        <v>767</v>
      </c>
      <c r="AP2147" t="s">
        <v>164</v>
      </c>
      <c r="AQ2147">
        <v>16</v>
      </c>
      <c r="AR2147" t="s">
        <v>757</v>
      </c>
      <c r="AS2147">
        <v>0</v>
      </c>
      <c r="AT2147" t="s">
        <v>465</v>
      </c>
      <c r="AU2147">
        <v>26</v>
      </c>
    </row>
    <row r="2148" spans="1:47" x14ac:dyDescent="0.25">
      <c r="A2148" t="s">
        <v>1128</v>
      </c>
      <c r="B2148">
        <v>3058477</v>
      </c>
      <c r="C2148">
        <v>332697</v>
      </c>
      <c r="D2148" t="s">
        <v>48</v>
      </c>
      <c r="E2148">
        <v>0</v>
      </c>
      <c r="F2148">
        <v>0</v>
      </c>
      <c r="G2148">
        <v>1</v>
      </c>
      <c r="H2148">
        <v>0</v>
      </c>
      <c r="I2148">
        <v>79</v>
      </c>
      <c r="J2148">
        <v>2018</v>
      </c>
      <c r="K2148" t="s">
        <v>83</v>
      </c>
      <c r="L2148">
        <v>0</v>
      </c>
      <c r="M2148">
        <v>2</v>
      </c>
      <c r="N2148">
        <v>17</v>
      </c>
      <c r="O2148">
        <v>15</v>
      </c>
      <c r="P2148" t="s">
        <v>1129</v>
      </c>
      <c r="Q2148" t="s">
        <v>751</v>
      </c>
      <c r="R2148" t="s">
        <v>1130</v>
      </c>
      <c r="S2148">
        <v>52000</v>
      </c>
      <c r="T2148" t="s">
        <v>1131</v>
      </c>
      <c r="U2148" t="s">
        <v>1132</v>
      </c>
      <c r="V2148" t="s">
        <v>135</v>
      </c>
      <c r="W2148" t="s">
        <v>218</v>
      </c>
      <c r="X2148" t="s">
        <v>57</v>
      </c>
      <c r="Y2148" t="s">
        <v>1134</v>
      </c>
      <c r="Z2148" s="1">
        <v>43379</v>
      </c>
      <c r="AA2148">
        <v>79</v>
      </c>
      <c r="AB2148" t="s">
        <v>59</v>
      </c>
      <c r="AC2148">
        <v>2023</v>
      </c>
      <c r="AD2148">
        <v>506</v>
      </c>
      <c r="AE2148" t="s">
        <v>755</v>
      </c>
      <c r="AF2148" t="s">
        <v>247</v>
      </c>
      <c r="AG2148" s="1">
        <v>36035</v>
      </c>
      <c r="AH2148" t="s">
        <v>248</v>
      </c>
      <c r="AI2148" t="s">
        <v>249</v>
      </c>
      <c r="AJ2148" t="s">
        <v>64</v>
      </c>
      <c r="AK2148">
        <v>185</v>
      </c>
      <c r="AL2148">
        <v>20000000</v>
      </c>
      <c r="AM2148">
        <v>25000000</v>
      </c>
      <c r="AN2148" s="1">
        <v>45838</v>
      </c>
      <c r="AO2148" t="s">
        <v>768</v>
      </c>
      <c r="AP2148" t="s">
        <v>164</v>
      </c>
      <c r="AQ2148">
        <v>16</v>
      </c>
      <c r="AR2148" t="s">
        <v>757</v>
      </c>
      <c r="AS2148">
        <v>0</v>
      </c>
      <c r="AT2148" t="s">
        <v>248</v>
      </c>
      <c r="AU2148">
        <v>26</v>
      </c>
    </row>
    <row r="2149" spans="1:47" x14ac:dyDescent="0.25">
      <c r="A2149" t="s">
        <v>1135</v>
      </c>
      <c r="B2149">
        <v>3050240</v>
      </c>
      <c r="C2149">
        <v>145466</v>
      </c>
      <c r="D2149" t="s">
        <v>504</v>
      </c>
      <c r="E2149">
        <v>0</v>
      </c>
      <c r="F2149">
        <v>0</v>
      </c>
      <c r="G2149">
        <v>0</v>
      </c>
      <c r="H2149">
        <v>0</v>
      </c>
      <c r="I2149">
        <v>54</v>
      </c>
      <c r="J2149">
        <v>2018</v>
      </c>
      <c r="K2149" t="s">
        <v>573</v>
      </c>
      <c r="L2149">
        <v>1</v>
      </c>
      <c r="M2149">
        <v>5</v>
      </c>
      <c r="N2149">
        <v>17</v>
      </c>
      <c r="O2149">
        <v>4</v>
      </c>
      <c r="P2149" t="s">
        <v>1136</v>
      </c>
      <c r="Q2149" t="s">
        <v>1137</v>
      </c>
      <c r="R2149" t="s">
        <v>1138</v>
      </c>
      <c r="S2149">
        <v>25401</v>
      </c>
      <c r="T2149" t="s">
        <v>1139</v>
      </c>
      <c r="U2149" t="s">
        <v>1140</v>
      </c>
      <c r="V2149" t="s">
        <v>1141</v>
      </c>
      <c r="W2149" t="s">
        <v>561</v>
      </c>
      <c r="X2149" t="s">
        <v>57</v>
      </c>
      <c r="Y2149" t="s">
        <v>1142</v>
      </c>
      <c r="Z2149" s="1">
        <v>43380</v>
      </c>
      <c r="AA2149">
        <v>54</v>
      </c>
      <c r="AB2149" t="s">
        <v>59</v>
      </c>
      <c r="AC2149">
        <v>2023</v>
      </c>
      <c r="AD2149">
        <v>931</v>
      </c>
      <c r="AE2149" t="s">
        <v>1143</v>
      </c>
      <c r="AF2149" t="s">
        <v>247</v>
      </c>
      <c r="AG2149" s="1">
        <v>32055</v>
      </c>
      <c r="AH2149" t="s">
        <v>161</v>
      </c>
      <c r="AI2149" t="s">
        <v>63</v>
      </c>
      <c r="AJ2149" t="s">
        <v>162</v>
      </c>
      <c r="AK2149">
        <v>186</v>
      </c>
      <c r="AL2149">
        <v>1000000</v>
      </c>
      <c r="AM2149">
        <v>4000000</v>
      </c>
      <c r="AN2149" s="1">
        <v>45473</v>
      </c>
      <c r="AO2149" t="s">
        <v>1144</v>
      </c>
      <c r="AP2149" t="s">
        <v>164</v>
      </c>
      <c r="AQ2149">
        <v>13</v>
      </c>
      <c r="AR2149" t="s">
        <v>1145</v>
      </c>
      <c r="AS2149">
        <v>0</v>
      </c>
      <c r="AT2149" t="s">
        <v>161</v>
      </c>
      <c r="AU2149">
        <v>37</v>
      </c>
    </row>
    <row r="2150" spans="1:47" x14ac:dyDescent="0.25">
      <c r="A2150" t="s">
        <v>1135</v>
      </c>
      <c r="B2150">
        <v>3050240</v>
      </c>
      <c r="C2150">
        <v>145466</v>
      </c>
      <c r="D2150" t="s">
        <v>504</v>
      </c>
      <c r="E2150">
        <v>0</v>
      </c>
      <c r="F2150">
        <v>0</v>
      </c>
      <c r="G2150">
        <v>0</v>
      </c>
      <c r="H2150">
        <v>0</v>
      </c>
      <c r="I2150">
        <v>54</v>
      </c>
      <c r="J2150">
        <v>2018</v>
      </c>
      <c r="K2150" t="s">
        <v>573</v>
      </c>
      <c r="L2150">
        <v>1</v>
      </c>
      <c r="M2150">
        <v>5</v>
      </c>
      <c r="N2150">
        <v>17</v>
      </c>
      <c r="O2150">
        <v>4</v>
      </c>
      <c r="P2150" t="s">
        <v>1136</v>
      </c>
      <c r="Q2150" t="s">
        <v>1137</v>
      </c>
      <c r="R2150" t="s">
        <v>1138</v>
      </c>
      <c r="S2150">
        <v>25401</v>
      </c>
      <c r="T2150" t="s">
        <v>1139</v>
      </c>
      <c r="U2150" t="s">
        <v>1140</v>
      </c>
      <c r="V2150" t="s">
        <v>1141</v>
      </c>
      <c r="W2150" t="s">
        <v>561</v>
      </c>
      <c r="X2150" t="s">
        <v>57</v>
      </c>
      <c r="Y2150" t="s">
        <v>1142</v>
      </c>
      <c r="Z2150" s="1">
        <v>43380</v>
      </c>
      <c r="AA2150">
        <v>54</v>
      </c>
      <c r="AB2150" t="s">
        <v>59</v>
      </c>
      <c r="AC2150">
        <v>2023</v>
      </c>
      <c r="AD2150">
        <v>931</v>
      </c>
      <c r="AE2150" t="s">
        <v>1143</v>
      </c>
      <c r="AF2150" t="s">
        <v>247</v>
      </c>
      <c r="AG2150" s="1">
        <v>32055</v>
      </c>
      <c r="AH2150" t="s">
        <v>161</v>
      </c>
      <c r="AI2150" t="s">
        <v>63</v>
      </c>
      <c r="AJ2150" t="s">
        <v>162</v>
      </c>
      <c r="AK2150">
        <v>186</v>
      </c>
      <c r="AL2150">
        <v>1000000</v>
      </c>
      <c r="AM2150">
        <v>4000000</v>
      </c>
      <c r="AN2150" s="1">
        <v>45473</v>
      </c>
      <c r="AO2150" t="s">
        <v>1146</v>
      </c>
      <c r="AP2150" t="s">
        <v>164</v>
      </c>
      <c r="AQ2150">
        <v>13</v>
      </c>
      <c r="AR2150" t="s">
        <v>1145</v>
      </c>
      <c r="AS2150">
        <v>1</v>
      </c>
      <c r="AT2150" t="s">
        <v>161</v>
      </c>
      <c r="AU2150">
        <v>37</v>
      </c>
    </row>
    <row r="2151" spans="1:47" x14ac:dyDescent="0.25">
      <c r="A2151" t="s">
        <v>1135</v>
      </c>
      <c r="B2151">
        <v>3050240</v>
      </c>
      <c r="C2151">
        <v>145466</v>
      </c>
      <c r="D2151" t="s">
        <v>504</v>
      </c>
      <c r="E2151">
        <v>0</v>
      </c>
      <c r="F2151">
        <v>0</v>
      </c>
      <c r="G2151">
        <v>0</v>
      </c>
      <c r="H2151">
        <v>0</v>
      </c>
      <c r="I2151">
        <v>54</v>
      </c>
      <c r="J2151">
        <v>2018</v>
      </c>
      <c r="K2151" t="s">
        <v>573</v>
      </c>
      <c r="L2151">
        <v>1</v>
      </c>
      <c r="M2151">
        <v>5</v>
      </c>
      <c r="N2151">
        <v>17</v>
      </c>
      <c r="O2151">
        <v>4</v>
      </c>
      <c r="P2151" t="s">
        <v>1136</v>
      </c>
      <c r="Q2151" t="s">
        <v>1137</v>
      </c>
      <c r="R2151" t="s">
        <v>1138</v>
      </c>
      <c r="S2151">
        <v>25401</v>
      </c>
      <c r="T2151" t="s">
        <v>1139</v>
      </c>
      <c r="U2151" t="s">
        <v>1140</v>
      </c>
      <c r="V2151" t="s">
        <v>1141</v>
      </c>
      <c r="W2151" t="s">
        <v>561</v>
      </c>
      <c r="X2151" t="s">
        <v>57</v>
      </c>
      <c r="Y2151" t="s">
        <v>1142</v>
      </c>
      <c r="Z2151" s="1">
        <v>43380</v>
      </c>
      <c r="AA2151">
        <v>54</v>
      </c>
      <c r="AB2151" t="s">
        <v>59</v>
      </c>
      <c r="AC2151">
        <v>2023</v>
      </c>
      <c r="AD2151">
        <v>931</v>
      </c>
      <c r="AE2151" t="s">
        <v>1143</v>
      </c>
      <c r="AF2151" t="s">
        <v>247</v>
      </c>
      <c r="AG2151" s="1">
        <v>32055</v>
      </c>
      <c r="AH2151" t="s">
        <v>161</v>
      </c>
      <c r="AI2151" t="s">
        <v>63</v>
      </c>
      <c r="AJ2151" t="s">
        <v>162</v>
      </c>
      <c r="AK2151">
        <v>186</v>
      </c>
      <c r="AL2151">
        <v>1000000</v>
      </c>
      <c r="AM2151">
        <v>4000000</v>
      </c>
      <c r="AN2151" s="1">
        <v>45473</v>
      </c>
      <c r="AO2151" t="s">
        <v>1147</v>
      </c>
      <c r="AP2151" t="s">
        <v>164</v>
      </c>
      <c r="AQ2151">
        <v>13</v>
      </c>
      <c r="AR2151" t="s">
        <v>1145</v>
      </c>
      <c r="AS2151">
        <v>0</v>
      </c>
      <c r="AT2151" t="s">
        <v>161</v>
      </c>
      <c r="AU2151">
        <v>37</v>
      </c>
    </row>
    <row r="2152" spans="1:47" x14ac:dyDescent="0.25">
      <c r="A2152" t="s">
        <v>1135</v>
      </c>
      <c r="B2152">
        <v>3050240</v>
      </c>
      <c r="C2152">
        <v>145466</v>
      </c>
      <c r="D2152" t="s">
        <v>504</v>
      </c>
      <c r="E2152">
        <v>0</v>
      </c>
      <c r="F2152">
        <v>0</v>
      </c>
      <c r="G2152">
        <v>0</v>
      </c>
      <c r="H2152">
        <v>0</v>
      </c>
      <c r="I2152">
        <v>54</v>
      </c>
      <c r="J2152">
        <v>2018</v>
      </c>
      <c r="K2152" t="s">
        <v>573</v>
      </c>
      <c r="L2152">
        <v>1</v>
      </c>
      <c r="M2152">
        <v>5</v>
      </c>
      <c r="N2152">
        <v>17</v>
      </c>
      <c r="O2152">
        <v>4</v>
      </c>
      <c r="P2152" t="s">
        <v>1136</v>
      </c>
      <c r="Q2152" t="s">
        <v>1137</v>
      </c>
      <c r="R2152" t="s">
        <v>1138</v>
      </c>
      <c r="S2152">
        <v>25401</v>
      </c>
      <c r="T2152" t="s">
        <v>1139</v>
      </c>
      <c r="U2152" t="s">
        <v>1140</v>
      </c>
      <c r="V2152" t="s">
        <v>1141</v>
      </c>
      <c r="W2152" t="s">
        <v>561</v>
      </c>
      <c r="X2152" t="s">
        <v>57</v>
      </c>
      <c r="Y2152" t="s">
        <v>1142</v>
      </c>
      <c r="Z2152" s="1">
        <v>43380</v>
      </c>
      <c r="AA2152">
        <v>54</v>
      </c>
      <c r="AB2152" t="s">
        <v>59</v>
      </c>
      <c r="AC2152">
        <v>2023</v>
      </c>
      <c r="AD2152">
        <v>931</v>
      </c>
      <c r="AE2152" t="s">
        <v>1143</v>
      </c>
      <c r="AF2152" t="s">
        <v>247</v>
      </c>
      <c r="AG2152" s="1">
        <v>32055</v>
      </c>
      <c r="AH2152" t="s">
        <v>161</v>
      </c>
      <c r="AI2152" t="s">
        <v>63</v>
      </c>
      <c r="AJ2152" t="s">
        <v>162</v>
      </c>
      <c r="AK2152">
        <v>186</v>
      </c>
      <c r="AL2152">
        <v>1000000</v>
      </c>
      <c r="AM2152">
        <v>4000000</v>
      </c>
      <c r="AN2152" s="1">
        <v>45473</v>
      </c>
      <c r="AO2152" t="s">
        <v>1148</v>
      </c>
      <c r="AP2152" t="s">
        <v>164</v>
      </c>
      <c r="AQ2152">
        <v>13</v>
      </c>
      <c r="AR2152" t="s">
        <v>1145</v>
      </c>
      <c r="AS2152">
        <v>1</v>
      </c>
      <c r="AT2152" t="s">
        <v>161</v>
      </c>
      <c r="AU2152">
        <v>37</v>
      </c>
    </row>
    <row r="2153" spans="1:47" x14ac:dyDescent="0.25">
      <c r="A2153" t="s">
        <v>1135</v>
      </c>
      <c r="B2153">
        <v>3050240</v>
      </c>
      <c r="C2153">
        <v>145466</v>
      </c>
      <c r="D2153" t="s">
        <v>504</v>
      </c>
      <c r="E2153">
        <v>0</v>
      </c>
      <c r="F2153">
        <v>0</v>
      </c>
      <c r="G2153">
        <v>0</v>
      </c>
      <c r="H2153">
        <v>0</v>
      </c>
      <c r="I2153">
        <v>54</v>
      </c>
      <c r="J2153">
        <v>2018</v>
      </c>
      <c r="K2153" t="s">
        <v>573</v>
      </c>
      <c r="L2153">
        <v>1</v>
      </c>
      <c r="M2153">
        <v>5</v>
      </c>
      <c r="N2153">
        <v>17</v>
      </c>
      <c r="O2153">
        <v>4</v>
      </c>
      <c r="P2153" t="s">
        <v>1136</v>
      </c>
      <c r="Q2153" t="s">
        <v>1137</v>
      </c>
      <c r="R2153" t="s">
        <v>1138</v>
      </c>
      <c r="S2153">
        <v>25401</v>
      </c>
      <c r="T2153" t="s">
        <v>1139</v>
      </c>
      <c r="U2153" t="s">
        <v>1140</v>
      </c>
      <c r="V2153" t="s">
        <v>1141</v>
      </c>
      <c r="W2153" t="s">
        <v>561</v>
      </c>
      <c r="X2153" t="s">
        <v>57</v>
      </c>
      <c r="Y2153" t="s">
        <v>1142</v>
      </c>
      <c r="Z2153" s="1">
        <v>43380</v>
      </c>
      <c r="AA2153">
        <v>54</v>
      </c>
      <c r="AB2153" t="s">
        <v>59</v>
      </c>
      <c r="AC2153">
        <v>2023</v>
      </c>
      <c r="AD2153">
        <v>931</v>
      </c>
      <c r="AE2153" t="s">
        <v>1143</v>
      </c>
      <c r="AF2153" t="s">
        <v>247</v>
      </c>
      <c r="AG2153" s="1">
        <v>32055</v>
      </c>
      <c r="AH2153" t="s">
        <v>161</v>
      </c>
      <c r="AI2153" t="s">
        <v>63</v>
      </c>
      <c r="AJ2153" t="s">
        <v>162</v>
      </c>
      <c r="AK2153">
        <v>186</v>
      </c>
      <c r="AL2153">
        <v>1000000</v>
      </c>
      <c r="AM2153">
        <v>4000000</v>
      </c>
      <c r="AN2153" s="1">
        <v>45473</v>
      </c>
      <c r="AO2153" t="s">
        <v>1149</v>
      </c>
      <c r="AP2153" t="s">
        <v>164</v>
      </c>
      <c r="AQ2153">
        <v>13</v>
      </c>
      <c r="AR2153" t="s">
        <v>1145</v>
      </c>
      <c r="AS2153">
        <v>1</v>
      </c>
      <c r="AT2153" t="s">
        <v>161</v>
      </c>
      <c r="AU2153">
        <v>37</v>
      </c>
    </row>
    <row r="2154" spans="1:47" x14ac:dyDescent="0.25">
      <c r="A2154" t="s">
        <v>1135</v>
      </c>
      <c r="B2154">
        <v>3050240</v>
      </c>
      <c r="C2154">
        <v>145466</v>
      </c>
      <c r="D2154" t="s">
        <v>504</v>
      </c>
      <c r="E2154">
        <v>0</v>
      </c>
      <c r="F2154">
        <v>0</v>
      </c>
      <c r="G2154">
        <v>0</v>
      </c>
      <c r="H2154">
        <v>0</v>
      </c>
      <c r="I2154">
        <v>54</v>
      </c>
      <c r="J2154">
        <v>2018</v>
      </c>
      <c r="K2154" t="s">
        <v>573</v>
      </c>
      <c r="L2154">
        <v>1</v>
      </c>
      <c r="M2154">
        <v>5</v>
      </c>
      <c r="N2154">
        <v>17</v>
      </c>
      <c r="O2154">
        <v>4</v>
      </c>
      <c r="P2154" t="s">
        <v>1136</v>
      </c>
      <c r="Q2154" t="s">
        <v>1137</v>
      </c>
      <c r="R2154" t="s">
        <v>1138</v>
      </c>
      <c r="S2154">
        <v>25401</v>
      </c>
      <c r="T2154" t="s">
        <v>1139</v>
      </c>
      <c r="U2154" t="s">
        <v>1140</v>
      </c>
      <c r="V2154" t="s">
        <v>1141</v>
      </c>
      <c r="W2154" t="s">
        <v>561</v>
      </c>
      <c r="X2154" t="s">
        <v>57</v>
      </c>
      <c r="Y2154" t="s">
        <v>1142</v>
      </c>
      <c r="Z2154" s="1">
        <v>43380</v>
      </c>
      <c r="AA2154">
        <v>54</v>
      </c>
      <c r="AB2154" t="s">
        <v>59</v>
      </c>
      <c r="AC2154">
        <v>2023</v>
      </c>
      <c r="AD2154">
        <v>931</v>
      </c>
      <c r="AE2154" t="s">
        <v>1143</v>
      </c>
      <c r="AF2154" t="s">
        <v>247</v>
      </c>
      <c r="AG2154" s="1">
        <v>32055</v>
      </c>
      <c r="AH2154" t="s">
        <v>161</v>
      </c>
      <c r="AI2154" t="s">
        <v>63</v>
      </c>
      <c r="AJ2154" t="s">
        <v>162</v>
      </c>
      <c r="AK2154">
        <v>186</v>
      </c>
      <c r="AL2154">
        <v>1000000</v>
      </c>
      <c r="AM2154">
        <v>4000000</v>
      </c>
      <c r="AN2154" s="1">
        <v>45473</v>
      </c>
      <c r="AO2154" t="s">
        <v>1150</v>
      </c>
      <c r="AP2154" t="s">
        <v>164</v>
      </c>
      <c r="AQ2154">
        <v>13</v>
      </c>
      <c r="AR2154" t="s">
        <v>1145</v>
      </c>
      <c r="AS2154">
        <v>1</v>
      </c>
      <c r="AT2154" t="s">
        <v>161</v>
      </c>
      <c r="AU2154">
        <v>37</v>
      </c>
    </row>
    <row r="2155" spans="1:47" x14ac:dyDescent="0.25">
      <c r="A2155" t="s">
        <v>1135</v>
      </c>
      <c r="B2155">
        <v>3050240</v>
      </c>
      <c r="C2155">
        <v>145466</v>
      </c>
      <c r="D2155" t="s">
        <v>504</v>
      </c>
      <c r="E2155">
        <v>0</v>
      </c>
      <c r="F2155">
        <v>0</v>
      </c>
      <c r="G2155">
        <v>0</v>
      </c>
      <c r="H2155">
        <v>0</v>
      </c>
      <c r="I2155">
        <v>54</v>
      </c>
      <c r="J2155">
        <v>2018</v>
      </c>
      <c r="K2155" t="s">
        <v>573</v>
      </c>
      <c r="L2155">
        <v>1</v>
      </c>
      <c r="M2155">
        <v>5</v>
      </c>
      <c r="N2155">
        <v>17</v>
      </c>
      <c r="O2155">
        <v>4</v>
      </c>
      <c r="P2155" t="s">
        <v>1136</v>
      </c>
      <c r="Q2155" t="s">
        <v>1137</v>
      </c>
      <c r="R2155" t="s">
        <v>1138</v>
      </c>
      <c r="S2155">
        <v>25401</v>
      </c>
      <c r="T2155" t="s">
        <v>1139</v>
      </c>
      <c r="U2155" t="s">
        <v>1140</v>
      </c>
      <c r="V2155" t="s">
        <v>1141</v>
      </c>
      <c r="W2155" t="s">
        <v>561</v>
      </c>
      <c r="X2155" t="s">
        <v>57</v>
      </c>
      <c r="Y2155" t="s">
        <v>1142</v>
      </c>
      <c r="Z2155" s="1">
        <v>43380</v>
      </c>
      <c r="AA2155">
        <v>54</v>
      </c>
      <c r="AB2155" t="s">
        <v>59</v>
      </c>
      <c r="AC2155">
        <v>2023</v>
      </c>
      <c r="AD2155">
        <v>931</v>
      </c>
      <c r="AE2155" t="s">
        <v>1143</v>
      </c>
      <c r="AF2155" t="s">
        <v>247</v>
      </c>
      <c r="AG2155" s="1">
        <v>32055</v>
      </c>
      <c r="AH2155" t="s">
        <v>161</v>
      </c>
      <c r="AI2155" t="s">
        <v>63</v>
      </c>
      <c r="AJ2155" t="s">
        <v>162</v>
      </c>
      <c r="AK2155">
        <v>186</v>
      </c>
      <c r="AL2155">
        <v>1000000</v>
      </c>
      <c r="AM2155">
        <v>4000000</v>
      </c>
      <c r="AN2155" s="1">
        <v>45473</v>
      </c>
      <c r="AO2155" t="s">
        <v>1151</v>
      </c>
      <c r="AP2155" t="s">
        <v>164</v>
      </c>
      <c r="AQ2155">
        <v>13</v>
      </c>
      <c r="AR2155" t="s">
        <v>1145</v>
      </c>
      <c r="AS2155">
        <v>1</v>
      </c>
      <c r="AT2155" t="s">
        <v>161</v>
      </c>
      <c r="AU2155">
        <v>37</v>
      </c>
    </row>
    <row r="2156" spans="1:47" x14ac:dyDescent="0.25">
      <c r="A2156" t="s">
        <v>1135</v>
      </c>
      <c r="B2156">
        <v>3050240</v>
      </c>
      <c r="C2156">
        <v>145466</v>
      </c>
      <c r="D2156" t="s">
        <v>504</v>
      </c>
      <c r="E2156">
        <v>0</v>
      </c>
      <c r="F2156">
        <v>0</v>
      </c>
      <c r="G2156">
        <v>0</v>
      </c>
      <c r="H2156">
        <v>0</v>
      </c>
      <c r="I2156">
        <v>54</v>
      </c>
      <c r="J2156">
        <v>2018</v>
      </c>
      <c r="K2156" t="s">
        <v>573</v>
      </c>
      <c r="L2156">
        <v>1</v>
      </c>
      <c r="M2156">
        <v>5</v>
      </c>
      <c r="N2156">
        <v>17</v>
      </c>
      <c r="O2156">
        <v>4</v>
      </c>
      <c r="P2156" t="s">
        <v>1136</v>
      </c>
      <c r="Q2156" t="s">
        <v>1137</v>
      </c>
      <c r="R2156" t="s">
        <v>1138</v>
      </c>
      <c r="S2156">
        <v>25401</v>
      </c>
      <c r="T2156" t="s">
        <v>1139</v>
      </c>
      <c r="U2156" t="s">
        <v>1140</v>
      </c>
      <c r="V2156" t="s">
        <v>1141</v>
      </c>
      <c r="W2156" t="s">
        <v>561</v>
      </c>
      <c r="X2156" t="s">
        <v>57</v>
      </c>
      <c r="Y2156" t="s">
        <v>1142</v>
      </c>
      <c r="Z2156" s="1">
        <v>43380</v>
      </c>
      <c r="AA2156">
        <v>54</v>
      </c>
      <c r="AB2156" t="s">
        <v>59</v>
      </c>
      <c r="AC2156">
        <v>2023</v>
      </c>
      <c r="AD2156">
        <v>931</v>
      </c>
      <c r="AE2156" t="s">
        <v>1143</v>
      </c>
      <c r="AF2156" t="s">
        <v>247</v>
      </c>
      <c r="AG2156" s="1">
        <v>32055</v>
      </c>
      <c r="AH2156" t="s">
        <v>161</v>
      </c>
      <c r="AI2156" t="s">
        <v>63</v>
      </c>
      <c r="AJ2156" t="s">
        <v>162</v>
      </c>
      <c r="AK2156">
        <v>186</v>
      </c>
      <c r="AL2156">
        <v>1000000</v>
      </c>
      <c r="AM2156">
        <v>4000000</v>
      </c>
      <c r="AN2156" s="1">
        <v>45473</v>
      </c>
      <c r="AO2156" t="s">
        <v>1152</v>
      </c>
      <c r="AP2156" t="s">
        <v>164</v>
      </c>
      <c r="AQ2156">
        <v>13</v>
      </c>
      <c r="AR2156" t="s">
        <v>1145</v>
      </c>
      <c r="AS2156">
        <v>1</v>
      </c>
      <c r="AT2156" t="s">
        <v>161</v>
      </c>
      <c r="AU2156">
        <v>37</v>
      </c>
    </row>
    <row r="2157" spans="1:47" x14ac:dyDescent="0.25">
      <c r="A2157" t="s">
        <v>1135</v>
      </c>
      <c r="B2157">
        <v>3050240</v>
      </c>
      <c r="C2157">
        <v>145466</v>
      </c>
      <c r="D2157" t="s">
        <v>504</v>
      </c>
      <c r="E2157">
        <v>0</v>
      </c>
      <c r="F2157">
        <v>0</v>
      </c>
      <c r="G2157">
        <v>0</v>
      </c>
      <c r="H2157">
        <v>0</v>
      </c>
      <c r="I2157">
        <v>54</v>
      </c>
      <c r="J2157">
        <v>2018</v>
      </c>
      <c r="K2157" t="s">
        <v>573</v>
      </c>
      <c r="L2157">
        <v>1</v>
      </c>
      <c r="M2157">
        <v>5</v>
      </c>
      <c r="N2157">
        <v>17</v>
      </c>
      <c r="O2157">
        <v>4</v>
      </c>
      <c r="P2157" t="s">
        <v>1136</v>
      </c>
      <c r="Q2157" t="s">
        <v>1137</v>
      </c>
      <c r="R2157" t="s">
        <v>1138</v>
      </c>
      <c r="S2157">
        <v>25401</v>
      </c>
      <c r="T2157" t="s">
        <v>1139</v>
      </c>
      <c r="U2157" t="s">
        <v>1140</v>
      </c>
      <c r="V2157" t="s">
        <v>1141</v>
      </c>
      <c r="W2157" t="s">
        <v>561</v>
      </c>
      <c r="X2157" t="s">
        <v>57</v>
      </c>
      <c r="Y2157" t="s">
        <v>1142</v>
      </c>
      <c r="Z2157" s="1">
        <v>43380</v>
      </c>
      <c r="AA2157">
        <v>54</v>
      </c>
      <c r="AB2157" t="s">
        <v>59</v>
      </c>
      <c r="AC2157">
        <v>2023</v>
      </c>
      <c r="AD2157">
        <v>931</v>
      </c>
      <c r="AE2157" t="s">
        <v>1143</v>
      </c>
      <c r="AF2157" t="s">
        <v>247</v>
      </c>
      <c r="AG2157" s="1">
        <v>32055</v>
      </c>
      <c r="AH2157" t="s">
        <v>161</v>
      </c>
      <c r="AI2157" t="s">
        <v>63</v>
      </c>
      <c r="AJ2157" t="s">
        <v>162</v>
      </c>
      <c r="AK2157">
        <v>186</v>
      </c>
      <c r="AL2157">
        <v>1000000</v>
      </c>
      <c r="AM2157">
        <v>4000000</v>
      </c>
      <c r="AN2157" s="1">
        <v>45473</v>
      </c>
      <c r="AO2157" t="s">
        <v>1153</v>
      </c>
      <c r="AP2157" t="s">
        <v>164</v>
      </c>
      <c r="AQ2157">
        <v>13</v>
      </c>
      <c r="AR2157" t="s">
        <v>1145</v>
      </c>
      <c r="AS2157">
        <v>1</v>
      </c>
      <c r="AT2157" t="s">
        <v>161</v>
      </c>
      <c r="AU2157">
        <v>37</v>
      </c>
    </row>
    <row r="2158" spans="1:47" x14ac:dyDescent="0.25">
      <c r="A2158" t="s">
        <v>1135</v>
      </c>
      <c r="B2158">
        <v>3050240</v>
      </c>
      <c r="C2158">
        <v>145466</v>
      </c>
      <c r="D2158" t="s">
        <v>504</v>
      </c>
      <c r="E2158">
        <v>0</v>
      </c>
      <c r="F2158">
        <v>0</v>
      </c>
      <c r="G2158">
        <v>0</v>
      </c>
      <c r="H2158">
        <v>0</v>
      </c>
      <c r="I2158">
        <v>54</v>
      </c>
      <c r="J2158">
        <v>2018</v>
      </c>
      <c r="K2158" t="s">
        <v>573</v>
      </c>
      <c r="L2158">
        <v>1</v>
      </c>
      <c r="M2158">
        <v>5</v>
      </c>
      <c r="N2158">
        <v>17</v>
      </c>
      <c r="O2158">
        <v>4</v>
      </c>
      <c r="P2158" t="s">
        <v>1136</v>
      </c>
      <c r="Q2158" t="s">
        <v>1137</v>
      </c>
      <c r="R2158" t="s">
        <v>1138</v>
      </c>
      <c r="S2158">
        <v>25401</v>
      </c>
      <c r="T2158" t="s">
        <v>1139</v>
      </c>
      <c r="U2158" t="s">
        <v>1140</v>
      </c>
      <c r="V2158" t="s">
        <v>1141</v>
      </c>
      <c r="W2158" t="s">
        <v>561</v>
      </c>
      <c r="X2158" t="s">
        <v>57</v>
      </c>
      <c r="Y2158" t="s">
        <v>1142</v>
      </c>
      <c r="Z2158" s="1">
        <v>43380</v>
      </c>
      <c r="AA2158">
        <v>54</v>
      </c>
      <c r="AB2158" t="s">
        <v>59</v>
      </c>
      <c r="AC2158">
        <v>2023</v>
      </c>
      <c r="AD2158">
        <v>931</v>
      </c>
      <c r="AE2158" t="s">
        <v>1143</v>
      </c>
      <c r="AF2158" t="s">
        <v>247</v>
      </c>
      <c r="AG2158" s="1">
        <v>32055</v>
      </c>
      <c r="AH2158" t="s">
        <v>161</v>
      </c>
      <c r="AI2158" t="s">
        <v>63</v>
      </c>
      <c r="AJ2158" t="s">
        <v>162</v>
      </c>
      <c r="AK2158">
        <v>186</v>
      </c>
      <c r="AL2158">
        <v>1000000</v>
      </c>
      <c r="AM2158">
        <v>4000000</v>
      </c>
      <c r="AN2158" s="1">
        <v>45473</v>
      </c>
      <c r="AO2158" t="s">
        <v>1154</v>
      </c>
      <c r="AP2158" t="s">
        <v>164</v>
      </c>
      <c r="AQ2158">
        <v>13</v>
      </c>
      <c r="AR2158" t="s">
        <v>1145</v>
      </c>
      <c r="AS2158">
        <v>1</v>
      </c>
      <c r="AT2158" t="s">
        <v>161</v>
      </c>
      <c r="AU2158">
        <v>37</v>
      </c>
    </row>
    <row r="2159" spans="1:47" x14ac:dyDescent="0.25">
      <c r="A2159" t="s">
        <v>1135</v>
      </c>
      <c r="B2159">
        <v>3050240</v>
      </c>
      <c r="C2159">
        <v>145466</v>
      </c>
      <c r="D2159" t="s">
        <v>504</v>
      </c>
      <c r="E2159">
        <v>0</v>
      </c>
      <c r="F2159">
        <v>0</v>
      </c>
      <c r="G2159">
        <v>0</v>
      </c>
      <c r="H2159">
        <v>0</v>
      </c>
      <c r="I2159">
        <v>54</v>
      </c>
      <c r="J2159">
        <v>2018</v>
      </c>
      <c r="K2159" t="s">
        <v>573</v>
      </c>
      <c r="L2159">
        <v>1</v>
      </c>
      <c r="M2159">
        <v>5</v>
      </c>
      <c r="N2159">
        <v>17</v>
      </c>
      <c r="O2159">
        <v>4</v>
      </c>
      <c r="P2159" t="s">
        <v>1136</v>
      </c>
      <c r="Q2159" t="s">
        <v>1137</v>
      </c>
      <c r="R2159" t="s">
        <v>1138</v>
      </c>
      <c r="S2159">
        <v>25401</v>
      </c>
      <c r="T2159" t="s">
        <v>1139</v>
      </c>
      <c r="U2159" t="s">
        <v>1140</v>
      </c>
      <c r="V2159" t="s">
        <v>1141</v>
      </c>
      <c r="W2159" t="s">
        <v>561</v>
      </c>
      <c r="X2159" t="s">
        <v>57</v>
      </c>
      <c r="Y2159" t="s">
        <v>1142</v>
      </c>
      <c r="Z2159" s="1">
        <v>43380</v>
      </c>
      <c r="AA2159">
        <v>54</v>
      </c>
      <c r="AB2159" t="s">
        <v>59</v>
      </c>
      <c r="AC2159">
        <v>2023</v>
      </c>
      <c r="AD2159">
        <v>931</v>
      </c>
      <c r="AE2159" t="s">
        <v>1143</v>
      </c>
      <c r="AF2159" t="s">
        <v>247</v>
      </c>
      <c r="AG2159" s="1">
        <v>32055</v>
      </c>
      <c r="AH2159" t="s">
        <v>161</v>
      </c>
      <c r="AI2159" t="s">
        <v>63</v>
      </c>
      <c r="AJ2159" t="s">
        <v>162</v>
      </c>
      <c r="AK2159">
        <v>186</v>
      </c>
      <c r="AL2159">
        <v>1000000</v>
      </c>
      <c r="AM2159">
        <v>4000000</v>
      </c>
      <c r="AN2159" s="1">
        <v>45473</v>
      </c>
      <c r="AO2159" t="s">
        <v>1155</v>
      </c>
      <c r="AP2159" t="s">
        <v>164</v>
      </c>
      <c r="AQ2159">
        <v>13</v>
      </c>
      <c r="AR2159" t="s">
        <v>1145</v>
      </c>
      <c r="AS2159">
        <v>1</v>
      </c>
      <c r="AT2159" t="s">
        <v>161</v>
      </c>
      <c r="AU2159">
        <v>37</v>
      </c>
    </row>
    <row r="2160" spans="1:47" x14ac:dyDescent="0.25">
      <c r="A2160" t="s">
        <v>1135</v>
      </c>
      <c r="B2160">
        <v>3050240</v>
      </c>
      <c r="C2160">
        <v>145466</v>
      </c>
      <c r="D2160" t="s">
        <v>504</v>
      </c>
      <c r="E2160">
        <v>0</v>
      </c>
      <c r="F2160">
        <v>0</v>
      </c>
      <c r="G2160">
        <v>0</v>
      </c>
      <c r="H2160">
        <v>0</v>
      </c>
      <c r="I2160">
        <v>54</v>
      </c>
      <c r="J2160">
        <v>2018</v>
      </c>
      <c r="K2160" t="s">
        <v>573</v>
      </c>
      <c r="L2160">
        <v>1</v>
      </c>
      <c r="M2160">
        <v>5</v>
      </c>
      <c r="N2160">
        <v>17</v>
      </c>
      <c r="O2160">
        <v>4</v>
      </c>
      <c r="P2160" t="s">
        <v>1136</v>
      </c>
      <c r="Q2160" t="s">
        <v>1137</v>
      </c>
      <c r="R2160" t="s">
        <v>1138</v>
      </c>
      <c r="S2160">
        <v>25401</v>
      </c>
      <c r="T2160" t="s">
        <v>1139</v>
      </c>
      <c r="U2160" t="s">
        <v>1140</v>
      </c>
      <c r="V2160" t="s">
        <v>1141</v>
      </c>
      <c r="W2160" t="s">
        <v>561</v>
      </c>
      <c r="X2160" t="s">
        <v>57</v>
      </c>
      <c r="Y2160" t="s">
        <v>1142</v>
      </c>
      <c r="Z2160" s="1">
        <v>43380</v>
      </c>
      <c r="AA2160">
        <v>54</v>
      </c>
      <c r="AB2160" t="s">
        <v>59</v>
      </c>
      <c r="AC2160">
        <v>2023</v>
      </c>
      <c r="AD2160">
        <v>931</v>
      </c>
      <c r="AE2160" t="s">
        <v>1143</v>
      </c>
      <c r="AF2160" t="s">
        <v>247</v>
      </c>
      <c r="AG2160" s="1">
        <v>32055</v>
      </c>
      <c r="AH2160" t="s">
        <v>161</v>
      </c>
      <c r="AI2160" t="s">
        <v>63</v>
      </c>
      <c r="AJ2160" t="s">
        <v>162</v>
      </c>
      <c r="AK2160">
        <v>186</v>
      </c>
      <c r="AL2160">
        <v>1000000</v>
      </c>
      <c r="AM2160">
        <v>4000000</v>
      </c>
      <c r="AN2160" s="1">
        <v>45473</v>
      </c>
      <c r="AO2160" t="s">
        <v>1156</v>
      </c>
      <c r="AP2160" t="s">
        <v>164</v>
      </c>
      <c r="AQ2160">
        <v>13</v>
      </c>
      <c r="AR2160" t="s">
        <v>1145</v>
      </c>
      <c r="AS2160">
        <v>0</v>
      </c>
      <c r="AT2160" t="s">
        <v>161</v>
      </c>
      <c r="AU2160">
        <v>37</v>
      </c>
    </row>
    <row r="2161" spans="1:47" x14ac:dyDescent="0.25">
      <c r="A2161" t="s">
        <v>1135</v>
      </c>
      <c r="B2161">
        <v>3050240</v>
      </c>
      <c r="C2161">
        <v>145466</v>
      </c>
      <c r="D2161" t="s">
        <v>504</v>
      </c>
      <c r="E2161">
        <v>0</v>
      </c>
      <c r="F2161">
        <v>0</v>
      </c>
      <c r="G2161">
        <v>0</v>
      </c>
      <c r="H2161">
        <v>0</v>
      </c>
      <c r="I2161">
        <v>54</v>
      </c>
      <c r="J2161">
        <v>2018</v>
      </c>
      <c r="K2161" t="s">
        <v>573</v>
      </c>
      <c r="L2161">
        <v>1</v>
      </c>
      <c r="M2161">
        <v>5</v>
      </c>
      <c r="N2161">
        <v>17</v>
      </c>
      <c r="O2161">
        <v>4</v>
      </c>
      <c r="P2161" t="s">
        <v>1136</v>
      </c>
      <c r="Q2161" t="s">
        <v>1137</v>
      </c>
      <c r="R2161" t="s">
        <v>1138</v>
      </c>
      <c r="S2161">
        <v>25401</v>
      </c>
      <c r="T2161" t="s">
        <v>1139</v>
      </c>
      <c r="U2161" t="s">
        <v>1140</v>
      </c>
      <c r="V2161" t="s">
        <v>1141</v>
      </c>
      <c r="W2161" t="s">
        <v>561</v>
      </c>
      <c r="X2161" t="s">
        <v>57</v>
      </c>
      <c r="Y2161" t="s">
        <v>1142</v>
      </c>
      <c r="Z2161" s="1">
        <v>43380</v>
      </c>
      <c r="AA2161">
        <v>54</v>
      </c>
      <c r="AB2161" t="s">
        <v>59</v>
      </c>
      <c r="AC2161">
        <v>2023</v>
      </c>
      <c r="AD2161">
        <v>931</v>
      </c>
      <c r="AE2161" t="s">
        <v>1143</v>
      </c>
      <c r="AF2161" t="s">
        <v>247</v>
      </c>
      <c r="AG2161" s="1">
        <v>32055</v>
      </c>
      <c r="AH2161" t="s">
        <v>161</v>
      </c>
      <c r="AI2161" t="s">
        <v>63</v>
      </c>
      <c r="AJ2161" t="s">
        <v>162</v>
      </c>
      <c r="AK2161">
        <v>186</v>
      </c>
      <c r="AL2161">
        <v>1000000</v>
      </c>
      <c r="AM2161">
        <v>4000000</v>
      </c>
      <c r="AN2161" s="1">
        <v>45473</v>
      </c>
      <c r="AO2161" t="s">
        <v>1157</v>
      </c>
      <c r="AP2161" t="s">
        <v>66</v>
      </c>
      <c r="AQ2161">
        <v>13</v>
      </c>
      <c r="AR2161" t="s">
        <v>1145</v>
      </c>
      <c r="AS2161">
        <v>0</v>
      </c>
      <c r="AT2161" t="s">
        <v>161</v>
      </c>
      <c r="AU2161">
        <v>37</v>
      </c>
    </row>
    <row r="2162" spans="1:47" x14ac:dyDescent="0.25">
      <c r="A2162" t="s">
        <v>1135</v>
      </c>
      <c r="B2162">
        <v>3050240</v>
      </c>
      <c r="C2162">
        <v>145466</v>
      </c>
      <c r="D2162" t="s">
        <v>504</v>
      </c>
      <c r="E2162">
        <v>0</v>
      </c>
      <c r="F2162">
        <v>0</v>
      </c>
      <c r="G2162">
        <v>0</v>
      </c>
      <c r="H2162">
        <v>0</v>
      </c>
      <c r="I2162">
        <v>54</v>
      </c>
      <c r="J2162">
        <v>2018</v>
      </c>
      <c r="K2162" t="s">
        <v>573</v>
      </c>
      <c r="L2162">
        <v>1</v>
      </c>
      <c r="M2162">
        <v>5</v>
      </c>
      <c r="N2162">
        <v>17</v>
      </c>
      <c r="O2162">
        <v>4</v>
      </c>
      <c r="P2162" t="s">
        <v>1136</v>
      </c>
      <c r="Q2162" t="s">
        <v>1137</v>
      </c>
      <c r="R2162" t="s">
        <v>1138</v>
      </c>
      <c r="S2162">
        <v>25401</v>
      </c>
      <c r="T2162" t="s">
        <v>1139</v>
      </c>
      <c r="U2162" t="s">
        <v>1140</v>
      </c>
      <c r="V2162" t="s">
        <v>1141</v>
      </c>
      <c r="W2162" t="s">
        <v>561</v>
      </c>
      <c r="X2162" t="s">
        <v>57</v>
      </c>
      <c r="Y2162" t="s">
        <v>1142</v>
      </c>
      <c r="Z2162" s="1">
        <v>43380</v>
      </c>
      <c r="AA2162">
        <v>54</v>
      </c>
      <c r="AB2162" t="s">
        <v>59</v>
      </c>
      <c r="AC2162">
        <v>2023</v>
      </c>
      <c r="AD2162">
        <v>931</v>
      </c>
      <c r="AE2162" t="s">
        <v>1143</v>
      </c>
      <c r="AF2162" t="s">
        <v>247</v>
      </c>
      <c r="AG2162" s="1">
        <v>32055</v>
      </c>
      <c r="AH2162" t="s">
        <v>161</v>
      </c>
      <c r="AI2162" t="s">
        <v>63</v>
      </c>
      <c r="AJ2162" t="s">
        <v>162</v>
      </c>
      <c r="AK2162">
        <v>186</v>
      </c>
      <c r="AL2162">
        <v>1000000</v>
      </c>
      <c r="AM2162">
        <v>4000000</v>
      </c>
      <c r="AN2162" s="1">
        <v>45473</v>
      </c>
      <c r="AO2162" t="s">
        <v>1158</v>
      </c>
      <c r="AP2162" t="s">
        <v>66</v>
      </c>
      <c r="AQ2162">
        <v>13</v>
      </c>
      <c r="AR2162" t="s">
        <v>1145</v>
      </c>
      <c r="AS2162">
        <v>0</v>
      </c>
      <c r="AT2162" t="s">
        <v>161</v>
      </c>
      <c r="AU2162">
        <v>37</v>
      </c>
    </row>
    <row r="2163" spans="1:47" x14ac:dyDescent="0.25">
      <c r="A2163" t="s">
        <v>1159</v>
      </c>
      <c r="B2163">
        <v>3099242</v>
      </c>
      <c r="C2163">
        <v>209019</v>
      </c>
      <c r="D2163" t="s">
        <v>255</v>
      </c>
      <c r="E2163">
        <v>0</v>
      </c>
      <c r="F2163">
        <v>0</v>
      </c>
      <c r="G2163">
        <v>0</v>
      </c>
      <c r="H2163">
        <v>0</v>
      </c>
      <c r="I2163">
        <v>68</v>
      </c>
      <c r="J2163">
        <v>2018</v>
      </c>
      <c r="K2163" t="s">
        <v>92</v>
      </c>
      <c r="L2163">
        <v>1</v>
      </c>
      <c r="M2163">
        <v>2</v>
      </c>
      <c r="N2163">
        <v>15</v>
      </c>
      <c r="O2163">
        <v>3</v>
      </c>
      <c r="P2163" t="s">
        <v>421</v>
      </c>
      <c r="Q2163" t="s">
        <v>256</v>
      </c>
      <c r="R2163" t="s">
        <v>1160</v>
      </c>
      <c r="S2163">
        <v>7932</v>
      </c>
      <c r="T2163" t="s">
        <v>517</v>
      </c>
      <c r="U2163" t="s">
        <v>422</v>
      </c>
      <c r="V2163" t="s">
        <v>896</v>
      </c>
      <c r="W2163" t="s">
        <v>56</v>
      </c>
      <c r="X2163" t="s">
        <v>57</v>
      </c>
      <c r="Y2163" t="s">
        <v>1161</v>
      </c>
      <c r="Z2163" s="1">
        <v>43380</v>
      </c>
      <c r="AA2163">
        <v>68</v>
      </c>
      <c r="AB2163" t="s">
        <v>59</v>
      </c>
      <c r="AC2163">
        <v>2018</v>
      </c>
      <c r="AD2163">
        <v>58</v>
      </c>
      <c r="AE2163" t="s">
        <v>263</v>
      </c>
      <c r="AF2163" t="s">
        <v>247</v>
      </c>
      <c r="AG2163" s="1">
        <v>34320</v>
      </c>
      <c r="AH2163" t="s">
        <v>264</v>
      </c>
      <c r="AI2163" t="s">
        <v>265</v>
      </c>
      <c r="AJ2163" t="s">
        <v>162</v>
      </c>
      <c r="AK2163">
        <v>176</v>
      </c>
      <c r="AL2163">
        <v>700000</v>
      </c>
      <c r="AM2163">
        <v>3500000</v>
      </c>
      <c r="AN2163" s="1">
        <v>45473</v>
      </c>
      <c r="AO2163" t="s">
        <v>266</v>
      </c>
      <c r="AP2163" t="s">
        <v>164</v>
      </c>
      <c r="AQ2163">
        <v>5</v>
      </c>
      <c r="AR2163" t="s">
        <v>267</v>
      </c>
      <c r="AS2163">
        <v>0</v>
      </c>
      <c r="AT2163" t="s">
        <v>264</v>
      </c>
      <c r="AU2163">
        <v>31</v>
      </c>
    </row>
    <row r="2164" spans="1:47" x14ac:dyDescent="0.25">
      <c r="A2164" t="s">
        <v>1159</v>
      </c>
      <c r="B2164">
        <v>3099242</v>
      </c>
      <c r="C2164">
        <v>209019</v>
      </c>
      <c r="D2164" t="s">
        <v>255</v>
      </c>
      <c r="E2164">
        <v>0</v>
      </c>
      <c r="F2164">
        <v>0</v>
      </c>
      <c r="G2164">
        <v>0</v>
      </c>
      <c r="H2164">
        <v>0</v>
      </c>
      <c r="I2164">
        <v>68</v>
      </c>
      <c r="J2164">
        <v>2018</v>
      </c>
      <c r="K2164" t="s">
        <v>92</v>
      </c>
      <c r="L2164">
        <v>1</v>
      </c>
      <c r="M2164">
        <v>2</v>
      </c>
      <c r="N2164">
        <v>15</v>
      </c>
      <c r="O2164">
        <v>3</v>
      </c>
      <c r="P2164" t="s">
        <v>421</v>
      </c>
      <c r="Q2164" t="s">
        <v>256</v>
      </c>
      <c r="R2164" t="s">
        <v>1160</v>
      </c>
      <c r="S2164">
        <v>7932</v>
      </c>
      <c r="T2164" t="s">
        <v>517</v>
      </c>
      <c r="U2164" t="s">
        <v>422</v>
      </c>
      <c r="V2164" t="s">
        <v>896</v>
      </c>
      <c r="W2164" t="s">
        <v>56</v>
      </c>
      <c r="X2164" t="s">
        <v>57</v>
      </c>
      <c r="Y2164" t="s">
        <v>1161</v>
      </c>
      <c r="Z2164" s="1">
        <v>43380</v>
      </c>
      <c r="AA2164">
        <v>68</v>
      </c>
      <c r="AB2164" t="s">
        <v>59</v>
      </c>
      <c r="AC2164">
        <v>2018</v>
      </c>
      <c r="AD2164">
        <v>58</v>
      </c>
      <c r="AE2164" t="s">
        <v>263</v>
      </c>
      <c r="AF2164" t="s">
        <v>247</v>
      </c>
      <c r="AG2164" s="1">
        <v>34320</v>
      </c>
      <c r="AH2164" t="s">
        <v>264</v>
      </c>
      <c r="AI2164" t="s">
        <v>265</v>
      </c>
      <c r="AJ2164" t="s">
        <v>162</v>
      </c>
      <c r="AK2164">
        <v>176</v>
      </c>
      <c r="AL2164">
        <v>700000</v>
      </c>
      <c r="AM2164">
        <v>3500000</v>
      </c>
      <c r="AN2164" s="1">
        <v>45473</v>
      </c>
      <c r="AO2164" t="s">
        <v>268</v>
      </c>
      <c r="AP2164" t="s">
        <v>164</v>
      </c>
      <c r="AQ2164">
        <v>5</v>
      </c>
      <c r="AR2164" t="s">
        <v>267</v>
      </c>
      <c r="AS2164">
        <v>0</v>
      </c>
      <c r="AT2164" t="s">
        <v>264</v>
      </c>
      <c r="AU2164">
        <v>31</v>
      </c>
    </row>
    <row r="2165" spans="1:47" x14ac:dyDescent="0.25">
      <c r="A2165" t="s">
        <v>1159</v>
      </c>
      <c r="B2165">
        <v>3099242</v>
      </c>
      <c r="C2165">
        <v>209019</v>
      </c>
      <c r="D2165" t="s">
        <v>255</v>
      </c>
      <c r="E2165">
        <v>0</v>
      </c>
      <c r="F2165">
        <v>0</v>
      </c>
      <c r="G2165">
        <v>0</v>
      </c>
      <c r="H2165">
        <v>0</v>
      </c>
      <c r="I2165">
        <v>68</v>
      </c>
      <c r="J2165">
        <v>2018</v>
      </c>
      <c r="K2165" t="s">
        <v>92</v>
      </c>
      <c r="L2165">
        <v>1</v>
      </c>
      <c r="M2165">
        <v>2</v>
      </c>
      <c r="N2165">
        <v>15</v>
      </c>
      <c r="O2165">
        <v>3</v>
      </c>
      <c r="P2165" t="s">
        <v>421</v>
      </c>
      <c r="Q2165" t="s">
        <v>256</v>
      </c>
      <c r="R2165" t="s">
        <v>1160</v>
      </c>
      <c r="S2165">
        <v>7932</v>
      </c>
      <c r="T2165" t="s">
        <v>517</v>
      </c>
      <c r="U2165" t="s">
        <v>422</v>
      </c>
      <c r="V2165" t="s">
        <v>896</v>
      </c>
      <c r="W2165" t="s">
        <v>56</v>
      </c>
      <c r="X2165" t="s">
        <v>57</v>
      </c>
      <c r="Y2165" t="s">
        <v>1161</v>
      </c>
      <c r="Z2165" s="1">
        <v>43380</v>
      </c>
      <c r="AA2165">
        <v>68</v>
      </c>
      <c r="AB2165" t="s">
        <v>59</v>
      </c>
      <c r="AC2165">
        <v>2018</v>
      </c>
      <c r="AD2165">
        <v>58</v>
      </c>
      <c r="AE2165" t="s">
        <v>263</v>
      </c>
      <c r="AF2165" t="s">
        <v>247</v>
      </c>
      <c r="AG2165" s="1">
        <v>34320</v>
      </c>
      <c r="AH2165" t="s">
        <v>264</v>
      </c>
      <c r="AI2165" t="s">
        <v>265</v>
      </c>
      <c r="AJ2165" t="s">
        <v>162</v>
      </c>
      <c r="AK2165">
        <v>176</v>
      </c>
      <c r="AL2165">
        <v>700000</v>
      </c>
      <c r="AM2165">
        <v>3500000</v>
      </c>
      <c r="AN2165" s="1">
        <v>45473</v>
      </c>
      <c r="AO2165" t="s">
        <v>269</v>
      </c>
      <c r="AP2165" t="s">
        <v>164</v>
      </c>
      <c r="AQ2165">
        <v>5</v>
      </c>
      <c r="AR2165" t="s">
        <v>267</v>
      </c>
      <c r="AS2165">
        <v>0</v>
      </c>
      <c r="AT2165" t="s">
        <v>264</v>
      </c>
      <c r="AU2165">
        <v>31</v>
      </c>
    </row>
    <row r="2166" spans="1:47" x14ac:dyDescent="0.25">
      <c r="A2166" t="s">
        <v>1159</v>
      </c>
      <c r="B2166">
        <v>3099242</v>
      </c>
      <c r="C2166">
        <v>209019</v>
      </c>
      <c r="D2166" t="s">
        <v>255</v>
      </c>
      <c r="E2166">
        <v>0</v>
      </c>
      <c r="F2166">
        <v>0</v>
      </c>
      <c r="G2166">
        <v>0</v>
      </c>
      <c r="H2166">
        <v>0</v>
      </c>
      <c r="I2166">
        <v>68</v>
      </c>
      <c r="J2166">
        <v>2018</v>
      </c>
      <c r="K2166" t="s">
        <v>92</v>
      </c>
      <c r="L2166">
        <v>1</v>
      </c>
      <c r="M2166">
        <v>2</v>
      </c>
      <c r="N2166">
        <v>15</v>
      </c>
      <c r="O2166">
        <v>3</v>
      </c>
      <c r="P2166" t="s">
        <v>421</v>
      </c>
      <c r="Q2166" t="s">
        <v>256</v>
      </c>
      <c r="R2166" t="s">
        <v>1160</v>
      </c>
      <c r="S2166">
        <v>7932</v>
      </c>
      <c r="T2166" t="s">
        <v>517</v>
      </c>
      <c r="U2166" t="s">
        <v>422</v>
      </c>
      <c r="V2166" t="s">
        <v>896</v>
      </c>
      <c r="W2166" t="s">
        <v>56</v>
      </c>
      <c r="X2166" t="s">
        <v>57</v>
      </c>
      <c r="Y2166" t="s">
        <v>1161</v>
      </c>
      <c r="Z2166" s="1">
        <v>43380</v>
      </c>
      <c r="AA2166">
        <v>68</v>
      </c>
      <c r="AB2166" t="s">
        <v>59</v>
      </c>
      <c r="AC2166">
        <v>2018</v>
      </c>
      <c r="AD2166">
        <v>58</v>
      </c>
      <c r="AE2166" t="s">
        <v>263</v>
      </c>
      <c r="AF2166" t="s">
        <v>247</v>
      </c>
      <c r="AG2166" s="1">
        <v>34320</v>
      </c>
      <c r="AH2166" t="s">
        <v>264</v>
      </c>
      <c r="AI2166" t="s">
        <v>265</v>
      </c>
      <c r="AJ2166" t="s">
        <v>162</v>
      </c>
      <c r="AK2166">
        <v>176</v>
      </c>
      <c r="AL2166">
        <v>700000</v>
      </c>
      <c r="AM2166">
        <v>3500000</v>
      </c>
      <c r="AN2166" s="1">
        <v>45473</v>
      </c>
      <c r="AO2166" t="s">
        <v>270</v>
      </c>
      <c r="AP2166" t="s">
        <v>164</v>
      </c>
      <c r="AQ2166">
        <v>5</v>
      </c>
      <c r="AR2166" t="s">
        <v>267</v>
      </c>
      <c r="AS2166">
        <v>0</v>
      </c>
      <c r="AT2166" t="s">
        <v>271</v>
      </c>
      <c r="AU2166">
        <v>31</v>
      </c>
    </row>
    <row r="2167" spans="1:47" x14ac:dyDescent="0.25">
      <c r="A2167" t="s">
        <v>1162</v>
      </c>
      <c r="B2167">
        <v>3063659</v>
      </c>
      <c r="C2167">
        <v>381187</v>
      </c>
      <c r="D2167" t="s">
        <v>812</v>
      </c>
      <c r="E2167">
        <v>0</v>
      </c>
      <c r="F2167">
        <v>0</v>
      </c>
      <c r="G2167">
        <v>0</v>
      </c>
      <c r="H2167">
        <v>0</v>
      </c>
      <c r="I2167">
        <v>75</v>
      </c>
      <c r="J2167">
        <v>2018</v>
      </c>
      <c r="K2167" t="s">
        <v>591</v>
      </c>
      <c r="L2167">
        <v>2</v>
      </c>
      <c r="M2167">
        <v>0</v>
      </c>
      <c r="N2167">
        <v>3</v>
      </c>
      <c r="O2167">
        <v>14</v>
      </c>
      <c r="P2167" t="s">
        <v>1163</v>
      </c>
      <c r="Q2167" t="s">
        <v>954</v>
      </c>
      <c r="R2167" t="s">
        <v>1164</v>
      </c>
      <c r="S2167">
        <v>4719</v>
      </c>
      <c r="T2167" t="s">
        <v>1165</v>
      </c>
      <c r="U2167" t="s">
        <v>1166</v>
      </c>
      <c r="V2167" t="s">
        <v>793</v>
      </c>
      <c r="W2167" t="s">
        <v>229</v>
      </c>
      <c r="X2167" t="s">
        <v>57</v>
      </c>
      <c r="Y2167" t="s">
        <v>1167</v>
      </c>
      <c r="Z2167" s="1">
        <v>43392</v>
      </c>
      <c r="AA2167">
        <v>75</v>
      </c>
      <c r="AB2167" t="s">
        <v>59</v>
      </c>
      <c r="AC2167">
        <v>2023</v>
      </c>
      <c r="AD2167">
        <v>738</v>
      </c>
      <c r="AE2167" t="s">
        <v>796</v>
      </c>
      <c r="AF2167" t="s">
        <v>797</v>
      </c>
      <c r="AG2167" s="1">
        <v>35788</v>
      </c>
      <c r="AH2167" t="s">
        <v>264</v>
      </c>
      <c r="AI2167" t="s">
        <v>265</v>
      </c>
      <c r="AJ2167" t="s">
        <v>64</v>
      </c>
      <c r="AK2167">
        <v>178</v>
      </c>
      <c r="AL2167">
        <v>800000</v>
      </c>
      <c r="AM2167">
        <v>1000000</v>
      </c>
      <c r="AN2167" s="1">
        <v>46568</v>
      </c>
      <c r="AO2167" t="s">
        <v>798</v>
      </c>
      <c r="AP2167" t="s">
        <v>66</v>
      </c>
      <c r="AQ2167">
        <v>99</v>
      </c>
      <c r="AR2167" t="s">
        <v>799</v>
      </c>
      <c r="AS2167">
        <v>0</v>
      </c>
      <c r="AT2167" t="s">
        <v>264</v>
      </c>
      <c r="AU2167">
        <v>26</v>
      </c>
    </row>
    <row r="2168" spans="1:47" x14ac:dyDescent="0.25">
      <c r="A2168" t="s">
        <v>1162</v>
      </c>
      <c r="B2168">
        <v>3063659</v>
      </c>
      <c r="C2168">
        <v>381187</v>
      </c>
      <c r="D2168" t="s">
        <v>812</v>
      </c>
      <c r="E2168">
        <v>0</v>
      </c>
      <c r="F2168">
        <v>0</v>
      </c>
      <c r="G2168">
        <v>0</v>
      </c>
      <c r="H2168">
        <v>0</v>
      </c>
      <c r="I2168">
        <v>75</v>
      </c>
      <c r="J2168">
        <v>2018</v>
      </c>
      <c r="K2168" t="s">
        <v>591</v>
      </c>
      <c r="L2168">
        <v>2</v>
      </c>
      <c r="M2168">
        <v>0</v>
      </c>
      <c r="N2168">
        <v>3</v>
      </c>
      <c r="O2168">
        <v>14</v>
      </c>
      <c r="P2168" t="s">
        <v>1163</v>
      </c>
      <c r="Q2168" t="s">
        <v>954</v>
      </c>
      <c r="R2168" t="s">
        <v>1164</v>
      </c>
      <c r="S2168">
        <v>4719</v>
      </c>
      <c r="T2168" t="s">
        <v>1165</v>
      </c>
      <c r="U2168" t="s">
        <v>1166</v>
      </c>
      <c r="V2168" t="s">
        <v>793</v>
      </c>
      <c r="W2168" t="s">
        <v>229</v>
      </c>
      <c r="X2168" t="s">
        <v>57</v>
      </c>
      <c r="Y2168" t="s">
        <v>1167</v>
      </c>
      <c r="Z2168" s="1">
        <v>43392</v>
      </c>
      <c r="AA2168">
        <v>75</v>
      </c>
      <c r="AB2168" t="s">
        <v>59</v>
      </c>
      <c r="AC2168">
        <v>2023</v>
      </c>
      <c r="AD2168">
        <v>738</v>
      </c>
      <c r="AE2168" t="s">
        <v>796</v>
      </c>
      <c r="AF2168" t="s">
        <v>797</v>
      </c>
      <c r="AG2168" s="1">
        <v>35788</v>
      </c>
      <c r="AH2168" t="s">
        <v>264</v>
      </c>
      <c r="AI2168" t="s">
        <v>265</v>
      </c>
      <c r="AJ2168" t="s">
        <v>64</v>
      </c>
      <c r="AK2168">
        <v>178</v>
      </c>
      <c r="AL2168">
        <v>800000</v>
      </c>
      <c r="AM2168">
        <v>1000000</v>
      </c>
      <c r="AN2168" s="1">
        <v>46568</v>
      </c>
      <c r="AO2168" t="s">
        <v>800</v>
      </c>
      <c r="AP2168" t="s">
        <v>66</v>
      </c>
      <c r="AQ2168">
        <v>99</v>
      </c>
      <c r="AR2168" t="s">
        <v>799</v>
      </c>
      <c r="AS2168">
        <v>0</v>
      </c>
      <c r="AT2168" t="s">
        <v>264</v>
      </c>
      <c r="AU2168">
        <v>26</v>
      </c>
    </row>
    <row r="2169" spans="1:47" x14ac:dyDescent="0.25">
      <c r="A2169" t="s">
        <v>1162</v>
      </c>
      <c r="B2169">
        <v>3063659</v>
      </c>
      <c r="C2169">
        <v>381187</v>
      </c>
      <c r="D2169" t="s">
        <v>812</v>
      </c>
      <c r="E2169">
        <v>0</v>
      </c>
      <c r="F2169">
        <v>0</v>
      </c>
      <c r="G2169">
        <v>0</v>
      </c>
      <c r="H2169">
        <v>0</v>
      </c>
      <c r="I2169">
        <v>75</v>
      </c>
      <c r="J2169">
        <v>2018</v>
      </c>
      <c r="K2169" t="s">
        <v>591</v>
      </c>
      <c r="L2169">
        <v>2</v>
      </c>
      <c r="M2169">
        <v>0</v>
      </c>
      <c r="N2169">
        <v>3</v>
      </c>
      <c r="O2169">
        <v>14</v>
      </c>
      <c r="P2169" t="s">
        <v>1163</v>
      </c>
      <c r="Q2169" t="s">
        <v>954</v>
      </c>
      <c r="R2169" t="s">
        <v>1164</v>
      </c>
      <c r="S2169">
        <v>4719</v>
      </c>
      <c r="T2169" t="s">
        <v>1165</v>
      </c>
      <c r="U2169" t="s">
        <v>1166</v>
      </c>
      <c r="V2169" t="s">
        <v>793</v>
      </c>
      <c r="W2169" t="s">
        <v>229</v>
      </c>
      <c r="X2169" t="s">
        <v>57</v>
      </c>
      <c r="Y2169" t="s">
        <v>1167</v>
      </c>
      <c r="Z2169" s="1">
        <v>43392</v>
      </c>
      <c r="AA2169">
        <v>75</v>
      </c>
      <c r="AB2169" t="s">
        <v>59</v>
      </c>
      <c r="AC2169">
        <v>2023</v>
      </c>
      <c r="AD2169">
        <v>738</v>
      </c>
      <c r="AE2169" t="s">
        <v>796</v>
      </c>
      <c r="AF2169" t="s">
        <v>797</v>
      </c>
      <c r="AG2169" s="1">
        <v>35788</v>
      </c>
      <c r="AH2169" t="s">
        <v>264</v>
      </c>
      <c r="AI2169" t="s">
        <v>265</v>
      </c>
      <c r="AJ2169" t="s">
        <v>64</v>
      </c>
      <c r="AK2169">
        <v>178</v>
      </c>
      <c r="AL2169">
        <v>800000</v>
      </c>
      <c r="AM2169">
        <v>1000000</v>
      </c>
      <c r="AN2169" s="1">
        <v>46568</v>
      </c>
      <c r="AO2169" t="s">
        <v>801</v>
      </c>
      <c r="AP2169" t="s">
        <v>66</v>
      </c>
      <c r="AQ2169">
        <v>11</v>
      </c>
      <c r="AR2169" t="s">
        <v>799</v>
      </c>
      <c r="AS2169">
        <v>0</v>
      </c>
      <c r="AT2169" t="s">
        <v>264</v>
      </c>
      <c r="AU2169">
        <v>26</v>
      </c>
    </row>
    <row r="2170" spans="1:47" x14ac:dyDescent="0.25">
      <c r="A2170" t="s">
        <v>1162</v>
      </c>
      <c r="B2170">
        <v>3063659</v>
      </c>
      <c r="C2170">
        <v>381187</v>
      </c>
      <c r="D2170" t="s">
        <v>812</v>
      </c>
      <c r="E2170">
        <v>0</v>
      </c>
      <c r="F2170">
        <v>0</v>
      </c>
      <c r="G2170">
        <v>0</v>
      </c>
      <c r="H2170">
        <v>0</v>
      </c>
      <c r="I2170">
        <v>75</v>
      </c>
      <c r="J2170">
        <v>2018</v>
      </c>
      <c r="K2170" t="s">
        <v>591</v>
      </c>
      <c r="L2170">
        <v>2</v>
      </c>
      <c r="M2170">
        <v>0</v>
      </c>
      <c r="N2170">
        <v>3</v>
      </c>
      <c r="O2170">
        <v>14</v>
      </c>
      <c r="P2170" t="s">
        <v>1163</v>
      </c>
      <c r="Q2170" t="s">
        <v>954</v>
      </c>
      <c r="R2170" t="s">
        <v>1164</v>
      </c>
      <c r="S2170">
        <v>4719</v>
      </c>
      <c r="T2170" t="s">
        <v>1165</v>
      </c>
      <c r="U2170" t="s">
        <v>1166</v>
      </c>
      <c r="V2170" t="s">
        <v>793</v>
      </c>
      <c r="W2170" t="s">
        <v>229</v>
      </c>
      <c r="X2170" t="s">
        <v>57</v>
      </c>
      <c r="Y2170" t="s">
        <v>1167</v>
      </c>
      <c r="Z2170" s="1">
        <v>43392</v>
      </c>
      <c r="AA2170">
        <v>75</v>
      </c>
      <c r="AB2170" t="s">
        <v>59</v>
      </c>
      <c r="AC2170">
        <v>2023</v>
      </c>
      <c r="AD2170">
        <v>738</v>
      </c>
      <c r="AE2170" t="s">
        <v>796</v>
      </c>
      <c r="AF2170" t="s">
        <v>797</v>
      </c>
      <c r="AG2170" s="1">
        <v>35788</v>
      </c>
      <c r="AH2170" t="s">
        <v>264</v>
      </c>
      <c r="AI2170" t="s">
        <v>265</v>
      </c>
      <c r="AJ2170" t="s">
        <v>64</v>
      </c>
      <c r="AK2170">
        <v>178</v>
      </c>
      <c r="AL2170">
        <v>800000</v>
      </c>
      <c r="AM2170">
        <v>1000000</v>
      </c>
      <c r="AN2170" s="1">
        <v>46568</v>
      </c>
      <c r="AO2170" t="s">
        <v>802</v>
      </c>
      <c r="AP2170" t="s">
        <v>66</v>
      </c>
      <c r="AQ2170">
        <v>11</v>
      </c>
      <c r="AR2170" t="s">
        <v>799</v>
      </c>
      <c r="AS2170">
        <v>0</v>
      </c>
      <c r="AT2170" t="s">
        <v>264</v>
      </c>
      <c r="AU2170">
        <v>26</v>
      </c>
    </row>
    <row r="2171" spans="1:47" x14ac:dyDescent="0.25">
      <c r="A2171" t="s">
        <v>1162</v>
      </c>
      <c r="B2171">
        <v>3063659</v>
      </c>
      <c r="C2171">
        <v>381187</v>
      </c>
      <c r="D2171" t="s">
        <v>812</v>
      </c>
      <c r="E2171">
        <v>0</v>
      </c>
      <c r="F2171">
        <v>0</v>
      </c>
      <c r="G2171">
        <v>0</v>
      </c>
      <c r="H2171">
        <v>0</v>
      </c>
      <c r="I2171">
        <v>75</v>
      </c>
      <c r="J2171">
        <v>2018</v>
      </c>
      <c r="K2171" t="s">
        <v>591</v>
      </c>
      <c r="L2171">
        <v>2</v>
      </c>
      <c r="M2171">
        <v>0</v>
      </c>
      <c r="N2171">
        <v>3</v>
      </c>
      <c r="O2171">
        <v>14</v>
      </c>
      <c r="P2171" t="s">
        <v>1163</v>
      </c>
      <c r="Q2171" t="s">
        <v>954</v>
      </c>
      <c r="R2171" t="s">
        <v>1164</v>
      </c>
      <c r="S2171">
        <v>4719</v>
      </c>
      <c r="T2171" t="s">
        <v>1165</v>
      </c>
      <c r="U2171" t="s">
        <v>1166</v>
      </c>
      <c r="V2171" t="s">
        <v>793</v>
      </c>
      <c r="W2171" t="s">
        <v>229</v>
      </c>
      <c r="X2171" t="s">
        <v>57</v>
      </c>
      <c r="Y2171" t="s">
        <v>1167</v>
      </c>
      <c r="Z2171" s="1">
        <v>43392</v>
      </c>
      <c r="AA2171">
        <v>75</v>
      </c>
      <c r="AB2171" t="s">
        <v>59</v>
      </c>
      <c r="AC2171">
        <v>2023</v>
      </c>
      <c r="AD2171">
        <v>738</v>
      </c>
      <c r="AE2171" t="s">
        <v>796</v>
      </c>
      <c r="AF2171" t="s">
        <v>797</v>
      </c>
      <c r="AG2171" s="1">
        <v>35788</v>
      </c>
      <c r="AH2171" t="s">
        <v>264</v>
      </c>
      <c r="AI2171" t="s">
        <v>265</v>
      </c>
      <c r="AJ2171" t="s">
        <v>64</v>
      </c>
      <c r="AK2171">
        <v>178</v>
      </c>
      <c r="AL2171">
        <v>800000</v>
      </c>
      <c r="AM2171">
        <v>1000000</v>
      </c>
      <c r="AN2171" s="1">
        <v>46568</v>
      </c>
      <c r="AO2171" t="s">
        <v>803</v>
      </c>
      <c r="AP2171" t="s">
        <v>66</v>
      </c>
      <c r="AQ2171">
        <v>11</v>
      </c>
      <c r="AR2171" t="s">
        <v>799</v>
      </c>
      <c r="AS2171">
        <v>0</v>
      </c>
      <c r="AT2171" t="s">
        <v>264</v>
      </c>
      <c r="AU2171">
        <v>26</v>
      </c>
    </row>
    <row r="2172" spans="1:47" x14ac:dyDescent="0.25">
      <c r="A2172" t="s">
        <v>1162</v>
      </c>
      <c r="B2172">
        <v>3063659</v>
      </c>
      <c r="C2172">
        <v>381187</v>
      </c>
      <c r="D2172" t="s">
        <v>812</v>
      </c>
      <c r="E2172">
        <v>0</v>
      </c>
      <c r="F2172">
        <v>0</v>
      </c>
      <c r="G2172">
        <v>0</v>
      </c>
      <c r="H2172">
        <v>0</v>
      </c>
      <c r="I2172">
        <v>75</v>
      </c>
      <c r="J2172">
        <v>2018</v>
      </c>
      <c r="K2172" t="s">
        <v>591</v>
      </c>
      <c r="L2172">
        <v>2</v>
      </c>
      <c r="M2172">
        <v>0</v>
      </c>
      <c r="N2172">
        <v>3</v>
      </c>
      <c r="O2172">
        <v>14</v>
      </c>
      <c r="P2172" t="s">
        <v>1163</v>
      </c>
      <c r="Q2172" t="s">
        <v>954</v>
      </c>
      <c r="R2172" t="s">
        <v>1164</v>
      </c>
      <c r="S2172">
        <v>4719</v>
      </c>
      <c r="T2172" t="s">
        <v>1165</v>
      </c>
      <c r="U2172" t="s">
        <v>1166</v>
      </c>
      <c r="V2172" t="s">
        <v>793</v>
      </c>
      <c r="W2172" t="s">
        <v>229</v>
      </c>
      <c r="X2172" t="s">
        <v>57</v>
      </c>
      <c r="Y2172" t="s">
        <v>1167</v>
      </c>
      <c r="Z2172" s="1">
        <v>43392</v>
      </c>
      <c r="AA2172">
        <v>75</v>
      </c>
      <c r="AB2172" t="s">
        <v>59</v>
      </c>
      <c r="AC2172">
        <v>2023</v>
      </c>
      <c r="AD2172">
        <v>738</v>
      </c>
      <c r="AE2172" t="s">
        <v>796</v>
      </c>
      <c r="AF2172" t="s">
        <v>797</v>
      </c>
      <c r="AG2172" s="1">
        <v>35788</v>
      </c>
      <c r="AH2172" t="s">
        <v>264</v>
      </c>
      <c r="AI2172" t="s">
        <v>265</v>
      </c>
      <c r="AJ2172" t="s">
        <v>64</v>
      </c>
      <c r="AK2172">
        <v>178</v>
      </c>
      <c r="AL2172">
        <v>800000</v>
      </c>
      <c r="AM2172">
        <v>1000000</v>
      </c>
      <c r="AN2172" s="1">
        <v>46568</v>
      </c>
      <c r="AO2172" t="s">
        <v>804</v>
      </c>
      <c r="AP2172" t="s">
        <v>66</v>
      </c>
      <c r="AQ2172">
        <v>11</v>
      </c>
      <c r="AR2172" t="s">
        <v>799</v>
      </c>
      <c r="AS2172">
        <v>0</v>
      </c>
      <c r="AT2172" t="s">
        <v>264</v>
      </c>
      <c r="AU2172">
        <v>26</v>
      </c>
    </row>
    <row r="2173" spans="1:47" x14ac:dyDescent="0.25">
      <c r="A2173" t="s">
        <v>1162</v>
      </c>
      <c r="B2173">
        <v>3063659</v>
      </c>
      <c r="C2173">
        <v>381187</v>
      </c>
      <c r="D2173" t="s">
        <v>812</v>
      </c>
      <c r="E2173">
        <v>0</v>
      </c>
      <c r="F2173">
        <v>0</v>
      </c>
      <c r="G2173">
        <v>0</v>
      </c>
      <c r="H2173">
        <v>0</v>
      </c>
      <c r="I2173">
        <v>75</v>
      </c>
      <c r="J2173">
        <v>2018</v>
      </c>
      <c r="K2173" t="s">
        <v>591</v>
      </c>
      <c r="L2173">
        <v>2</v>
      </c>
      <c r="M2173">
        <v>0</v>
      </c>
      <c r="N2173">
        <v>3</v>
      </c>
      <c r="O2173">
        <v>14</v>
      </c>
      <c r="P2173" t="s">
        <v>1163</v>
      </c>
      <c r="Q2173" t="s">
        <v>954</v>
      </c>
      <c r="R2173" t="s">
        <v>1164</v>
      </c>
      <c r="S2173">
        <v>4719</v>
      </c>
      <c r="T2173" t="s">
        <v>1165</v>
      </c>
      <c r="U2173" t="s">
        <v>1166</v>
      </c>
      <c r="V2173" t="s">
        <v>793</v>
      </c>
      <c r="W2173" t="s">
        <v>229</v>
      </c>
      <c r="X2173" t="s">
        <v>57</v>
      </c>
      <c r="Y2173" t="s">
        <v>1167</v>
      </c>
      <c r="Z2173" s="1">
        <v>43392</v>
      </c>
      <c r="AA2173">
        <v>75</v>
      </c>
      <c r="AB2173" t="s">
        <v>59</v>
      </c>
      <c r="AC2173">
        <v>2023</v>
      </c>
      <c r="AD2173">
        <v>738</v>
      </c>
      <c r="AE2173" t="s">
        <v>796</v>
      </c>
      <c r="AF2173" t="s">
        <v>797</v>
      </c>
      <c r="AG2173" s="1">
        <v>35788</v>
      </c>
      <c r="AH2173" t="s">
        <v>264</v>
      </c>
      <c r="AI2173" t="s">
        <v>265</v>
      </c>
      <c r="AJ2173" t="s">
        <v>64</v>
      </c>
      <c r="AK2173">
        <v>178</v>
      </c>
      <c r="AL2173">
        <v>800000</v>
      </c>
      <c r="AM2173">
        <v>1000000</v>
      </c>
      <c r="AN2173" s="1">
        <v>46568</v>
      </c>
      <c r="AO2173" t="s">
        <v>805</v>
      </c>
      <c r="AP2173" t="s">
        <v>66</v>
      </c>
      <c r="AQ2173">
        <v>11</v>
      </c>
      <c r="AR2173" t="s">
        <v>799</v>
      </c>
      <c r="AS2173">
        <v>0</v>
      </c>
      <c r="AT2173" t="s">
        <v>264</v>
      </c>
      <c r="AU2173">
        <v>26</v>
      </c>
    </row>
    <row r="2174" spans="1:47" x14ac:dyDescent="0.25">
      <c r="A2174" t="s">
        <v>1162</v>
      </c>
      <c r="B2174">
        <v>3063659</v>
      </c>
      <c r="C2174">
        <v>381187</v>
      </c>
      <c r="D2174" t="s">
        <v>812</v>
      </c>
      <c r="E2174">
        <v>0</v>
      </c>
      <c r="F2174">
        <v>0</v>
      </c>
      <c r="G2174">
        <v>0</v>
      </c>
      <c r="H2174">
        <v>0</v>
      </c>
      <c r="I2174">
        <v>75</v>
      </c>
      <c r="J2174">
        <v>2018</v>
      </c>
      <c r="K2174" t="s">
        <v>591</v>
      </c>
      <c r="L2174">
        <v>2</v>
      </c>
      <c r="M2174">
        <v>0</v>
      </c>
      <c r="N2174">
        <v>3</v>
      </c>
      <c r="O2174">
        <v>14</v>
      </c>
      <c r="P2174" t="s">
        <v>1163</v>
      </c>
      <c r="Q2174" t="s">
        <v>954</v>
      </c>
      <c r="R2174" t="s">
        <v>1164</v>
      </c>
      <c r="S2174">
        <v>4719</v>
      </c>
      <c r="T2174" t="s">
        <v>1165</v>
      </c>
      <c r="U2174" t="s">
        <v>1166</v>
      </c>
      <c r="V2174" t="s">
        <v>793</v>
      </c>
      <c r="W2174" t="s">
        <v>229</v>
      </c>
      <c r="X2174" t="s">
        <v>57</v>
      </c>
      <c r="Y2174" t="s">
        <v>1167</v>
      </c>
      <c r="Z2174" s="1">
        <v>43392</v>
      </c>
      <c r="AA2174">
        <v>75</v>
      </c>
      <c r="AB2174" t="s">
        <v>59</v>
      </c>
      <c r="AC2174">
        <v>2023</v>
      </c>
      <c r="AD2174">
        <v>738</v>
      </c>
      <c r="AE2174" t="s">
        <v>796</v>
      </c>
      <c r="AF2174" t="s">
        <v>797</v>
      </c>
      <c r="AG2174" s="1">
        <v>35788</v>
      </c>
      <c r="AH2174" t="s">
        <v>264</v>
      </c>
      <c r="AI2174" t="s">
        <v>265</v>
      </c>
      <c r="AJ2174" t="s">
        <v>64</v>
      </c>
      <c r="AK2174">
        <v>178</v>
      </c>
      <c r="AL2174">
        <v>800000</v>
      </c>
      <c r="AM2174">
        <v>1000000</v>
      </c>
      <c r="AN2174" s="1">
        <v>46568</v>
      </c>
      <c r="AO2174" t="s">
        <v>806</v>
      </c>
      <c r="AP2174" t="s">
        <v>164</v>
      </c>
      <c r="AQ2174">
        <v>11</v>
      </c>
      <c r="AR2174" t="s">
        <v>799</v>
      </c>
      <c r="AS2174">
        <v>0</v>
      </c>
      <c r="AT2174" t="s">
        <v>807</v>
      </c>
      <c r="AU2174">
        <v>26</v>
      </c>
    </row>
    <row r="2175" spans="1:47" x14ac:dyDescent="0.25">
      <c r="A2175" t="s">
        <v>1162</v>
      </c>
      <c r="B2175">
        <v>3063659</v>
      </c>
      <c r="C2175">
        <v>381187</v>
      </c>
      <c r="D2175" t="s">
        <v>812</v>
      </c>
      <c r="E2175">
        <v>0</v>
      </c>
      <c r="F2175">
        <v>0</v>
      </c>
      <c r="G2175">
        <v>0</v>
      </c>
      <c r="H2175">
        <v>0</v>
      </c>
      <c r="I2175">
        <v>75</v>
      </c>
      <c r="J2175">
        <v>2018</v>
      </c>
      <c r="K2175" t="s">
        <v>591</v>
      </c>
      <c r="L2175">
        <v>2</v>
      </c>
      <c r="M2175">
        <v>0</v>
      </c>
      <c r="N2175">
        <v>3</v>
      </c>
      <c r="O2175">
        <v>14</v>
      </c>
      <c r="P2175" t="s">
        <v>1163</v>
      </c>
      <c r="Q2175" t="s">
        <v>954</v>
      </c>
      <c r="R2175" t="s">
        <v>1164</v>
      </c>
      <c r="S2175">
        <v>4719</v>
      </c>
      <c r="T2175" t="s">
        <v>1165</v>
      </c>
      <c r="U2175" t="s">
        <v>1166</v>
      </c>
      <c r="V2175" t="s">
        <v>793</v>
      </c>
      <c r="W2175" t="s">
        <v>229</v>
      </c>
      <c r="X2175" t="s">
        <v>57</v>
      </c>
      <c r="Y2175" t="s">
        <v>1167</v>
      </c>
      <c r="Z2175" s="1">
        <v>43392</v>
      </c>
      <c r="AA2175">
        <v>75</v>
      </c>
      <c r="AB2175" t="s">
        <v>59</v>
      </c>
      <c r="AC2175">
        <v>2023</v>
      </c>
      <c r="AD2175">
        <v>738</v>
      </c>
      <c r="AE2175" t="s">
        <v>796</v>
      </c>
      <c r="AF2175" t="s">
        <v>797</v>
      </c>
      <c r="AG2175" s="1">
        <v>35788</v>
      </c>
      <c r="AH2175" t="s">
        <v>264</v>
      </c>
      <c r="AI2175" t="s">
        <v>265</v>
      </c>
      <c r="AJ2175" t="s">
        <v>64</v>
      </c>
      <c r="AK2175">
        <v>178</v>
      </c>
      <c r="AL2175">
        <v>800000</v>
      </c>
      <c r="AM2175">
        <v>1000000</v>
      </c>
      <c r="AN2175" s="1">
        <v>46568</v>
      </c>
      <c r="AO2175" t="s">
        <v>808</v>
      </c>
      <c r="AP2175" t="s">
        <v>164</v>
      </c>
      <c r="AQ2175">
        <v>11</v>
      </c>
      <c r="AR2175" t="s">
        <v>799</v>
      </c>
      <c r="AS2175">
        <v>0</v>
      </c>
      <c r="AT2175" t="s">
        <v>264</v>
      </c>
      <c r="AU2175">
        <v>26</v>
      </c>
    </row>
    <row r="2176" spans="1:47" x14ac:dyDescent="0.25">
      <c r="A2176" t="s">
        <v>1162</v>
      </c>
      <c r="B2176">
        <v>3063659</v>
      </c>
      <c r="C2176">
        <v>381187</v>
      </c>
      <c r="D2176" t="s">
        <v>812</v>
      </c>
      <c r="E2176">
        <v>0</v>
      </c>
      <c r="F2176">
        <v>0</v>
      </c>
      <c r="G2176">
        <v>0</v>
      </c>
      <c r="H2176">
        <v>0</v>
      </c>
      <c r="I2176">
        <v>75</v>
      </c>
      <c r="J2176">
        <v>2018</v>
      </c>
      <c r="K2176" t="s">
        <v>591</v>
      </c>
      <c r="L2176">
        <v>2</v>
      </c>
      <c r="M2176">
        <v>0</v>
      </c>
      <c r="N2176">
        <v>3</v>
      </c>
      <c r="O2176">
        <v>14</v>
      </c>
      <c r="P2176" t="s">
        <v>1163</v>
      </c>
      <c r="Q2176" t="s">
        <v>954</v>
      </c>
      <c r="R2176" t="s">
        <v>1164</v>
      </c>
      <c r="S2176">
        <v>4719</v>
      </c>
      <c r="T2176" t="s">
        <v>1165</v>
      </c>
      <c r="U2176" t="s">
        <v>1166</v>
      </c>
      <c r="V2176" t="s">
        <v>793</v>
      </c>
      <c r="W2176" t="s">
        <v>229</v>
      </c>
      <c r="X2176" t="s">
        <v>57</v>
      </c>
      <c r="Y2176" t="s">
        <v>1167</v>
      </c>
      <c r="Z2176" s="1">
        <v>43392</v>
      </c>
      <c r="AA2176">
        <v>75</v>
      </c>
      <c r="AB2176" t="s">
        <v>59</v>
      </c>
      <c r="AC2176">
        <v>2023</v>
      </c>
      <c r="AD2176">
        <v>738</v>
      </c>
      <c r="AE2176" t="s">
        <v>796</v>
      </c>
      <c r="AF2176" t="s">
        <v>797</v>
      </c>
      <c r="AG2176" s="1">
        <v>35788</v>
      </c>
      <c r="AH2176" t="s">
        <v>264</v>
      </c>
      <c r="AI2176" t="s">
        <v>265</v>
      </c>
      <c r="AJ2176" t="s">
        <v>64</v>
      </c>
      <c r="AK2176">
        <v>178</v>
      </c>
      <c r="AL2176">
        <v>800000</v>
      </c>
      <c r="AM2176">
        <v>1000000</v>
      </c>
      <c r="AN2176" s="1">
        <v>46568</v>
      </c>
      <c r="AO2176" t="s">
        <v>809</v>
      </c>
      <c r="AP2176" t="s">
        <v>66</v>
      </c>
      <c r="AQ2176">
        <v>11</v>
      </c>
      <c r="AR2176" t="s">
        <v>799</v>
      </c>
      <c r="AS2176">
        <v>0</v>
      </c>
      <c r="AT2176" t="s">
        <v>264</v>
      </c>
      <c r="AU2176">
        <v>26</v>
      </c>
    </row>
    <row r="2177" spans="1:47" x14ac:dyDescent="0.25">
      <c r="A2177" t="s">
        <v>1162</v>
      </c>
      <c r="B2177">
        <v>3063659</v>
      </c>
      <c r="C2177">
        <v>381187</v>
      </c>
      <c r="D2177" t="s">
        <v>812</v>
      </c>
      <c r="E2177">
        <v>0</v>
      </c>
      <c r="F2177">
        <v>0</v>
      </c>
      <c r="G2177">
        <v>0</v>
      </c>
      <c r="H2177">
        <v>0</v>
      </c>
      <c r="I2177">
        <v>75</v>
      </c>
      <c r="J2177">
        <v>2018</v>
      </c>
      <c r="K2177" t="s">
        <v>591</v>
      </c>
      <c r="L2177">
        <v>2</v>
      </c>
      <c r="M2177">
        <v>0</v>
      </c>
      <c r="N2177">
        <v>3</v>
      </c>
      <c r="O2177">
        <v>14</v>
      </c>
      <c r="P2177" t="s">
        <v>1163</v>
      </c>
      <c r="Q2177" t="s">
        <v>954</v>
      </c>
      <c r="R2177" t="s">
        <v>1164</v>
      </c>
      <c r="S2177">
        <v>4719</v>
      </c>
      <c r="T2177" t="s">
        <v>1165</v>
      </c>
      <c r="U2177" t="s">
        <v>1166</v>
      </c>
      <c r="V2177" t="s">
        <v>793</v>
      </c>
      <c r="W2177" t="s">
        <v>229</v>
      </c>
      <c r="X2177" t="s">
        <v>57</v>
      </c>
      <c r="Y2177" t="s">
        <v>1167</v>
      </c>
      <c r="Z2177" s="1">
        <v>43392</v>
      </c>
      <c r="AA2177">
        <v>75</v>
      </c>
      <c r="AB2177" t="s">
        <v>59</v>
      </c>
      <c r="AC2177">
        <v>2023</v>
      </c>
      <c r="AD2177">
        <v>738</v>
      </c>
      <c r="AE2177" t="s">
        <v>796</v>
      </c>
      <c r="AF2177" t="s">
        <v>797</v>
      </c>
      <c r="AG2177" s="1">
        <v>35788</v>
      </c>
      <c r="AH2177" t="s">
        <v>264</v>
      </c>
      <c r="AI2177" t="s">
        <v>265</v>
      </c>
      <c r="AJ2177" t="s">
        <v>64</v>
      </c>
      <c r="AK2177">
        <v>178</v>
      </c>
      <c r="AL2177">
        <v>800000</v>
      </c>
      <c r="AM2177">
        <v>1000000</v>
      </c>
      <c r="AN2177" s="1">
        <v>46568</v>
      </c>
      <c r="AO2177" t="s">
        <v>810</v>
      </c>
      <c r="AP2177" t="s">
        <v>66</v>
      </c>
      <c r="AQ2177">
        <v>11</v>
      </c>
      <c r="AR2177" t="s">
        <v>799</v>
      </c>
      <c r="AS2177">
        <v>0</v>
      </c>
      <c r="AT2177" t="s">
        <v>264</v>
      </c>
      <c r="AU2177">
        <v>26</v>
      </c>
    </row>
    <row r="2178" spans="1:47" x14ac:dyDescent="0.25">
      <c r="A2178" t="s">
        <v>1168</v>
      </c>
      <c r="B2178">
        <v>3097996</v>
      </c>
      <c r="C2178">
        <v>315779</v>
      </c>
      <c r="D2178" t="s">
        <v>398</v>
      </c>
      <c r="E2178">
        <v>0</v>
      </c>
      <c r="F2178">
        <v>0</v>
      </c>
      <c r="G2178">
        <v>0</v>
      </c>
      <c r="H2178">
        <v>0</v>
      </c>
      <c r="I2178">
        <v>79</v>
      </c>
      <c r="J2178">
        <v>2018</v>
      </c>
      <c r="K2178" t="s">
        <v>1087</v>
      </c>
      <c r="L2178">
        <v>4</v>
      </c>
      <c r="M2178">
        <v>0</v>
      </c>
      <c r="N2178">
        <v>8.7201953461648944</v>
      </c>
      <c r="O2178">
        <v>9.2028152829646661</v>
      </c>
      <c r="P2178" t="s">
        <v>325</v>
      </c>
      <c r="Q2178" t="s">
        <v>1169</v>
      </c>
      <c r="R2178" t="s">
        <v>334</v>
      </c>
      <c r="S2178">
        <v>66099</v>
      </c>
      <c r="T2178" t="s">
        <v>1125</v>
      </c>
      <c r="U2178" t="s">
        <v>149</v>
      </c>
      <c r="V2178" t="s">
        <v>1170</v>
      </c>
      <c r="W2178" t="s">
        <v>211</v>
      </c>
      <c r="X2178" t="s">
        <v>403</v>
      </c>
      <c r="Y2178" t="s">
        <v>1171</v>
      </c>
      <c r="Z2178" s="1">
        <v>43397</v>
      </c>
      <c r="AA2178">
        <v>79</v>
      </c>
      <c r="AB2178" t="s">
        <v>59</v>
      </c>
      <c r="AC2178">
        <v>2023</v>
      </c>
      <c r="AD2178">
        <v>5</v>
      </c>
      <c r="AE2178" t="s">
        <v>475</v>
      </c>
      <c r="AF2178" t="s">
        <v>247</v>
      </c>
      <c r="AG2178" s="1">
        <v>36056</v>
      </c>
      <c r="AH2178" t="s">
        <v>264</v>
      </c>
      <c r="AI2178" t="s">
        <v>265</v>
      </c>
      <c r="AJ2178" t="s">
        <v>64</v>
      </c>
      <c r="AK2178">
        <v>177</v>
      </c>
      <c r="AL2178">
        <v>25000000</v>
      </c>
      <c r="AM2178">
        <v>60000000</v>
      </c>
      <c r="AN2178" s="1">
        <v>46568</v>
      </c>
      <c r="AO2178" t="s">
        <v>476</v>
      </c>
      <c r="AP2178" t="s">
        <v>164</v>
      </c>
      <c r="AQ2178">
        <v>11</v>
      </c>
      <c r="AR2178" t="s">
        <v>477</v>
      </c>
      <c r="AS2178">
        <v>0</v>
      </c>
      <c r="AT2178" t="s">
        <v>264</v>
      </c>
      <c r="AU2178">
        <v>26</v>
      </c>
    </row>
    <row r="2179" spans="1:47" x14ac:dyDescent="0.25">
      <c r="A2179" t="s">
        <v>1168</v>
      </c>
      <c r="B2179">
        <v>3097996</v>
      </c>
      <c r="C2179">
        <v>315779</v>
      </c>
      <c r="D2179" t="s">
        <v>398</v>
      </c>
      <c r="E2179">
        <v>0</v>
      </c>
      <c r="F2179">
        <v>0</v>
      </c>
      <c r="G2179">
        <v>0</v>
      </c>
      <c r="H2179">
        <v>0</v>
      </c>
      <c r="I2179">
        <v>79</v>
      </c>
      <c r="J2179">
        <v>2018</v>
      </c>
      <c r="K2179" t="s">
        <v>1087</v>
      </c>
      <c r="L2179">
        <v>4</v>
      </c>
      <c r="M2179">
        <v>0</v>
      </c>
      <c r="N2179">
        <v>8.7201953461648944</v>
      </c>
      <c r="O2179">
        <v>9.2028152829646661</v>
      </c>
      <c r="P2179" t="s">
        <v>325</v>
      </c>
      <c r="Q2179" t="s">
        <v>1169</v>
      </c>
      <c r="R2179" t="s">
        <v>334</v>
      </c>
      <c r="S2179">
        <v>66099</v>
      </c>
      <c r="T2179" t="s">
        <v>1125</v>
      </c>
      <c r="U2179" t="s">
        <v>149</v>
      </c>
      <c r="V2179" t="s">
        <v>1170</v>
      </c>
      <c r="W2179" t="s">
        <v>211</v>
      </c>
      <c r="X2179" t="s">
        <v>403</v>
      </c>
      <c r="Y2179" t="s">
        <v>1171</v>
      </c>
      <c r="Z2179" s="1">
        <v>43397</v>
      </c>
      <c r="AA2179">
        <v>79</v>
      </c>
      <c r="AB2179" t="s">
        <v>59</v>
      </c>
      <c r="AC2179">
        <v>2023</v>
      </c>
      <c r="AD2179">
        <v>5</v>
      </c>
      <c r="AE2179" t="s">
        <v>475</v>
      </c>
      <c r="AF2179" t="s">
        <v>247</v>
      </c>
      <c r="AG2179" s="1">
        <v>36056</v>
      </c>
      <c r="AH2179" t="s">
        <v>264</v>
      </c>
      <c r="AI2179" t="s">
        <v>265</v>
      </c>
      <c r="AJ2179" t="s">
        <v>64</v>
      </c>
      <c r="AK2179">
        <v>177</v>
      </c>
      <c r="AL2179">
        <v>25000000</v>
      </c>
      <c r="AM2179">
        <v>60000000</v>
      </c>
      <c r="AN2179" s="1">
        <v>46568</v>
      </c>
      <c r="AO2179" t="s">
        <v>478</v>
      </c>
      <c r="AP2179" t="s">
        <v>164</v>
      </c>
      <c r="AQ2179">
        <v>11</v>
      </c>
      <c r="AR2179" t="s">
        <v>477</v>
      </c>
      <c r="AS2179">
        <v>0</v>
      </c>
      <c r="AT2179" t="s">
        <v>264</v>
      </c>
      <c r="AU2179">
        <v>26</v>
      </c>
    </row>
    <row r="2180" spans="1:47" x14ac:dyDescent="0.25">
      <c r="A2180" t="s">
        <v>1168</v>
      </c>
      <c r="B2180">
        <v>3097996</v>
      </c>
      <c r="C2180">
        <v>315779</v>
      </c>
      <c r="D2180" t="s">
        <v>398</v>
      </c>
      <c r="E2180">
        <v>0</v>
      </c>
      <c r="F2180">
        <v>0</v>
      </c>
      <c r="G2180">
        <v>0</v>
      </c>
      <c r="H2180">
        <v>0</v>
      </c>
      <c r="I2180">
        <v>79</v>
      </c>
      <c r="J2180">
        <v>2018</v>
      </c>
      <c r="K2180" t="s">
        <v>1087</v>
      </c>
      <c r="L2180">
        <v>4</v>
      </c>
      <c r="M2180">
        <v>0</v>
      </c>
      <c r="N2180">
        <v>8.7201953461648944</v>
      </c>
      <c r="O2180">
        <v>9.2028152829646661</v>
      </c>
      <c r="P2180" t="s">
        <v>325</v>
      </c>
      <c r="Q2180" t="s">
        <v>1169</v>
      </c>
      <c r="R2180" t="s">
        <v>334</v>
      </c>
      <c r="S2180">
        <v>66099</v>
      </c>
      <c r="T2180" t="s">
        <v>1125</v>
      </c>
      <c r="U2180" t="s">
        <v>149</v>
      </c>
      <c r="V2180" t="s">
        <v>1170</v>
      </c>
      <c r="W2180" t="s">
        <v>211</v>
      </c>
      <c r="X2180" t="s">
        <v>403</v>
      </c>
      <c r="Y2180" t="s">
        <v>1171</v>
      </c>
      <c r="Z2180" s="1">
        <v>43397</v>
      </c>
      <c r="AA2180">
        <v>79</v>
      </c>
      <c r="AB2180" t="s">
        <v>59</v>
      </c>
      <c r="AC2180">
        <v>2023</v>
      </c>
      <c r="AD2180">
        <v>5</v>
      </c>
      <c r="AE2180" t="s">
        <v>475</v>
      </c>
      <c r="AF2180" t="s">
        <v>247</v>
      </c>
      <c r="AG2180" s="1">
        <v>36056</v>
      </c>
      <c r="AH2180" t="s">
        <v>264</v>
      </c>
      <c r="AI2180" t="s">
        <v>265</v>
      </c>
      <c r="AJ2180" t="s">
        <v>64</v>
      </c>
      <c r="AK2180">
        <v>177</v>
      </c>
      <c r="AL2180">
        <v>25000000</v>
      </c>
      <c r="AM2180">
        <v>60000000</v>
      </c>
      <c r="AN2180" s="1">
        <v>46568</v>
      </c>
      <c r="AO2180" t="s">
        <v>479</v>
      </c>
      <c r="AP2180" t="s">
        <v>164</v>
      </c>
      <c r="AQ2180">
        <v>11</v>
      </c>
      <c r="AR2180" t="s">
        <v>477</v>
      </c>
      <c r="AS2180">
        <v>0</v>
      </c>
      <c r="AT2180" t="s">
        <v>264</v>
      </c>
      <c r="AU2180">
        <v>26</v>
      </c>
    </row>
    <row r="2181" spans="1:47" x14ac:dyDescent="0.25">
      <c r="A2181" t="s">
        <v>1168</v>
      </c>
      <c r="B2181">
        <v>3097996</v>
      </c>
      <c r="C2181">
        <v>315779</v>
      </c>
      <c r="D2181" t="s">
        <v>398</v>
      </c>
      <c r="E2181">
        <v>0</v>
      </c>
      <c r="F2181">
        <v>0</v>
      </c>
      <c r="G2181">
        <v>0</v>
      </c>
      <c r="H2181">
        <v>0</v>
      </c>
      <c r="I2181">
        <v>79</v>
      </c>
      <c r="J2181">
        <v>2018</v>
      </c>
      <c r="K2181" t="s">
        <v>1087</v>
      </c>
      <c r="L2181">
        <v>4</v>
      </c>
      <c r="M2181">
        <v>0</v>
      </c>
      <c r="N2181">
        <v>8.7201953461648944</v>
      </c>
      <c r="O2181">
        <v>9.2028152829646661</v>
      </c>
      <c r="P2181" t="s">
        <v>325</v>
      </c>
      <c r="Q2181" t="s">
        <v>1169</v>
      </c>
      <c r="R2181" t="s">
        <v>334</v>
      </c>
      <c r="S2181">
        <v>66099</v>
      </c>
      <c r="T2181" t="s">
        <v>1125</v>
      </c>
      <c r="U2181" t="s">
        <v>149</v>
      </c>
      <c r="V2181" t="s">
        <v>1170</v>
      </c>
      <c r="W2181" t="s">
        <v>211</v>
      </c>
      <c r="X2181" t="s">
        <v>403</v>
      </c>
      <c r="Y2181" t="s">
        <v>1171</v>
      </c>
      <c r="Z2181" s="1">
        <v>43397</v>
      </c>
      <c r="AA2181">
        <v>79</v>
      </c>
      <c r="AB2181" t="s">
        <v>59</v>
      </c>
      <c r="AC2181">
        <v>2023</v>
      </c>
      <c r="AD2181">
        <v>5</v>
      </c>
      <c r="AE2181" t="s">
        <v>475</v>
      </c>
      <c r="AF2181" t="s">
        <v>247</v>
      </c>
      <c r="AG2181" s="1">
        <v>36056</v>
      </c>
      <c r="AH2181" t="s">
        <v>264</v>
      </c>
      <c r="AI2181" t="s">
        <v>265</v>
      </c>
      <c r="AJ2181" t="s">
        <v>64</v>
      </c>
      <c r="AK2181">
        <v>177</v>
      </c>
      <c r="AL2181">
        <v>25000000</v>
      </c>
      <c r="AM2181">
        <v>60000000</v>
      </c>
      <c r="AN2181" s="1">
        <v>46568</v>
      </c>
      <c r="AO2181" t="s">
        <v>480</v>
      </c>
      <c r="AP2181" t="s">
        <v>164</v>
      </c>
      <c r="AQ2181">
        <v>11</v>
      </c>
      <c r="AR2181" t="s">
        <v>477</v>
      </c>
      <c r="AS2181">
        <v>0</v>
      </c>
      <c r="AT2181" t="s">
        <v>264</v>
      </c>
      <c r="AU2181">
        <v>26</v>
      </c>
    </row>
    <row r="2182" spans="1:47" x14ac:dyDescent="0.25">
      <c r="A2182" t="s">
        <v>1168</v>
      </c>
      <c r="B2182">
        <v>3097996</v>
      </c>
      <c r="C2182">
        <v>315779</v>
      </c>
      <c r="D2182" t="s">
        <v>398</v>
      </c>
      <c r="E2182">
        <v>0</v>
      </c>
      <c r="F2182">
        <v>0</v>
      </c>
      <c r="G2182">
        <v>0</v>
      </c>
      <c r="H2182">
        <v>0</v>
      </c>
      <c r="I2182">
        <v>79</v>
      </c>
      <c r="J2182">
        <v>2018</v>
      </c>
      <c r="K2182" t="s">
        <v>1087</v>
      </c>
      <c r="L2182">
        <v>4</v>
      </c>
      <c r="M2182">
        <v>0</v>
      </c>
      <c r="N2182">
        <v>8.7201953461648944</v>
      </c>
      <c r="O2182">
        <v>9.2028152829646661</v>
      </c>
      <c r="P2182" t="s">
        <v>325</v>
      </c>
      <c r="Q2182" t="s">
        <v>1169</v>
      </c>
      <c r="R2182" t="s">
        <v>334</v>
      </c>
      <c r="S2182">
        <v>66099</v>
      </c>
      <c r="T2182" t="s">
        <v>1125</v>
      </c>
      <c r="U2182" t="s">
        <v>149</v>
      </c>
      <c r="V2182" t="s">
        <v>1170</v>
      </c>
      <c r="W2182" t="s">
        <v>211</v>
      </c>
      <c r="X2182" t="s">
        <v>403</v>
      </c>
      <c r="Y2182" t="s">
        <v>1171</v>
      </c>
      <c r="Z2182" s="1">
        <v>43397</v>
      </c>
      <c r="AA2182">
        <v>79</v>
      </c>
      <c r="AB2182" t="s">
        <v>59</v>
      </c>
      <c r="AC2182">
        <v>2023</v>
      </c>
      <c r="AD2182">
        <v>5</v>
      </c>
      <c r="AE2182" t="s">
        <v>475</v>
      </c>
      <c r="AF2182" t="s">
        <v>247</v>
      </c>
      <c r="AG2182" s="1">
        <v>36056</v>
      </c>
      <c r="AH2182" t="s">
        <v>264</v>
      </c>
      <c r="AI2182" t="s">
        <v>265</v>
      </c>
      <c r="AJ2182" t="s">
        <v>64</v>
      </c>
      <c r="AK2182">
        <v>177</v>
      </c>
      <c r="AL2182">
        <v>25000000</v>
      </c>
      <c r="AM2182">
        <v>60000000</v>
      </c>
      <c r="AN2182" s="1">
        <v>46568</v>
      </c>
      <c r="AO2182" t="s">
        <v>481</v>
      </c>
      <c r="AP2182" t="s">
        <v>164</v>
      </c>
      <c r="AQ2182">
        <v>11</v>
      </c>
      <c r="AR2182" t="s">
        <v>477</v>
      </c>
      <c r="AS2182">
        <v>0</v>
      </c>
      <c r="AT2182" t="s">
        <v>264</v>
      </c>
      <c r="AU2182">
        <v>26</v>
      </c>
    </row>
    <row r="2183" spans="1:47" x14ac:dyDescent="0.25">
      <c r="A2183" t="s">
        <v>1168</v>
      </c>
      <c r="B2183">
        <v>3097996</v>
      </c>
      <c r="C2183">
        <v>315779</v>
      </c>
      <c r="D2183" t="s">
        <v>398</v>
      </c>
      <c r="E2183">
        <v>0</v>
      </c>
      <c r="F2183">
        <v>0</v>
      </c>
      <c r="G2183">
        <v>0</v>
      </c>
      <c r="H2183">
        <v>0</v>
      </c>
      <c r="I2183">
        <v>79</v>
      </c>
      <c r="J2183">
        <v>2018</v>
      </c>
      <c r="K2183" t="s">
        <v>1087</v>
      </c>
      <c r="L2183">
        <v>4</v>
      </c>
      <c r="M2183">
        <v>0</v>
      </c>
      <c r="N2183">
        <v>8.7201953461648944</v>
      </c>
      <c r="O2183">
        <v>9.2028152829646661</v>
      </c>
      <c r="P2183" t="s">
        <v>325</v>
      </c>
      <c r="Q2183" t="s">
        <v>1169</v>
      </c>
      <c r="R2183" t="s">
        <v>334</v>
      </c>
      <c r="S2183">
        <v>66099</v>
      </c>
      <c r="T2183" t="s">
        <v>1125</v>
      </c>
      <c r="U2183" t="s">
        <v>149</v>
      </c>
      <c r="V2183" t="s">
        <v>1170</v>
      </c>
      <c r="W2183" t="s">
        <v>211</v>
      </c>
      <c r="X2183" t="s">
        <v>403</v>
      </c>
      <c r="Y2183" t="s">
        <v>1171</v>
      </c>
      <c r="Z2183" s="1">
        <v>43397</v>
      </c>
      <c r="AA2183">
        <v>79</v>
      </c>
      <c r="AB2183" t="s">
        <v>59</v>
      </c>
      <c r="AC2183">
        <v>2023</v>
      </c>
      <c r="AD2183">
        <v>5</v>
      </c>
      <c r="AE2183" t="s">
        <v>475</v>
      </c>
      <c r="AF2183" t="s">
        <v>247</v>
      </c>
      <c r="AG2183" s="1">
        <v>36056</v>
      </c>
      <c r="AH2183" t="s">
        <v>264</v>
      </c>
      <c r="AI2183" t="s">
        <v>265</v>
      </c>
      <c r="AJ2183" t="s">
        <v>64</v>
      </c>
      <c r="AK2183">
        <v>177</v>
      </c>
      <c r="AL2183">
        <v>25000000</v>
      </c>
      <c r="AM2183">
        <v>60000000</v>
      </c>
      <c r="AN2183" s="1">
        <v>46568</v>
      </c>
      <c r="AO2183" t="s">
        <v>482</v>
      </c>
      <c r="AP2183" t="s">
        <v>164</v>
      </c>
      <c r="AQ2183">
        <v>11</v>
      </c>
      <c r="AR2183" t="s">
        <v>477</v>
      </c>
      <c r="AS2183">
        <v>0</v>
      </c>
      <c r="AT2183" t="s">
        <v>483</v>
      </c>
      <c r="AU2183">
        <v>26</v>
      </c>
    </row>
    <row r="2184" spans="1:47" x14ac:dyDescent="0.25">
      <c r="A2184" t="s">
        <v>1168</v>
      </c>
      <c r="B2184">
        <v>3097996</v>
      </c>
      <c r="C2184">
        <v>315779</v>
      </c>
      <c r="D2184" t="s">
        <v>398</v>
      </c>
      <c r="E2184">
        <v>0</v>
      </c>
      <c r="F2184">
        <v>0</v>
      </c>
      <c r="G2184">
        <v>0</v>
      </c>
      <c r="H2184">
        <v>0</v>
      </c>
      <c r="I2184">
        <v>79</v>
      </c>
      <c r="J2184">
        <v>2018</v>
      </c>
      <c r="K2184" t="s">
        <v>1087</v>
      </c>
      <c r="L2184">
        <v>4</v>
      </c>
      <c r="M2184">
        <v>0</v>
      </c>
      <c r="N2184">
        <v>8.7201953461648944</v>
      </c>
      <c r="O2184">
        <v>9.2028152829646661</v>
      </c>
      <c r="P2184" t="s">
        <v>325</v>
      </c>
      <c r="Q2184" t="s">
        <v>1169</v>
      </c>
      <c r="R2184" t="s">
        <v>334</v>
      </c>
      <c r="S2184">
        <v>66099</v>
      </c>
      <c r="T2184" t="s">
        <v>1125</v>
      </c>
      <c r="U2184" t="s">
        <v>149</v>
      </c>
      <c r="V2184" t="s">
        <v>1170</v>
      </c>
      <c r="W2184" t="s">
        <v>211</v>
      </c>
      <c r="X2184" t="s">
        <v>403</v>
      </c>
      <c r="Y2184" t="s">
        <v>1171</v>
      </c>
      <c r="Z2184" s="1">
        <v>43397</v>
      </c>
      <c r="AA2184">
        <v>79</v>
      </c>
      <c r="AB2184" t="s">
        <v>59</v>
      </c>
      <c r="AC2184">
        <v>2023</v>
      </c>
      <c r="AD2184">
        <v>5</v>
      </c>
      <c r="AE2184" t="s">
        <v>475</v>
      </c>
      <c r="AF2184" t="s">
        <v>247</v>
      </c>
      <c r="AG2184" s="1">
        <v>36056</v>
      </c>
      <c r="AH2184" t="s">
        <v>264</v>
      </c>
      <c r="AI2184" t="s">
        <v>265</v>
      </c>
      <c r="AJ2184" t="s">
        <v>64</v>
      </c>
      <c r="AK2184">
        <v>177</v>
      </c>
      <c r="AL2184">
        <v>25000000</v>
      </c>
      <c r="AM2184">
        <v>60000000</v>
      </c>
      <c r="AN2184" s="1">
        <v>46568</v>
      </c>
      <c r="AO2184" t="s">
        <v>484</v>
      </c>
      <c r="AP2184" t="s">
        <v>164</v>
      </c>
      <c r="AQ2184">
        <v>11</v>
      </c>
      <c r="AR2184" t="s">
        <v>477</v>
      </c>
      <c r="AS2184">
        <v>0</v>
      </c>
      <c r="AT2184" t="s">
        <v>264</v>
      </c>
      <c r="AU2184">
        <v>26</v>
      </c>
    </row>
    <row r="2185" spans="1:47" x14ac:dyDescent="0.25">
      <c r="A2185" t="s">
        <v>1168</v>
      </c>
      <c r="B2185">
        <v>3097996</v>
      </c>
      <c r="C2185">
        <v>315779</v>
      </c>
      <c r="D2185" t="s">
        <v>398</v>
      </c>
      <c r="E2185">
        <v>0</v>
      </c>
      <c r="F2185">
        <v>0</v>
      </c>
      <c r="G2185">
        <v>0</v>
      </c>
      <c r="H2185">
        <v>0</v>
      </c>
      <c r="I2185">
        <v>79</v>
      </c>
      <c r="J2185">
        <v>2018</v>
      </c>
      <c r="K2185" t="s">
        <v>1087</v>
      </c>
      <c r="L2185">
        <v>4</v>
      </c>
      <c r="M2185">
        <v>0</v>
      </c>
      <c r="N2185">
        <v>8.7201953461648944</v>
      </c>
      <c r="O2185">
        <v>9.2028152829646661</v>
      </c>
      <c r="P2185" t="s">
        <v>325</v>
      </c>
      <c r="Q2185" t="s">
        <v>1169</v>
      </c>
      <c r="R2185" t="s">
        <v>334</v>
      </c>
      <c r="S2185">
        <v>66099</v>
      </c>
      <c r="T2185" t="s">
        <v>1125</v>
      </c>
      <c r="U2185" t="s">
        <v>149</v>
      </c>
      <c r="V2185" t="s">
        <v>1170</v>
      </c>
      <c r="W2185" t="s">
        <v>211</v>
      </c>
      <c r="X2185" t="s">
        <v>403</v>
      </c>
      <c r="Y2185" t="s">
        <v>1171</v>
      </c>
      <c r="Z2185" s="1">
        <v>43397</v>
      </c>
      <c r="AA2185">
        <v>79</v>
      </c>
      <c r="AB2185" t="s">
        <v>59</v>
      </c>
      <c r="AC2185">
        <v>2023</v>
      </c>
      <c r="AD2185">
        <v>5</v>
      </c>
      <c r="AE2185" t="s">
        <v>475</v>
      </c>
      <c r="AF2185" t="s">
        <v>247</v>
      </c>
      <c r="AG2185" s="1">
        <v>36056</v>
      </c>
      <c r="AH2185" t="s">
        <v>264</v>
      </c>
      <c r="AI2185" t="s">
        <v>265</v>
      </c>
      <c r="AJ2185" t="s">
        <v>64</v>
      </c>
      <c r="AK2185">
        <v>177</v>
      </c>
      <c r="AL2185">
        <v>25000000</v>
      </c>
      <c r="AM2185">
        <v>60000000</v>
      </c>
      <c r="AN2185" s="1">
        <v>46568</v>
      </c>
      <c r="AO2185" t="s">
        <v>485</v>
      </c>
      <c r="AP2185" t="s">
        <v>66</v>
      </c>
      <c r="AQ2185">
        <v>11</v>
      </c>
      <c r="AR2185" t="s">
        <v>477</v>
      </c>
      <c r="AS2185">
        <v>0</v>
      </c>
      <c r="AT2185" t="s">
        <v>264</v>
      </c>
      <c r="AU2185">
        <v>26</v>
      </c>
    </row>
    <row r="2186" spans="1:47" x14ac:dyDescent="0.25">
      <c r="A2186" t="s">
        <v>1168</v>
      </c>
      <c r="B2186">
        <v>3097996</v>
      </c>
      <c r="C2186">
        <v>315779</v>
      </c>
      <c r="D2186" t="s">
        <v>398</v>
      </c>
      <c r="E2186">
        <v>0</v>
      </c>
      <c r="F2186">
        <v>0</v>
      </c>
      <c r="G2186">
        <v>0</v>
      </c>
      <c r="H2186">
        <v>0</v>
      </c>
      <c r="I2186">
        <v>79</v>
      </c>
      <c r="J2186">
        <v>2018</v>
      </c>
      <c r="K2186" t="s">
        <v>1087</v>
      </c>
      <c r="L2186">
        <v>4</v>
      </c>
      <c r="M2186">
        <v>0</v>
      </c>
      <c r="N2186">
        <v>8.7201953461648944</v>
      </c>
      <c r="O2186">
        <v>9.2028152829646661</v>
      </c>
      <c r="P2186" t="s">
        <v>325</v>
      </c>
      <c r="Q2186" t="s">
        <v>1169</v>
      </c>
      <c r="R2186" t="s">
        <v>334</v>
      </c>
      <c r="S2186">
        <v>66099</v>
      </c>
      <c r="T2186" t="s">
        <v>1125</v>
      </c>
      <c r="U2186" t="s">
        <v>149</v>
      </c>
      <c r="V2186" t="s">
        <v>1170</v>
      </c>
      <c r="W2186" t="s">
        <v>211</v>
      </c>
      <c r="X2186" t="s">
        <v>403</v>
      </c>
      <c r="Y2186" t="s">
        <v>1171</v>
      </c>
      <c r="Z2186" s="1">
        <v>43397</v>
      </c>
      <c r="AA2186">
        <v>79</v>
      </c>
      <c r="AB2186" t="s">
        <v>59</v>
      </c>
      <c r="AC2186">
        <v>2023</v>
      </c>
      <c r="AD2186">
        <v>5</v>
      </c>
      <c r="AE2186" t="s">
        <v>475</v>
      </c>
      <c r="AF2186" t="s">
        <v>247</v>
      </c>
      <c r="AG2186" s="1">
        <v>36056</v>
      </c>
      <c r="AH2186" t="s">
        <v>264</v>
      </c>
      <c r="AI2186" t="s">
        <v>265</v>
      </c>
      <c r="AJ2186" t="s">
        <v>64</v>
      </c>
      <c r="AK2186">
        <v>177</v>
      </c>
      <c r="AL2186">
        <v>25000000</v>
      </c>
      <c r="AM2186">
        <v>60000000</v>
      </c>
      <c r="AN2186" s="1">
        <v>46568</v>
      </c>
      <c r="AO2186" t="s">
        <v>486</v>
      </c>
      <c r="AP2186" t="s">
        <v>164</v>
      </c>
      <c r="AQ2186">
        <v>11</v>
      </c>
      <c r="AR2186" t="s">
        <v>477</v>
      </c>
      <c r="AS2186">
        <v>0</v>
      </c>
      <c r="AT2186" t="s">
        <v>264</v>
      </c>
      <c r="AU2186">
        <v>26</v>
      </c>
    </row>
    <row r="2187" spans="1:47" x14ac:dyDescent="0.25">
      <c r="A2187" t="s">
        <v>1168</v>
      </c>
      <c r="B2187">
        <v>3097996</v>
      </c>
      <c r="C2187">
        <v>315779</v>
      </c>
      <c r="D2187" t="s">
        <v>398</v>
      </c>
      <c r="E2187">
        <v>0</v>
      </c>
      <c r="F2187">
        <v>0</v>
      </c>
      <c r="G2187">
        <v>0</v>
      </c>
      <c r="H2187">
        <v>0</v>
      </c>
      <c r="I2187">
        <v>79</v>
      </c>
      <c r="J2187">
        <v>2018</v>
      </c>
      <c r="K2187" t="s">
        <v>1087</v>
      </c>
      <c r="L2187">
        <v>4</v>
      </c>
      <c r="M2187">
        <v>0</v>
      </c>
      <c r="N2187">
        <v>8.7201953461648944</v>
      </c>
      <c r="O2187">
        <v>9.2028152829646661</v>
      </c>
      <c r="P2187" t="s">
        <v>325</v>
      </c>
      <c r="Q2187" t="s">
        <v>1169</v>
      </c>
      <c r="R2187" t="s">
        <v>334</v>
      </c>
      <c r="S2187">
        <v>66099</v>
      </c>
      <c r="T2187" t="s">
        <v>1125</v>
      </c>
      <c r="U2187" t="s">
        <v>149</v>
      </c>
      <c r="V2187" t="s">
        <v>1170</v>
      </c>
      <c r="W2187" t="s">
        <v>211</v>
      </c>
      <c r="X2187" t="s">
        <v>403</v>
      </c>
      <c r="Y2187" t="s">
        <v>1171</v>
      </c>
      <c r="Z2187" s="1">
        <v>43397</v>
      </c>
      <c r="AA2187">
        <v>79</v>
      </c>
      <c r="AB2187" t="s">
        <v>59</v>
      </c>
      <c r="AC2187">
        <v>2023</v>
      </c>
      <c r="AD2187">
        <v>5</v>
      </c>
      <c r="AE2187" t="s">
        <v>475</v>
      </c>
      <c r="AF2187" t="s">
        <v>247</v>
      </c>
      <c r="AG2187" s="1">
        <v>36056</v>
      </c>
      <c r="AH2187" t="s">
        <v>264</v>
      </c>
      <c r="AI2187" t="s">
        <v>265</v>
      </c>
      <c r="AJ2187" t="s">
        <v>64</v>
      </c>
      <c r="AK2187">
        <v>177</v>
      </c>
      <c r="AL2187">
        <v>25000000</v>
      </c>
      <c r="AM2187">
        <v>60000000</v>
      </c>
      <c r="AN2187" s="1">
        <v>46568</v>
      </c>
      <c r="AO2187" t="s">
        <v>487</v>
      </c>
      <c r="AP2187" t="s">
        <v>164</v>
      </c>
      <c r="AQ2187">
        <v>11</v>
      </c>
      <c r="AR2187" t="s">
        <v>477</v>
      </c>
      <c r="AS2187">
        <v>0</v>
      </c>
      <c r="AT2187" t="s">
        <v>264</v>
      </c>
      <c r="AU2187">
        <v>26</v>
      </c>
    </row>
    <row r="2188" spans="1:47" x14ac:dyDescent="0.25">
      <c r="A2188" t="s">
        <v>1168</v>
      </c>
      <c r="B2188">
        <v>3097996</v>
      </c>
      <c r="C2188">
        <v>315779</v>
      </c>
      <c r="D2188" t="s">
        <v>398</v>
      </c>
      <c r="E2188">
        <v>0</v>
      </c>
      <c r="F2188">
        <v>0</v>
      </c>
      <c r="G2188">
        <v>0</v>
      </c>
      <c r="H2188">
        <v>0</v>
      </c>
      <c r="I2188">
        <v>79</v>
      </c>
      <c r="J2188">
        <v>2018</v>
      </c>
      <c r="K2188" t="s">
        <v>1087</v>
      </c>
      <c r="L2188">
        <v>4</v>
      </c>
      <c r="M2188">
        <v>0</v>
      </c>
      <c r="N2188">
        <v>8.7201953461648944</v>
      </c>
      <c r="O2188">
        <v>9.2028152829646661</v>
      </c>
      <c r="P2188" t="s">
        <v>325</v>
      </c>
      <c r="Q2188" t="s">
        <v>1169</v>
      </c>
      <c r="R2188" t="s">
        <v>334</v>
      </c>
      <c r="S2188">
        <v>66099</v>
      </c>
      <c r="T2188" t="s">
        <v>1125</v>
      </c>
      <c r="U2188" t="s">
        <v>149</v>
      </c>
      <c r="V2188" t="s">
        <v>1170</v>
      </c>
      <c r="W2188" t="s">
        <v>211</v>
      </c>
      <c r="X2188" t="s">
        <v>403</v>
      </c>
      <c r="Y2188" t="s">
        <v>1171</v>
      </c>
      <c r="Z2188" s="1">
        <v>43397</v>
      </c>
      <c r="AA2188">
        <v>79</v>
      </c>
      <c r="AB2188" t="s">
        <v>59</v>
      </c>
      <c r="AC2188">
        <v>2023</v>
      </c>
      <c r="AD2188">
        <v>5</v>
      </c>
      <c r="AE2188" t="s">
        <v>475</v>
      </c>
      <c r="AF2188" t="s">
        <v>247</v>
      </c>
      <c r="AG2188" s="1">
        <v>36056</v>
      </c>
      <c r="AH2188" t="s">
        <v>264</v>
      </c>
      <c r="AI2188" t="s">
        <v>265</v>
      </c>
      <c r="AJ2188" t="s">
        <v>64</v>
      </c>
      <c r="AK2188">
        <v>177</v>
      </c>
      <c r="AL2188">
        <v>25000000</v>
      </c>
      <c r="AM2188">
        <v>60000000</v>
      </c>
      <c r="AN2188" s="1">
        <v>46568</v>
      </c>
      <c r="AO2188" t="s">
        <v>488</v>
      </c>
      <c r="AP2188" t="s">
        <v>164</v>
      </c>
      <c r="AQ2188">
        <v>11</v>
      </c>
      <c r="AR2188" t="s">
        <v>477</v>
      </c>
      <c r="AS2188">
        <v>0</v>
      </c>
      <c r="AT2188" t="s">
        <v>264</v>
      </c>
      <c r="AU2188">
        <v>26</v>
      </c>
    </row>
    <row r="2189" spans="1:47" x14ac:dyDescent="0.25">
      <c r="A2189" t="s">
        <v>1168</v>
      </c>
      <c r="B2189">
        <v>3097996</v>
      </c>
      <c r="C2189">
        <v>315779</v>
      </c>
      <c r="D2189" t="s">
        <v>398</v>
      </c>
      <c r="E2189">
        <v>0</v>
      </c>
      <c r="F2189">
        <v>0</v>
      </c>
      <c r="G2189">
        <v>0</v>
      </c>
      <c r="H2189">
        <v>0</v>
      </c>
      <c r="I2189">
        <v>79</v>
      </c>
      <c r="J2189">
        <v>2018</v>
      </c>
      <c r="K2189" t="s">
        <v>1087</v>
      </c>
      <c r="L2189">
        <v>4</v>
      </c>
      <c r="M2189">
        <v>0</v>
      </c>
      <c r="N2189">
        <v>8.7201953461648944</v>
      </c>
      <c r="O2189">
        <v>9.2028152829646661</v>
      </c>
      <c r="P2189" t="s">
        <v>325</v>
      </c>
      <c r="Q2189" t="s">
        <v>1169</v>
      </c>
      <c r="R2189" t="s">
        <v>334</v>
      </c>
      <c r="S2189">
        <v>66099</v>
      </c>
      <c r="T2189" t="s">
        <v>1125</v>
      </c>
      <c r="U2189" t="s">
        <v>149</v>
      </c>
      <c r="V2189" t="s">
        <v>1170</v>
      </c>
      <c r="W2189" t="s">
        <v>211</v>
      </c>
      <c r="X2189" t="s">
        <v>403</v>
      </c>
      <c r="Y2189" t="s">
        <v>1171</v>
      </c>
      <c r="Z2189" s="1">
        <v>43397</v>
      </c>
      <c r="AA2189">
        <v>79</v>
      </c>
      <c r="AB2189" t="s">
        <v>59</v>
      </c>
      <c r="AC2189">
        <v>2023</v>
      </c>
      <c r="AD2189">
        <v>5</v>
      </c>
      <c r="AE2189" t="s">
        <v>475</v>
      </c>
      <c r="AF2189" t="s">
        <v>247</v>
      </c>
      <c r="AG2189" s="1">
        <v>36056</v>
      </c>
      <c r="AH2189" t="s">
        <v>264</v>
      </c>
      <c r="AI2189" t="s">
        <v>265</v>
      </c>
      <c r="AJ2189" t="s">
        <v>64</v>
      </c>
      <c r="AK2189">
        <v>177</v>
      </c>
      <c r="AL2189">
        <v>25000000</v>
      </c>
      <c r="AM2189">
        <v>60000000</v>
      </c>
      <c r="AN2189" s="1">
        <v>46568</v>
      </c>
      <c r="AO2189" t="s">
        <v>489</v>
      </c>
      <c r="AP2189" t="s">
        <v>164</v>
      </c>
      <c r="AQ2189">
        <v>11</v>
      </c>
      <c r="AR2189" t="s">
        <v>477</v>
      </c>
      <c r="AS2189">
        <v>0</v>
      </c>
      <c r="AT2189" t="s">
        <v>264</v>
      </c>
      <c r="AU2189">
        <v>26</v>
      </c>
    </row>
    <row r="2190" spans="1:47" x14ac:dyDescent="0.25">
      <c r="A2190" t="s">
        <v>1168</v>
      </c>
      <c r="B2190">
        <v>3097996</v>
      </c>
      <c r="C2190">
        <v>315779</v>
      </c>
      <c r="D2190" t="s">
        <v>398</v>
      </c>
      <c r="E2190">
        <v>0</v>
      </c>
      <c r="F2190">
        <v>0</v>
      </c>
      <c r="G2190">
        <v>0</v>
      </c>
      <c r="H2190">
        <v>0</v>
      </c>
      <c r="I2190">
        <v>79</v>
      </c>
      <c r="J2190">
        <v>2018</v>
      </c>
      <c r="K2190" t="s">
        <v>1087</v>
      </c>
      <c r="L2190">
        <v>4</v>
      </c>
      <c r="M2190">
        <v>0</v>
      </c>
      <c r="N2190">
        <v>8.7201953461648944</v>
      </c>
      <c r="O2190">
        <v>9.2028152829646661</v>
      </c>
      <c r="P2190" t="s">
        <v>325</v>
      </c>
      <c r="Q2190" t="s">
        <v>1169</v>
      </c>
      <c r="R2190" t="s">
        <v>334</v>
      </c>
      <c r="S2190">
        <v>66099</v>
      </c>
      <c r="T2190" t="s">
        <v>1125</v>
      </c>
      <c r="U2190" t="s">
        <v>149</v>
      </c>
      <c r="V2190" t="s">
        <v>1170</v>
      </c>
      <c r="W2190" t="s">
        <v>211</v>
      </c>
      <c r="X2190" t="s">
        <v>403</v>
      </c>
      <c r="Y2190" t="s">
        <v>1171</v>
      </c>
      <c r="Z2190" s="1">
        <v>43397</v>
      </c>
      <c r="AA2190">
        <v>79</v>
      </c>
      <c r="AB2190" t="s">
        <v>59</v>
      </c>
      <c r="AC2190">
        <v>2023</v>
      </c>
      <c r="AD2190">
        <v>5</v>
      </c>
      <c r="AE2190" t="s">
        <v>475</v>
      </c>
      <c r="AF2190" t="s">
        <v>247</v>
      </c>
      <c r="AG2190" s="1">
        <v>36056</v>
      </c>
      <c r="AH2190" t="s">
        <v>264</v>
      </c>
      <c r="AI2190" t="s">
        <v>265</v>
      </c>
      <c r="AJ2190" t="s">
        <v>64</v>
      </c>
      <c r="AK2190">
        <v>177</v>
      </c>
      <c r="AL2190">
        <v>25000000</v>
      </c>
      <c r="AM2190">
        <v>60000000</v>
      </c>
      <c r="AN2190" s="1">
        <v>46568</v>
      </c>
      <c r="AO2190" t="s">
        <v>490</v>
      </c>
      <c r="AP2190" t="s">
        <v>164</v>
      </c>
      <c r="AQ2190">
        <v>11</v>
      </c>
      <c r="AR2190" t="s">
        <v>477</v>
      </c>
      <c r="AS2190">
        <v>0</v>
      </c>
      <c r="AT2190" t="s">
        <v>264</v>
      </c>
      <c r="AU2190">
        <v>26</v>
      </c>
    </row>
    <row r="2191" spans="1:47" x14ac:dyDescent="0.25">
      <c r="A2191" t="s">
        <v>1168</v>
      </c>
      <c r="B2191">
        <v>3097996</v>
      </c>
      <c r="C2191">
        <v>315779</v>
      </c>
      <c r="D2191" t="s">
        <v>398</v>
      </c>
      <c r="E2191">
        <v>0</v>
      </c>
      <c r="F2191">
        <v>0</v>
      </c>
      <c r="G2191">
        <v>0</v>
      </c>
      <c r="H2191">
        <v>0</v>
      </c>
      <c r="I2191">
        <v>79</v>
      </c>
      <c r="J2191">
        <v>2018</v>
      </c>
      <c r="K2191" t="s">
        <v>1087</v>
      </c>
      <c r="L2191">
        <v>4</v>
      </c>
      <c r="M2191">
        <v>0</v>
      </c>
      <c r="N2191">
        <v>8.7201953461648944</v>
      </c>
      <c r="O2191">
        <v>9.2028152829646661</v>
      </c>
      <c r="P2191" t="s">
        <v>325</v>
      </c>
      <c r="Q2191" t="s">
        <v>1169</v>
      </c>
      <c r="R2191" t="s">
        <v>334</v>
      </c>
      <c r="S2191">
        <v>66099</v>
      </c>
      <c r="T2191" t="s">
        <v>1125</v>
      </c>
      <c r="U2191" t="s">
        <v>149</v>
      </c>
      <c r="V2191" t="s">
        <v>1170</v>
      </c>
      <c r="W2191" t="s">
        <v>211</v>
      </c>
      <c r="X2191" t="s">
        <v>403</v>
      </c>
      <c r="Y2191" t="s">
        <v>1171</v>
      </c>
      <c r="Z2191" s="1">
        <v>43397</v>
      </c>
      <c r="AA2191">
        <v>79</v>
      </c>
      <c r="AB2191" t="s">
        <v>59</v>
      </c>
      <c r="AC2191">
        <v>2023</v>
      </c>
      <c r="AD2191">
        <v>5</v>
      </c>
      <c r="AE2191" t="s">
        <v>475</v>
      </c>
      <c r="AF2191" t="s">
        <v>247</v>
      </c>
      <c r="AG2191" s="1">
        <v>36056</v>
      </c>
      <c r="AH2191" t="s">
        <v>264</v>
      </c>
      <c r="AI2191" t="s">
        <v>265</v>
      </c>
      <c r="AJ2191" t="s">
        <v>64</v>
      </c>
      <c r="AK2191">
        <v>177</v>
      </c>
      <c r="AL2191">
        <v>25000000</v>
      </c>
      <c r="AM2191">
        <v>60000000</v>
      </c>
      <c r="AN2191" s="1">
        <v>46568</v>
      </c>
      <c r="AO2191" t="s">
        <v>491</v>
      </c>
      <c r="AP2191" t="s">
        <v>66</v>
      </c>
      <c r="AQ2191">
        <v>11</v>
      </c>
      <c r="AR2191" t="s">
        <v>477</v>
      </c>
      <c r="AS2191">
        <v>0</v>
      </c>
      <c r="AT2191" t="s">
        <v>264</v>
      </c>
      <c r="AU2191">
        <v>26</v>
      </c>
    </row>
    <row r="2192" spans="1:47" x14ac:dyDescent="0.25">
      <c r="A2192" t="s">
        <v>1172</v>
      </c>
      <c r="B2192">
        <v>3058494</v>
      </c>
      <c r="C2192">
        <v>124732</v>
      </c>
      <c r="D2192" t="s">
        <v>48</v>
      </c>
      <c r="E2192">
        <v>1</v>
      </c>
      <c r="F2192">
        <v>0</v>
      </c>
      <c r="G2192">
        <v>0</v>
      </c>
      <c r="H2192">
        <v>0</v>
      </c>
      <c r="I2192">
        <v>90</v>
      </c>
      <c r="J2192">
        <v>2018</v>
      </c>
      <c r="K2192" t="s">
        <v>584</v>
      </c>
      <c r="L2192">
        <v>0</v>
      </c>
      <c r="M2192">
        <v>3</v>
      </c>
      <c r="N2192">
        <v>18</v>
      </c>
      <c r="O2192">
        <v>10</v>
      </c>
      <c r="P2192" t="s">
        <v>1129</v>
      </c>
      <c r="Q2192" t="s">
        <v>127</v>
      </c>
      <c r="R2192" t="s">
        <v>1130</v>
      </c>
      <c r="S2192">
        <v>38043</v>
      </c>
      <c r="T2192" t="s">
        <v>1173</v>
      </c>
      <c r="U2192" t="s">
        <v>1132</v>
      </c>
      <c r="V2192" t="s">
        <v>95</v>
      </c>
      <c r="W2192" t="s">
        <v>500</v>
      </c>
      <c r="X2192" t="s">
        <v>57</v>
      </c>
      <c r="Y2192" t="s">
        <v>1174</v>
      </c>
      <c r="Z2192" s="1">
        <v>43400</v>
      </c>
      <c r="AA2192">
        <v>78</v>
      </c>
      <c r="AB2192" t="s">
        <v>59</v>
      </c>
      <c r="AC2192">
        <v>2023</v>
      </c>
      <c r="AD2192">
        <v>533</v>
      </c>
      <c r="AE2192" t="s">
        <v>160</v>
      </c>
      <c r="AF2192" t="s">
        <v>61</v>
      </c>
      <c r="AG2192" s="1">
        <v>33997</v>
      </c>
      <c r="AH2192" t="s">
        <v>161</v>
      </c>
      <c r="AI2192" t="s">
        <v>63</v>
      </c>
      <c r="AJ2192" t="s">
        <v>162</v>
      </c>
      <c r="AK2192">
        <v>194</v>
      </c>
      <c r="AL2192">
        <v>2000000</v>
      </c>
      <c r="AM2192">
        <v>15000000</v>
      </c>
      <c r="AN2192" s="1">
        <v>45473</v>
      </c>
      <c r="AO2192" t="s">
        <v>163</v>
      </c>
      <c r="AP2192" t="s">
        <v>164</v>
      </c>
      <c r="AQ2192">
        <v>23</v>
      </c>
      <c r="AR2192" t="s">
        <v>165</v>
      </c>
      <c r="AS2192">
        <v>0</v>
      </c>
      <c r="AT2192" t="s">
        <v>161</v>
      </c>
      <c r="AU2192">
        <v>31</v>
      </c>
    </row>
    <row r="2193" spans="1:47" x14ac:dyDescent="0.25">
      <c r="A2193" t="s">
        <v>1172</v>
      </c>
      <c r="B2193">
        <v>3058494</v>
      </c>
      <c r="C2193">
        <v>124732</v>
      </c>
      <c r="D2193" t="s">
        <v>48</v>
      </c>
      <c r="E2193">
        <v>1</v>
      </c>
      <c r="F2193">
        <v>0</v>
      </c>
      <c r="G2193">
        <v>0</v>
      </c>
      <c r="H2193">
        <v>0</v>
      </c>
      <c r="I2193">
        <v>90</v>
      </c>
      <c r="J2193">
        <v>2018</v>
      </c>
      <c r="K2193" t="s">
        <v>584</v>
      </c>
      <c r="L2193">
        <v>0</v>
      </c>
      <c r="M2193">
        <v>3</v>
      </c>
      <c r="N2193">
        <v>18</v>
      </c>
      <c r="O2193">
        <v>10</v>
      </c>
      <c r="P2193" t="s">
        <v>1129</v>
      </c>
      <c r="Q2193" t="s">
        <v>127</v>
      </c>
      <c r="R2193" t="s">
        <v>1130</v>
      </c>
      <c r="S2193">
        <v>38043</v>
      </c>
      <c r="T2193" t="s">
        <v>1173</v>
      </c>
      <c r="U2193" t="s">
        <v>1132</v>
      </c>
      <c r="V2193" t="s">
        <v>95</v>
      </c>
      <c r="W2193" t="s">
        <v>500</v>
      </c>
      <c r="X2193" t="s">
        <v>57</v>
      </c>
      <c r="Y2193" t="s">
        <v>1174</v>
      </c>
      <c r="Z2193" s="1">
        <v>43400</v>
      </c>
      <c r="AA2193">
        <v>78</v>
      </c>
      <c r="AB2193" t="s">
        <v>59</v>
      </c>
      <c r="AC2193">
        <v>2023</v>
      </c>
      <c r="AD2193">
        <v>533</v>
      </c>
      <c r="AE2193" t="s">
        <v>160</v>
      </c>
      <c r="AF2193" t="s">
        <v>61</v>
      </c>
      <c r="AG2193" s="1">
        <v>33997</v>
      </c>
      <c r="AH2193" t="s">
        <v>161</v>
      </c>
      <c r="AI2193" t="s">
        <v>63</v>
      </c>
      <c r="AJ2193" t="s">
        <v>162</v>
      </c>
      <c r="AK2193">
        <v>194</v>
      </c>
      <c r="AL2193">
        <v>2000000</v>
      </c>
      <c r="AM2193">
        <v>15000000</v>
      </c>
      <c r="AN2193" s="1">
        <v>45473</v>
      </c>
      <c r="AO2193" t="s">
        <v>166</v>
      </c>
      <c r="AP2193" t="s">
        <v>164</v>
      </c>
      <c r="AQ2193">
        <v>23</v>
      </c>
      <c r="AR2193" t="s">
        <v>165</v>
      </c>
      <c r="AS2193">
        <v>0</v>
      </c>
      <c r="AT2193" t="s">
        <v>161</v>
      </c>
      <c r="AU2193">
        <v>31</v>
      </c>
    </row>
    <row r="2194" spans="1:47" x14ac:dyDescent="0.25">
      <c r="A2194" t="s">
        <v>1172</v>
      </c>
      <c r="B2194">
        <v>3058494</v>
      </c>
      <c r="C2194">
        <v>124732</v>
      </c>
      <c r="D2194" t="s">
        <v>48</v>
      </c>
      <c r="E2194">
        <v>1</v>
      </c>
      <c r="F2194">
        <v>0</v>
      </c>
      <c r="G2194">
        <v>0</v>
      </c>
      <c r="H2194">
        <v>0</v>
      </c>
      <c r="I2194">
        <v>90</v>
      </c>
      <c r="J2194">
        <v>2018</v>
      </c>
      <c r="K2194" t="s">
        <v>584</v>
      </c>
      <c r="L2194">
        <v>0</v>
      </c>
      <c r="M2194">
        <v>3</v>
      </c>
      <c r="N2194">
        <v>18</v>
      </c>
      <c r="O2194">
        <v>10</v>
      </c>
      <c r="P2194" t="s">
        <v>1129</v>
      </c>
      <c r="Q2194" t="s">
        <v>127</v>
      </c>
      <c r="R2194" t="s">
        <v>1130</v>
      </c>
      <c r="S2194">
        <v>38043</v>
      </c>
      <c r="T2194" t="s">
        <v>1173</v>
      </c>
      <c r="U2194" t="s">
        <v>1132</v>
      </c>
      <c r="V2194" t="s">
        <v>95</v>
      </c>
      <c r="W2194" t="s">
        <v>500</v>
      </c>
      <c r="X2194" t="s">
        <v>57</v>
      </c>
      <c r="Y2194" t="s">
        <v>1174</v>
      </c>
      <c r="Z2194" s="1">
        <v>43400</v>
      </c>
      <c r="AA2194">
        <v>78</v>
      </c>
      <c r="AB2194" t="s">
        <v>59</v>
      </c>
      <c r="AC2194">
        <v>2023</v>
      </c>
      <c r="AD2194">
        <v>533</v>
      </c>
      <c r="AE2194" t="s">
        <v>160</v>
      </c>
      <c r="AF2194" t="s">
        <v>61</v>
      </c>
      <c r="AG2194" s="1">
        <v>33997</v>
      </c>
      <c r="AH2194" t="s">
        <v>161</v>
      </c>
      <c r="AI2194" t="s">
        <v>63</v>
      </c>
      <c r="AJ2194" t="s">
        <v>162</v>
      </c>
      <c r="AK2194">
        <v>194</v>
      </c>
      <c r="AL2194">
        <v>2000000</v>
      </c>
      <c r="AM2194">
        <v>15000000</v>
      </c>
      <c r="AN2194" s="1">
        <v>45473</v>
      </c>
      <c r="AO2194" t="s">
        <v>167</v>
      </c>
      <c r="AP2194" t="s">
        <v>164</v>
      </c>
      <c r="AQ2194">
        <v>23</v>
      </c>
      <c r="AR2194" t="s">
        <v>165</v>
      </c>
      <c r="AS2194">
        <v>0</v>
      </c>
      <c r="AT2194" t="s">
        <v>161</v>
      </c>
      <c r="AU2194">
        <v>31</v>
      </c>
    </row>
    <row r="2195" spans="1:47" x14ac:dyDescent="0.25">
      <c r="A2195" t="s">
        <v>1172</v>
      </c>
      <c r="B2195">
        <v>3058494</v>
      </c>
      <c r="C2195">
        <v>124732</v>
      </c>
      <c r="D2195" t="s">
        <v>48</v>
      </c>
      <c r="E2195">
        <v>1</v>
      </c>
      <c r="F2195">
        <v>0</v>
      </c>
      <c r="G2195">
        <v>0</v>
      </c>
      <c r="H2195">
        <v>0</v>
      </c>
      <c r="I2195">
        <v>90</v>
      </c>
      <c r="J2195">
        <v>2018</v>
      </c>
      <c r="K2195" t="s">
        <v>584</v>
      </c>
      <c r="L2195">
        <v>0</v>
      </c>
      <c r="M2195">
        <v>3</v>
      </c>
      <c r="N2195">
        <v>18</v>
      </c>
      <c r="O2195">
        <v>10</v>
      </c>
      <c r="P2195" t="s">
        <v>1129</v>
      </c>
      <c r="Q2195" t="s">
        <v>127</v>
      </c>
      <c r="R2195" t="s">
        <v>1130</v>
      </c>
      <c r="S2195">
        <v>38043</v>
      </c>
      <c r="T2195" t="s">
        <v>1173</v>
      </c>
      <c r="U2195" t="s">
        <v>1132</v>
      </c>
      <c r="V2195" t="s">
        <v>95</v>
      </c>
      <c r="W2195" t="s">
        <v>500</v>
      </c>
      <c r="X2195" t="s">
        <v>57</v>
      </c>
      <c r="Y2195" t="s">
        <v>1174</v>
      </c>
      <c r="Z2195" s="1">
        <v>43400</v>
      </c>
      <c r="AA2195">
        <v>78</v>
      </c>
      <c r="AB2195" t="s">
        <v>59</v>
      </c>
      <c r="AC2195">
        <v>2023</v>
      </c>
      <c r="AD2195">
        <v>533</v>
      </c>
      <c r="AE2195" t="s">
        <v>160</v>
      </c>
      <c r="AF2195" t="s">
        <v>61</v>
      </c>
      <c r="AG2195" s="1">
        <v>33997</v>
      </c>
      <c r="AH2195" t="s">
        <v>161</v>
      </c>
      <c r="AI2195" t="s">
        <v>63</v>
      </c>
      <c r="AJ2195" t="s">
        <v>162</v>
      </c>
      <c r="AK2195">
        <v>194</v>
      </c>
      <c r="AL2195">
        <v>2000000</v>
      </c>
      <c r="AM2195">
        <v>15000000</v>
      </c>
      <c r="AN2195" s="1">
        <v>45473</v>
      </c>
      <c r="AO2195" t="s">
        <v>168</v>
      </c>
      <c r="AP2195" t="s">
        <v>164</v>
      </c>
      <c r="AQ2195">
        <v>23</v>
      </c>
      <c r="AR2195" t="s">
        <v>165</v>
      </c>
      <c r="AS2195">
        <v>0</v>
      </c>
      <c r="AT2195" t="s">
        <v>161</v>
      </c>
      <c r="AU2195">
        <v>31</v>
      </c>
    </row>
    <row r="2196" spans="1:47" x14ac:dyDescent="0.25">
      <c r="A2196" t="s">
        <v>1172</v>
      </c>
      <c r="B2196">
        <v>3058494</v>
      </c>
      <c r="C2196">
        <v>124732</v>
      </c>
      <c r="D2196" t="s">
        <v>48</v>
      </c>
      <c r="E2196">
        <v>1</v>
      </c>
      <c r="F2196">
        <v>0</v>
      </c>
      <c r="G2196">
        <v>0</v>
      </c>
      <c r="H2196">
        <v>0</v>
      </c>
      <c r="I2196">
        <v>90</v>
      </c>
      <c r="J2196">
        <v>2018</v>
      </c>
      <c r="K2196" t="s">
        <v>584</v>
      </c>
      <c r="L2196">
        <v>0</v>
      </c>
      <c r="M2196">
        <v>3</v>
      </c>
      <c r="N2196">
        <v>18</v>
      </c>
      <c r="O2196">
        <v>10</v>
      </c>
      <c r="P2196" t="s">
        <v>1129</v>
      </c>
      <c r="Q2196" t="s">
        <v>127</v>
      </c>
      <c r="R2196" t="s">
        <v>1130</v>
      </c>
      <c r="S2196">
        <v>38043</v>
      </c>
      <c r="T2196" t="s">
        <v>1173</v>
      </c>
      <c r="U2196" t="s">
        <v>1132</v>
      </c>
      <c r="V2196" t="s">
        <v>95</v>
      </c>
      <c r="W2196" t="s">
        <v>500</v>
      </c>
      <c r="X2196" t="s">
        <v>57</v>
      </c>
      <c r="Y2196" t="s">
        <v>1174</v>
      </c>
      <c r="Z2196" s="1">
        <v>43400</v>
      </c>
      <c r="AA2196">
        <v>78</v>
      </c>
      <c r="AB2196" t="s">
        <v>59</v>
      </c>
      <c r="AC2196">
        <v>2023</v>
      </c>
      <c r="AD2196">
        <v>533</v>
      </c>
      <c r="AE2196" t="s">
        <v>160</v>
      </c>
      <c r="AF2196" t="s">
        <v>61</v>
      </c>
      <c r="AG2196" s="1">
        <v>33997</v>
      </c>
      <c r="AH2196" t="s">
        <v>161</v>
      </c>
      <c r="AI2196" t="s">
        <v>63</v>
      </c>
      <c r="AJ2196" t="s">
        <v>162</v>
      </c>
      <c r="AK2196">
        <v>194</v>
      </c>
      <c r="AL2196">
        <v>2000000</v>
      </c>
      <c r="AM2196">
        <v>15000000</v>
      </c>
      <c r="AN2196" s="1">
        <v>45473</v>
      </c>
      <c r="AO2196" t="s">
        <v>169</v>
      </c>
      <c r="AP2196" t="s">
        <v>164</v>
      </c>
      <c r="AQ2196">
        <v>23</v>
      </c>
      <c r="AR2196" t="s">
        <v>165</v>
      </c>
      <c r="AS2196">
        <v>0</v>
      </c>
      <c r="AT2196" t="s">
        <v>161</v>
      </c>
      <c r="AU2196">
        <v>31</v>
      </c>
    </row>
    <row r="2197" spans="1:47" x14ac:dyDescent="0.25">
      <c r="A2197" t="s">
        <v>1172</v>
      </c>
      <c r="B2197">
        <v>3058494</v>
      </c>
      <c r="C2197">
        <v>124732</v>
      </c>
      <c r="D2197" t="s">
        <v>48</v>
      </c>
      <c r="E2197">
        <v>1</v>
      </c>
      <c r="F2197">
        <v>0</v>
      </c>
      <c r="G2197">
        <v>0</v>
      </c>
      <c r="H2197">
        <v>0</v>
      </c>
      <c r="I2197">
        <v>90</v>
      </c>
      <c r="J2197">
        <v>2018</v>
      </c>
      <c r="K2197" t="s">
        <v>584</v>
      </c>
      <c r="L2197">
        <v>0</v>
      </c>
      <c r="M2197">
        <v>3</v>
      </c>
      <c r="N2197">
        <v>18</v>
      </c>
      <c r="O2197">
        <v>10</v>
      </c>
      <c r="P2197" t="s">
        <v>1129</v>
      </c>
      <c r="Q2197" t="s">
        <v>127</v>
      </c>
      <c r="R2197" t="s">
        <v>1130</v>
      </c>
      <c r="S2197">
        <v>38043</v>
      </c>
      <c r="T2197" t="s">
        <v>1173</v>
      </c>
      <c r="U2197" t="s">
        <v>1132</v>
      </c>
      <c r="V2197" t="s">
        <v>95</v>
      </c>
      <c r="W2197" t="s">
        <v>500</v>
      </c>
      <c r="X2197" t="s">
        <v>57</v>
      </c>
      <c r="Y2197" t="s">
        <v>1174</v>
      </c>
      <c r="Z2197" s="1">
        <v>43400</v>
      </c>
      <c r="AA2197">
        <v>78</v>
      </c>
      <c r="AB2197" t="s">
        <v>59</v>
      </c>
      <c r="AC2197">
        <v>2023</v>
      </c>
      <c r="AD2197">
        <v>533</v>
      </c>
      <c r="AE2197" t="s">
        <v>160</v>
      </c>
      <c r="AF2197" t="s">
        <v>61</v>
      </c>
      <c r="AG2197" s="1">
        <v>33997</v>
      </c>
      <c r="AH2197" t="s">
        <v>161</v>
      </c>
      <c r="AI2197" t="s">
        <v>63</v>
      </c>
      <c r="AJ2197" t="s">
        <v>162</v>
      </c>
      <c r="AK2197">
        <v>194</v>
      </c>
      <c r="AL2197">
        <v>2000000</v>
      </c>
      <c r="AM2197">
        <v>15000000</v>
      </c>
      <c r="AN2197" s="1">
        <v>45473</v>
      </c>
      <c r="AO2197" t="s">
        <v>170</v>
      </c>
      <c r="AP2197" t="s">
        <v>164</v>
      </c>
      <c r="AQ2197">
        <v>23</v>
      </c>
      <c r="AR2197" t="s">
        <v>165</v>
      </c>
      <c r="AS2197">
        <v>0</v>
      </c>
      <c r="AT2197" t="s">
        <v>161</v>
      </c>
      <c r="AU2197">
        <v>31</v>
      </c>
    </row>
    <row r="2198" spans="1:47" x14ac:dyDescent="0.25">
      <c r="A2198" t="s">
        <v>1172</v>
      </c>
      <c r="B2198">
        <v>3058494</v>
      </c>
      <c r="C2198">
        <v>124732</v>
      </c>
      <c r="D2198" t="s">
        <v>48</v>
      </c>
      <c r="E2198">
        <v>1</v>
      </c>
      <c r="F2198">
        <v>0</v>
      </c>
      <c r="G2198">
        <v>0</v>
      </c>
      <c r="H2198">
        <v>0</v>
      </c>
      <c r="I2198">
        <v>90</v>
      </c>
      <c r="J2198">
        <v>2018</v>
      </c>
      <c r="K2198" t="s">
        <v>584</v>
      </c>
      <c r="L2198">
        <v>0</v>
      </c>
      <c r="M2198">
        <v>3</v>
      </c>
      <c r="N2198">
        <v>18</v>
      </c>
      <c r="O2198">
        <v>10</v>
      </c>
      <c r="P2198" t="s">
        <v>1129</v>
      </c>
      <c r="Q2198" t="s">
        <v>127</v>
      </c>
      <c r="R2198" t="s">
        <v>1130</v>
      </c>
      <c r="S2198">
        <v>38043</v>
      </c>
      <c r="T2198" t="s">
        <v>1173</v>
      </c>
      <c r="U2198" t="s">
        <v>1132</v>
      </c>
      <c r="V2198" t="s">
        <v>95</v>
      </c>
      <c r="W2198" t="s">
        <v>500</v>
      </c>
      <c r="X2198" t="s">
        <v>57</v>
      </c>
      <c r="Y2198" t="s">
        <v>1174</v>
      </c>
      <c r="Z2198" s="1">
        <v>43400</v>
      </c>
      <c r="AA2198">
        <v>78</v>
      </c>
      <c r="AB2198" t="s">
        <v>59</v>
      </c>
      <c r="AC2198">
        <v>2023</v>
      </c>
      <c r="AD2198">
        <v>533</v>
      </c>
      <c r="AE2198" t="s">
        <v>160</v>
      </c>
      <c r="AF2198" t="s">
        <v>61</v>
      </c>
      <c r="AG2198" s="1">
        <v>33997</v>
      </c>
      <c r="AH2198" t="s">
        <v>161</v>
      </c>
      <c r="AI2198" t="s">
        <v>63</v>
      </c>
      <c r="AJ2198" t="s">
        <v>162</v>
      </c>
      <c r="AK2198">
        <v>194</v>
      </c>
      <c r="AL2198">
        <v>2000000</v>
      </c>
      <c r="AM2198">
        <v>15000000</v>
      </c>
      <c r="AN2198" s="1">
        <v>45473</v>
      </c>
      <c r="AO2198" t="s">
        <v>171</v>
      </c>
      <c r="AP2198" t="s">
        <v>164</v>
      </c>
      <c r="AQ2198">
        <v>23</v>
      </c>
      <c r="AR2198" t="s">
        <v>165</v>
      </c>
      <c r="AS2198">
        <v>0</v>
      </c>
      <c r="AT2198" t="s">
        <v>161</v>
      </c>
      <c r="AU2198">
        <v>31</v>
      </c>
    </row>
    <row r="2199" spans="1:47" x14ac:dyDescent="0.25">
      <c r="A2199" t="s">
        <v>1172</v>
      </c>
      <c r="B2199">
        <v>3058494</v>
      </c>
      <c r="C2199">
        <v>124732</v>
      </c>
      <c r="D2199" t="s">
        <v>48</v>
      </c>
      <c r="E2199">
        <v>1</v>
      </c>
      <c r="F2199">
        <v>0</v>
      </c>
      <c r="G2199">
        <v>0</v>
      </c>
      <c r="H2199">
        <v>0</v>
      </c>
      <c r="I2199">
        <v>90</v>
      </c>
      <c r="J2199">
        <v>2018</v>
      </c>
      <c r="K2199" t="s">
        <v>584</v>
      </c>
      <c r="L2199">
        <v>0</v>
      </c>
      <c r="M2199">
        <v>3</v>
      </c>
      <c r="N2199">
        <v>18</v>
      </c>
      <c r="O2199">
        <v>10</v>
      </c>
      <c r="P2199" t="s">
        <v>1129</v>
      </c>
      <c r="Q2199" t="s">
        <v>127</v>
      </c>
      <c r="R2199" t="s">
        <v>1130</v>
      </c>
      <c r="S2199">
        <v>38043</v>
      </c>
      <c r="T2199" t="s">
        <v>1173</v>
      </c>
      <c r="U2199" t="s">
        <v>1132</v>
      </c>
      <c r="V2199" t="s">
        <v>95</v>
      </c>
      <c r="W2199" t="s">
        <v>500</v>
      </c>
      <c r="X2199" t="s">
        <v>57</v>
      </c>
      <c r="Y2199" t="s">
        <v>1174</v>
      </c>
      <c r="Z2199" s="1">
        <v>43400</v>
      </c>
      <c r="AA2199">
        <v>78</v>
      </c>
      <c r="AB2199" t="s">
        <v>59</v>
      </c>
      <c r="AC2199">
        <v>2023</v>
      </c>
      <c r="AD2199">
        <v>533</v>
      </c>
      <c r="AE2199" t="s">
        <v>160</v>
      </c>
      <c r="AF2199" t="s">
        <v>61</v>
      </c>
      <c r="AG2199" s="1">
        <v>33997</v>
      </c>
      <c r="AH2199" t="s">
        <v>161</v>
      </c>
      <c r="AI2199" t="s">
        <v>63</v>
      </c>
      <c r="AJ2199" t="s">
        <v>162</v>
      </c>
      <c r="AK2199">
        <v>194</v>
      </c>
      <c r="AL2199">
        <v>2000000</v>
      </c>
      <c r="AM2199">
        <v>15000000</v>
      </c>
      <c r="AN2199" s="1">
        <v>45473</v>
      </c>
      <c r="AO2199" t="s">
        <v>172</v>
      </c>
      <c r="AP2199" t="s">
        <v>164</v>
      </c>
      <c r="AQ2199">
        <v>23</v>
      </c>
      <c r="AR2199" t="s">
        <v>165</v>
      </c>
      <c r="AS2199">
        <v>0</v>
      </c>
      <c r="AT2199" t="s">
        <v>161</v>
      </c>
      <c r="AU2199">
        <v>31</v>
      </c>
    </row>
    <row r="2200" spans="1:47" x14ac:dyDescent="0.25">
      <c r="A2200" t="s">
        <v>1172</v>
      </c>
      <c r="B2200">
        <v>3058494</v>
      </c>
      <c r="C2200">
        <v>124732</v>
      </c>
      <c r="D2200" t="s">
        <v>48</v>
      </c>
      <c r="E2200">
        <v>1</v>
      </c>
      <c r="F2200">
        <v>0</v>
      </c>
      <c r="G2200">
        <v>0</v>
      </c>
      <c r="H2200">
        <v>0</v>
      </c>
      <c r="I2200">
        <v>90</v>
      </c>
      <c r="J2200">
        <v>2018</v>
      </c>
      <c r="K2200" t="s">
        <v>584</v>
      </c>
      <c r="L2200">
        <v>0</v>
      </c>
      <c r="M2200">
        <v>3</v>
      </c>
      <c r="N2200">
        <v>18</v>
      </c>
      <c r="O2200">
        <v>10</v>
      </c>
      <c r="P2200" t="s">
        <v>1129</v>
      </c>
      <c r="Q2200" t="s">
        <v>127</v>
      </c>
      <c r="R2200" t="s">
        <v>1130</v>
      </c>
      <c r="S2200">
        <v>38043</v>
      </c>
      <c r="T2200" t="s">
        <v>1173</v>
      </c>
      <c r="U2200" t="s">
        <v>1132</v>
      </c>
      <c r="V2200" t="s">
        <v>95</v>
      </c>
      <c r="W2200" t="s">
        <v>500</v>
      </c>
      <c r="X2200" t="s">
        <v>57</v>
      </c>
      <c r="Y2200" t="s">
        <v>1174</v>
      </c>
      <c r="Z2200" s="1">
        <v>43400</v>
      </c>
      <c r="AA2200">
        <v>78</v>
      </c>
      <c r="AB2200" t="s">
        <v>59</v>
      </c>
      <c r="AC2200">
        <v>2023</v>
      </c>
      <c r="AD2200">
        <v>533</v>
      </c>
      <c r="AE2200" t="s">
        <v>160</v>
      </c>
      <c r="AF2200" t="s">
        <v>61</v>
      </c>
      <c r="AG2200" s="1">
        <v>33997</v>
      </c>
      <c r="AH2200" t="s">
        <v>161</v>
      </c>
      <c r="AI2200" t="s">
        <v>63</v>
      </c>
      <c r="AJ2200" t="s">
        <v>162</v>
      </c>
      <c r="AK2200">
        <v>194</v>
      </c>
      <c r="AL2200">
        <v>2000000</v>
      </c>
      <c r="AM2200">
        <v>15000000</v>
      </c>
      <c r="AN2200" s="1">
        <v>45473</v>
      </c>
      <c r="AO2200" t="s">
        <v>173</v>
      </c>
      <c r="AP2200" t="s">
        <v>164</v>
      </c>
      <c r="AQ2200">
        <v>23</v>
      </c>
      <c r="AR2200" t="s">
        <v>165</v>
      </c>
      <c r="AS2200">
        <v>0</v>
      </c>
      <c r="AT2200" t="s">
        <v>161</v>
      </c>
      <c r="AU2200">
        <v>31</v>
      </c>
    </row>
    <row r="2201" spans="1:47" x14ac:dyDescent="0.25">
      <c r="A2201" t="s">
        <v>1172</v>
      </c>
      <c r="B2201">
        <v>3058494</v>
      </c>
      <c r="C2201">
        <v>124732</v>
      </c>
      <c r="D2201" t="s">
        <v>48</v>
      </c>
      <c r="E2201">
        <v>1</v>
      </c>
      <c r="F2201">
        <v>0</v>
      </c>
      <c r="G2201">
        <v>0</v>
      </c>
      <c r="H2201">
        <v>0</v>
      </c>
      <c r="I2201">
        <v>90</v>
      </c>
      <c r="J2201">
        <v>2018</v>
      </c>
      <c r="K2201" t="s">
        <v>584</v>
      </c>
      <c r="L2201">
        <v>0</v>
      </c>
      <c r="M2201">
        <v>3</v>
      </c>
      <c r="N2201">
        <v>18</v>
      </c>
      <c r="O2201">
        <v>10</v>
      </c>
      <c r="P2201" t="s">
        <v>1129</v>
      </c>
      <c r="Q2201" t="s">
        <v>127</v>
      </c>
      <c r="R2201" t="s">
        <v>1130</v>
      </c>
      <c r="S2201">
        <v>38043</v>
      </c>
      <c r="T2201" t="s">
        <v>1173</v>
      </c>
      <c r="U2201" t="s">
        <v>1132</v>
      </c>
      <c r="V2201" t="s">
        <v>95</v>
      </c>
      <c r="W2201" t="s">
        <v>500</v>
      </c>
      <c r="X2201" t="s">
        <v>57</v>
      </c>
      <c r="Y2201" t="s">
        <v>1174</v>
      </c>
      <c r="Z2201" s="1">
        <v>43400</v>
      </c>
      <c r="AA2201">
        <v>78</v>
      </c>
      <c r="AB2201" t="s">
        <v>59</v>
      </c>
      <c r="AC2201">
        <v>2023</v>
      </c>
      <c r="AD2201">
        <v>533</v>
      </c>
      <c r="AE2201" t="s">
        <v>160</v>
      </c>
      <c r="AF2201" t="s">
        <v>61</v>
      </c>
      <c r="AG2201" s="1">
        <v>33997</v>
      </c>
      <c r="AH2201" t="s">
        <v>161</v>
      </c>
      <c r="AI2201" t="s">
        <v>63</v>
      </c>
      <c r="AJ2201" t="s">
        <v>162</v>
      </c>
      <c r="AK2201">
        <v>194</v>
      </c>
      <c r="AL2201">
        <v>2000000</v>
      </c>
      <c r="AM2201">
        <v>15000000</v>
      </c>
      <c r="AN2201" s="1">
        <v>45473</v>
      </c>
      <c r="AO2201" t="s">
        <v>174</v>
      </c>
      <c r="AP2201" t="s">
        <v>164</v>
      </c>
      <c r="AQ2201">
        <v>23</v>
      </c>
      <c r="AR2201" t="s">
        <v>165</v>
      </c>
      <c r="AS2201">
        <v>0</v>
      </c>
      <c r="AT2201" t="s">
        <v>161</v>
      </c>
      <c r="AU2201">
        <v>31</v>
      </c>
    </row>
    <row r="2202" spans="1:47" x14ac:dyDescent="0.25">
      <c r="A2202" t="s">
        <v>1172</v>
      </c>
      <c r="B2202">
        <v>3058494</v>
      </c>
      <c r="C2202">
        <v>124732</v>
      </c>
      <c r="D2202" t="s">
        <v>48</v>
      </c>
      <c r="E2202">
        <v>1</v>
      </c>
      <c r="F2202">
        <v>0</v>
      </c>
      <c r="G2202">
        <v>0</v>
      </c>
      <c r="H2202">
        <v>0</v>
      </c>
      <c r="I2202">
        <v>90</v>
      </c>
      <c r="J2202">
        <v>2018</v>
      </c>
      <c r="K2202" t="s">
        <v>584</v>
      </c>
      <c r="L2202">
        <v>0</v>
      </c>
      <c r="M2202">
        <v>3</v>
      </c>
      <c r="N2202">
        <v>18</v>
      </c>
      <c r="O2202">
        <v>10</v>
      </c>
      <c r="P2202" t="s">
        <v>1129</v>
      </c>
      <c r="Q2202" t="s">
        <v>127</v>
      </c>
      <c r="R2202" t="s">
        <v>1130</v>
      </c>
      <c r="S2202">
        <v>38043</v>
      </c>
      <c r="T2202" t="s">
        <v>1173</v>
      </c>
      <c r="U2202" t="s">
        <v>1132</v>
      </c>
      <c r="V2202" t="s">
        <v>95</v>
      </c>
      <c r="W2202" t="s">
        <v>500</v>
      </c>
      <c r="X2202" t="s">
        <v>57</v>
      </c>
      <c r="Y2202" t="s">
        <v>1174</v>
      </c>
      <c r="Z2202" s="1">
        <v>43400</v>
      </c>
      <c r="AA2202">
        <v>78</v>
      </c>
      <c r="AB2202" t="s">
        <v>59</v>
      </c>
      <c r="AC2202">
        <v>2023</v>
      </c>
      <c r="AD2202">
        <v>533</v>
      </c>
      <c r="AE2202" t="s">
        <v>160</v>
      </c>
      <c r="AF2202" t="s">
        <v>61</v>
      </c>
      <c r="AG2202" s="1">
        <v>33997</v>
      </c>
      <c r="AH2202" t="s">
        <v>161</v>
      </c>
      <c r="AI2202" t="s">
        <v>63</v>
      </c>
      <c r="AJ2202" t="s">
        <v>162</v>
      </c>
      <c r="AK2202">
        <v>194</v>
      </c>
      <c r="AL2202">
        <v>2000000</v>
      </c>
      <c r="AM2202">
        <v>15000000</v>
      </c>
      <c r="AN2202" s="1">
        <v>45473</v>
      </c>
      <c r="AO2202" t="s">
        <v>175</v>
      </c>
      <c r="AP2202" t="s">
        <v>66</v>
      </c>
      <c r="AQ2202">
        <v>23</v>
      </c>
      <c r="AR2202" t="s">
        <v>165</v>
      </c>
      <c r="AS2202">
        <v>0</v>
      </c>
      <c r="AT2202" t="s">
        <v>161</v>
      </c>
      <c r="AU2202">
        <v>31</v>
      </c>
    </row>
    <row r="2203" spans="1:47" x14ac:dyDescent="0.25">
      <c r="A2203" t="s">
        <v>1172</v>
      </c>
      <c r="B2203">
        <v>3058494</v>
      </c>
      <c r="C2203">
        <v>124732</v>
      </c>
      <c r="D2203" t="s">
        <v>48</v>
      </c>
      <c r="E2203">
        <v>1</v>
      </c>
      <c r="F2203">
        <v>0</v>
      </c>
      <c r="G2203">
        <v>0</v>
      </c>
      <c r="H2203">
        <v>0</v>
      </c>
      <c r="I2203">
        <v>90</v>
      </c>
      <c r="J2203">
        <v>2018</v>
      </c>
      <c r="K2203" t="s">
        <v>584</v>
      </c>
      <c r="L2203">
        <v>0</v>
      </c>
      <c r="M2203">
        <v>3</v>
      </c>
      <c r="N2203">
        <v>18</v>
      </c>
      <c r="O2203">
        <v>10</v>
      </c>
      <c r="P2203" t="s">
        <v>1129</v>
      </c>
      <c r="Q2203" t="s">
        <v>127</v>
      </c>
      <c r="R2203" t="s">
        <v>1130</v>
      </c>
      <c r="S2203">
        <v>38043</v>
      </c>
      <c r="T2203" t="s">
        <v>1173</v>
      </c>
      <c r="U2203" t="s">
        <v>1132</v>
      </c>
      <c r="V2203" t="s">
        <v>95</v>
      </c>
      <c r="W2203" t="s">
        <v>500</v>
      </c>
      <c r="X2203" t="s">
        <v>57</v>
      </c>
      <c r="Y2203" t="s">
        <v>1174</v>
      </c>
      <c r="Z2203" s="1">
        <v>43400</v>
      </c>
      <c r="AA2203">
        <v>78</v>
      </c>
      <c r="AB2203" t="s">
        <v>59</v>
      </c>
      <c r="AC2203">
        <v>2023</v>
      </c>
      <c r="AD2203">
        <v>533</v>
      </c>
      <c r="AE2203" t="s">
        <v>160</v>
      </c>
      <c r="AF2203" t="s">
        <v>61</v>
      </c>
      <c r="AG2203" s="1">
        <v>33997</v>
      </c>
      <c r="AH2203" t="s">
        <v>161</v>
      </c>
      <c r="AI2203" t="s">
        <v>63</v>
      </c>
      <c r="AJ2203" t="s">
        <v>162</v>
      </c>
      <c r="AK2203">
        <v>194</v>
      </c>
      <c r="AL2203">
        <v>2000000</v>
      </c>
      <c r="AM2203">
        <v>15000000</v>
      </c>
      <c r="AN2203" s="1">
        <v>45473</v>
      </c>
      <c r="AO2203" t="s">
        <v>176</v>
      </c>
      <c r="AP2203" t="s">
        <v>66</v>
      </c>
      <c r="AQ2203">
        <v>23</v>
      </c>
      <c r="AR2203" t="s">
        <v>165</v>
      </c>
      <c r="AS2203">
        <v>0</v>
      </c>
      <c r="AT2203" t="s">
        <v>161</v>
      </c>
      <c r="AU2203">
        <v>31</v>
      </c>
    </row>
    <row r="2204" spans="1:47" x14ac:dyDescent="0.25">
      <c r="A2204" t="s">
        <v>1172</v>
      </c>
      <c r="B2204">
        <v>3058494</v>
      </c>
      <c r="C2204">
        <v>124732</v>
      </c>
      <c r="D2204" t="s">
        <v>48</v>
      </c>
      <c r="E2204">
        <v>1</v>
      </c>
      <c r="F2204">
        <v>0</v>
      </c>
      <c r="G2204">
        <v>0</v>
      </c>
      <c r="H2204">
        <v>0</v>
      </c>
      <c r="I2204">
        <v>90</v>
      </c>
      <c r="J2204">
        <v>2018</v>
      </c>
      <c r="K2204" t="s">
        <v>584</v>
      </c>
      <c r="L2204">
        <v>0</v>
      </c>
      <c r="M2204">
        <v>3</v>
      </c>
      <c r="N2204">
        <v>18</v>
      </c>
      <c r="O2204">
        <v>10</v>
      </c>
      <c r="P2204" t="s">
        <v>1129</v>
      </c>
      <c r="Q2204" t="s">
        <v>127</v>
      </c>
      <c r="R2204" t="s">
        <v>1130</v>
      </c>
      <c r="S2204">
        <v>38043</v>
      </c>
      <c r="T2204" t="s">
        <v>1173</v>
      </c>
      <c r="U2204" t="s">
        <v>1132</v>
      </c>
      <c r="V2204" t="s">
        <v>95</v>
      </c>
      <c r="W2204" t="s">
        <v>500</v>
      </c>
      <c r="X2204" t="s">
        <v>57</v>
      </c>
      <c r="Y2204" t="s">
        <v>1174</v>
      </c>
      <c r="Z2204" s="1">
        <v>43400</v>
      </c>
      <c r="AA2204">
        <v>78</v>
      </c>
      <c r="AB2204" t="s">
        <v>59</v>
      </c>
      <c r="AC2204">
        <v>2023</v>
      </c>
      <c r="AD2204">
        <v>533</v>
      </c>
      <c r="AE2204" t="s">
        <v>160</v>
      </c>
      <c r="AF2204" t="s">
        <v>61</v>
      </c>
      <c r="AG2204" s="1">
        <v>33997</v>
      </c>
      <c r="AH2204" t="s">
        <v>161</v>
      </c>
      <c r="AI2204" t="s">
        <v>63</v>
      </c>
      <c r="AJ2204" t="s">
        <v>162</v>
      </c>
      <c r="AK2204">
        <v>194</v>
      </c>
      <c r="AL2204">
        <v>2000000</v>
      </c>
      <c r="AM2204">
        <v>15000000</v>
      </c>
      <c r="AN2204" s="1">
        <v>45473</v>
      </c>
      <c r="AO2204" t="s">
        <v>177</v>
      </c>
      <c r="AP2204" t="s">
        <v>164</v>
      </c>
      <c r="AQ2204">
        <v>23</v>
      </c>
      <c r="AR2204" t="s">
        <v>165</v>
      </c>
      <c r="AS2204">
        <v>0</v>
      </c>
      <c r="AT2204" t="s">
        <v>161</v>
      </c>
      <c r="AU2204">
        <v>31</v>
      </c>
    </row>
    <row r="2205" spans="1:47" x14ac:dyDescent="0.25">
      <c r="A2205" t="s">
        <v>1175</v>
      </c>
      <c r="B2205">
        <v>3063665</v>
      </c>
      <c r="C2205">
        <v>542776</v>
      </c>
      <c r="D2205" t="s">
        <v>812</v>
      </c>
      <c r="E2205">
        <v>0</v>
      </c>
      <c r="F2205">
        <v>0</v>
      </c>
      <c r="G2205">
        <v>0</v>
      </c>
      <c r="H2205">
        <v>0</v>
      </c>
      <c r="I2205">
        <v>71</v>
      </c>
      <c r="J2205">
        <v>2018</v>
      </c>
      <c r="K2205" t="s">
        <v>106</v>
      </c>
      <c r="L2205">
        <v>3</v>
      </c>
      <c r="M2205">
        <v>3</v>
      </c>
      <c r="N2205">
        <v>4</v>
      </c>
      <c r="O2205">
        <v>9</v>
      </c>
      <c r="P2205" t="s">
        <v>825</v>
      </c>
      <c r="Q2205" t="s">
        <v>790</v>
      </c>
      <c r="R2205" t="s">
        <v>978</v>
      </c>
      <c r="S2205">
        <v>2441</v>
      </c>
      <c r="T2205" t="s">
        <v>815</v>
      </c>
      <c r="U2205" t="s">
        <v>829</v>
      </c>
      <c r="V2205" t="s">
        <v>794</v>
      </c>
      <c r="W2205" t="s">
        <v>197</v>
      </c>
      <c r="X2205" t="s">
        <v>57</v>
      </c>
      <c r="Y2205" t="s">
        <v>1176</v>
      </c>
      <c r="Z2205" s="1">
        <v>43400</v>
      </c>
      <c r="AA2205">
        <v>71</v>
      </c>
      <c r="AB2205" t="s">
        <v>59</v>
      </c>
      <c r="AC2205">
        <v>2023</v>
      </c>
      <c r="AD2205">
        <v>369</v>
      </c>
      <c r="AE2205" t="s">
        <v>831</v>
      </c>
      <c r="AF2205" t="s">
        <v>247</v>
      </c>
      <c r="AG2205" s="1">
        <v>36280</v>
      </c>
      <c r="AH2205" t="s">
        <v>483</v>
      </c>
      <c r="AI2205" t="s">
        <v>265</v>
      </c>
      <c r="AJ2205" t="s">
        <v>64</v>
      </c>
      <c r="AK2205">
        <v>175</v>
      </c>
      <c r="AL2205">
        <v>300000</v>
      </c>
      <c r="AM2205">
        <v>700000</v>
      </c>
      <c r="AN2205" s="1">
        <v>45473</v>
      </c>
      <c r="AO2205" t="s">
        <v>832</v>
      </c>
      <c r="AP2205" t="s">
        <v>66</v>
      </c>
      <c r="AQ2205">
        <v>17</v>
      </c>
      <c r="AR2205" t="s">
        <v>833</v>
      </c>
      <c r="AS2205">
        <v>0</v>
      </c>
      <c r="AT2205" t="s">
        <v>483</v>
      </c>
      <c r="AU2205">
        <v>25</v>
      </c>
    </row>
    <row r="2206" spans="1:47" x14ac:dyDescent="0.25">
      <c r="A2206" t="s">
        <v>1175</v>
      </c>
      <c r="B2206">
        <v>3063665</v>
      </c>
      <c r="C2206">
        <v>542776</v>
      </c>
      <c r="D2206" t="s">
        <v>812</v>
      </c>
      <c r="E2206">
        <v>0</v>
      </c>
      <c r="F2206">
        <v>0</v>
      </c>
      <c r="G2206">
        <v>0</v>
      </c>
      <c r="H2206">
        <v>0</v>
      </c>
      <c r="I2206">
        <v>71</v>
      </c>
      <c r="J2206">
        <v>2018</v>
      </c>
      <c r="K2206" t="s">
        <v>106</v>
      </c>
      <c r="L2206">
        <v>3</v>
      </c>
      <c r="M2206">
        <v>3</v>
      </c>
      <c r="N2206">
        <v>4</v>
      </c>
      <c r="O2206">
        <v>9</v>
      </c>
      <c r="P2206" t="s">
        <v>825</v>
      </c>
      <c r="Q2206" t="s">
        <v>790</v>
      </c>
      <c r="R2206" t="s">
        <v>978</v>
      </c>
      <c r="S2206">
        <v>2441</v>
      </c>
      <c r="T2206" t="s">
        <v>815</v>
      </c>
      <c r="U2206" t="s">
        <v>829</v>
      </c>
      <c r="V2206" t="s">
        <v>794</v>
      </c>
      <c r="W2206" t="s">
        <v>197</v>
      </c>
      <c r="X2206" t="s">
        <v>57</v>
      </c>
      <c r="Y2206" t="s">
        <v>1176</v>
      </c>
      <c r="Z2206" s="1">
        <v>43400</v>
      </c>
      <c r="AA2206">
        <v>71</v>
      </c>
      <c r="AB2206" t="s">
        <v>59</v>
      </c>
      <c r="AC2206">
        <v>2023</v>
      </c>
      <c r="AD2206">
        <v>369</v>
      </c>
      <c r="AE2206" t="s">
        <v>831</v>
      </c>
      <c r="AF2206" t="s">
        <v>247</v>
      </c>
      <c r="AG2206" s="1">
        <v>36280</v>
      </c>
      <c r="AH2206" t="s">
        <v>483</v>
      </c>
      <c r="AI2206" t="s">
        <v>265</v>
      </c>
      <c r="AJ2206" t="s">
        <v>64</v>
      </c>
      <c r="AK2206">
        <v>175</v>
      </c>
      <c r="AL2206">
        <v>300000</v>
      </c>
      <c r="AM2206">
        <v>700000</v>
      </c>
      <c r="AN2206" s="1">
        <v>45473</v>
      </c>
      <c r="AO2206" t="s">
        <v>834</v>
      </c>
      <c r="AP2206" t="s">
        <v>66</v>
      </c>
      <c r="AQ2206">
        <v>17</v>
      </c>
      <c r="AR2206" t="s">
        <v>833</v>
      </c>
      <c r="AS2206">
        <v>0</v>
      </c>
      <c r="AT2206" t="s">
        <v>483</v>
      </c>
      <c r="AU2206">
        <v>25</v>
      </c>
    </row>
    <row r="2207" spans="1:47" x14ac:dyDescent="0.25">
      <c r="A2207" t="s">
        <v>1175</v>
      </c>
      <c r="B2207">
        <v>3063665</v>
      </c>
      <c r="C2207">
        <v>542776</v>
      </c>
      <c r="D2207" t="s">
        <v>812</v>
      </c>
      <c r="E2207">
        <v>0</v>
      </c>
      <c r="F2207">
        <v>0</v>
      </c>
      <c r="G2207">
        <v>0</v>
      </c>
      <c r="H2207">
        <v>0</v>
      </c>
      <c r="I2207">
        <v>71</v>
      </c>
      <c r="J2207">
        <v>2018</v>
      </c>
      <c r="K2207" t="s">
        <v>106</v>
      </c>
      <c r="L2207">
        <v>3</v>
      </c>
      <c r="M2207">
        <v>3</v>
      </c>
      <c r="N2207">
        <v>4</v>
      </c>
      <c r="O2207">
        <v>9</v>
      </c>
      <c r="P2207" t="s">
        <v>825</v>
      </c>
      <c r="Q2207" t="s">
        <v>790</v>
      </c>
      <c r="R2207" t="s">
        <v>978</v>
      </c>
      <c r="S2207">
        <v>2441</v>
      </c>
      <c r="T2207" t="s">
        <v>815</v>
      </c>
      <c r="U2207" t="s">
        <v>829</v>
      </c>
      <c r="V2207" t="s">
        <v>794</v>
      </c>
      <c r="W2207" t="s">
        <v>197</v>
      </c>
      <c r="X2207" t="s">
        <v>57</v>
      </c>
      <c r="Y2207" t="s">
        <v>1176</v>
      </c>
      <c r="Z2207" s="1">
        <v>43400</v>
      </c>
      <c r="AA2207">
        <v>71</v>
      </c>
      <c r="AB2207" t="s">
        <v>59</v>
      </c>
      <c r="AC2207">
        <v>2023</v>
      </c>
      <c r="AD2207">
        <v>369</v>
      </c>
      <c r="AE2207" t="s">
        <v>831</v>
      </c>
      <c r="AF2207" t="s">
        <v>247</v>
      </c>
      <c r="AG2207" s="1">
        <v>36280</v>
      </c>
      <c r="AH2207" t="s">
        <v>483</v>
      </c>
      <c r="AI2207" t="s">
        <v>265</v>
      </c>
      <c r="AJ2207" t="s">
        <v>64</v>
      </c>
      <c r="AK2207">
        <v>175</v>
      </c>
      <c r="AL2207">
        <v>300000</v>
      </c>
      <c r="AM2207">
        <v>700000</v>
      </c>
      <c r="AN2207" s="1">
        <v>45473</v>
      </c>
      <c r="AO2207" t="s">
        <v>835</v>
      </c>
      <c r="AP2207" t="s">
        <v>66</v>
      </c>
      <c r="AQ2207">
        <v>17</v>
      </c>
      <c r="AR2207" t="s">
        <v>833</v>
      </c>
      <c r="AS2207">
        <v>0</v>
      </c>
      <c r="AT2207" t="s">
        <v>483</v>
      </c>
      <c r="AU2207">
        <v>25</v>
      </c>
    </row>
    <row r="2208" spans="1:47" x14ac:dyDescent="0.25">
      <c r="A2208" t="s">
        <v>1175</v>
      </c>
      <c r="B2208">
        <v>3063665</v>
      </c>
      <c r="C2208">
        <v>542776</v>
      </c>
      <c r="D2208" t="s">
        <v>812</v>
      </c>
      <c r="E2208">
        <v>0</v>
      </c>
      <c r="F2208">
        <v>0</v>
      </c>
      <c r="G2208">
        <v>0</v>
      </c>
      <c r="H2208">
        <v>0</v>
      </c>
      <c r="I2208">
        <v>71</v>
      </c>
      <c r="J2208">
        <v>2018</v>
      </c>
      <c r="K2208" t="s">
        <v>106</v>
      </c>
      <c r="L2208">
        <v>3</v>
      </c>
      <c r="M2208">
        <v>3</v>
      </c>
      <c r="N2208">
        <v>4</v>
      </c>
      <c r="O2208">
        <v>9</v>
      </c>
      <c r="P2208" t="s">
        <v>825</v>
      </c>
      <c r="Q2208" t="s">
        <v>790</v>
      </c>
      <c r="R2208" t="s">
        <v>978</v>
      </c>
      <c r="S2208">
        <v>2441</v>
      </c>
      <c r="T2208" t="s">
        <v>815</v>
      </c>
      <c r="U2208" t="s">
        <v>829</v>
      </c>
      <c r="V2208" t="s">
        <v>794</v>
      </c>
      <c r="W2208" t="s">
        <v>197</v>
      </c>
      <c r="X2208" t="s">
        <v>57</v>
      </c>
      <c r="Y2208" t="s">
        <v>1176</v>
      </c>
      <c r="Z2208" s="1">
        <v>43400</v>
      </c>
      <c r="AA2208">
        <v>71</v>
      </c>
      <c r="AB2208" t="s">
        <v>59</v>
      </c>
      <c r="AC2208">
        <v>2023</v>
      </c>
      <c r="AD2208">
        <v>369</v>
      </c>
      <c r="AE2208" t="s">
        <v>831</v>
      </c>
      <c r="AF2208" t="s">
        <v>247</v>
      </c>
      <c r="AG2208" s="1">
        <v>36280</v>
      </c>
      <c r="AH2208" t="s">
        <v>483</v>
      </c>
      <c r="AI2208" t="s">
        <v>265</v>
      </c>
      <c r="AJ2208" t="s">
        <v>64</v>
      </c>
      <c r="AK2208">
        <v>175</v>
      </c>
      <c r="AL2208">
        <v>300000</v>
      </c>
      <c r="AM2208">
        <v>700000</v>
      </c>
      <c r="AN2208" s="1">
        <v>45473</v>
      </c>
      <c r="AO2208" t="s">
        <v>836</v>
      </c>
      <c r="AP2208" t="s">
        <v>66</v>
      </c>
      <c r="AQ2208">
        <v>17</v>
      </c>
      <c r="AR2208" t="s">
        <v>833</v>
      </c>
      <c r="AS2208">
        <v>0</v>
      </c>
      <c r="AT2208" t="s">
        <v>483</v>
      </c>
      <c r="AU2208">
        <v>25</v>
      </c>
    </row>
    <row r="2209" spans="1:47" x14ac:dyDescent="0.25">
      <c r="A2209" t="s">
        <v>1175</v>
      </c>
      <c r="B2209">
        <v>3063665</v>
      </c>
      <c r="C2209">
        <v>542776</v>
      </c>
      <c r="D2209" t="s">
        <v>812</v>
      </c>
      <c r="E2209">
        <v>0</v>
      </c>
      <c r="F2209">
        <v>0</v>
      </c>
      <c r="G2209">
        <v>0</v>
      </c>
      <c r="H2209">
        <v>0</v>
      </c>
      <c r="I2209">
        <v>71</v>
      </c>
      <c r="J2209">
        <v>2018</v>
      </c>
      <c r="K2209" t="s">
        <v>106</v>
      </c>
      <c r="L2209">
        <v>3</v>
      </c>
      <c r="M2209">
        <v>3</v>
      </c>
      <c r="N2209">
        <v>4</v>
      </c>
      <c r="O2209">
        <v>9</v>
      </c>
      <c r="P2209" t="s">
        <v>825</v>
      </c>
      <c r="Q2209" t="s">
        <v>790</v>
      </c>
      <c r="R2209" t="s">
        <v>978</v>
      </c>
      <c r="S2209">
        <v>2441</v>
      </c>
      <c r="T2209" t="s">
        <v>815</v>
      </c>
      <c r="U2209" t="s">
        <v>829</v>
      </c>
      <c r="V2209" t="s">
        <v>794</v>
      </c>
      <c r="W2209" t="s">
        <v>197</v>
      </c>
      <c r="X2209" t="s">
        <v>57</v>
      </c>
      <c r="Y2209" t="s">
        <v>1176</v>
      </c>
      <c r="Z2209" s="1">
        <v>43400</v>
      </c>
      <c r="AA2209">
        <v>71</v>
      </c>
      <c r="AB2209" t="s">
        <v>59</v>
      </c>
      <c r="AC2209">
        <v>2023</v>
      </c>
      <c r="AD2209">
        <v>369</v>
      </c>
      <c r="AE2209" t="s">
        <v>831</v>
      </c>
      <c r="AF2209" t="s">
        <v>247</v>
      </c>
      <c r="AG2209" s="1">
        <v>36280</v>
      </c>
      <c r="AH2209" t="s">
        <v>483</v>
      </c>
      <c r="AI2209" t="s">
        <v>265</v>
      </c>
      <c r="AJ2209" t="s">
        <v>64</v>
      </c>
      <c r="AK2209">
        <v>175</v>
      </c>
      <c r="AL2209">
        <v>300000</v>
      </c>
      <c r="AM2209">
        <v>700000</v>
      </c>
      <c r="AN2209" s="1">
        <v>45473</v>
      </c>
      <c r="AO2209" t="s">
        <v>837</v>
      </c>
      <c r="AP2209" t="s">
        <v>66</v>
      </c>
      <c r="AQ2209">
        <v>17</v>
      </c>
      <c r="AR2209" t="s">
        <v>833</v>
      </c>
      <c r="AS2209">
        <v>0</v>
      </c>
      <c r="AT2209" t="s">
        <v>483</v>
      </c>
      <c r="AU2209">
        <v>25</v>
      </c>
    </row>
    <row r="2210" spans="1:47" x14ac:dyDescent="0.25">
      <c r="A2210" t="s">
        <v>1175</v>
      </c>
      <c r="B2210">
        <v>3063665</v>
      </c>
      <c r="C2210">
        <v>542776</v>
      </c>
      <c r="D2210" t="s">
        <v>812</v>
      </c>
      <c r="E2210">
        <v>0</v>
      </c>
      <c r="F2210">
        <v>0</v>
      </c>
      <c r="G2210">
        <v>0</v>
      </c>
      <c r="H2210">
        <v>0</v>
      </c>
      <c r="I2210">
        <v>71</v>
      </c>
      <c r="J2210">
        <v>2018</v>
      </c>
      <c r="K2210" t="s">
        <v>106</v>
      </c>
      <c r="L2210">
        <v>3</v>
      </c>
      <c r="M2210">
        <v>3</v>
      </c>
      <c r="N2210">
        <v>4</v>
      </c>
      <c r="O2210">
        <v>9</v>
      </c>
      <c r="P2210" t="s">
        <v>825</v>
      </c>
      <c r="Q2210" t="s">
        <v>790</v>
      </c>
      <c r="R2210" t="s">
        <v>978</v>
      </c>
      <c r="S2210">
        <v>2441</v>
      </c>
      <c r="T2210" t="s">
        <v>815</v>
      </c>
      <c r="U2210" t="s">
        <v>829</v>
      </c>
      <c r="V2210" t="s">
        <v>794</v>
      </c>
      <c r="W2210" t="s">
        <v>197</v>
      </c>
      <c r="X2210" t="s">
        <v>57</v>
      </c>
      <c r="Y2210" t="s">
        <v>1176</v>
      </c>
      <c r="Z2210" s="1">
        <v>43400</v>
      </c>
      <c r="AA2210">
        <v>71</v>
      </c>
      <c r="AB2210" t="s">
        <v>59</v>
      </c>
      <c r="AC2210">
        <v>2023</v>
      </c>
      <c r="AD2210">
        <v>369</v>
      </c>
      <c r="AE2210" t="s">
        <v>831</v>
      </c>
      <c r="AF2210" t="s">
        <v>247</v>
      </c>
      <c r="AG2210" s="1">
        <v>36280</v>
      </c>
      <c r="AH2210" t="s">
        <v>483</v>
      </c>
      <c r="AI2210" t="s">
        <v>265</v>
      </c>
      <c r="AJ2210" t="s">
        <v>64</v>
      </c>
      <c r="AK2210">
        <v>175</v>
      </c>
      <c r="AL2210">
        <v>300000</v>
      </c>
      <c r="AM2210">
        <v>700000</v>
      </c>
      <c r="AN2210" s="1">
        <v>45473</v>
      </c>
      <c r="AO2210" t="s">
        <v>838</v>
      </c>
      <c r="AP2210" t="s">
        <v>66</v>
      </c>
      <c r="AQ2210">
        <v>17</v>
      </c>
      <c r="AR2210" t="s">
        <v>833</v>
      </c>
      <c r="AS2210">
        <v>0</v>
      </c>
      <c r="AT2210" t="s">
        <v>483</v>
      </c>
      <c r="AU2210">
        <v>25</v>
      </c>
    </row>
    <row r="2211" spans="1:47" x14ac:dyDescent="0.25">
      <c r="A2211" t="s">
        <v>1175</v>
      </c>
      <c r="B2211">
        <v>3063665</v>
      </c>
      <c r="C2211">
        <v>542776</v>
      </c>
      <c r="D2211" t="s">
        <v>812</v>
      </c>
      <c r="E2211">
        <v>0</v>
      </c>
      <c r="F2211">
        <v>0</v>
      </c>
      <c r="G2211">
        <v>0</v>
      </c>
      <c r="H2211">
        <v>0</v>
      </c>
      <c r="I2211">
        <v>71</v>
      </c>
      <c r="J2211">
        <v>2018</v>
      </c>
      <c r="K2211" t="s">
        <v>106</v>
      </c>
      <c r="L2211">
        <v>3</v>
      </c>
      <c r="M2211">
        <v>3</v>
      </c>
      <c r="N2211">
        <v>4</v>
      </c>
      <c r="O2211">
        <v>9</v>
      </c>
      <c r="P2211" t="s">
        <v>825</v>
      </c>
      <c r="Q2211" t="s">
        <v>790</v>
      </c>
      <c r="R2211" t="s">
        <v>978</v>
      </c>
      <c r="S2211">
        <v>2441</v>
      </c>
      <c r="T2211" t="s">
        <v>815</v>
      </c>
      <c r="U2211" t="s">
        <v>829</v>
      </c>
      <c r="V2211" t="s">
        <v>794</v>
      </c>
      <c r="W2211" t="s">
        <v>197</v>
      </c>
      <c r="X2211" t="s">
        <v>57</v>
      </c>
      <c r="Y2211" t="s">
        <v>1176</v>
      </c>
      <c r="Z2211" s="1">
        <v>43400</v>
      </c>
      <c r="AA2211">
        <v>71</v>
      </c>
      <c r="AB2211" t="s">
        <v>59</v>
      </c>
      <c r="AC2211">
        <v>2023</v>
      </c>
      <c r="AD2211">
        <v>369</v>
      </c>
      <c r="AE2211" t="s">
        <v>831</v>
      </c>
      <c r="AF2211" t="s">
        <v>247</v>
      </c>
      <c r="AG2211" s="1">
        <v>36280</v>
      </c>
      <c r="AH2211" t="s">
        <v>483</v>
      </c>
      <c r="AI2211" t="s">
        <v>265</v>
      </c>
      <c r="AJ2211" t="s">
        <v>64</v>
      </c>
      <c r="AK2211">
        <v>175</v>
      </c>
      <c r="AL2211">
        <v>300000</v>
      </c>
      <c r="AM2211">
        <v>700000</v>
      </c>
      <c r="AN2211" s="1">
        <v>45473</v>
      </c>
      <c r="AO2211" t="s">
        <v>839</v>
      </c>
      <c r="AP2211" t="s">
        <v>66</v>
      </c>
      <c r="AQ2211">
        <v>17</v>
      </c>
      <c r="AR2211" t="s">
        <v>833</v>
      </c>
      <c r="AS2211">
        <v>0</v>
      </c>
      <c r="AT2211" t="s">
        <v>483</v>
      </c>
      <c r="AU2211">
        <v>25</v>
      </c>
    </row>
    <row r="2212" spans="1:47" x14ac:dyDescent="0.25">
      <c r="A2212" t="s">
        <v>1175</v>
      </c>
      <c r="B2212">
        <v>3063665</v>
      </c>
      <c r="C2212">
        <v>542776</v>
      </c>
      <c r="D2212" t="s">
        <v>812</v>
      </c>
      <c r="E2212">
        <v>0</v>
      </c>
      <c r="F2212">
        <v>0</v>
      </c>
      <c r="G2212">
        <v>0</v>
      </c>
      <c r="H2212">
        <v>0</v>
      </c>
      <c r="I2212">
        <v>71</v>
      </c>
      <c r="J2212">
        <v>2018</v>
      </c>
      <c r="K2212" t="s">
        <v>106</v>
      </c>
      <c r="L2212">
        <v>3</v>
      </c>
      <c r="M2212">
        <v>3</v>
      </c>
      <c r="N2212">
        <v>4</v>
      </c>
      <c r="O2212">
        <v>9</v>
      </c>
      <c r="P2212" t="s">
        <v>825</v>
      </c>
      <c r="Q2212" t="s">
        <v>790</v>
      </c>
      <c r="R2212" t="s">
        <v>978</v>
      </c>
      <c r="S2212">
        <v>2441</v>
      </c>
      <c r="T2212" t="s">
        <v>815</v>
      </c>
      <c r="U2212" t="s">
        <v>829</v>
      </c>
      <c r="V2212" t="s">
        <v>794</v>
      </c>
      <c r="W2212" t="s">
        <v>197</v>
      </c>
      <c r="X2212" t="s">
        <v>57</v>
      </c>
      <c r="Y2212" t="s">
        <v>1176</v>
      </c>
      <c r="Z2212" s="1">
        <v>43400</v>
      </c>
      <c r="AA2212">
        <v>71</v>
      </c>
      <c r="AB2212" t="s">
        <v>59</v>
      </c>
      <c r="AC2212">
        <v>2023</v>
      </c>
      <c r="AD2212">
        <v>369</v>
      </c>
      <c r="AE2212" t="s">
        <v>831</v>
      </c>
      <c r="AF2212" t="s">
        <v>247</v>
      </c>
      <c r="AG2212" s="1">
        <v>36280</v>
      </c>
      <c r="AH2212" t="s">
        <v>483</v>
      </c>
      <c r="AI2212" t="s">
        <v>265</v>
      </c>
      <c r="AJ2212" t="s">
        <v>64</v>
      </c>
      <c r="AK2212">
        <v>175</v>
      </c>
      <c r="AL2212">
        <v>300000</v>
      </c>
      <c r="AM2212">
        <v>700000</v>
      </c>
      <c r="AN2212" s="1">
        <v>45473</v>
      </c>
      <c r="AO2212" t="s">
        <v>840</v>
      </c>
      <c r="AP2212" t="s">
        <v>66</v>
      </c>
      <c r="AQ2212">
        <v>17</v>
      </c>
      <c r="AR2212" t="s">
        <v>833</v>
      </c>
      <c r="AS2212">
        <v>0</v>
      </c>
      <c r="AT2212" t="s">
        <v>483</v>
      </c>
      <c r="AU2212">
        <v>25</v>
      </c>
    </row>
    <row r="2213" spans="1:47" x14ac:dyDescent="0.25">
      <c r="A2213" t="s">
        <v>1175</v>
      </c>
      <c r="B2213">
        <v>3063665</v>
      </c>
      <c r="C2213">
        <v>542776</v>
      </c>
      <c r="D2213" t="s">
        <v>812</v>
      </c>
      <c r="E2213">
        <v>0</v>
      </c>
      <c r="F2213">
        <v>0</v>
      </c>
      <c r="G2213">
        <v>0</v>
      </c>
      <c r="H2213">
        <v>0</v>
      </c>
      <c r="I2213">
        <v>71</v>
      </c>
      <c r="J2213">
        <v>2018</v>
      </c>
      <c r="K2213" t="s">
        <v>106</v>
      </c>
      <c r="L2213">
        <v>3</v>
      </c>
      <c r="M2213">
        <v>3</v>
      </c>
      <c r="N2213">
        <v>4</v>
      </c>
      <c r="O2213">
        <v>9</v>
      </c>
      <c r="P2213" t="s">
        <v>825</v>
      </c>
      <c r="Q2213" t="s">
        <v>790</v>
      </c>
      <c r="R2213" t="s">
        <v>978</v>
      </c>
      <c r="S2213">
        <v>2441</v>
      </c>
      <c r="T2213" t="s">
        <v>815</v>
      </c>
      <c r="U2213" t="s">
        <v>829</v>
      </c>
      <c r="V2213" t="s">
        <v>794</v>
      </c>
      <c r="W2213" t="s">
        <v>197</v>
      </c>
      <c r="X2213" t="s">
        <v>57</v>
      </c>
      <c r="Y2213" t="s">
        <v>1176</v>
      </c>
      <c r="Z2213" s="1">
        <v>43400</v>
      </c>
      <c r="AA2213">
        <v>71</v>
      </c>
      <c r="AB2213" t="s">
        <v>59</v>
      </c>
      <c r="AC2213">
        <v>2023</v>
      </c>
      <c r="AD2213">
        <v>369</v>
      </c>
      <c r="AE2213" t="s">
        <v>831</v>
      </c>
      <c r="AF2213" t="s">
        <v>247</v>
      </c>
      <c r="AG2213" s="1">
        <v>36280</v>
      </c>
      <c r="AH2213" t="s">
        <v>483</v>
      </c>
      <c r="AI2213" t="s">
        <v>265</v>
      </c>
      <c r="AJ2213" t="s">
        <v>64</v>
      </c>
      <c r="AK2213">
        <v>175</v>
      </c>
      <c r="AL2213">
        <v>300000</v>
      </c>
      <c r="AM2213">
        <v>700000</v>
      </c>
      <c r="AN2213" s="1">
        <v>45473</v>
      </c>
      <c r="AO2213" t="s">
        <v>841</v>
      </c>
      <c r="AP2213" t="s">
        <v>66</v>
      </c>
      <c r="AQ2213">
        <v>17</v>
      </c>
      <c r="AR2213" t="s">
        <v>833</v>
      </c>
      <c r="AS2213">
        <v>0</v>
      </c>
      <c r="AT2213" t="s">
        <v>483</v>
      </c>
      <c r="AU2213">
        <v>25</v>
      </c>
    </row>
    <row r="2214" spans="1:47" x14ac:dyDescent="0.25">
      <c r="A2214" t="s">
        <v>1175</v>
      </c>
      <c r="B2214">
        <v>3063665</v>
      </c>
      <c r="C2214">
        <v>542776</v>
      </c>
      <c r="D2214" t="s">
        <v>812</v>
      </c>
      <c r="E2214">
        <v>0</v>
      </c>
      <c r="F2214">
        <v>0</v>
      </c>
      <c r="G2214">
        <v>0</v>
      </c>
      <c r="H2214">
        <v>0</v>
      </c>
      <c r="I2214">
        <v>71</v>
      </c>
      <c r="J2214">
        <v>2018</v>
      </c>
      <c r="K2214" t="s">
        <v>106</v>
      </c>
      <c r="L2214">
        <v>3</v>
      </c>
      <c r="M2214">
        <v>3</v>
      </c>
      <c r="N2214">
        <v>4</v>
      </c>
      <c r="O2214">
        <v>9</v>
      </c>
      <c r="P2214" t="s">
        <v>825</v>
      </c>
      <c r="Q2214" t="s">
        <v>790</v>
      </c>
      <c r="R2214" t="s">
        <v>978</v>
      </c>
      <c r="S2214">
        <v>2441</v>
      </c>
      <c r="T2214" t="s">
        <v>815</v>
      </c>
      <c r="U2214" t="s">
        <v>829</v>
      </c>
      <c r="V2214" t="s">
        <v>794</v>
      </c>
      <c r="W2214" t="s">
        <v>197</v>
      </c>
      <c r="X2214" t="s">
        <v>57</v>
      </c>
      <c r="Y2214" t="s">
        <v>1176</v>
      </c>
      <c r="Z2214" s="1">
        <v>43400</v>
      </c>
      <c r="AA2214">
        <v>71</v>
      </c>
      <c r="AB2214" t="s">
        <v>59</v>
      </c>
      <c r="AC2214">
        <v>2023</v>
      </c>
      <c r="AD2214">
        <v>369</v>
      </c>
      <c r="AE2214" t="s">
        <v>831</v>
      </c>
      <c r="AF2214" t="s">
        <v>247</v>
      </c>
      <c r="AG2214" s="1">
        <v>36280</v>
      </c>
      <c r="AH2214" t="s">
        <v>483</v>
      </c>
      <c r="AI2214" t="s">
        <v>265</v>
      </c>
      <c r="AJ2214" t="s">
        <v>64</v>
      </c>
      <c r="AK2214">
        <v>175</v>
      </c>
      <c r="AL2214">
        <v>300000</v>
      </c>
      <c r="AM2214">
        <v>700000</v>
      </c>
      <c r="AN2214" s="1">
        <v>45473</v>
      </c>
      <c r="AO2214" t="s">
        <v>842</v>
      </c>
      <c r="AP2214" t="s">
        <v>66</v>
      </c>
      <c r="AQ2214">
        <v>17</v>
      </c>
      <c r="AR2214" t="s">
        <v>833</v>
      </c>
      <c r="AS2214">
        <v>0</v>
      </c>
      <c r="AT2214" t="s">
        <v>483</v>
      </c>
      <c r="AU2214">
        <v>25</v>
      </c>
    </row>
    <row r="2215" spans="1:47" x14ac:dyDescent="0.25">
      <c r="A2215" t="s">
        <v>1175</v>
      </c>
      <c r="B2215">
        <v>3063665</v>
      </c>
      <c r="C2215">
        <v>542776</v>
      </c>
      <c r="D2215" t="s">
        <v>812</v>
      </c>
      <c r="E2215">
        <v>0</v>
      </c>
      <c r="F2215">
        <v>0</v>
      </c>
      <c r="G2215">
        <v>0</v>
      </c>
      <c r="H2215">
        <v>0</v>
      </c>
      <c r="I2215">
        <v>71</v>
      </c>
      <c r="J2215">
        <v>2018</v>
      </c>
      <c r="K2215" t="s">
        <v>106</v>
      </c>
      <c r="L2215">
        <v>3</v>
      </c>
      <c r="M2215">
        <v>3</v>
      </c>
      <c r="N2215">
        <v>4</v>
      </c>
      <c r="O2215">
        <v>9</v>
      </c>
      <c r="P2215" t="s">
        <v>825</v>
      </c>
      <c r="Q2215" t="s">
        <v>790</v>
      </c>
      <c r="R2215" t="s">
        <v>978</v>
      </c>
      <c r="S2215">
        <v>2441</v>
      </c>
      <c r="T2215" t="s">
        <v>815</v>
      </c>
      <c r="U2215" t="s">
        <v>829</v>
      </c>
      <c r="V2215" t="s">
        <v>794</v>
      </c>
      <c r="W2215" t="s">
        <v>197</v>
      </c>
      <c r="X2215" t="s">
        <v>57</v>
      </c>
      <c r="Y2215" t="s">
        <v>1176</v>
      </c>
      <c r="Z2215" s="1">
        <v>43400</v>
      </c>
      <c r="AA2215">
        <v>71</v>
      </c>
      <c r="AB2215" t="s">
        <v>59</v>
      </c>
      <c r="AC2215">
        <v>2023</v>
      </c>
      <c r="AD2215">
        <v>369</v>
      </c>
      <c r="AE2215" t="s">
        <v>831</v>
      </c>
      <c r="AF2215" t="s">
        <v>247</v>
      </c>
      <c r="AG2215" s="1">
        <v>36280</v>
      </c>
      <c r="AH2215" t="s">
        <v>483</v>
      </c>
      <c r="AI2215" t="s">
        <v>265</v>
      </c>
      <c r="AJ2215" t="s">
        <v>64</v>
      </c>
      <c r="AK2215">
        <v>175</v>
      </c>
      <c r="AL2215">
        <v>300000</v>
      </c>
      <c r="AM2215">
        <v>700000</v>
      </c>
      <c r="AN2215" s="1">
        <v>45473</v>
      </c>
      <c r="AO2215" t="s">
        <v>843</v>
      </c>
      <c r="AP2215" t="s">
        <v>66</v>
      </c>
      <c r="AQ2215">
        <v>17</v>
      </c>
      <c r="AR2215" t="s">
        <v>833</v>
      </c>
      <c r="AS2215">
        <v>0</v>
      </c>
      <c r="AT2215" t="s">
        <v>483</v>
      </c>
      <c r="AU2215">
        <v>25</v>
      </c>
    </row>
    <row r="2216" spans="1:47" x14ac:dyDescent="0.25">
      <c r="A2216" t="s">
        <v>1175</v>
      </c>
      <c r="B2216">
        <v>3063665</v>
      </c>
      <c r="C2216">
        <v>542776</v>
      </c>
      <c r="D2216" t="s">
        <v>812</v>
      </c>
      <c r="E2216">
        <v>0</v>
      </c>
      <c r="F2216">
        <v>0</v>
      </c>
      <c r="G2216">
        <v>0</v>
      </c>
      <c r="H2216">
        <v>0</v>
      </c>
      <c r="I2216">
        <v>71</v>
      </c>
      <c r="J2216">
        <v>2018</v>
      </c>
      <c r="K2216" t="s">
        <v>106</v>
      </c>
      <c r="L2216">
        <v>3</v>
      </c>
      <c r="M2216">
        <v>3</v>
      </c>
      <c r="N2216">
        <v>4</v>
      </c>
      <c r="O2216">
        <v>9</v>
      </c>
      <c r="P2216" t="s">
        <v>825</v>
      </c>
      <c r="Q2216" t="s">
        <v>790</v>
      </c>
      <c r="R2216" t="s">
        <v>978</v>
      </c>
      <c r="S2216">
        <v>2441</v>
      </c>
      <c r="T2216" t="s">
        <v>815</v>
      </c>
      <c r="U2216" t="s">
        <v>829</v>
      </c>
      <c r="V2216" t="s">
        <v>794</v>
      </c>
      <c r="W2216" t="s">
        <v>197</v>
      </c>
      <c r="X2216" t="s">
        <v>57</v>
      </c>
      <c r="Y2216" t="s">
        <v>1176</v>
      </c>
      <c r="Z2216" s="1">
        <v>43400</v>
      </c>
      <c r="AA2216">
        <v>71</v>
      </c>
      <c r="AB2216" t="s">
        <v>59</v>
      </c>
      <c r="AC2216">
        <v>2023</v>
      </c>
      <c r="AD2216">
        <v>369</v>
      </c>
      <c r="AE2216" t="s">
        <v>831</v>
      </c>
      <c r="AF2216" t="s">
        <v>247</v>
      </c>
      <c r="AG2216" s="1">
        <v>36280</v>
      </c>
      <c r="AH2216" t="s">
        <v>483</v>
      </c>
      <c r="AI2216" t="s">
        <v>265</v>
      </c>
      <c r="AJ2216" t="s">
        <v>64</v>
      </c>
      <c r="AK2216">
        <v>175</v>
      </c>
      <c r="AL2216">
        <v>300000</v>
      </c>
      <c r="AM2216">
        <v>700000</v>
      </c>
      <c r="AN2216" s="1">
        <v>45473</v>
      </c>
      <c r="AO2216" t="s">
        <v>844</v>
      </c>
      <c r="AP2216" t="s">
        <v>66</v>
      </c>
      <c r="AQ2216">
        <v>17</v>
      </c>
      <c r="AR2216" t="s">
        <v>833</v>
      </c>
      <c r="AS2216">
        <v>0</v>
      </c>
      <c r="AT2216" t="s">
        <v>483</v>
      </c>
      <c r="AU2216">
        <v>25</v>
      </c>
    </row>
    <row r="2217" spans="1:47" x14ac:dyDescent="0.25">
      <c r="A2217" t="s">
        <v>1175</v>
      </c>
      <c r="B2217">
        <v>3063665</v>
      </c>
      <c r="C2217">
        <v>542776</v>
      </c>
      <c r="D2217" t="s">
        <v>812</v>
      </c>
      <c r="E2217">
        <v>0</v>
      </c>
      <c r="F2217">
        <v>0</v>
      </c>
      <c r="G2217">
        <v>0</v>
      </c>
      <c r="H2217">
        <v>0</v>
      </c>
      <c r="I2217">
        <v>71</v>
      </c>
      <c r="J2217">
        <v>2018</v>
      </c>
      <c r="K2217" t="s">
        <v>106</v>
      </c>
      <c r="L2217">
        <v>3</v>
      </c>
      <c r="M2217">
        <v>3</v>
      </c>
      <c r="N2217">
        <v>4</v>
      </c>
      <c r="O2217">
        <v>9</v>
      </c>
      <c r="P2217" t="s">
        <v>825</v>
      </c>
      <c r="Q2217" t="s">
        <v>790</v>
      </c>
      <c r="R2217" t="s">
        <v>978</v>
      </c>
      <c r="S2217">
        <v>2441</v>
      </c>
      <c r="T2217" t="s">
        <v>815</v>
      </c>
      <c r="U2217" t="s">
        <v>829</v>
      </c>
      <c r="V2217" t="s">
        <v>794</v>
      </c>
      <c r="W2217" t="s">
        <v>197</v>
      </c>
      <c r="X2217" t="s">
        <v>57</v>
      </c>
      <c r="Y2217" t="s">
        <v>1176</v>
      </c>
      <c r="Z2217" s="1">
        <v>43400</v>
      </c>
      <c r="AA2217">
        <v>71</v>
      </c>
      <c r="AB2217" t="s">
        <v>59</v>
      </c>
      <c r="AC2217">
        <v>2023</v>
      </c>
      <c r="AD2217">
        <v>369</v>
      </c>
      <c r="AE2217" t="s">
        <v>831</v>
      </c>
      <c r="AF2217" t="s">
        <v>247</v>
      </c>
      <c r="AG2217" s="1">
        <v>36280</v>
      </c>
      <c r="AH2217" t="s">
        <v>483</v>
      </c>
      <c r="AI2217" t="s">
        <v>265</v>
      </c>
      <c r="AJ2217" t="s">
        <v>64</v>
      </c>
      <c r="AK2217">
        <v>175</v>
      </c>
      <c r="AL2217">
        <v>300000</v>
      </c>
      <c r="AM2217">
        <v>700000</v>
      </c>
      <c r="AN2217" s="1">
        <v>45473</v>
      </c>
      <c r="AO2217" t="s">
        <v>845</v>
      </c>
      <c r="AP2217" t="s">
        <v>164</v>
      </c>
      <c r="AQ2217">
        <v>17</v>
      </c>
      <c r="AR2217" t="s">
        <v>833</v>
      </c>
      <c r="AS2217">
        <v>0</v>
      </c>
      <c r="AT2217" t="s">
        <v>483</v>
      </c>
      <c r="AU2217">
        <v>25</v>
      </c>
    </row>
    <row r="2218" spans="1:47" x14ac:dyDescent="0.25">
      <c r="A2218" t="s">
        <v>1175</v>
      </c>
      <c r="B2218">
        <v>3063665</v>
      </c>
      <c r="C2218">
        <v>542776</v>
      </c>
      <c r="D2218" t="s">
        <v>812</v>
      </c>
      <c r="E2218">
        <v>0</v>
      </c>
      <c r="F2218">
        <v>0</v>
      </c>
      <c r="G2218">
        <v>0</v>
      </c>
      <c r="H2218">
        <v>0</v>
      </c>
      <c r="I2218">
        <v>71</v>
      </c>
      <c r="J2218">
        <v>2018</v>
      </c>
      <c r="K2218" t="s">
        <v>106</v>
      </c>
      <c r="L2218">
        <v>3</v>
      </c>
      <c r="M2218">
        <v>3</v>
      </c>
      <c r="N2218">
        <v>4</v>
      </c>
      <c r="O2218">
        <v>9</v>
      </c>
      <c r="P2218" t="s">
        <v>825</v>
      </c>
      <c r="Q2218" t="s">
        <v>790</v>
      </c>
      <c r="R2218" t="s">
        <v>978</v>
      </c>
      <c r="S2218">
        <v>2441</v>
      </c>
      <c r="T2218" t="s">
        <v>815</v>
      </c>
      <c r="U2218" t="s">
        <v>829</v>
      </c>
      <c r="V2218" t="s">
        <v>794</v>
      </c>
      <c r="W2218" t="s">
        <v>197</v>
      </c>
      <c r="X2218" t="s">
        <v>57</v>
      </c>
      <c r="Y2218" t="s">
        <v>1176</v>
      </c>
      <c r="Z2218" s="1">
        <v>43400</v>
      </c>
      <c r="AA2218">
        <v>71</v>
      </c>
      <c r="AB2218" t="s">
        <v>59</v>
      </c>
      <c r="AC2218">
        <v>2023</v>
      </c>
      <c r="AD2218">
        <v>369</v>
      </c>
      <c r="AE2218" t="s">
        <v>831</v>
      </c>
      <c r="AF2218" t="s">
        <v>247</v>
      </c>
      <c r="AG2218" s="1">
        <v>36280</v>
      </c>
      <c r="AH2218" t="s">
        <v>483</v>
      </c>
      <c r="AI2218" t="s">
        <v>265</v>
      </c>
      <c r="AJ2218" t="s">
        <v>64</v>
      </c>
      <c r="AK2218">
        <v>175</v>
      </c>
      <c r="AL2218">
        <v>300000</v>
      </c>
      <c r="AM2218">
        <v>700000</v>
      </c>
      <c r="AN2218" s="1">
        <v>45473</v>
      </c>
      <c r="AO2218" t="s">
        <v>846</v>
      </c>
      <c r="AP2218" t="s">
        <v>164</v>
      </c>
      <c r="AQ2218">
        <v>17</v>
      </c>
      <c r="AR2218" t="s">
        <v>833</v>
      </c>
      <c r="AS2218">
        <v>0</v>
      </c>
      <c r="AT2218" t="s">
        <v>355</v>
      </c>
      <c r="AU2218">
        <v>25</v>
      </c>
    </row>
    <row r="2219" spans="1:47" x14ac:dyDescent="0.25">
      <c r="A2219" t="s">
        <v>1175</v>
      </c>
      <c r="B2219">
        <v>3063665</v>
      </c>
      <c r="C2219">
        <v>542776</v>
      </c>
      <c r="D2219" t="s">
        <v>812</v>
      </c>
      <c r="E2219">
        <v>0</v>
      </c>
      <c r="F2219">
        <v>0</v>
      </c>
      <c r="G2219">
        <v>0</v>
      </c>
      <c r="H2219">
        <v>0</v>
      </c>
      <c r="I2219">
        <v>71</v>
      </c>
      <c r="J2219">
        <v>2018</v>
      </c>
      <c r="K2219" t="s">
        <v>106</v>
      </c>
      <c r="L2219">
        <v>3</v>
      </c>
      <c r="M2219">
        <v>3</v>
      </c>
      <c r="N2219">
        <v>4</v>
      </c>
      <c r="O2219">
        <v>9</v>
      </c>
      <c r="P2219" t="s">
        <v>825</v>
      </c>
      <c r="Q2219" t="s">
        <v>790</v>
      </c>
      <c r="R2219" t="s">
        <v>978</v>
      </c>
      <c r="S2219">
        <v>2441</v>
      </c>
      <c r="T2219" t="s">
        <v>815</v>
      </c>
      <c r="U2219" t="s">
        <v>829</v>
      </c>
      <c r="V2219" t="s">
        <v>794</v>
      </c>
      <c r="W2219" t="s">
        <v>197</v>
      </c>
      <c r="X2219" t="s">
        <v>57</v>
      </c>
      <c r="Y2219" t="s">
        <v>1176</v>
      </c>
      <c r="Z2219" s="1">
        <v>43400</v>
      </c>
      <c r="AA2219">
        <v>71</v>
      </c>
      <c r="AB2219" t="s">
        <v>59</v>
      </c>
      <c r="AC2219">
        <v>2023</v>
      </c>
      <c r="AD2219">
        <v>369</v>
      </c>
      <c r="AE2219" t="s">
        <v>831</v>
      </c>
      <c r="AF2219" t="s">
        <v>247</v>
      </c>
      <c r="AG2219" s="1">
        <v>36280</v>
      </c>
      <c r="AH2219" t="s">
        <v>483</v>
      </c>
      <c r="AI2219" t="s">
        <v>265</v>
      </c>
      <c r="AJ2219" t="s">
        <v>64</v>
      </c>
      <c r="AK2219">
        <v>175</v>
      </c>
      <c r="AL2219">
        <v>300000</v>
      </c>
      <c r="AM2219">
        <v>700000</v>
      </c>
      <c r="AN2219" s="1">
        <v>45473</v>
      </c>
      <c r="AO2219" t="s">
        <v>847</v>
      </c>
      <c r="AP2219" t="s">
        <v>164</v>
      </c>
      <c r="AQ2219">
        <v>17</v>
      </c>
      <c r="AR2219" t="s">
        <v>833</v>
      </c>
      <c r="AS2219">
        <v>0</v>
      </c>
      <c r="AT2219" t="s">
        <v>465</v>
      </c>
      <c r="AU2219">
        <v>25</v>
      </c>
    </row>
    <row r="2220" spans="1:47" x14ac:dyDescent="0.25">
      <c r="A2220" t="s">
        <v>1175</v>
      </c>
      <c r="B2220">
        <v>3063665</v>
      </c>
      <c r="C2220">
        <v>542776</v>
      </c>
      <c r="D2220" t="s">
        <v>812</v>
      </c>
      <c r="E2220">
        <v>0</v>
      </c>
      <c r="F2220">
        <v>0</v>
      </c>
      <c r="G2220">
        <v>0</v>
      </c>
      <c r="H2220">
        <v>0</v>
      </c>
      <c r="I2220">
        <v>71</v>
      </c>
      <c r="J2220">
        <v>2018</v>
      </c>
      <c r="K2220" t="s">
        <v>106</v>
      </c>
      <c r="L2220">
        <v>3</v>
      </c>
      <c r="M2220">
        <v>3</v>
      </c>
      <c r="N2220">
        <v>4</v>
      </c>
      <c r="O2220">
        <v>9</v>
      </c>
      <c r="P2220" t="s">
        <v>825</v>
      </c>
      <c r="Q2220" t="s">
        <v>790</v>
      </c>
      <c r="R2220" t="s">
        <v>978</v>
      </c>
      <c r="S2220">
        <v>2441</v>
      </c>
      <c r="T2220" t="s">
        <v>815</v>
      </c>
      <c r="U2220" t="s">
        <v>829</v>
      </c>
      <c r="V2220" t="s">
        <v>794</v>
      </c>
      <c r="W2220" t="s">
        <v>197</v>
      </c>
      <c r="X2220" t="s">
        <v>57</v>
      </c>
      <c r="Y2220" t="s">
        <v>1176</v>
      </c>
      <c r="Z2220" s="1">
        <v>43400</v>
      </c>
      <c r="AA2220">
        <v>71</v>
      </c>
      <c r="AB2220" t="s">
        <v>59</v>
      </c>
      <c r="AC2220">
        <v>2023</v>
      </c>
      <c r="AD2220">
        <v>369</v>
      </c>
      <c r="AE2220" t="s">
        <v>831</v>
      </c>
      <c r="AF2220" t="s">
        <v>247</v>
      </c>
      <c r="AG2220" s="1">
        <v>36280</v>
      </c>
      <c r="AH2220" t="s">
        <v>483</v>
      </c>
      <c r="AI2220" t="s">
        <v>265</v>
      </c>
      <c r="AJ2220" t="s">
        <v>64</v>
      </c>
      <c r="AK2220">
        <v>175</v>
      </c>
      <c r="AL2220">
        <v>300000</v>
      </c>
      <c r="AM2220">
        <v>700000</v>
      </c>
      <c r="AN2220" s="1">
        <v>45473</v>
      </c>
      <c r="AO2220" t="s">
        <v>848</v>
      </c>
      <c r="AP2220" t="s">
        <v>66</v>
      </c>
      <c r="AQ2220">
        <v>17</v>
      </c>
      <c r="AR2220" t="s">
        <v>833</v>
      </c>
      <c r="AS2220">
        <v>0</v>
      </c>
      <c r="AT2220" t="s">
        <v>483</v>
      </c>
      <c r="AU2220">
        <v>25</v>
      </c>
    </row>
    <row r="2221" spans="1:47" x14ac:dyDescent="0.25">
      <c r="A2221" t="s">
        <v>1175</v>
      </c>
      <c r="B2221">
        <v>3063665</v>
      </c>
      <c r="C2221">
        <v>542776</v>
      </c>
      <c r="D2221" t="s">
        <v>812</v>
      </c>
      <c r="E2221">
        <v>0</v>
      </c>
      <c r="F2221">
        <v>0</v>
      </c>
      <c r="G2221">
        <v>0</v>
      </c>
      <c r="H2221">
        <v>0</v>
      </c>
      <c r="I2221">
        <v>71</v>
      </c>
      <c r="J2221">
        <v>2018</v>
      </c>
      <c r="K2221" t="s">
        <v>106</v>
      </c>
      <c r="L2221">
        <v>3</v>
      </c>
      <c r="M2221">
        <v>3</v>
      </c>
      <c r="N2221">
        <v>4</v>
      </c>
      <c r="O2221">
        <v>9</v>
      </c>
      <c r="P2221" t="s">
        <v>825</v>
      </c>
      <c r="Q2221" t="s">
        <v>790</v>
      </c>
      <c r="R2221" t="s">
        <v>978</v>
      </c>
      <c r="S2221">
        <v>2441</v>
      </c>
      <c r="T2221" t="s">
        <v>815</v>
      </c>
      <c r="U2221" t="s">
        <v>829</v>
      </c>
      <c r="V2221" t="s">
        <v>794</v>
      </c>
      <c r="W2221" t="s">
        <v>197</v>
      </c>
      <c r="X2221" t="s">
        <v>57</v>
      </c>
      <c r="Y2221" t="s">
        <v>1176</v>
      </c>
      <c r="Z2221" s="1">
        <v>43400</v>
      </c>
      <c r="AA2221">
        <v>71</v>
      </c>
      <c r="AB2221" t="s">
        <v>59</v>
      </c>
      <c r="AC2221">
        <v>2023</v>
      </c>
      <c r="AD2221">
        <v>369</v>
      </c>
      <c r="AE2221" t="s">
        <v>831</v>
      </c>
      <c r="AF2221" t="s">
        <v>247</v>
      </c>
      <c r="AG2221" s="1">
        <v>36280</v>
      </c>
      <c r="AH2221" t="s">
        <v>483</v>
      </c>
      <c r="AI2221" t="s">
        <v>265</v>
      </c>
      <c r="AJ2221" t="s">
        <v>64</v>
      </c>
      <c r="AK2221">
        <v>175</v>
      </c>
      <c r="AL2221">
        <v>300000</v>
      </c>
      <c r="AM2221">
        <v>700000</v>
      </c>
      <c r="AN2221" s="1">
        <v>45473</v>
      </c>
      <c r="AO2221" t="s">
        <v>849</v>
      </c>
      <c r="AP2221" t="s">
        <v>164</v>
      </c>
      <c r="AQ2221">
        <v>17</v>
      </c>
      <c r="AR2221" t="s">
        <v>833</v>
      </c>
      <c r="AS2221">
        <v>0</v>
      </c>
      <c r="AT2221" t="s">
        <v>355</v>
      </c>
      <c r="AU2221">
        <v>25</v>
      </c>
    </row>
    <row r="2222" spans="1:47" x14ac:dyDescent="0.25">
      <c r="A2222" t="s">
        <v>1177</v>
      </c>
      <c r="B2222">
        <v>3063664</v>
      </c>
      <c r="C2222">
        <v>381187</v>
      </c>
      <c r="D2222" t="s">
        <v>812</v>
      </c>
      <c r="E2222">
        <v>0</v>
      </c>
      <c r="F2222">
        <v>0</v>
      </c>
      <c r="G2222">
        <v>0</v>
      </c>
      <c r="H2222">
        <v>0</v>
      </c>
      <c r="I2222">
        <v>83</v>
      </c>
      <c r="J2222">
        <v>2018</v>
      </c>
      <c r="K2222" t="s">
        <v>106</v>
      </c>
      <c r="L2222">
        <v>1</v>
      </c>
      <c r="M2222">
        <v>0</v>
      </c>
      <c r="N2222">
        <v>14</v>
      </c>
      <c r="O2222">
        <v>13</v>
      </c>
      <c r="P2222" t="s">
        <v>954</v>
      </c>
      <c r="Q2222" t="s">
        <v>953</v>
      </c>
      <c r="R2222" t="s">
        <v>791</v>
      </c>
      <c r="S2222">
        <v>1636</v>
      </c>
      <c r="T2222" t="s">
        <v>874</v>
      </c>
      <c r="U2222" t="s">
        <v>793</v>
      </c>
      <c r="V2222" t="s">
        <v>957</v>
      </c>
      <c r="W2222" t="s">
        <v>96</v>
      </c>
      <c r="X2222" t="s">
        <v>57</v>
      </c>
      <c r="Y2222" t="s">
        <v>1178</v>
      </c>
      <c r="Z2222" s="1">
        <v>43401</v>
      </c>
      <c r="AA2222">
        <v>83</v>
      </c>
      <c r="AB2222" t="s">
        <v>59</v>
      </c>
      <c r="AC2222">
        <v>2023</v>
      </c>
      <c r="AD2222">
        <v>738</v>
      </c>
      <c r="AE2222" t="s">
        <v>796</v>
      </c>
      <c r="AF2222" t="s">
        <v>797</v>
      </c>
      <c r="AG2222" s="1">
        <v>35788</v>
      </c>
      <c r="AH2222" t="s">
        <v>264</v>
      </c>
      <c r="AI2222" t="s">
        <v>265</v>
      </c>
      <c r="AJ2222" t="s">
        <v>64</v>
      </c>
      <c r="AK2222">
        <v>178</v>
      </c>
      <c r="AL2222">
        <v>800000</v>
      </c>
      <c r="AM2222">
        <v>1000000</v>
      </c>
      <c r="AN2222" s="1">
        <v>46568</v>
      </c>
      <c r="AO2222" t="s">
        <v>798</v>
      </c>
      <c r="AP2222" t="s">
        <v>66</v>
      </c>
      <c r="AQ2222">
        <v>99</v>
      </c>
      <c r="AR2222" t="s">
        <v>799</v>
      </c>
      <c r="AS2222">
        <v>0</v>
      </c>
      <c r="AT2222" t="s">
        <v>264</v>
      </c>
      <c r="AU2222">
        <v>26</v>
      </c>
    </row>
    <row r="2223" spans="1:47" x14ac:dyDescent="0.25">
      <c r="A2223" t="s">
        <v>1177</v>
      </c>
      <c r="B2223">
        <v>3063664</v>
      </c>
      <c r="C2223">
        <v>381187</v>
      </c>
      <c r="D2223" t="s">
        <v>812</v>
      </c>
      <c r="E2223">
        <v>0</v>
      </c>
      <c r="F2223">
        <v>0</v>
      </c>
      <c r="G2223">
        <v>0</v>
      </c>
      <c r="H2223">
        <v>0</v>
      </c>
      <c r="I2223">
        <v>83</v>
      </c>
      <c r="J2223">
        <v>2018</v>
      </c>
      <c r="K2223" t="s">
        <v>106</v>
      </c>
      <c r="L2223">
        <v>1</v>
      </c>
      <c r="M2223">
        <v>0</v>
      </c>
      <c r="N2223">
        <v>14</v>
      </c>
      <c r="O2223">
        <v>13</v>
      </c>
      <c r="P2223" t="s">
        <v>954</v>
      </c>
      <c r="Q2223" t="s">
        <v>953</v>
      </c>
      <c r="R2223" t="s">
        <v>791</v>
      </c>
      <c r="S2223">
        <v>1636</v>
      </c>
      <c r="T2223" t="s">
        <v>874</v>
      </c>
      <c r="U2223" t="s">
        <v>793</v>
      </c>
      <c r="V2223" t="s">
        <v>957</v>
      </c>
      <c r="W2223" t="s">
        <v>96</v>
      </c>
      <c r="X2223" t="s">
        <v>57</v>
      </c>
      <c r="Y2223" t="s">
        <v>1178</v>
      </c>
      <c r="Z2223" s="1">
        <v>43401</v>
      </c>
      <c r="AA2223">
        <v>83</v>
      </c>
      <c r="AB2223" t="s">
        <v>59</v>
      </c>
      <c r="AC2223">
        <v>2023</v>
      </c>
      <c r="AD2223">
        <v>738</v>
      </c>
      <c r="AE2223" t="s">
        <v>796</v>
      </c>
      <c r="AF2223" t="s">
        <v>797</v>
      </c>
      <c r="AG2223" s="1">
        <v>35788</v>
      </c>
      <c r="AH2223" t="s">
        <v>264</v>
      </c>
      <c r="AI2223" t="s">
        <v>265</v>
      </c>
      <c r="AJ2223" t="s">
        <v>64</v>
      </c>
      <c r="AK2223">
        <v>178</v>
      </c>
      <c r="AL2223">
        <v>800000</v>
      </c>
      <c r="AM2223">
        <v>1000000</v>
      </c>
      <c r="AN2223" s="1">
        <v>46568</v>
      </c>
      <c r="AO2223" t="s">
        <v>800</v>
      </c>
      <c r="AP2223" t="s">
        <v>66</v>
      </c>
      <c r="AQ2223">
        <v>99</v>
      </c>
      <c r="AR2223" t="s">
        <v>799</v>
      </c>
      <c r="AS2223">
        <v>0</v>
      </c>
      <c r="AT2223" t="s">
        <v>264</v>
      </c>
      <c r="AU2223">
        <v>26</v>
      </c>
    </row>
    <row r="2224" spans="1:47" x14ac:dyDescent="0.25">
      <c r="A2224" t="s">
        <v>1177</v>
      </c>
      <c r="B2224">
        <v>3063664</v>
      </c>
      <c r="C2224">
        <v>381187</v>
      </c>
      <c r="D2224" t="s">
        <v>812</v>
      </c>
      <c r="E2224">
        <v>0</v>
      </c>
      <c r="F2224">
        <v>0</v>
      </c>
      <c r="G2224">
        <v>0</v>
      </c>
      <c r="H2224">
        <v>0</v>
      </c>
      <c r="I2224">
        <v>83</v>
      </c>
      <c r="J2224">
        <v>2018</v>
      </c>
      <c r="K2224" t="s">
        <v>106</v>
      </c>
      <c r="L2224">
        <v>1</v>
      </c>
      <c r="M2224">
        <v>0</v>
      </c>
      <c r="N2224">
        <v>14</v>
      </c>
      <c r="O2224">
        <v>13</v>
      </c>
      <c r="P2224" t="s">
        <v>954</v>
      </c>
      <c r="Q2224" t="s">
        <v>953</v>
      </c>
      <c r="R2224" t="s">
        <v>791</v>
      </c>
      <c r="S2224">
        <v>1636</v>
      </c>
      <c r="T2224" t="s">
        <v>874</v>
      </c>
      <c r="U2224" t="s">
        <v>793</v>
      </c>
      <c r="V2224" t="s">
        <v>957</v>
      </c>
      <c r="W2224" t="s">
        <v>96</v>
      </c>
      <c r="X2224" t="s">
        <v>57</v>
      </c>
      <c r="Y2224" t="s">
        <v>1178</v>
      </c>
      <c r="Z2224" s="1">
        <v>43401</v>
      </c>
      <c r="AA2224">
        <v>83</v>
      </c>
      <c r="AB2224" t="s">
        <v>59</v>
      </c>
      <c r="AC2224">
        <v>2023</v>
      </c>
      <c r="AD2224">
        <v>738</v>
      </c>
      <c r="AE2224" t="s">
        <v>796</v>
      </c>
      <c r="AF2224" t="s">
        <v>797</v>
      </c>
      <c r="AG2224" s="1">
        <v>35788</v>
      </c>
      <c r="AH2224" t="s">
        <v>264</v>
      </c>
      <c r="AI2224" t="s">
        <v>265</v>
      </c>
      <c r="AJ2224" t="s">
        <v>64</v>
      </c>
      <c r="AK2224">
        <v>178</v>
      </c>
      <c r="AL2224">
        <v>800000</v>
      </c>
      <c r="AM2224">
        <v>1000000</v>
      </c>
      <c r="AN2224" s="1">
        <v>46568</v>
      </c>
      <c r="AO2224" t="s">
        <v>801</v>
      </c>
      <c r="AP2224" t="s">
        <v>66</v>
      </c>
      <c r="AQ2224">
        <v>11</v>
      </c>
      <c r="AR2224" t="s">
        <v>799</v>
      </c>
      <c r="AS2224">
        <v>0</v>
      </c>
      <c r="AT2224" t="s">
        <v>264</v>
      </c>
      <c r="AU2224">
        <v>26</v>
      </c>
    </row>
    <row r="2225" spans="1:47" x14ac:dyDescent="0.25">
      <c r="A2225" t="s">
        <v>1177</v>
      </c>
      <c r="B2225">
        <v>3063664</v>
      </c>
      <c r="C2225">
        <v>381187</v>
      </c>
      <c r="D2225" t="s">
        <v>812</v>
      </c>
      <c r="E2225">
        <v>0</v>
      </c>
      <c r="F2225">
        <v>0</v>
      </c>
      <c r="G2225">
        <v>0</v>
      </c>
      <c r="H2225">
        <v>0</v>
      </c>
      <c r="I2225">
        <v>83</v>
      </c>
      <c r="J2225">
        <v>2018</v>
      </c>
      <c r="K2225" t="s">
        <v>106</v>
      </c>
      <c r="L2225">
        <v>1</v>
      </c>
      <c r="M2225">
        <v>0</v>
      </c>
      <c r="N2225">
        <v>14</v>
      </c>
      <c r="O2225">
        <v>13</v>
      </c>
      <c r="P2225" t="s">
        <v>954</v>
      </c>
      <c r="Q2225" t="s">
        <v>953</v>
      </c>
      <c r="R2225" t="s">
        <v>791</v>
      </c>
      <c r="S2225">
        <v>1636</v>
      </c>
      <c r="T2225" t="s">
        <v>874</v>
      </c>
      <c r="U2225" t="s">
        <v>793</v>
      </c>
      <c r="V2225" t="s">
        <v>957</v>
      </c>
      <c r="W2225" t="s">
        <v>96</v>
      </c>
      <c r="X2225" t="s">
        <v>57</v>
      </c>
      <c r="Y2225" t="s">
        <v>1178</v>
      </c>
      <c r="Z2225" s="1">
        <v>43401</v>
      </c>
      <c r="AA2225">
        <v>83</v>
      </c>
      <c r="AB2225" t="s">
        <v>59</v>
      </c>
      <c r="AC2225">
        <v>2023</v>
      </c>
      <c r="AD2225">
        <v>738</v>
      </c>
      <c r="AE2225" t="s">
        <v>796</v>
      </c>
      <c r="AF2225" t="s">
        <v>797</v>
      </c>
      <c r="AG2225" s="1">
        <v>35788</v>
      </c>
      <c r="AH2225" t="s">
        <v>264</v>
      </c>
      <c r="AI2225" t="s">
        <v>265</v>
      </c>
      <c r="AJ2225" t="s">
        <v>64</v>
      </c>
      <c r="AK2225">
        <v>178</v>
      </c>
      <c r="AL2225">
        <v>800000</v>
      </c>
      <c r="AM2225">
        <v>1000000</v>
      </c>
      <c r="AN2225" s="1">
        <v>46568</v>
      </c>
      <c r="AO2225" t="s">
        <v>802</v>
      </c>
      <c r="AP2225" t="s">
        <v>66</v>
      </c>
      <c r="AQ2225">
        <v>11</v>
      </c>
      <c r="AR2225" t="s">
        <v>799</v>
      </c>
      <c r="AS2225">
        <v>0</v>
      </c>
      <c r="AT2225" t="s">
        <v>264</v>
      </c>
      <c r="AU2225">
        <v>26</v>
      </c>
    </row>
    <row r="2226" spans="1:47" x14ac:dyDescent="0.25">
      <c r="A2226" t="s">
        <v>1177</v>
      </c>
      <c r="B2226">
        <v>3063664</v>
      </c>
      <c r="C2226">
        <v>381187</v>
      </c>
      <c r="D2226" t="s">
        <v>812</v>
      </c>
      <c r="E2226">
        <v>0</v>
      </c>
      <c r="F2226">
        <v>0</v>
      </c>
      <c r="G2226">
        <v>0</v>
      </c>
      <c r="H2226">
        <v>0</v>
      </c>
      <c r="I2226">
        <v>83</v>
      </c>
      <c r="J2226">
        <v>2018</v>
      </c>
      <c r="K2226" t="s">
        <v>106</v>
      </c>
      <c r="L2226">
        <v>1</v>
      </c>
      <c r="M2226">
        <v>0</v>
      </c>
      <c r="N2226">
        <v>14</v>
      </c>
      <c r="O2226">
        <v>13</v>
      </c>
      <c r="P2226" t="s">
        <v>954</v>
      </c>
      <c r="Q2226" t="s">
        <v>953</v>
      </c>
      <c r="R2226" t="s">
        <v>791</v>
      </c>
      <c r="S2226">
        <v>1636</v>
      </c>
      <c r="T2226" t="s">
        <v>874</v>
      </c>
      <c r="U2226" t="s">
        <v>793</v>
      </c>
      <c r="V2226" t="s">
        <v>957</v>
      </c>
      <c r="W2226" t="s">
        <v>96</v>
      </c>
      <c r="X2226" t="s">
        <v>57</v>
      </c>
      <c r="Y2226" t="s">
        <v>1178</v>
      </c>
      <c r="Z2226" s="1">
        <v>43401</v>
      </c>
      <c r="AA2226">
        <v>83</v>
      </c>
      <c r="AB2226" t="s">
        <v>59</v>
      </c>
      <c r="AC2226">
        <v>2023</v>
      </c>
      <c r="AD2226">
        <v>738</v>
      </c>
      <c r="AE2226" t="s">
        <v>796</v>
      </c>
      <c r="AF2226" t="s">
        <v>797</v>
      </c>
      <c r="AG2226" s="1">
        <v>35788</v>
      </c>
      <c r="AH2226" t="s">
        <v>264</v>
      </c>
      <c r="AI2226" t="s">
        <v>265</v>
      </c>
      <c r="AJ2226" t="s">
        <v>64</v>
      </c>
      <c r="AK2226">
        <v>178</v>
      </c>
      <c r="AL2226">
        <v>800000</v>
      </c>
      <c r="AM2226">
        <v>1000000</v>
      </c>
      <c r="AN2226" s="1">
        <v>46568</v>
      </c>
      <c r="AO2226" t="s">
        <v>803</v>
      </c>
      <c r="AP2226" t="s">
        <v>66</v>
      </c>
      <c r="AQ2226">
        <v>11</v>
      </c>
      <c r="AR2226" t="s">
        <v>799</v>
      </c>
      <c r="AS2226">
        <v>0</v>
      </c>
      <c r="AT2226" t="s">
        <v>264</v>
      </c>
      <c r="AU2226">
        <v>26</v>
      </c>
    </row>
    <row r="2227" spans="1:47" x14ac:dyDescent="0.25">
      <c r="A2227" t="s">
        <v>1177</v>
      </c>
      <c r="B2227">
        <v>3063664</v>
      </c>
      <c r="C2227">
        <v>381187</v>
      </c>
      <c r="D2227" t="s">
        <v>812</v>
      </c>
      <c r="E2227">
        <v>0</v>
      </c>
      <c r="F2227">
        <v>0</v>
      </c>
      <c r="G2227">
        <v>0</v>
      </c>
      <c r="H2227">
        <v>0</v>
      </c>
      <c r="I2227">
        <v>83</v>
      </c>
      <c r="J2227">
        <v>2018</v>
      </c>
      <c r="K2227" t="s">
        <v>106</v>
      </c>
      <c r="L2227">
        <v>1</v>
      </c>
      <c r="M2227">
        <v>0</v>
      </c>
      <c r="N2227">
        <v>14</v>
      </c>
      <c r="O2227">
        <v>13</v>
      </c>
      <c r="P2227" t="s">
        <v>954</v>
      </c>
      <c r="Q2227" t="s">
        <v>953</v>
      </c>
      <c r="R2227" t="s">
        <v>791</v>
      </c>
      <c r="S2227">
        <v>1636</v>
      </c>
      <c r="T2227" t="s">
        <v>874</v>
      </c>
      <c r="U2227" t="s">
        <v>793</v>
      </c>
      <c r="V2227" t="s">
        <v>957</v>
      </c>
      <c r="W2227" t="s">
        <v>96</v>
      </c>
      <c r="X2227" t="s">
        <v>57</v>
      </c>
      <c r="Y2227" t="s">
        <v>1178</v>
      </c>
      <c r="Z2227" s="1">
        <v>43401</v>
      </c>
      <c r="AA2227">
        <v>83</v>
      </c>
      <c r="AB2227" t="s">
        <v>59</v>
      </c>
      <c r="AC2227">
        <v>2023</v>
      </c>
      <c r="AD2227">
        <v>738</v>
      </c>
      <c r="AE2227" t="s">
        <v>796</v>
      </c>
      <c r="AF2227" t="s">
        <v>797</v>
      </c>
      <c r="AG2227" s="1">
        <v>35788</v>
      </c>
      <c r="AH2227" t="s">
        <v>264</v>
      </c>
      <c r="AI2227" t="s">
        <v>265</v>
      </c>
      <c r="AJ2227" t="s">
        <v>64</v>
      </c>
      <c r="AK2227">
        <v>178</v>
      </c>
      <c r="AL2227">
        <v>800000</v>
      </c>
      <c r="AM2227">
        <v>1000000</v>
      </c>
      <c r="AN2227" s="1">
        <v>46568</v>
      </c>
      <c r="AO2227" t="s">
        <v>804</v>
      </c>
      <c r="AP2227" t="s">
        <v>66</v>
      </c>
      <c r="AQ2227">
        <v>11</v>
      </c>
      <c r="AR2227" t="s">
        <v>799</v>
      </c>
      <c r="AS2227">
        <v>0</v>
      </c>
      <c r="AT2227" t="s">
        <v>264</v>
      </c>
      <c r="AU2227">
        <v>26</v>
      </c>
    </row>
    <row r="2228" spans="1:47" x14ac:dyDescent="0.25">
      <c r="A2228" t="s">
        <v>1177</v>
      </c>
      <c r="B2228">
        <v>3063664</v>
      </c>
      <c r="C2228">
        <v>381187</v>
      </c>
      <c r="D2228" t="s">
        <v>812</v>
      </c>
      <c r="E2228">
        <v>0</v>
      </c>
      <c r="F2228">
        <v>0</v>
      </c>
      <c r="G2228">
        <v>0</v>
      </c>
      <c r="H2228">
        <v>0</v>
      </c>
      <c r="I2228">
        <v>83</v>
      </c>
      <c r="J2228">
        <v>2018</v>
      </c>
      <c r="K2228" t="s">
        <v>106</v>
      </c>
      <c r="L2228">
        <v>1</v>
      </c>
      <c r="M2228">
        <v>0</v>
      </c>
      <c r="N2228">
        <v>14</v>
      </c>
      <c r="O2228">
        <v>13</v>
      </c>
      <c r="P2228" t="s">
        <v>954</v>
      </c>
      <c r="Q2228" t="s">
        <v>953</v>
      </c>
      <c r="R2228" t="s">
        <v>791</v>
      </c>
      <c r="S2228">
        <v>1636</v>
      </c>
      <c r="T2228" t="s">
        <v>874</v>
      </c>
      <c r="U2228" t="s">
        <v>793</v>
      </c>
      <c r="V2228" t="s">
        <v>957</v>
      </c>
      <c r="W2228" t="s">
        <v>96</v>
      </c>
      <c r="X2228" t="s">
        <v>57</v>
      </c>
      <c r="Y2228" t="s">
        <v>1178</v>
      </c>
      <c r="Z2228" s="1">
        <v>43401</v>
      </c>
      <c r="AA2228">
        <v>83</v>
      </c>
      <c r="AB2228" t="s">
        <v>59</v>
      </c>
      <c r="AC2228">
        <v>2023</v>
      </c>
      <c r="AD2228">
        <v>738</v>
      </c>
      <c r="AE2228" t="s">
        <v>796</v>
      </c>
      <c r="AF2228" t="s">
        <v>797</v>
      </c>
      <c r="AG2228" s="1">
        <v>35788</v>
      </c>
      <c r="AH2228" t="s">
        <v>264</v>
      </c>
      <c r="AI2228" t="s">
        <v>265</v>
      </c>
      <c r="AJ2228" t="s">
        <v>64</v>
      </c>
      <c r="AK2228">
        <v>178</v>
      </c>
      <c r="AL2228">
        <v>800000</v>
      </c>
      <c r="AM2228">
        <v>1000000</v>
      </c>
      <c r="AN2228" s="1">
        <v>46568</v>
      </c>
      <c r="AO2228" t="s">
        <v>805</v>
      </c>
      <c r="AP2228" t="s">
        <v>66</v>
      </c>
      <c r="AQ2228">
        <v>11</v>
      </c>
      <c r="AR2228" t="s">
        <v>799</v>
      </c>
      <c r="AS2228">
        <v>0</v>
      </c>
      <c r="AT2228" t="s">
        <v>264</v>
      </c>
      <c r="AU2228">
        <v>26</v>
      </c>
    </row>
    <row r="2229" spans="1:47" x14ac:dyDescent="0.25">
      <c r="A2229" t="s">
        <v>1177</v>
      </c>
      <c r="B2229">
        <v>3063664</v>
      </c>
      <c r="C2229">
        <v>381187</v>
      </c>
      <c r="D2229" t="s">
        <v>812</v>
      </c>
      <c r="E2229">
        <v>0</v>
      </c>
      <c r="F2229">
        <v>0</v>
      </c>
      <c r="G2229">
        <v>0</v>
      </c>
      <c r="H2229">
        <v>0</v>
      </c>
      <c r="I2229">
        <v>83</v>
      </c>
      <c r="J2229">
        <v>2018</v>
      </c>
      <c r="K2229" t="s">
        <v>106</v>
      </c>
      <c r="L2229">
        <v>1</v>
      </c>
      <c r="M2229">
        <v>0</v>
      </c>
      <c r="N2229">
        <v>14</v>
      </c>
      <c r="O2229">
        <v>13</v>
      </c>
      <c r="P2229" t="s">
        <v>954</v>
      </c>
      <c r="Q2229" t="s">
        <v>953</v>
      </c>
      <c r="R2229" t="s">
        <v>791</v>
      </c>
      <c r="S2229">
        <v>1636</v>
      </c>
      <c r="T2229" t="s">
        <v>874</v>
      </c>
      <c r="U2229" t="s">
        <v>793</v>
      </c>
      <c r="V2229" t="s">
        <v>957</v>
      </c>
      <c r="W2229" t="s">
        <v>96</v>
      </c>
      <c r="X2229" t="s">
        <v>57</v>
      </c>
      <c r="Y2229" t="s">
        <v>1178</v>
      </c>
      <c r="Z2229" s="1">
        <v>43401</v>
      </c>
      <c r="AA2229">
        <v>83</v>
      </c>
      <c r="AB2229" t="s">
        <v>59</v>
      </c>
      <c r="AC2229">
        <v>2023</v>
      </c>
      <c r="AD2229">
        <v>738</v>
      </c>
      <c r="AE2229" t="s">
        <v>796</v>
      </c>
      <c r="AF2229" t="s">
        <v>797</v>
      </c>
      <c r="AG2229" s="1">
        <v>35788</v>
      </c>
      <c r="AH2229" t="s">
        <v>264</v>
      </c>
      <c r="AI2229" t="s">
        <v>265</v>
      </c>
      <c r="AJ2229" t="s">
        <v>64</v>
      </c>
      <c r="AK2229">
        <v>178</v>
      </c>
      <c r="AL2229">
        <v>800000</v>
      </c>
      <c r="AM2229">
        <v>1000000</v>
      </c>
      <c r="AN2229" s="1">
        <v>46568</v>
      </c>
      <c r="AO2229" t="s">
        <v>806</v>
      </c>
      <c r="AP2229" t="s">
        <v>164</v>
      </c>
      <c r="AQ2229">
        <v>11</v>
      </c>
      <c r="AR2229" t="s">
        <v>799</v>
      </c>
      <c r="AS2229">
        <v>0</v>
      </c>
      <c r="AT2229" t="s">
        <v>807</v>
      </c>
      <c r="AU2229">
        <v>26</v>
      </c>
    </row>
    <row r="2230" spans="1:47" x14ac:dyDescent="0.25">
      <c r="A2230" t="s">
        <v>1177</v>
      </c>
      <c r="B2230">
        <v>3063664</v>
      </c>
      <c r="C2230">
        <v>381187</v>
      </c>
      <c r="D2230" t="s">
        <v>812</v>
      </c>
      <c r="E2230">
        <v>0</v>
      </c>
      <c r="F2230">
        <v>0</v>
      </c>
      <c r="G2230">
        <v>0</v>
      </c>
      <c r="H2230">
        <v>0</v>
      </c>
      <c r="I2230">
        <v>83</v>
      </c>
      <c r="J2230">
        <v>2018</v>
      </c>
      <c r="K2230" t="s">
        <v>106</v>
      </c>
      <c r="L2230">
        <v>1</v>
      </c>
      <c r="M2230">
        <v>0</v>
      </c>
      <c r="N2230">
        <v>14</v>
      </c>
      <c r="O2230">
        <v>13</v>
      </c>
      <c r="P2230" t="s">
        <v>954</v>
      </c>
      <c r="Q2230" t="s">
        <v>953</v>
      </c>
      <c r="R2230" t="s">
        <v>791</v>
      </c>
      <c r="S2230">
        <v>1636</v>
      </c>
      <c r="T2230" t="s">
        <v>874</v>
      </c>
      <c r="U2230" t="s">
        <v>793</v>
      </c>
      <c r="V2230" t="s">
        <v>957</v>
      </c>
      <c r="W2230" t="s">
        <v>96</v>
      </c>
      <c r="X2230" t="s">
        <v>57</v>
      </c>
      <c r="Y2230" t="s">
        <v>1178</v>
      </c>
      <c r="Z2230" s="1">
        <v>43401</v>
      </c>
      <c r="AA2230">
        <v>83</v>
      </c>
      <c r="AB2230" t="s">
        <v>59</v>
      </c>
      <c r="AC2230">
        <v>2023</v>
      </c>
      <c r="AD2230">
        <v>738</v>
      </c>
      <c r="AE2230" t="s">
        <v>796</v>
      </c>
      <c r="AF2230" t="s">
        <v>797</v>
      </c>
      <c r="AG2230" s="1">
        <v>35788</v>
      </c>
      <c r="AH2230" t="s">
        <v>264</v>
      </c>
      <c r="AI2230" t="s">
        <v>265</v>
      </c>
      <c r="AJ2230" t="s">
        <v>64</v>
      </c>
      <c r="AK2230">
        <v>178</v>
      </c>
      <c r="AL2230">
        <v>800000</v>
      </c>
      <c r="AM2230">
        <v>1000000</v>
      </c>
      <c r="AN2230" s="1">
        <v>46568</v>
      </c>
      <c r="AO2230" t="s">
        <v>808</v>
      </c>
      <c r="AP2230" t="s">
        <v>164</v>
      </c>
      <c r="AQ2230">
        <v>11</v>
      </c>
      <c r="AR2230" t="s">
        <v>799</v>
      </c>
      <c r="AS2230">
        <v>0</v>
      </c>
      <c r="AT2230" t="s">
        <v>264</v>
      </c>
      <c r="AU2230">
        <v>26</v>
      </c>
    </row>
    <row r="2231" spans="1:47" x14ac:dyDescent="0.25">
      <c r="A2231" t="s">
        <v>1177</v>
      </c>
      <c r="B2231">
        <v>3063664</v>
      </c>
      <c r="C2231">
        <v>381187</v>
      </c>
      <c r="D2231" t="s">
        <v>812</v>
      </c>
      <c r="E2231">
        <v>0</v>
      </c>
      <c r="F2231">
        <v>0</v>
      </c>
      <c r="G2231">
        <v>0</v>
      </c>
      <c r="H2231">
        <v>0</v>
      </c>
      <c r="I2231">
        <v>83</v>
      </c>
      <c r="J2231">
        <v>2018</v>
      </c>
      <c r="K2231" t="s">
        <v>106</v>
      </c>
      <c r="L2231">
        <v>1</v>
      </c>
      <c r="M2231">
        <v>0</v>
      </c>
      <c r="N2231">
        <v>14</v>
      </c>
      <c r="O2231">
        <v>13</v>
      </c>
      <c r="P2231" t="s">
        <v>954</v>
      </c>
      <c r="Q2231" t="s">
        <v>953</v>
      </c>
      <c r="R2231" t="s">
        <v>791</v>
      </c>
      <c r="S2231">
        <v>1636</v>
      </c>
      <c r="T2231" t="s">
        <v>874</v>
      </c>
      <c r="U2231" t="s">
        <v>793</v>
      </c>
      <c r="V2231" t="s">
        <v>957</v>
      </c>
      <c r="W2231" t="s">
        <v>96</v>
      </c>
      <c r="X2231" t="s">
        <v>57</v>
      </c>
      <c r="Y2231" t="s">
        <v>1178</v>
      </c>
      <c r="Z2231" s="1">
        <v>43401</v>
      </c>
      <c r="AA2231">
        <v>83</v>
      </c>
      <c r="AB2231" t="s">
        <v>59</v>
      </c>
      <c r="AC2231">
        <v>2023</v>
      </c>
      <c r="AD2231">
        <v>738</v>
      </c>
      <c r="AE2231" t="s">
        <v>796</v>
      </c>
      <c r="AF2231" t="s">
        <v>797</v>
      </c>
      <c r="AG2231" s="1">
        <v>35788</v>
      </c>
      <c r="AH2231" t="s">
        <v>264</v>
      </c>
      <c r="AI2231" t="s">
        <v>265</v>
      </c>
      <c r="AJ2231" t="s">
        <v>64</v>
      </c>
      <c r="AK2231">
        <v>178</v>
      </c>
      <c r="AL2231">
        <v>800000</v>
      </c>
      <c r="AM2231">
        <v>1000000</v>
      </c>
      <c r="AN2231" s="1">
        <v>46568</v>
      </c>
      <c r="AO2231" t="s">
        <v>809</v>
      </c>
      <c r="AP2231" t="s">
        <v>66</v>
      </c>
      <c r="AQ2231">
        <v>11</v>
      </c>
      <c r="AR2231" t="s">
        <v>799</v>
      </c>
      <c r="AS2231">
        <v>0</v>
      </c>
      <c r="AT2231" t="s">
        <v>264</v>
      </c>
      <c r="AU2231">
        <v>26</v>
      </c>
    </row>
    <row r="2232" spans="1:47" x14ac:dyDescent="0.25">
      <c r="A2232" t="s">
        <v>1177</v>
      </c>
      <c r="B2232">
        <v>3063664</v>
      </c>
      <c r="C2232">
        <v>381187</v>
      </c>
      <c r="D2232" t="s">
        <v>812</v>
      </c>
      <c r="E2232">
        <v>0</v>
      </c>
      <c r="F2232">
        <v>0</v>
      </c>
      <c r="G2232">
        <v>0</v>
      </c>
      <c r="H2232">
        <v>0</v>
      </c>
      <c r="I2232">
        <v>83</v>
      </c>
      <c r="J2232">
        <v>2018</v>
      </c>
      <c r="K2232" t="s">
        <v>106</v>
      </c>
      <c r="L2232">
        <v>1</v>
      </c>
      <c r="M2232">
        <v>0</v>
      </c>
      <c r="N2232">
        <v>14</v>
      </c>
      <c r="O2232">
        <v>13</v>
      </c>
      <c r="P2232" t="s">
        <v>954</v>
      </c>
      <c r="Q2232" t="s">
        <v>953</v>
      </c>
      <c r="R2232" t="s">
        <v>791</v>
      </c>
      <c r="S2232">
        <v>1636</v>
      </c>
      <c r="T2232" t="s">
        <v>874</v>
      </c>
      <c r="U2232" t="s">
        <v>793</v>
      </c>
      <c r="V2232" t="s">
        <v>957</v>
      </c>
      <c r="W2232" t="s">
        <v>96</v>
      </c>
      <c r="X2232" t="s">
        <v>57</v>
      </c>
      <c r="Y2232" t="s">
        <v>1178</v>
      </c>
      <c r="Z2232" s="1">
        <v>43401</v>
      </c>
      <c r="AA2232">
        <v>83</v>
      </c>
      <c r="AB2232" t="s">
        <v>59</v>
      </c>
      <c r="AC2232">
        <v>2023</v>
      </c>
      <c r="AD2232">
        <v>738</v>
      </c>
      <c r="AE2232" t="s">
        <v>796</v>
      </c>
      <c r="AF2232" t="s">
        <v>797</v>
      </c>
      <c r="AG2232" s="1">
        <v>35788</v>
      </c>
      <c r="AH2232" t="s">
        <v>264</v>
      </c>
      <c r="AI2232" t="s">
        <v>265</v>
      </c>
      <c r="AJ2232" t="s">
        <v>64</v>
      </c>
      <c r="AK2232">
        <v>178</v>
      </c>
      <c r="AL2232">
        <v>800000</v>
      </c>
      <c r="AM2232">
        <v>1000000</v>
      </c>
      <c r="AN2232" s="1">
        <v>46568</v>
      </c>
      <c r="AO2232" t="s">
        <v>810</v>
      </c>
      <c r="AP2232" t="s">
        <v>66</v>
      </c>
      <c r="AQ2232">
        <v>11</v>
      </c>
      <c r="AR2232" t="s">
        <v>799</v>
      </c>
      <c r="AS2232">
        <v>0</v>
      </c>
      <c r="AT2232" t="s">
        <v>264</v>
      </c>
      <c r="AU2232">
        <v>26</v>
      </c>
    </row>
    <row r="2233" spans="1:47" x14ac:dyDescent="0.25">
      <c r="A2233" t="s">
        <v>1179</v>
      </c>
      <c r="B2233">
        <v>3096460</v>
      </c>
      <c r="C2233">
        <v>315779</v>
      </c>
      <c r="D2233" t="s">
        <v>144</v>
      </c>
      <c r="E2233">
        <v>0</v>
      </c>
      <c r="F2233">
        <v>0</v>
      </c>
      <c r="G2233">
        <v>1</v>
      </c>
      <c r="H2233">
        <v>2</v>
      </c>
      <c r="I2233">
        <v>120</v>
      </c>
      <c r="J2233">
        <v>2018</v>
      </c>
      <c r="K2233" t="s">
        <v>576</v>
      </c>
      <c r="L2233">
        <v>3</v>
      </c>
      <c r="M2233">
        <v>2</v>
      </c>
      <c r="N2233">
        <v>8.7201953461648944</v>
      </c>
      <c r="O2233">
        <v>9.2028152829646661</v>
      </c>
      <c r="P2233" t="s">
        <v>325</v>
      </c>
      <c r="Q2233" t="s">
        <v>1180</v>
      </c>
      <c r="R2233" t="s">
        <v>334</v>
      </c>
      <c r="S2233">
        <v>72732</v>
      </c>
      <c r="T2233" t="s">
        <v>180</v>
      </c>
      <c r="U2233" t="s">
        <v>149</v>
      </c>
      <c r="V2233" t="s">
        <v>1181</v>
      </c>
      <c r="W2233" t="s">
        <v>207</v>
      </c>
      <c r="X2233" t="s">
        <v>151</v>
      </c>
      <c r="Y2233" t="s">
        <v>1182</v>
      </c>
      <c r="Z2233" s="1">
        <v>43404</v>
      </c>
      <c r="AA2233">
        <v>40</v>
      </c>
      <c r="AB2233" t="s">
        <v>81</v>
      </c>
      <c r="AC2233">
        <v>2023</v>
      </c>
      <c r="AD2233">
        <v>5</v>
      </c>
      <c r="AE2233" t="s">
        <v>475</v>
      </c>
      <c r="AF2233" t="s">
        <v>247</v>
      </c>
      <c r="AG2233" s="1">
        <v>36056</v>
      </c>
      <c r="AH2233" t="s">
        <v>264</v>
      </c>
      <c r="AI2233" t="s">
        <v>265</v>
      </c>
      <c r="AJ2233" t="s">
        <v>64</v>
      </c>
      <c r="AK2233">
        <v>177</v>
      </c>
      <c r="AL2233">
        <v>25000000</v>
      </c>
      <c r="AM2233">
        <v>60000000</v>
      </c>
      <c r="AN2233" s="1">
        <v>46568</v>
      </c>
      <c r="AO2233" t="s">
        <v>476</v>
      </c>
      <c r="AP2233" t="s">
        <v>164</v>
      </c>
      <c r="AQ2233">
        <v>11</v>
      </c>
      <c r="AR2233" t="s">
        <v>477</v>
      </c>
      <c r="AS2233">
        <v>0</v>
      </c>
      <c r="AT2233" t="s">
        <v>264</v>
      </c>
      <c r="AU2233">
        <v>26</v>
      </c>
    </row>
    <row r="2234" spans="1:47" x14ac:dyDescent="0.25">
      <c r="A2234" t="s">
        <v>1179</v>
      </c>
      <c r="B2234">
        <v>3096460</v>
      </c>
      <c r="C2234">
        <v>315779</v>
      </c>
      <c r="D2234" t="s">
        <v>144</v>
      </c>
      <c r="E2234">
        <v>0</v>
      </c>
      <c r="F2234">
        <v>0</v>
      </c>
      <c r="G2234">
        <v>1</v>
      </c>
      <c r="H2234">
        <v>2</v>
      </c>
      <c r="I2234">
        <v>120</v>
      </c>
      <c r="J2234">
        <v>2018</v>
      </c>
      <c r="K2234" t="s">
        <v>576</v>
      </c>
      <c r="L2234">
        <v>3</v>
      </c>
      <c r="M2234">
        <v>2</v>
      </c>
      <c r="N2234">
        <v>8.7201953461648944</v>
      </c>
      <c r="O2234">
        <v>9.2028152829646661</v>
      </c>
      <c r="P2234" t="s">
        <v>325</v>
      </c>
      <c r="Q2234" t="s">
        <v>1180</v>
      </c>
      <c r="R2234" t="s">
        <v>334</v>
      </c>
      <c r="S2234">
        <v>72732</v>
      </c>
      <c r="T2234" t="s">
        <v>180</v>
      </c>
      <c r="U2234" t="s">
        <v>149</v>
      </c>
      <c r="V2234" t="s">
        <v>1181</v>
      </c>
      <c r="W2234" t="s">
        <v>207</v>
      </c>
      <c r="X2234" t="s">
        <v>151</v>
      </c>
      <c r="Y2234" t="s">
        <v>1182</v>
      </c>
      <c r="Z2234" s="1">
        <v>43404</v>
      </c>
      <c r="AA2234">
        <v>40</v>
      </c>
      <c r="AB2234" t="s">
        <v>81</v>
      </c>
      <c r="AC2234">
        <v>2023</v>
      </c>
      <c r="AD2234">
        <v>5</v>
      </c>
      <c r="AE2234" t="s">
        <v>475</v>
      </c>
      <c r="AF2234" t="s">
        <v>247</v>
      </c>
      <c r="AG2234" s="1">
        <v>36056</v>
      </c>
      <c r="AH2234" t="s">
        <v>264</v>
      </c>
      <c r="AI2234" t="s">
        <v>265</v>
      </c>
      <c r="AJ2234" t="s">
        <v>64</v>
      </c>
      <c r="AK2234">
        <v>177</v>
      </c>
      <c r="AL2234">
        <v>25000000</v>
      </c>
      <c r="AM2234">
        <v>60000000</v>
      </c>
      <c r="AN2234" s="1">
        <v>46568</v>
      </c>
      <c r="AO2234" t="s">
        <v>478</v>
      </c>
      <c r="AP2234" t="s">
        <v>164</v>
      </c>
      <c r="AQ2234">
        <v>11</v>
      </c>
      <c r="AR2234" t="s">
        <v>477</v>
      </c>
      <c r="AS2234">
        <v>0</v>
      </c>
      <c r="AT2234" t="s">
        <v>264</v>
      </c>
      <c r="AU2234">
        <v>26</v>
      </c>
    </row>
    <row r="2235" spans="1:47" x14ac:dyDescent="0.25">
      <c r="A2235" t="s">
        <v>1179</v>
      </c>
      <c r="B2235">
        <v>3096460</v>
      </c>
      <c r="C2235">
        <v>315779</v>
      </c>
      <c r="D2235" t="s">
        <v>144</v>
      </c>
      <c r="E2235">
        <v>0</v>
      </c>
      <c r="F2235">
        <v>0</v>
      </c>
      <c r="G2235">
        <v>1</v>
      </c>
      <c r="H2235">
        <v>2</v>
      </c>
      <c r="I2235">
        <v>120</v>
      </c>
      <c r="J2235">
        <v>2018</v>
      </c>
      <c r="K2235" t="s">
        <v>576</v>
      </c>
      <c r="L2235">
        <v>3</v>
      </c>
      <c r="M2235">
        <v>2</v>
      </c>
      <c r="N2235">
        <v>8.7201953461648944</v>
      </c>
      <c r="O2235">
        <v>9.2028152829646661</v>
      </c>
      <c r="P2235" t="s">
        <v>325</v>
      </c>
      <c r="Q2235" t="s">
        <v>1180</v>
      </c>
      <c r="R2235" t="s">
        <v>334</v>
      </c>
      <c r="S2235">
        <v>72732</v>
      </c>
      <c r="T2235" t="s">
        <v>180</v>
      </c>
      <c r="U2235" t="s">
        <v>149</v>
      </c>
      <c r="V2235" t="s">
        <v>1181</v>
      </c>
      <c r="W2235" t="s">
        <v>207</v>
      </c>
      <c r="X2235" t="s">
        <v>151</v>
      </c>
      <c r="Y2235" t="s">
        <v>1182</v>
      </c>
      <c r="Z2235" s="1">
        <v>43404</v>
      </c>
      <c r="AA2235">
        <v>40</v>
      </c>
      <c r="AB2235" t="s">
        <v>81</v>
      </c>
      <c r="AC2235">
        <v>2023</v>
      </c>
      <c r="AD2235">
        <v>5</v>
      </c>
      <c r="AE2235" t="s">
        <v>475</v>
      </c>
      <c r="AF2235" t="s">
        <v>247</v>
      </c>
      <c r="AG2235" s="1">
        <v>36056</v>
      </c>
      <c r="AH2235" t="s">
        <v>264</v>
      </c>
      <c r="AI2235" t="s">
        <v>265</v>
      </c>
      <c r="AJ2235" t="s">
        <v>64</v>
      </c>
      <c r="AK2235">
        <v>177</v>
      </c>
      <c r="AL2235">
        <v>25000000</v>
      </c>
      <c r="AM2235">
        <v>60000000</v>
      </c>
      <c r="AN2235" s="1">
        <v>46568</v>
      </c>
      <c r="AO2235" t="s">
        <v>479</v>
      </c>
      <c r="AP2235" t="s">
        <v>164</v>
      </c>
      <c r="AQ2235">
        <v>11</v>
      </c>
      <c r="AR2235" t="s">
        <v>477</v>
      </c>
      <c r="AS2235">
        <v>0</v>
      </c>
      <c r="AT2235" t="s">
        <v>264</v>
      </c>
      <c r="AU2235">
        <v>26</v>
      </c>
    </row>
    <row r="2236" spans="1:47" x14ac:dyDescent="0.25">
      <c r="A2236" t="s">
        <v>1179</v>
      </c>
      <c r="B2236">
        <v>3096460</v>
      </c>
      <c r="C2236">
        <v>315779</v>
      </c>
      <c r="D2236" t="s">
        <v>144</v>
      </c>
      <c r="E2236">
        <v>0</v>
      </c>
      <c r="F2236">
        <v>0</v>
      </c>
      <c r="G2236">
        <v>1</v>
      </c>
      <c r="H2236">
        <v>2</v>
      </c>
      <c r="I2236">
        <v>120</v>
      </c>
      <c r="J2236">
        <v>2018</v>
      </c>
      <c r="K2236" t="s">
        <v>576</v>
      </c>
      <c r="L2236">
        <v>3</v>
      </c>
      <c r="M2236">
        <v>2</v>
      </c>
      <c r="N2236">
        <v>8.7201953461648944</v>
      </c>
      <c r="O2236">
        <v>9.2028152829646661</v>
      </c>
      <c r="P2236" t="s">
        <v>325</v>
      </c>
      <c r="Q2236" t="s">
        <v>1180</v>
      </c>
      <c r="R2236" t="s">
        <v>334</v>
      </c>
      <c r="S2236">
        <v>72732</v>
      </c>
      <c r="T2236" t="s">
        <v>180</v>
      </c>
      <c r="U2236" t="s">
        <v>149</v>
      </c>
      <c r="V2236" t="s">
        <v>1181</v>
      </c>
      <c r="W2236" t="s">
        <v>207</v>
      </c>
      <c r="X2236" t="s">
        <v>151</v>
      </c>
      <c r="Y2236" t="s">
        <v>1182</v>
      </c>
      <c r="Z2236" s="1">
        <v>43404</v>
      </c>
      <c r="AA2236">
        <v>40</v>
      </c>
      <c r="AB2236" t="s">
        <v>81</v>
      </c>
      <c r="AC2236">
        <v>2023</v>
      </c>
      <c r="AD2236">
        <v>5</v>
      </c>
      <c r="AE2236" t="s">
        <v>475</v>
      </c>
      <c r="AF2236" t="s">
        <v>247</v>
      </c>
      <c r="AG2236" s="1">
        <v>36056</v>
      </c>
      <c r="AH2236" t="s">
        <v>264</v>
      </c>
      <c r="AI2236" t="s">
        <v>265</v>
      </c>
      <c r="AJ2236" t="s">
        <v>64</v>
      </c>
      <c r="AK2236">
        <v>177</v>
      </c>
      <c r="AL2236">
        <v>25000000</v>
      </c>
      <c r="AM2236">
        <v>60000000</v>
      </c>
      <c r="AN2236" s="1">
        <v>46568</v>
      </c>
      <c r="AO2236" t="s">
        <v>480</v>
      </c>
      <c r="AP2236" t="s">
        <v>164</v>
      </c>
      <c r="AQ2236">
        <v>11</v>
      </c>
      <c r="AR2236" t="s">
        <v>477</v>
      </c>
      <c r="AS2236">
        <v>0</v>
      </c>
      <c r="AT2236" t="s">
        <v>264</v>
      </c>
      <c r="AU2236">
        <v>26</v>
      </c>
    </row>
    <row r="2237" spans="1:47" x14ac:dyDescent="0.25">
      <c r="A2237" t="s">
        <v>1179</v>
      </c>
      <c r="B2237">
        <v>3096460</v>
      </c>
      <c r="C2237">
        <v>315779</v>
      </c>
      <c r="D2237" t="s">
        <v>144</v>
      </c>
      <c r="E2237">
        <v>0</v>
      </c>
      <c r="F2237">
        <v>0</v>
      </c>
      <c r="G2237">
        <v>1</v>
      </c>
      <c r="H2237">
        <v>2</v>
      </c>
      <c r="I2237">
        <v>120</v>
      </c>
      <c r="J2237">
        <v>2018</v>
      </c>
      <c r="K2237" t="s">
        <v>576</v>
      </c>
      <c r="L2237">
        <v>3</v>
      </c>
      <c r="M2237">
        <v>2</v>
      </c>
      <c r="N2237">
        <v>8.7201953461648944</v>
      </c>
      <c r="O2237">
        <v>9.2028152829646661</v>
      </c>
      <c r="P2237" t="s">
        <v>325</v>
      </c>
      <c r="Q2237" t="s">
        <v>1180</v>
      </c>
      <c r="R2237" t="s">
        <v>334</v>
      </c>
      <c r="S2237">
        <v>72732</v>
      </c>
      <c r="T2237" t="s">
        <v>180</v>
      </c>
      <c r="U2237" t="s">
        <v>149</v>
      </c>
      <c r="V2237" t="s">
        <v>1181</v>
      </c>
      <c r="W2237" t="s">
        <v>207</v>
      </c>
      <c r="X2237" t="s">
        <v>151</v>
      </c>
      <c r="Y2237" t="s">
        <v>1182</v>
      </c>
      <c r="Z2237" s="1">
        <v>43404</v>
      </c>
      <c r="AA2237">
        <v>40</v>
      </c>
      <c r="AB2237" t="s">
        <v>81</v>
      </c>
      <c r="AC2237">
        <v>2023</v>
      </c>
      <c r="AD2237">
        <v>5</v>
      </c>
      <c r="AE2237" t="s">
        <v>475</v>
      </c>
      <c r="AF2237" t="s">
        <v>247</v>
      </c>
      <c r="AG2237" s="1">
        <v>36056</v>
      </c>
      <c r="AH2237" t="s">
        <v>264</v>
      </c>
      <c r="AI2237" t="s">
        <v>265</v>
      </c>
      <c r="AJ2237" t="s">
        <v>64</v>
      </c>
      <c r="AK2237">
        <v>177</v>
      </c>
      <c r="AL2237">
        <v>25000000</v>
      </c>
      <c r="AM2237">
        <v>60000000</v>
      </c>
      <c r="AN2237" s="1">
        <v>46568</v>
      </c>
      <c r="AO2237" t="s">
        <v>481</v>
      </c>
      <c r="AP2237" t="s">
        <v>164</v>
      </c>
      <c r="AQ2237">
        <v>11</v>
      </c>
      <c r="AR2237" t="s">
        <v>477</v>
      </c>
      <c r="AS2237">
        <v>0</v>
      </c>
      <c r="AT2237" t="s">
        <v>264</v>
      </c>
      <c r="AU2237">
        <v>26</v>
      </c>
    </row>
    <row r="2238" spans="1:47" x14ac:dyDescent="0.25">
      <c r="A2238" t="s">
        <v>1179</v>
      </c>
      <c r="B2238">
        <v>3096460</v>
      </c>
      <c r="C2238">
        <v>315779</v>
      </c>
      <c r="D2238" t="s">
        <v>144</v>
      </c>
      <c r="E2238">
        <v>0</v>
      </c>
      <c r="F2238">
        <v>0</v>
      </c>
      <c r="G2238">
        <v>1</v>
      </c>
      <c r="H2238">
        <v>2</v>
      </c>
      <c r="I2238">
        <v>120</v>
      </c>
      <c r="J2238">
        <v>2018</v>
      </c>
      <c r="K2238" t="s">
        <v>576</v>
      </c>
      <c r="L2238">
        <v>3</v>
      </c>
      <c r="M2238">
        <v>2</v>
      </c>
      <c r="N2238">
        <v>8.7201953461648944</v>
      </c>
      <c r="O2238">
        <v>9.2028152829646661</v>
      </c>
      <c r="P2238" t="s">
        <v>325</v>
      </c>
      <c r="Q2238" t="s">
        <v>1180</v>
      </c>
      <c r="R2238" t="s">
        <v>334</v>
      </c>
      <c r="S2238">
        <v>72732</v>
      </c>
      <c r="T2238" t="s">
        <v>180</v>
      </c>
      <c r="U2238" t="s">
        <v>149</v>
      </c>
      <c r="V2238" t="s">
        <v>1181</v>
      </c>
      <c r="W2238" t="s">
        <v>207</v>
      </c>
      <c r="X2238" t="s">
        <v>151</v>
      </c>
      <c r="Y2238" t="s">
        <v>1182</v>
      </c>
      <c r="Z2238" s="1">
        <v>43404</v>
      </c>
      <c r="AA2238">
        <v>40</v>
      </c>
      <c r="AB2238" t="s">
        <v>81</v>
      </c>
      <c r="AC2238">
        <v>2023</v>
      </c>
      <c r="AD2238">
        <v>5</v>
      </c>
      <c r="AE2238" t="s">
        <v>475</v>
      </c>
      <c r="AF2238" t="s">
        <v>247</v>
      </c>
      <c r="AG2238" s="1">
        <v>36056</v>
      </c>
      <c r="AH2238" t="s">
        <v>264</v>
      </c>
      <c r="AI2238" t="s">
        <v>265</v>
      </c>
      <c r="AJ2238" t="s">
        <v>64</v>
      </c>
      <c r="AK2238">
        <v>177</v>
      </c>
      <c r="AL2238">
        <v>25000000</v>
      </c>
      <c r="AM2238">
        <v>60000000</v>
      </c>
      <c r="AN2238" s="1">
        <v>46568</v>
      </c>
      <c r="AO2238" t="s">
        <v>482</v>
      </c>
      <c r="AP2238" t="s">
        <v>164</v>
      </c>
      <c r="AQ2238">
        <v>11</v>
      </c>
      <c r="AR2238" t="s">
        <v>477</v>
      </c>
      <c r="AS2238">
        <v>0</v>
      </c>
      <c r="AT2238" t="s">
        <v>483</v>
      </c>
      <c r="AU2238">
        <v>26</v>
      </c>
    </row>
    <row r="2239" spans="1:47" x14ac:dyDescent="0.25">
      <c r="A2239" t="s">
        <v>1179</v>
      </c>
      <c r="B2239">
        <v>3096460</v>
      </c>
      <c r="C2239">
        <v>315779</v>
      </c>
      <c r="D2239" t="s">
        <v>144</v>
      </c>
      <c r="E2239">
        <v>0</v>
      </c>
      <c r="F2239">
        <v>0</v>
      </c>
      <c r="G2239">
        <v>1</v>
      </c>
      <c r="H2239">
        <v>2</v>
      </c>
      <c r="I2239">
        <v>120</v>
      </c>
      <c r="J2239">
        <v>2018</v>
      </c>
      <c r="K2239" t="s">
        <v>576</v>
      </c>
      <c r="L2239">
        <v>3</v>
      </c>
      <c r="M2239">
        <v>2</v>
      </c>
      <c r="N2239">
        <v>8.7201953461648944</v>
      </c>
      <c r="O2239">
        <v>9.2028152829646661</v>
      </c>
      <c r="P2239" t="s">
        <v>325</v>
      </c>
      <c r="Q2239" t="s">
        <v>1180</v>
      </c>
      <c r="R2239" t="s">
        <v>334</v>
      </c>
      <c r="S2239">
        <v>72732</v>
      </c>
      <c r="T2239" t="s">
        <v>180</v>
      </c>
      <c r="U2239" t="s">
        <v>149</v>
      </c>
      <c r="V2239" t="s">
        <v>1181</v>
      </c>
      <c r="W2239" t="s">
        <v>207</v>
      </c>
      <c r="X2239" t="s">
        <v>151</v>
      </c>
      <c r="Y2239" t="s">
        <v>1182</v>
      </c>
      <c r="Z2239" s="1">
        <v>43404</v>
      </c>
      <c r="AA2239">
        <v>40</v>
      </c>
      <c r="AB2239" t="s">
        <v>81</v>
      </c>
      <c r="AC2239">
        <v>2023</v>
      </c>
      <c r="AD2239">
        <v>5</v>
      </c>
      <c r="AE2239" t="s">
        <v>475</v>
      </c>
      <c r="AF2239" t="s">
        <v>247</v>
      </c>
      <c r="AG2239" s="1">
        <v>36056</v>
      </c>
      <c r="AH2239" t="s">
        <v>264</v>
      </c>
      <c r="AI2239" t="s">
        <v>265</v>
      </c>
      <c r="AJ2239" t="s">
        <v>64</v>
      </c>
      <c r="AK2239">
        <v>177</v>
      </c>
      <c r="AL2239">
        <v>25000000</v>
      </c>
      <c r="AM2239">
        <v>60000000</v>
      </c>
      <c r="AN2239" s="1">
        <v>46568</v>
      </c>
      <c r="AO2239" t="s">
        <v>484</v>
      </c>
      <c r="AP2239" t="s">
        <v>164</v>
      </c>
      <c r="AQ2239">
        <v>11</v>
      </c>
      <c r="AR2239" t="s">
        <v>477</v>
      </c>
      <c r="AS2239">
        <v>0</v>
      </c>
      <c r="AT2239" t="s">
        <v>264</v>
      </c>
      <c r="AU2239">
        <v>26</v>
      </c>
    </row>
    <row r="2240" spans="1:47" x14ac:dyDescent="0.25">
      <c r="A2240" t="s">
        <v>1179</v>
      </c>
      <c r="B2240">
        <v>3096460</v>
      </c>
      <c r="C2240">
        <v>315779</v>
      </c>
      <c r="D2240" t="s">
        <v>144</v>
      </c>
      <c r="E2240">
        <v>0</v>
      </c>
      <c r="F2240">
        <v>0</v>
      </c>
      <c r="G2240">
        <v>1</v>
      </c>
      <c r="H2240">
        <v>2</v>
      </c>
      <c r="I2240">
        <v>120</v>
      </c>
      <c r="J2240">
        <v>2018</v>
      </c>
      <c r="K2240" t="s">
        <v>576</v>
      </c>
      <c r="L2240">
        <v>3</v>
      </c>
      <c r="M2240">
        <v>2</v>
      </c>
      <c r="N2240">
        <v>8.7201953461648944</v>
      </c>
      <c r="O2240">
        <v>9.2028152829646661</v>
      </c>
      <c r="P2240" t="s">
        <v>325</v>
      </c>
      <c r="Q2240" t="s">
        <v>1180</v>
      </c>
      <c r="R2240" t="s">
        <v>334</v>
      </c>
      <c r="S2240">
        <v>72732</v>
      </c>
      <c r="T2240" t="s">
        <v>180</v>
      </c>
      <c r="U2240" t="s">
        <v>149</v>
      </c>
      <c r="V2240" t="s">
        <v>1181</v>
      </c>
      <c r="W2240" t="s">
        <v>207</v>
      </c>
      <c r="X2240" t="s">
        <v>151</v>
      </c>
      <c r="Y2240" t="s">
        <v>1182</v>
      </c>
      <c r="Z2240" s="1">
        <v>43404</v>
      </c>
      <c r="AA2240">
        <v>40</v>
      </c>
      <c r="AB2240" t="s">
        <v>81</v>
      </c>
      <c r="AC2240">
        <v>2023</v>
      </c>
      <c r="AD2240">
        <v>5</v>
      </c>
      <c r="AE2240" t="s">
        <v>475</v>
      </c>
      <c r="AF2240" t="s">
        <v>247</v>
      </c>
      <c r="AG2240" s="1">
        <v>36056</v>
      </c>
      <c r="AH2240" t="s">
        <v>264</v>
      </c>
      <c r="AI2240" t="s">
        <v>265</v>
      </c>
      <c r="AJ2240" t="s">
        <v>64</v>
      </c>
      <c r="AK2240">
        <v>177</v>
      </c>
      <c r="AL2240">
        <v>25000000</v>
      </c>
      <c r="AM2240">
        <v>60000000</v>
      </c>
      <c r="AN2240" s="1">
        <v>46568</v>
      </c>
      <c r="AO2240" t="s">
        <v>485</v>
      </c>
      <c r="AP2240" t="s">
        <v>66</v>
      </c>
      <c r="AQ2240">
        <v>11</v>
      </c>
      <c r="AR2240" t="s">
        <v>477</v>
      </c>
      <c r="AS2240">
        <v>0</v>
      </c>
      <c r="AT2240" t="s">
        <v>264</v>
      </c>
      <c r="AU2240">
        <v>26</v>
      </c>
    </row>
    <row r="2241" spans="1:47" x14ac:dyDescent="0.25">
      <c r="A2241" t="s">
        <v>1179</v>
      </c>
      <c r="B2241">
        <v>3096460</v>
      </c>
      <c r="C2241">
        <v>315779</v>
      </c>
      <c r="D2241" t="s">
        <v>144</v>
      </c>
      <c r="E2241">
        <v>0</v>
      </c>
      <c r="F2241">
        <v>0</v>
      </c>
      <c r="G2241">
        <v>1</v>
      </c>
      <c r="H2241">
        <v>2</v>
      </c>
      <c r="I2241">
        <v>120</v>
      </c>
      <c r="J2241">
        <v>2018</v>
      </c>
      <c r="K2241" t="s">
        <v>576</v>
      </c>
      <c r="L2241">
        <v>3</v>
      </c>
      <c r="M2241">
        <v>2</v>
      </c>
      <c r="N2241">
        <v>8.7201953461648944</v>
      </c>
      <c r="O2241">
        <v>9.2028152829646661</v>
      </c>
      <c r="P2241" t="s">
        <v>325</v>
      </c>
      <c r="Q2241" t="s">
        <v>1180</v>
      </c>
      <c r="R2241" t="s">
        <v>334</v>
      </c>
      <c r="S2241">
        <v>72732</v>
      </c>
      <c r="T2241" t="s">
        <v>180</v>
      </c>
      <c r="U2241" t="s">
        <v>149</v>
      </c>
      <c r="V2241" t="s">
        <v>1181</v>
      </c>
      <c r="W2241" t="s">
        <v>207</v>
      </c>
      <c r="X2241" t="s">
        <v>151</v>
      </c>
      <c r="Y2241" t="s">
        <v>1182</v>
      </c>
      <c r="Z2241" s="1">
        <v>43404</v>
      </c>
      <c r="AA2241">
        <v>40</v>
      </c>
      <c r="AB2241" t="s">
        <v>81</v>
      </c>
      <c r="AC2241">
        <v>2023</v>
      </c>
      <c r="AD2241">
        <v>5</v>
      </c>
      <c r="AE2241" t="s">
        <v>475</v>
      </c>
      <c r="AF2241" t="s">
        <v>247</v>
      </c>
      <c r="AG2241" s="1">
        <v>36056</v>
      </c>
      <c r="AH2241" t="s">
        <v>264</v>
      </c>
      <c r="AI2241" t="s">
        <v>265</v>
      </c>
      <c r="AJ2241" t="s">
        <v>64</v>
      </c>
      <c r="AK2241">
        <v>177</v>
      </c>
      <c r="AL2241">
        <v>25000000</v>
      </c>
      <c r="AM2241">
        <v>60000000</v>
      </c>
      <c r="AN2241" s="1">
        <v>46568</v>
      </c>
      <c r="AO2241" t="s">
        <v>486</v>
      </c>
      <c r="AP2241" t="s">
        <v>164</v>
      </c>
      <c r="AQ2241">
        <v>11</v>
      </c>
      <c r="AR2241" t="s">
        <v>477</v>
      </c>
      <c r="AS2241">
        <v>0</v>
      </c>
      <c r="AT2241" t="s">
        <v>264</v>
      </c>
      <c r="AU2241">
        <v>26</v>
      </c>
    </row>
    <row r="2242" spans="1:47" x14ac:dyDescent="0.25">
      <c r="A2242" t="s">
        <v>1179</v>
      </c>
      <c r="B2242">
        <v>3096460</v>
      </c>
      <c r="C2242">
        <v>315779</v>
      </c>
      <c r="D2242" t="s">
        <v>144</v>
      </c>
      <c r="E2242">
        <v>0</v>
      </c>
      <c r="F2242">
        <v>0</v>
      </c>
      <c r="G2242">
        <v>1</v>
      </c>
      <c r="H2242">
        <v>2</v>
      </c>
      <c r="I2242">
        <v>120</v>
      </c>
      <c r="J2242">
        <v>2018</v>
      </c>
      <c r="K2242" t="s">
        <v>576</v>
      </c>
      <c r="L2242">
        <v>3</v>
      </c>
      <c r="M2242">
        <v>2</v>
      </c>
      <c r="N2242">
        <v>8.7201953461648944</v>
      </c>
      <c r="O2242">
        <v>9.2028152829646661</v>
      </c>
      <c r="P2242" t="s">
        <v>325</v>
      </c>
      <c r="Q2242" t="s">
        <v>1180</v>
      </c>
      <c r="R2242" t="s">
        <v>334</v>
      </c>
      <c r="S2242">
        <v>72732</v>
      </c>
      <c r="T2242" t="s">
        <v>180</v>
      </c>
      <c r="U2242" t="s">
        <v>149</v>
      </c>
      <c r="V2242" t="s">
        <v>1181</v>
      </c>
      <c r="W2242" t="s">
        <v>207</v>
      </c>
      <c r="X2242" t="s">
        <v>151</v>
      </c>
      <c r="Y2242" t="s">
        <v>1182</v>
      </c>
      <c r="Z2242" s="1">
        <v>43404</v>
      </c>
      <c r="AA2242">
        <v>40</v>
      </c>
      <c r="AB2242" t="s">
        <v>81</v>
      </c>
      <c r="AC2242">
        <v>2023</v>
      </c>
      <c r="AD2242">
        <v>5</v>
      </c>
      <c r="AE2242" t="s">
        <v>475</v>
      </c>
      <c r="AF2242" t="s">
        <v>247</v>
      </c>
      <c r="AG2242" s="1">
        <v>36056</v>
      </c>
      <c r="AH2242" t="s">
        <v>264</v>
      </c>
      <c r="AI2242" t="s">
        <v>265</v>
      </c>
      <c r="AJ2242" t="s">
        <v>64</v>
      </c>
      <c r="AK2242">
        <v>177</v>
      </c>
      <c r="AL2242">
        <v>25000000</v>
      </c>
      <c r="AM2242">
        <v>60000000</v>
      </c>
      <c r="AN2242" s="1">
        <v>46568</v>
      </c>
      <c r="AO2242" t="s">
        <v>487</v>
      </c>
      <c r="AP2242" t="s">
        <v>164</v>
      </c>
      <c r="AQ2242">
        <v>11</v>
      </c>
      <c r="AR2242" t="s">
        <v>477</v>
      </c>
      <c r="AS2242">
        <v>0</v>
      </c>
      <c r="AT2242" t="s">
        <v>264</v>
      </c>
      <c r="AU2242">
        <v>26</v>
      </c>
    </row>
    <row r="2243" spans="1:47" x14ac:dyDescent="0.25">
      <c r="A2243" t="s">
        <v>1179</v>
      </c>
      <c r="B2243">
        <v>3096460</v>
      </c>
      <c r="C2243">
        <v>315779</v>
      </c>
      <c r="D2243" t="s">
        <v>144</v>
      </c>
      <c r="E2243">
        <v>0</v>
      </c>
      <c r="F2243">
        <v>0</v>
      </c>
      <c r="G2243">
        <v>1</v>
      </c>
      <c r="H2243">
        <v>2</v>
      </c>
      <c r="I2243">
        <v>120</v>
      </c>
      <c r="J2243">
        <v>2018</v>
      </c>
      <c r="K2243" t="s">
        <v>576</v>
      </c>
      <c r="L2243">
        <v>3</v>
      </c>
      <c r="M2243">
        <v>2</v>
      </c>
      <c r="N2243">
        <v>8.7201953461648944</v>
      </c>
      <c r="O2243">
        <v>9.2028152829646661</v>
      </c>
      <c r="P2243" t="s">
        <v>325</v>
      </c>
      <c r="Q2243" t="s">
        <v>1180</v>
      </c>
      <c r="R2243" t="s">
        <v>334</v>
      </c>
      <c r="S2243">
        <v>72732</v>
      </c>
      <c r="T2243" t="s">
        <v>180</v>
      </c>
      <c r="U2243" t="s">
        <v>149</v>
      </c>
      <c r="V2243" t="s">
        <v>1181</v>
      </c>
      <c r="W2243" t="s">
        <v>207</v>
      </c>
      <c r="X2243" t="s">
        <v>151</v>
      </c>
      <c r="Y2243" t="s">
        <v>1182</v>
      </c>
      <c r="Z2243" s="1">
        <v>43404</v>
      </c>
      <c r="AA2243">
        <v>40</v>
      </c>
      <c r="AB2243" t="s">
        <v>81</v>
      </c>
      <c r="AC2243">
        <v>2023</v>
      </c>
      <c r="AD2243">
        <v>5</v>
      </c>
      <c r="AE2243" t="s">
        <v>475</v>
      </c>
      <c r="AF2243" t="s">
        <v>247</v>
      </c>
      <c r="AG2243" s="1">
        <v>36056</v>
      </c>
      <c r="AH2243" t="s">
        <v>264</v>
      </c>
      <c r="AI2243" t="s">
        <v>265</v>
      </c>
      <c r="AJ2243" t="s">
        <v>64</v>
      </c>
      <c r="AK2243">
        <v>177</v>
      </c>
      <c r="AL2243">
        <v>25000000</v>
      </c>
      <c r="AM2243">
        <v>60000000</v>
      </c>
      <c r="AN2243" s="1">
        <v>46568</v>
      </c>
      <c r="AO2243" t="s">
        <v>488</v>
      </c>
      <c r="AP2243" t="s">
        <v>164</v>
      </c>
      <c r="AQ2243">
        <v>11</v>
      </c>
      <c r="AR2243" t="s">
        <v>477</v>
      </c>
      <c r="AS2243">
        <v>0</v>
      </c>
      <c r="AT2243" t="s">
        <v>264</v>
      </c>
      <c r="AU2243">
        <v>26</v>
      </c>
    </row>
    <row r="2244" spans="1:47" x14ac:dyDescent="0.25">
      <c r="A2244" t="s">
        <v>1179</v>
      </c>
      <c r="B2244">
        <v>3096460</v>
      </c>
      <c r="C2244">
        <v>315779</v>
      </c>
      <c r="D2244" t="s">
        <v>144</v>
      </c>
      <c r="E2244">
        <v>0</v>
      </c>
      <c r="F2244">
        <v>0</v>
      </c>
      <c r="G2244">
        <v>1</v>
      </c>
      <c r="H2244">
        <v>2</v>
      </c>
      <c r="I2244">
        <v>120</v>
      </c>
      <c r="J2244">
        <v>2018</v>
      </c>
      <c r="K2244" t="s">
        <v>576</v>
      </c>
      <c r="L2244">
        <v>3</v>
      </c>
      <c r="M2244">
        <v>2</v>
      </c>
      <c r="N2244">
        <v>8.7201953461648944</v>
      </c>
      <c r="O2244">
        <v>9.2028152829646661</v>
      </c>
      <c r="P2244" t="s">
        <v>325</v>
      </c>
      <c r="Q2244" t="s">
        <v>1180</v>
      </c>
      <c r="R2244" t="s">
        <v>334</v>
      </c>
      <c r="S2244">
        <v>72732</v>
      </c>
      <c r="T2244" t="s">
        <v>180</v>
      </c>
      <c r="U2244" t="s">
        <v>149</v>
      </c>
      <c r="V2244" t="s">
        <v>1181</v>
      </c>
      <c r="W2244" t="s">
        <v>207</v>
      </c>
      <c r="X2244" t="s">
        <v>151</v>
      </c>
      <c r="Y2244" t="s">
        <v>1182</v>
      </c>
      <c r="Z2244" s="1">
        <v>43404</v>
      </c>
      <c r="AA2244">
        <v>40</v>
      </c>
      <c r="AB2244" t="s">
        <v>81</v>
      </c>
      <c r="AC2244">
        <v>2023</v>
      </c>
      <c r="AD2244">
        <v>5</v>
      </c>
      <c r="AE2244" t="s">
        <v>475</v>
      </c>
      <c r="AF2244" t="s">
        <v>247</v>
      </c>
      <c r="AG2244" s="1">
        <v>36056</v>
      </c>
      <c r="AH2244" t="s">
        <v>264</v>
      </c>
      <c r="AI2244" t="s">
        <v>265</v>
      </c>
      <c r="AJ2244" t="s">
        <v>64</v>
      </c>
      <c r="AK2244">
        <v>177</v>
      </c>
      <c r="AL2244">
        <v>25000000</v>
      </c>
      <c r="AM2244">
        <v>60000000</v>
      </c>
      <c r="AN2244" s="1">
        <v>46568</v>
      </c>
      <c r="AO2244" t="s">
        <v>489</v>
      </c>
      <c r="AP2244" t="s">
        <v>164</v>
      </c>
      <c r="AQ2244">
        <v>11</v>
      </c>
      <c r="AR2244" t="s">
        <v>477</v>
      </c>
      <c r="AS2244">
        <v>0</v>
      </c>
      <c r="AT2244" t="s">
        <v>264</v>
      </c>
      <c r="AU2244">
        <v>26</v>
      </c>
    </row>
    <row r="2245" spans="1:47" x14ac:dyDescent="0.25">
      <c r="A2245" t="s">
        <v>1179</v>
      </c>
      <c r="B2245">
        <v>3096460</v>
      </c>
      <c r="C2245">
        <v>315779</v>
      </c>
      <c r="D2245" t="s">
        <v>144</v>
      </c>
      <c r="E2245">
        <v>0</v>
      </c>
      <c r="F2245">
        <v>0</v>
      </c>
      <c r="G2245">
        <v>1</v>
      </c>
      <c r="H2245">
        <v>2</v>
      </c>
      <c r="I2245">
        <v>120</v>
      </c>
      <c r="J2245">
        <v>2018</v>
      </c>
      <c r="K2245" t="s">
        <v>576</v>
      </c>
      <c r="L2245">
        <v>3</v>
      </c>
      <c r="M2245">
        <v>2</v>
      </c>
      <c r="N2245">
        <v>8.7201953461648944</v>
      </c>
      <c r="O2245">
        <v>9.2028152829646661</v>
      </c>
      <c r="P2245" t="s">
        <v>325</v>
      </c>
      <c r="Q2245" t="s">
        <v>1180</v>
      </c>
      <c r="R2245" t="s">
        <v>334</v>
      </c>
      <c r="S2245">
        <v>72732</v>
      </c>
      <c r="T2245" t="s">
        <v>180</v>
      </c>
      <c r="U2245" t="s">
        <v>149</v>
      </c>
      <c r="V2245" t="s">
        <v>1181</v>
      </c>
      <c r="W2245" t="s">
        <v>207</v>
      </c>
      <c r="X2245" t="s">
        <v>151</v>
      </c>
      <c r="Y2245" t="s">
        <v>1182</v>
      </c>
      <c r="Z2245" s="1">
        <v>43404</v>
      </c>
      <c r="AA2245">
        <v>40</v>
      </c>
      <c r="AB2245" t="s">
        <v>81</v>
      </c>
      <c r="AC2245">
        <v>2023</v>
      </c>
      <c r="AD2245">
        <v>5</v>
      </c>
      <c r="AE2245" t="s">
        <v>475</v>
      </c>
      <c r="AF2245" t="s">
        <v>247</v>
      </c>
      <c r="AG2245" s="1">
        <v>36056</v>
      </c>
      <c r="AH2245" t="s">
        <v>264</v>
      </c>
      <c r="AI2245" t="s">
        <v>265</v>
      </c>
      <c r="AJ2245" t="s">
        <v>64</v>
      </c>
      <c r="AK2245">
        <v>177</v>
      </c>
      <c r="AL2245">
        <v>25000000</v>
      </c>
      <c r="AM2245">
        <v>60000000</v>
      </c>
      <c r="AN2245" s="1">
        <v>46568</v>
      </c>
      <c r="AO2245" t="s">
        <v>490</v>
      </c>
      <c r="AP2245" t="s">
        <v>164</v>
      </c>
      <c r="AQ2245">
        <v>11</v>
      </c>
      <c r="AR2245" t="s">
        <v>477</v>
      </c>
      <c r="AS2245">
        <v>0</v>
      </c>
      <c r="AT2245" t="s">
        <v>264</v>
      </c>
      <c r="AU2245">
        <v>26</v>
      </c>
    </row>
    <row r="2246" spans="1:47" x14ac:dyDescent="0.25">
      <c r="A2246" t="s">
        <v>1179</v>
      </c>
      <c r="B2246">
        <v>3096460</v>
      </c>
      <c r="C2246">
        <v>315779</v>
      </c>
      <c r="D2246" t="s">
        <v>144</v>
      </c>
      <c r="E2246">
        <v>0</v>
      </c>
      <c r="F2246">
        <v>0</v>
      </c>
      <c r="G2246">
        <v>1</v>
      </c>
      <c r="H2246">
        <v>2</v>
      </c>
      <c r="I2246">
        <v>120</v>
      </c>
      <c r="J2246">
        <v>2018</v>
      </c>
      <c r="K2246" t="s">
        <v>576</v>
      </c>
      <c r="L2246">
        <v>3</v>
      </c>
      <c r="M2246">
        <v>2</v>
      </c>
      <c r="N2246">
        <v>8.7201953461648944</v>
      </c>
      <c r="O2246">
        <v>9.2028152829646661</v>
      </c>
      <c r="P2246" t="s">
        <v>325</v>
      </c>
      <c r="Q2246" t="s">
        <v>1180</v>
      </c>
      <c r="R2246" t="s">
        <v>334</v>
      </c>
      <c r="S2246">
        <v>72732</v>
      </c>
      <c r="T2246" t="s">
        <v>180</v>
      </c>
      <c r="U2246" t="s">
        <v>149</v>
      </c>
      <c r="V2246" t="s">
        <v>1181</v>
      </c>
      <c r="W2246" t="s">
        <v>207</v>
      </c>
      <c r="X2246" t="s">
        <v>151</v>
      </c>
      <c r="Y2246" t="s">
        <v>1182</v>
      </c>
      <c r="Z2246" s="1">
        <v>43404</v>
      </c>
      <c r="AA2246">
        <v>40</v>
      </c>
      <c r="AB2246" t="s">
        <v>81</v>
      </c>
      <c r="AC2246">
        <v>2023</v>
      </c>
      <c r="AD2246">
        <v>5</v>
      </c>
      <c r="AE2246" t="s">
        <v>475</v>
      </c>
      <c r="AF2246" t="s">
        <v>247</v>
      </c>
      <c r="AG2246" s="1">
        <v>36056</v>
      </c>
      <c r="AH2246" t="s">
        <v>264</v>
      </c>
      <c r="AI2246" t="s">
        <v>265</v>
      </c>
      <c r="AJ2246" t="s">
        <v>64</v>
      </c>
      <c r="AK2246">
        <v>177</v>
      </c>
      <c r="AL2246">
        <v>25000000</v>
      </c>
      <c r="AM2246">
        <v>60000000</v>
      </c>
      <c r="AN2246" s="1">
        <v>46568</v>
      </c>
      <c r="AO2246" t="s">
        <v>491</v>
      </c>
      <c r="AP2246" t="s">
        <v>66</v>
      </c>
      <c r="AQ2246">
        <v>11</v>
      </c>
      <c r="AR2246" t="s">
        <v>477</v>
      </c>
      <c r="AS2246">
        <v>0</v>
      </c>
      <c r="AT2246" t="s">
        <v>264</v>
      </c>
      <c r="AU2246">
        <v>26</v>
      </c>
    </row>
    <row r="2247" spans="1:47" x14ac:dyDescent="0.25">
      <c r="A2247" t="s">
        <v>1183</v>
      </c>
      <c r="B2247">
        <v>3063674</v>
      </c>
      <c r="C2247">
        <v>381187</v>
      </c>
      <c r="D2247" t="s">
        <v>812</v>
      </c>
      <c r="E2247">
        <v>0</v>
      </c>
      <c r="F2247">
        <v>0</v>
      </c>
      <c r="G2247">
        <v>0</v>
      </c>
      <c r="H2247">
        <v>0</v>
      </c>
      <c r="I2247">
        <v>81</v>
      </c>
      <c r="J2247">
        <v>2018</v>
      </c>
      <c r="K2247" t="s">
        <v>200</v>
      </c>
      <c r="L2247">
        <v>1</v>
      </c>
      <c r="M2247">
        <v>0</v>
      </c>
      <c r="N2247">
        <v>7</v>
      </c>
      <c r="O2247">
        <v>14</v>
      </c>
      <c r="P2247" t="s">
        <v>982</v>
      </c>
      <c r="Q2247" t="s">
        <v>954</v>
      </c>
      <c r="R2247" t="s">
        <v>1052</v>
      </c>
      <c r="S2247">
        <v>4005</v>
      </c>
      <c r="T2247" t="s">
        <v>1184</v>
      </c>
      <c r="U2247" t="s">
        <v>984</v>
      </c>
      <c r="V2247" t="s">
        <v>793</v>
      </c>
      <c r="W2247" t="s">
        <v>96</v>
      </c>
      <c r="X2247" t="s">
        <v>57</v>
      </c>
      <c r="Y2247" t="s">
        <v>1185</v>
      </c>
      <c r="Z2247" s="1">
        <v>43406</v>
      </c>
      <c r="AA2247">
        <v>81</v>
      </c>
      <c r="AB2247" t="s">
        <v>59</v>
      </c>
      <c r="AC2247">
        <v>2023</v>
      </c>
      <c r="AD2247">
        <v>738</v>
      </c>
      <c r="AE2247" t="s">
        <v>796</v>
      </c>
      <c r="AF2247" t="s">
        <v>797</v>
      </c>
      <c r="AG2247" s="1">
        <v>35788</v>
      </c>
      <c r="AH2247" t="s">
        <v>264</v>
      </c>
      <c r="AI2247" t="s">
        <v>265</v>
      </c>
      <c r="AJ2247" t="s">
        <v>64</v>
      </c>
      <c r="AK2247">
        <v>178</v>
      </c>
      <c r="AL2247">
        <v>800000</v>
      </c>
      <c r="AM2247">
        <v>1000000</v>
      </c>
      <c r="AN2247" s="1">
        <v>46568</v>
      </c>
      <c r="AO2247" t="s">
        <v>798</v>
      </c>
      <c r="AP2247" t="s">
        <v>66</v>
      </c>
      <c r="AQ2247">
        <v>99</v>
      </c>
      <c r="AR2247" t="s">
        <v>799</v>
      </c>
      <c r="AS2247">
        <v>0</v>
      </c>
      <c r="AT2247" t="s">
        <v>264</v>
      </c>
      <c r="AU2247">
        <v>26</v>
      </c>
    </row>
    <row r="2248" spans="1:47" x14ac:dyDescent="0.25">
      <c r="A2248" t="s">
        <v>1183</v>
      </c>
      <c r="B2248">
        <v>3063674</v>
      </c>
      <c r="C2248">
        <v>381187</v>
      </c>
      <c r="D2248" t="s">
        <v>812</v>
      </c>
      <c r="E2248">
        <v>0</v>
      </c>
      <c r="F2248">
        <v>0</v>
      </c>
      <c r="G2248">
        <v>0</v>
      </c>
      <c r="H2248">
        <v>0</v>
      </c>
      <c r="I2248">
        <v>81</v>
      </c>
      <c r="J2248">
        <v>2018</v>
      </c>
      <c r="K2248" t="s">
        <v>200</v>
      </c>
      <c r="L2248">
        <v>1</v>
      </c>
      <c r="M2248">
        <v>0</v>
      </c>
      <c r="N2248">
        <v>7</v>
      </c>
      <c r="O2248">
        <v>14</v>
      </c>
      <c r="P2248" t="s">
        <v>982</v>
      </c>
      <c r="Q2248" t="s">
        <v>954</v>
      </c>
      <c r="R2248" t="s">
        <v>1052</v>
      </c>
      <c r="S2248">
        <v>4005</v>
      </c>
      <c r="T2248" t="s">
        <v>1184</v>
      </c>
      <c r="U2248" t="s">
        <v>984</v>
      </c>
      <c r="V2248" t="s">
        <v>793</v>
      </c>
      <c r="W2248" t="s">
        <v>96</v>
      </c>
      <c r="X2248" t="s">
        <v>57</v>
      </c>
      <c r="Y2248" t="s">
        <v>1185</v>
      </c>
      <c r="Z2248" s="1">
        <v>43406</v>
      </c>
      <c r="AA2248">
        <v>81</v>
      </c>
      <c r="AB2248" t="s">
        <v>59</v>
      </c>
      <c r="AC2248">
        <v>2023</v>
      </c>
      <c r="AD2248">
        <v>738</v>
      </c>
      <c r="AE2248" t="s">
        <v>796</v>
      </c>
      <c r="AF2248" t="s">
        <v>797</v>
      </c>
      <c r="AG2248" s="1">
        <v>35788</v>
      </c>
      <c r="AH2248" t="s">
        <v>264</v>
      </c>
      <c r="AI2248" t="s">
        <v>265</v>
      </c>
      <c r="AJ2248" t="s">
        <v>64</v>
      </c>
      <c r="AK2248">
        <v>178</v>
      </c>
      <c r="AL2248">
        <v>800000</v>
      </c>
      <c r="AM2248">
        <v>1000000</v>
      </c>
      <c r="AN2248" s="1">
        <v>46568</v>
      </c>
      <c r="AO2248" t="s">
        <v>800</v>
      </c>
      <c r="AP2248" t="s">
        <v>66</v>
      </c>
      <c r="AQ2248">
        <v>99</v>
      </c>
      <c r="AR2248" t="s">
        <v>799</v>
      </c>
      <c r="AS2248">
        <v>0</v>
      </c>
      <c r="AT2248" t="s">
        <v>264</v>
      </c>
      <c r="AU2248">
        <v>26</v>
      </c>
    </row>
    <row r="2249" spans="1:47" x14ac:dyDescent="0.25">
      <c r="A2249" t="s">
        <v>1183</v>
      </c>
      <c r="B2249">
        <v>3063674</v>
      </c>
      <c r="C2249">
        <v>381187</v>
      </c>
      <c r="D2249" t="s">
        <v>812</v>
      </c>
      <c r="E2249">
        <v>0</v>
      </c>
      <c r="F2249">
        <v>0</v>
      </c>
      <c r="G2249">
        <v>0</v>
      </c>
      <c r="H2249">
        <v>0</v>
      </c>
      <c r="I2249">
        <v>81</v>
      </c>
      <c r="J2249">
        <v>2018</v>
      </c>
      <c r="K2249" t="s">
        <v>200</v>
      </c>
      <c r="L2249">
        <v>1</v>
      </c>
      <c r="M2249">
        <v>0</v>
      </c>
      <c r="N2249">
        <v>7</v>
      </c>
      <c r="O2249">
        <v>14</v>
      </c>
      <c r="P2249" t="s">
        <v>982</v>
      </c>
      <c r="Q2249" t="s">
        <v>954</v>
      </c>
      <c r="R2249" t="s">
        <v>1052</v>
      </c>
      <c r="S2249">
        <v>4005</v>
      </c>
      <c r="T2249" t="s">
        <v>1184</v>
      </c>
      <c r="U2249" t="s">
        <v>984</v>
      </c>
      <c r="V2249" t="s">
        <v>793</v>
      </c>
      <c r="W2249" t="s">
        <v>96</v>
      </c>
      <c r="X2249" t="s">
        <v>57</v>
      </c>
      <c r="Y2249" t="s">
        <v>1185</v>
      </c>
      <c r="Z2249" s="1">
        <v>43406</v>
      </c>
      <c r="AA2249">
        <v>81</v>
      </c>
      <c r="AB2249" t="s">
        <v>59</v>
      </c>
      <c r="AC2249">
        <v>2023</v>
      </c>
      <c r="AD2249">
        <v>738</v>
      </c>
      <c r="AE2249" t="s">
        <v>796</v>
      </c>
      <c r="AF2249" t="s">
        <v>797</v>
      </c>
      <c r="AG2249" s="1">
        <v>35788</v>
      </c>
      <c r="AH2249" t="s">
        <v>264</v>
      </c>
      <c r="AI2249" t="s">
        <v>265</v>
      </c>
      <c r="AJ2249" t="s">
        <v>64</v>
      </c>
      <c r="AK2249">
        <v>178</v>
      </c>
      <c r="AL2249">
        <v>800000</v>
      </c>
      <c r="AM2249">
        <v>1000000</v>
      </c>
      <c r="AN2249" s="1">
        <v>46568</v>
      </c>
      <c r="AO2249" t="s">
        <v>801</v>
      </c>
      <c r="AP2249" t="s">
        <v>66</v>
      </c>
      <c r="AQ2249">
        <v>11</v>
      </c>
      <c r="AR2249" t="s">
        <v>799</v>
      </c>
      <c r="AS2249">
        <v>0</v>
      </c>
      <c r="AT2249" t="s">
        <v>264</v>
      </c>
      <c r="AU2249">
        <v>26</v>
      </c>
    </row>
    <row r="2250" spans="1:47" x14ac:dyDescent="0.25">
      <c r="A2250" t="s">
        <v>1183</v>
      </c>
      <c r="B2250">
        <v>3063674</v>
      </c>
      <c r="C2250">
        <v>381187</v>
      </c>
      <c r="D2250" t="s">
        <v>812</v>
      </c>
      <c r="E2250">
        <v>0</v>
      </c>
      <c r="F2250">
        <v>0</v>
      </c>
      <c r="G2250">
        <v>0</v>
      </c>
      <c r="H2250">
        <v>0</v>
      </c>
      <c r="I2250">
        <v>81</v>
      </c>
      <c r="J2250">
        <v>2018</v>
      </c>
      <c r="K2250" t="s">
        <v>200</v>
      </c>
      <c r="L2250">
        <v>1</v>
      </c>
      <c r="M2250">
        <v>0</v>
      </c>
      <c r="N2250">
        <v>7</v>
      </c>
      <c r="O2250">
        <v>14</v>
      </c>
      <c r="P2250" t="s">
        <v>982</v>
      </c>
      <c r="Q2250" t="s">
        <v>954</v>
      </c>
      <c r="R2250" t="s">
        <v>1052</v>
      </c>
      <c r="S2250">
        <v>4005</v>
      </c>
      <c r="T2250" t="s">
        <v>1184</v>
      </c>
      <c r="U2250" t="s">
        <v>984</v>
      </c>
      <c r="V2250" t="s">
        <v>793</v>
      </c>
      <c r="W2250" t="s">
        <v>96</v>
      </c>
      <c r="X2250" t="s">
        <v>57</v>
      </c>
      <c r="Y2250" t="s">
        <v>1185</v>
      </c>
      <c r="Z2250" s="1">
        <v>43406</v>
      </c>
      <c r="AA2250">
        <v>81</v>
      </c>
      <c r="AB2250" t="s">
        <v>59</v>
      </c>
      <c r="AC2250">
        <v>2023</v>
      </c>
      <c r="AD2250">
        <v>738</v>
      </c>
      <c r="AE2250" t="s">
        <v>796</v>
      </c>
      <c r="AF2250" t="s">
        <v>797</v>
      </c>
      <c r="AG2250" s="1">
        <v>35788</v>
      </c>
      <c r="AH2250" t="s">
        <v>264</v>
      </c>
      <c r="AI2250" t="s">
        <v>265</v>
      </c>
      <c r="AJ2250" t="s">
        <v>64</v>
      </c>
      <c r="AK2250">
        <v>178</v>
      </c>
      <c r="AL2250">
        <v>800000</v>
      </c>
      <c r="AM2250">
        <v>1000000</v>
      </c>
      <c r="AN2250" s="1">
        <v>46568</v>
      </c>
      <c r="AO2250" t="s">
        <v>802</v>
      </c>
      <c r="AP2250" t="s">
        <v>66</v>
      </c>
      <c r="AQ2250">
        <v>11</v>
      </c>
      <c r="AR2250" t="s">
        <v>799</v>
      </c>
      <c r="AS2250">
        <v>0</v>
      </c>
      <c r="AT2250" t="s">
        <v>264</v>
      </c>
      <c r="AU2250">
        <v>26</v>
      </c>
    </row>
    <row r="2251" spans="1:47" x14ac:dyDescent="0.25">
      <c r="A2251" t="s">
        <v>1183</v>
      </c>
      <c r="B2251">
        <v>3063674</v>
      </c>
      <c r="C2251">
        <v>381187</v>
      </c>
      <c r="D2251" t="s">
        <v>812</v>
      </c>
      <c r="E2251">
        <v>0</v>
      </c>
      <c r="F2251">
        <v>0</v>
      </c>
      <c r="G2251">
        <v>0</v>
      </c>
      <c r="H2251">
        <v>0</v>
      </c>
      <c r="I2251">
        <v>81</v>
      </c>
      <c r="J2251">
        <v>2018</v>
      </c>
      <c r="K2251" t="s">
        <v>200</v>
      </c>
      <c r="L2251">
        <v>1</v>
      </c>
      <c r="M2251">
        <v>0</v>
      </c>
      <c r="N2251">
        <v>7</v>
      </c>
      <c r="O2251">
        <v>14</v>
      </c>
      <c r="P2251" t="s">
        <v>982</v>
      </c>
      <c r="Q2251" t="s">
        <v>954</v>
      </c>
      <c r="R2251" t="s">
        <v>1052</v>
      </c>
      <c r="S2251">
        <v>4005</v>
      </c>
      <c r="T2251" t="s">
        <v>1184</v>
      </c>
      <c r="U2251" t="s">
        <v>984</v>
      </c>
      <c r="V2251" t="s">
        <v>793</v>
      </c>
      <c r="W2251" t="s">
        <v>96</v>
      </c>
      <c r="X2251" t="s">
        <v>57</v>
      </c>
      <c r="Y2251" t="s">
        <v>1185</v>
      </c>
      <c r="Z2251" s="1">
        <v>43406</v>
      </c>
      <c r="AA2251">
        <v>81</v>
      </c>
      <c r="AB2251" t="s">
        <v>59</v>
      </c>
      <c r="AC2251">
        <v>2023</v>
      </c>
      <c r="AD2251">
        <v>738</v>
      </c>
      <c r="AE2251" t="s">
        <v>796</v>
      </c>
      <c r="AF2251" t="s">
        <v>797</v>
      </c>
      <c r="AG2251" s="1">
        <v>35788</v>
      </c>
      <c r="AH2251" t="s">
        <v>264</v>
      </c>
      <c r="AI2251" t="s">
        <v>265</v>
      </c>
      <c r="AJ2251" t="s">
        <v>64</v>
      </c>
      <c r="AK2251">
        <v>178</v>
      </c>
      <c r="AL2251">
        <v>800000</v>
      </c>
      <c r="AM2251">
        <v>1000000</v>
      </c>
      <c r="AN2251" s="1">
        <v>46568</v>
      </c>
      <c r="AO2251" t="s">
        <v>803</v>
      </c>
      <c r="AP2251" t="s">
        <v>66</v>
      </c>
      <c r="AQ2251">
        <v>11</v>
      </c>
      <c r="AR2251" t="s">
        <v>799</v>
      </c>
      <c r="AS2251">
        <v>0</v>
      </c>
      <c r="AT2251" t="s">
        <v>264</v>
      </c>
      <c r="AU2251">
        <v>26</v>
      </c>
    </row>
    <row r="2252" spans="1:47" x14ac:dyDescent="0.25">
      <c r="A2252" t="s">
        <v>1183</v>
      </c>
      <c r="B2252">
        <v>3063674</v>
      </c>
      <c r="C2252">
        <v>381187</v>
      </c>
      <c r="D2252" t="s">
        <v>812</v>
      </c>
      <c r="E2252">
        <v>0</v>
      </c>
      <c r="F2252">
        <v>0</v>
      </c>
      <c r="G2252">
        <v>0</v>
      </c>
      <c r="H2252">
        <v>0</v>
      </c>
      <c r="I2252">
        <v>81</v>
      </c>
      <c r="J2252">
        <v>2018</v>
      </c>
      <c r="K2252" t="s">
        <v>200</v>
      </c>
      <c r="L2252">
        <v>1</v>
      </c>
      <c r="M2252">
        <v>0</v>
      </c>
      <c r="N2252">
        <v>7</v>
      </c>
      <c r="O2252">
        <v>14</v>
      </c>
      <c r="P2252" t="s">
        <v>982</v>
      </c>
      <c r="Q2252" t="s">
        <v>954</v>
      </c>
      <c r="R2252" t="s">
        <v>1052</v>
      </c>
      <c r="S2252">
        <v>4005</v>
      </c>
      <c r="T2252" t="s">
        <v>1184</v>
      </c>
      <c r="U2252" t="s">
        <v>984</v>
      </c>
      <c r="V2252" t="s">
        <v>793</v>
      </c>
      <c r="W2252" t="s">
        <v>96</v>
      </c>
      <c r="X2252" t="s">
        <v>57</v>
      </c>
      <c r="Y2252" t="s">
        <v>1185</v>
      </c>
      <c r="Z2252" s="1">
        <v>43406</v>
      </c>
      <c r="AA2252">
        <v>81</v>
      </c>
      <c r="AB2252" t="s">
        <v>59</v>
      </c>
      <c r="AC2252">
        <v>2023</v>
      </c>
      <c r="AD2252">
        <v>738</v>
      </c>
      <c r="AE2252" t="s">
        <v>796</v>
      </c>
      <c r="AF2252" t="s">
        <v>797</v>
      </c>
      <c r="AG2252" s="1">
        <v>35788</v>
      </c>
      <c r="AH2252" t="s">
        <v>264</v>
      </c>
      <c r="AI2252" t="s">
        <v>265</v>
      </c>
      <c r="AJ2252" t="s">
        <v>64</v>
      </c>
      <c r="AK2252">
        <v>178</v>
      </c>
      <c r="AL2252">
        <v>800000</v>
      </c>
      <c r="AM2252">
        <v>1000000</v>
      </c>
      <c r="AN2252" s="1">
        <v>46568</v>
      </c>
      <c r="AO2252" t="s">
        <v>804</v>
      </c>
      <c r="AP2252" t="s">
        <v>66</v>
      </c>
      <c r="AQ2252">
        <v>11</v>
      </c>
      <c r="AR2252" t="s">
        <v>799</v>
      </c>
      <c r="AS2252">
        <v>0</v>
      </c>
      <c r="AT2252" t="s">
        <v>264</v>
      </c>
      <c r="AU2252">
        <v>26</v>
      </c>
    </row>
    <row r="2253" spans="1:47" x14ac:dyDescent="0.25">
      <c r="A2253" t="s">
        <v>1183</v>
      </c>
      <c r="B2253">
        <v>3063674</v>
      </c>
      <c r="C2253">
        <v>381187</v>
      </c>
      <c r="D2253" t="s">
        <v>812</v>
      </c>
      <c r="E2253">
        <v>0</v>
      </c>
      <c r="F2253">
        <v>0</v>
      </c>
      <c r="G2253">
        <v>0</v>
      </c>
      <c r="H2253">
        <v>0</v>
      </c>
      <c r="I2253">
        <v>81</v>
      </c>
      <c r="J2253">
        <v>2018</v>
      </c>
      <c r="K2253" t="s">
        <v>200</v>
      </c>
      <c r="L2253">
        <v>1</v>
      </c>
      <c r="M2253">
        <v>0</v>
      </c>
      <c r="N2253">
        <v>7</v>
      </c>
      <c r="O2253">
        <v>14</v>
      </c>
      <c r="P2253" t="s">
        <v>982</v>
      </c>
      <c r="Q2253" t="s">
        <v>954</v>
      </c>
      <c r="R2253" t="s">
        <v>1052</v>
      </c>
      <c r="S2253">
        <v>4005</v>
      </c>
      <c r="T2253" t="s">
        <v>1184</v>
      </c>
      <c r="U2253" t="s">
        <v>984</v>
      </c>
      <c r="V2253" t="s">
        <v>793</v>
      </c>
      <c r="W2253" t="s">
        <v>96</v>
      </c>
      <c r="X2253" t="s">
        <v>57</v>
      </c>
      <c r="Y2253" t="s">
        <v>1185</v>
      </c>
      <c r="Z2253" s="1">
        <v>43406</v>
      </c>
      <c r="AA2253">
        <v>81</v>
      </c>
      <c r="AB2253" t="s">
        <v>59</v>
      </c>
      <c r="AC2253">
        <v>2023</v>
      </c>
      <c r="AD2253">
        <v>738</v>
      </c>
      <c r="AE2253" t="s">
        <v>796</v>
      </c>
      <c r="AF2253" t="s">
        <v>797</v>
      </c>
      <c r="AG2253" s="1">
        <v>35788</v>
      </c>
      <c r="AH2253" t="s">
        <v>264</v>
      </c>
      <c r="AI2253" t="s">
        <v>265</v>
      </c>
      <c r="AJ2253" t="s">
        <v>64</v>
      </c>
      <c r="AK2253">
        <v>178</v>
      </c>
      <c r="AL2253">
        <v>800000</v>
      </c>
      <c r="AM2253">
        <v>1000000</v>
      </c>
      <c r="AN2253" s="1">
        <v>46568</v>
      </c>
      <c r="AO2253" t="s">
        <v>805</v>
      </c>
      <c r="AP2253" t="s">
        <v>66</v>
      </c>
      <c r="AQ2253">
        <v>11</v>
      </c>
      <c r="AR2253" t="s">
        <v>799</v>
      </c>
      <c r="AS2253">
        <v>0</v>
      </c>
      <c r="AT2253" t="s">
        <v>264</v>
      </c>
      <c r="AU2253">
        <v>26</v>
      </c>
    </row>
    <row r="2254" spans="1:47" x14ac:dyDescent="0.25">
      <c r="A2254" t="s">
        <v>1183</v>
      </c>
      <c r="B2254">
        <v>3063674</v>
      </c>
      <c r="C2254">
        <v>381187</v>
      </c>
      <c r="D2254" t="s">
        <v>812</v>
      </c>
      <c r="E2254">
        <v>0</v>
      </c>
      <c r="F2254">
        <v>0</v>
      </c>
      <c r="G2254">
        <v>0</v>
      </c>
      <c r="H2254">
        <v>0</v>
      </c>
      <c r="I2254">
        <v>81</v>
      </c>
      <c r="J2254">
        <v>2018</v>
      </c>
      <c r="K2254" t="s">
        <v>200</v>
      </c>
      <c r="L2254">
        <v>1</v>
      </c>
      <c r="M2254">
        <v>0</v>
      </c>
      <c r="N2254">
        <v>7</v>
      </c>
      <c r="O2254">
        <v>14</v>
      </c>
      <c r="P2254" t="s">
        <v>982</v>
      </c>
      <c r="Q2254" t="s">
        <v>954</v>
      </c>
      <c r="R2254" t="s">
        <v>1052</v>
      </c>
      <c r="S2254">
        <v>4005</v>
      </c>
      <c r="T2254" t="s">
        <v>1184</v>
      </c>
      <c r="U2254" t="s">
        <v>984</v>
      </c>
      <c r="V2254" t="s">
        <v>793</v>
      </c>
      <c r="W2254" t="s">
        <v>96</v>
      </c>
      <c r="X2254" t="s">
        <v>57</v>
      </c>
      <c r="Y2254" t="s">
        <v>1185</v>
      </c>
      <c r="Z2254" s="1">
        <v>43406</v>
      </c>
      <c r="AA2254">
        <v>81</v>
      </c>
      <c r="AB2254" t="s">
        <v>59</v>
      </c>
      <c r="AC2254">
        <v>2023</v>
      </c>
      <c r="AD2254">
        <v>738</v>
      </c>
      <c r="AE2254" t="s">
        <v>796</v>
      </c>
      <c r="AF2254" t="s">
        <v>797</v>
      </c>
      <c r="AG2254" s="1">
        <v>35788</v>
      </c>
      <c r="AH2254" t="s">
        <v>264</v>
      </c>
      <c r="AI2254" t="s">
        <v>265</v>
      </c>
      <c r="AJ2254" t="s">
        <v>64</v>
      </c>
      <c r="AK2254">
        <v>178</v>
      </c>
      <c r="AL2254">
        <v>800000</v>
      </c>
      <c r="AM2254">
        <v>1000000</v>
      </c>
      <c r="AN2254" s="1">
        <v>46568</v>
      </c>
      <c r="AO2254" t="s">
        <v>806</v>
      </c>
      <c r="AP2254" t="s">
        <v>164</v>
      </c>
      <c r="AQ2254">
        <v>11</v>
      </c>
      <c r="AR2254" t="s">
        <v>799</v>
      </c>
      <c r="AS2254">
        <v>0</v>
      </c>
      <c r="AT2254" t="s">
        <v>807</v>
      </c>
      <c r="AU2254">
        <v>26</v>
      </c>
    </row>
    <row r="2255" spans="1:47" x14ac:dyDescent="0.25">
      <c r="A2255" t="s">
        <v>1183</v>
      </c>
      <c r="B2255">
        <v>3063674</v>
      </c>
      <c r="C2255">
        <v>381187</v>
      </c>
      <c r="D2255" t="s">
        <v>812</v>
      </c>
      <c r="E2255">
        <v>0</v>
      </c>
      <c r="F2255">
        <v>0</v>
      </c>
      <c r="G2255">
        <v>0</v>
      </c>
      <c r="H2255">
        <v>0</v>
      </c>
      <c r="I2255">
        <v>81</v>
      </c>
      <c r="J2255">
        <v>2018</v>
      </c>
      <c r="K2255" t="s">
        <v>200</v>
      </c>
      <c r="L2255">
        <v>1</v>
      </c>
      <c r="M2255">
        <v>0</v>
      </c>
      <c r="N2255">
        <v>7</v>
      </c>
      <c r="O2255">
        <v>14</v>
      </c>
      <c r="P2255" t="s">
        <v>982</v>
      </c>
      <c r="Q2255" t="s">
        <v>954</v>
      </c>
      <c r="R2255" t="s">
        <v>1052</v>
      </c>
      <c r="S2255">
        <v>4005</v>
      </c>
      <c r="T2255" t="s">
        <v>1184</v>
      </c>
      <c r="U2255" t="s">
        <v>984</v>
      </c>
      <c r="V2255" t="s">
        <v>793</v>
      </c>
      <c r="W2255" t="s">
        <v>96</v>
      </c>
      <c r="X2255" t="s">
        <v>57</v>
      </c>
      <c r="Y2255" t="s">
        <v>1185</v>
      </c>
      <c r="Z2255" s="1">
        <v>43406</v>
      </c>
      <c r="AA2255">
        <v>81</v>
      </c>
      <c r="AB2255" t="s">
        <v>59</v>
      </c>
      <c r="AC2255">
        <v>2023</v>
      </c>
      <c r="AD2255">
        <v>738</v>
      </c>
      <c r="AE2255" t="s">
        <v>796</v>
      </c>
      <c r="AF2255" t="s">
        <v>797</v>
      </c>
      <c r="AG2255" s="1">
        <v>35788</v>
      </c>
      <c r="AH2255" t="s">
        <v>264</v>
      </c>
      <c r="AI2255" t="s">
        <v>265</v>
      </c>
      <c r="AJ2255" t="s">
        <v>64</v>
      </c>
      <c r="AK2255">
        <v>178</v>
      </c>
      <c r="AL2255">
        <v>800000</v>
      </c>
      <c r="AM2255">
        <v>1000000</v>
      </c>
      <c r="AN2255" s="1">
        <v>46568</v>
      </c>
      <c r="AO2255" t="s">
        <v>808</v>
      </c>
      <c r="AP2255" t="s">
        <v>164</v>
      </c>
      <c r="AQ2255">
        <v>11</v>
      </c>
      <c r="AR2255" t="s">
        <v>799</v>
      </c>
      <c r="AS2255">
        <v>0</v>
      </c>
      <c r="AT2255" t="s">
        <v>264</v>
      </c>
      <c r="AU2255">
        <v>26</v>
      </c>
    </row>
    <row r="2256" spans="1:47" x14ac:dyDescent="0.25">
      <c r="A2256" t="s">
        <v>1183</v>
      </c>
      <c r="B2256">
        <v>3063674</v>
      </c>
      <c r="C2256">
        <v>381187</v>
      </c>
      <c r="D2256" t="s">
        <v>812</v>
      </c>
      <c r="E2256">
        <v>0</v>
      </c>
      <c r="F2256">
        <v>0</v>
      </c>
      <c r="G2256">
        <v>0</v>
      </c>
      <c r="H2256">
        <v>0</v>
      </c>
      <c r="I2256">
        <v>81</v>
      </c>
      <c r="J2256">
        <v>2018</v>
      </c>
      <c r="K2256" t="s">
        <v>200</v>
      </c>
      <c r="L2256">
        <v>1</v>
      </c>
      <c r="M2256">
        <v>0</v>
      </c>
      <c r="N2256">
        <v>7</v>
      </c>
      <c r="O2256">
        <v>14</v>
      </c>
      <c r="P2256" t="s">
        <v>982</v>
      </c>
      <c r="Q2256" t="s">
        <v>954</v>
      </c>
      <c r="R2256" t="s">
        <v>1052</v>
      </c>
      <c r="S2256">
        <v>4005</v>
      </c>
      <c r="T2256" t="s">
        <v>1184</v>
      </c>
      <c r="U2256" t="s">
        <v>984</v>
      </c>
      <c r="V2256" t="s">
        <v>793</v>
      </c>
      <c r="W2256" t="s">
        <v>96</v>
      </c>
      <c r="X2256" t="s">
        <v>57</v>
      </c>
      <c r="Y2256" t="s">
        <v>1185</v>
      </c>
      <c r="Z2256" s="1">
        <v>43406</v>
      </c>
      <c r="AA2256">
        <v>81</v>
      </c>
      <c r="AB2256" t="s">
        <v>59</v>
      </c>
      <c r="AC2256">
        <v>2023</v>
      </c>
      <c r="AD2256">
        <v>738</v>
      </c>
      <c r="AE2256" t="s">
        <v>796</v>
      </c>
      <c r="AF2256" t="s">
        <v>797</v>
      </c>
      <c r="AG2256" s="1">
        <v>35788</v>
      </c>
      <c r="AH2256" t="s">
        <v>264</v>
      </c>
      <c r="AI2256" t="s">
        <v>265</v>
      </c>
      <c r="AJ2256" t="s">
        <v>64</v>
      </c>
      <c r="AK2256">
        <v>178</v>
      </c>
      <c r="AL2256">
        <v>800000</v>
      </c>
      <c r="AM2256">
        <v>1000000</v>
      </c>
      <c r="AN2256" s="1">
        <v>46568</v>
      </c>
      <c r="AO2256" t="s">
        <v>809</v>
      </c>
      <c r="AP2256" t="s">
        <v>66</v>
      </c>
      <c r="AQ2256">
        <v>11</v>
      </c>
      <c r="AR2256" t="s">
        <v>799</v>
      </c>
      <c r="AS2256">
        <v>0</v>
      </c>
      <c r="AT2256" t="s">
        <v>264</v>
      </c>
      <c r="AU2256">
        <v>26</v>
      </c>
    </row>
    <row r="2257" spans="1:47" x14ac:dyDescent="0.25">
      <c r="A2257" t="s">
        <v>1183</v>
      </c>
      <c r="B2257">
        <v>3063674</v>
      </c>
      <c r="C2257">
        <v>381187</v>
      </c>
      <c r="D2257" t="s">
        <v>812</v>
      </c>
      <c r="E2257">
        <v>0</v>
      </c>
      <c r="F2257">
        <v>0</v>
      </c>
      <c r="G2257">
        <v>0</v>
      </c>
      <c r="H2257">
        <v>0</v>
      </c>
      <c r="I2257">
        <v>81</v>
      </c>
      <c r="J2257">
        <v>2018</v>
      </c>
      <c r="K2257" t="s">
        <v>200</v>
      </c>
      <c r="L2257">
        <v>1</v>
      </c>
      <c r="M2257">
        <v>0</v>
      </c>
      <c r="N2257">
        <v>7</v>
      </c>
      <c r="O2257">
        <v>14</v>
      </c>
      <c r="P2257" t="s">
        <v>982</v>
      </c>
      <c r="Q2257" t="s">
        <v>954</v>
      </c>
      <c r="R2257" t="s">
        <v>1052</v>
      </c>
      <c r="S2257">
        <v>4005</v>
      </c>
      <c r="T2257" t="s">
        <v>1184</v>
      </c>
      <c r="U2257" t="s">
        <v>984</v>
      </c>
      <c r="V2257" t="s">
        <v>793</v>
      </c>
      <c r="W2257" t="s">
        <v>96</v>
      </c>
      <c r="X2257" t="s">
        <v>57</v>
      </c>
      <c r="Y2257" t="s">
        <v>1185</v>
      </c>
      <c r="Z2257" s="1">
        <v>43406</v>
      </c>
      <c r="AA2257">
        <v>81</v>
      </c>
      <c r="AB2257" t="s">
        <v>59</v>
      </c>
      <c r="AC2257">
        <v>2023</v>
      </c>
      <c r="AD2257">
        <v>738</v>
      </c>
      <c r="AE2257" t="s">
        <v>796</v>
      </c>
      <c r="AF2257" t="s">
        <v>797</v>
      </c>
      <c r="AG2257" s="1">
        <v>35788</v>
      </c>
      <c r="AH2257" t="s">
        <v>264</v>
      </c>
      <c r="AI2257" t="s">
        <v>265</v>
      </c>
      <c r="AJ2257" t="s">
        <v>64</v>
      </c>
      <c r="AK2257">
        <v>178</v>
      </c>
      <c r="AL2257">
        <v>800000</v>
      </c>
      <c r="AM2257">
        <v>1000000</v>
      </c>
      <c r="AN2257" s="1">
        <v>46568</v>
      </c>
      <c r="AO2257" t="s">
        <v>810</v>
      </c>
      <c r="AP2257" t="s">
        <v>66</v>
      </c>
      <c r="AQ2257">
        <v>11</v>
      </c>
      <c r="AR2257" t="s">
        <v>799</v>
      </c>
      <c r="AS2257">
        <v>0</v>
      </c>
      <c r="AT2257" t="s">
        <v>264</v>
      </c>
      <c r="AU2257">
        <v>26</v>
      </c>
    </row>
    <row r="2258" spans="1:47" x14ac:dyDescent="0.25">
      <c r="A2258" t="s">
        <v>1186</v>
      </c>
      <c r="B2258">
        <v>3063673</v>
      </c>
      <c r="C2258">
        <v>542776</v>
      </c>
      <c r="D2258" t="s">
        <v>812</v>
      </c>
      <c r="E2258">
        <v>0</v>
      </c>
      <c r="F2258">
        <v>0</v>
      </c>
      <c r="G2258">
        <v>0</v>
      </c>
      <c r="H2258">
        <v>0</v>
      </c>
      <c r="I2258">
        <v>45</v>
      </c>
      <c r="J2258">
        <v>2018</v>
      </c>
      <c r="K2258" t="s">
        <v>200</v>
      </c>
      <c r="L2258">
        <v>1</v>
      </c>
      <c r="M2258">
        <v>1</v>
      </c>
      <c r="N2258">
        <v>11</v>
      </c>
      <c r="O2258">
        <v>5</v>
      </c>
      <c r="P2258" t="s">
        <v>790</v>
      </c>
      <c r="Q2258" t="s">
        <v>1187</v>
      </c>
      <c r="R2258" t="s">
        <v>826</v>
      </c>
      <c r="S2258">
        <v>2634</v>
      </c>
      <c r="T2258" t="s">
        <v>792</v>
      </c>
      <c r="U2258" t="s">
        <v>828</v>
      </c>
      <c r="V2258" t="s">
        <v>1188</v>
      </c>
      <c r="W2258" t="s">
        <v>103</v>
      </c>
      <c r="X2258" t="s">
        <v>57</v>
      </c>
      <c r="Y2258" t="s">
        <v>1189</v>
      </c>
      <c r="Z2258" s="1">
        <v>43408</v>
      </c>
      <c r="AA2258">
        <v>46</v>
      </c>
      <c r="AB2258" t="s">
        <v>59</v>
      </c>
      <c r="AC2258">
        <v>2023</v>
      </c>
      <c r="AD2258">
        <v>369</v>
      </c>
      <c r="AE2258" t="s">
        <v>831</v>
      </c>
      <c r="AF2258" t="s">
        <v>247</v>
      </c>
      <c r="AG2258" s="1">
        <v>36280</v>
      </c>
      <c r="AH2258" t="s">
        <v>483</v>
      </c>
      <c r="AI2258" t="s">
        <v>265</v>
      </c>
      <c r="AJ2258" t="s">
        <v>64</v>
      </c>
      <c r="AK2258">
        <v>175</v>
      </c>
      <c r="AL2258">
        <v>300000</v>
      </c>
      <c r="AM2258">
        <v>700000</v>
      </c>
      <c r="AN2258" s="1">
        <v>45473</v>
      </c>
      <c r="AO2258" t="s">
        <v>832</v>
      </c>
      <c r="AP2258" t="s">
        <v>66</v>
      </c>
      <c r="AQ2258">
        <v>17</v>
      </c>
      <c r="AR2258" t="s">
        <v>833</v>
      </c>
      <c r="AS2258">
        <v>0</v>
      </c>
      <c r="AT2258" t="s">
        <v>483</v>
      </c>
      <c r="AU2258">
        <v>25</v>
      </c>
    </row>
    <row r="2259" spans="1:47" x14ac:dyDescent="0.25">
      <c r="A2259" t="s">
        <v>1186</v>
      </c>
      <c r="B2259">
        <v>3063673</v>
      </c>
      <c r="C2259">
        <v>542776</v>
      </c>
      <c r="D2259" t="s">
        <v>812</v>
      </c>
      <c r="E2259">
        <v>0</v>
      </c>
      <c r="F2259">
        <v>0</v>
      </c>
      <c r="G2259">
        <v>0</v>
      </c>
      <c r="H2259">
        <v>0</v>
      </c>
      <c r="I2259">
        <v>45</v>
      </c>
      <c r="J2259">
        <v>2018</v>
      </c>
      <c r="K2259" t="s">
        <v>200</v>
      </c>
      <c r="L2259">
        <v>1</v>
      </c>
      <c r="M2259">
        <v>1</v>
      </c>
      <c r="N2259">
        <v>11</v>
      </c>
      <c r="O2259">
        <v>5</v>
      </c>
      <c r="P2259" t="s">
        <v>790</v>
      </c>
      <c r="Q2259" t="s">
        <v>1187</v>
      </c>
      <c r="R2259" t="s">
        <v>826</v>
      </c>
      <c r="S2259">
        <v>2634</v>
      </c>
      <c r="T2259" t="s">
        <v>792</v>
      </c>
      <c r="U2259" t="s">
        <v>828</v>
      </c>
      <c r="V2259" t="s">
        <v>1188</v>
      </c>
      <c r="W2259" t="s">
        <v>103</v>
      </c>
      <c r="X2259" t="s">
        <v>57</v>
      </c>
      <c r="Y2259" t="s">
        <v>1189</v>
      </c>
      <c r="Z2259" s="1">
        <v>43408</v>
      </c>
      <c r="AA2259">
        <v>46</v>
      </c>
      <c r="AB2259" t="s">
        <v>59</v>
      </c>
      <c r="AC2259">
        <v>2023</v>
      </c>
      <c r="AD2259">
        <v>369</v>
      </c>
      <c r="AE2259" t="s">
        <v>831</v>
      </c>
      <c r="AF2259" t="s">
        <v>247</v>
      </c>
      <c r="AG2259" s="1">
        <v>36280</v>
      </c>
      <c r="AH2259" t="s">
        <v>483</v>
      </c>
      <c r="AI2259" t="s">
        <v>265</v>
      </c>
      <c r="AJ2259" t="s">
        <v>64</v>
      </c>
      <c r="AK2259">
        <v>175</v>
      </c>
      <c r="AL2259">
        <v>300000</v>
      </c>
      <c r="AM2259">
        <v>700000</v>
      </c>
      <c r="AN2259" s="1">
        <v>45473</v>
      </c>
      <c r="AO2259" t="s">
        <v>834</v>
      </c>
      <c r="AP2259" t="s">
        <v>66</v>
      </c>
      <c r="AQ2259">
        <v>17</v>
      </c>
      <c r="AR2259" t="s">
        <v>833</v>
      </c>
      <c r="AS2259">
        <v>0</v>
      </c>
      <c r="AT2259" t="s">
        <v>483</v>
      </c>
      <c r="AU2259">
        <v>25</v>
      </c>
    </row>
    <row r="2260" spans="1:47" x14ac:dyDescent="0.25">
      <c r="A2260" t="s">
        <v>1186</v>
      </c>
      <c r="B2260">
        <v>3063673</v>
      </c>
      <c r="C2260">
        <v>542776</v>
      </c>
      <c r="D2260" t="s">
        <v>812</v>
      </c>
      <c r="E2260">
        <v>0</v>
      </c>
      <c r="F2260">
        <v>0</v>
      </c>
      <c r="G2260">
        <v>0</v>
      </c>
      <c r="H2260">
        <v>0</v>
      </c>
      <c r="I2260">
        <v>45</v>
      </c>
      <c r="J2260">
        <v>2018</v>
      </c>
      <c r="K2260" t="s">
        <v>200</v>
      </c>
      <c r="L2260">
        <v>1</v>
      </c>
      <c r="M2260">
        <v>1</v>
      </c>
      <c r="N2260">
        <v>11</v>
      </c>
      <c r="O2260">
        <v>5</v>
      </c>
      <c r="P2260" t="s">
        <v>790</v>
      </c>
      <c r="Q2260" t="s">
        <v>1187</v>
      </c>
      <c r="R2260" t="s">
        <v>826</v>
      </c>
      <c r="S2260">
        <v>2634</v>
      </c>
      <c r="T2260" t="s">
        <v>792</v>
      </c>
      <c r="U2260" t="s">
        <v>828</v>
      </c>
      <c r="V2260" t="s">
        <v>1188</v>
      </c>
      <c r="W2260" t="s">
        <v>103</v>
      </c>
      <c r="X2260" t="s">
        <v>57</v>
      </c>
      <c r="Y2260" t="s">
        <v>1189</v>
      </c>
      <c r="Z2260" s="1">
        <v>43408</v>
      </c>
      <c r="AA2260">
        <v>46</v>
      </c>
      <c r="AB2260" t="s">
        <v>59</v>
      </c>
      <c r="AC2260">
        <v>2023</v>
      </c>
      <c r="AD2260">
        <v>369</v>
      </c>
      <c r="AE2260" t="s">
        <v>831</v>
      </c>
      <c r="AF2260" t="s">
        <v>247</v>
      </c>
      <c r="AG2260" s="1">
        <v>36280</v>
      </c>
      <c r="AH2260" t="s">
        <v>483</v>
      </c>
      <c r="AI2260" t="s">
        <v>265</v>
      </c>
      <c r="AJ2260" t="s">
        <v>64</v>
      </c>
      <c r="AK2260">
        <v>175</v>
      </c>
      <c r="AL2260">
        <v>300000</v>
      </c>
      <c r="AM2260">
        <v>700000</v>
      </c>
      <c r="AN2260" s="1">
        <v>45473</v>
      </c>
      <c r="AO2260" t="s">
        <v>835</v>
      </c>
      <c r="AP2260" t="s">
        <v>66</v>
      </c>
      <c r="AQ2260">
        <v>17</v>
      </c>
      <c r="AR2260" t="s">
        <v>833</v>
      </c>
      <c r="AS2260">
        <v>0</v>
      </c>
      <c r="AT2260" t="s">
        <v>483</v>
      </c>
      <c r="AU2260">
        <v>25</v>
      </c>
    </row>
    <row r="2261" spans="1:47" x14ac:dyDescent="0.25">
      <c r="A2261" t="s">
        <v>1186</v>
      </c>
      <c r="B2261">
        <v>3063673</v>
      </c>
      <c r="C2261">
        <v>542776</v>
      </c>
      <c r="D2261" t="s">
        <v>812</v>
      </c>
      <c r="E2261">
        <v>0</v>
      </c>
      <c r="F2261">
        <v>0</v>
      </c>
      <c r="G2261">
        <v>0</v>
      </c>
      <c r="H2261">
        <v>0</v>
      </c>
      <c r="I2261">
        <v>45</v>
      </c>
      <c r="J2261">
        <v>2018</v>
      </c>
      <c r="K2261" t="s">
        <v>200</v>
      </c>
      <c r="L2261">
        <v>1</v>
      </c>
      <c r="M2261">
        <v>1</v>
      </c>
      <c r="N2261">
        <v>11</v>
      </c>
      <c r="O2261">
        <v>5</v>
      </c>
      <c r="P2261" t="s">
        <v>790</v>
      </c>
      <c r="Q2261" t="s">
        <v>1187</v>
      </c>
      <c r="R2261" t="s">
        <v>826</v>
      </c>
      <c r="S2261">
        <v>2634</v>
      </c>
      <c r="T2261" t="s">
        <v>792</v>
      </c>
      <c r="U2261" t="s">
        <v>828</v>
      </c>
      <c r="V2261" t="s">
        <v>1188</v>
      </c>
      <c r="W2261" t="s">
        <v>103</v>
      </c>
      <c r="X2261" t="s">
        <v>57</v>
      </c>
      <c r="Y2261" t="s">
        <v>1189</v>
      </c>
      <c r="Z2261" s="1">
        <v>43408</v>
      </c>
      <c r="AA2261">
        <v>46</v>
      </c>
      <c r="AB2261" t="s">
        <v>59</v>
      </c>
      <c r="AC2261">
        <v>2023</v>
      </c>
      <c r="AD2261">
        <v>369</v>
      </c>
      <c r="AE2261" t="s">
        <v>831</v>
      </c>
      <c r="AF2261" t="s">
        <v>247</v>
      </c>
      <c r="AG2261" s="1">
        <v>36280</v>
      </c>
      <c r="AH2261" t="s">
        <v>483</v>
      </c>
      <c r="AI2261" t="s">
        <v>265</v>
      </c>
      <c r="AJ2261" t="s">
        <v>64</v>
      </c>
      <c r="AK2261">
        <v>175</v>
      </c>
      <c r="AL2261">
        <v>300000</v>
      </c>
      <c r="AM2261">
        <v>700000</v>
      </c>
      <c r="AN2261" s="1">
        <v>45473</v>
      </c>
      <c r="AO2261" t="s">
        <v>836</v>
      </c>
      <c r="AP2261" t="s">
        <v>66</v>
      </c>
      <c r="AQ2261">
        <v>17</v>
      </c>
      <c r="AR2261" t="s">
        <v>833</v>
      </c>
      <c r="AS2261">
        <v>0</v>
      </c>
      <c r="AT2261" t="s">
        <v>483</v>
      </c>
      <c r="AU2261">
        <v>25</v>
      </c>
    </row>
    <row r="2262" spans="1:47" x14ac:dyDescent="0.25">
      <c r="A2262" t="s">
        <v>1186</v>
      </c>
      <c r="B2262">
        <v>3063673</v>
      </c>
      <c r="C2262">
        <v>542776</v>
      </c>
      <c r="D2262" t="s">
        <v>812</v>
      </c>
      <c r="E2262">
        <v>0</v>
      </c>
      <c r="F2262">
        <v>0</v>
      </c>
      <c r="G2262">
        <v>0</v>
      </c>
      <c r="H2262">
        <v>0</v>
      </c>
      <c r="I2262">
        <v>45</v>
      </c>
      <c r="J2262">
        <v>2018</v>
      </c>
      <c r="K2262" t="s">
        <v>200</v>
      </c>
      <c r="L2262">
        <v>1</v>
      </c>
      <c r="M2262">
        <v>1</v>
      </c>
      <c r="N2262">
        <v>11</v>
      </c>
      <c r="O2262">
        <v>5</v>
      </c>
      <c r="P2262" t="s">
        <v>790</v>
      </c>
      <c r="Q2262" t="s">
        <v>1187</v>
      </c>
      <c r="R2262" t="s">
        <v>826</v>
      </c>
      <c r="S2262">
        <v>2634</v>
      </c>
      <c r="T2262" t="s">
        <v>792</v>
      </c>
      <c r="U2262" t="s">
        <v>828</v>
      </c>
      <c r="V2262" t="s">
        <v>1188</v>
      </c>
      <c r="W2262" t="s">
        <v>103</v>
      </c>
      <c r="X2262" t="s">
        <v>57</v>
      </c>
      <c r="Y2262" t="s">
        <v>1189</v>
      </c>
      <c r="Z2262" s="1">
        <v>43408</v>
      </c>
      <c r="AA2262">
        <v>46</v>
      </c>
      <c r="AB2262" t="s">
        <v>59</v>
      </c>
      <c r="AC2262">
        <v>2023</v>
      </c>
      <c r="AD2262">
        <v>369</v>
      </c>
      <c r="AE2262" t="s">
        <v>831</v>
      </c>
      <c r="AF2262" t="s">
        <v>247</v>
      </c>
      <c r="AG2262" s="1">
        <v>36280</v>
      </c>
      <c r="AH2262" t="s">
        <v>483</v>
      </c>
      <c r="AI2262" t="s">
        <v>265</v>
      </c>
      <c r="AJ2262" t="s">
        <v>64</v>
      </c>
      <c r="AK2262">
        <v>175</v>
      </c>
      <c r="AL2262">
        <v>300000</v>
      </c>
      <c r="AM2262">
        <v>700000</v>
      </c>
      <c r="AN2262" s="1">
        <v>45473</v>
      </c>
      <c r="AO2262" t="s">
        <v>837</v>
      </c>
      <c r="AP2262" t="s">
        <v>66</v>
      </c>
      <c r="AQ2262">
        <v>17</v>
      </c>
      <c r="AR2262" t="s">
        <v>833</v>
      </c>
      <c r="AS2262">
        <v>0</v>
      </c>
      <c r="AT2262" t="s">
        <v>483</v>
      </c>
      <c r="AU2262">
        <v>25</v>
      </c>
    </row>
    <row r="2263" spans="1:47" x14ac:dyDescent="0.25">
      <c r="A2263" t="s">
        <v>1186</v>
      </c>
      <c r="B2263">
        <v>3063673</v>
      </c>
      <c r="C2263">
        <v>542776</v>
      </c>
      <c r="D2263" t="s">
        <v>812</v>
      </c>
      <c r="E2263">
        <v>0</v>
      </c>
      <c r="F2263">
        <v>0</v>
      </c>
      <c r="G2263">
        <v>0</v>
      </c>
      <c r="H2263">
        <v>0</v>
      </c>
      <c r="I2263">
        <v>45</v>
      </c>
      <c r="J2263">
        <v>2018</v>
      </c>
      <c r="K2263" t="s">
        <v>200</v>
      </c>
      <c r="L2263">
        <v>1</v>
      </c>
      <c r="M2263">
        <v>1</v>
      </c>
      <c r="N2263">
        <v>11</v>
      </c>
      <c r="O2263">
        <v>5</v>
      </c>
      <c r="P2263" t="s">
        <v>790</v>
      </c>
      <c r="Q2263" t="s">
        <v>1187</v>
      </c>
      <c r="R2263" t="s">
        <v>826</v>
      </c>
      <c r="S2263">
        <v>2634</v>
      </c>
      <c r="T2263" t="s">
        <v>792</v>
      </c>
      <c r="U2263" t="s">
        <v>828</v>
      </c>
      <c r="V2263" t="s">
        <v>1188</v>
      </c>
      <c r="W2263" t="s">
        <v>103</v>
      </c>
      <c r="X2263" t="s">
        <v>57</v>
      </c>
      <c r="Y2263" t="s">
        <v>1189</v>
      </c>
      <c r="Z2263" s="1">
        <v>43408</v>
      </c>
      <c r="AA2263">
        <v>46</v>
      </c>
      <c r="AB2263" t="s">
        <v>59</v>
      </c>
      <c r="AC2263">
        <v>2023</v>
      </c>
      <c r="AD2263">
        <v>369</v>
      </c>
      <c r="AE2263" t="s">
        <v>831</v>
      </c>
      <c r="AF2263" t="s">
        <v>247</v>
      </c>
      <c r="AG2263" s="1">
        <v>36280</v>
      </c>
      <c r="AH2263" t="s">
        <v>483</v>
      </c>
      <c r="AI2263" t="s">
        <v>265</v>
      </c>
      <c r="AJ2263" t="s">
        <v>64</v>
      </c>
      <c r="AK2263">
        <v>175</v>
      </c>
      <c r="AL2263">
        <v>300000</v>
      </c>
      <c r="AM2263">
        <v>700000</v>
      </c>
      <c r="AN2263" s="1">
        <v>45473</v>
      </c>
      <c r="AO2263" t="s">
        <v>838</v>
      </c>
      <c r="AP2263" t="s">
        <v>66</v>
      </c>
      <c r="AQ2263">
        <v>17</v>
      </c>
      <c r="AR2263" t="s">
        <v>833</v>
      </c>
      <c r="AS2263">
        <v>0</v>
      </c>
      <c r="AT2263" t="s">
        <v>483</v>
      </c>
      <c r="AU2263">
        <v>25</v>
      </c>
    </row>
    <row r="2264" spans="1:47" x14ac:dyDescent="0.25">
      <c r="A2264" t="s">
        <v>1186</v>
      </c>
      <c r="B2264">
        <v>3063673</v>
      </c>
      <c r="C2264">
        <v>542776</v>
      </c>
      <c r="D2264" t="s">
        <v>812</v>
      </c>
      <c r="E2264">
        <v>0</v>
      </c>
      <c r="F2264">
        <v>0</v>
      </c>
      <c r="G2264">
        <v>0</v>
      </c>
      <c r="H2264">
        <v>0</v>
      </c>
      <c r="I2264">
        <v>45</v>
      </c>
      <c r="J2264">
        <v>2018</v>
      </c>
      <c r="K2264" t="s">
        <v>200</v>
      </c>
      <c r="L2264">
        <v>1</v>
      </c>
      <c r="M2264">
        <v>1</v>
      </c>
      <c r="N2264">
        <v>11</v>
      </c>
      <c r="O2264">
        <v>5</v>
      </c>
      <c r="P2264" t="s">
        <v>790</v>
      </c>
      <c r="Q2264" t="s">
        <v>1187</v>
      </c>
      <c r="R2264" t="s">
        <v>826</v>
      </c>
      <c r="S2264">
        <v>2634</v>
      </c>
      <c r="T2264" t="s">
        <v>792</v>
      </c>
      <c r="U2264" t="s">
        <v>828</v>
      </c>
      <c r="V2264" t="s">
        <v>1188</v>
      </c>
      <c r="W2264" t="s">
        <v>103</v>
      </c>
      <c r="X2264" t="s">
        <v>57</v>
      </c>
      <c r="Y2264" t="s">
        <v>1189</v>
      </c>
      <c r="Z2264" s="1">
        <v>43408</v>
      </c>
      <c r="AA2264">
        <v>46</v>
      </c>
      <c r="AB2264" t="s">
        <v>59</v>
      </c>
      <c r="AC2264">
        <v>2023</v>
      </c>
      <c r="AD2264">
        <v>369</v>
      </c>
      <c r="AE2264" t="s">
        <v>831</v>
      </c>
      <c r="AF2264" t="s">
        <v>247</v>
      </c>
      <c r="AG2264" s="1">
        <v>36280</v>
      </c>
      <c r="AH2264" t="s">
        <v>483</v>
      </c>
      <c r="AI2264" t="s">
        <v>265</v>
      </c>
      <c r="AJ2264" t="s">
        <v>64</v>
      </c>
      <c r="AK2264">
        <v>175</v>
      </c>
      <c r="AL2264">
        <v>300000</v>
      </c>
      <c r="AM2264">
        <v>700000</v>
      </c>
      <c r="AN2264" s="1">
        <v>45473</v>
      </c>
      <c r="AO2264" t="s">
        <v>839</v>
      </c>
      <c r="AP2264" t="s">
        <v>66</v>
      </c>
      <c r="AQ2264">
        <v>17</v>
      </c>
      <c r="AR2264" t="s">
        <v>833</v>
      </c>
      <c r="AS2264">
        <v>0</v>
      </c>
      <c r="AT2264" t="s">
        <v>483</v>
      </c>
      <c r="AU2264">
        <v>25</v>
      </c>
    </row>
    <row r="2265" spans="1:47" x14ac:dyDescent="0.25">
      <c r="A2265" t="s">
        <v>1186</v>
      </c>
      <c r="B2265">
        <v>3063673</v>
      </c>
      <c r="C2265">
        <v>542776</v>
      </c>
      <c r="D2265" t="s">
        <v>812</v>
      </c>
      <c r="E2265">
        <v>0</v>
      </c>
      <c r="F2265">
        <v>0</v>
      </c>
      <c r="G2265">
        <v>0</v>
      </c>
      <c r="H2265">
        <v>0</v>
      </c>
      <c r="I2265">
        <v>45</v>
      </c>
      <c r="J2265">
        <v>2018</v>
      </c>
      <c r="K2265" t="s">
        <v>200</v>
      </c>
      <c r="L2265">
        <v>1</v>
      </c>
      <c r="M2265">
        <v>1</v>
      </c>
      <c r="N2265">
        <v>11</v>
      </c>
      <c r="O2265">
        <v>5</v>
      </c>
      <c r="P2265" t="s">
        <v>790</v>
      </c>
      <c r="Q2265" t="s">
        <v>1187</v>
      </c>
      <c r="R2265" t="s">
        <v>826</v>
      </c>
      <c r="S2265">
        <v>2634</v>
      </c>
      <c r="T2265" t="s">
        <v>792</v>
      </c>
      <c r="U2265" t="s">
        <v>828</v>
      </c>
      <c r="V2265" t="s">
        <v>1188</v>
      </c>
      <c r="W2265" t="s">
        <v>103</v>
      </c>
      <c r="X2265" t="s">
        <v>57</v>
      </c>
      <c r="Y2265" t="s">
        <v>1189</v>
      </c>
      <c r="Z2265" s="1">
        <v>43408</v>
      </c>
      <c r="AA2265">
        <v>46</v>
      </c>
      <c r="AB2265" t="s">
        <v>59</v>
      </c>
      <c r="AC2265">
        <v>2023</v>
      </c>
      <c r="AD2265">
        <v>369</v>
      </c>
      <c r="AE2265" t="s">
        <v>831</v>
      </c>
      <c r="AF2265" t="s">
        <v>247</v>
      </c>
      <c r="AG2265" s="1">
        <v>36280</v>
      </c>
      <c r="AH2265" t="s">
        <v>483</v>
      </c>
      <c r="AI2265" t="s">
        <v>265</v>
      </c>
      <c r="AJ2265" t="s">
        <v>64</v>
      </c>
      <c r="AK2265">
        <v>175</v>
      </c>
      <c r="AL2265">
        <v>300000</v>
      </c>
      <c r="AM2265">
        <v>700000</v>
      </c>
      <c r="AN2265" s="1">
        <v>45473</v>
      </c>
      <c r="AO2265" t="s">
        <v>840</v>
      </c>
      <c r="AP2265" t="s">
        <v>66</v>
      </c>
      <c r="AQ2265">
        <v>17</v>
      </c>
      <c r="AR2265" t="s">
        <v>833</v>
      </c>
      <c r="AS2265">
        <v>0</v>
      </c>
      <c r="AT2265" t="s">
        <v>483</v>
      </c>
      <c r="AU2265">
        <v>25</v>
      </c>
    </row>
    <row r="2266" spans="1:47" x14ac:dyDescent="0.25">
      <c r="A2266" t="s">
        <v>1186</v>
      </c>
      <c r="B2266">
        <v>3063673</v>
      </c>
      <c r="C2266">
        <v>542776</v>
      </c>
      <c r="D2266" t="s">
        <v>812</v>
      </c>
      <c r="E2266">
        <v>0</v>
      </c>
      <c r="F2266">
        <v>0</v>
      </c>
      <c r="G2266">
        <v>0</v>
      </c>
      <c r="H2266">
        <v>0</v>
      </c>
      <c r="I2266">
        <v>45</v>
      </c>
      <c r="J2266">
        <v>2018</v>
      </c>
      <c r="K2266" t="s">
        <v>200</v>
      </c>
      <c r="L2266">
        <v>1</v>
      </c>
      <c r="M2266">
        <v>1</v>
      </c>
      <c r="N2266">
        <v>11</v>
      </c>
      <c r="O2266">
        <v>5</v>
      </c>
      <c r="P2266" t="s">
        <v>790</v>
      </c>
      <c r="Q2266" t="s">
        <v>1187</v>
      </c>
      <c r="R2266" t="s">
        <v>826</v>
      </c>
      <c r="S2266">
        <v>2634</v>
      </c>
      <c r="T2266" t="s">
        <v>792</v>
      </c>
      <c r="U2266" t="s">
        <v>828</v>
      </c>
      <c r="V2266" t="s">
        <v>1188</v>
      </c>
      <c r="W2266" t="s">
        <v>103</v>
      </c>
      <c r="X2266" t="s">
        <v>57</v>
      </c>
      <c r="Y2266" t="s">
        <v>1189</v>
      </c>
      <c r="Z2266" s="1">
        <v>43408</v>
      </c>
      <c r="AA2266">
        <v>46</v>
      </c>
      <c r="AB2266" t="s">
        <v>59</v>
      </c>
      <c r="AC2266">
        <v>2023</v>
      </c>
      <c r="AD2266">
        <v>369</v>
      </c>
      <c r="AE2266" t="s">
        <v>831</v>
      </c>
      <c r="AF2266" t="s">
        <v>247</v>
      </c>
      <c r="AG2266" s="1">
        <v>36280</v>
      </c>
      <c r="AH2266" t="s">
        <v>483</v>
      </c>
      <c r="AI2266" t="s">
        <v>265</v>
      </c>
      <c r="AJ2266" t="s">
        <v>64</v>
      </c>
      <c r="AK2266">
        <v>175</v>
      </c>
      <c r="AL2266">
        <v>300000</v>
      </c>
      <c r="AM2266">
        <v>700000</v>
      </c>
      <c r="AN2266" s="1">
        <v>45473</v>
      </c>
      <c r="AO2266" t="s">
        <v>841</v>
      </c>
      <c r="AP2266" t="s">
        <v>66</v>
      </c>
      <c r="AQ2266">
        <v>17</v>
      </c>
      <c r="AR2266" t="s">
        <v>833</v>
      </c>
      <c r="AS2266">
        <v>0</v>
      </c>
      <c r="AT2266" t="s">
        <v>483</v>
      </c>
      <c r="AU2266">
        <v>25</v>
      </c>
    </row>
    <row r="2267" spans="1:47" x14ac:dyDescent="0.25">
      <c r="A2267" t="s">
        <v>1186</v>
      </c>
      <c r="B2267">
        <v>3063673</v>
      </c>
      <c r="C2267">
        <v>542776</v>
      </c>
      <c r="D2267" t="s">
        <v>812</v>
      </c>
      <c r="E2267">
        <v>0</v>
      </c>
      <c r="F2267">
        <v>0</v>
      </c>
      <c r="G2267">
        <v>0</v>
      </c>
      <c r="H2267">
        <v>0</v>
      </c>
      <c r="I2267">
        <v>45</v>
      </c>
      <c r="J2267">
        <v>2018</v>
      </c>
      <c r="K2267" t="s">
        <v>200</v>
      </c>
      <c r="L2267">
        <v>1</v>
      </c>
      <c r="M2267">
        <v>1</v>
      </c>
      <c r="N2267">
        <v>11</v>
      </c>
      <c r="O2267">
        <v>5</v>
      </c>
      <c r="P2267" t="s">
        <v>790</v>
      </c>
      <c r="Q2267" t="s">
        <v>1187</v>
      </c>
      <c r="R2267" t="s">
        <v>826</v>
      </c>
      <c r="S2267">
        <v>2634</v>
      </c>
      <c r="T2267" t="s">
        <v>792</v>
      </c>
      <c r="U2267" t="s">
        <v>828</v>
      </c>
      <c r="V2267" t="s">
        <v>1188</v>
      </c>
      <c r="W2267" t="s">
        <v>103</v>
      </c>
      <c r="X2267" t="s">
        <v>57</v>
      </c>
      <c r="Y2267" t="s">
        <v>1189</v>
      </c>
      <c r="Z2267" s="1">
        <v>43408</v>
      </c>
      <c r="AA2267">
        <v>46</v>
      </c>
      <c r="AB2267" t="s">
        <v>59</v>
      </c>
      <c r="AC2267">
        <v>2023</v>
      </c>
      <c r="AD2267">
        <v>369</v>
      </c>
      <c r="AE2267" t="s">
        <v>831</v>
      </c>
      <c r="AF2267" t="s">
        <v>247</v>
      </c>
      <c r="AG2267" s="1">
        <v>36280</v>
      </c>
      <c r="AH2267" t="s">
        <v>483</v>
      </c>
      <c r="AI2267" t="s">
        <v>265</v>
      </c>
      <c r="AJ2267" t="s">
        <v>64</v>
      </c>
      <c r="AK2267">
        <v>175</v>
      </c>
      <c r="AL2267">
        <v>300000</v>
      </c>
      <c r="AM2267">
        <v>700000</v>
      </c>
      <c r="AN2267" s="1">
        <v>45473</v>
      </c>
      <c r="AO2267" t="s">
        <v>842</v>
      </c>
      <c r="AP2267" t="s">
        <v>66</v>
      </c>
      <c r="AQ2267">
        <v>17</v>
      </c>
      <c r="AR2267" t="s">
        <v>833</v>
      </c>
      <c r="AS2267">
        <v>0</v>
      </c>
      <c r="AT2267" t="s">
        <v>483</v>
      </c>
      <c r="AU2267">
        <v>25</v>
      </c>
    </row>
    <row r="2268" spans="1:47" x14ac:dyDescent="0.25">
      <c r="A2268" t="s">
        <v>1186</v>
      </c>
      <c r="B2268">
        <v>3063673</v>
      </c>
      <c r="C2268">
        <v>542776</v>
      </c>
      <c r="D2268" t="s">
        <v>812</v>
      </c>
      <c r="E2268">
        <v>0</v>
      </c>
      <c r="F2268">
        <v>0</v>
      </c>
      <c r="G2268">
        <v>0</v>
      </c>
      <c r="H2268">
        <v>0</v>
      </c>
      <c r="I2268">
        <v>45</v>
      </c>
      <c r="J2268">
        <v>2018</v>
      </c>
      <c r="K2268" t="s">
        <v>200</v>
      </c>
      <c r="L2268">
        <v>1</v>
      </c>
      <c r="M2268">
        <v>1</v>
      </c>
      <c r="N2268">
        <v>11</v>
      </c>
      <c r="O2268">
        <v>5</v>
      </c>
      <c r="P2268" t="s">
        <v>790</v>
      </c>
      <c r="Q2268" t="s">
        <v>1187</v>
      </c>
      <c r="R2268" t="s">
        <v>826</v>
      </c>
      <c r="S2268">
        <v>2634</v>
      </c>
      <c r="T2268" t="s">
        <v>792</v>
      </c>
      <c r="U2268" t="s">
        <v>828</v>
      </c>
      <c r="V2268" t="s">
        <v>1188</v>
      </c>
      <c r="W2268" t="s">
        <v>103</v>
      </c>
      <c r="X2268" t="s">
        <v>57</v>
      </c>
      <c r="Y2268" t="s">
        <v>1189</v>
      </c>
      <c r="Z2268" s="1">
        <v>43408</v>
      </c>
      <c r="AA2268">
        <v>46</v>
      </c>
      <c r="AB2268" t="s">
        <v>59</v>
      </c>
      <c r="AC2268">
        <v>2023</v>
      </c>
      <c r="AD2268">
        <v>369</v>
      </c>
      <c r="AE2268" t="s">
        <v>831</v>
      </c>
      <c r="AF2268" t="s">
        <v>247</v>
      </c>
      <c r="AG2268" s="1">
        <v>36280</v>
      </c>
      <c r="AH2268" t="s">
        <v>483</v>
      </c>
      <c r="AI2268" t="s">
        <v>265</v>
      </c>
      <c r="AJ2268" t="s">
        <v>64</v>
      </c>
      <c r="AK2268">
        <v>175</v>
      </c>
      <c r="AL2268">
        <v>300000</v>
      </c>
      <c r="AM2268">
        <v>700000</v>
      </c>
      <c r="AN2268" s="1">
        <v>45473</v>
      </c>
      <c r="AO2268" t="s">
        <v>843</v>
      </c>
      <c r="AP2268" t="s">
        <v>66</v>
      </c>
      <c r="AQ2268">
        <v>17</v>
      </c>
      <c r="AR2268" t="s">
        <v>833</v>
      </c>
      <c r="AS2268">
        <v>0</v>
      </c>
      <c r="AT2268" t="s">
        <v>483</v>
      </c>
      <c r="AU2268">
        <v>25</v>
      </c>
    </row>
    <row r="2269" spans="1:47" x14ac:dyDescent="0.25">
      <c r="A2269" t="s">
        <v>1186</v>
      </c>
      <c r="B2269">
        <v>3063673</v>
      </c>
      <c r="C2269">
        <v>542776</v>
      </c>
      <c r="D2269" t="s">
        <v>812</v>
      </c>
      <c r="E2269">
        <v>0</v>
      </c>
      <c r="F2269">
        <v>0</v>
      </c>
      <c r="G2269">
        <v>0</v>
      </c>
      <c r="H2269">
        <v>0</v>
      </c>
      <c r="I2269">
        <v>45</v>
      </c>
      <c r="J2269">
        <v>2018</v>
      </c>
      <c r="K2269" t="s">
        <v>200</v>
      </c>
      <c r="L2269">
        <v>1</v>
      </c>
      <c r="M2269">
        <v>1</v>
      </c>
      <c r="N2269">
        <v>11</v>
      </c>
      <c r="O2269">
        <v>5</v>
      </c>
      <c r="P2269" t="s">
        <v>790</v>
      </c>
      <c r="Q2269" t="s">
        <v>1187</v>
      </c>
      <c r="R2269" t="s">
        <v>826</v>
      </c>
      <c r="S2269">
        <v>2634</v>
      </c>
      <c r="T2269" t="s">
        <v>792</v>
      </c>
      <c r="U2269" t="s">
        <v>828</v>
      </c>
      <c r="V2269" t="s">
        <v>1188</v>
      </c>
      <c r="W2269" t="s">
        <v>103</v>
      </c>
      <c r="X2269" t="s">
        <v>57</v>
      </c>
      <c r="Y2269" t="s">
        <v>1189</v>
      </c>
      <c r="Z2269" s="1">
        <v>43408</v>
      </c>
      <c r="AA2269">
        <v>46</v>
      </c>
      <c r="AB2269" t="s">
        <v>59</v>
      </c>
      <c r="AC2269">
        <v>2023</v>
      </c>
      <c r="AD2269">
        <v>369</v>
      </c>
      <c r="AE2269" t="s">
        <v>831</v>
      </c>
      <c r="AF2269" t="s">
        <v>247</v>
      </c>
      <c r="AG2269" s="1">
        <v>36280</v>
      </c>
      <c r="AH2269" t="s">
        <v>483</v>
      </c>
      <c r="AI2269" t="s">
        <v>265</v>
      </c>
      <c r="AJ2269" t="s">
        <v>64</v>
      </c>
      <c r="AK2269">
        <v>175</v>
      </c>
      <c r="AL2269">
        <v>300000</v>
      </c>
      <c r="AM2269">
        <v>700000</v>
      </c>
      <c r="AN2269" s="1">
        <v>45473</v>
      </c>
      <c r="AO2269" t="s">
        <v>844</v>
      </c>
      <c r="AP2269" t="s">
        <v>66</v>
      </c>
      <c r="AQ2269">
        <v>17</v>
      </c>
      <c r="AR2269" t="s">
        <v>833</v>
      </c>
      <c r="AS2269">
        <v>0</v>
      </c>
      <c r="AT2269" t="s">
        <v>483</v>
      </c>
      <c r="AU2269">
        <v>25</v>
      </c>
    </row>
    <row r="2270" spans="1:47" x14ac:dyDescent="0.25">
      <c r="A2270" t="s">
        <v>1186</v>
      </c>
      <c r="B2270">
        <v>3063673</v>
      </c>
      <c r="C2270">
        <v>542776</v>
      </c>
      <c r="D2270" t="s">
        <v>812</v>
      </c>
      <c r="E2270">
        <v>0</v>
      </c>
      <c r="F2270">
        <v>0</v>
      </c>
      <c r="G2270">
        <v>0</v>
      </c>
      <c r="H2270">
        <v>0</v>
      </c>
      <c r="I2270">
        <v>45</v>
      </c>
      <c r="J2270">
        <v>2018</v>
      </c>
      <c r="K2270" t="s">
        <v>200</v>
      </c>
      <c r="L2270">
        <v>1</v>
      </c>
      <c r="M2270">
        <v>1</v>
      </c>
      <c r="N2270">
        <v>11</v>
      </c>
      <c r="O2270">
        <v>5</v>
      </c>
      <c r="P2270" t="s">
        <v>790</v>
      </c>
      <c r="Q2270" t="s">
        <v>1187</v>
      </c>
      <c r="R2270" t="s">
        <v>826</v>
      </c>
      <c r="S2270">
        <v>2634</v>
      </c>
      <c r="T2270" t="s">
        <v>792</v>
      </c>
      <c r="U2270" t="s">
        <v>828</v>
      </c>
      <c r="V2270" t="s">
        <v>1188</v>
      </c>
      <c r="W2270" t="s">
        <v>103</v>
      </c>
      <c r="X2270" t="s">
        <v>57</v>
      </c>
      <c r="Y2270" t="s">
        <v>1189</v>
      </c>
      <c r="Z2270" s="1">
        <v>43408</v>
      </c>
      <c r="AA2270">
        <v>46</v>
      </c>
      <c r="AB2270" t="s">
        <v>59</v>
      </c>
      <c r="AC2270">
        <v>2023</v>
      </c>
      <c r="AD2270">
        <v>369</v>
      </c>
      <c r="AE2270" t="s">
        <v>831</v>
      </c>
      <c r="AF2270" t="s">
        <v>247</v>
      </c>
      <c r="AG2270" s="1">
        <v>36280</v>
      </c>
      <c r="AH2270" t="s">
        <v>483</v>
      </c>
      <c r="AI2270" t="s">
        <v>265</v>
      </c>
      <c r="AJ2270" t="s">
        <v>64</v>
      </c>
      <c r="AK2270">
        <v>175</v>
      </c>
      <c r="AL2270">
        <v>300000</v>
      </c>
      <c r="AM2270">
        <v>700000</v>
      </c>
      <c r="AN2270" s="1">
        <v>45473</v>
      </c>
      <c r="AO2270" t="s">
        <v>845</v>
      </c>
      <c r="AP2270" t="s">
        <v>164</v>
      </c>
      <c r="AQ2270">
        <v>17</v>
      </c>
      <c r="AR2270" t="s">
        <v>833</v>
      </c>
      <c r="AS2270">
        <v>0</v>
      </c>
      <c r="AT2270" t="s">
        <v>483</v>
      </c>
      <c r="AU2270">
        <v>25</v>
      </c>
    </row>
    <row r="2271" spans="1:47" x14ac:dyDescent="0.25">
      <c r="A2271" t="s">
        <v>1186</v>
      </c>
      <c r="B2271">
        <v>3063673</v>
      </c>
      <c r="C2271">
        <v>542776</v>
      </c>
      <c r="D2271" t="s">
        <v>812</v>
      </c>
      <c r="E2271">
        <v>0</v>
      </c>
      <c r="F2271">
        <v>0</v>
      </c>
      <c r="G2271">
        <v>0</v>
      </c>
      <c r="H2271">
        <v>0</v>
      </c>
      <c r="I2271">
        <v>45</v>
      </c>
      <c r="J2271">
        <v>2018</v>
      </c>
      <c r="K2271" t="s">
        <v>200</v>
      </c>
      <c r="L2271">
        <v>1</v>
      </c>
      <c r="M2271">
        <v>1</v>
      </c>
      <c r="N2271">
        <v>11</v>
      </c>
      <c r="O2271">
        <v>5</v>
      </c>
      <c r="P2271" t="s">
        <v>790</v>
      </c>
      <c r="Q2271" t="s">
        <v>1187</v>
      </c>
      <c r="R2271" t="s">
        <v>826</v>
      </c>
      <c r="S2271">
        <v>2634</v>
      </c>
      <c r="T2271" t="s">
        <v>792</v>
      </c>
      <c r="U2271" t="s">
        <v>828</v>
      </c>
      <c r="V2271" t="s">
        <v>1188</v>
      </c>
      <c r="W2271" t="s">
        <v>103</v>
      </c>
      <c r="X2271" t="s">
        <v>57</v>
      </c>
      <c r="Y2271" t="s">
        <v>1189</v>
      </c>
      <c r="Z2271" s="1">
        <v>43408</v>
      </c>
      <c r="AA2271">
        <v>46</v>
      </c>
      <c r="AB2271" t="s">
        <v>59</v>
      </c>
      <c r="AC2271">
        <v>2023</v>
      </c>
      <c r="AD2271">
        <v>369</v>
      </c>
      <c r="AE2271" t="s">
        <v>831</v>
      </c>
      <c r="AF2271" t="s">
        <v>247</v>
      </c>
      <c r="AG2271" s="1">
        <v>36280</v>
      </c>
      <c r="AH2271" t="s">
        <v>483</v>
      </c>
      <c r="AI2271" t="s">
        <v>265</v>
      </c>
      <c r="AJ2271" t="s">
        <v>64</v>
      </c>
      <c r="AK2271">
        <v>175</v>
      </c>
      <c r="AL2271">
        <v>300000</v>
      </c>
      <c r="AM2271">
        <v>700000</v>
      </c>
      <c r="AN2271" s="1">
        <v>45473</v>
      </c>
      <c r="AO2271" t="s">
        <v>846</v>
      </c>
      <c r="AP2271" t="s">
        <v>164</v>
      </c>
      <c r="AQ2271">
        <v>17</v>
      </c>
      <c r="AR2271" t="s">
        <v>833</v>
      </c>
      <c r="AS2271">
        <v>0</v>
      </c>
      <c r="AT2271" t="s">
        <v>355</v>
      </c>
      <c r="AU2271">
        <v>25</v>
      </c>
    </row>
    <row r="2272" spans="1:47" x14ac:dyDescent="0.25">
      <c r="A2272" t="s">
        <v>1186</v>
      </c>
      <c r="B2272">
        <v>3063673</v>
      </c>
      <c r="C2272">
        <v>542776</v>
      </c>
      <c r="D2272" t="s">
        <v>812</v>
      </c>
      <c r="E2272">
        <v>0</v>
      </c>
      <c r="F2272">
        <v>0</v>
      </c>
      <c r="G2272">
        <v>0</v>
      </c>
      <c r="H2272">
        <v>0</v>
      </c>
      <c r="I2272">
        <v>45</v>
      </c>
      <c r="J2272">
        <v>2018</v>
      </c>
      <c r="K2272" t="s">
        <v>200</v>
      </c>
      <c r="L2272">
        <v>1</v>
      </c>
      <c r="M2272">
        <v>1</v>
      </c>
      <c r="N2272">
        <v>11</v>
      </c>
      <c r="O2272">
        <v>5</v>
      </c>
      <c r="P2272" t="s">
        <v>790</v>
      </c>
      <c r="Q2272" t="s">
        <v>1187</v>
      </c>
      <c r="R2272" t="s">
        <v>826</v>
      </c>
      <c r="S2272">
        <v>2634</v>
      </c>
      <c r="T2272" t="s">
        <v>792</v>
      </c>
      <c r="U2272" t="s">
        <v>828</v>
      </c>
      <c r="V2272" t="s">
        <v>1188</v>
      </c>
      <c r="W2272" t="s">
        <v>103</v>
      </c>
      <c r="X2272" t="s">
        <v>57</v>
      </c>
      <c r="Y2272" t="s">
        <v>1189</v>
      </c>
      <c r="Z2272" s="1">
        <v>43408</v>
      </c>
      <c r="AA2272">
        <v>46</v>
      </c>
      <c r="AB2272" t="s">
        <v>59</v>
      </c>
      <c r="AC2272">
        <v>2023</v>
      </c>
      <c r="AD2272">
        <v>369</v>
      </c>
      <c r="AE2272" t="s">
        <v>831</v>
      </c>
      <c r="AF2272" t="s">
        <v>247</v>
      </c>
      <c r="AG2272" s="1">
        <v>36280</v>
      </c>
      <c r="AH2272" t="s">
        <v>483</v>
      </c>
      <c r="AI2272" t="s">
        <v>265</v>
      </c>
      <c r="AJ2272" t="s">
        <v>64</v>
      </c>
      <c r="AK2272">
        <v>175</v>
      </c>
      <c r="AL2272">
        <v>300000</v>
      </c>
      <c r="AM2272">
        <v>700000</v>
      </c>
      <c r="AN2272" s="1">
        <v>45473</v>
      </c>
      <c r="AO2272" t="s">
        <v>847</v>
      </c>
      <c r="AP2272" t="s">
        <v>164</v>
      </c>
      <c r="AQ2272">
        <v>17</v>
      </c>
      <c r="AR2272" t="s">
        <v>833</v>
      </c>
      <c r="AS2272">
        <v>0</v>
      </c>
      <c r="AT2272" t="s">
        <v>465</v>
      </c>
      <c r="AU2272">
        <v>25</v>
      </c>
    </row>
    <row r="2273" spans="1:47" x14ac:dyDescent="0.25">
      <c r="A2273" t="s">
        <v>1186</v>
      </c>
      <c r="B2273">
        <v>3063673</v>
      </c>
      <c r="C2273">
        <v>542776</v>
      </c>
      <c r="D2273" t="s">
        <v>812</v>
      </c>
      <c r="E2273">
        <v>0</v>
      </c>
      <c r="F2273">
        <v>0</v>
      </c>
      <c r="G2273">
        <v>0</v>
      </c>
      <c r="H2273">
        <v>0</v>
      </c>
      <c r="I2273">
        <v>45</v>
      </c>
      <c r="J2273">
        <v>2018</v>
      </c>
      <c r="K2273" t="s">
        <v>200</v>
      </c>
      <c r="L2273">
        <v>1</v>
      </c>
      <c r="M2273">
        <v>1</v>
      </c>
      <c r="N2273">
        <v>11</v>
      </c>
      <c r="O2273">
        <v>5</v>
      </c>
      <c r="P2273" t="s">
        <v>790</v>
      </c>
      <c r="Q2273" t="s">
        <v>1187</v>
      </c>
      <c r="R2273" t="s">
        <v>826</v>
      </c>
      <c r="S2273">
        <v>2634</v>
      </c>
      <c r="T2273" t="s">
        <v>792</v>
      </c>
      <c r="U2273" t="s">
        <v>828</v>
      </c>
      <c r="V2273" t="s">
        <v>1188</v>
      </c>
      <c r="W2273" t="s">
        <v>103</v>
      </c>
      <c r="X2273" t="s">
        <v>57</v>
      </c>
      <c r="Y2273" t="s">
        <v>1189</v>
      </c>
      <c r="Z2273" s="1">
        <v>43408</v>
      </c>
      <c r="AA2273">
        <v>46</v>
      </c>
      <c r="AB2273" t="s">
        <v>59</v>
      </c>
      <c r="AC2273">
        <v>2023</v>
      </c>
      <c r="AD2273">
        <v>369</v>
      </c>
      <c r="AE2273" t="s">
        <v>831</v>
      </c>
      <c r="AF2273" t="s">
        <v>247</v>
      </c>
      <c r="AG2273" s="1">
        <v>36280</v>
      </c>
      <c r="AH2273" t="s">
        <v>483</v>
      </c>
      <c r="AI2273" t="s">
        <v>265</v>
      </c>
      <c r="AJ2273" t="s">
        <v>64</v>
      </c>
      <c r="AK2273">
        <v>175</v>
      </c>
      <c r="AL2273">
        <v>300000</v>
      </c>
      <c r="AM2273">
        <v>700000</v>
      </c>
      <c r="AN2273" s="1">
        <v>45473</v>
      </c>
      <c r="AO2273" t="s">
        <v>848</v>
      </c>
      <c r="AP2273" t="s">
        <v>66</v>
      </c>
      <c r="AQ2273">
        <v>17</v>
      </c>
      <c r="AR2273" t="s">
        <v>833</v>
      </c>
      <c r="AS2273">
        <v>0</v>
      </c>
      <c r="AT2273" t="s">
        <v>483</v>
      </c>
      <c r="AU2273">
        <v>25</v>
      </c>
    </row>
    <row r="2274" spans="1:47" x14ac:dyDescent="0.25">
      <c r="A2274" t="s">
        <v>1186</v>
      </c>
      <c r="B2274">
        <v>3063673</v>
      </c>
      <c r="C2274">
        <v>542776</v>
      </c>
      <c r="D2274" t="s">
        <v>812</v>
      </c>
      <c r="E2274">
        <v>0</v>
      </c>
      <c r="F2274">
        <v>0</v>
      </c>
      <c r="G2274">
        <v>0</v>
      </c>
      <c r="H2274">
        <v>0</v>
      </c>
      <c r="I2274">
        <v>45</v>
      </c>
      <c r="J2274">
        <v>2018</v>
      </c>
      <c r="K2274" t="s">
        <v>200</v>
      </c>
      <c r="L2274">
        <v>1</v>
      </c>
      <c r="M2274">
        <v>1</v>
      </c>
      <c r="N2274">
        <v>11</v>
      </c>
      <c r="O2274">
        <v>5</v>
      </c>
      <c r="P2274" t="s">
        <v>790</v>
      </c>
      <c r="Q2274" t="s">
        <v>1187</v>
      </c>
      <c r="R2274" t="s">
        <v>826</v>
      </c>
      <c r="S2274">
        <v>2634</v>
      </c>
      <c r="T2274" t="s">
        <v>792</v>
      </c>
      <c r="U2274" t="s">
        <v>828</v>
      </c>
      <c r="V2274" t="s">
        <v>1188</v>
      </c>
      <c r="W2274" t="s">
        <v>103</v>
      </c>
      <c r="X2274" t="s">
        <v>57</v>
      </c>
      <c r="Y2274" t="s">
        <v>1189</v>
      </c>
      <c r="Z2274" s="1">
        <v>43408</v>
      </c>
      <c r="AA2274">
        <v>46</v>
      </c>
      <c r="AB2274" t="s">
        <v>59</v>
      </c>
      <c r="AC2274">
        <v>2023</v>
      </c>
      <c r="AD2274">
        <v>369</v>
      </c>
      <c r="AE2274" t="s">
        <v>831</v>
      </c>
      <c r="AF2274" t="s">
        <v>247</v>
      </c>
      <c r="AG2274" s="1">
        <v>36280</v>
      </c>
      <c r="AH2274" t="s">
        <v>483</v>
      </c>
      <c r="AI2274" t="s">
        <v>265</v>
      </c>
      <c r="AJ2274" t="s">
        <v>64</v>
      </c>
      <c r="AK2274">
        <v>175</v>
      </c>
      <c r="AL2274">
        <v>300000</v>
      </c>
      <c r="AM2274">
        <v>700000</v>
      </c>
      <c r="AN2274" s="1">
        <v>45473</v>
      </c>
      <c r="AO2274" t="s">
        <v>849</v>
      </c>
      <c r="AP2274" t="s">
        <v>164</v>
      </c>
      <c r="AQ2274">
        <v>17</v>
      </c>
      <c r="AR2274" t="s">
        <v>833</v>
      </c>
      <c r="AS2274">
        <v>0</v>
      </c>
      <c r="AT2274" t="s">
        <v>355</v>
      </c>
      <c r="AU2274">
        <v>25</v>
      </c>
    </row>
    <row r="2275" spans="1:47" x14ac:dyDescent="0.25">
      <c r="A2275" t="s">
        <v>1190</v>
      </c>
      <c r="B2275">
        <v>3098011</v>
      </c>
      <c r="C2275">
        <v>315779</v>
      </c>
      <c r="D2275" t="s">
        <v>398</v>
      </c>
      <c r="E2275">
        <v>0</v>
      </c>
      <c r="F2275">
        <v>0</v>
      </c>
      <c r="G2275">
        <v>0</v>
      </c>
      <c r="H2275">
        <v>0</v>
      </c>
      <c r="I2275">
        <v>59</v>
      </c>
      <c r="J2275">
        <v>2018</v>
      </c>
      <c r="K2275" t="s">
        <v>1087</v>
      </c>
      <c r="L2275">
        <v>2</v>
      </c>
      <c r="M2275">
        <v>0</v>
      </c>
      <c r="N2275">
        <v>8.7201953461648944</v>
      </c>
      <c r="O2275">
        <v>9.2028152829646661</v>
      </c>
      <c r="P2275" t="s">
        <v>1169</v>
      </c>
      <c r="Q2275" t="s">
        <v>325</v>
      </c>
      <c r="R2275" t="s">
        <v>1191</v>
      </c>
      <c r="S2275">
        <v>61023</v>
      </c>
      <c r="T2275" t="s">
        <v>401</v>
      </c>
      <c r="U2275" t="s">
        <v>1192</v>
      </c>
      <c r="V2275" t="s">
        <v>149</v>
      </c>
      <c r="W2275" t="s">
        <v>229</v>
      </c>
      <c r="X2275" t="s">
        <v>403</v>
      </c>
      <c r="Y2275" t="s">
        <v>1193</v>
      </c>
      <c r="Z2275" s="1">
        <v>43410</v>
      </c>
      <c r="AA2275">
        <v>59</v>
      </c>
      <c r="AB2275" t="s">
        <v>59</v>
      </c>
      <c r="AC2275">
        <v>2023</v>
      </c>
      <c r="AD2275">
        <v>5</v>
      </c>
      <c r="AE2275" t="s">
        <v>475</v>
      </c>
      <c r="AF2275" t="s">
        <v>247</v>
      </c>
      <c r="AG2275" s="1">
        <v>36056</v>
      </c>
      <c r="AH2275" t="s">
        <v>264</v>
      </c>
      <c r="AI2275" t="s">
        <v>265</v>
      </c>
      <c r="AJ2275" t="s">
        <v>64</v>
      </c>
      <c r="AK2275">
        <v>177</v>
      </c>
      <c r="AL2275">
        <v>25000000</v>
      </c>
      <c r="AM2275">
        <v>60000000</v>
      </c>
      <c r="AN2275" s="1">
        <v>46568</v>
      </c>
      <c r="AO2275" t="s">
        <v>476</v>
      </c>
      <c r="AP2275" t="s">
        <v>164</v>
      </c>
      <c r="AQ2275">
        <v>11</v>
      </c>
      <c r="AR2275" t="s">
        <v>477</v>
      </c>
      <c r="AS2275">
        <v>0</v>
      </c>
      <c r="AT2275" t="s">
        <v>264</v>
      </c>
      <c r="AU2275">
        <v>26</v>
      </c>
    </row>
    <row r="2276" spans="1:47" x14ac:dyDescent="0.25">
      <c r="A2276" t="s">
        <v>1190</v>
      </c>
      <c r="B2276">
        <v>3098011</v>
      </c>
      <c r="C2276">
        <v>315779</v>
      </c>
      <c r="D2276" t="s">
        <v>398</v>
      </c>
      <c r="E2276">
        <v>0</v>
      </c>
      <c r="F2276">
        <v>0</v>
      </c>
      <c r="G2276">
        <v>0</v>
      </c>
      <c r="H2276">
        <v>0</v>
      </c>
      <c r="I2276">
        <v>59</v>
      </c>
      <c r="J2276">
        <v>2018</v>
      </c>
      <c r="K2276" t="s">
        <v>1087</v>
      </c>
      <c r="L2276">
        <v>2</v>
      </c>
      <c r="M2276">
        <v>0</v>
      </c>
      <c r="N2276">
        <v>8.7201953461648944</v>
      </c>
      <c r="O2276">
        <v>9.2028152829646661</v>
      </c>
      <c r="P2276" t="s">
        <v>1169</v>
      </c>
      <c r="Q2276" t="s">
        <v>325</v>
      </c>
      <c r="R2276" t="s">
        <v>1191</v>
      </c>
      <c r="S2276">
        <v>61023</v>
      </c>
      <c r="T2276" t="s">
        <v>401</v>
      </c>
      <c r="U2276" t="s">
        <v>1192</v>
      </c>
      <c r="V2276" t="s">
        <v>149</v>
      </c>
      <c r="W2276" t="s">
        <v>229</v>
      </c>
      <c r="X2276" t="s">
        <v>403</v>
      </c>
      <c r="Y2276" t="s">
        <v>1193</v>
      </c>
      <c r="Z2276" s="1">
        <v>43410</v>
      </c>
      <c r="AA2276">
        <v>59</v>
      </c>
      <c r="AB2276" t="s">
        <v>59</v>
      </c>
      <c r="AC2276">
        <v>2023</v>
      </c>
      <c r="AD2276">
        <v>5</v>
      </c>
      <c r="AE2276" t="s">
        <v>475</v>
      </c>
      <c r="AF2276" t="s">
        <v>247</v>
      </c>
      <c r="AG2276" s="1">
        <v>36056</v>
      </c>
      <c r="AH2276" t="s">
        <v>264</v>
      </c>
      <c r="AI2276" t="s">
        <v>265</v>
      </c>
      <c r="AJ2276" t="s">
        <v>64</v>
      </c>
      <c r="AK2276">
        <v>177</v>
      </c>
      <c r="AL2276">
        <v>25000000</v>
      </c>
      <c r="AM2276">
        <v>60000000</v>
      </c>
      <c r="AN2276" s="1">
        <v>46568</v>
      </c>
      <c r="AO2276" t="s">
        <v>478</v>
      </c>
      <c r="AP2276" t="s">
        <v>164</v>
      </c>
      <c r="AQ2276">
        <v>11</v>
      </c>
      <c r="AR2276" t="s">
        <v>477</v>
      </c>
      <c r="AS2276">
        <v>0</v>
      </c>
      <c r="AT2276" t="s">
        <v>264</v>
      </c>
      <c r="AU2276">
        <v>26</v>
      </c>
    </row>
    <row r="2277" spans="1:47" x14ac:dyDescent="0.25">
      <c r="A2277" t="s">
        <v>1190</v>
      </c>
      <c r="B2277">
        <v>3098011</v>
      </c>
      <c r="C2277">
        <v>315779</v>
      </c>
      <c r="D2277" t="s">
        <v>398</v>
      </c>
      <c r="E2277">
        <v>0</v>
      </c>
      <c r="F2277">
        <v>0</v>
      </c>
      <c r="G2277">
        <v>0</v>
      </c>
      <c r="H2277">
        <v>0</v>
      </c>
      <c r="I2277">
        <v>59</v>
      </c>
      <c r="J2277">
        <v>2018</v>
      </c>
      <c r="K2277" t="s">
        <v>1087</v>
      </c>
      <c r="L2277">
        <v>2</v>
      </c>
      <c r="M2277">
        <v>0</v>
      </c>
      <c r="N2277">
        <v>8.7201953461648944</v>
      </c>
      <c r="O2277">
        <v>9.2028152829646661</v>
      </c>
      <c r="P2277" t="s">
        <v>1169</v>
      </c>
      <c r="Q2277" t="s">
        <v>325</v>
      </c>
      <c r="R2277" t="s">
        <v>1191</v>
      </c>
      <c r="S2277">
        <v>61023</v>
      </c>
      <c r="T2277" t="s">
        <v>401</v>
      </c>
      <c r="U2277" t="s">
        <v>1192</v>
      </c>
      <c r="V2277" t="s">
        <v>149</v>
      </c>
      <c r="W2277" t="s">
        <v>229</v>
      </c>
      <c r="X2277" t="s">
        <v>403</v>
      </c>
      <c r="Y2277" t="s">
        <v>1193</v>
      </c>
      <c r="Z2277" s="1">
        <v>43410</v>
      </c>
      <c r="AA2277">
        <v>59</v>
      </c>
      <c r="AB2277" t="s">
        <v>59</v>
      </c>
      <c r="AC2277">
        <v>2023</v>
      </c>
      <c r="AD2277">
        <v>5</v>
      </c>
      <c r="AE2277" t="s">
        <v>475</v>
      </c>
      <c r="AF2277" t="s">
        <v>247</v>
      </c>
      <c r="AG2277" s="1">
        <v>36056</v>
      </c>
      <c r="AH2277" t="s">
        <v>264</v>
      </c>
      <c r="AI2277" t="s">
        <v>265</v>
      </c>
      <c r="AJ2277" t="s">
        <v>64</v>
      </c>
      <c r="AK2277">
        <v>177</v>
      </c>
      <c r="AL2277">
        <v>25000000</v>
      </c>
      <c r="AM2277">
        <v>60000000</v>
      </c>
      <c r="AN2277" s="1">
        <v>46568</v>
      </c>
      <c r="AO2277" t="s">
        <v>479</v>
      </c>
      <c r="AP2277" t="s">
        <v>164</v>
      </c>
      <c r="AQ2277">
        <v>11</v>
      </c>
      <c r="AR2277" t="s">
        <v>477</v>
      </c>
      <c r="AS2277">
        <v>0</v>
      </c>
      <c r="AT2277" t="s">
        <v>264</v>
      </c>
      <c r="AU2277">
        <v>26</v>
      </c>
    </row>
    <row r="2278" spans="1:47" x14ac:dyDescent="0.25">
      <c r="A2278" t="s">
        <v>1190</v>
      </c>
      <c r="B2278">
        <v>3098011</v>
      </c>
      <c r="C2278">
        <v>315779</v>
      </c>
      <c r="D2278" t="s">
        <v>398</v>
      </c>
      <c r="E2278">
        <v>0</v>
      </c>
      <c r="F2278">
        <v>0</v>
      </c>
      <c r="G2278">
        <v>0</v>
      </c>
      <c r="H2278">
        <v>0</v>
      </c>
      <c r="I2278">
        <v>59</v>
      </c>
      <c r="J2278">
        <v>2018</v>
      </c>
      <c r="K2278" t="s">
        <v>1087</v>
      </c>
      <c r="L2278">
        <v>2</v>
      </c>
      <c r="M2278">
        <v>0</v>
      </c>
      <c r="N2278">
        <v>8.7201953461648944</v>
      </c>
      <c r="O2278">
        <v>9.2028152829646661</v>
      </c>
      <c r="P2278" t="s">
        <v>1169</v>
      </c>
      <c r="Q2278" t="s">
        <v>325</v>
      </c>
      <c r="R2278" t="s">
        <v>1191</v>
      </c>
      <c r="S2278">
        <v>61023</v>
      </c>
      <c r="T2278" t="s">
        <v>401</v>
      </c>
      <c r="U2278" t="s">
        <v>1192</v>
      </c>
      <c r="V2278" t="s">
        <v>149</v>
      </c>
      <c r="W2278" t="s">
        <v>229</v>
      </c>
      <c r="X2278" t="s">
        <v>403</v>
      </c>
      <c r="Y2278" t="s">
        <v>1193</v>
      </c>
      <c r="Z2278" s="1">
        <v>43410</v>
      </c>
      <c r="AA2278">
        <v>59</v>
      </c>
      <c r="AB2278" t="s">
        <v>59</v>
      </c>
      <c r="AC2278">
        <v>2023</v>
      </c>
      <c r="AD2278">
        <v>5</v>
      </c>
      <c r="AE2278" t="s">
        <v>475</v>
      </c>
      <c r="AF2278" t="s">
        <v>247</v>
      </c>
      <c r="AG2278" s="1">
        <v>36056</v>
      </c>
      <c r="AH2278" t="s">
        <v>264</v>
      </c>
      <c r="AI2278" t="s">
        <v>265</v>
      </c>
      <c r="AJ2278" t="s">
        <v>64</v>
      </c>
      <c r="AK2278">
        <v>177</v>
      </c>
      <c r="AL2278">
        <v>25000000</v>
      </c>
      <c r="AM2278">
        <v>60000000</v>
      </c>
      <c r="AN2278" s="1">
        <v>46568</v>
      </c>
      <c r="AO2278" t="s">
        <v>480</v>
      </c>
      <c r="AP2278" t="s">
        <v>164</v>
      </c>
      <c r="AQ2278">
        <v>11</v>
      </c>
      <c r="AR2278" t="s">
        <v>477</v>
      </c>
      <c r="AS2278">
        <v>0</v>
      </c>
      <c r="AT2278" t="s">
        <v>264</v>
      </c>
      <c r="AU2278">
        <v>26</v>
      </c>
    </row>
    <row r="2279" spans="1:47" x14ac:dyDescent="0.25">
      <c r="A2279" t="s">
        <v>1190</v>
      </c>
      <c r="B2279">
        <v>3098011</v>
      </c>
      <c r="C2279">
        <v>315779</v>
      </c>
      <c r="D2279" t="s">
        <v>398</v>
      </c>
      <c r="E2279">
        <v>0</v>
      </c>
      <c r="F2279">
        <v>0</v>
      </c>
      <c r="G2279">
        <v>0</v>
      </c>
      <c r="H2279">
        <v>0</v>
      </c>
      <c r="I2279">
        <v>59</v>
      </c>
      <c r="J2279">
        <v>2018</v>
      </c>
      <c r="K2279" t="s">
        <v>1087</v>
      </c>
      <c r="L2279">
        <v>2</v>
      </c>
      <c r="M2279">
        <v>0</v>
      </c>
      <c r="N2279">
        <v>8.7201953461648944</v>
      </c>
      <c r="O2279">
        <v>9.2028152829646661</v>
      </c>
      <c r="P2279" t="s">
        <v>1169</v>
      </c>
      <c r="Q2279" t="s">
        <v>325</v>
      </c>
      <c r="R2279" t="s">
        <v>1191</v>
      </c>
      <c r="S2279">
        <v>61023</v>
      </c>
      <c r="T2279" t="s">
        <v>401</v>
      </c>
      <c r="U2279" t="s">
        <v>1192</v>
      </c>
      <c r="V2279" t="s">
        <v>149</v>
      </c>
      <c r="W2279" t="s">
        <v>229</v>
      </c>
      <c r="X2279" t="s">
        <v>403</v>
      </c>
      <c r="Y2279" t="s">
        <v>1193</v>
      </c>
      <c r="Z2279" s="1">
        <v>43410</v>
      </c>
      <c r="AA2279">
        <v>59</v>
      </c>
      <c r="AB2279" t="s">
        <v>59</v>
      </c>
      <c r="AC2279">
        <v>2023</v>
      </c>
      <c r="AD2279">
        <v>5</v>
      </c>
      <c r="AE2279" t="s">
        <v>475</v>
      </c>
      <c r="AF2279" t="s">
        <v>247</v>
      </c>
      <c r="AG2279" s="1">
        <v>36056</v>
      </c>
      <c r="AH2279" t="s">
        <v>264</v>
      </c>
      <c r="AI2279" t="s">
        <v>265</v>
      </c>
      <c r="AJ2279" t="s">
        <v>64</v>
      </c>
      <c r="AK2279">
        <v>177</v>
      </c>
      <c r="AL2279">
        <v>25000000</v>
      </c>
      <c r="AM2279">
        <v>60000000</v>
      </c>
      <c r="AN2279" s="1">
        <v>46568</v>
      </c>
      <c r="AO2279" t="s">
        <v>481</v>
      </c>
      <c r="AP2279" t="s">
        <v>164</v>
      </c>
      <c r="AQ2279">
        <v>11</v>
      </c>
      <c r="AR2279" t="s">
        <v>477</v>
      </c>
      <c r="AS2279">
        <v>0</v>
      </c>
      <c r="AT2279" t="s">
        <v>264</v>
      </c>
      <c r="AU2279">
        <v>26</v>
      </c>
    </row>
    <row r="2280" spans="1:47" x14ac:dyDescent="0.25">
      <c r="A2280" t="s">
        <v>1190</v>
      </c>
      <c r="B2280">
        <v>3098011</v>
      </c>
      <c r="C2280">
        <v>315779</v>
      </c>
      <c r="D2280" t="s">
        <v>398</v>
      </c>
      <c r="E2280">
        <v>0</v>
      </c>
      <c r="F2280">
        <v>0</v>
      </c>
      <c r="G2280">
        <v>0</v>
      </c>
      <c r="H2280">
        <v>0</v>
      </c>
      <c r="I2280">
        <v>59</v>
      </c>
      <c r="J2280">
        <v>2018</v>
      </c>
      <c r="K2280" t="s">
        <v>1087</v>
      </c>
      <c r="L2280">
        <v>2</v>
      </c>
      <c r="M2280">
        <v>0</v>
      </c>
      <c r="N2280">
        <v>8.7201953461648944</v>
      </c>
      <c r="O2280">
        <v>9.2028152829646661</v>
      </c>
      <c r="P2280" t="s">
        <v>1169</v>
      </c>
      <c r="Q2280" t="s">
        <v>325</v>
      </c>
      <c r="R2280" t="s">
        <v>1191</v>
      </c>
      <c r="S2280">
        <v>61023</v>
      </c>
      <c r="T2280" t="s">
        <v>401</v>
      </c>
      <c r="U2280" t="s">
        <v>1192</v>
      </c>
      <c r="V2280" t="s">
        <v>149</v>
      </c>
      <c r="W2280" t="s">
        <v>229</v>
      </c>
      <c r="X2280" t="s">
        <v>403</v>
      </c>
      <c r="Y2280" t="s">
        <v>1193</v>
      </c>
      <c r="Z2280" s="1">
        <v>43410</v>
      </c>
      <c r="AA2280">
        <v>59</v>
      </c>
      <c r="AB2280" t="s">
        <v>59</v>
      </c>
      <c r="AC2280">
        <v>2023</v>
      </c>
      <c r="AD2280">
        <v>5</v>
      </c>
      <c r="AE2280" t="s">
        <v>475</v>
      </c>
      <c r="AF2280" t="s">
        <v>247</v>
      </c>
      <c r="AG2280" s="1">
        <v>36056</v>
      </c>
      <c r="AH2280" t="s">
        <v>264</v>
      </c>
      <c r="AI2280" t="s">
        <v>265</v>
      </c>
      <c r="AJ2280" t="s">
        <v>64</v>
      </c>
      <c r="AK2280">
        <v>177</v>
      </c>
      <c r="AL2280">
        <v>25000000</v>
      </c>
      <c r="AM2280">
        <v>60000000</v>
      </c>
      <c r="AN2280" s="1">
        <v>46568</v>
      </c>
      <c r="AO2280" t="s">
        <v>482</v>
      </c>
      <c r="AP2280" t="s">
        <v>164</v>
      </c>
      <c r="AQ2280">
        <v>11</v>
      </c>
      <c r="AR2280" t="s">
        <v>477</v>
      </c>
      <c r="AS2280">
        <v>0</v>
      </c>
      <c r="AT2280" t="s">
        <v>483</v>
      </c>
      <c r="AU2280">
        <v>26</v>
      </c>
    </row>
    <row r="2281" spans="1:47" x14ac:dyDescent="0.25">
      <c r="A2281" t="s">
        <v>1190</v>
      </c>
      <c r="B2281">
        <v>3098011</v>
      </c>
      <c r="C2281">
        <v>315779</v>
      </c>
      <c r="D2281" t="s">
        <v>398</v>
      </c>
      <c r="E2281">
        <v>0</v>
      </c>
      <c r="F2281">
        <v>0</v>
      </c>
      <c r="G2281">
        <v>0</v>
      </c>
      <c r="H2281">
        <v>0</v>
      </c>
      <c r="I2281">
        <v>59</v>
      </c>
      <c r="J2281">
        <v>2018</v>
      </c>
      <c r="K2281" t="s">
        <v>1087</v>
      </c>
      <c r="L2281">
        <v>2</v>
      </c>
      <c r="M2281">
        <v>0</v>
      </c>
      <c r="N2281">
        <v>8.7201953461648944</v>
      </c>
      <c r="O2281">
        <v>9.2028152829646661</v>
      </c>
      <c r="P2281" t="s">
        <v>1169</v>
      </c>
      <c r="Q2281" t="s">
        <v>325</v>
      </c>
      <c r="R2281" t="s">
        <v>1191</v>
      </c>
      <c r="S2281">
        <v>61023</v>
      </c>
      <c r="T2281" t="s">
        <v>401</v>
      </c>
      <c r="U2281" t="s">
        <v>1192</v>
      </c>
      <c r="V2281" t="s">
        <v>149</v>
      </c>
      <c r="W2281" t="s">
        <v>229</v>
      </c>
      <c r="X2281" t="s">
        <v>403</v>
      </c>
      <c r="Y2281" t="s">
        <v>1193</v>
      </c>
      <c r="Z2281" s="1">
        <v>43410</v>
      </c>
      <c r="AA2281">
        <v>59</v>
      </c>
      <c r="AB2281" t="s">
        <v>59</v>
      </c>
      <c r="AC2281">
        <v>2023</v>
      </c>
      <c r="AD2281">
        <v>5</v>
      </c>
      <c r="AE2281" t="s">
        <v>475</v>
      </c>
      <c r="AF2281" t="s">
        <v>247</v>
      </c>
      <c r="AG2281" s="1">
        <v>36056</v>
      </c>
      <c r="AH2281" t="s">
        <v>264</v>
      </c>
      <c r="AI2281" t="s">
        <v>265</v>
      </c>
      <c r="AJ2281" t="s">
        <v>64</v>
      </c>
      <c r="AK2281">
        <v>177</v>
      </c>
      <c r="AL2281">
        <v>25000000</v>
      </c>
      <c r="AM2281">
        <v>60000000</v>
      </c>
      <c r="AN2281" s="1">
        <v>46568</v>
      </c>
      <c r="AO2281" t="s">
        <v>484</v>
      </c>
      <c r="AP2281" t="s">
        <v>164</v>
      </c>
      <c r="AQ2281">
        <v>11</v>
      </c>
      <c r="AR2281" t="s">
        <v>477</v>
      </c>
      <c r="AS2281">
        <v>0</v>
      </c>
      <c r="AT2281" t="s">
        <v>264</v>
      </c>
      <c r="AU2281">
        <v>26</v>
      </c>
    </row>
    <row r="2282" spans="1:47" x14ac:dyDescent="0.25">
      <c r="A2282" t="s">
        <v>1190</v>
      </c>
      <c r="B2282">
        <v>3098011</v>
      </c>
      <c r="C2282">
        <v>315779</v>
      </c>
      <c r="D2282" t="s">
        <v>398</v>
      </c>
      <c r="E2282">
        <v>0</v>
      </c>
      <c r="F2282">
        <v>0</v>
      </c>
      <c r="G2282">
        <v>0</v>
      </c>
      <c r="H2282">
        <v>0</v>
      </c>
      <c r="I2282">
        <v>59</v>
      </c>
      <c r="J2282">
        <v>2018</v>
      </c>
      <c r="K2282" t="s">
        <v>1087</v>
      </c>
      <c r="L2282">
        <v>2</v>
      </c>
      <c r="M2282">
        <v>0</v>
      </c>
      <c r="N2282">
        <v>8.7201953461648944</v>
      </c>
      <c r="O2282">
        <v>9.2028152829646661</v>
      </c>
      <c r="P2282" t="s">
        <v>1169</v>
      </c>
      <c r="Q2282" t="s">
        <v>325</v>
      </c>
      <c r="R2282" t="s">
        <v>1191</v>
      </c>
      <c r="S2282">
        <v>61023</v>
      </c>
      <c r="T2282" t="s">
        <v>401</v>
      </c>
      <c r="U2282" t="s">
        <v>1192</v>
      </c>
      <c r="V2282" t="s">
        <v>149</v>
      </c>
      <c r="W2282" t="s">
        <v>229</v>
      </c>
      <c r="X2282" t="s">
        <v>403</v>
      </c>
      <c r="Y2282" t="s">
        <v>1193</v>
      </c>
      <c r="Z2282" s="1">
        <v>43410</v>
      </c>
      <c r="AA2282">
        <v>59</v>
      </c>
      <c r="AB2282" t="s">
        <v>59</v>
      </c>
      <c r="AC2282">
        <v>2023</v>
      </c>
      <c r="AD2282">
        <v>5</v>
      </c>
      <c r="AE2282" t="s">
        <v>475</v>
      </c>
      <c r="AF2282" t="s">
        <v>247</v>
      </c>
      <c r="AG2282" s="1">
        <v>36056</v>
      </c>
      <c r="AH2282" t="s">
        <v>264</v>
      </c>
      <c r="AI2282" t="s">
        <v>265</v>
      </c>
      <c r="AJ2282" t="s">
        <v>64</v>
      </c>
      <c r="AK2282">
        <v>177</v>
      </c>
      <c r="AL2282">
        <v>25000000</v>
      </c>
      <c r="AM2282">
        <v>60000000</v>
      </c>
      <c r="AN2282" s="1">
        <v>46568</v>
      </c>
      <c r="AO2282" t="s">
        <v>485</v>
      </c>
      <c r="AP2282" t="s">
        <v>66</v>
      </c>
      <c r="AQ2282">
        <v>11</v>
      </c>
      <c r="AR2282" t="s">
        <v>477</v>
      </c>
      <c r="AS2282">
        <v>0</v>
      </c>
      <c r="AT2282" t="s">
        <v>264</v>
      </c>
      <c r="AU2282">
        <v>26</v>
      </c>
    </row>
    <row r="2283" spans="1:47" x14ac:dyDescent="0.25">
      <c r="A2283" t="s">
        <v>1190</v>
      </c>
      <c r="B2283">
        <v>3098011</v>
      </c>
      <c r="C2283">
        <v>315779</v>
      </c>
      <c r="D2283" t="s">
        <v>398</v>
      </c>
      <c r="E2283">
        <v>0</v>
      </c>
      <c r="F2283">
        <v>0</v>
      </c>
      <c r="G2283">
        <v>0</v>
      </c>
      <c r="H2283">
        <v>0</v>
      </c>
      <c r="I2283">
        <v>59</v>
      </c>
      <c r="J2283">
        <v>2018</v>
      </c>
      <c r="K2283" t="s">
        <v>1087</v>
      </c>
      <c r="L2283">
        <v>2</v>
      </c>
      <c r="M2283">
        <v>0</v>
      </c>
      <c r="N2283">
        <v>8.7201953461648944</v>
      </c>
      <c r="O2283">
        <v>9.2028152829646661</v>
      </c>
      <c r="P2283" t="s">
        <v>1169</v>
      </c>
      <c r="Q2283" t="s">
        <v>325</v>
      </c>
      <c r="R2283" t="s">
        <v>1191</v>
      </c>
      <c r="S2283">
        <v>61023</v>
      </c>
      <c r="T2283" t="s">
        <v>401</v>
      </c>
      <c r="U2283" t="s">
        <v>1192</v>
      </c>
      <c r="V2283" t="s">
        <v>149</v>
      </c>
      <c r="W2283" t="s">
        <v>229</v>
      </c>
      <c r="X2283" t="s">
        <v>403</v>
      </c>
      <c r="Y2283" t="s">
        <v>1193</v>
      </c>
      <c r="Z2283" s="1">
        <v>43410</v>
      </c>
      <c r="AA2283">
        <v>59</v>
      </c>
      <c r="AB2283" t="s">
        <v>59</v>
      </c>
      <c r="AC2283">
        <v>2023</v>
      </c>
      <c r="AD2283">
        <v>5</v>
      </c>
      <c r="AE2283" t="s">
        <v>475</v>
      </c>
      <c r="AF2283" t="s">
        <v>247</v>
      </c>
      <c r="AG2283" s="1">
        <v>36056</v>
      </c>
      <c r="AH2283" t="s">
        <v>264</v>
      </c>
      <c r="AI2283" t="s">
        <v>265</v>
      </c>
      <c r="AJ2283" t="s">
        <v>64</v>
      </c>
      <c r="AK2283">
        <v>177</v>
      </c>
      <c r="AL2283">
        <v>25000000</v>
      </c>
      <c r="AM2283">
        <v>60000000</v>
      </c>
      <c r="AN2283" s="1">
        <v>46568</v>
      </c>
      <c r="AO2283" t="s">
        <v>486</v>
      </c>
      <c r="AP2283" t="s">
        <v>164</v>
      </c>
      <c r="AQ2283">
        <v>11</v>
      </c>
      <c r="AR2283" t="s">
        <v>477</v>
      </c>
      <c r="AS2283">
        <v>0</v>
      </c>
      <c r="AT2283" t="s">
        <v>264</v>
      </c>
      <c r="AU2283">
        <v>26</v>
      </c>
    </row>
    <row r="2284" spans="1:47" x14ac:dyDescent="0.25">
      <c r="A2284" t="s">
        <v>1190</v>
      </c>
      <c r="B2284">
        <v>3098011</v>
      </c>
      <c r="C2284">
        <v>315779</v>
      </c>
      <c r="D2284" t="s">
        <v>398</v>
      </c>
      <c r="E2284">
        <v>0</v>
      </c>
      <c r="F2284">
        <v>0</v>
      </c>
      <c r="G2284">
        <v>0</v>
      </c>
      <c r="H2284">
        <v>0</v>
      </c>
      <c r="I2284">
        <v>59</v>
      </c>
      <c r="J2284">
        <v>2018</v>
      </c>
      <c r="K2284" t="s">
        <v>1087</v>
      </c>
      <c r="L2284">
        <v>2</v>
      </c>
      <c r="M2284">
        <v>0</v>
      </c>
      <c r="N2284">
        <v>8.7201953461648944</v>
      </c>
      <c r="O2284">
        <v>9.2028152829646661</v>
      </c>
      <c r="P2284" t="s">
        <v>1169</v>
      </c>
      <c r="Q2284" t="s">
        <v>325</v>
      </c>
      <c r="R2284" t="s">
        <v>1191</v>
      </c>
      <c r="S2284">
        <v>61023</v>
      </c>
      <c r="T2284" t="s">
        <v>401</v>
      </c>
      <c r="U2284" t="s">
        <v>1192</v>
      </c>
      <c r="V2284" t="s">
        <v>149</v>
      </c>
      <c r="W2284" t="s">
        <v>229</v>
      </c>
      <c r="X2284" t="s">
        <v>403</v>
      </c>
      <c r="Y2284" t="s">
        <v>1193</v>
      </c>
      <c r="Z2284" s="1">
        <v>43410</v>
      </c>
      <c r="AA2284">
        <v>59</v>
      </c>
      <c r="AB2284" t="s">
        <v>59</v>
      </c>
      <c r="AC2284">
        <v>2023</v>
      </c>
      <c r="AD2284">
        <v>5</v>
      </c>
      <c r="AE2284" t="s">
        <v>475</v>
      </c>
      <c r="AF2284" t="s">
        <v>247</v>
      </c>
      <c r="AG2284" s="1">
        <v>36056</v>
      </c>
      <c r="AH2284" t="s">
        <v>264</v>
      </c>
      <c r="AI2284" t="s">
        <v>265</v>
      </c>
      <c r="AJ2284" t="s">
        <v>64</v>
      </c>
      <c r="AK2284">
        <v>177</v>
      </c>
      <c r="AL2284">
        <v>25000000</v>
      </c>
      <c r="AM2284">
        <v>60000000</v>
      </c>
      <c r="AN2284" s="1">
        <v>46568</v>
      </c>
      <c r="AO2284" t="s">
        <v>487</v>
      </c>
      <c r="AP2284" t="s">
        <v>164</v>
      </c>
      <c r="AQ2284">
        <v>11</v>
      </c>
      <c r="AR2284" t="s">
        <v>477</v>
      </c>
      <c r="AS2284">
        <v>0</v>
      </c>
      <c r="AT2284" t="s">
        <v>264</v>
      </c>
      <c r="AU2284">
        <v>26</v>
      </c>
    </row>
    <row r="2285" spans="1:47" x14ac:dyDescent="0.25">
      <c r="A2285" t="s">
        <v>1190</v>
      </c>
      <c r="B2285">
        <v>3098011</v>
      </c>
      <c r="C2285">
        <v>315779</v>
      </c>
      <c r="D2285" t="s">
        <v>398</v>
      </c>
      <c r="E2285">
        <v>0</v>
      </c>
      <c r="F2285">
        <v>0</v>
      </c>
      <c r="G2285">
        <v>0</v>
      </c>
      <c r="H2285">
        <v>0</v>
      </c>
      <c r="I2285">
        <v>59</v>
      </c>
      <c r="J2285">
        <v>2018</v>
      </c>
      <c r="K2285" t="s">
        <v>1087</v>
      </c>
      <c r="L2285">
        <v>2</v>
      </c>
      <c r="M2285">
        <v>0</v>
      </c>
      <c r="N2285">
        <v>8.7201953461648944</v>
      </c>
      <c r="O2285">
        <v>9.2028152829646661</v>
      </c>
      <c r="P2285" t="s">
        <v>1169</v>
      </c>
      <c r="Q2285" t="s">
        <v>325</v>
      </c>
      <c r="R2285" t="s">
        <v>1191</v>
      </c>
      <c r="S2285">
        <v>61023</v>
      </c>
      <c r="T2285" t="s">
        <v>401</v>
      </c>
      <c r="U2285" t="s">
        <v>1192</v>
      </c>
      <c r="V2285" t="s">
        <v>149</v>
      </c>
      <c r="W2285" t="s">
        <v>229</v>
      </c>
      <c r="X2285" t="s">
        <v>403</v>
      </c>
      <c r="Y2285" t="s">
        <v>1193</v>
      </c>
      <c r="Z2285" s="1">
        <v>43410</v>
      </c>
      <c r="AA2285">
        <v>59</v>
      </c>
      <c r="AB2285" t="s">
        <v>59</v>
      </c>
      <c r="AC2285">
        <v>2023</v>
      </c>
      <c r="AD2285">
        <v>5</v>
      </c>
      <c r="AE2285" t="s">
        <v>475</v>
      </c>
      <c r="AF2285" t="s">
        <v>247</v>
      </c>
      <c r="AG2285" s="1">
        <v>36056</v>
      </c>
      <c r="AH2285" t="s">
        <v>264</v>
      </c>
      <c r="AI2285" t="s">
        <v>265</v>
      </c>
      <c r="AJ2285" t="s">
        <v>64</v>
      </c>
      <c r="AK2285">
        <v>177</v>
      </c>
      <c r="AL2285">
        <v>25000000</v>
      </c>
      <c r="AM2285">
        <v>60000000</v>
      </c>
      <c r="AN2285" s="1">
        <v>46568</v>
      </c>
      <c r="AO2285" t="s">
        <v>488</v>
      </c>
      <c r="AP2285" t="s">
        <v>164</v>
      </c>
      <c r="AQ2285">
        <v>11</v>
      </c>
      <c r="AR2285" t="s">
        <v>477</v>
      </c>
      <c r="AS2285">
        <v>0</v>
      </c>
      <c r="AT2285" t="s">
        <v>264</v>
      </c>
      <c r="AU2285">
        <v>26</v>
      </c>
    </row>
    <row r="2286" spans="1:47" x14ac:dyDescent="0.25">
      <c r="A2286" t="s">
        <v>1190</v>
      </c>
      <c r="B2286">
        <v>3098011</v>
      </c>
      <c r="C2286">
        <v>315779</v>
      </c>
      <c r="D2286" t="s">
        <v>398</v>
      </c>
      <c r="E2286">
        <v>0</v>
      </c>
      <c r="F2286">
        <v>0</v>
      </c>
      <c r="G2286">
        <v>0</v>
      </c>
      <c r="H2286">
        <v>0</v>
      </c>
      <c r="I2286">
        <v>59</v>
      </c>
      <c r="J2286">
        <v>2018</v>
      </c>
      <c r="K2286" t="s">
        <v>1087</v>
      </c>
      <c r="L2286">
        <v>2</v>
      </c>
      <c r="M2286">
        <v>0</v>
      </c>
      <c r="N2286">
        <v>8.7201953461648944</v>
      </c>
      <c r="O2286">
        <v>9.2028152829646661</v>
      </c>
      <c r="P2286" t="s">
        <v>1169</v>
      </c>
      <c r="Q2286" t="s">
        <v>325</v>
      </c>
      <c r="R2286" t="s">
        <v>1191</v>
      </c>
      <c r="S2286">
        <v>61023</v>
      </c>
      <c r="T2286" t="s">
        <v>401</v>
      </c>
      <c r="U2286" t="s">
        <v>1192</v>
      </c>
      <c r="V2286" t="s">
        <v>149</v>
      </c>
      <c r="W2286" t="s">
        <v>229</v>
      </c>
      <c r="X2286" t="s">
        <v>403</v>
      </c>
      <c r="Y2286" t="s">
        <v>1193</v>
      </c>
      <c r="Z2286" s="1">
        <v>43410</v>
      </c>
      <c r="AA2286">
        <v>59</v>
      </c>
      <c r="AB2286" t="s">
        <v>59</v>
      </c>
      <c r="AC2286">
        <v>2023</v>
      </c>
      <c r="AD2286">
        <v>5</v>
      </c>
      <c r="AE2286" t="s">
        <v>475</v>
      </c>
      <c r="AF2286" t="s">
        <v>247</v>
      </c>
      <c r="AG2286" s="1">
        <v>36056</v>
      </c>
      <c r="AH2286" t="s">
        <v>264</v>
      </c>
      <c r="AI2286" t="s">
        <v>265</v>
      </c>
      <c r="AJ2286" t="s">
        <v>64</v>
      </c>
      <c r="AK2286">
        <v>177</v>
      </c>
      <c r="AL2286">
        <v>25000000</v>
      </c>
      <c r="AM2286">
        <v>60000000</v>
      </c>
      <c r="AN2286" s="1">
        <v>46568</v>
      </c>
      <c r="AO2286" t="s">
        <v>489</v>
      </c>
      <c r="AP2286" t="s">
        <v>164</v>
      </c>
      <c r="AQ2286">
        <v>11</v>
      </c>
      <c r="AR2286" t="s">
        <v>477</v>
      </c>
      <c r="AS2286">
        <v>0</v>
      </c>
      <c r="AT2286" t="s">
        <v>264</v>
      </c>
      <c r="AU2286">
        <v>26</v>
      </c>
    </row>
    <row r="2287" spans="1:47" x14ac:dyDescent="0.25">
      <c r="A2287" t="s">
        <v>1190</v>
      </c>
      <c r="B2287">
        <v>3098011</v>
      </c>
      <c r="C2287">
        <v>315779</v>
      </c>
      <c r="D2287" t="s">
        <v>398</v>
      </c>
      <c r="E2287">
        <v>0</v>
      </c>
      <c r="F2287">
        <v>0</v>
      </c>
      <c r="G2287">
        <v>0</v>
      </c>
      <c r="H2287">
        <v>0</v>
      </c>
      <c r="I2287">
        <v>59</v>
      </c>
      <c r="J2287">
        <v>2018</v>
      </c>
      <c r="K2287" t="s">
        <v>1087</v>
      </c>
      <c r="L2287">
        <v>2</v>
      </c>
      <c r="M2287">
        <v>0</v>
      </c>
      <c r="N2287">
        <v>8.7201953461648944</v>
      </c>
      <c r="O2287">
        <v>9.2028152829646661</v>
      </c>
      <c r="P2287" t="s">
        <v>1169</v>
      </c>
      <c r="Q2287" t="s">
        <v>325</v>
      </c>
      <c r="R2287" t="s">
        <v>1191</v>
      </c>
      <c r="S2287">
        <v>61023</v>
      </c>
      <c r="T2287" t="s">
        <v>401</v>
      </c>
      <c r="U2287" t="s">
        <v>1192</v>
      </c>
      <c r="V2287" t="s">
        <v>149</v>
      </c>
      <c r="W2287" t="s">
        <v>229</v>
      </c>
      <c r="X2287" t="s">
        <v>403</v>
      </c>
      <c r="Y2287" t="s">
        <v>1193</v>
      </c>
      <c r="Z2287" s="1">
        <v>43410</v>
      </c>
      <c r="AA2287">
        <v>59</v>
      </c>
      <c r="AB2287" t="s">
        <v>59</v>
      </c>
      <c r="AC2287">
        <v>2023</v>
      </c>
      <c r="AD2287">
        <v>5</v>
      </c>
      <c r="AE2287" t="s">
        <v>475</v>
      </c>
      <c r="AF2287" t="s">
        <v>247</v>
      </c>
      <c r="AG2287" s="1">
        <v>36056</v>
      </c>
      <c r="AH2287" t="s">
        <v>264</v>
      </c>
      <c r="AI2287" t="s">
        <v>265</v>
      </c>
      <c r="AJ2287" t="s">
        <v>64</v>
      </c>
      <c r="AK2287">
        <v>177</v>
      </c>
      <c r="AL2287">
        <v>25000000</v>
      </c>
      <c r="AM2287">
        <v>60000000</v>
      </c>
      <c r="AN2287" s="1">
        <v>46568</v>
      </c>
      <c r="AO2287" t="s">
        <v>490</v>
      </c>
      <c r="AP2287" t="s">
        <v>164</v>
      </c>
      <c r="AQ2287">
        <v>11</v>
      </c>
      <c r="AR2287" t="s">
        <v>477</v>
      </c>
      <c r="AS2287">
        <v>0</v>
      </c>
      <c r="AT2287" t="s">
        <v>264</v>
      </c>
      <c r="AU2287">
        <v>26</v>
      </c>
    </row>
    <row r="2288" spans="1:47" x14ac:dyDescent="0.25">
      <c r="A2288" t="s">
        <v>1190</v>
      </c>
      <c r="B2288">
        <v>3098011</v>
      </c>
      <c r="C2288">
        <v>315779</v>
      </c>
      <c r="D2288" t="s">
        <v>398</v>
      </c>
      <c r="E2288">
        <v>0</v>
      </c>
      <c r="F2288">
        <v>0</v>
      </c>
      <c r="G2288">
        <v>0</v>
      </c>
      <c r="H2288">
        <v>0</v>
      </c>
      <c r="I2288">
        <v>59</v>
      </c>
      <c r="J2288">
        <v>2018</v>
      </c>
      <c r="K2288" t="s">
        <v>1087</v>
      </c>
      <c r="L2288">
        <v>2</v>
      </c>
      <c r="M2288">
        <v>0</v>
      </c>
      <c r="N2288">
        <v>8.7201953461648944</v>
      </c>
      <c r="O2288">
        <v>9.2028152829646661</v>
      </c>
      <c r="P2288" t="s">
        <v>1169</v>
      </c>
      <c r="Q2288" t="s">
        <v>325</v>
      </c>
      <c r="R2288" t="s">
        <v>1191</v>
      </c>
      <c r="S2288">
        <v>61023</v>
      </c>
      <c r="T2288" t="s">
        <v>401</v>
      </c>
      <c r="U2288" t="s">
        <v>1192</v>
      </c>
      <c r="V2288" t="s">
        <v>149</v>
      </c>
      <c r="W2288" t="s">
        <v>229</v>
      </c>
      <c r="X2288" t="s">
        <v>403</v>
      </c>
      <c r="Y2288" t="s">
        <v>1193</v>
      </c>
      <c r="Z2288" s="1">
        <v>43410</v>
      </c>
      <c r="AA2288">
        <v>59</v>
      </c>
      <c r="AB2288" t="s">
        <v>59</v>
      </c>
      <c r="AC2288">
        <v>2023</v>
      </c>
      <c r="AD2288">
        <v>5</v>
      </c>
      <c r="AE2288" t="s">
        <v>475</v>
      </c>
      <c r="AF2288" t="s">
        <v>247</v>
      </c>
      <c r="AG2288" s="1">
        <v>36056</v>
      </c>
      <c r="AH2288" t="s">
        <v>264</v>
      </c>
      <c r="AI2288" t="s">
        <v>265</v>
      </c>
      <c r="AJ2288" t="s">
        <v>64</v>
      </c>
      <c r="AK2288">
        <v>177</v>
      </c>
      <c r="AL2288">
        <v>25000000</v>
      </c>
      <c r="AM2288">
        <v>60000000</v>
      </c>
      <c r="AN2288" s="1">
        <v>46568</v>
      </c>
      <c r="AO2288" t="s">
        <v>491</v>
      </c>
      <c r="AP2288" t="s">
        <v>66</v>
      </c>
      <c r="AQ2288">
        <v>11</v>
      </c>
      <c r="AR2288" t="s">
        <v>477</v>
      </c>
      <c r="AS2288">
        <v>0</v>
      </c>
      <c r="AT2288" t="s">
        <v>264</v>
      </c>
      <c r="AU2288">
        <v>26</v>
      </c>
    </row>
    <row r="2289" spans="1:47" x14ac:dyDescent="0.25">
      <c r="A2289" t="s">
        <v>1194</v>
      </c>
      <c r="B2289">
        <v>3121502</v>
      </c>
      <c r="C2289">
        <v>544931</v>
      </c>
      <c r="D2289" t="s">
        <v>788</v>
      </c>
      <c r="E2289">
        <v>0</v>
      </c>
      <c r="F2289">
        <v>0</v>
      </c>
      <c r="G2289">
        <v>0</v>
      </c>
      <c r="H2289">
        <v>1</v>
      </c>
      <c r="I2289">
        <v>56</v>
      </c>
      <c r="J2289">
        <v>2018</v>
      </c>
      <c r="K2289" t="s">
        <v>435</v>
      </c>
      <c r="L2289">
        <v>2</v>
      </c>
      <c r="M2289">
        <v>4</v>
      </c>
      <c r="N2289">
        <v>8.7201953461648944</v>
      </c>
      <c r="O2289">
        <v>9.2028152829646661</v>
      </c>
      <c r="P2289" t="s">
        <v>954</v>
      </c>
      <c r="Q2289" t="s">
        <v>982</v>
      </c>
      <c r="R2289" t="s">
        <v>791</v>
      </c>
      <c r="S2289">
        <v>1017</v>
      </c>
      <c r="T2289" t="s">
        <v>1032</v>
      </c>
      <c r="U2289" t="s">
        <v>793</v>
      </c>
      <c r="V2289" t="s">
        <v>984</v>
      </c>
      <c r="W2289" t="s">
        <v>1115</v>
      </c>
      <c r="X2289" t="s">
        <v>151</v>
      </c>
      <c r="Y2289" t="s">
        <v>1195</v>
      </c>
      <c r="Z2289" s="1">
        <v>43410</v>
      </c>
      <c r="AA2289">
        <v>56</v>
      </c>
      <c r="AB2289" t="s">
        <v>59</v>
      </c>
      <c r="AC2289">
        <v>2022</v>
      </c>
      <c r="AD2289">
        <v>206</v>
      </c>
      <c r="AE2289" t="s">
        <v>1196</v>
      </c>
      <c r="AF2289" t="s">
        <v>247</v>
      </c>
      <c r="AG2289" s="1">
        <v>36385</v>
      </c>
      <c r="AH2289" t="s">
        <v>248</v>
      </c>
      <c r="AI2289" t="s">
        <v>249</v>
      </c>
      <c r="AJ2289" t="s">
        <v>1197</v>
      </c>
      <c r="AK2289">
        <v>185</v>
      </c>
      <c r="AL2289">
        <v>1000000</v>
      </c>
      <c r="AM2289">
        <v>1500000</v>
      </c>
      <c r="AN2289" s="1">
        <v>45838</v>
      </c>
      <c r="AO2289" t="s">
        <v>1198</v>
      </c>
      <c r="AP2289" t="s">
        <v>66</v>
      </c>
      <c r="AQ2289">
        <v>23</v>
      </c>
      <c r="AR2289" t="s">
        <v>1199</v>
      </c>
      <c r="AS2289">
        <v>0</v>
      </c>
      <c r="AT2289" t="s">
        <v>248</v>
      </c>
      <c r="AU2289">
        <v>25</v>
      </c>
    </row>
    <row r="2290" spans="1:47" x14ac:dyDescent="0.25">
      <c r="A2290" t="s">
        <v>1194</v>
      </c>
      <c r="B2290">
        <v>3121502</v>
      </c>
      <c r="C2290">
        <v>544931</v>
      </c>
      <c r="D2290" t="s">
        <v>788</v>
      </c>
      <c r="E2290">
        <v>0</v>
      </c>
      <c r="F2290">
        <v>0</v>
      </c>
      <c r="G2290">
        <v>0</v>
      </c>
      <c r="H2290">
        <v>1</v>
      </c>
      <c r="I2290">
        <v>56</v>
      </c>
      <c r="J2290">
        <v>2018</v>
      </c>
      <c r="K2290" t="s">
        <v>435</v>
      </c>
      <c r="L2290">
        <v>2</v>
      </c>
      <c r="M2290">
        <v>4</v>
      </c>
      <c r="N2290">
        <v>8.7201953461648944</v>
      </c>
      <c r="O2290">
        <v>9.2028152829646661</v>
      </c>
      <c r="P2290" t="s">
        <v>954</v>
      </c>
      <c r="Q2290" t="s">
        <v>982</v>
      </c>
      <c r="R2290" t="s">
        <v>791</v>
      </c>
      <c r="S2290">
        <v>1017</v>
      </c>
      <c r="T2290" t="s">
        <v>1032</v>
      </c>
      <c r="U2290" t="s">
        <v>793</v>
      </c>
      <c r="V2290" t="s">
        <v>984</v>
      </c>
      <c r="W2290" t="s">
        <v>1115</v>
      </c>
      <c r="X2290" t="s">
        <v>151</v>
      </c>
      <c r="Y2290" t="s">
        <v>1195</v>
      </c>
      <c r="Z2290" s="1">
        <v>43410</v>
      </c>
      <c r="AA2290">
        <v>56</v>
      </c>
      <c r="AB2290" t="s">
        <v>59</v>
      </c>
      <c r="AC2290">
        <v>2022</v>
      </c>
      <c r="AD2290">
        <v>206</v>
      </c>
      <c r="AE2290" t="s">
        <v>1196</v>
      </c>
      <c r="AF2290" t="s">
        <v>247</v>
      </c>
      <c r="AG2290" s="1">
        <v>36385</v>
      </c>
      <c r="AH2290" t="s">
        <v>248</v>
      </c>
      <c r="AI2290" t="s">
        <v>249</v>
      </c>
      <c r="AJ2290" t="s">
        <v>1197</v>
      </c>
      <c r="AK2290">
        <v>185</v>
      </c>
      <c r="AL2290">
        <v>1000000</v>
      </c>
      <c r="AM2290">
        <v>1500000</v>
      </c>
      <c r="AN2290" s="1">
        <v>45838</v>
      </c>
      <c r="AO2290" t="s">
        <v>1200</v>
      </c>
      <c r="AP2290" t="s">
        <v>66</v>
      </c>
      <c r="AQ2290">
        <v>23</v>
      </c>
      <c r="AR2290" t="s">
        <v>1199</v>
      </c>
      <c r="AS2290">
        <v>0</v>
      </c>
      <c r="AT2290" t="s">
        <v>248</v>
      </c>
      <c r="AU2290">
        <v>25</v>
      </c>
    </row>
    <row r="2291" spans="1:47" x14ac:dyDescent="0.25">
      <c r="A2291" t="s">
        <v>1194</v>
      </c>
      <c r="B2291">
        <v>3121502</v>
      </c>
      <c r="C2291">
        <v>544931</v>
      </c>
      <c r="D2291" t="s">
        <v>788</v>
      </c>
      <c r="E2291">
        <v>0</v>
      </c>
      <c r="F2291">
        <v>0</v>
      </c>
      <c r="G2291">
        <v>0</v>
      </c>
      <c r="H2291">
        <v>1</v>
      </c>
      <c r="I2291">
        <v>56</v>
      </c>
      <c r="J2291">
        <v>2018</v>
      </c>
      <c r="K2291" t="s">
        <v>435</v>
      </c>
      <c r="L2291">
        <v>2</v>
      </c>
      <c r="M2291">
        <v>4</v>
      </c>
      <c r="N2291">
        <v>8.7201953461648944</v>
      </c>
      <c r="O2291">
        <v>9.2028152829646661</v>
      </c>
      <c r="P2291" t="s">
        <v>954</v>
      </c>
      <c r="Q2291" t="s">
        <v>982</v>
      </c>
      <c r="R2291" t="s">
        <v>791</v>
      </c>
      <c r="S2291">
        <v>1017</v>
      </c>
      <c r="T2291" t="s">
        <v>1032</v>
      </c>
      <c r="U2291" t="s">
        <v>793</v>
      </c>
      <c r="V2291" t="s">
        <v>984</v>
      </c>
      <c r="W2291" t="s">
        <v>1115</v>
      </c>
      <c r="X2291" t="s">
        <v>151</v>
      </c>
      <c r="Y2291" t="s">
        <v>1195</v>
      </c>
      <c r="Z2291" s="1">
        <v>43410</v>
      </c>
      <c r="AA2291">
        <v>56</v>
      </c>
      <c r="AB2291" t="s">
        <v>59</v>
      </c>
      <c r="AC2291">
        <v>2022</v>
      </c>
      <c r="AD2291">
        <v>206</v>
      </c>
      <c r="AE2291" t="s">
        <v>1196</v>
      </c>
      <c r="AF2291" t="s">
        <v>247</v>
      </c>
      <c r="AG2291" s="1">
        <v>36385</v>
      </c>
      <c r="AH2291" t="s">
        <v>248</v>
      </c>
      <c r="AI2291" t="s">
        <v>249</v>
      </c>
      <c r="AJ2291" t="s">
        <v>1197</v>
      </c>
      <c r="AK2291">
        <v>185</v>
      </c>
      <c r="AL2291">
        <v>1000000</v>
      </c>
      <c r="AM2291">
        <v>1500000</v>
      </c>
      <c r="AN2291" s="1">
        <v>45838</v>
      </c>
      <c r="AO2291" t="s">
        <v>1201</v>
      </c>
      <c r="AP2291" t="s">
        <v>66</v>
      </c>
      <c r="AQ2291">
        <v>4</v>
      </c>
      <c r="AR2291" t="s">
        <v>1199</v>
      </c>
      <c r="AS2291">
        <v>0</v>
      </c>
      <c r="AT2291" t="s">
        <v>248</v>
      </c>
      <c r="AU2291">
        <v>25</v>
      </c>
    </row>
    <row r="2292" spans="1:47" x14ac:dyDescent="0.25">
      <c r="A2292" t="s">
        <v>1194</v>
      </c>
      <c r="B2292">
        <v>3121502</v>
      </c>
      <c r="C2292">
        <v>544931</v>
      </c>
      <c r="D2292" t="s">
        <v>788</v>
      </c>
      <c r="E2292">
        <v>0</v>
      </c>
      <c r="F2292">
        <v>0</v>
      </c>
      <c r="G2292">
        <v>0</v>
      </c>
      <c r="H2292">
        <v>1</v>
      </c>
      <c r="I2292">
        <v>56</v>
      </c>
      <c r="J2292">
        <v>2018</v>
      </c>
      <c r="K2292" t="s">
        <v>435</v>
      </c>
      <c r="L2292">
        <v>2</v>
      </c>
      <c r="M2292">
        <v>4</v>
      </c>
      <c r="N2292">
        <v>8.7201953461648944</v>
      </c>
      <c r="O2292">
        <v>9.2028152829646661</v>
      </c>
      <c r="P2292" t="s">
        <v>954</v>
      </c>
      <c r="Q2292" t="s">
        <v>982</v>
      </c>
      <c r="R2292" t="s">
        <v>791</v>
      </c>
      <c r="S2292">
        <v>1017</v>
      </c>
      <c r="T2292" t="s">
        <v>1032</v>
      </c>
      <c r="U2292" t="s">
        <v>793</v>
      </c>
      <c r="V2292" t="s">
        <v>984</v>
      </c>
      <c r="W2292" t="s">
        <v>1115</v>
      </c>
      <c r="X2292" t="s">
        <v>151</v>
      </c>
      <c r="Y2292" t="s">
        <v>1195</v>
      </c>
      <c r="Z2292" s="1">
        <v>43410</v>
      </c>
      <c r="AA2292">
        <v>56</v>
      </c>
      <c r="AB2292" t="s">
        <v>59</v>
      </c>
      <c r="AC2292">
        <v>2022</v>
      </c>
      <c r="AD2292">
        <v>206</v>
      </c>
      <c r="AE2292" t="s">
        <v>1196</v>
      </c>
      <c r="AF2292" t="s">
        <v>247</v>
      </c>
      <c r="AG2292" s="1">
        <v>36385</v>
      </c>
      <c r="AH2292" t="s">
        <v>248</v>
      </c>
      <c r="AI2292" t="s">
        <v>249</v>
      </c>
      <c r="AJ2292" t="s">
        <v>1197</v>
      </c>
      <c r="AK2292">
        <v>185</v>
      </c>
      <c r="AL2292">
        <v>1000000</v>
      </c>
      <c r="AM2292">
        <v>1500000</v>
      </c>
      <c r="AN2292" s="1">
        <v>45838</v>
      </c>
      <c r="AO2292" t="s">
        <v>1202</v>
      </c>
      <c r="AP2292" t="s">
        <v>66</v>
      </c>
      <c r="AQ2292">
        <v>4</v>
      </c>
      <c r="AR2292" t="s">
        <v>1199</v>
      </c>
      <c r="AS2292">
        <v>0</v>
      </c>
      <c r="AT2292" t="s">
        <v>248</v>
      </c>
      <c r="AU2292">
        <v>25</v>
      </c>
    </row>
    <row r="2293" spans="1:47" x14ac:dyDescent="0.25">
      <c r="A2293" t="s">
        <v>1194</v>
      </c>
      <c r="B2293">
        <v>3121502</v>
      </c>
      <c r="C2293">
        <v>544931</v>
      </c>
      <c r="D2293" t="s">
        <v>788</v>
      </c>
      <c r="E2293">
        <v>0</v>
      </c>
      <c r="F2293">
        <v>0</v>
      </c>
      <c r="G2293">
        <v>0</v>
      </c>
      <c r="H2293">
        <v>1</v>
      </c>
      <c r="I2293">
        <v>56</v>
      </c>
      <c r="J2293">
        <v>2018</v>
      </c>
      <c r="K2293" t="s">
        <v>435</v>
      </c>
      <c r="L2293">
        <v>2</v>
      </c>
      <c r="M2293">
        <v>4</v>
      </c>
      <c r="N2293">
        <v>8.7201953461648944</v>
      </c>
      <c r="O2293">
        <v>9.2028152829646661</v>
      </c>
      <c r="P2293" t="s">
        <v>954</v>
      </c>
      <c r="Q2293" t="s">
        <v>982</v>
      </c>
      <c r="R2293" t="s">
        <v>791</v>
      </c>
      <c r="S2293">
        <v>1017</v>
      </c>
      <c r="T2293" t="s">
        <v>1032</v>
      </c>
      <c r="U2293" t="s">
        <v>793</v>
      </c>
      <c r="V2293" t="s">
        <v>984</v>
      </c>
      <c r="W2293" t="s">
        <v>1115</v>
      </c>
      <c r="X2293" t="s">
        <v>151</v>
      </c>
      <c r="Y2293" t="s">
        <v>1195</v>
      </c>
      <c r="Z2293" s="1">
        <v>43410</v>
      </c>
      <c r="AA2293">
        <v>56</v>
      </c>
      <c r="AB2293" t="s">
        <v>59</v>
      </c>
      <c r="AC2293">
        <v>2022</v>
      </c>
      <c r="AD2293">
        <v>206</v>
      </c>
      <c r="AE2293" t="s">
        <v>1196</v>
      </c>
      <c r="AF2293" t="s">
        <v>247</v>
      </c>
      <c r="AG2293" s="1">
        <v>36385</v>
      </c>
      <c r="AH2293" t="s">
        <v>248</v>
      </c>
      <c r="AI2293" t="s">
        <v>249</v>
      </c>
      <c r="AJ2293" t="s">
        <v>1197</v>
      </c>
      <c r="AK2293">
        <v>185</v>
      </c>
      <c r="AL2293">
        <v>1000000</v>
      </c>
      <c r="AM2293">
        <v>1500000</v>
      </c>
      <c r="AN2293" s="1">
        <v>45838</v>
      </c>
      <c r="AO2293" t="s">
        <v>1203</v>
      </c>
      <c r="AP2293" t="s">
        <v>66</v>
      </c>
      <c r="AQ2293">
        <v>4</v>
      </c>
      <c r="AR2293" t="s">
        <v>1199</v>
      </c>
      <c r="AS2293">
        <v>0</v>
      </c>
      <c r="AT2293" t="s">
        <v>248</v>
      </c>
      <c r="AU2293">
        <v>25</v>
      </c>
    </row>
    <row r="2294" spans="1:47" x14ac:dyDescent="0.25">
      <c r="A2294" t="s">
        <v>1204</v>
      </c>
      <c r="B2294">
        <v>3098734</v>
      </c>
      <c r="C2294">
        <v>355369</v>
      </c>
      <c r="D2294" t="s">
        <v>564</v>
      </c>
      <c r="E2294">
        <v>0</v>
      </c>
      <c r="F2294">
        <v>0</v>
      </c>
      <c r="G2294">
        <v>1</v>
      </c>
      <c r="H2294">
        <v>0</v>
      </c>
      <c r="I2294">
        <v>19</v>
      </c>
      <c r="J2294">
        <v>2018</v>
      </c>
      <c r="K2294" t="s">
        <v>1205</v>
      </c>
      <c r="L2294">
        <v>3</v>
      </c>
      <c r="M2294">
        <v>1</v>
      </c>
      <c r="N2294">
        <v>8.7201953461648944</v>
      </c>
      <c r="O2294">
        <v>9.2028152829646661</v>
      </c>
      <c r="P2294" t="s">
        <v>1206</v>
      </c>
      <c r="Q2294" t="s">
        <v>1046</v>
      </c>
      <c r="R2294" t="s">
        <v>1207</v>
      </c>
      <c r="S2294">
        <v>24402</v>
      </c>
      <c r="T2294" t="s">
        <v>1208</v>
      </c>
      <c r="U2294" t="s">
        <v>1209</v>
      </c>
      <c r="V2294" t="s">
        <v>1049</v>
      </c>
      <c r="W2294" t="s">
        <v>308</v>
      </c>
      <c r="X2294" t="s">
        <v>403</v>
      </c>
      <c r="Y2294" t="s">
        <v>1210</v>
      </c>
      <c r="Z2294" s="1">
        <v>43412</v>
      </c>
      <c r="AA2294">
        <v>89</v>
      </c>
      <c r="AB2294" t="s">
        <v>81</v>
      </c>
      <c r="AC2294">
        <v>2023</v>
      </c>
      <c r="AD2294">
        <v>18</v>
      </c>
      <c r="AE2294" t="s">
        <v>354</v>
      </c>
      <c r="AF2294" t="s">
        <v>247</v>
      </c>
      <c r="AG2294" s="1">
        <v>35181</v>
      </c>
      <c r="AH2294" t="s">
        <v>355</v>
      </c>
      <c r="AI2294" t="s">
        <v>265</v>
      </c>
      <c r="AJ2294" t="s">
        <v>64</v>
      </c>
      <c r="AK2294">
        <v>191</v>
      </c>
      <c r="AL2294">
        <v>7000000</v>
      </c>
      <c r="AM2294">
        <v>10000000</v>
      </c>
      <c r="AN2294" s="1">
        <v>45473</v>
      </c>
      <c r="AO2294" t="s">
        <v>356</v>
      </c>
      <c r="AP2294" t="s">
        <v>66</v>
      </c>
      <c r="AQ2294">
        <v>45</v>
      </c>
      <c r="AR2294" t="s">
        <v>357</v>
      </c>
      <c r="AS2294">
        <v>0</v>
      </c>
      <c r="AT2294" t="s">
        <v>355</v>
      </c>
      <c r="AU2294">
        <v>28</v>
      </c>
    </row>
    <row r="2295" spans="1:47" x14ac:dyDescent="0.25">
      <c r="A2295" t="s">
        <v>1204</v>
      </c>
      <c r="B2295">
        <v>3098734</v>
      </c>
      <c r="C2295">
        <v>355369</v>
      </c>
      <c r="D2295" t="s">
        <v>564</v>
      </c>
      <c r="E2295">
        <v>0</v>
      </c>
      <c r="F2295">
        <v>0</v>
      </c>
      <c r="G2295">
        <v>1</v>
      </c>
      <c r="H2295">
        <v>0</v>
      </c>
      <c r="I2295">
        <v>19</v>
      </c>
      <c r="J2295">
        <v>2018</v>
      </c>
      <c r="K2295" t="s">
        <v>1205</v>
      </c>
      <c r="L2295">
        <v>3</v>
      </c>
      <c r="M2295">
        <v>1</v>
      </c>
      <c r="N2295">
        <v>8.7201953461648944</v>
      </c>
      <c r="O2295">
        <v>9.2028152829646661</v>
      </c>
      <c r="P2295" t="s">
        <v>1206</v>
      </c>
      <c r="Q2295" t="s">
        <v>1046</v>
      </c>
      <c r="R2295" t="s">
        <v>1207</v>
      </c>
      <c r="S2295">
        <v>24402</v>
      </c>
      <c r="T2295" t="s">
        <v>1208</v>
      </c>
      <c r="U2295" t="s">
        <v>1209</v>
      </c>
      <c r="V2295" t="s">
        <v>1049</v>
      </c>
      <c r="W2295" t="s">
        <v>308</v>
      </c>
      <c r="X2295" t="s">
        <v>403</v>
      </c>
      <c r="Y2295" t="s">
        <v>1210</v>
      </c>
      <c r="Z2295" s="1">
        <v>43412</v>
      </c>
      <c r="AA2295">
        <v>89</v>
      </c>
      <c r="AB2295" t="s">
        <v>81</v>
      </c>
      <c r="AC2295">
        <v>2023</v>
      </c>
      <c r="AD2295">
        <v>18</v>
      </c>
      <c r="AE2295" t="s">
        <v>354</v>
      </c>
      <c r="AF2295" t="s">
        <v>247</v>
      </c>
      <c r="AG2295" s="1">
        <v>35181</v>
      </c>
      <c r="AH2295" t="s">
        <v>355</v>
      </c>
      <c r="AI2295" t="s">
        <v>265</v>
      </c>
      <c r="AJ2295" t="s">
        <v>64</v>
      </c>
      <c r="AK2295">
        <v>191</v>
      </c>
      <c r="AL2295">
        <v>7000000</v>
      </c>
      <c r="AM2295">
        <v>10000000</v>
      </c>
      <c r="AN2295" s="1">
        <v>45473</v>
      </c>
      <c r="AO2295" t="s">
        <v>358</v>
      </c>
      <c r="AP2295" t="s">
        <v>66</v>
      </c>
      <c r="AQ2295">
        <v>45</v>
      </c>
      <c r="AR2295" t="s">
        <v>357</v>
      </c>
      <c r="AS2295">
        <v>0</v>
      </c>
      <c r="AT2295" t="s">
        <v>355</v>
      </c>
      <c r="AU2295">
        <v>28</v>
      </c>
    </row>
    <row r="2296" spans="1:47" x14ac:dyDescent="0.25">
      <c r="A2296" t="s">
        <v>1204</v>
      </c>
      <c r="B2296">
        <v>3098734</v>
      </c>
      <c r="C2296">
        <v>355369</v>
      </c>
      <c r="D2296" t="s">
        <v>564</v>
      </c>
      <c r="E2296">
        <v>0</v>
      </c>
      <c r="F2296">
        <v>0</v>
      </c>
      <c r="G2296">
        <v>1</v>
      </c>
      <c r="H2296">
        <v>0</v>
      </c>
      <c r="I2296">
        <v>19</v>
      </c>
      <c r="J2296">
        <v>2018</v>
      </c>
      <c r="K2296" t="s">
        <v>1205</v>
      </c>
      <c r="L2296">
        <v>3</v>
      </c>
      <c r="M2296">
        <v>1</v>
      </c>
      <c r="N2296">
        <v>8.7201953461648944</v>
      </c>
      <c r="O2296">
        <v>9.2028152829646661</v>
      </c>
      <c r="P2296" t="s">
        <v>1206</v>
      </c>
      <c r="Q2296" t="s">
        <v>1046</v>
      </c>
      <c r="R2296" t="s">
        <v>1207</v>
      </c>
      <c r="S2296">
        <v>24402</v>
      </c>
      <c r="T2296" t="s">
        <v>1208</v>
      </c>
      <c r="U2296" t="s">
        <v>1209</v>
      </c>
      <c r="V2296" t="s">
        <v>1049</v>
      </c>
      <c r="W2296" t="s">
        <v>308</v>
      </c>
      <c r="X2296" t="s">
        <v>403</v>
      </c>
      <c r="Y2296" t="s">
        <v>1210</v>
      </c>
      <c r="Z2296" s="1">
        <v>43412</v>
      </c>
      <c r="AA2296">
        <v>89</v>
      </c>
      <c r="AB2296" t="s">
        <v>81</v>
      </c>
      <c r="AC2296">
        <v>2023</v>
      </c>
      <c r="AD2296">
        <v>18</v>
      </c>
      <c r="AE2296" t="s">
        <v>354</v>
      </c>
      <c r="AF2296" t="s">
        <v>247</v>
      </c>
      <c r="AG2296" s="1">
        <v>35181</v>
      </c>
      <c r="AH2296" t="s">
        <v>355</v>
      </c>
      <c r="AI2296" t="s">
        <v>265</v>
      </c>
      <c r="AJ2296" t="s">
        <v>64</v>
      </c>
      <c r="AK2296">
        <v>191</v>
      </c>
      <c r="AL2296">
        <v>7000000</v>
      </c>
      <c r="AM2296">
        <v>10000000</v>
      </c>
      <c r="AN2296" s="1">
        <v>45473</v>
      </c>
      <c r="AO2296" t="s">
        <v>359</v>
      </c>
      <c r="AP2296" t="s">
        <v>66</v>
      </c>
      <c r="AQ2296">
        <v>45</v>
      </c>
      <c r="AR2296" t="s">
        <v>357</v>
      </c>
      <c r="AS2296">
        <v>0</v>
      </c>
      <c r="AT2296" t="s">
        <v>355</v>
      </c>
      <c r="AU2296">
        <v>28</v>
      </c>
    </row>
    <row r="2297" spans="1:47" x14ac:dyDescent="0.25">
      <c r="A2297" t="s">
        <v>1204</v>
      </c>
      <c r="B2297">
        <v>3098734</v>
      </c>
      <c r="C2297">
        <v>355369</v>
      </c>
      <c r="D2297" t="s">
        <v>564</v>
      </c>
      <c r="E2297">
        <v>0</v>
      </c>
      <c r="F2297">
        <v>0</v>
      </c>
      <c r="G2297">
        <v>1</v>
      </c>
      <c r="H2297">
        <v>0</v>
      </c>
      <c r="I2297">
        <v>19</v>
      </c>
      <c r="J2297">
        <v>2018</v>
      </c>
      <c r="K2297" t="s">
        <v>1205</v>
      </c>
      <c r="L2297">
        <v>3</v>
      </c>
      <c r="M2297">
        <v>1</v>
      </c>
      <c r="N2297">
        <v>8.7201953461648944</v>
      </c>
      <c r="O2297">
        <v>9.2028152829646661</v>
      </c>
      <c r="P2297" t="s">
        <v>1206</v>
      </c>
      <c r="Q2297" t="s">
        <v>1046</v>
      </c>
      <c r="R2297" t="s">
        <v>1207</v>
      </c>
      <c r="S2297">
        <v>24402</v>
      </c>
      <c r="T2297" t="s">
        <v>1208</v>
      </c>
      <c r="U2297" t="s">
        <v>1209</v>
      </c>
      <c r="V2297" t="s">
        <v>1049</v>
      </c>
      <c r="W2297" t="s">
        <v>308</v>
      </c>
      <c r="X2297" t="s">
        <v>403</v>
      </c>
      <c r="Y2297" t="s">
        <v>1210</v>
      </c>
      <c r="Z2297" s="1">
        <v>43412</v>
      </c>
      <c r="AA2297">
        <v>89</v>
      </c>
      <c r="AB2297" t="s">
        <v>81</v>
      </c>
      <c r="AC2297">
        <v>2023</v>
      </c>
      <c r="AD2297">
        <v>18</v>
      </c>
      <c r="AE2297" t="s">
        <v>354</v>
      </c>
      <c r="AF2297" t="s">
        <v>247</v>
      </c>
      <c r="AG2297" s="1">
        <v>35181</v>
      </c>
      <c r="AH2297" t="s">
        <v>355</v>
      </c>
      <c r="AI2297" t="s">
        <v>265</v>
      </c>
      <c r="AJ2297" t="s">
        <v>64</v>
      </c>
      <c r="AK2297">
        <v>191</v>
      </c>
      <c r="AL2297">
        <v>7000000</v>
      </c>
      <c r="AM2297">
        <v>10000000</v>
      </c>
      <c r="AN2297" s="1">
        <v>45473</v>
      </c>
      <c r="AO2297" t="s">
        <v>360</v>
      </c>
      <c r="AP2297" t="s">
        <v>66</v>
      </c>
      <c r="AQ2297">
        <v>13</v>
      </c>
      <c r="AR2297" t="s">
        <v>357</v>
      </c>
      <c r="AS2297">
        <v>0</v>
      </c>
      <c r="AT2297" t="s">
        <v>355</v>
      </c>
      <c r="AU2297">
        <v>28</v>
      </c>
    </row>
    <row r="2298" spans="1:47" x14ac:dyDescent="0.25">
      <c r="A2298" t="s">
        <v>1204</v>
      </c>
      <c r="B2298">
        <v>3098734</v>
      </c>
      <c r="C2298">
        <v>355369</v>
      </c>
      <c r="D2298" t="s">
        <v>564</v>
      </c>
      <c r="E2298">
        <v>0</v>
      </c>
      <c r="F2298">
        <v>0</v>
      </c>
      <c r="G2298">
        <v>1</v>
      </c>
      <c r="H2298">
        <v>0</v>
      </c>
      <c r="I2298">
        <v>19</v>
      </c>
      <c r="J2298">
        <v>2018</v>
      </c>
      <c r="K2298" t="s">
        <v>1205</v>
      </c>
      <c r="L2298">
        <v>3</v>
      </c>
      <c r="M2298">
        <v>1</v>
      </c>
      <c r="N2298">
        <v>8.7201953461648944</v>
      </c>
      <c r="O2298">
        <v>9.2028152829646661</v>
      </c>
      <c r="P2298" t="s">
        <v>1206</v>
      </c>
      <c r="Q2298" t="s">
        <v>1046</v>
      </c>
      <c r="R2298" t="s">
        <v>1207</v>
      </c>
      <c r="S2298">
        <v>24402</v>
      </c>
      <c r="T2298" t="s">
        <v>1208</v>
      </c>
      <c r="U2298" t="s">
        <v>1209</v>
      </c>
      <c r="V2298" t="s">
        <v>1049</v>
      </c>
      <c r="W2298" t="s">
        <v>308</v>
      </c>
      <c r="X2298" t="s">
        <v>403</v>
      </c>
      <c r="Y2298" t="s">
        <v>1210</v>
      </c>
      <c r="Z2298" s="1">
        <v>43412</v>
      </c>
      <c r="AA2298">
        <v>89</v>
      </c>
      <c r="AB2298" t="s">
        <v>81</v>
      </c>
      <c r="AC2298">
        <v>2023</v>
      </c>
      <c r="AD2298">
        <v>18</v>
      </c>
      <c r="AE2298" t="s">
        <v>354</v>
      </c>
      <c r="AF2298" t="s">
        <v>247</v>
      </c>
      <c r="AG2298" s="1">
        <v>35181</v>
      </c>
      <c r="AH2298" t="s">
        <v>355</v>
      </c>
      <c r="AI2298" t="s">
        <v>265</v>
      </c>
      <c r="AJ2298" t="s">
        <v>64</v>
      </c>
      <c r="AK2298">
        <v>191</v>
      </c>
      <c r="AL2298">
        <v>7000000</v>
      </c>
      <c r="AM2298">
        <v>10000000</v>
      </c>
      <c r="AN2298" s="1">
        <v>45473</v>
      </c>
      <c r="AO2298" t="s">
        <v>361</v>
      </c>
      <c r="AP2298" t="s">
        <v>164</v>
      </c>
      <c r="AQ2298">
        <v>13</v>
      </c>
      <c r="AR2298" t="s">
        <v>357</v>
      </c>
      <c r="AS2298">
        <v>0</v>
      </c>
      <c r="AT2298" t="s">
        <v>355</v>
      </c>
      <c r="AU2298">
        <v>28</v>
      </c>
    </row>
    <row r="2299" spans="1:47" x14ac:dyDescent="0.25">
      <c r="A2299" t="s">
        <v>1204</v>
      </c>
      <c r="B2299">
        <v>3098734</v>
      </c>
      <c r="C2299">
        <v>355369</v>
      </c>
      <c r="D2299" t="s">
        <v>564</v>
      </c>
      <c r="E2299">
        <v>0</v>
      </c>
      <c r="F2299">
        <v>0</v>
      </c>
      <c r="G2299">
        <v>1</v>
      </c>
      <c r="H2299">
        <v>0</v>
      </c>
      <c r="I2299">
        <v>19</v>
      </c>
      <c r="J2299">
        <v>2018</v>
      </c>
      <c r="K2299" t="s">
        <v>1205</v>
      </c>
      <c r="L2299">
        <v>3</v>
      </c>
      <c r="M2299">
        <v>1</v>
      </c>
      <c r="N2299">
        <v>8.7201953461648944</v>
      </c>
      <c r="O2299">
        <v>9.2028152829646661</v>
      </c>
      <c r="P2299" t="s">
        <v>1206</v>
      </c>
      <c r="Q2299" t="s">
        <v>1046</v>
      </c>
      <c r="R2299" t="s">
        <v>1207</v>
      </c>
      <c r="S2299">
        <v>24402</v>
      </c>
      <c r="T2299" t="s">
        <v>1208</v>
      </c>
      <c r="U2299" t="s">
        <v>1209</v>
      </c>
      <c r="V2299" t="s">
        <v>1049</v>
      </c>
      <c r="W2299" t="s">
        <v>308</v>
      </c>
      <c r="X2299" t="s">
        <v>403</v>
      </c>
      <c r="Y2299" t="s">
        <v>1210</v>
      </c>
      <c r="Z2299" s="1">
        <v>43412</v>
      </c>
      <c r="AA2299">
        <v>89</v>
      </c>
      <c r="AB2299" t="s">
        <v>81</v>
      </c>
      <c r="AC2299">
        <v>2023</v>
      </c>
      <c r="AD2299">
        <v>18</v>
      </c>
      <c r="AE2299" t="s">
        <v>354</v>
      </c>
      <c r="AF2299" t="s">
        <v>247</v>
      </c>
      <c r="AG2299" s="1">
        <v>35181</v>
      </c>
      <c r="AH2299" t="s">
        <v>355</v>
      </c>
      <c r="AI2299" t="s">
        <v>265</v>
      </c>
      <c r="AJ2299" t="s">
        <v>64</v>
      </c>
      <c r="AK2299">
        <v>191</v>
      </c>
      <c r="AL2299">
        <v>7000000</v>
      </c>
      <c r="AM2299">
        <v>10000000</v>
      </c>
      <c r="AN2299" s="1">
        <v>45473</v>
      </c>
      <c r="AO2299" t="s">
        <v>362</v>
      </c>
      <c r="AP2299" t="s">
        <v>164</v>
      </c>
      <c r="AQ2299">
        <v>13</v>
      </c>
      <c r="AR2299" t="s">
        <v>357</v>
      </c>
      <c r="AS2299">
        <v>0</v>
      </c>
      <c r="AT2299" t="s">
        <v>355</v>
      </c>
      <c r="AU2299">
        <v>28</v>
      </c>
    </row>
    <row r="2300" spans="1:47" x14ac:dyDescent="0.25">
      <c r="A2300" t="s">
        <v>1204</v>
      </c>
      <c r="B2300">
        <v>3098734</v>
      </c>
      <c r="C2300">
        <v>355369</v>
      </c>
      <c r="D2300" t="s">
        <v>564</v>
      </c>
      <c r="E2300">
        <v>0</v>
      </c>
      <c r="F2300">
        <v>0</v>
      </c>
      <c r="G2300">
        <v>1</v>
      </c>
      <c r="H2300">
        <v>0</v>
      </c>
      <c r="I2300">
        <v>19</v>
      </c>
      <c r="J2300">
        <v>2018</v>
      </c>
      <c r="K2300" t="s">
        <v>1205</v>
      </c>
      <c r="L2300">
        <v>3</v>
      </c>
      <c r="M2300">
        <v>1</v>
      </c>
      <c r="N2300">
        <v>8.7201953461648944</v>
      </c>
      <c r="O2300">
        <v>9.2028152829646661</v>
      </c>
      <c r="P2300" t="s">
        <v>1206</v>
      </c>
      <c r="Q2300" t="s">
        <v>1046</v>
      </c>
      <c r="R2300" t="s">
        <v>1207</v>
      </c>
      <c r="S2300">
        <v>24402</v>
      </c>
      <c r="T2300" t="s">
        <v>1208</v>
      </c>
      <c r="U2300" t="s">
        <v>1209</v>
      </c>
      <c r="V2300" t="s">
        <v>1049</v>
      </c>
      <c r="W2300" t="s">
        <v>308</v>
      </c>
      <c r="X2300" t="s">
        <v>403</v>
      </c>
      <c r="Y2300" t="s">
        <v>1210</v>
      </c>
      <c r="Z2300" s="1">
        <v>43412</v>
      </c>
      <c r="AA2300">
        <v>89</v>
      </c>
      <c r="AB2300" t="s">
        <v>81</v>
      </c>
      <c r="AC2300">
        <v>2023</v>
      </c>
      <c r="AD2300">
        <v>18</v>
      </c>
      <c r="AE2300" t="s">
        <v>354</v>
      </c>
      <c r="AF2300" t="s">
        <v>247</v>
      </c>
      <c r="AG2300" s="1">
        <v>35181</v>
      </c>
      <c r="AH2300" t="s">
        <v>355</v>
      </c>
      <c r="AI2300" t="s">
        <v>265</v>
      </c>
      <c r="AJ2300" t="s">
        <v>64</v>
      </c>
      <c r="AK2300">
        <v>191</v>
      </c>
      <c r="AL2300">
        <v>7000000</v>
      </c>
      <c r="AM2300">
        <v>10000000</v>
      </c>
      <c r="AN2300" s="1">
        <v>45473</v>
      </c>
      <c r="AO2300" t="s">
        <v>363</v>
      </c>
      <c r="AP2300" t="s">
        <v>164</v>
      </c>
      <c r="AQ2300">
        <v>13</v>
      </c>
      <c r="AR2300" t="s">
        <v>357</v>
      </c>
      <c r="AS2300">
        <v>0</v>
      </c>
      <c r="AT2300" t="s">
        <v>355</v>
      </c>
      <c r="AU2300">
        <v>28</v>
      </c>
    </row>
    <row r="2301" spans="1:47" x14ac:dyDescent="0.25">
      <c r="A2301" t="s">
        <v>1204</v>
      </c>
      <c r="B2301">
        <v>3098734</v>
      </c>
      <c r="C2301">
        <v>355369</v>
      </c>
      <c r="D2301" t="s">
        <v>564</v>
      </c>
      <c r="E2301">
        <v>0</v>
      </c>
      <c r="F2301">
        <v>0</v>
      </c>
      <c r="G2301">
        <v>1</v>
      </c>
      <c r="H2301">
        <v>0</v>
      </c>
      <c r="I2301">
        <v>19</v>
      </c>
      <c r="J2301">
        <v>2018</v>
      </c>
      <c r="K2301" t="s">
        <v>1205</v>
      </c>
      <c r="L2301">
        <v>3</v>
      </c>
      <c r="M2301">
        <v>1</v>
      </c>
      <c r="N2301">
        <v>8.7201953461648944</v>
      </c>
      <c r="O2301">
        <v>9.2028152829646661</v>
      </c>
      <c r="P2301" t="s">
        <v>1206</v>
      </c>
      <c r="Q2301" t="s">
        <v>1046</v>
      </c>
      <c r="R2301" t="s">
        <v>1207</v>
      </c>
      <c r="S2301">
        <v>24402</v>
      </c>
      <c r="T2301" t="s">
        <v>1208</v>
      </c>
      <c r="U2301" t="s">
        <v>1209</v>
      </c>
      <c r="V2301" t="s">
        <v>1049</v>
      </c>
      <c r="W2301" t="s">
        <v>308</v>
      </c>
      <c r="X2301" t="s">
        <v>403</v>
      </c>
      <c r="Y2301" t="s">
        <v>1210</v>
      </c>
      <c r="Z2301" s="1">
        <v>43412</v>
      </c>
      <c r="AA2301">
        <v>89</v>
      </c>
      <c r="AB2301" t="s">
        <v>81</v>
      </c>
      <c r="AC2301">
        <v>2023</v>
      </c>
      <c r="AD2301">
        <v>18</v>
      </c>
      <c r="AE2301" t="s">
        <v>354</v>
      </c>
      <c r="AF2301" t="s">
        <v>247</v>
      </c>
      <c r="AG2301" s="1">
        <v>35181</v>
      </c>
      <c r="AH2301" t="s">
        <v>355</v>
      </c>
      <c r="AI2301" t="s">
        <v>265</v>
      </c>
      <c r="AJ2301" t="s">
        <v>64</v>
      </c>
      <c r="AK2301">
        <v>191</v>
      </c>
      <c r="AL2301">
        <v>7000000</v>
      </c>
      <c r="AM2301">
        <v>10000000</v>
      </c>
      <c r="AN2301" s="1">
        <v>45473</v>
      </c>
      <c r="AO2301" t="s">
        <v>364</v>
      </c>
      <c r="AP2301" t="s">
        <v>164</v>
      </c>
      <c r="AQ2301">
        <v>13</v>
      </c>
      <c r="AR2301" t="s">
        <v>357</v>
      </c>
      <c r="AS2301">
        <v>0</v>
      </c>
      <c r="AT2301" t="s">
        <v>355</v>
      </c>
      <c r="AU2301">
        <v>28</v>
      </c>
    </row>
    <row r="2302" spans="1:47" x14ac:dyDescent="0.25">
      <c r="A2302" t="s">
        <v>1204</v>
      </c>
      <c r="B2302">
        <v>3098734</v>
      </c>
      <c r="C2302">
        <v>355369</v>
      </c>
      <c r="D2302" t="s">
        <v>564</v>
      </c>
      <c r="E2302">
        <v>0</v>
      </c>
      <c r="F2302">
        <v>0</v>
      </c>
      <c r="G2302">
        <v>1</v>
      </c>
      <c r="H2302">
        <v>0</v>
      </c>
      <c r="I2302">
        <v>19</v>
      </c>
      <c r="J2302">
        <v>2018</v>
      </c>
      <c r="K2302" t="s">
        <v>1205</v>
      </c>
      <c r="L2302">
        <v>3</v>
      </c>
      <c r="M2302">
        <v>1</v>
      </c>
      <c r="N2302">
        <v>8.7201953461648944</v>
      </c>
      <c r="O2302">
        <v>9.2028152829646661</v>
      </c>
      <c r="P2302" t="s">
        <v>1206</v>
      </c>
      <c r="Q2302" t="s">
        <v>1046</v>
      </c>
      <c r="R2302" t="s">
        <v>1207</v>
      </c>
      <c r="S2302">
        <v>24402</v>
      </c>
      <c r="T2302" t="s">
        <v>1208</v>
      </c>
      <c r="U2302" t="s">
        <v>1209</v>
      </c>
      <c r="V2302" t="s">
        <v>1049</v>
      </c>
      <c r="W2302" t="s">
        <v>308</v>
      </c>
      <c r="X2302" t="s">
        <v>403</v>
      </c>
      <c r="Y2302" t="s">
        <v>1210</v>
      </c>
      <c r="Z2302" s="1">
        <v>43412</v>
      </c>
      <c r="AA2302">
        <v>89</v>
      </c>
      <c r="AB2302" t="s">
        <v>81</v>
      </c>
      <c r="AC2302">
        <v>2023</v>
      </c>
      <c r="AD2302">
        <v>18</v>
      </c>
      <c r="AE2302" t="s">
        <v>354</v>
      </c>
      <c r="AF2302" t="s">
        <v>247</v>
      </c>
      <c r="AG2302" s="1">
        <v>35181</v>
      </c>
      <c r="AH2302" t="s">
        <v>355</v>
      </c>
      <c r="AI2302" t="s">
        <v>265</v>
      </c>
      <c r="AJ2302" t="s">
        <v>64</v>
      </c>
      <c r="AK2302">
        <v>191</v>
      </c>
      <c r="AL2302">
        <v>7000000</v>
      </c>
      <c r="AM2302">
        <v>10000000</v>
      </c>
      <c r="AN2302" s="1">
        <v>45473</v>
      </c>
      <c r="AO2302" t="s">
        <v>365</v>
      </c>
      <c r="AP2302" t="s">
        <v>66</v>
      </c>
      <c r="AQ2302">
        <v>13</v>
      </c>
      <c r="AR2302" t="s">
        <v>357</v>
      </c>
      <c r="AS2302">
        <v>0</v>
      </c>
      <c r="AT2302" t="s">
        <v>355</v>
      </c>
      <c r="AU2302">
        <v>28</v>
      </c>
    </row>
    <row r="2303" spans="1:47" x14ac:dyDescent="0.25">
      <c r="A2303" t="s">
        <v>1204</v>
      </c>
      <c r="B2303">
        <v>3098734</v>
      </c>
      <c r="C2303">
        <v>355369</v>
      </c>
      <c r="D2303" t="s">
        <v>564</v>
      </c>
      <c r="E2303">
        <v>0</v>
      </c>
      <c r="F2303">
        <v>0</v>
      </c>
      <c r="G2303">
        <v>1</v>
      </c>
      <c r="H2303">
        <v>0</v>
      </c>
      <c r="I2303">
        <v>19</v>
      </c>
      <c r="J2303">
        <v>2018</v>
      </c>
      <c r="K2303" t="s">
        <v>1205</v>
      </c>
      <c r="L2303">
        <v>3</v>
      </c>
      <c r="M2303">
        <v>1</v>
      </c>
      <c r="N2303">
        <v>8.7201953461648944</v>
      </c>
      <c r="O2303">
        <v>9.2028152829646661</v>
      </c>
      <c r="P2303" t="s">
        <v>1206</v>
      </c>
      <c r="Q2303" t="s">
        <v>1046</v>
      </c>
      <c r="R2303" t="s">
        <v>1207</v>
      </c>
      <c r="S2303">
        <v>24402</v>
      </c>
      <c r="T2303" t="s">
        <v>1208</v>
      </c>
      <c r="U2303" t="s">
        <v>1209</v>
      </c>
      <c r="V2303" t="s">
        <v>1049</v>
      </c>
      <c r="W2303" t="s">
        <v>308</v>
      </c>
      <c r="X2303" t="s">
        <v>403</v>
      </c>
      <c r="Y2303" t="s">
        <v>1210</v>
      </c>
      <c r="Z2303" s="1">
        <v>43412</v>
      </c>
      <c r="AA2303">
        <v>89</v>
      </c>
      <c r="AB2303" t="s">
        <v>81</v>
      </c>
      <c r="AC2303">
        <v>2023</v>
      </c>
      <c r="AD2303">
        <v>18</v>
      </c>
      <c r="AE2303" t="s">
        <v>354</v>
      </c>
      <c r="AF2303" t="s">
        <v>247</v>
      </c>
      <c r="AG2303" s="1">
        <v>35181</v>
      </c>
      <c r="AH2303" t="s">
        <v>355</v>
      </c>
      <c r="AI2303" t="s">
        <v>265</v>
      </c>
      <c r="AJ2303" t="s">
        <v>64</v>
      </c>
      <c r="AK2303">
        <v>191</v>
      </c>
      <c r="AL2303">
        <v>7000000</v>
      </c>
      <c r="AM2303">
        <v>10000000</v>
      </c>
      <c r="AN2303" s="1">
        <v>45473</v>
      </c>
      <c r="AO2303" t="s">
        <v>366</v>
      </c>
      <c r="AP2303" t="s">
        <v>164</v>
      </c>
      <c r="AQ2303">
        <v>13</v>
      </c>
      <c r="AR2303" t="s">
        <v>357</v>
      </c>
      <c r="AS2303">
        <v>0</v>
      </c>
      <c r="AT2303" t="s">
        <v>355</v>
      </c>
      <c r="AU2303">
        <v>28</v>
      </c>
    </row>
    <row r="2304" spans="1:47" x14ac:dyDescent="0.25">
      <c r="A2304" t="s">
        <v>1204</v>
      </c>
      <c r="B2304">
        <v>3098734</v>
      </c>
      <c r="C2304">
        <v>355369</v>
      </c>
      <c r="D2304" t="s">
        <v>564</v>
      </c>
      <c r="E2304">
        <v>0</v>
      </c>
      <c r="F2304">
        <v>0</v>
      </c>
      <c r="G2304">
        <v>1</v>
      </c>
      <c r="H2304">
        <v>0</v>
      </c>
      <c r="I2304">
        <v>19</v>
      </c>
      <c r="J2304">
        <v>2018</v>
      </c>
      <c r="K2304" t="s">
        <v>1205</v>
      </c>
      <c r="L2304">
        <v>3</v>
      </c>
      <c r="M2304">
        <v>1</v>
      </c>
      <c r="N2304">
        <v>8.7201953461648944</v>
      </c>
      <c r="O2304">
        <v>9.2028152829646661</v>
      </c>
      <c r="P2304" t="s">
        <v>1206</v>
      </c>
      <c r="Q2304" t="s">
        <v>1046</v>
      </c>
      <c r="R2304" t="s">
        <v>1207</v>
      </c>
      <c r="S2304">
        <v>24402</v>
      </c>
      <c r="T2304" t="s">
        <v>1208</v>
      </c>
      <c r="U2304" t="s">
        <v>1209</v>
      </c>
      <c r="V2304" t="s">
        <v>1049</v>
      </c>
      <c r="W2304" t="s">
        <v>308</v>
      </c>
      <c r="X2304" t="s">
        <v>403</v>
      </c>
      <c r="Y2304" t="s">
        <v>1210</v>
      </c>
      <c r="Z2304" s="1">
        <v>43412</v>
      </c>
      <c r="AA2304">
        <v>89</v>
      </c>
      <c r="AB2304" t="s">
        <v>81</v>
      </c>
      <c r="AC2304">
        <v>2023</v>
      </c>
      <c r="AD2304">
        <v>18</v>
      </c>
      <c r="AE2304" t="s">
        <v>354</v>
      </c>
      <c r="AF2304" t="s">
        <v>247</v>
      </c>
      <c r="AG2304" s="1">
        <v>35181</v>
      </c>
      <c r="AH2304" t="s">
        <v>355</v>
      </c>
      <c r="AI2304" t="s">
        <v>265</v>
      </c>
      <c r="AJ2304" t="s">
        <v>64</v>
      </c>
      <c r="AK2304">
        <v>191</v>
      </c>
      <c r="AL2304">
        <v>7000000</v>
      </c>
      <c r="AM2304">
        <v>10000000</v>
      </c>
      <c r="AN2304" s="1">
        <v>45473</v>
      </c>
      <c r="AO2304" t="s">
        <v>367</v>
      </c>
      <c r="AP2304" t="s">
        <v>164</v>
      </c>
      <c r="AQ2304">
        <v>13</v>
      </c>
      <c r="AR2304" t="s">
        <v>357</v>
      </c>
      <c r="AS2304">
        <v>0</v>
      </c>
      <c r="AT2304" t="s">
        <v>355</v>
      </c>
      <c r="AU2304">
        <v>28</v>
      </c>
    </row>
    <row r="2305" spans="1:47" x14ac:dyDescent="0.25">
      <c r="A2305" t="s">
        <v>1204</v>
      </c>
      <c r="B2305">
        <v>3098734</v>
      </c>
      <c r="C2305">
        <v>355369</v>
      </c>
      <c r="D2305" t="s">
        <v>564</v>
      </c>
      <c r="E2305">
        <v>0</v>
      </c>
      <c r="F2305">
        <v>0</v>
      </c>
      <c r="G2305">
        <v>1</v>
      </c>
      <c r="H2305">
        <v>0</v>
      </c>
      <c r="I2305">
        <v>19</v>
      </c>
      <c r="J2305">
        <v>2018</v>
      </c>
      <c r="K2305" t="s">
        <v>1205</v>
      </c>
      <c r="L2305">
        <v>3</v>
      </c>
      <c r="M2305">
        <v>1</v>
      </c>
      <c r="N2305">
        <v>8.7201953461648944</v>
      </c>
      <c r="O2305">
        <v>9.2028152829646661</v>
      </c>
      <c r="P2305" t="s">
        <v>1206</v>
      </c>
      <c r="Q2305" t="s">
        <v>1046</v>
      </c>
      <c r="R2305" t="s">
        <v>1207</v>
      </c>
      <c r="S2305">
        <v>24402</v>
      </c>
      <c r="T2305" t="s">
        <v>1208</v>
      </c>
      <c r="U2305" t="s">
        <v>1209</v>
      </c>
      <c r="V2305" t="s">
        <v>1049</v>
      </c>
      <c r="W2305" t="s">
        <v>308</v>
      </c>
      <c r="X2305" t="s">
        <v>403</v>
      </c>
      <c r="Y2305" t="s">
        <v>1210</v>
      </c>
      <c r="Z2305" s="1">
        <v>43412</v>
      </c>
      <c r="AA2305">
        <v>89</v>
      </c>
      <c r="AB2305" t="s">
        <v>81</v>
      </c>
      <c r="AC2305">
        <v>2023</v>
      </c>
      <c r="AD2305">
        <v>18</v>
      </c>
      <c r="AE2305" t="s">
        <v>354</v>
      </c>
      <c r="AF2305" t="s">
        <v>247</v>
      </c>
      <c r="AG2305" s="1">
        <v>35181</v>
      </c>
      <c r="AH2305" t="s">
        <v>355</v>
      </c>
      <c r="AI2305" t="s">
        <v>265</v>
      </c>
      <c r="AJ2305" t="s">
        <v>64</v>
      </c>
      <c r="AK2305">
        <v>191</v>
      </c>
      <c r="AL2305">
        <v>7000000</v>
      </c>
      <c r="AM2305">
        <v>10000000</v>
      </c>
      <c r="AN2305" s="1">
        <v>45473</v>
      </c>
      <c r="AO2305" t="s">
        <v>368</v>
      </c>
      <c r="AP2305" t="s">
        <v>164</v>
      </c>
      <c r="AQ2305">
        <v>13</v>
      </c>
      <c r="AR2305" t="s">
        <v>357</v>
      </c>
      <c r="AS2305">
        <v>0</v>
      </c>
      <c r="AT2305" t="s">
        <v>355</v>
      </c>
      <c r="AU2305">
        <v>28</v>
      </c>
    </row>
    <row r="2306" spans="1:47" x14ac:dyDescent="0.25">
      <c r="A2306" t="s">
        <v>1211</v>
      </c>
      <c r="B2306">
        <v>3058510</v>
      </c>
      <c r="C2306">
        <v>124732</v>
      </c>
      <c r="D2306" t="s">
        <v>48</v>
      </c>
      <c r="E2306">
        <v>1</v>
      </c>
      <c r="F2306">
        <v>0</v>
      </c>
      <c r="G2306">
        <v>0</v>
      </c>
      <c r="H2306">
        <v>0</v>
      </c>
      <c r="I2306">
        <v>90</v>
      </c>
      <c r="J2306">
        <v>2018</v>
      </c>
      <c r="K2306" t="s">
        <v>1118</v>
      </c>
      <c r="L2306">
        <v>2</v>
      </c>
      <c r="M2306">
        <v>1</v>
      </c>
      <c r="N2306">
        <v>16</v>
      </c>
      <c r="O2306">
        <v>12</v>
      </c>
      <c r="P2306" t="s">
        <v>493</v>
      </c>
      <c r="Q2306" t="s">
        <v>127</v>
      </c>
      <c r="R2306" t="s">
        <v>76</v>
      </c>
      <c r="S2306">
        <v>35800</v>
      </c>
      <c r="T2306" t="s">
        <v>186</v>
      </c>
      <c r="U2306" t="s">
        <v>78</v>
      </c>
      <c r="V2306" t="s">
        <v>95</v>
      </c>
      <c r="W2306" t="s">
        <v>322</v>
      </c>
      <c r="X2306" t="s">
        <v>57</v>
      </c>
      <c r="Y2306" t="s">
        <v>1212</v>
      </c>
      <c r="Z2306" s="1">
        <v>43413</v>
      </c>
      <c r="AA2306">
        <v>87</v>
      </c>
      <c r="AB2306" t="s">
        <v>59</v>
      </c>
      <c r="AC2306">
        <v>2023</v>
      </c>
      <c r="AD2306">
        <v>533</v>
      </c>
      <c r="AE2306" t="s">
        <v>160</v>
      </c>
      <c r="AF2306" t="s">
        <v>61</v>
      </c>
      <c r="AG2306" s="1">
        <v>33997</v>
      </c>
      <c r="AH2306" t="s">
        <v>161</v>
      </c>
      <c r="AI2306" t="s">
        <v>63</v>
      </c>
      <c r="AJ2306" t="s">
        <v>162</v>
      </c>
      <c r="AK2306">
        <v>194</v>
      </c>
      <c r="AL2306">
        <v>2000000</v>
      </c>
      <c r="AM2306">
        <v>15000000</v>
      </c>
      <c r="AN2306" s="1">
        <v>45473</v>
      </c>
      <c r="AO2306" t="s">
        <v>163</v>
      </c>
      <c r="AP2306" t="s">
        <v>164</v>
      </c>
      <c r="AQ2306">
        <v>23</v>
      </c>
      <c r="AR2306" t="s">
        <v>165</v>
      </c>
      <c r="AS2306">
        <v>0</v>
      </c>
      <c r="AT2306" t="s">
        <v>161</v>
      </c>
      <c r="AU2306">
        <v>31</v>
      </c>
    </row>
    <row r="2307" spans="1:47" x14ac:dyDescent="0.25">
      <c r="A2307" t="s">
        <v>1211</v>
      </c>
      <c r="B2307">
        <v>3058510</v>
      </c>
      <c r="C2307">
        <v>124732</v>
      </c>
      <c r="D2307" t="s">
        <v>48</v>
      </c>
      <c r="E2307">
        <v>1</v>
      </c>
      <c r="F2307">
        <v>0</v>
      </c>
      <c r="G2307">
        <v>0</v>
      </c>
      <c r="H2307">
        <v>0</v>
      </c>
      <c r="I2307">
        <v>90</v>
      </c>
      <c r="J2307">
        <v>2018</v>
      </c>
      <c r="K2307" t="s">
        <v>1118</v>
      </c>
      <c r="L2307">
        <v>2</v>
      </c>
      <c r="M2307">
        <v>1</v>
      </c>
      <c r="N2307">
        <v>16</v>
      </c>
      <c r="O2307">
        <v>12</v>
      </c>
      <c r="P2307" t="s">
        <v>493</v>
      </c>
      <c r="Q2307" t="s">
        <v>127</v>
      </c>
      <c r="R2307" t="s">
        <v>76</v>
      </c>
      <c r="S2307">
        <v>35800</v>
      </c>
      <c r="T2307" t="s">
        <v>186</v>
      </c>
      <c r="U2307" t="s">
        <v>78</v>
      </c>
      <c r="V2307" t="s">
        <v>95</v>
      </c>
      <c r="W2307" t="s">
        <v>322</v>
      </c>
      <c r="X2307" t="s">
        <v>57</v>
      </c>
      <c r="Y2307" t="s">
        <v>1212</v>
      </c>
      <c r="Z2307" s="1">
        <v>43413</v>
      </c>
      <c r="AA2307">
        <v>87</v>
      </c>
      <c r="AB2307" t="s">
        <v>59</v>
      </c>
      <c r="AC2307">
        <v>2023</v>
      </c>
      <c r="AD2307">
        <v>533</v>
      </c>
      <c r="AE2307" t="s">
        <v>160</v>
      </c>
      <c r="AF2307" t="s">
        <v>61</v>
      </c>
      <c r="AG2307" s="1">
        <v>33997</v>
      </c>
      <c r="AH2307" t="s">
        <v>161</v>
      </c>
      <c r="AI2307" t="s">
        <v>63</v>
      </c>
      <c r="AJ2307" t="s">
        <v>162</v>
      </c>
      <c r="AK2307">
        <v>194</v>
      </c>
      <c r="AL2307">
        <v>2000000</v>
      </c>
      <c r="AM2307">
        <v>15000000</v>
      </c>
      <c r="AN2307" s="1">
        <v>45473</v>
      </c>
      <c r="AO2307" t="s">
        <v>166</v>
      </c>
      <c r="AP2307" t="s">
        <v>164</v>
      </c>
      <c r="AQ2307">
        <v>23</v>
      </c>
      <c r="AR2307" t="s">
        <v>165</v>
      </c>
      <c r="AS2307">
        <v>0</v>
      </c>
      <c r="AT2307" t="s">
        <v>161</v>
      </c>
      <c r="AU2307">
        <v>31</v>
      </c>
    </row>
    <row r="2308" spans="1:47" x14ac:dyDescent="0.25">
      <c r="A2308" t="s">
        <v>1211</v>
      </c>
      <c r="B2308">
        <v>3058510</v>
      </c>
      <c r="C2308">
        <v>124732</v>
      </c>
      <c r="D2308" t="s">
        <v>48</v>
      </c>
      <c r="E2308">
        <v>1</v>
      </c>
      <c r="F2308">
        <v>0</v>
      </c>
      <c r="G2308">
        <v>0</v>
      </c>
      <c r="H2308">
        <v>0</v>
      </c>
      <c r="I2308">
        <v>90</v>
      </c>
      <c r="J2308">
        <v>2018</v>
      </c>
      <c r="K2308" t="s">
        <v>1118</v>
      </c>
      <c r="L2308">
        <v>2</v>
      </c>
      <c r="M2308">
        <v>1</v>
      </c>
      <c r="N2308">
        <v>16</v>
      </c>
      <c r="O2308">
        <v>12</v>
      </c>
      <c r="P2308" t="s">
        <v>493</v>
      </c>
      <c r="Q2308" t="s">
        <v>127</v>
      </c>
      <c r="R2308" t="s">
        <v>76</v>
      </c>
      <c r="S2308">
        <v>35800</v>
      </c>
      <c r="T2308" t="s">
        <v>186</v>
      </c>
      <c r="U2308" t="s">
        <v>78</v>
      </c>
      <c r="V2308" t="s">
        <v>95</v>
      </c>
      <c r="W2308" t="s">
        <v>322</v>
      </c>
      <c r="X2308" t="s">
        <v>57</v>
      </c>
      <c r="Y2308" t="s">
        <v>1212</v>
      </c>
      <c r="Z2308" s="1">
        <v>43413</v>
      </c>
      <c r="AA2308">
        <v>87</v>
      </c>
      <c r="AB2308" t="s">
        <v>59</v>
      </c>
      <c r="AC2308">
        <v>2023</v>
      </c>
      <c r="AD2308">
        <v>533</v>
      </c>
      <c r="AE2308" t="s">
        <v>160</v>
      </c>
      <c r="AF2308" t="s">
        <v>61</v>
      </c>
      <c r="AG2308" s="1">
        <v>33997</v>
      </c>
      <c r="AH2308" t="s">
        <v>161</v>
      </c>
      <c r="AI2308" t="s">
        <v>63</v>
      </c>
      <c r="AJ2308" t="s">
        <v>162</v>
      </c>
      <c r="AK2308">
        <v>194</v>
      </c>
      <c r="AL2308">
        <v>2000000</v>
      </c>
      <c r="AM2308">
        <v>15000000</v>
      </c>
      <c r="AN2308" s="1">
        <v>45473</v>
      </c>
      <c r="AO2308" t="s">
        <v>167</v>
      </c>
      <c r="AP2308" t="s">
        <v>164</v>
      </c>
      <c r="AQ2308">
        <v>23</v>
      </c>
      <c r="AR2308" t="s">
        <v>165</v>
      </c>
      <c r="AS2308">
        <v>0</v>
      </c>
      <c r="AT2308" t="s">
        <v>161</v>
      </c>
      <c r="AU2308">
        <v>31</v>
      </c>
    </row>
    <row r="2309" spans="1:47" x14ac:dyDescent="0.25">
      <c r="A2309" t="s">
        <v>1211</v>
      </c>
      <c r="B2309">
        <v>3058510</v>
      </c>
      <c r="C2309">
        <v>124732</v>
      </c>
      <c r="D2309" t="s">
        <v>48</v>
      </c>
      <c r="E2309">
        <v>1</v>
      </c>
      <c r="F2309">
        <v>0</v>
      </c>
      <c r="G2309">
        <v>0</v>
      </c>
      <c r="H2309">
        <v>0</v>
      </c>
      <c r="I2309">
        <v>90</v>
      </c>
      <c r="J2309">
        <v>2018</v>
      </c>
      <c r="K2309" t="s">
        <v>1118</v>
      </c>
      <c r="L2309">
        <v>2</v>
      </c>
      <c r="M2309">
        <v>1</v>
      </c>
      <c r="N2309">
        <v>16</v>
      </c>
      <c r="O2309">
        <v>12</v>
      </c>
      <c r="P2309" t="s">
        <v>493</v>
      </c>
      <c r="Q2309" t="s">
        <v>127</v>
      </c>
      <c r="R2309" t="s">
        <v>76</v>
      </c>
      <c r="S2309">
        <v>35800</v>
      </c>
      <c r="T2309" t="s">
        <v>186</v>
      </c>
      <c r="U2309" t="s">
        <v>78</v>
      </c>
      <c r="V2309" t="s">
        <v>95</v>
      </c>
      <c r="W2309" t="s">
        <v>322</v>
      </c>
      <c r="X2309" t="s">
        <v>57</v>
      </c>
      <c r="Y2309" t="s">
        <v>1212</v>
      </c>
      <c r="Z2309" s="1">
        <v>43413</v>
      </c>
      <c r="AA2309">
        <v>87</v>
      </c>
      <c r="AB2309" t="s">
        <v>59</v>
      </c>
      <c r="AC2309">
        <v>2023</v>
      </c>
      <c r="AD2309">
        <v>533</v>
      </c>
      <c r="AE2309" t="s">
        <v>160</v>
      </c>
      <c r="AF2309" t="s">
        <v>61</v>
      </c>
      <c r="AG2309" s="1">
        <v>33997</v>
      </c>
      <c r="AH2309" t="s">
        <v>161</v>
      </c>
      <c r="AI2309" t="s">
        <v>63</v>
      </c>
      <c r="AJ2309" t="s">
        <v>162</v>
      </c>
      <c r="AK2309">
        <v>194</v>
      </c>
      <c r="AL2309">
        <v>2000000</v>
      </c>
      <c r="AM2309">
        <v>15000000</v>
      </c>
      <c r="AN2309" s="1">
        <v>45473</v>
      </c>
      <c r="AO2309" t="s">
        <v>168</v>
      </c>
      <c r="AP2309" t="s">
        <v>164</v>
      </c>
      <c r="AQ2309">
        <v>23</v>
      </c>
      <c r="AR2309" t="s">
        <v>165</v>
      </c>
      <c r="AS2309">
        <v>0</v>
      </c>
      <c r="AT2309" t="s">
        <v>161</v>
      </c>
      <c r="AU2309">
        <v>31</v>
      </c>
    </row>
    <row r="2310" spans="1:47" x14ac:dyDescent="0.25">
      <c r="A2310" t="s">
        <v>1211</v>
      </c>
      <c r="B2310">
        <v>3058510</v>
      </c>
      <c r="C2310">
        <v>124732</v>
      </c>
      <c r="D2310" t="s">
        <v>48</v>
      </c>
      <c r="E2310">
        <v>1</v>
      </c>
      <c r="F2310">
        <v>0</v>
      </c>
      <c r="G2310">
        <v>0</v>
      </c>
      <c r="H2310">
        <v>0</v>
      </c>
      <c r="I2310">
        <v>90</v>
      </c>
      <c r="J2310">
        <v>2018</v>
      </c>
      <c r="K2310" t="s">
        <v>1118</v>
      </c>
      <c r="L2310">
        <v>2</v>
      </c>
      <c r="M2310">
        <v>1</v>
      </c>
      <c r="N2310">
        <v>16</v>
      </c>
      <c r="O2310">
        <v>12</v>
      </c>
      <c r="P2310" t="s">
        <v>493</v>
      </c>
      <c r="Q2310" t="s">
        <v>127</v>
      </c>
      <c r="R2310" t="s">
        <v>76</v>
      </c>
      <c r="S2310">
        <v>35800</v>
      </c>
      <c r="T2310" t="s">
        <v>186</v>
      </c>
      <c r="U2310" t="s">
        <v>78</v>
      </c>
      <c r="V2310" t="s">
        <v>95</v>
      </c>
      <c r="W2310" t="s">
        <v>322</v>
      </c>
      <c r="X2310" t="s">
        <v>57</v>
      </c>
      <c r="Y2310" t="s">
        <v>1212</v>
      </c>
      <c r="Z2310" s="1">
        <v>43413</v>
      </c>
      <c r="AA2310">
        <v>87</v>
      </c>
      <c r="AB2310" t="s">
        <v>59</v>
      </c>
      <c r="AC2310">
        <v>2023</v>
      </c>
      <c r="AD2310">
        <v>533</v>
      </c>
      <c r="AE2310" t="s">
        <v>160</v>
      </c>
      <c r="AF2310" t="s">
        <v>61</v>
      </c>
      <c r="AG2310" s="1">
        <v>33997</v>
      </c>
      <c r="AH2310" t="s">
        <v>161</v>
      </c>
      <c r="AI2310" t="s">
        <v>63</v>
      </c>
      <c r="AJ2310" t="s">
        <v>162</v>
      </c>
      <c r="AK2310">
        <v>194</v>
      </c>
      <c r="AL2310">
        <v>2000000</v>
      </c>
      <c r="AM2310">
        <v>15000000</v>
      </c>
      <c r="AN2310" s="1">
        <v>45473</v>
      </c>
      <c r="AO2310" t="s">
        <v>169</v>
      </c>
      <c r="AP2310" t="s">
        <v>164</v>
      </c>
      <c r="AQ2310">
        <v>23</v>
      </c>
      <c r="AR2310" t="s">
        <v>165</v>
      </c>
      <c r="AS2310">
        <v>0</v>
      </c>
      <c r="AT2310" t="s">
        <v>161</v>
      </c>
      <c r="AU2310">
        <v>31</v>
      </c>
    </row>
    <row r="2311" spans="1:47" x14ac:dyDescent="0.25">
      <c r="A2311" t="s">
        <v>1211</v>
      </c>
      <c r="B2311">
        <v>3058510</v>
      </c>
      <c r="C2311">
        <v>124732</v>
      </c>
      <c r="D2311" t="s">
        <v>48</v>
      </c>
      <c r="E2311">
        <v>1</v>
      </c>
      <c r="F2311">
        <v>0</v>
      </c>
      <c r="G2311">
        <v>0</v>
      </c>
      <c r="H2311">
        <v>0</v>
      </c>
      <c r="I2311">
        <v>90</v>
      </c>
      <c r="J2311">
        <v>2018</v>
      </c>
      <c r="K2311" t="s">
        <v>1118</v>
      </c>
      <c r="L2311">
        <v>2</v>
      </c>
      <c r="M2311">
        <v>1</v>
      </c>
      <c r="N2311">
        <v>16</v>
      </c>
      <c r="O2311">
        <v>12</v>
      </c>
      <c r="P2311" t="s">
        <v>493</v>
      </c>
      <c r="Q2311" t="s">
        <v>127</v>
      </c>
      <c r="R2311" t="s">
        <v>76</v>
      </c>
      <c r="S2311">
        <v>35800</v>
      </c>
      <c r="T2311" t="s">
        <v>186</v>
      </c>
      <c r="U2311" t="s">
        <v>78</v>
      </c>
      <c r="V2311" t="s">
        <v>95</v>
      </c>
      <c r="W2311" t="s">
        <v>322</v>
      </c>
      <c r="X2311" t="s">
        <v>57</v>
      </c>
      <c r="Y2311" t="s">
        <v>1212</v>
      </c>
      <c r="Z2311" s="1">
        <v>43413</v>
      </c>
      <c r="AA2311">
        <v>87</v>
      </c>
      <c r="AB2311" t="s">
        <v>59</v>
      </c>
      <c r="AC2311">
        <v>2023</v>
      </c>
      <c r="AD2311">
        <v>533</v>
      </c>
      <c r="AE2311" t="s">
        <v>160</v>
      </c>
      <c r="AF2311" t="s">
        <v>61</v>
      </c>
      <c r="AG2311" s="1">
        <v>33997</v>
      </c>
      <c r="AH2311" t="s">
        <v>161</v>
      </c>
      <c r="AI2311" t="s">
        <v>63</v>
      </c>
      <c r="AJ2311" t="s">
        <v>162</v>
      </c>
      <c r="AK2311">
        <v>194</v>
      </c>
      <c r="AL2311">
        <v>2000000</v>
      </c>
      <c r="AM2311">
        <v>15000000</v>
      </c>
      <c r="AN2311" s="1">
        <v>45473</v>
      </c>
      <c r="AO2311" t="s">
        <v>170</v>
      </c>
      <c r="AP2311" t="s">
        <v>164</v>
      </c>
      <c r="AQ2311">
        <v>23</v>
      </c>
      <c r="AR2311" t="s">
        <v>165</v>
      </c>
      <c r="AS2311">
        <v>0</v>
      </c>
      <c r="AT2311" t="s">
        <v>161</v>
      </c>
      <c r="AU2311">
        <v>31</v>
      </c>
    </row>
    <row r="2312" spans="1:47" x14ac:dyDescent="0.25">
      <c r="A2312" t="s">
        <v>1211</v>
      </c>
      <c r="B2312">
        <v>3058510</v>
      </c>
      <c r="C2312">
        <v>124732</v>
      </c>
      <c r="D2312" t="s">
        <v>48</v>
      </c>
      <c r="E2312">
        <v>1</v>
      </c>
      <c r="F2312">
        <v>0</v>
      </c>
      <c r="G2312">
        <v>0</v>
      </c>
      <c r="H2312">
        <v>0</v>
      </c>
      <c r="I2312">
        <v>90</v>
      </c>
      <c r="J2312">
        <v>2018</v>
      </c>
      <c r="K2312" t="s">
        <v>1118</v>
      </c>
      <c r="L2312">
        <v>2</v>
      </c>
      <c r="M2312">
        <v>1</v>
      </c>
      <c r="N2312">
        <v>16</v>
      </c>
      <c r="O2312">
        <v>12</v>
      </c>
      <c r="P2312" t="s">
        <v>493</v>
      </c>
      <c r="Q2312" t="s">
        <v>127</v>
      </c>
      <c r="R2312" t="s">
        <v>76</v>
      </c>
      <c r="S2312">
        <v>35800</v>
      </c>
      <c r="T2312" t="s">
        <v>186</v>
      </c>
      <c r="U2312" t="s">
        <v>78</v>
      </c>
      <c r="V2312" t="s">
        <v>95</v>
      </c>
      <c r="W2312" t="s">
        <v>322</v>
      </c>
      <c r="X2312" t="s">
        <v>57</v>
      </c>
      <c r="Y2312" t="s">
        <v>1212</v>
      </c>
      <c r="Z2312" s="1">
        <v>43413</v>
      </c>
      <c r="AA2312">
        <v>87</v>
      </c>
      <c r="AB2312" t="s">
        <v>59</v>
      </c>
      <c r="AC2312">
        <v>2023</v>
      </c>
      <c r="AD2312">
        <v>533</v>
      </c>
      <c r="AE2312" t="s">
        <v>160</v>
      </c>
      <c r="AF2312" t="s">
        <v>61</v>
      </c>
      <c r="AG2312" s="1">
        <v>33997</v>
      </c>
      <c r="AH2312" t="s">
        <v>161</v>
      </c>
      <c r="AI2312" t="s">
        <v>63</v>
      </c>
      <c r="AJ2312" t="s">
        <v>162</v>
      </c>
      <c r="AK2312">
        <v>194</v>
      </c>
      <c r="AL2312">
        <v>2000000</v>
      </c>
      <c r="AM2312">
        <v>15000000</v>
      </c>
      <c r="AN2312" s="1">
        <v>45473</v>
      </c>
      <c r="AO2312" t="s">
        <v>171</v>
      </c>
      <c r="AP2312" t="s">
        <v>164</v>
      </c>
      <c r="AQ2312">
        <v>23</v>
      </c>
      <c r="AR2312" t="s">
        <v>165</v>
      </c>
      <c r="AS2312">
        <v>0</v>
      </c>
      <c r="AT2312" t="s">
        <v>161</v>
      </c>
      <c r="AU2312">
        <v>31</v>
      </c>
    </row>
    <row r="2313" spans="1:47" x14ac:dyDescent="0.25">
      <c r="A2313" t="s">
        <v>1211</v>
      </c>
      <c r="B2313">
        <v>3058510</v>
      </c>
      <c r="C2313">
        <v>124732</v>
      </c>
      <c r="D2313" t="s">
        <v>48</v>
      </c>
      <c r="E2313">
        <v>1</v>
      </c>
      <c r="F2313">
        <v>0</v>
      </c>
      <c r="G2313">
        <v>0</v>
      </c>
      <c r="H2313">
        <v>0</v>
      </c>
      <c r="I2313">
        <v>90</v>
      </c>
      <c r="J2313">
        <v>2018</v>
      </c>
      <c r="K2313" t="s">
        <v>1118</v>
      </c>
      <c r="L2313">
        <v>2</v>
      </c>
      <c r="M2313">
        <v>1</v>
      </c>
      <c r="N2313">
        <v>16</v>
      </c>
      <c r="O2313">
        <v>12</v>
      </c>
      <c r="P2313" t="s">
        <v>493</v>
      </c>
      <c r="Q2313" t="s">
        <v>127</v>
      </c>
      <c r="R2313" t="s">
        <v>76</v>
      </c>
      <c r="S2313">
        <v>35800</v>
      </c>
      <c r="T2313" t="s">
        <v>186</v>
      </c>
      <c r="U2313" t="s">
        <v>78</v>
      </c>
      <c r="V2313" t="s">
        <v>95</v>
      </c>
      <c r="W2313" t="s">
        <v>322</v>
      </c>
      <c r="X2313" t="s">
        <v>57</v>
      </c>
      <c r="Y2313" t="s">
        <v>1212</v>
      </c>
      <c r="Z2313" s="1">
        <v>43413</v>
      </c>
      <c r="AA2313">
        <v>87</v>
      </c>
      <c r="AB2313" t="s">
        <v>59</v>
      </c>
      <c r="AC2313">
        <v>2023</v>
      </c>
      <c r="AD2313">
        <v>533</v>
      </c>
      <c r="AE2313" t="s">
        <v>160</v>
      </c>
      <c r="AF2313" t="s">
        <v>61</v>
      </c>
      <c r="AG2313" s="1">
        <v>33997</v>
      </c>
      <c r="AH2313" t="s">
        <v>161</v>
      </c>
      <c r="AI2313" t="s">
        <v>63</v>
      </c>
      <c r="AJ2313" t="s">
        <v>162</v>
      </c>
      <c r="AK2313">
        <v>194</v>
      </c>
      <c r="AL2313">
        <v>2000000</v>
      </c>
      <c r="AM2313">
        <v>15000000</v>
      </c>
      <c r="AN2313" s="1">
        <v>45473</v>
      </c>
      <c r="AO2313" t="s">
        <v>172</v>
      </c>
      <c r="AP2313" t="s">
        <v>164</v>
      </c>
      <c r="AQ2313">
        <v>23</v>
      </c>
      <c r="AR2313" t="s">
        <v>165</v>
      </c>
      <c r="AS2313">
        <v>0</v>
      </c>
      <c r="AT2313" t="s">
        <v>161</v>
      </c>
      <c r="AU2313">
        <v>31</v>
      </c>
    </row>
    <row r="2314" spans="1:47" x14ac:dyDescent="0.25">
      <c r="A2314" t="s">
        <v>1211</v>
      </c>
      <c r="B2314">
        <v>3058510</v>
      </c>
      <c r="C2314">
        <v>124732</v>
      </c>
      <c r="D2314" t="s">
        <v>48</v>
      </c>
      <c r="E2314">
        <v>1</v>
      </c>
      <c r="F2314">
        <v>0</v>
      </c>
      <c r="G2314">
        <v>0</v>
      </c>
      <c r="H2314">
        <v>0</v>
      </c>
      <c r="I2314">
        <v>90</v>
      </c>
      <c r="J2314">
        <v>2018</v>
      </c>
      <c r="K2314" t="s">
        <v>1118</v>
      </c>
      <c r="L2314">
        <v>2</v>
      </c>
      <c r="M2314">
        <v>1</v>
      </c>
      <c r="N2314">
        <v>16</v>
      </c>
      <c r="O2314">
        <v>12</v>
      </c>
      <c r="P2314" t="s">
        <v>493</v>
      </c>
      <c r="Q2314" t="s">
        <v>127</v>
      </c>
      <c r="R2314" t="s">
        <v>76</v>
      </c>
      <c r="S2314">
        <v>35800</v>
      </c>
      <c r="T2314" t="s">
        <v>186</v>
      </c>
      <c r="U2314" t="s">
        <v>78</v>
      </c>
      <c r="V2314" t="s">
        <v>95</v>
      </c>
      <c r="W2314" t="s">
        <v>322</v>
      </c>
      <c r="X2314" t="s">
        <v>57</v>
      </c>
      <c r="Y2314" t="s">
        <v>1212</v>
      </c>
      <c r="Z2314" s="1">
        <v>43413</v>
      </c>
      <c r="AA2314">
        <v>87</v>
      </c>
      <c r="AB2314" t="s">
        <v>59</v>
      </c>
      <c r="AC2314">
        <v>2023</v>
      </c>
      <c r="AD2314">
        <v>533</v>
      </c>
      <c r="AE2314" t="s">
        <v>160</v>
      </c>
      <c r="AF2314" t="s">
        <v>61</v>
      </c>
      <c r="AG2314" s="1">
        <v>33997</v>
      </c>
      <c r="AH2314" t="s">
        <v>161</v>
      </c>
      <c r="AI2314" t="s">
        <v>63</v>
      </c>
      <c r="AJ2314" t="s">
        <v>162</v>
      </c>
      <c r="AK2314">
        <v>194</v>
      </c>
      <c r="AL2314">
        <v>2000000</v>
      </c>
      <c r="AM2314">
        <v>15000000</v>
      </c>
      <c r="AN2314" s="1">
        <v>45473</v>
      </c>
      <c r="AO2314" t="s">
        <v>173</v>
      </c>
      <c r="AP2314" t="s">
        <v>164</v>
      </c>
      <c r="AQ2314">
        <v>23</v>
      </c>
      <c r="AR2314" t="s">
        <v>165</v>
      </c>
      <c r="AS2314">
        <v>0</v>
      </c>
      <c r="AT2314" t="s">
        <v>161</v>
      </c>
      <c r="AU2314">
        <v>31</v>
      </c>
    </row>
    <row r="2315" spans="1:47" x14ac:dyDescent="0.25">
      <c r="A2315" t="s">
        <v>1211</v>
      </c>
      <c r="B2315">
        <v>3058510</v>
      </c>
      <c r="C2315">
        <v>124732</v>
      </c>
      <c r="D2315" t="s">
        <v>48</v>
      </c>
      <c r="E2315">
        <v>1</v>
      </c>
      <c r="F2315">
        <v>0</v>
      </c>
      <c r="G2315">
        <v>0</v>
      </c>
      <c r="H2315">
        <v>0</v>
      </c>
      <c r="I2315">
        <v>90</v>
      </c>
      <c r="J2315">
        <v>2018</v>
      </c>
      <c r="K2315" t="s">
        <v>1118</v>
      </c>
      <c r="L2315">
        <v>2</v>
      </c>
      <c r="M2315">
        <v>1</v>
      </c>
      <c r="N2315">
        <v>16</v>
      </c>
      <c r="O2315">
        <v>12</v>
      </c>
      <c r="P2315" t="s">
        <v>493</v>
      </c>
      <c r="Q2315" t="s">
        <v>127</v>
      </c>
      <c r="R2315" t="s">
        <v>76</v>
      </c>
      <c r="S2315">
        <v>35800</v>
      </c>
      <c r="T2315" t="s">
        <v>186</v>
      </c>
      <c r="U2315" t="s">
        <v>78</v>
      </c>
      <c r="V2315" t="s">
        <v>95</v>
      </c>
      <c r="W2315" t="s">
        <v>322</v>
      </c>
      <c r="X2315" t="s">
        <v>57</v>
      </c>
      <c r="Y2315" t="s">
        <v>1212</v>
      </c>
      <c r="Z2315" s="1">
        <v>43413</v>
      </c>
      <c r="AA2315">
        <v>87</v>
      </c>
      <c r="AB2315" t="s">
        <v>59</v>
      </c>
      <c r="AC2315">
        <v>2023</v>
      </c>
      <c r="AD2315">
        <v>533</v>
      </c>
      <c r="AE2315" t="s">
        <v>160</v>
      </c>
      <c r="AF2315" t="s">
        <v>61</v>
      </c>
      <c r="AG2315" s="1">
        <v>33997</v>
      </c>
      <c r="AH2315" t="s">
        <v>161</v>
      </c>
      <c r="AI2315" t="s">
        <v>63</v>
      </c>
      <c r="AJ2315" t="s">
        <v>162</v>
      </c>
      <c r="AK2315">
        <v>194</v>
      </c>
      <c r="AL2315">
        <v>2000000</v>
      </c>
      <c r="AM2315">
        <v>15000000</v>
      </c>
      <c r="AN2315" s="1">
        <v>45473</v>
      </c>
      <c r="AO2315" t="s">
        <v>174</v>
      </c>
      <c r="AP2315" t="s">
        <v>164</v>
      </c>
      <c r="AQ2315">
        <v>23</v>
      </c>
      <c r="AR2315" t="s">
        <v>165</v>
      </c>
      <c r="AS2315">
        <v>0</v>
      </c>
      <c r="AT2315" t="s">
        <v>161</v>
      </c>
      <c r="AU2315">
        <v>31</v>
      </c>
    </row>
    <row r="2316" spans="1:47" x14ac:dyDescent="0.25">
      <c r="A2316" t="s">
        <v>1211</v>
      </c>
      <c r="B2316">
        <v>3058510</v>
      </c>
      <c r="C2316">
        <v>124732</v>
      </c>
      <c r="D2316" t="s">
        <v>48</v>
      </c>
      <c r="E2316">
        <v>1</v>
      </c>
      <c r="F2316">
        <v>0</v>
      </c>
      <c r="G2316">
        <v>0</v>
      </c>
      <c r="H2316">
        <v>0</v>
      </c>
      <c r="I2316">
        <v>90</v>
      </c>
      <c r="J2316">
        <v>2018</v>
      </c>
      <c r="K2316" t="s">
        <v>1118</v>
      </c>
      <c r="L2316">
        <v>2</v>
      </c>
      <c r="M2316">
        <v>1</v>
      </c>
      <c r="N2316">
        <v>16</v>
      </c>
      <c r="O2316">
        <v>12</v>
      </c>
      <c r="P2316" t="s">
        <v>493</v>
      </c>
      <c r="Q2316" t="s">
        <v>127</v>
      </c>
      <c r="R2316" t="s">
        <v>76</v>
      </c>
      <c r="S2316">
        <v>35800</v>
      </c>
      <c r="T2316" t="s">
        <v>186</v>
      </c>
      <c r="U2316" t="s">
        <v>78</v>
      </c>
      <c r="V2316" t="s">
        <v>95</v>
      </c>
      <c r="W2316" t="s">
        <v>322</v>
      </c>
      <c r="X2316" t="s">
        <v>57</v>
      </c>
      <c r="Y2316" t="s">
        <v>1212</v>
      </c>
      <c r="Z2316" s="1">
        <v>43413</v>
      </c>
      <c r="AA2316">
        <v>87</v>
      </c>
      <c r="AB2316" t="s">
        <v>59</v>
      </c>
      <c r="AC2316">
        <v>2023</v>
      </c>
      <c r="AD2316">
        <v>533</v>
      </c>
      <c r="AE2316" t="s">
        <v>160</v>
      </c>
      <c r="AF2316" t="s">
        <v>61</v>
      </c>
      <c r="AG2316" s="1">
        <v>33997</v>
      </c>
      <c r="AH2316" t="s">
        <v>161</v>
      </c>
      <c r="AI2316" t="s">
        <v>63</v>
      </c>
      <c r="AJ2316" t="s">
        <v>162</v>
      </c>
      <c r="AK2316">
        <v>194</v>
      </c>
      <c r="AL2316">
        <v>2000000</v>
      </c>
      <c r="AM2316">
        <v>15000000</v>
      </c>
      <c r="AN2316" s="1">
        <v>45473</v>
      </c>
      <c r="AO2316" t="s">
        <v>175</v>
      </c>
      <c r="AP2316" t="s">
        <v>66</v>
      </c>
      <c r="AQ2316">
        <v>23</v>
      </c>
      <c r="AR2316" t="s">
        <v>165</v>
      </c>
      <c r="AS2316">
        <v>0</v>
      </c>
      <c r="AT2316" t="s">
        <v>161</v>
      </c>
      <c r="AU2316">
        <v>31</v>
      </c>
    </row>
    <row r="2317" spans="1:47" x14ac:dyDescent="0.25">
      <c r="A2317" t="s">
        <v>1211</v>
      </c>
      <c r="B2317">
        <v>3058510</v>
      </c>
      <c r="C2317">
        <v>124732</v>
      </c>
      <c r="D2317" t="s">
        <v>48</v>
      </c>
      <c r="E2317">
        <v>1</v>
      </c>
      <c r="F2317">
        <v>0</v>
      </c>
      <c r="G2317">
        <v>0</v>
      </c>
      <c r="H2317">
        <v>0</v>
      </c>
      <c r="I2317">
        <v>90</v>
      </c>
      <c r="J2317">
        <v>2018</v>
      </c>
      <c r="K2317" t="s">
        <v>1118</v>
      </c>
      <c r="L2317">
        <v>2</v>
      </c>
      <c r="M2317">
        <v>1</v>
      </c>
      <c r="N2317">
        <v>16</v>
      </c>
      <c r="O2317">
        <v>12</v>
      </c>
      <c r="P2317" t="s">
        <v>493</v>
      </c>
      <c r="Q2317" t="s">
        <v>127</v>
      </c>
      <c r="R2317" t="s">
        <v>76</v>
      </c>
      <c r="S2317">
        <v>35800</v>
      </c>
      <c r="T2317" t="s">
        <v>186</v>
      </c>
      <c r="U2317" t="s">
        <v>78</v>
      </c>
      <c r="V2317" t="s">
        <v>95</v>
      </c>
      <c r="W2317" t="s">
        <v>322</v>
      </c>
      <c r="X2317" t="s">
        <v>57</v>
      </c>
      <c r="Y2317" t="s">
        <v>1212</v>
      </c>
      <c r="Z2317" s="1">
        <v>43413</v>
      </c>
      <c r="AA2317">
        <v>87</v>
      </c>
      <c r="AB2317" t="s">
        <v>59</v>
      </c>
      <c r="AC2317">
        <v>2023</v>
      </c>
      <c r="AD2317">
        <v>533</v>
      </c>
      <c r="AE2317" t="s">
        <v>160</v>
      </c>
      <c r="AF2317" t="s">
        <v>61</v>
      </c>
      <c r="AG2317" s="1">
        <v>33997</v>
      </c>
      <c r="AH2317" t="s">
        <v>161</v>
      </c>
      <c r="AI2317" t="s">
        <v>63</v>
      </c>
      <c r="AJ2317" t="s">
        <v>162</v>
      </c>
      <c r="AK2317">
        <v>194</v>
      </c>
      <c r="AL2317">
        <v>2000000</v>
      </c>
      <c r="AM2317">
        <v>15000000</v>
      </c>
      <c r="AN2317" s="1">
        <v>45473</v>
      </c>
      <c r="AO2317" t="s">
        <v>176</v>
      </c>
      <c r="AP2317" t="s">
        <v>66</v>
      </c>
      <c r="AQ2317">
        <v>23</v>
      </c>
      <c r="AR2317" t="s">
        <v>165</v>
      </c>
      <c r="AS2317">
        <v>0</v>
      </c>
      <c r="AT2317" t="s">
        <v>161</v>
      </c>
      <c r="AU2317">
        <v>31</v>
      </c>
    </row>
    <row r="2318" spans="1:47" x14ac:dyDescent="0.25">
      <c r="A2318" t="s">
        <v>1211</v>
      </c>
      <c r="B2318">
        <v>3058510</v>
      </c>
      <c r="C2318">
        <v>124732</v>
      </c>
      <c r="D2318" t="s">
        <v>48</v>
      </c>
      <c r="E2318">
        <v>1</v>
      </c>
      <c r="F2318">
        <v>0</v>
      </c>
      <c r="G2318">
        <v>0</v>
      </c>
      <c r="H2318">
        <v>0</v>
      </c>
      <c r="I2318">
        <v>90</v>
      </c>
      <c r="J2318">
        <v>2018</v>
      </c>
      <c r="K2318" t="s">
        <v>1118</v>
      </c>
      <c r="L2318">
        <v>2</v>
      </c>
      <c r="M2318">
        <v>1</v>
      </c>
      <c r="N2318">
        <v>16</v>
      </c>
      <c r="O2318">
        <v>12</v>
      </c>
      <c r="P2318" t="s">
        <v>493</v>
      </c>
      <c r="Q2318" t="s">
        <v>127</v>
      </c>
      <c r="R2318" t="s">
        <v>76</v>
      </c>
      <c r="S2318">
        <v>35800</v>
      </c>
      <c r="T2318" t="s">
        <v>186</v>
      </c>
      <c r="U2318" t="s">
        <v>78</v>
      </c>
      <c r="V2318" t="s">
        <v>95</v>
      </c>
      <c r="W2318" t="s">
        <v>322</v>
      </c>
      <c r="X2318" t="s">
        <v>57</v>
      </c>
      <c r="Y2318" t="s">
        <v>1212</v>
      </c>
      <c r="Z2318" s="1">
        <v>43413</v>
      </c>
      <c r="AA2318">
        <v>87</v>
      </c>
      <c r="AB2318" t="s">
        <v>59</v>
      </c>
      <c r="AC2318">
        <v>2023</v>
      </c>
      <c r="AD2318">
        <v>533</v>
      </c>
      <c r="AE2318" t="s">
        <v>160</v>
      </c>
      <c r="AF2318" t="s">
        <v>61</v>
      </c>
      <c r="AG2318" s="1">
        <v>33997</v>
      </c>
      <c r="AH2318" t="s">
        <v>161</v>
      </c>
      <c r="AI2318" t="s">
        <v>63</v>
      </c>
      <c r="AJ2318" t="s">
        <v>162</v>
      </c>
      <c r="AK2318">
        <v>194</v>
      </c>
      <c r="AL2318">
        <v>2000000</v>
      </c>
      <c r="AM2318">
        <v>15000000</v>
      </c>
      <c r="AN2318" s="1">
        <v>45473</v>
      </c>
      <c r="AO2318" t="s">
        <v>177</v>
      </c>
      <c r="AP2318" t="s">
        <v>164</v>
      </c>
      <c r="AQ2318">
        <v>23</v>
      </c>
      <c r="AR2318" t="s">
        <v>165</v>
      </c>
      <c r="AS2318">
        <v>0</v>
      </c>
      <c r="AT2318" t="s">
        <v>161</v>
      </c>
      <c r="AU2318">
        <v>31</v>
      </c>
    </row>
    <row r="2319" spans="1:47" x14ac:dyDescent="0.25">
      <c r="A2319" t="s">
        <v>1213</v>
      </c>
      <c r="B2319">
        <v>3063678</v>
      </c>
      <c r="C2319">
        <v>381187</v>
      </c>
      <c r="D2319" t="s">
        <v>812</v>
      </c>
      <c r="E2319">
        <v>0</v>
      </c>
      <c r="F2319">
        <v>0</v>
      </c>
      <c r="G2319">
        <v>0</v>
      </c>
      <c r="H2319">
        <v>0</v>
      </c>
      <c r="I2319">
        <v>84</v>
      </c>
      <c r="J2319">
        <v>2018</v>
      </c>
      <c r="K2319" t="s">
        <v>206</v>
      </c>
      <c r="L2319">
        <v>1</v>
      </c>
      <c r="M2319">
        <v>0</v>
      </c>
      <c r="N2319">
        <v>14</v>
      </c>
      <c r="O2319">
        <v>12</v>
      </c>
      <c r="P2319" t="s">
        <v>954</v>
      </c>
      <c r="Q2319" t="s">
        <v>1065</v>
      </c>
      <c r="R2319" t="s">
        <v>791</v>
      </c>
      <c r="S2319">
        <v>1707</v>
      </c>
      <c r="T2319" t="s">
        <v>983</v>
      </c>
      <c r="U2319" t="s">
        <v>793</v>
      </c>
      <c r="V2319" t="s">
        <v>1067</v>
      </c>
      <c r="W2319" t="s">
        <v>96</v>
      </c>
      <c r="X2319" t="s">
        <v>57</v>
      </c>
      <c r="Y2319" t="s">
        <v>1214</v>
      </c>
      <c r="Z2319" s="1">
        <v>43415</v>
      </c>
      <c r="AA2319">
        <v>84</v>
      </c>
      <c r="AB2319" t="s">
        <v>59</v>
      </c>
      <c r="AC2319">
        <v>2023</v>
      </c>
      <c r="AD2319">
        <v>738</v>
      </c>
      <c r="AE2319" t="s">
        <v>796</v>
      </c>
      <c r="AF2319" t="s">
        <v>797</v>
      </c>
      <c r="AG2319" s="1">
        <v>35788</v>
      </c>
      <c r="AH2319" t="s">
        <v>264</v>
      </c>
      <c r="AI2319" t="s">
        <v>265</v>
      </c>
      <c r="AJ2319" t="s">
        <v>64</v>
      </c>
      <c r="AK2319">
        <v>178</v>
      </c>
      <c r="AL2319">
        <v>800000</v>
      </c>
      <c r="AM2319">
        <v>1000000</v>
      </c>
      <c r="AN2319" s="1">
        <v>46568</v>
      </c>
      <c r="AO2319" t="s">
        <v>798</v>
      </c>
      <c r="AP2319" t="s">
        <v>66</v>
      </c>
      <c r="AQ2319">
        <v>99</v>
      </c>
      <c r="AR2319" t="s">
        <v>799</v>
      </c>
      <c r="AS2319">
        <v>0</v>
      </c>
      <c r="AT2319" t="s">
        <v>264</v>
      </c>
      <c r="AU2319">
        <v>26</v>
      </c>
    </row>
    <row r="2320" spans="1:47" x14ac:dyDescent="0.25">
      <c r="A2320" t="s">
        <v>1213</v>
      </c>
      <c r="B2320">
        <v>3063678</v>
      </c>
      <c r="C2320">
        <v>381187</v>
      </c>
      <c r="D2320" t="s">
        <v>812</v>
      </c>
      <c r="E2320">
        <v>0</v>
      </c>
      <c r="F2320">
        <v>0</v>
      </c>
      <c r="G2320">
        <v>0</v>
      </c>
      <c r="H2320">
        <v>0</v>
      </c>
      <c r="I2320">
        <v>84</v>
      </c>
      <c r="J2320">
        <v>2018</v>
      </c>
      <c r="K2320" t="s">
        <v>206</v>
      </c>
      <c r="L2320">
        <v>1</v>
      </c>
      <c r="M2320">
        <v>0</v>
      </c>
      <c r="N2320">
        <v>14</v>
      </c>
      <c r="O2320">
        <v>12</v>
      </c>
      <c r="P2320" t="s">
        <v>954</v>
      </c>
      <c r="Q2320" t="s">
        <v>1065</v>
      </c>
      <c r="R2320" t="s">
        <v>791</v>
      </c>
      <c r="S2320">
        <v>1707</v>
      </c>
      <c r="T2320" t="s">
        <v>983</v>
      </c>
      <c r="U2320" t="s">
        <v>793</v>
      </c>
      <c r="V2320" t="s">
        <v>1067</v>
      </c>
      <c r="W2320" t="s">
        <v>96</v>
      </c>
      <c r="X2320" t="s">
        <v>57</v>
      </c>
      <c r="Y2320" t="s">
        <v>1214</v>
      </c>
      <c r="Z2320" s="1">
        <v>43415</v>
      </c>
      <c r="AA2320">
        <v>84</v>
      </c>
      <c r="AB2320" t="s">
        <v>59</v>
      </c>
      <c r="AC2320">
        <v>2023</v>
      </c>
      <c r="AD2320">
        <v>738</v>
      </c>
      <c r="AE2320" t="s">
        <v>796</v>
      </c>
      <c r="AF2320" t="s">
        <v>797</v>
      </c>
      <c r="AG2320" s="1">
        <v>35788</v>
      </c>
      <c r="AH2320" t="s">
        <v>264</v>
      </c>
      <c r="AI2320" t="s">
        <v>265</v>
      </c>
      <c r="AJ2320" t="s">
        <v>64</v>
      </c>
      <c r="AK2320">
        <v>178</v>
      </c>
      <c r="AL2320">
        <v>800000</v>
      </c>
      <c r="AM2320">
        <v>1000000</v>
      </c>
      <c r="AN2320" s="1">
        <v>46568</v>
      </c>
      <c r="AO2320" t="s">
        <v>800</v>
      </c>
      <c r="AP2320" t="s">
        <v>66</v>
      </c>
      <c r="AQ2320">
        <v>99</v>
      </c>
      <c r="AR2320" t="s">
        <v>799</v>
      </c>
      <c r="AS2320">
        <v>0</v>
      </c>
      <c r="AT2320" t="s">
        <v>264</v>
      </c>
      <c r="AU2320">
        <v>26</v>
      </c>
    </row>
    <row r="2321" spans="1:47" x14ac:dyDescent="0.25">
      <c r="A2321" t="s">
        <v>1213</v>
      </c>
      <c r="B2321">
        <v>3063678</v>
      </c>
      <c r="C2321">
        <v>381187</v>
      </c>
      <c r="D2321" t="s">
        <v>812</v>
      </c>
      <c r="E2321">
        <v>0</v>
      </c>
      <c r="F2321">
        <v>0</v>
      </c>
      <c r="G2321">
        <v>0</v>
      </c>
      <c r="H2321">
        <v>0</v>
      </c>
      <c r="I2321">
        <v>84</v>
      </c>
      <c r="J2321">
        <v>2018</v>
      </c>
      <c r="K2321" t="s">
        <v>206</v>
      </c>
      <c r="L2321">
        <v>1</v>
      </c>
      <c r="M2321">
        <v>0</v>
      </c>
      <c r="N2321">
        <v>14</v>
      </c>
      <c r="O2321">
        <v>12</v>
      </c>
      <c r="P2321" t="s">
        <v>954</v>
      </c>
      <c r="Q2321" t="s">
        <v>1065</v>
      </c>
      <c r="R2321" t="s">
        <v>791</v>
      </c>
      <c r="S2321">
        <v>1707</v>
      </c>
      <c r="T2321" t="s">
        <v>983</v>
      </c>
      <c r="U2321" t="s">
        <v>793</v>
      </c>
      <c r="V2321" t="s">
        <v>1067</v>
      </c>
      <c r="W2321" t="s">
        <v>96</v>
      </c>
      <c r="X2321" t="s">
        <v>57</v>
      </c>
      <c r="Y2321" t="s">
        <v>1214</v>
      </c>
      <c r="Z2321" s="1">
        <v>43415</v>
      </c>
      <c r="AA2321">
        <v>84</v>
      </c>
      <c r="AB2321" t="s">
        <v>59</v>
      </c>
      <c r="AC2321">
        <v>2023</v>
      </c>
      <c r="AD2321">
        <v>738</v>
      </c>
      <c r="AE2321" t="s">
        <v>796</v>
      </c>
      <c r="AF2321" t="s">
        <v>797</v>
      </c>
      <c r="AG2321" s="1">
        <v>35788</v>
      </c>
      <c r="AH2321" t="s">
        <v>264</v>
      </c>
      <c r="AI2321" t="s">
        <v>265</v>
      </c>
      <c r="AJ2321" t="s">
        <v>64</v>
      </c>
      <c r="AK2321">
        <v>178</v>
      </c>
      <c r="AL2321">
        <v>800000</v>
      </c>
      <c r="AM2321">
        <v>1000000</v>
      </c>
      <c r="AN2321" s="1">
        <v>46568</v>
      </c>
      <c r="AO2321" t="s">
        <v>801</v>
      </c>
      <c r="AP2321" t="s">
        <v>66</v>
      </c>
      <c r="AQ2321">
        <v>11</v>
      </c>
      <c r="AR2321" t="s">
        <v>799</v>
      </c>
      <c r="AS2321">
        <v>0</v>
      </c>
      <c r="AT2321" t="s">
        <v>264</v>
      </c>
      <c r="AU2321">
        <v>26</v>
      </c>
    </row>
    <row r="2322" spans="1:47" x14ac:dyDescent="0.25">
      <c r="A2322" t="s">
        <v>1213</v>
      </c>
      <c r="B2322">
        <v>3063678</v>
      </c>
      <c r="C2322">
        <v>381187</v>
      </c>
      <c r="D2322" t="s">
        <v>812</v>
      </c>
      <c r="E2322">
        <v>0</v>
      </c>
      <c r="F2322">
        <v>0</v>
      </c>
      <c r="G2322">
        <v>0</v>
      </c>
      <c r="H2322">
        <v>0</v>
      </c>
      <c r="I2322">
        <v>84</v>
      </c>
      <c r="J2322">
        <v>2018</v>
      </c>
      <c r="K2322" t="s">
        <v>206</v>
      </c>
      <c r="L2322">
        <v>1</v>
      </c>
      <c r="M2322">
        <v>0</v>
      </c>
      <c r="N2322">
        <v>14</v>
      </c>
      <c r="O2322">
        <v>12</v>
      </c>
      <c r="P2322" t="s">
        <v>954</v>
      </c>
      <c r="Q2322" t="s">
        <v>1065</v>
      </c>
      <c r="R2322" t="s">
        <v>791</v>
      </c>
      <c r="S2322">
        <v>1707</v>
      </c>
      <c r="T2322" t="s">
        <v>983</v>
      </c>
      <c r="U2322" t="s">
        <v>793</v>
      </c>
      <c r="V2322" t="s">
        <v>1067</v>
      </c>
      <c r="W2322" t="s">
        <v>96</v>
      </c>
      <c r="X2322" t="s">
        <v>57</v>
      </c>
      <c r="Y2322" t="s">
        <v>1214</v>
      </c>
      <c r="Z2322" s="1">
        <v>43415</v>
      </c>
      <c r="AA2322">
        <v>84</v>
      </c>
      <c r="AB2322" t="s">
        <v>59</v>
      </c>
      <c r="AC2322">
        <v>2023</v>
      </c>
      <c r="AD2322">
        <v>738</v>
      </c>
      <c r="AE2322" t="s">
        <v>796</v>
      </c>
      <c r="AF2322" t="s">
        <v>797</v>
      </c>
      <c r="AG2322" s="1">
        <v>35788</v>
      </c>
      <c r="AH2322" t="s">
        <v>264</v>
      </c>
      <c r="AI2322" t="s">
        <v>265</v>
      </c>
      <c r="AJ2322" t="s">
        <v>64</v>
      </c>
      <c r="AK2322">
        <v>178</v>
      </c>
      <c r="AL2322">
        <v>800000</v>
      </c>
      <c r="AM2322">
        <v>1000000</v>
      </c>
      <c r="AN2322" s="1">
        <v>46568</v>
      </c>
      <c r="AO2322" t="s">
        <v>802</v>
      </c>
      <c r="AP2322" t="s">
        <v>66</v>
      </c>
      <c r="AQ2322">
        <v>11</v>
      </c>
      <c r="AR2322" t="s">
        <v>799</v>
      </c>
      <c r="AS2322">
        <v>0</v>
      </c>
      <c r="AT2322" t="s">
        <v>264</v>
      </c>
      <c r="AU2322">
        <v>26</v>
      </c>
    </row>
    <row r="2323" spans="1:47" x14ac:dyDescent="0.25">
      <c r="A2323" t="s">
        <v>1213</v>
      </c>
      <c r="B2323">
        <v>3063678</v>
      </c>
      <c r="C2323">
        <v>381187</v>
      </c>
      <c r="D2323" t="s">
        <v>812</v>
      </c>
      <c r="E2323">
        <v>0</v>
      </c>
      <c r="F2323">
        <v>0</v>
      </c>
      <c r="G2323">
        <v>0</v>
      </c>
      <c r="H2323">
        <v>0</v>
      </c>
      <c r="I2323">
        <v>84</v>
      </c>
      <c r="J2323">
        <v>2018</v>
      </c>
      <c r="K2323" t="s">
        <v>206</v>
      </c>
      <c r="L2323">
        <v>1</v>
      </c>
      <c r="M2323">
        <v>0</v>
      </c>
      <c r="N2323">
        <v>14</v>
      </c>
      <c r="O2323">
        <v>12</v>
      </c>
      <c r="P2323" t="s">
        <v>954</v>
      </c>
      <c r="Q2323" t="s">
        <v>1065</v>
      </c>
      <c r="R2323" t="s">
        <v>791</v>
      </c>
      <c r="S2323">
        <v>1707</v>
      </c>
      <c r="T2323" t="s">
        <v>983</v>
      </c>
      <c r="U2323" t="s">
        <v>793</v>
      </c>
      <c r="V2323" t="s">
        <v>1067</v>
      </c>
      <c r="W2323" t="s">
        <v>96</v>
      </c>
      <c r="X2323" t="s">
        <v>57</v>
      </c>
      <c r="Y2323" t="s">
        <v>1214</v>
      </c>
      <c r="Z2323" s="1">
        <v>43415</v>
      </c>
      <c r="AA2323">
        <v>84</v>
      </c>
      <c r="AB2323" t="s">
        <v>59</v>
      </c>
      <c r="AC2323">
        <v>2023</v>
      </c>
      <c r="AD2323">
        <v>738</v>
      </c>
      <c r="AE2323" t="s">
        <v>796</v>
      </c>
      <c r="AF2323" t="s">
        <v>797</v>
      </c>
      <c r="AG2323" s="1">
        <v>35788</v>
      </c>
      <c r="AH2323" t="s">
        <v>264</v>
      </c>
      <c r="AI2323" t="s">
        <v>265</v>
      </c>
      <c r="AJ2323" t="s">
        <v>64</v>
      </c>
      <c r="AK2323">
        <v>178</v>
      </c>
      <c r="AL2323">
        <v>800000</v>
      </c>
      <c r="AM2323">
        <v>1000000</v>
      </c>
      <c r="AN2323" s="1">
        <v>46568</v>
      </c>
      <c r="AO2323" t="s">
        <v>803</v>
      </c>
      <c r="AP2323" t="s">
        <v>66</v>
      </c>
      <c r="AQ2323">
        <v>11</v>
      </c>
      <c r="AR2323" t="s">
        <v>799</v>
      </c>
      <c r="AS2323">
        <v>0</v>
      </c>
      <c r="AT2323" t="s">
        <v>264</v>
      </c>
      <c r="AU2323">
        <v>26</v>
      </c>
    </row>
    <row r="2324" spans="1:47" x14ac:dyDescent="0.25">
      <c r="A2324" t="s">
        <v>1213</v>
      </c>
      <c r="B2324">
        <v>3063678</v>
      </c>
      <c r="C2324">
        <v>381187</v>
      </c>
      <c r="D2324" t="s">
        <v>812</v>
      </c>
      <c r="E2324">
        <v>0</v>
      </c>
      <c r="F2324">
        <v>0</v>
      </c>
      <c r="G2324">
        <v>0</v>
      </c>
      <c r="H2324">
        <v>0</v>
      </c>
      <c r="I2324">
        <v>84</v>
      </c>
      <c r="J2324">
        <v>2018</v>
      </c>
      <c r="K2324" t="s">
        <v>206</v>
      </c>
      <c r="L2324">
        <v>1</v>
      </c>
      <c r="M2324">
        <v>0</v>
      </c>
      <c r="N2324">
        <v>14</v>
      </c>
      <c r="O2324">
        <v>12</v>
      </c>
      <c r="P2324" t="s">
        <v>954</v>
      </c>
      <c r="Q2324" t="s">
        <v>1065</v>
      </c>
      <c r="R2324" t="s">
        <v>791</v>
      </c>
      <c r="S2324">
        <v>1707</v>
      </c>
      <c r="T2324" t="s">
        <v>983</v>
      </c>
      <c r="U2324" t="s">
        <v>793</v>
      </c>
      <c r="V2324" t="s">
        <v>1067</v>
      </c>
      <c r="W2324" t="s">
        <v>96</v>
      </c>
      <c r="X2324" t="s">
        <v>57</v>
      </c>
      <c r="Y2324" t="s">
        <v>1214</v>
      </c>
      <c r="Z2324" s="1">
        <v>43415</v>
      </c>
      <c r="AA2324">
        <v>84</v>
      </c>
      <c r="AB2324" t="s">
        <v>59</v>
      </c>
      <c r="AC2324">
        <v>2023</v>
      </c>
      <c r="AD2324">
        <v>738</v>
      </c>
      <c r="AE2324" t="s">
        <v>796</v>
      </c>
      <c r="AF2324" t="s">
        <v>797</v>
      </c>
      <c r="AG2324" s="1">
        <v>35788</v>
      </c>
      <c r="AH2324" t="s">
        <v>264</v>
      </c>
      <c r="AI2324" t="s">
        <v>265</v>
      </c>
      <c r="AJ2324" t="s">
        <v>64</v>
      </c>
      <c r="AK2324">
        <v>178</v>
      </c>
      <c r="AL2324">
        <v>800000</v>
      </c>
      <c r="AM2324">
        <v>1000000</v>
      </c>
      <c r="AN2324" s="1">
        <v>46568</v>
      </c>
      <c r="AO2324" t="s">
        <v>804</v>
      </c>
      <c r="AP2324" t="s">
        <v>66</v>
      </c>
      <c r="AQ2324">
        <v>11</v>
      </c>
      <c r="AR2324" t="s">
        <v>799</v>
      </c>
      <c r="AS2324">
        <v>0</v>
      </c>
      <c r="AT2324" t="s">
        <v>264</v>
      </c>
      <c r="AU2324">
        <v>26</v>
      </c>
    </row>
    <row r="2325" spans="1:47" x14ac:dyDescent="0.25">
      <c r="A2325" t="s">
        <v>1213</v>
      </c>
      <c r="B2325">
        <v>3063678</v>
      </c>
      <c r="C2325">
        <v>381187</v>
      </c>
      <c r="D2325" t="s">
        <v>812</v>
      </c>
      <c r="E2325">
        <v>0</v>
      </c>
      <c r="F2325">
        <v>0</v>
      </c>
      <c r="G2325">
        <v>0</v>
      </c>
      <c r="H2325">
        <v>0</v>
      </c>
      <c r="I2325">
        <v>84</v>
      </c>
      <c r="J2325">
        <v>2018</v>
      </c>
      <c r="K2325" t="s">
        <v>206</v>
      </c>
      <c r="L2325">
        <v>1</v>
      </c>
      <c r="M2325">
        <v>0</v>
      </c>
      <c r="N2325">
        <v>14</v>
      </c>
      <c r="O2325">
        <v>12</v>
      </c>
      <c r="P2325" t="s">
        <v>954</v>
      </c>
      <c r="Q2325" t="s">
        <v>1065</v>
      </c>
      <c r="R2325" t="s">
        <v>791</v>
      </c>
      <c r="S2325">
        <v>1707</v>
      </c>
      <c r="T2325" t="s">
        <v>983</v>
      </c>
      <c r="U2325" t="s">
        <v>793</v>
      </c>
      <c r="V2325" t="s">
        <v>1067</v>
      </c>
      <c r="W2325" t="s">
        <v>96</v>
      </c>
      <c r="X2325" t="s">
        <v>57</v>
      </c>
      <c r="Y2325" t="s">
        <v>1214</v>
      </c>
      <c r="Z2325" s="1">
        <v>43415</v>
      </c>
      <c r="AA2325">
        <v>84</v>
      </c>
      <c r="AB2325" t="s">
        <v>59</v>
      </c>
      <c r="AC2325">
        <v>2023</v>
      </c>
      <c r="AD2325">
        <v>738</v>
      </c>
      <c r="AE2325" t="s">
        <v>796</v>
      </c>
      <c r="AF2325" t="s">
        <v>797</v>
      </c>
      <c r="AG2325" s="1">
        <v>35788</v>
      </c>
      <c r="AH2325" t="s">
        <v>264</v>
      </c>
      <c r="AI2325" t="s">
        <v>265</v>
      </c>
      <c r="AJ2325" t="s">
        <v>64</v>
      </c>
      <c r="AK2325">
        <v>178</v>
      </c>
      <c r="AL2325">
        <v>800000</v>
      </c>
      <c r="AM2325">
        <v>1000000</v>
      </c>
      <c r="AN2325" s="1">
        <v>46568</v>
      </c>
      <c r="AO2325" t="s">
        <v>805</v>
      </c>
      <c r="AP2325" t="s">
        <v>66</v>
      </c>
      <c r="AQ2325">
        <v>11</v>
      </c>
      <c r="AR2325" t="s">
        <v>799</v>
      </c>
      <c r="AS2325">
        <v>0</v>
      </c>
      <c r="AT2325" t="s">
        <v>264</v>
      </c>
      <c r="AU2325">
        <v>26</v>
      </c>
    </row>
    <row r="2326" spans="1:47" x14ac:dyDescent="0.25">
      <c r="A2326" t="s">
        <v>1213</v>
      </c>
      <c r="B2326">
        <v>3063678</v>
      </c>
      <c r="C2326">
        <v>381187</v>
      </c>
      <c r="D2326" t="s">
        <v>812</v>
      </c>
      <c r="E2326">
        <v>0</v>
      </c>
      <c r="F2326">
        <v>0</v>
      </c>
      <c r="G2326">
        <v>0</v>
      </c>
      <c r="H2326">
        <v>0</v>
      </c>
      <c r="I2326">
        <v>84</v>
      </c>
      <c r="J2326">
        <v>2018</v>
      </c>
      <c r="K2326" t="s">
        <v>206</v>
      </c>
      <c r="L2326">
        <v>1</v>
      </c>
      <c r="M2326">
        <v>0</v>
      </c>
      <c r="N2326">
        <v>14</v>
      </c>
      <c r="O2326">
        <v>12</v>
      </c>
      <c r="P2326" t="s">
        <v>954</v>
      </c>
      <c r="Q2326" t="s">
        <v>1065</v>
      </c>
      <c r="R2326" t="s">
        <v>791</v>
      </c>
      <c r="S2326">
        <v>1707</v>
      </c>
      <c r="T2326" t="s">
        <v>983</v>
      </c>
      <c r="U2326" t="s">
        <v>793</v>
      </c>
      <c r="V2326" t="s">
        <v>1067</v>
      </c>
      <c r="W2326" t="s">
        <v>96</v>
      </c>
      <c r="X2326" t="s">
        <v>57</v>
      </c>
      <c r="Y2326" t="s">
        <v>1214</v>
      </c>
      <c r="Z2326" s="1">
        <v>43415</v>
      </c>
      <c r="AA2326">
        <v>84</v>
      </c>
      <c r="AB2326" t="s">
        <v>59</v>
      </c>
      <c r="AC2326">
        <v>2023</v>
      </c>
      <c r="AD2326">
        <v>738</v>
      </c>
      <c r="AE2326" t="s">
        <v>796</v>
      </c>
      <c r="AF2326" t="s">
        <v>797</v>
      </c>
      <c r="AG2326" s="1">
        <v>35788</v>
      </c>
      <c r="AH2326" t="s">
        <v>264</v>
      </c>
      <c r="AI2326" t="s">
        <v>265</v>
      </c>
      <c r="AJ2326" t="s">
        <v>64</v>
      </c>
      <c r="AK2326">
        <v>178</v>
      </c>
      <c r="AL2326">
        <v>800000</v>
      </c>
      <c r="AM2326">
        <v>1000000</v>
      </c>
      <c r="AN2326" s="1">
        <v>46568</v>
      </c>
      <c r="AO2326" t="s">
        <v>806</v>
      </c>
      <c r="AP2326" t="s">
        <v>164</v>
      </c>
      <c r="AQ2326">
        <v>11</v>
      </c>
      <c r="AR2326" t="s">
        <v>799</v>
      </c>
      <c r="AS2326">
        <v>0</v>
      </c>
      <c r="AT2326" t="s">
        <v>807</v>
      </c>
      <c r="AU2326">
        <v>26</v>
      </c>
    </row>
    <row r="2327" spans="1:47" x14ac:dyDescent="0.25">
      <c r="A2327" t="s">
        <v>1213</v>
      </c>
      <c r="B2327">
        <v>3063678</v>
      </c>
      <c r="C2327">
        <v>381187</v>
      </c>
      <c r="D2327" t="s">
        <v>812</v>
      </c>
      <c r="E2327">
        <v>0</v>
      </c>
      <c r="F2327">
        <v>0</v>
      </c>
      <c r="G2327">
        <v>0</v>
      </c>
      <c r="H2327">
        <v>0</v>
      </c>
      <c r="I2327">
        <v>84</v>
      </c>
      <c r="J2327">
        <v>2018</v>
      </c>
      <c r="K2327" t="s">
        <v>206</v>
      </c>
      <c r="L2327">
        <v>1</v>
      </c>
      <c r="M2327">
        <v>0</v>
      </c>
      <c r="N2327">
        <v>14</v>
      </c>
      <c r="O2327">
        <v>12</v>
      </c>
      <c r="P2327" t="s">
        <v>954</v>
      </c>
      <c r="Q2327" t="s">
        <v>1065</v>
      </c>
      <c r="R2327" t="s">
        <v>791</v>
      </c>
      <c r="S2327">
        <v>1707</v>
      </c>
      <c r="T2327" t="s">
        <v>983</v>
      </c>
      <c r="U2327" t="s">
        <v>793</v>
      </c>
      <c r="V2327" t="s">
        <v>1067</v>
      </c>
      <c r="W2327" t="s">
        <v>96</v>
      </c>
      <c r="X2327" t="s">
        <v>57</v>
      </c>
      <c r="Y2327" t="s">
        <v>1214</v>
      </c>
      <c r="Z2327" s="1">
        <v>43415</v>
      </c>
      <c r="AA2327">
        <v>84</v>
      </c>
      <c r="AB2327" t="s">
        <v>59</v>
      </c>
      <c r="AC2327">
        <v>2023</v>
      </c>
      <c r="AD2327">
        <v>738</v>
      </c>
      <c r="AE2327" t="s">
        <v>796</v>
      </c>
      <c r="AF2327" t="s">
        <v>797</v>
      </c>
      <c r="AG2327" s="1">
        <v>35788</v>
      </c>
      <c r="AH2327" t="s">
        <v>264</v>
      </c>
      <c r="AI2327" t="s">
        <v>265</v>
      </c>
      <c r="AJ2327" t="s">
        <v>64</v>
      </c>
      <c r="AK2327">
        <v>178</v>
      </c>
      <c r="AL2327">
        <v>800000</v>
      </c>
      <c r="AM2327">
        <v>1000000</v>
      </c>
      <c r="AN2327" s="1">
        <v>46568</v>
      </c>
      <c r="AO2327" t="s">
        <v>808</v>
      </c>
      <c r="AP2327" t="s">
        <v>164</v>
      </c>
      <c r="AQ2327">
        <v>11</v>
      </c>
      <c r="AR2327" t="s">
        <v>799</v>
      </c>
      <c r="AS2327">
        <v>0</v>
      </c>
      <c r="AT2327" t="s">
        <v>264</v>
      </c>
      <c r="AU2327">
        <v>26</v>
      </c>
    </row>
    <row r="2328" spans="1:47" x14ac:dyDescent="0.25">
      <c r="A2328" t="s">
        <v>1213</v>
      </c>
      <c r="B2328">
        <v>3063678</v>
      </c>
      <c r="C2328">
        <v>381187</v>
      </c>
      <c r="D2328" t="s">
        <v>812</v>
      </c>
      <c r="E2328">
        <v>0</v>
      </c>
      <c r="F2328">
        <v>0</v>
      </c>
      <c r="G2328">
        <v>0</v>
      </c>
      <c r="H2328">
        <v>0</v>
      </c>
      <c r="I2328">
        <v>84</v>
      </c>
      <c r="J2328">
        <v>2018</v>
      </c>
      <c r="K2328" t="s">
        <v>206</v>
      </c>
      <c r="L2328">
        <v>1</v>
      </c>
      <c r="M2328">
        <v>0</v>
      </c>
      <c r="N2328">
        <v>14</v>
      </c>
      <c r="O2328">
        <v>12</v>
      </c>
      <c r="P2328" t="s">
        <v>954</v>
      </c>
      <c r="Q2328" t="s">
        <v>1065</v>
      </c>
      <c r="R2328" t="s">
        <v>791</v>
      </c>
      <c r="S2328">
        <v>1707</v>
      </c>
      <c r="T2328" t="s">
        <v>983</v>
      </c>
      <c r="U2328" t="s">
        <v>793</v>
      </c>
      <c r="V2328" t="s">
        <v>1067</v>
      </c>
      <c r="W2328" t="s">
        <v>96</v>
      </c>
      <c r="X2328" t="s">
        <v>57</v>
      </c>
      <c r="Y2328" t="s">
        <v>1214</v>
      </c>
      <c r="Z2328" s="1">
        <v>43415</v>
      </c>
      <c r="AA2328">
        <v>84</v>
      </c>
      <c r="AB2328" t="s">
        <v>59</v>
      </c>
      <c r="AC2328">
        <v>2023</v>
      </c>
      <c r="AD2328">
        <v>738</v>
      </c>
      <c r="AE2328" t="s">
        <v>796</v>
      </c>
      <c r="AF2328" t="s">
        <v>797</v>
      </c>
      <c r="AG2328" s="1">
        <v>35788</v>
      </c>
      <c r="AH2328" t="s">
        <v>264</v>
      </c>
      <c r="AI2328" t="s">
        <v>265</v>
      </c>
      <c r="AJ2328" t="s">
        <v>64</v>
      </c>
      <c r="AK2328">
        <v>178</v>
      </c>
      <c r="AL2328">
        <v>800000</v>
      </c>
      <c r="AM2328">
        <v>1000000</v>
      </c>
      <c r="AN2328" s="1">
        <v>46568</v>
      </c>
      <c r="AO2328" t="s">
        <v>809</v>
      </c>
      <c r="AP2328" t="s">
        <v>66</v>
      </c>
      <c r="AQ2328">
        <v>11</v>
      </c>
      <c r="AR2328" t="s">
        <v>799</v>
      </c>
      <c r="AS2328">
        <v>0</v>
      </c>
      <c r="AT2328" t="s">
        <v>264</v>
      </c>
      <c r="AU2328">
        <v>26</v>
      </c>
    </row>
    <row r="2329" spans="1:47" x14ac:dyDescent="0.25">
      <c r="A2329" t="s">
        <v>1213</v>
      </c>
      <c r="B2329">
        <v>3063678</v>
      </c>
      <c r="C2329">
        <v>381187</v>
      </c>
      <c r="D2329" t="s">
        <v>812</v>
      </c>
      <c r="E2329">
        <v>0</v>
      </c>
      <c r="F2329">
        <v>0</v>
      </c>
      <c r="G2329">
        <v>0</v>
      </c>
      <c r="H2329">
        <v>0</v>
      </c>
      <c r="I2329">
        <v>84</v>
      </c>
      <c r="J2329">
        <v>2018</v>
      </c>
      <c r="K2329" t="s">
        <v>206</v>
      </c>
      <c r="L2329">
        <v>1</v>
      </c>
      <c r="M2329">
        <v>0</v>
      </c>
      <c r="N2329">
        <v>14</v>
      </c>
      <c r="O2329">
        <v>12</v>
      </c>
      <c r="P2329" t="s">
        <v>954</v>
      </c>
      <c r="Q2329" t="s">
        <v>1065</v>
      </c>
      <c r="R2329" t="s">
        <v>791</v>
      </c>
      <c r="S2329">
        <v>1707</v>
      </c>
      <c r="T2329" t="s">
        <v>983</v>
      </c>
      <c r="U2329" t="s">
        <v>793</v>
      </c>
      <c r="V2329" t="s">
        <v>1067</v>
      </c>
      <c r="W2329" t="s">
        <v>96</v>
      </c>
      <c r="X2329" t="s">
        <v>57</v>
      </c>
      <c r="Y2329" t="s">
        <v>1214</v>
      </c>
      <c r="Z2329" s="1">
        <v>43415</v>
      </c>
      <c r="AA2329">
        <v>84</v>
      </c>
      <c r="AB2329" t="s">
        <v>59</v>
      </c>
      <c r="AC2329">
        <v>2023</v>
      </c>
      <c r="AD2329">
        <v>738</v>
      </c>
      <c r="AE2329" t="s">
        <v>796</v>
      </c>
      <c r="AF2329" t="s">
        <v>797</v>
      </c>
      <c r="AG2329" s="1">
        <v>35788</v>
      </c>
      <c r="AH2329" t="s">
        <v>264</v>
      </c>
      <c r="AI2329" t="s">
        <v>265</v>
      </c>
      <c r="AJ2329" t="s">
        <v>64</v>
      </c>
      <c r="AK2329">
        <v>178</v>
      </c>
      <c r="AL2329">
        <v>800000</v>
      </c>
      <c r="AM2329">
        <v>1000000</v>
      </c>
      <c r="AN2329" s="1">
        <v>46568</v>
      </c>
      <c r="AO2329" t="s">
        <v>810</v>
      </c>
      <c r="AP2329" t="s">
        <v>66</v>
      </c>
      <c r="AQ2329">
        <v>11</v>
      </c>
      <c r="AR2329" t="s">
        <v>799</v>
      </c>
      <c r="AS2329">
        <v>0</v>
      </c>
      <c r="AT2329" t="s">
        <v>264</v>
      </c>
      <c r="AU2329">
        <v>26</v>
      </c>
    </row>
    <row r="2330" spans="1:47" x14ac:dyDescent="0.25">
      <c r="A2330" t="s">
        <v>1215</v>
      </c>
      <c r="B2330">
        <v>3063688</v>
      </c>
      <c r="C2330">
        <v>542776</v>
      </c>
      <c r="D2330" t="s">
        <v>812</v>
      </c>
      <c r="E2330">
        <v>0</v>
      </c>
      <c r="F2330">
        <v>0</v>
      </c>
      <c r="G2330">
        <v>0</v>
      </c>
      <c r="H2330">
        <v>0</v>
      </c>
      <c r="I2330">
        <v>58</v>
      </c>
      <c r="J2330">
        <v>2018</v>
      </c>
      <c r="K2330" t="s">
        <v>113</v>
      </c>
      <c r="L2330">
        <v>1</v>
      </c>
      <c r="M2330">
        <v>3</v>
      </c>
      <c r="N2330">
        <v>10</v>
      </c>
      <c r="O2330">
        <v>4</v>
      </c>
      <c r="P2330" t="s">
        <v>790</v>
      </c>
      <c r="Q2330" t="s">
        <v>982</v>
      </c>
      <c r="R2330" t="s">
        <v>826</v>
      </c>
      <c r="S2330">
        <v>2144</v>
      </c>
      <c r="T2330" t="s">
        <v>956</v>
      </c>
      <c r="U2330" t="s">
        <v>828</v>
      </c>
      <c r="V2330" t="s">
        <v>984</v>
      </c>
      <c r="W2330" t="s">
        <v>302</v>
      </c>
      <c r="X2330" t="s">
        <v>57</v>
      </c>
      <c r="Y2330" t="s">
        <v>1216</v>
      </c>
      <c r="Z2330" s="1">
        <v>43429</v>
      </c>
      <c r="AA2330">
        <v>58</v>
      </c>
      <c r="AB2330" t="s">
        <v>59</v>
      </c>
      <c r="AC2330">
        <v>2023</v>
      </c>
      <c r="AD2330">
        <v>369</v>
      </c>
      <c r="AE2330" t="s">
        <v>831</v>
      </c>
      <c r="AF2330" t="s">
        <v>247</v>
      </c>
      <c r="AG2330" s="1">
        <v>36280</v>
      </c>
      <c r="AH2330" t="s">
        <v>483</v>
      </c>
      <c r="AI2330" t="s">
        <v>265</v>
      </c>
      <c r="AJ2330" t="s">
        <v>64</v>
      </c>
      <c r="AK2330">
        <v>175</v>
      </c>
      <c r="AL2330">
        <v>300000</v>
      </c>
      <c r="AM2330">
        <v>700000</v>
      </c>
      <c r="AN2330" s="1">
        <v>45473</v>
      </c>
      <c r="AO2330" t="s">
        <v>832</v>
      </c>
      <c r="AP2330" t="s">
        <v>66</v>
      </c>
      <c r="AQ2330">
        <v>17</v>
      </c>
      <c r="AR2330" t="s">
        <v>833</v>
      </c>
      <c r="AS2330">
        <v>0</v>
      </c>
      <c r="AT2330" t="s">
        <v>483</v>
      </c>
      <c r="AU2330">
        <v>25</v>
      </c>
    </row>
    <row r="2331" spans="1:47" x14ac:dyDescent="0.25">
      <c r="A2331" t="s">
        <v>1215</v>
      </c>
      <c r="B2331">
        <v>3063688</v>
      </c>
      <c r="C2331">
        <v>542776</v>
      </c>
      <c r="D2331" t="s">
        <v>812</v>
      </c>
      <c r="E2331">
        <v>0</v>
      </c>
      <c r="F2331">
        <v>0</v>
      </c>
      <c r="G2331">
        <v>0</v>
      </c>
      <c r="H2331">
        <v>0</v>
      </c>
      <c r="I2331">
        <v>58</v>
      </c>
      <c r="J2331">
        <v>2018</v>
      </c>
      <c r="K2331" t="s">
        <v>113</v>
      </c>
      <c r="L2331">
        <v>1</v>
      </c>
      <c r="M2331">
        <v>3</v>
      </c>
      <c r="N2331">
        <v>10</v>
      </c>
      <c r="O2331">
        <v>4</v>
      </c>
      <c r="P2331" t="s">
        <v>790</v>
      </c>
      <c r="Q2331" t="s">
        <v>982</v>
      </c>
      <c r="R2331" t="s">
        <v>826</v>
      </c>
      <c r="S2331">
        <v>2144</v>
      </c>
      <c r="T2331" t="s">
        <v>956</v>
      </c>
      <c r="U2331" t="s">
        <v>828</v>
      </c>
      <c r="V2331" t="s">
        <v>984</v>
      </c>
      <c r="W2331" t="s">
        <v>302</v>
      </c>
      <c r="X2331" t="s">
        <v>57</v>
      </c>
      <c r="Y2331" t="s">
        <v>1216</v>
      </c>
      <c r="Z2331" s="1">
        <v>43429</v>
      </c>
      <c r="AA2331">
        <v>58</v>
      </c>
      <c r="AB2331" t="s">
        <v>59</v>
      </c>
      <c r="AC2331">
        <v>2023</v>
      </c>
      <c r="AD2331">
        <v>369</v>
      </c>
      <c r="AE2331" t="s">
        <v>831</v>
      </c>
      <c r="AF2331" t="s">
        <v>247</v>
      </c>
      <c r="AG2331" s="1">
        <v>36280</v>
      </c>
      <c r="AH2331" t="s">
        <v>483</v>
      </c>
      <c r="AI2331" t="s">
        <v>265</v>
      </c>
      <c r="AJ2331" t="s">
        <v>64</v>
      </c>
      <c r="AK2331">
        <v>175</v>
      </c>
      <c r="AL2331">
        <v>300000</v>
      </c>
      <c r="AM2331">
        <v>700000</v>
      </c>
      <c r="AN2331" s="1">
        <v>45473</v>
      </c>
      <c r="AO2331" t="s">
        <v>834</v>
      </c>
      <c r="AP2331" t="s">
        <v>66</v>
      </c>
      <c r="AQ2331">
        <v>17</v>
      </c>
      <c r="AR2331" t="s">
        <v>833</v>
      </c>
      <c r="AS2331">
        <v>0</v>
      </c>
      <c r="AT2331" t="s">
        <v>483</v>
      </c>
      <c r="AU2331">
        <v>25</v>
      </c>
    </row>
    <row r="2332" spans="1:47" x14ac:dyDescent="0.25">
      <c r="A2332" t="s">
        <v>1215</v>
      </c>
      <c r="B2332">
        <v>3063688</v>
      </c>
      <c r="C2332">
        <v>542776</v>
      </c>
      <c r="D2332" t="s">
        <v>812</v>
      </c>
      <c r="E2332">
        <v>0</v>
      </c>
      <c r="F2332">
        <v>0</v>
      </c>
      <c r="G2332">
        <v>0</v>
      </c>
      <c r="H2332">
        <v>0</v>
      </c>
      <c r="I2332">
        <v>58</v>
      </c>
      <c r="J2332">
        <v>2018</v>
      </c>
      <c r="K2332" t="s">
        <v>113</v>
      </c>
      <c r="L2332">
        <v>1</v>
      </c>
      <c r="M2332">
        <v>3</v>
      </c>
      <c r="N2332">
        <v>10</v>
      </c>
      <c r="O2332">
        <v>4</v>
      </c>
      <c r="P2332" t="s">
        <v>790</v>
      </c>
      <c r="Q2332" t="s">
        <v>982</v>
      </c>
      <c r="R2332" t="s">
        <v>826</v>
      </c>
      <c r="S2332">
        <v>2144</v>
      </c>
      <c r="T2332" t="s">
        <v>956</v>
      </c>
      <c r="U2332" t="s">
        <v>828</v>
      </c>
      <c r="V2332" t="s">
        <v>984</v>
      </c>
      <c r="W2332" t="s">
        <v>302</v>
      </c>
      <c r="X2332" t="s">
        <v>57</v>
      </c>
      <c r="Y2332" t="s">
        <v>1216</v>
      </c>
      <c r="Z2332" s="1">
        <v>43429</v>
      </c>
      <c r="AA2332">
        <v>58</v>
      </c>
      <c r="AB2332" t="s">
        <v>59</v>
      </c>
      <c r="AC2332">
        <v>2023</v>
      </c>
      <c r="AD2332">
        <v>369</v>
      </c>
      <c r="AE2332" t="s">
        <v>831</v>
      </c>
      <c r="AF2332" t="s">
        <v>247</v>
      </c>
      <c r="AG2332" s="1">
        <v>36280</v>
      </c>
      <c r="AH2332" t="s">
        <v>483</v>
      </c>
      <c r="AI2332" t="s">
        <v>265</v>
      </c>
      <c r="AJ2332" t="s">
        <v>64</v>
      </c>
      <c r="AK2332">
        <v>175</v>
      </c>
      <c r="AL2332">
        <v>300000</v>
      </c>
      <c r="AM2332">
        <v>700000</v>
      </c>
      <c r="AN2332" s="1">
        <v>45473</v>
      </c>
      <c r="AO2332" t="s">
        <v>835</v>
      </c>
      <c r="AP2332" t="s">
        <v>66</v>
      </c>
      <c r="AQ2332">
        <v>17</v>
      </c>
      <c r="AR2332" t="s">
        <v>833</v>
      </c>
      <c r="AS2332">
        <v>0</v>
      </c>
      <c r="AT2332" t="s">
        <v>483</v>
      </c>
      <c r="AU2332">
        <v>25</v>
      </c>
    </row>
    <row r="2333" spans="1:47" x14ac:dyDescent="0.25">
      <c r="A2333" t="s">
        <v>1215</v>
      </c>
      <c r="B2333">
        <v>3063688</v>
      </c>
      <c r="C2333">
        <v>542776</v>
      </c>
      <c r="D2333" t="s">
        <v>812</v>
      </c>
      <c r="E2333">
        <v>0</v>
      </c>
      <c r="F2333">
        <v>0</v>
      </c>
      <c r="G2333">
        <v>0</v>
      </c>
      <c r="H2333">
        <v>0</v>
      </c>
      <c r="I2333">
        <v>58</v>
      </c>
      <c r="J2333">
        <v>2018</v>
      </c>
      <c r="K2333" t="s">
        <v>113</v>
      </c>
      <c r="L2333">
        <v>1</v>
      </c>
      <c r="M2333">
        <v>3</v>
      </c>
      <c r="N2333">
        <v>10</v>
      </c>
      <c r="O2333">
        <v>4</v>
      </c>
      <c r="P2333" t="s">
        <v>790</v>
      </c>
      <c r="Q2333" t="s">
        <v>982</v>
      </c>
      <c r="R2333" t="s">
        <v>826</v>
      </c>
      <c r="S2333">
        <v>2144</v>
      </c>
      <c r="T2333" t="s">
        <v>956</v>
      </c>
      <c r="U2333" t="s">
        <v>828</v>
      </c>
      <c r="V2333" t="s">
        <v>984</v>
      </c>
      <c r="W2333" t="s">
        <v>302</v>
      </c>
      <c r="X2333" t="s">
        <v>57</v>
      </c>
      <c r="Y2333" t="s">
        <v>1216</v>
      </c>
      <c r="Z2333" s="1">
        <v>43429</v>
      </c>
      <c r="AA2333">
        <v>58</v>
      </c>
      <c r="AB2333" t="s">
        <v>59</v>
      </c>
      <c r="AC2333">
        <v>2023</v>
      </c>
      <c r="AD2333">
        <v>369</v>
      </c>
      <c r="AE2333" t="s">
        <v>831</v>
      </c>
      <c r="AF2333" t="s">
        <v>247</v>
      </c>
      <c r="AG2333" s="1">
        <v>36280</v>
      </c>
      <c r="AH2333" t="s">
        <v>483</v>
      </c>
      <c r="AI2333" t="s">
        <v>265</v>
      </c>
      <c r="AJ2333" t="s">
        <v>64</v>
      </c>
      <c r="AK2333">
        <v>175</v>
      </c>
      <c r="AL2333">
        <v>300000</v>
      </c>
      <c r="AM2333">
        <v>700000</v>
      </c>
      <c r="AN2333" s="1">
        <v>45473</v>
      </c>
      <c r="AO2333" t="s">
        <v>836</v>
      </c>
      <c r="AP2333" t="s">
        <v>66</v>
      </c>
      <c r="AQ2333">
        <v>17</v>
      </c>
      <c r="AR2333" t="s">
        <v>833</v>
      </c>
      <c r="AS2333">
        <v>0</v>
      </c>
      <c r="AT2333" t="s">
        <v>483</v>
      </c>
      <c r="AU2333">
        <v>25</v>
      </c>
    </row>
    <row r="2334" spans="1:47" x14ac:dyDescent="0.25">
      <c r="A2334" t="s">
        <v>1215</v>
      </c>
      <c r="B2334">
        <v>3063688</v>
      </c>
      <c r="C2334">
        <v>542776</v>
      </c>
      <c r="D2334" t="s">
        <v>812</v>
      </c>
      <c r="E2334">
        <v>0</v>
      </c>
      <c r="F2334">
        <v>0</v>
      </c>
      <c r="G2334">
        <v>0</v>
      </c>
      <c r="H2334">
        <v>0</v>
      </c>
      <c r="I2334">
        <v>58</v>
      </c>
      <c r="J2334">
        <v>2018</v>
      </c>
      <c r="K2334" t="s">
        <v>113</v>
      </c>
      <c r="L2334">
        <v>1</v>
      </c>
      <c r="M2334">
        <v>3</v>
      </c>
      <c r="N2334">
        <v>10</v>
      </c>
      <c r="O2334">
        <v>4</v>
      </c>
      <c r="P2334" t="s">
        <v>790</v>
      </c>
      <c r="Q2334" t="s">
        <v>982</v>
      </c>
      <c r="R2334" t="s">
        <v>826</v>
      </c>
      <c r="S2334">
        <v>2144</v>
      </c>
      <c r="T2334" t="s">
        <v>956</v>
      </c>
      <c r="U2334" t="s">
        <v>828</v>
      </c>
      <c r="V2334" t="s">
        <v>984</v>
      </c>
      <c r="W2334" t="s">
        <v>302</v>
      </c>
      <c r="X2334" t="s">
        <v>57</v>
      </c>
      <c r="Y2334" t="s">
        <v>1216</v>
      </c>
      <c r="Z2334" s="1">
        <v>43429</v>
      </c>
      <c r="AA2334">
        <v>58</v>
      </c>
      <c r="AB2334" t="s">
        <v>59</v>
      </c>
      <c r="AC2334">
        <v>2023</v>
      </c>
      <c r="AD2334">
        <v>369</v>
      </c>
      <c r="AE2334" t="s">
        <v>831</v>
      </c>
      <c r="AF2334" t="s">
        <v>247</v>
      </c>
      <c r="AG2334" s="1">
        <v>36280</v>
      </c>
      <c r="AH2334" t="s">
        <v>483</v>
      </c>
      <c r="AI2334" t="s">
        <v>265</v>
      </c>
      <c r="AJ2334" t="s">
        <v>64</v>
      </c>
      <c r="AK2334">
        <v>175</v>
      </c>
      <c r="AL2334">
        <v>300000</v>
      </c>
      <c r="AM2334">
        <v>700000</v>
      </c>
      <c r="AN2334" s="1">
        <v>45473</v>
      </c>
      <c r="AO2334" t="s">
        <v>837</v>
      </c>
      <c r="AP2334" t="s">
        <v>66</v>
      </c>
      <c r="AQ2334">
        <v>17</v>
      </c>
      <c r="AR2334" t="s">
        <v>833</v>
      </c>
      <c r="AS2334">
        <v>0</v>
      </c>
      <c r="AT2334" t="s">
        <v>483</v>
      </c>
      <c r="AU2334">
        <v>25</v>
      </c>
    </row>
    <row r="2335" spans="1:47" x14ac:dyDescent="0.25">
      <c r="A2335" t="s">
        <v>1215</v>
      </c>
      <c r="B2335">
        <v>3063688</v>
      </c>
      <c r="C2335">
        <v>542776</v>
      </c>
      <c r="D2335" t="s">
        <v>812</v>
      </c>
      <c r="E2335">
        <v>0</v>
      </c>
      <c r="F2335">
        <v>0</v>
      </c>
      <c r="G2335">
        <v>0</v>
      </c>
      <c r="H2335">
        <v>0</v>
      </c>
      <c r="I2335">
        <v>58</v>
      </c>
      <c r="J2335">
        <v>2018</v>
      </c>
      <c r="K2335" t="s">
        <v>113</v>
      </c>
      <c r="L2335">
        <v>1</v>
      </c>
      <c r="M2335">
        <v>3</v>
      </c>
      <c r="N2335">
        <v>10</v>
      </c>
      <c r="O2335">
        <v>4</v>
      </c>
      <c r="P2335" t="s">
        <v>790</v>
      </c>
      <c r="Q2335" t="s">
        <v>982</v>
      </c>
      <c r="R2335" t="s">
        <v>826</v>
      </c>
      <c r="S2335">
        <v>2144</v>
      </c>
      <c r="T2335" t="s">
        <v>956</v>
      </c>
      <c r="U2335" t="s">
        <v>828</v>
      </c>
      <c r="V2335" t="s">
        <v>984</v>
      </c>
      <c r="W2335" t="s">
        <v>302</v>
      </c>
      <c r="X2335" t="s">
        <v>57</v>
      </c>
      <c r="Y2335" t="s">
        <v>1216</v>
      </c>
      <c r="Z2335" s="1">
        <v>43429</v>
      </c>
      <c r="AA2335">
        <v>58</v>
      </c>
      <c r="AB2335" t="s">
        <v>59</v>
      </c>
      <c r="AC2335">
        <v>2023</v>
      </c>
      <c r="AD2335">
        <v>369</v>
      </c>
      <c r="AE2335" t="s">
        <v>831</v>
      </c>
      <c r="AF2335" t="s">
        <v>247</v>
      </c>
      <c r="AG2335" s="1">
        <v>36280</v>
      </c>
      <c r="AH2335" t="s">
        <v>483</v>
      </c>
      <c r="AI2335" t="s">
        <v>265</v>
      </c>
      <c r="AJ2335" t="s">
        <v>64</v>
      </c>
      <c r="AK2335">
        <v>175</v>
      </c>
      <c r="AL2335">
        <v>300000</v>
      </c>
      <c r="AM2335">
        <v>700000</v>
      </c>
      <c r="AN2335" s="1">
        <v>45473</v>
      </c>
      <c r="AO2335" t="s">
        <v>838</v>
      </c>
      <c r="AP2335" t="s">
        <v>66</v>
      </c>
      <c r="AQ2335">
        <v>17</v>
      </c>
      <c r="AR2335" t="s">
        <v>833</v>
      </c>
      <c r="AS2335">
        <v>0</v>
      </c>
      <c r="AT2335" t="s">
        <v>483</v>
      </c>
      <c r="AU2335">
        <v>25</v>
      </c>
    </row>
    <row r="2336" spans="1:47" x14ac:dyDescent="0.25">
      <c r="A2336" t="s">
        <v>1215</v>
      </c>
      <c r="B2336">
        <v>3063688</v>
      </c>
      <c r="C2336">
        <v>542776</v>
      </c>
      <c r="D2336" t="s">
        <v>812</v>
      </c>
      <c r="E2336">
        <v>0</v>
      </c>
      <c r="F2336">
        <v>0</v>
      </c>
      <c r="G2336">
        <v>0</v>
      </c>
      <c r="H2336">
        <v>0</v>
      </c>
      <c r="I2336">
        <v>58</v>
      </c>
      <c r="J2336">
        <v>2018</v>
      </c>
      <c r="K2336" t="s">
        <v>113</v>
      </c>
      <c r="L2336">
        <v>1</v>
      </c>
      <c r="M2336">
        <v>3</v>
      </c>
      <c r="N2336">
        <v>10</v>
      </c>
      <c r="O2336">
        <v>4</v>
      </c>
      <c r="P2336" t="s">
        <v>790</v>
      </c>
      <c r="Q2336" t="s">
        <v>982</v>
      </c>
      <c r="R2336" t="s">
        <v>826</v>
      </c>
      <c r="S2336">
        <v>2144</v>
      </c>
      <c r="T2336" t="s">
        <v>956</v>
      </c>
      <c r="U2336" t="s">
        <v>828</v>
      </c>
      <c r="V2336" t="s">
        <v>984</v>
      </c>
      <c r="W2336" t="s">
        <v>302</v>
      </c>
      <c r="X2336" t="s">
        <v>57</v>
      </c>
      <c r="Y2336" t="s">
        <v>1216</v>
      </c>
      <c r="Z2336" s="1">
        <v>43429</v>
      </c>
      <c r="AA2336">
        <v>58</v>
      </c>
      <c r="AB2336" t="s">
        <v>59</v>
      </c>
      <c r="AC2336">
        <v>2023</v>
      </c>
      <c r="AD2336">
        <v>369</v>
      </c>
      <c r="AE2336" t="s">
        <v>831</v>
      </c>
      <c r="AF2336" t="s">
        <v>247</v>
      </c>
      <c r="AG2336" s="1">
        <v>36280</v>
      </c>
      <c r="AH2336" t="s">
        <v>483</v>
      </c>
      <c r="AI2336" t="s">
        <v>265</v>
      </c>
      <c r="AJ2336" t="s">
        <v>64</v>
      </c>
      <c r="AK2336">
        <v>175</v>
      </c>
      <c r="AL2336">
        <v>300000</v>
      </c>
      <c r="AM2336">
        <v>700000</v>
      </c>
      <c r="AN2336" s="1">
        <v>45473</v>
      </c>
      <c r="AO2336" t="s">
        <v>839</v>
      </c>
      <c r="AP2336" t="s">
        <v>66</v>
      </c>
      <c r="AQ2336">
        <v>17</v>
      </c>
      <c r="AR2336" t="s">
        <v>833</v>
      </c>
      <c r="AS2336">
        <v>0</v>
      </c>
      <c r="AT2336" t="s">
        <v>483</v>
      </c>
      <c r="AU2336">
        <v>25</v>
      </c>
    </row>
    <row r="2337" spans="1:47" x14ac:dyDescent="0.25">
      <c r="A2337" t="s">
        <v>1215</v>
      </c>
      <c r="B2337">
        <v>3063688</v>
      </c>
      <c r="C2337">
        <v>542776</v>
      </c>
      <c r="D2337" t="s">
        <v>812</v>
      </c>
      <c r="E2337">
        <v>0</v>
      </c>
      <c r="F2337">
        <v>0</v>
      </c>
      <c r="G2337">
        <v>0</v>
      </c>
      <c r="H2337">
        <v>0</v>
      </c>
      <c r="I2337">
        <v>58</v>
      </c>
      <c r="J2337">
        <v>2018</v>
      </c>
      <c r="K2337" t="s">
        <v>113</v>
      </c>
      <c r="L2337">
        <v>1</v>
      </c>
      <c r="M2337">
        <v>3</v>
      </c>
      <c r="N2337">
        <v>10</v>
      </c>
      <c r="O2337">
        <v>4</v>
      </c>
      <c r="P2337" t="s">
        <v>790</v>
      </c>
      <c r="Q2337" t="s">
        <v>982</v>
      </c>
      <c r="R2337" t="s">
        <v>826</v>
      </c>
      <c r="S2337">
        <v>2144</v>
      </c>
      <c r="T2337" t="s">
        <v>956</v>
      </c>
      <c r="U2337" t="s">
        <v>828</v>
      </c>
      <c r="V2337" t="s">
        <v>984</v>
      </c>
      <c r="W2337" t="s">
        <v>302</v>
      </c>
      <c r="X2337" t="s">
        <v>57</v>
      </c>
      <c r="Y2337" t="s">
        <v>1216</v>
      </c>
      <c r="Z2337" s="1">
        <v>43429</v>
      </c>
      <c r="AA2337">
        <v>58</v>
      </c>
      <c r="AB2337" t="s">
        <v>59</v>
      </c>
      <c r="AC2337">
        <v>2023</v>
      </c>
      <c r="AD2337">
        <v>369</v>
      </c>
      <c r="AE2337" t="s">
        <v>831</v>
      </c>
      <c r="AF2337" t="s">
        <v>247</v>
      </c>
      <c r="AG2337" s="1">
        <v>36280</v>
      </c>
      <c r="AH2337" t="s">
        <v>483</v>
      </c>
      <c r="AI2337" t="s">
        <v>265</v>
      </c>
      <c r="AJ2337" t="s">
        <v>64</v>
      </c>
      <c r="AK2337">
        <v>175</v>
      </c>
      <c r="AL2337">
        <v>300000</v>
      </c>
      <c r="AM2337">
        <v>700000</v>
      </c>
      <c r="AN2337" s="1">
        <v>45473</v>
      </c>
      <c r="AO2337" t="s">
        <v>840</v>
      </c>
      <c r="AP2337" t="s">
        <v>66</v>
      </c>
      <c r="AQ2337">
        <v>17</v>
      </c>
      <c r="AR2337" t="s">
        <v>833</v>
      </c>
      <c r="AS2337">
        <v>0</v>
      </c>
      <c r="AT2337" t="s">
        <v>483</v>
      </c>
      <c r="AU2337">
        <v>25</v>
      </c>
    </row>
    <row r="2338" spans="1:47" x14ac:dyDescent="0.25">
      <c r="A2338" t="s">
        <v>1215</v>
      </c>
      <c r="B2338">
        <v>3063688</v>
      </c>
      <c r="C2338">
        <v>542776</v>
      </c>
      <c r="D2338" t="s">
        <v>812</v>
      </c>
      <c r="E2338">
        <v>0</v>
      </c>
      <c r="F2338">
        <v>0</v>
      </c>
      <c r="G2338">
        <v>0</v>
      </c>
      <c r="H2338">
        <v>0</v>
      </c>
      <c r="I2338">
        <v>58</v>
      </c>
      <c r="J2338">
        <v>2018</v>
      </c>
      <c r="K2338" t="s">
        <v>113</v>
      </c>
      <c r="L2338">
        <v>1</v>
      </c>
      <c r="M2338">
        <v>3</v>
      </c>
      <c r="N2338">
        <v>10</v>
      </c>
      <c r="O2338">
        <v>4</v>
      </c>
      <c r="P2338" t="s">
        <v>790</v>
      </c>
      <c r="Q2338" t="s">
        <v>982</v>
      </c>
      <c r="R2338" t="s">
        <v>826</v>
      </c>
      <c r="S2338">
        <v>2144</v>
      </c>
      <c r="T2338" t="s">
        <v>956</v>
      </c>
      <c r="U2338" t="s">
        <v>828</v>
      </c>
      <c r="V2338" t="s">
        <v>984</v>
      </c>
      <c r="W2338" t="s">
        <v>302</v>
      </c>
      <c r="X2338" t="s">
        <v>57</v>
      </c>
      <c r="Y2338" t="s">
        <v>1216</v>
      </c>
      <c r="Z2338" s="1">
        <v>43429</v>
      </c>
      <c r="AA2338">
        <v>58</v>
      </c>
      <c r="AB2338" t="s">
        <v>59</v>
      </c>
      <c r="AC2338">
        <v>2023</v>
      </c>
      <c r="AD2338">
        <v>369</v>
      </c>
      <c r="AE2338" t="s">
        <v>831</v>
      </c>
      <c r="AF2338" t="s">
        <v>247</v>
      </c>
      <c r="AG2338" s="1">
        <v>36280</v>
      </c>
      <c r="AH2338" t="s">
        <v>483</v>
      </c>
      <c r="AI2338" t="s">
        <v>265</v>
      </c>
      <c r="AJ2338" t="s">
        <v>64</v>
      </c>
      <c r="AK2338">
        <v>175</v>
      </c>
      <c r="AL2338">
        <v>300000</v>
      </c>
      <c r="AM2338">
        <v>700000</v>
      </c>
      <c r="AN2338" s="1">
        <v>45473</v>
      </c>
      <c r="AO2338" t="s">
        <v>841</v>
      </c>
      <c r="AP2338" t="s">
        <v>66</v>
      </c>
      <c r="AQ2338">
        <v>17</v>
      </c>
      <c r="AR2338" t="s">
        <v>833</v>
      </c>
      <c r="AS2338">
        <v>0</v>
      </c>
      <c r="AT2338" t="s">
        <v>483</v>
      </c>
      <c r="AU2338">
        <v>25</v>
      </c>
    </row>
    <row r="2339" spans="1:47" x14ac:dyDescent="0.25">
      <c r="A2339" t="s">
        <v>1215</v>
      </c>
      <c r="B2339">
        <v>3063688</v>
      </c>
      <c r="C2339">
        <v>542776</v>
      </c>
      <c r="D2339" t="s">
        <v>812</v>
      </c>
      <c r="E2339">
        <v>0</v>
      </c>
      <c r="F2339">
        <v>0</v>
      </c>
      <c r="G2339">
        <v>0</v>
      </c>
      <c r="H2339">
        <v>0</v>
      </c>
      <c r="I2339">
        <v>58</v>
      </c>
      <c r="J2339">
        <v>2018</v>
      </c>
      <c r="K2339" t="s">
        <v>113</v>
      </c>
      <c r="L2339">
        <v>1</v>
      </c>
      <c r="M2339">
        <v>3</v>
      </c>
      <c r="N2339">
        <v>10</v>
      </c>
      <c r="O2339">
        <v>4</v>
      </c>
      <c r="P2339" t="s">
        <v>790</v>
      </c>
      <c r="Q2339" t="s">
        <v>982</v>
      </c>
      <c r="R2339" t="s">
        <v>826</v>
      </c>
      <c r="S2339">
        <v>2144</v>
      </c>
      <c r="T2339" t="s">
        <v>956</v>
      </c>
      <c r="U2339" t="s">
        <v>828</v>
      </c>
      <c r="V2339" t="s">
        <v>984</v>
      </c>
      <c r="W2339" t="s">
        <v>302</v>
      </c>
      <c r="X2339" t="s">
        <v>57</v>
      </c>
      <c r="Y2339" t="s">
        <v>1216</v>
      </c>
      <c r="Z2339" s="1">
        <v>43429</v>
      </c>
      <c r="AA2339">
        <v>58</v>
      </c>
      <c r="AB2339" t="s">
        <v>59</v>
      </c>
      <c r="AC2339">
        <v>2023</v>
      </c>
      <c r="AD2339">
        <v>369</v>
      </c>
      <c r="AE2339" t="s">
        <v>831</v>
      </c>
      <c r="AF2339" t="s">
        <v>247</v>
      </c>
      <c r="AG2339" s="1">
        <v>36280</v>
      </c>
      <c r="AH2339" t="s">
        <v>483</v>
      </c>
      <c r="AI2339" t="s">
        <v>265</v>
      </c>
      <c r="AJ2339" t="s">
        <v>64</v>
      </c>
      <c r="AK2339">
        <v>175</v>
      </c>
      <c r="AL2339">
        <v>300000</v>
      </c>
      <c r="AM2339">
        <v>700000</v>
      </c>
      <c r="AN2339" s="1">
        <v>45473</v>
      </c>
      <c r="AO2339" t="s">
        <v>842</v>
      </c>
      <c r="AP2339" t="s">
        <v>66</v>
      </c>
      <c r="AQ2339">
        <v>17</v>
      </c>
      <c r="AR2339" t="s">
        <v>833</v>
      </c>
      <c r="AS2339">
        <v>0</v>
      </c>
      <c r="AT2339" t="s">
        <v>483</v>
      </c>
      <c r="AU2339">
        <v>25</v>
      </c>
    </row>
    <row r="2340" spans="1:47" x14ac:dyDescent="0.25">
      <c r="A2340" t="s">
        <v>1215</v>
      </c>
      <c r="B2340">
        <v>3063688</v>
      </c>
      <c r="C2340">
        <v>542776</v>
      </c>
      <c r="D2340" t="s">
        <v>812</v>
      </c>
      <c r="E2340">
        <v>0</v>
      </c>
      <c r="F2340">
        <v>0</v>
      </c>
      <c r="G2340">
        <v>0</v>
      </c>
      <c r="H2340">
        <v>0</v>
      </c>
      <c r="I2340">
        <v>58</v>
      </c>
      <c r="J2340">
        <v>2018</v>
      </c>
      <c r="K2340" t="s">
        <v>113</v>
      </c>
      <c r="L2340">
        <v>1</v>
      </c>
      <c r="M2340">
        <v>3</v>
      </c>
      <c r="N2340">
        <v>10</v>
      </c>
      <c r="O2340">
        <v>4</v>
      </c>
      <c r="P2340" t="s">
        <v>790</v>
      </c>
      <c r="Q2340" t="s">
        <v>982</v>
      </c>
      <c r="R2340" t="s">
        <v>826</v>
      </c>
      <c r="S2340">
        <v>2144</v>
      </c>
      <c r="T2340" t="s">
        <v>956</v>
      </c>
      <c r="U2340" t="s">
        <v>828</v>
      </c>
      <c r="V2340" t="s">
        <v>984</v>
      </c>
      <c r="W2340" t="s">
        <v>302</v>
      </c>
      <c r="X2340" t="s">
        <v>57</v>
      </c>
      <c r="Y2340" t="s">
        <v>1216</v>
      </c>
      <c r="Z2340" s="1">
        <v>43429</v>
      </c>
      <c r="AA2340">
        <v>58</v>
      </c>
      <c r="AB2340" t="s">
        <v>59</v>
      </c>
      <c r="AC2340">
        <v>2023</v>
      </c>
      <c r="AD2340">
        <v>369</v>
      </c>
      <c r="AE2340" t="s">
        <v>831</v>
      </c>
      <c r="AF2340" t="s">
        <v>247</v>
      </c>
      <c r="AG2340" s="1">
        <v>36280</v>
      </c>
      <c r="AH2340" t="s">
        <v>483</v>
      </c>
      <c r="AI2340" t="s">
        <v>265</v>
      </c>
      <c r="AJ2340" t="s">
        <v>64</v>
      </c>
      <c r="AK2340">
        <v>175</v>
      </c>
      <c r="AL2340">
        <v>300000</v>
      </c>
      <c r="AM2340">
        <v>700000</v>
      </c>
      <c r="AN2340" s="1">
        <v>45473</v>
      </c>
      <c r="AO2340" t="s">
        <v>843</v>
      </c>
      <c r="AP2340" t="s">
        <v>66</v>
      </c>
      <c r="AQ2340">
        <v>17</v>
      </c>
      <c r="AR2340" t="s">
        <v>833</v>
      </c>
      <c r="AS2340">
        <v>0</v>
      </c>
      <c r="AT2340" t="s">
        <v>483</v>
      </c>
      <c r="AU2340">
        <v>25</v>
      </c>
    </row>
    <row r="2341" spans="1:47" x14ac:dyDescent="0.25">
      <c r="A2341" t="s">
        <v>1215</v>
      </c>
      <c r="B2341">
        <v>3063688</v>
      </c>
      <c r="C2341">
        <v>542776</v>
      </c>
      <c r="D2341" t="s">
        <v>812</v>
      </c>
      <c r="E2341">
        <v>0</v>
      </c>
      <c r="F2341">
        <v>0</v>
      </c>
      <c r="G2341">
        <v>0</v>
      </c>
      <c r="H2341">
        <v>0</v>
      </c>
      <c r="I2341">
        <v>58</v>
      </c>
      <c r="J2341">
        <v>2018</v>
      </c>
      <c r="K2341" t="s">
        <v>113</v>
      </c>
      <c r="L2341">
        <v>1</v>
      </c>
      <c r="M2341">
        <v>3</v>
      </c>
      <c r="N2341">
        <v>10</v>
      </c>
      <c r="O2341">
        <v>4</v>
      </c>
      <c r="P2341" t="s">
        <v>790</v>
      </c>
      <c r="Q2341" t="s">
        <v>982</v>
      </c>
      <c r="R2341" t="s">
        <v>826</v>
      </c>
      <c r="S2341">
        <v>2144</v>
      </c>
      <c r="T2341" t="s">
        <v>956</v>
      </c>
      <c r="U2341" t="s">
        <v>828</v>
      </c>
      <c r="V2341" t="s">
        <v>984</v>
      </c>
      <c r="W2341" t="s">
        <v>302</v>
      </c>
      <c r="X2341" t="s">
        <v>57</v>
      </c>
      <c r="Y2341" t="s">
        <v>1216</v>
      </c>
      <c r="Z2341" s="1">
        <v>43429</v>
      </c>
      <c r="AA2341">
        <v>58</v>
      </c>
      <c r="AB2341" t="s">
        <v>59</v>
      </c>
      <c r="AC2341">
        <v>2023</v>
      </c>
      <c r="AD2341">
        <v>369</v>
      </c>
      <c r="AE2341" t="s">
        <v>831</v>
      </c>
      <c r="AF2341" t="s">
        <v>247</v>
      </c>
      <c r="AG2341" s="1">
        <v>36280</v>
      </c>
      <c r="AH2341" t="s">
        <v>483</v>
      </c>
      <c r="AI2341" t="s">
        <v>265</v>
      </c>
      <c r="AJ2341" t="s">
        <v>64</v>
      </c>
      <c r="AK2341">
        <v>175</v>
      </c>
      <c r="AL2341">
        <v>300000</v>
      </c>
      <c r="AM2341">
        <v>700000</v>
      </c>
      <c r="AN2341" s="1">
        <v>45473</v>
      </c>
      <c r="AO2341" t="s">
        <v>844</v>
      </c>
      <c r="AP2341" t="s">
        <v>66</v>
      </c>
      <c r="AQ2341">
        <v>17</v>
      </c>
      <c r="AR2341" t="s">
        <v>833</v>
      </c>
      <c r="AS2341">
        <v>0</v>
      </c>
      <c r="AT2341" t="s">
        <v>483</v>
      </c>
      <c r="AU2341">
        <v>25</v>
      </c>
    </row>
    <row r="2342" spans="1:47" x14ac:dyDescent="0.25">
      <c r="A2342" t="s">
        <v>1215</v>
      </c>
      <c r="B2342">
        <v>3063688</v>
      </c>
      <c r="C2342">
        <v>542776</v>
      </c>
      <c r="D2342" t="s">
        <v>812</v>
      </c>
      <c r="E2342">
        <v>0</v>
      </c>
      <c r="F2342">
        <v>0</v>
      </c>
      <c r="G2342">
        <v>0</v>
      </c>
      <c r="H2342">
        <v>0</v>
      </c>
      <c r="I2342">
        <v>58</v>
      </c>
      <c r="J2342">
        <v>2018</v>
      </c>
      <c r="K2342" t="s">
        <v>113</v>
      </c>
      <c r="L2342">
        <v>1</v>
      </c>
      <c r="M2342">
        <v>3</v>
      </c>
      <c r="N2342">
        <v>10</v>
      </c>
      <c r="O2342">
        <v>4</v>
      </c>
      <c r="P2342" t="s">
        <v>790</v>
      </c>
      <c r="Q2342" t="s">
        <v>982</v>
      </c>
      <c r="R2342" t="s">
        <v>826</v>
      </c>
      <c r="S2342">
        <v>2144</v>
      </c>
      <c r="T2342" t="s">
        <v>956</v>
      </c>
      <c r="U2342" t="s">
        <v>828</v>
      </c>
      <c r="V2342" t="s">
        <v>984</v>
      </c>
      <c r="W2342" t="s">
        <v>302</v>
      </c>
      <c r="X2342" t="s">
        <v>57</v>
      </c>
      <c r="Y2342" t="s">
        <v>1216</v>
      </c>
      <c r="Z2342" s="1">
        <v>43429</v>
      </c>
      <c r="AA2342">
        <v>58</v>
      </c>
      <c r="AB2342" t="s">
        <v>59</v>
      </c>
      <c r="AC2342">
        <v>2023</v>
      </c>
      <c r="AD2342">
        <v>369</v>
      </c>
      <c r="AE2342" t="s">
        <v>831</v>
      </c>
      <c r="AF2342" t="s">
        <v>247</v>
      </c>
      <c r="AG2342" s="1">
        <v>36280</v>
      </c>
      <c r="AH2342" t="s">
        <v>483</v>
      </c>
      <c r="AI2342" t="s">
        <v>265</v>
      </c>
      <c r="AJ2342" t="s">
        <v>64</v>
      </c>
      <c r="AK2342">
        <v>175</v>
      </c>
      <c r="AL2342">
        <v>300000</v>
      </c>
      <c r="AM2342">
        <v>700000</v>
      </c>
      <c r="AN2342" s="1">
        <v>45473</v>
      </c>
      <c r="AO2342" t="s">
        <v>845</v>
      </c>
      <c r="AP2342" t="s">
        <v>164</v>
      </c>
      <c r="AQ2342">
        <v>17</v>
      </c>
      <c r="AR2342" t="s">
        <v>833</v>
      </c>
      <c r="AS2342">
        <v>0</v>
      </c>
      <c r="AT2342" t="s">
        <v>483</v>
      </c>
      <c r="AU2342">
        <v>25</v>
      </c>
    </row>
    <row r="2343" spans="1:47" x14ac:dyDescent="0.25">
      <c r="A2343" t="s">
        <v>1215</v>
      </c>
      <c r="B2343">
        <v>3063688</v>
      </c>
      <c r="C2343">
        <v>542776</v>
      </c>
      <c r="D2343" t="s">
        <v>812</v>
      </c>
      <c r="E2343">
        <v>0</v>
      </c>
      <c r="F2343">
        <v>0</v>
      </c>
      <c r="G2343">
        <v>0</v>
      </c>
      <c r="H2343">
        <v>0</v>
      </c>
      <c r="I2343">
        <v>58</v>
      </c>
      <c r="J2343">
        <v>2018</v>
      </c>
      <c r="K2343" t="s">
        <v>113</v>
      </c>
      <c r="L2343">
        <v>1</v>
      </c>
      <c r="M2343">
        <v>3</v>
      </c>
      <c r="N2343">
        <v>10</v>
      </c>
      <c r="O2343">
        <v>4</v>
      </c>
      <c r="P2343" t="s">
        <v>790</v>
      </c>
      <c r="Q2343" t="s">
        <v>982</v>
      </c>
      <c r="R2343" t="s">
        <v>826</v>
      </c>
      <c r="S2343">
        <v>2144</v>
      </c>
      <c r="T2343" t="s">
        <v>956</v>
      </c>
      <c r="U2343" t="s">
        <v>828</v>
      </c>
      <c r="V2343" t="s">
        <v>984</v>
      </c>
      <c r="W2343" t="s">
        <v>302</v>
      </c>
      <c r="X2343" t="s">
        <v>57</v>
      </c>
      <c r="Y2343" t="s">
        <v>1216</v>
      </c>
      <c r="Z2343" s="1">
        <v>43429</v>
      </c>
      <c r="AA2343">
        <v>58</v>
      </c>
      <c r="AB2343" t="s">
        <v>59</v>
      </c>
      <c r="AC2343">
        <v>2023</v>
      </c>
      <c r="AD2343">
        <v>369</v>
      </c>
      <c r="AE2343" t="s">
        <v>831</v>
      </c>
      <c r="AF2343" t="s">
        <v>247</v>
      </c>
      <c r="AG2343" s="1">
        <v>36280</v>
      </c>
      <c r="AH2343" t="s">
        <v>483</v>
      </c>
      <c r="AI2343" t="s">
        <v>265</v>
      </c>
      <c r="AJ2343" t="s">
        <v>64</v>
      </c>
      <c r="AK2343">
        <v>175</v>
      </c>
      <c r="AL2343">
        <v>300000</v>
      </c>
      <c r="AM2343">
        <v>700000</v>
      </c>
      <c r="AN2343" s="1">
        <v>45473</v>
      </c>
      <c r="AO2343" t="s">
        <v>846</v>
      </c>
      <c r="AP2343" t="s">
        <v>164</v>
      </c>
      <c r="AQ2343">
        <v>17</v>
      </c>
      <c r="AR2343" t="s">
        <v>833</v>
      </c>
      <c r="AS2343">
        <v>0</v>
      </c>
      <c r="AT2343" t="s">
        <v>355</v>
      </c>
      <c r="AU2343">
        <v>25</v>
      </c>
    </row>
    <row r="2344" spans="1:47" x14ac:dyDescent="0.25">
      <c r="A2344" t="s">
        <v>1215</v>
      </c>
      <c r="B2344">
        <v>3063688</v>
      </c>
      <c r="C2344">
        <v>542776</v>
      </c>
      <c r="D2344" t="s">
        <v>812</v>
      </c>
      <c r="E2344">
        <v>0</v>
      </c>
      <c r="F2344">
        <v>0</v>
      </c>
      <c r="G2344">
        <v>0</v>
      </c>
      <c r="H2344">
        <v>0</v>
      </c>
      <c r="I2344">
        <v>58</v>
      </c>
      <c r="J2344">
        <v>2018</v>
      </c>
      <c r="K2344" t="s">
        <v>113</v>
      </c>
      <c r="L2344">
        <v>1</v>
      </c>
      <c r="M2344">
        <v>3</v>
      </c>
      <c r="N2344">
        <v>10</v>
      </c>
      <c r="O2344">
        <v>4</v>
      </c>
      <c r="P2344" t="s">
        <v>790</v>
      </c>
      <c r="Q2344" t="s">
        <v>982</v>
      </c>
      <c r="R2344" t="s">
        <v>826</v>
      </c>
      <c r="S2344">
        <v>2144</v>
      </c>
      <c r="T2344" t="s">
        <v>956</v>
      </c>
      <c r="U2344" t="s">
        <v>828</v>
      </c>
      <c r="V2344" t="s">
        <v>984</v>
      </c>
      <c r="W2344" t="s">
        <v>302</v>
      </c>
      <c r="X2344" t="s">
        <v>57</v>
      </c>
      <c r="Y2344" t="s">
        <v>1216</v>
      </c>
      <c r="Z2344" s="1">
        <v>43429</v>
      </c>
      <c r="AA2344">
        <v>58</v>
      </c>
      <c r="AB2344" t="s">
        <v>59</v>
      </c>
      <c r="AC2344">
        <v>2023</v>
      </c>
      <c r="AD2344">
        <v>369</v>
      </c>
      <c r="AE2344" t="s">
        <v>831</v>
      </c>
      <c r="AF2344" t="s">
        <v>247</v>
      </c>
      <c r="AG2344" s="1">
        <v>36280</v>
      </c>
      <c r="AH2344" t="s">
        <v>483</v>
      </c>
      <c r="AI2344" t="s">
        <v>265</v>
      </c>
      <c r="AJ2344" t="s">
        <v>64</v>
      </c>
      <c r="AK2344">
        <v>175</v>
      </c>
      <c r="AL2344">
        <v>300000</v>
      </c>
      <c r="AM2344">
        <v>700000</v>
      </c>
      <c r="AN2344" s="1">
        <v>45473</v>
      </c>
      <c r="AO2344" t="s">
        <v>847</v>
      </c>
      <c r="AP2344" t="s">
        <v>164</v>
      </c>
      <c r="AQ2344">
        <v>17</v>
      </c>
      <c r="AR2344" t="s">
        <v>833</v>
      </c>
      <c r="AS2344">
        <v>0</v>
      </c>
      <c r="AT2344" t="s">
        <v>465</v>
      </c>
      <c r="AU2344">
        <v>25</v>
      </c>
    </row>
    <row r="2345" spans="1:47" x14ac:dyDescent="0.25">
      <c r="A2345" t="s">
        <v>1215</v>
      </c>
      <c r="B2345">
        <v>3063688</v>
      </c>
      <c r="C2345">
        <v>542776</v>
      </c>
      <c r="D2345" t="s">
        <v>812</v>
      </c>
      <c r="E2345">
        <v>0</v>
      </c>
      <c r="F2345">
        <v>0</v>
      </c>
      <c r="G2345">
        <v>0</v>
      </c>
      <c r="H2345">
        <v>0</v>
      </c>
      <c r="I2345">
        <v>58</v>
      </c>
      <c r="J2345">
        <v>2018</v>
      </c>
      <c r="K2345" t="s">
        <v>113</v>
      </c>
      <c r="L2345">
        <v>1</v>
      </c>
      <c r="M2345">
        <v>3</v>
      </c>
      <c r="N2345">
        <v>10</v>
      </c>
      <c r="O2345">
        <v>4</v>
      </c>
      <c r="P2345" t="s">
        <v>790</v>
      </c>
      <c r="Q2345" t="s">
        <v>982</v>
      </c>
      <c r="R2345" t="s">
        <v>826</v>
      </c>
      <c r="S2345">
        <v>2144</v>
      </c>
      <c r="T2345" t="s">
        <v>956</v>
      </c>
      <c r="U2345" t="s">
        <v>828</v>
      </c>
      <c r="V2345" t="s">
        <v>984</v>
      </c>
      <c r="W2345" t="s">
        <v>302</v>
      </c>
      <c r="X2345" t="s">
        <v>57</v>
      </c>
      <c r="Y2345" t="s">
        <v>1216</v>
      </c>
      <c r="Z2345" s="1">
        <v>43429</v>
      </c>
      <c r="AA2345">
        <v>58</v>
      </c>
      <c r="AB2345" t="s">
        <v>59</v>
      </c>
      <c r="AC2345">
        <v>2023</v>
      </c>
      <c r="AD2345">
        <v>369</v>
      </c>
      <c r="AE2345" t="s">
        <v>831</v>
      </c>
      <c r="AF2345" t="s">
        <v>247</v>
      </c>
      <c r="AG2345" s="1">
        <v>36280</v>
      </c>
      <c r="AH2345" t="s">
        <v>483</v>
      </c>
      <c r="AI2345" t="s">
        <v>265</v>
      </c>
      <c r="AJ2345" t="s">
        <v>64</v>
      </c>
      <c r="AK2345">
        <v>175</v>
      </c>
      <c r="AL2345">
        <v>300000</v>
      </c>
      <c r="AM2345">
        <v>700000</v>
      </c>
      <c r="AN2345" s="1">
        <v>45473</v>
      </c>
      <c r="AO2345" t="s">
        <v>848</v>
      </c>
      <c r="AP2345" t="s">
        <v>66</v>
      </c>
      <c r="AQ2345">
        <v>17</v>
      </c>
      <c r="AR2345" t="s">
        <v>833</v>
      </c>
      <c r="AS2345">
        <v>0</v>
      </c>
      <c r="AT2345" t="s">
        <v>483</v>
      </c>
      <c r="AU2345">
        <v>25</v>
      </c>
    </row>
    <row r="2346" spans="1:47" x14ac:dyDescent="0.25">
      <c r="A2346" t="s">
        <v>1215</v>
      </c>
      <c r="B2346">
        <v>3063688</v>
      </c>
      <c r="C2346">
        <v>542776</v>
      </c>
      <c r="D2346" t="s">
        <v>812</v>
      </c>
      <c r="E2346">
        <v>0</v>
      </c>
      <c r="F2346">
        <v>0</v>
      </c>
      <c r="G2346">
        <v>0</v>
      </c>
      <c r="H2346">
        <v>0</v>
      </c>
      <c r="I2346">
        <v>58</v>
      </c>
      <c r="J2346">
        <v>2018</v>
      </c>
      <c r="K2346" t="s">
        <v>113</v>
      </c>
      <c r="L2346">
        <v>1</v>
      </c>
      <c r="M2346">
        <v>3</v>
      </c>
      <c r="N2346">
        <v>10</v>
      </c>
      <c r="O2346">
        <v>4</v>
      </c>
      <c r="P2346" t="s">
        <v>790</v>
      </c>
      <c r="Q2346" t="s">
        <v>982</v>
      </c>
      <c r="R2346" t="s">
        <v>826</v>
      </c>
      <c r="S2346">
        <v>2144</v>
      </c>
      <c r="T2346" t="s">
        <v>956</v>
      </c>
      <c r="U2346" t="s">
        <v>828</v>
      </c>
      <c r="V2346" t="s">
        <v>984</v>
      </c>
      <c r="W2346" t="s">
        <v>302</v>
      </c>
      <c r="X2346" t="s">
        <v>57</v>
      </c>
      <c r="Y2346" t="s">
        <v>1216</v>
      </c>
      <c r="Z2346" s="1">
        <v>43429</v>
      </c>
      <c r="AA2346">
        <v>58</v>
      </c>
      <c r="AB2346" t="s">
        <v>59</v>
      </c>
      <c r="AC2346">
        <v>2023</v>
      </c>
      <c r="AD2346">
        <v>369</v>
      </c>
      <c r="AE2346" t="s">
        <v>831</v>
      </c>
      <c r="AF2346" t="s">
        <v>247</v>
      </c>
      <c r="AG2346" s="1">
        <v>36280</v>
      </c>
      <c r="AH2346" t="s">
        <v>483</v>
      </c>
      <c r="AI2346" t="s">
        <v>265</v>
      </c>
      <c r="AJ2346" t="s">
        <v>64</v>
      </c>
      <c r="AK2346">
        <v>175</v>
      </c>
      <c r="AL2346">
        <v>300000</v>
      </c>
      <c r="AM2346">
        <v>700000</v>
      </c>
      <c r="AN2346" s="1">
        <v>45473</v>
      </c>
      <c r="AO2346" t="s">
        <v>849</v>
      </c>
      <c r="AP2346" t="s">
        <v>164</v>
      </c>
      <c r="AQ2346">
        <v>17</v>
      </c>
      <c r="AR2346" t="s">
        <v>833</v>
      </c>
      <c r="AS2346">
        <v>0</v>
      </c>
      <c r="AT2346" t="s">
        <v>355</v>
      </c>
      <c r="AU2346">
        <v>25</v>
      </c>
    </row>
    <row r="2347" spans="1:47" x14ac:dyDescent="0.25">
      <c r="A2347" t="s">
        <v>1217</v>
      </c>
      <c r="B2347">
        <v>3063692</v>
      </c>
      <c r="C2347">
        <v>381187</v>
      </c>
      <c r="D2347" t="s">
        <v>812</v>
      </c>
      <c r="E2347">
        <v>0</v>
      </c>
      <c r="F2347">
        <v>0</v>
      </c>
      <c r="G2347">
        <v>0</v>
      </c>
      <c r="H2347">
        <v>0</v>
      </c>
      <c r="I2347">
        <v>66</v>
      </c>
      <c r="J2347">
        <v>2018</v>
      </c>
      <c r="K2347" t="s">
        <v>119</v>
      </c>
      <c r="L2347">
        <v>1</v>
      </c>
      <c r="M2347">
        <v>0</v>
      </c>
      <c r="N2347">
        <v>4</v>
      </c>
      <c r="O2347">
        <v>14</v>
      </c>
      <c r="P2347" t="s">
        <v>374</v>
      </c>
      <c r="Q2347" t="s">
        <v>954</v>
      </c>
      <c r="R2347" t="s">
        <v>1218</v>
      </c>
      <c r="S2347">
        <v>8512</v>
      </c>
      <c r="T2347" t="s">
        <v>1165</v>
      </c>
      <c r="U2347" t="s">
        <v>1219</v>
      </c>
      <c r="V2347" t="s">
        <v>793</v>
      </c>
      <c r="W2347" t="s">
        <v>96</v>
      </c>
      <c r="X2347" t="s">
        <v>57</v>
      </c>
      <c r="Y2347" t="s">
        <v>1220</v>
      </c>
      <c r="Z2347" s="1">
        <v>43436</v>
      </c>
      <c r="AA2347">
        <v>66</v>
      </c>
      <c r="AB2347" t="s">
        <v>59</v>
      </c>
      <c r="AC2347">
        <v>2023</v>
      </c>
      <c r="AD2347">
        <v>738</v>
      </c>
      <c r="AE2347" t="s">
        <v>796</v>
      </c>
      <c r="AF2347" t="s">
        <v>797</v>
      </c>
      <c r="AG2347" s="1">
        <v>35788</v>
      </c>
      <c r="AH2347" t="s">
        <v>264</v>
      </c>
      <c r="AI2347" t="s">
        <v>265</v>
      </c>
      <c r="AJ2347" t="s">
        <v>64</v>
      </c>
      <c r="AK2347">
        <v>178</v>
      </c>
      <c r="AL2347">
        <v>800000</v>
      </c>
      <c r="AM2347">
        <v>1000000</v>
      </c>
      <c r="AN2347" s="1">
        <v>46568</v>
      </c>
      <c r="AO2347" t="s">
        <v>798</v>
      </c>
      <c r="AP2347" t="s">
        <v>66</v>
      </c>
      <c r="AQ2347">
        <v>99</v>
      </c>
      <c r="AR2347" t="s">
        <v>799</v>
      </c>
      <c r="AS2347">
        <v>0</v>
      </c>
      <c r="AT2347" t="s">
        <v>264</v>
      </c>
      <c r="AU2347">
        <v>26</v>
      </c>
    </row>
    <row r="2348" spans="1:47" x14ac:dyDescent="0.25">
      <c r="A2348" t="s">
        <v>1217</v>
      </c>
      <c r="B2348">
        <v>3063692</v>
      </c>
      <c r="C2348">
        <v>381187</v>
      </c>
      <c r="D2348" t="s">
        <v>812</v>
      </c>
      <c r="E2348">
        <v>0</v>
      </c>
      <c r="F2348">
        <v>0</v>
      </c>
      <c r="G2348">
        <v>0</v>
      </c>
      <c r="H2348">
        <v>0</v>
      </c>
      <c r="I2348">
        <v>66</v>
      </c>
      <c r="J2348">
        <v>2018</v>
      </c>
      <c r="K2348" t="s">
        <v>119</v>
      </c>
      <c r="L2348">
        <v>1</v>
      </c>
      <c r="M2348">
        <v>0</v>
      </c>
      <c r="N2348">
        <v>4</v>
      </c>
      <c r="O2348">
        <v>14</v>
      </c>
      <c r="P2348" t="s">
        <v>374</v>
      </c>
      <c r="Q2348" t="s">
        <v>954</v>
      </c>
      <c r="R2348" t="s">
        <v>1218</v>
      </c>
      <c r="S2348">
        <v>8512</v>
      </c>
      <c r="T2348" t="s">
        <v>1165</v>
      </c>
      <c r="U2348" t="s">
        <v>1219</v>
      </c>
      <c r="V2348" t="s">
        <v>793</v>
      </c>
      <c r="W2348" t="s">
        <v>96</v>
      </c>
      <c r="X2348" t="s">
        <v>57</v>
      </c>
      <c r="Y2348" t="s">
        <v>1220</v>
      </c>
      <c r="Z2348" s="1">
        <v>43436</v>
      </c>
      <c r="AA2348">
        <v>66</v>
      </c>
      <c r="AB2348" t="s">
        <v>59</v>
      </c>
      <c r="AC2348">
        <v>2023</v>
      </c>
      <c r="AD2348">
        <v>738</v>
      </c>
      <c r="AE2348" t="s">
        <v>796</v>
      </c>
      <c r="AF2348" t="s">
        <v>797</v>
      </c>
      <c r="AG2348" s="1">
        <v>35788</v>
      </c>
      <c r="AH2348" t="s">
        <v>264</v>
      </c>
      <c r="AI2348" t="s">
        <v>265</v>
      </c>
      <c r="AJ2348" t="s">
        <v>64</v>
      </c>
      <c r="AK2348">
        <v>178</v>
      </c>
      <c r="AL2348">
        <v>800000</v>
      </c>
      <c r="AM2348">
        <v>1000000</v>
      </c>
      <c r="AN2348" s="1">
        <v>46568</v>
      </c>
      <c r="AO2348" t="s">
        <v>800</v>
      </c>
      <c r="AP2348" t="s">
        <v>66</v>
      </c>
      <c r="AQ2348">
        <v>99</v>
      </c>
      <c r="AR2348" t="s">
        <v>799</v>
      </c>
      <c r="AS2348">
        <v>0</v>
      </c>
      <c r="AT2348" t="s">
        <v>264</v>
      </c>
      <c r="AU2348">
        <v>26</v>
      </c>
    </row>
    <row r="2349" spans="1:47" x14ac:dyDescent="0.25">
      <c r="A2349" t="s">
        <v>1217</v>
      </c>
      <c r="B2349">
        <v>3063692</v>
      </c>
      <c r="C2349">
        <v>381187</v>
      </c>
      <c r="D2349" t="s">
        <v>812</v>
      </c>
      <c r="E2349">
        <v>0</v>
      </c>
      <c r="F2349">
        <v>0</v>
      </c>
      <c r="G2349">
        <v>0</v>
      </c>
      <c r="H2349">
        <v>0</v>
      </c>
      <c r="I2349">
        <v>66</v>
      </c>
      <c r="J2349">
        <v>2018</v>
      </c>
      <c r="K2349" t="s">
        <v>119</v>
      </c>
      <c r="L2349">
        <v>1</v>
      </c>
      <c r="M2349">
        <v>0</v>
      </c>
      <c r="N2349">
        <v>4</v>
      </c>
      <c r="O2349">
        <v>14</v>
      </c>
      <c r="P2349" t="s">
        <v>374</v>
      </c>
      <c r="Q2349" t="s">
        <v>954</v>
      </c>
      <c r="R2349" t="s">
        <v>1218</v>
      </c>
      <c r="S2349">
        <v>8512</v>
      </c>
      <c r="T2349" t="s">
        <v>1165</v>
      </c>
      <c r="U2349" t="s">
        <v>1219</v>
      </c>
      <c r="V2349" t="s">
        <v>793</v>
      </c>
      <c r="W2349" t="s">
        <v>96</v>
      </c>
      <c r="X2349" t="s">
        <v>57</v>
      </c>
      <c r="Y2349" t="s">
        <v>1220</v>
      </c>
      <c r="Z2349" s="1">
        <v>43436</v>
      </c>
      <c r="AA2349">
        <v>66</v>
      </c>
      <c r="AB2349" t="s">
        <v>59</v>
      </c>
      <c r="AC2349">
        <v>2023</v>
      </c>
      <c r="AD2349">
        <v>738</v>
      </c>
      <c r="AE2349" t="s">
        <v>796</v>
      </c>
      <c r="AF2349" t="s">
        <v>797</v>
      </c>
      <c r="AG2349" s="1">
        <v>35788</v>
      </c>
      <c r="AH2349" t="s">
        <v>264</v>
      </c>
      <c r="AI2349" t="s">
        <v>265</v>
      </c>
      <c r="AJ2349" t="s">
        <v>64</v>
      </c>
      <c r="AK2349">
        <v>178</v>
      </c>
      <c r="AL2349">
        <v>800000</v>
      </c>
      <c r="AM2349">
        <v>1000000</v>
      </c>
      <c r="AN2349" s="1">
        <v>46568</v>
      </c>
      <c r="AO2349" t="s">
        <v>801</v>
      </c>
      <c r="AP2349" t="s">
        <v>66</v>
      </c>
      <c r="AQ2349">
        <v>11</v>
      </c>
      <c r="AR2349" t="s">
        <v>799</v>
      </c>
      <c r="AS2349">
        <v>0</v>
      </c>
      <c r="AT2349" t="s">
        <v>264</v>
      </c>
      <c r="AU2349">
        <v>26</v>
      </c>
    </row>
    <row r="2350" spans="1:47" x14ac:dyDescent="0.25">
      <c r="A2350" t="s">
        <v>1217</v>
      </c>
      <c r="B2350">
        <v>3063692</v>
      </c>
      <c r="C2350">
        <v>381187</v>
      </c>
      <c r="D2350" t="s">
        <v>812</v>
      </c>
      <c r="E2350">
        <v>0</v>
      </c>
      <c r="F2350">
        <v>0</v>
      </c>
      <c r="G2350">
        <v>0</v>
      </c>
      <c r="H2350">
        <v>0</v>
      </c>
      <c r="I2350">
        <v>66</v>
      </c>
      <c r="J2350">
        <v>2018</v>
      </c>
      <c r="K2350" t="s">
        <v>119</v>
      </c>
      <c r="L2350">
        <v>1</v>
      </c>
      <c r="M2350">
        <v>0</v>
      </c>
      <c r="N2350">
        <v>4</v>
      </c>
      <c r="O2350">
        <v>14</v>
      </c>
      <c r="P2350" t="s">
        <v>374</v>
      </c>
      <c r="Q2350" t="s">
        <v>954</v>
      </c>
      <c r="R2350" t="s">
        <v>1218</v>
      </c>
      <c r="S2350">
        <v>8512</v>
      </c>
      <c r="T2350" t="s">
        <v>1165</v>
      </c>
      <c r="U2350" t="s">
        <v>1219</v>
      </c>
      <c r="V2350" t="s">
        <v>793</v>
      </c>
      <c r="W2350" t="s">
        <v>96</v>
      </c>
      <c r="X2350" t="s">
        <v>57</v>
      </c>
      <c r="Y2350" t="s">
        <v>1220</v>
      </c>
      <c r="Z2350" s="1">
        <v>43436</v>
      </c>
      <c r="AA2350">
        <v>66</v>
      </c>
      <c r="AB2350" t="s">
        <v>59</v>
      </c>
      <c r="AC2350">
        <v>2023</v>
      </c>
      <c r="AD2350">
        <v>738</v>
      </c>
      <c r="AE2350" t="s">
        <v>796</v>
      </c>
      <c r="AF2350" t="s">
        <v>797</v>
      </c>
      <c r="AG2350" s="1">
        <v>35788</v>
      </c>
      <c r="AH2350" t="s">
        <v>264</v>
      </c>
      <c r="AI2350" t="s">
        <v>265</v>
      </c>
      <c r="AJ2350" t="s">
        <v>64</v>
      </c>
      <c r="AK2350">
        <v>178</v>
      </c>
      <c r="AL2350">
        <v>800000</v>
      </c>
      <c r="AM2350">
        <v>1000000</v>
      </c>
      <c r="AN2350" s="1">
        <v>46568</v>
      </c>
      <c r="AO2350" t="s">
        <v>802</v>
      </c>
      <c r="AP2350" t="s">
        <v>66</v>
      </c>
      <c r="AQ2350">
        <v>11</v>
      </c>
      <c r="AR2350" t="s">
        <v>799</v>
      </c>
      <c r="AS2350">
        <v>0</v>
      </c>
      <c r="AT2350" t="s">
        <v>264</v>
      </c>
      <c r="AU2350">
        <v>26</v>
      </c>
    </row>
    <row r="2351" spans="1:47" x14ac:dyDescent="0.25">
      <c r="A2351" t="s">
        <v>1217</v>
      </c>
      <c r="B2351">
        <v>3063692</v>
      </c>
      <c r="C2351">
        <v>381187</v>
      </c>
      <c r="D2351" t="s">
        <v>812</v>
      </c>
      <c r="E2351">
        <v>0</v>
      </c>
      <c r="F2351">
        <v>0</v>
      </c>
      <c r="G2351">
        <v>0</v>
      </c>
      <c r="H2351">
        <v>0</v>
      </c>
      <c r="I2351">
        <v>66</v>
      </c>
      <c r="J2351">
        <v>2018</v>
      </c>
      <c r="K2351" t="s">
        <v>119</v>
      </c>
      <c r="L2351">
        <v>1</v>
      </c>
      <c r="M2351">
        <v>0</v>
      </c>
      <c r="N2351">
        <v>4</v>
      </c>
      <c r="O2351">
        <v>14</v>
      </c>
      <c r="P2351" t="s">
        <v>374</v>
      </c>
      <c r="Q2351" t="s">
        <v>954</v>
      </c>
      <c r="R2351" t="s">
        <v>1218</v>
      </c>
      <c r="S2351">
        <v>8512</v>
      </c>
      <c r="T2351" t="s">
        <v>1165</v>
      </c>
      <c r="U2351" t="s">
        <v>1219</v>
      </c>
      <c r="V2351" t="s">
        <v>793</v>
      </c>
      <c r="W2351" t="s">
        <v>96</v>
      </c>
      <c r="X2351" t="s">
        <v>57</v>
      </c>
      <c r="Y2351" t="s">
        <v>1220</v>
      </c>
      <c r="Z2351" s="1">
        <v>43436</v>
      </c>
      <c r="AA2351">
        <v>66</v>
      </c>
      <c r="AB2351" t="s">
        <v>59</v>
      </c>
      <c r="AC2351">
        <v>2023</v>
      </c>
      <c r="AD2351">
        <v>738</v>
      </c>
      <c r="AE2351" t="s">
        <v>796</v>
      </c>
      <c r="AF2351" t="s">
        <v>797</v>
      </c>
      <c r="AG2351" s="1">
        <v>35788</v>
      </c>
      <c r="AH2351" t="s">
        <v>264</v>
      </c>
      <c r="AI2351" t="s">
        <v>265</v>
      </c>
      <c r="AJ2351" t="s">
        <v>64</v>
      </c>
      <c r="AK2351">
        <v>178</v>
      </c>
      <c r="AL2351">
        <v>800000</v>
      </c>
      <c r="AM2351">
        <v>1000000</v>
      </c>
      <c r="AN2351" s="1">
        <v>46568</v>
      </c>
      <c r="AO2351" t="s">
        <v>803</v>
      </c>
      <c r="AP2351" t="s">
        <v>66</v>
      </c>
      <c r="AQ2351">
        <v>11</v>
      </c>
      <c r="AR2351" t="s">
        <v>799</v>
      </c>
      <c r="AS2351">
        <v>0</v>
      </c>
      <c r="AT2351" t="s">
        <v>264</v>
      </c>
      <c r="AU2351">
        <v>26</v>
      </c>
    </row>
    <row r="2352" spans="1:47" x14ac:dyDescent="0.25">
      <c r="A2352" t="s">
        <v>1217</v>
      </c>
      <c r="B2352">
        <v>3063692</v>
      </c>
      <c r="C2352">
        <v>381187</v>
      </c>
      <c r="D2352" t="s">
        <v>812</v>
      </c>
      <c r="E2352">
        <v>0</v>
      </c>
      <c r="F2352">
        <v>0</v>
      </c>
      <c r="G2352">
        <v>0</v>
      </c>
      <c r="H2352">
        <v>0</v>
      </c>
      <c r="I2352">
        <v>66</v>
      </c>
      <c r="J2352">
        <v>2018</v>
      </c>
      <c r="K2352" t="s">
        <v>119</v>
      </c>
      <c r="L2352">
        <v>1</v>
      </c>
      <c r="M2352">
        <v>0</v>
      </c>
      <c r="N2352">
        <v>4</v>
      </c>
      <c r="O2352">
        <v>14</v>
      </c>
      <c r="P2352" t="s">
        <v>374</v>
      </c>
      <c r="Q2352" t="s">
        <v>954</v>
      </c>
      <c r="R2352" t="s">
        <v>1218</v>
      </c>
      <c r="S2352">
        <v>8512</v>
      </c>
      <c r="T2352" t="s">
        <v>1165</v>
      </c>
      <c r="U2352" t="s">
        <v>1219</v>
      </c>
      <c r="V2352" t="s">
        <v>793</v>
      </c>
      <c r="W2352" t="s">
        <v>96</v>
      </c>
      <c r="X2352" t="s">
        <v>57</v>
      </c>
      <c r="Y2352" t="s">
        <v>1220</v>
      </c>
      <c r="Z2352" s="1">
        <v>43436</v>
      </c>
      <c r="AA2352">
        <v>66</v>
      </c>
      <c r="AB2352" t="s">
        <v>59</v>
      </c>
      <c r="AC2352">
        <v>2023</v>
      </c>
      <c r="AD2352">
        <v>738</v>
      </c>
      <c r="AE2352" t="s">
        <v>796</v>
      </c>
      <c r="AF2352" t="s">
        <v>797</v>
      </c>
      <c r="AG2352" s="1">
        <v>35788</v>
      </c>
      <c r="AH2352" t="s">
        <v>264</v>
      </c>
      <c r="AI2352" t="s">
        <v>265</v>
      </c>
      <c r="AJ2352" t="s">
        <v>64</v>
      </c>
      <c r="AK2352">
        <v>178</v>
      </c>
      <c r="AL2352">
        <v>800000</v>
      </c>
      <c r="AM2352">
        <v>1000000</v>
      </c>
      <c r="AN2352" s="1">
        <v>46568</v>
      </c>
      <c r="AO2352" t="s">
        <v>804</v>
      </c>
      <c r="AP2352" t="s">
        <v>66</v>
      </c>
      <c r="AQ2352">
        <v>11</v>
      </c>
      <c r="AR2352" t="s">
        <v>799</v>
      </c>
      <c r="AS2352">
        <v>0</v>
      </c>
      <c r="AT2352" t="s">
        <v>264</v>
      </c>
      <c r="AU2352">
        <v>26</v>
      </c>
    </row>
    <row r="2353" spans="1:47" x14ac:dyDescent="0.25">
      <c r="A2353" t="s">
        <v>1217</v>
      </c>
      <c r="B2353">
        <v>3063692</v>
      </c>
      <c r="C2353">
        <v>381187</v>
      </c>
      <c r="D2353" t="s">
        <v>812</v>
      </c>
      <c r="E2353">
        <v>0</v>
      </c>
      <c r="F2353">
        <v>0</v>
      </c>
      <c r="G2353">
        <v>0</v>
      </c>
      <c r="H2353">
        <v>0</v>
      </c>
      <c r="I2353">
        <v>66</v>
      </c>
      <c r="J2353">
        <v>2018</v>
      </c>
      <c r="K2353" t="s">
        <v>119</v>
      </c>
      <c r="L2353">
        <v>1</v>
      </c>
      <c r="M2353">
        <v>0</v>
      </c>
      <c r="N2353">
        <v>4</v>
      </c>
      <c r="O2353">
        <v>14</v>
      </c>
      <c r="P2353" t="s">
        <v>374</v>
      </c>
      <c r="Q2353" t="s">
        <v>954</v>
      </c>
      <c r="R2353" t="s">
        <v>1218</v>
      </c>
      <c r="S2353">
        <v>8512</v>
      </c>
      <c r="T2353" t="s">
        <v>1165</v>
      </c>
      <c r="U2353" t="s">
        <v>1219</v>
      </c>
      <c r="V2353" t="s">
        <v>793</v>
      </c>
      <c r="W2353" t="s">
        <v>96</v>
      </c>
      <c r="X2353" t="s">
        <v>57</v>
      </c>
      <c r="Y2353" t="s">
        <v>1220</v>
      </c>
      <c r="Z2353" s="1">
        <v>43436</v>
      </c>
      <c r="AA2353">
        <v>66</v>
      </c>
      <c r="AB2353" t="s">
        <v>59</v>
      </c>
      <c r="AC2353">
        <v>2023</v>
      </c>
      <c r="AD2353">
        <v>738</v>
      </c>
      <c r="AE2353" t="s">
        <v>796</v>
      </c>
      <c r="AF2353" t="s">
        <v>797</v>
      </c>
      <c r="AG2353" s="1">
        <v>35788</v>
      </c>
      <c r="AH2353" t="s">
        <v>264</v>
      </c>
      <c r="AI2353" t="s">
        <v>265</v>
      </c>
      <c r="AJ2353" t="s">
        <v>64</v>
      </c>
      <c r="AK2353">
        <v>178</v>
      </c>
      <c r="AL2353">
        <v>800000</v>
      </c>
      <c r="AM2353">
        <v>1000000</v>
      </c>
      <c r="AN2353" s="1">
        <v>46568</v>
      </c>
      <c r="AO2353" t="s">
        <v>805</v>
      </c>
      <c r="AP2353" t="s">
        <v>66</v>
      </c>
      <c r="AQ2353">
        <v>11</v>
      </c>
      <c r="AR2353" t="s">
        <v>799</v>
      </c>
      <c r="AS2353">
        <v>0</v>
      </c>
      <c r="AT2353" t="s">
        <v>264</v>
      </c>
      <c r="AU2353">
        <v>26</v>
      </c>
    </row>
    <row r="2354" spans="1:47" x14ac:dyDescent="0.25">
      <c r="A2354" t="s">
        <v>1217</v>
      </c>
      <c r="B2354">
        <v>3063692</v>
      </c>
      <c r="C2354">
        <v>381187</v>
      </c>
      <c r="D2354" t="s">
        <v>812</v>
      </c>
      <c r="E2354">
        <v>0</v>
      </c>
      <c r="F2354">
        <v>0</v>
      </c>
      <c r="G2354">
        <v>0</v>
      </c>
      <c r="H2354">
        <v>0</v>
      </c>
      <c r="I2354">
        <v>66</v>
      </c>
      <c r="J2354">
        <v>2018</v>
      </c>
      <c r="K2354" t="s">
        <v>119</v>
      </c>
      <c r="L2354">
        <v>1</v>
      </c>
      <c r="M2354">
        <v>0</v>
      </c>
      <c r="N2354">
        <v>4</v>
      </c>
      <c r="O2354">
        <v>14</v>
      </c>
      <c r="P2354" t="s">
        <v>374</v>
      </c>
      <c r="Q2354" t="s">
        <v>954</v>
      </c>
      <c r="R2354" t="s">
        <v>1218</v>
      </c>
      <c r="S2354">
        <v>8512</v>
      </c>
      <c r="T2354" t="s">
        <v>1165</v>
      </c>
      <c r="U2354" t="s">
        <v>1219</v>
      </c>
      <c r="V2354" t="s">
        <v>793</v>
      </c>
      <c r="W2354" t="s">
        <v>96</v>
      </c>
      <c r="X2354" t="s">
        <v>57</v>
      </c>
      <c r="Y2354" t="s">
        <v>1220</v>
      </c>
      <c r="Z2354" s="1">
        <v>43436</v>
      </c>
      <c r="AA2354">
        <v>66</v>
      </c>
      <c r="AB2354" t="s">
        <v>59</v>
      </c>
      <c r="AC2354">
        <v>2023</v>
      </c>
      <c r="AD2354">
        <v>738</v>
      </c>
      <c r="AE2354" t="s">
        <v>796</v>
      </c>
      <c r="AF2354" t="s">
        <v>797</v>
      </c>
      <c r="AG2354" s="1">
        <v>35788</v>
      </c>
      <c r="AH2354" t="s">
        <v>264</v>
      </c>
      <c r="AI2354" t="s">
        <v>265</v>
      </c>
      <c r="AJ2354" t="s">
        <v>64</v>
      </c>
      <c r="AK2354">
        <v>178</v>
      </c>
      <c r="AL2354">
        <v>800000</v>
      </c>
      <c r="AM2354">
        <v>1000000</v>
      </c>
      <c r="AN2354" s="1">
        <v>46568</v>
      </c>
      <c r="AO2354" t="s">
        <v>806</v>
      </c>
      <c r="AP2354" t="s">
        <v>164</v>
      </c>
      <c r="AQ2354">
        <v>11</v>
      </c>
      <c r="AR2354" t="s">
        <v>799</v>
      </c>
      <c r="AS2354">
        <v>0</v>
      </c>
      <c r="AT2354" t="s">
        <v>807</v>
      </c>
      <c r="AU2354">
        <v>26</v>
      </c>
    </row>
    <row r="2355" spans="1:47" x14ac:dyDescent="0.25">
      <c r="A2355" t="s">
        <v>1217</v>
      </c>
      <c r="B2355">
        <v>3063692</v>
      </c>
      <c r="C2355">
        <v>381187</v>
      </c>
      <c r="D2355" t="s">
        <v>812</v>
      </c>
      <c r="E2355">
        <v>0</v>
      </c>
      <c r="F2355">
        <v>0</v>
      </c>
      <c r="G2355">
        <v>0</v>
      </c>
      <c r="H2355">
        <v>0</v>
      </c>
      <c r="I2355">
        <v>66</v>
      </c>
      <c r="J2355">
        <v>2018</v>
      </c>
      <c r="K2355" t="s">
        <v>119</v>
      </c>
      <c r="L2355">
        <v>1</v>
      </c>
      <c r="M2355">
        <v>0</v>
      </c>
      <c r="N2355">
        <v>4</v>
      </c>
      <c r="O2355">
        <v>14</v>
      </c>
      <c r="P2355" t="s">
        <v>374</v>
      </c>
      <c r="Q2355" t="s">
        <v>954</v>
      </c>
      <c r="R2355" t="s">
        <v>1218</v>
      </c>
      <c r="S2355">
        <v>8512</v>
      </c>
      <c r="T2355" t="s">
        <v>1165</v>
      </c>
      <c r="U2355" t="s">
        <v>1219</v>
      </c>
      <c r="V2355" t="s">
        <v>793</v>
      </c>
      <c r="W2355" t="s">
        <v>96</v>
      </c>
      <c r="X2355" t="s">
        <v>57</v>
      </c>
      <c r="Y2355" t="s">
        <v>1220</v>
      </c>
      <c r="Z2355" s="1">
        <v>43436</v>
      </c>
      <c r="AA2355">
        <v>66</v>
      </c>
      <c r="AB2355" t="s">
        <v>59</v>
      </c>
      <c r="AC2355">
        <v>2023</v>
      </c>
      <c r="AD2355">
        <v>738</v>
      </c>
      <c r="AE2355" t="s">
        <v>796</v>
      </c>
      <c r="AF2355" t="s">
        <v>797</v>
      </c>
      <c r="AG2355" s="1">
        <v>35788</v>
      </c>
      <c r="AH2355" t="s">
        <v>264</v>
      </c>
      <c r="AI2355" t="s">
        <v>265</v>
      </c>
      <c r="AJ2355" t="s">
        <v>64</v>
      </c>
      <c r="AK2355">
        <v>178</v>
      </c>
      <c r="AL2355">
        <v>800000</v>
      </c>
      <c r="AM2355">
        <v>1000000</v>
      </c>
      <c r="AN2355" s="1">
        <v>46568</v>
      </c>
      <c r="AO2355" t="s">
        <v>808</v>
      </c>
      <c r="AP2355" t="s">
        <v>164</v>
      </c>
      <c r="AQ2355">
        <v>11</v>
      </c>
      <c r="AR2355" t="s">
        <v>799</v>
      </c>
      <c r="AS2355">
        <v>0</v>
      </c>
      <c r="AT2355" t="s">
        <v>264</v>
      </c>
      <c r="AU2355">
        <v>26</v>
      </c>
    </row>
    <row r="2356" spans="1:47" x14ac:dyDescent="0.25">
      <c r="A2356" t="s">
        <v>1217</v>
      </c>
      <c r="B2356">
        <v>3063692</v>
      </c>
      <c r="C2356">
        <v>381187</v>
      </c>
      <c r="D2356" t="s">
        <v>812</v>
      </c>
      <c r="E2356">
        <v>0</v>
      </c>
      <c r="F2356">
        <v>0</v>
      </c>
      <c r="G2356">
        <v>0</v>
      </c>
      <c r="H2356">
        <v>0</v>
      </c>
      <c r="I2356">
        <v>66</v>
      </c>
      <c r="J2356">
        <v>2018</v>
      </c>
      <c r="K2356" t="s">
        <v>119</v>
      </c>
      <c r="L2356">
        <v>1</v>
      </c>
      <c r="M2356">
        <v>0</v>
      </c>
      <c r="N2356">
        <v>4</v>
      </c>
      <c r="O2356">
        <v>14</v>
      </c>
      <c r="P2356" t="s">
        <v>374</v>
      </c>
      <c r="Q2356" t="s">
        <v>954</v>
      </c>
      <c r="R2356" t="s">
        <v>1218</v>
      </c>
      <c r="S2356">
        <v>8512</v>
      </c>
      <c r="T2356" t="s">
        <v>1165</v>
      </c>
      <c r="U2356" t="s">
        <v>1219</v>
      </c>
      <c r="V2356" t="s">
        <v>793</v>
      </c>
      <c r="W2356" t="s">
        <v>96</v>
      </c>
      <c r="X2356" t="s">
        <v>57</v>
      </c>
      <c r="Y2356" t="s">
        <v>1220</v>
      </c>
      <c r="Z2356" s="1">
        <v>43436</v>
      </c>
      <c r="AA2356">
        <v>66</v>
      </c>
      <c r="AB2356" t="s">
        <v>59</v>
      </c>
      <c r="AC2356">
        <v>2023</v>
      </c>
      <c r="AD2356">
        <v>738</v>
      </c>
      <c r="AE2356" t="s">
        <v>796</v>
      </c>
      <c r="AF2356" t="s">
        <v>797</v>
      </c>
      <c r="AG2356" s="1">
        <v>35788</v>
      </c>
      <c r="AH2356" t="s">
        <v>264</v>
      </c>
      <c r="AI2356" t="s">
        <v>265</v>
      </c>
      <c r="AJ2356" t="s">
        <v>64</v>
      </c>
      <c r="AK2356">
        <v>178</v>
      </c>
      <c r="AL2356">
        <v>800000</v>
      </c>
      <c r="AM2356">
        <v>1000000</v>
      </c>
      <c r="AN2356" s="1">
        <v>46568</v>
      </c>
      <c r="AO2356" t="s">
        <v>809</v>
      </c>
      <c r="AP2356" t="s">
        <v>66</v>
      </c>
      <c r="AQ2356">
        <v>11</v>
      </c>
      <c r="AR2356" t="s">
        <v>799</v>
      </c>
      <c r="AS2356">
        <v>0</v>
      </c>
      <c r="AT2356" t="s">
        <v>264</v>
      </c>
      <c r="AU2356">
        <v>26</v>
      </c>
    </row>
    <row r="2357" spans="1:47" x14ac:dyDescent="0.25">
      <c r="A2357" t="s">
        <v>1217</v>
      </c>
      <c r="B2357">
        <v>3063692</v>
      </c>
      <c r="C2357">
        <v>381187</v>
      </c>
      <c r="D2357" t="s">
        <v>812</v>
      </c>
      <c r="E2357">
        <v>0</v>
      </c>
      <c r="F2357">
        <v>0</v>
      </c>
      <c r="G2357">
        <v>0</v>
      </c>
      <c r="H2357">
        <v>0</v>
      </c>
      <c r="I2357">
        <v>66</v>
      </c>
      <c r="J2357">
        <v>2018</v>
      </c>
      <c r="K2357" t="s">
        <v>119</v>
      </c>
      <c r="L2357">
        <v>1</v>
      </c>
      <c r="M2357">
        <v>0</v>
      </c>
      <c r="N2357">
        <v>4</v>
      </c>
      <c r="O2357">
        <v>14</v>
      </c>
      <c r="P2357" t="s">
        <v>374</v>
      </c>
      <c r="Q2357" t="s">
        <v>954</v>
      </c>
      <c r="R2357" t="s">
        <v>1218</v>
      </c>
      <c r="S2357">
        <v>8512</v>
      </c>
      <c r="T2357" t="s">
        <v>1165</v>
      </c>
      <c r="U2357" t="s">
        <v>1219</v>
      </c>
      <c r="V2357" t="s">
        <v>793</v>
      </c>
      <c r="W2357" t="s">
        <v>96</v>
      </c>
      <c r="X2357" t="s">
        <v>57</v>
      </c>
      <c r="Y2357" t="s">
        <v>1220</v>
      </c>
      <c r="Z2357" s="1">
        <v>43436</v>
      </c>
      <c r="AA2357">
        <v>66</v>
      </c>
      <c r="AB2357" t="s">
        <v>59</v>
      </c>
      <c r="AC2357">
        <v>2023</v>
      </c>
      <c r="AD2357">
        <v>738</v>
      </c>
      <c r="AE2357" t="s">
        <v>796</v>
      </c>
      <c r="AF2357" t="s">
        <v>797</v>
      </c>
      <c r="AG2357" s="1">
        <v>35788</v>
      </c>
      <c r="AH2357" t="s">
        <v>264</v>
      </c>
      <c r="AI2357" t="s">
        <v>265</v>
      </c>
      <c r="AJ2357" t="s">
        <v>64</v>
      </c>
      <c r="AK2357">
        <v>178</v>
      </c>
      <c r="AL2357">
        <v>800000</v>
      </c>
      <c r="AM2357">
        <v>1000000</v>
      </c>
      <c r="AN2357" s="1">
        <v>46568</v>
      </c>
      <c r="AO2357" t="s">
        <v>810</v>
      </c>
      <c r="AP2357" t="s">
        <v>66</v>
      </c>
      <c r="AQ2357">
        <v>11</v>
      </c>
      <c r="AR2357" t="s">
        <v>799</v>
      </c>
      <c r="AS2357">
        <v>0</v>
      </c>
      <c r="AT2357" t="s">
        <v>264</v>
      </c>
      <c r="AU2357">
        <v>26</v>
      </c>
    </row>
    <row r="2358" spans="1:47" x14ac:dyDescent="0.25">
      <c r="A2358" t="s">
        <v>1221</v>
      </c>
      <c r="B2358">
        <v>3047615</v>
      </c>
      <c r="C2358">
        <v>355369</v>
      </c>
      <c r="D2358" t="s">
        <v>346</v>
      </c>
      <c r="E2358">
        <v>0</v>
      </c>
      <c r="F2358">
        <v>0</v>
      </c>
      <c r="G2358">
        <v>1</v>
      </c>
      <c r="H2358">
        <v>0</v>
      </c>
      <c r="I2358">
        <v>62</v>
      </c>
      <c r="J2358">
        <v>2018</v>
      </c>
      <c r="K2358" t="s">
        <v>206</v>
      </c>
      <c r="L2358">
        <v>0</v>
      </c>
      <c r="M2358">
        <v>2</v>
      </c>
      <c r="N2358">
        <v>4</v>
      </c>
      <c r="O2358">
        <v>13</v>
      </c>
      <c r="P2358" t="s">
        <v>1222</v>
      </c>
      <c r="Q2358" t="s">
        <v>1223</v>
      </c>
      <c r="R2358" t="s">
        <v>1224</v>
      </c>
      <c r="S2358">
        <v>47278</v>
      </c>
      <c r="T2358" t="s">
        <v>447</v>
      </c>
      <c r="U2358" t="s">
        <v>418</v>
      </c>
      <c r="V2358" t="s">
        <v>1049</v>
      </c>
      <c r="W2358" t="s">
        <v>218</v>
      </c>
      <c r="X2358" t="s">
        <v>57</v>
      </c>
      <c r="Y2358" t="s">
        <v>1225</v>
      </c>
      <c r="Z2358" s="1">
        <v>43439</v>
      </c>
      <c r="AA2358">
        <v>43</v>
      </c>
      <c r="AB2358" t="s">
        <v>81</v>
      </c>
      <c r="AC2358">
        <v>2023</v>
      </c>
      <c r="AD2358">
        <v>18</v>
      </c>
      <c r="AE2358" t="s">
        <v>354</v>
      </c>
      <c r="AF2358" t="s">
        <v>247</v>
      </c>
      <c r="AG2358" s="1">
        <v>35181</v>
      </c>
      <c r="AH2358" t="s">
        <v>355</v>
      </c>
      <c r="AI2358" t="s">
        <v>265</v>
      </c>
      <c r="AJ2358" t="s">
        <v>64</v>
      </c>
      <c r="AK2358">
        <v>191</v>
      </c>
      <c r="AL2358">
        <v>7000000</v>
      </c>
      <c r="AM2358">
        <v>10000000</v>
      </c>
      <c r="AN2358" s="1">
        <v>45473</v>
      </c>
      <c r="AO2358" t="s">
        <v>356</v>
      </c>
      <c r="AP2358" t="s">
        <v>66</v>
      </c>
      <c r="AQ2358">
        <v>45</v>
      </c>
      <c r="AR2358" t="s">
        <v>357</v>
      </c>
      <c r="AS2358">
        <v>0</v>
      </c>
      <c r="AT2358" t="s">
        <v>355</v>
      </c>
      <c r="AU2358">
        <v>28</v>
      </c>
    </row>
    <row r="2359" spans="1:47" x14ac:dyDescent="0.25">
      <c r="A2359" t="s">
        <v>1221</v>
      </c>
      <c r="B2359">
        <v>3047615</v>
      </c>
      <c r="C2359">
        <v>355369</v>
      </c>
      <c r="D2359" t="s">
        <v>346</v>
      </c>
      <c r="E2359">
        <v>0</v>
      </c>
      <c r="F2359">
        <v>0</v>
      </c>
      <c r="G2359">
        <v>1</v>
      </c>
      <c r="H2359">
        <v>0</v>
      </c>
      <c r="I2359">
        <v>62</v>
      </c>
      <c r="J2359">
        <v>2018</v>
      </c>
      <c r="K2359" t="s">
        <v>206</v>
      </c>
      <c r="L2359">
        <v>0</v>
      </c>
      <c r="M2359">
        <v>2</v>
      </c>
      <c r="N2359">
        <v>4</v>
      </c>
      <c r="O2359">
        <v>13</v>
      </c>
      <c r="P2359" t="s">
        <v>1222</v>
      </c>
      <c r="Q2359" t="s">
        <v>1223</v>
      </c>
      <c r="R2359" t="s">
        <v>1224</v>
      </c>
      <c r="S2359">
        <v>47278</v>
      </c>
      <c r="T2359" t="s">
        <v>447</v>
      </c>
      <c r="U2359" t="s">
        <v>418</v>
      </c>
      <c r="V2359" t="s">
        <v>1049</v>
      </c>
      <c r="W2359" t="s">
        <v>218</v>
      </c>
      <c r="X2359" t="s">
        <v>57</v>
      </c>
      <c r="Y2359" t="s">
        <v>1225</v>
      </c>
      <c r="Z2359" s="1">
        <v>43439</v>
      </c>
      <c r="AA2359">
        <v>43</v>
      </c>
      <c r="AB2359" t="s">
        <v>81</v>
      </c>
      <c r="AC2359">
        <v>2023</v>
      </c>
      <c r="AD2359">
        <v>18</v>
      </c>
      <c r="AE2359" t="s">
        <v>354</v>
      </c>
      <c r="AF2359" t="s">
        <v>247</v>
      </c>
      <c r="AG2359" s="1">
        <v>35181</v>
      </c>
      <c r="AH2359" t="s">
        <v>355</v>
      </c>
      <c r="AI2359" t="s">
        <v>265</v>
      </c>
      <c r="AJ2359" t="s">
        <v>64</v>
      </c>
      <c r="AK2359">
        <v>191</v>
      </c>
      <c r="AL2359">
        <v>7000000</v>
      </c>
      <c r="AM2359">
        <v>10000000</v>
      </c>
      <c r="AN2359" s="1">
        <v>45473</v>
      </c>
      <c r="AO2359" t="s">
        <v>358</v>
      </c>
      <c r="AP2359" t="s">
        <v>66</v>
      </c>
      <c r="AQ2359">
        <v>45</v>
      </c>
      <c r="AR2359" t="s">
        <v>357</v>
      </c>
      <c r="AS2359">
        <v>0</v>
      </c>
      <c r="AT2359" t="s">
        <v>355</v>
      </c>
      <c r="AU2359">
        <v>28</v>
      </c>
    </row>
    <row r="2360" spans="1:47" x14ac:dyDescent="0.25">
      <c r="A2360" t="s">
        <v>1221</v>
      </c>
      <c r="B2360">
        <v>3047615</v>
      </c>
      <c r="C2360">
        <v>355369</v>
      </c>
      <c r="D2360" t="s">
        <v>346</v>
      </c>
      <c r="E2360">
        <v>0</v>
      </c>
      <c r="F2360">
        <v>0</v>
      </c>
      <c r="G2360">
        <v>1</v>
      </c>
      <c r="H2360">
        <v>0</v>
      </c>
      <c r="I2360">
        <v>62</v>
      </c>
      <c r="J2360">
        <v>2018</v>
      </c>
      <c r="K2360" t="s">
        <v>206</v>
      </c>
      <c r="L2360">
        <v>0</v>
      </c>
      <c r="M2360">
        <v>2</v>
      </c>
      <c r="N2360">
        <v>4</v>
      </c>
      <c r="O2360">
        <v>13</v>
      </c>
      <c r="P2360" t="s">
        <v>1222</v>
      </c>
      <c r="Q2360" t="s">
        <v>1223</v>
      </c>
      <c r="R2360" t="s">
        <v>1224</v>
      </c>
      <c r="S2360">
        <v>47278</v>
      </c>
      <c r="T2360" t="s">
        <v>447</v>
      </c>
      <c r="U2360" t="s">
        <v>418</v>
      </c>
      <c r="V2360" t="s">
        <v>1049</v>
      </c>
      <c r="W2360" t="s">
        <v>218</v>
      </c>
      <c r="X2360" t="s">
        <v>57</v>
      </c>
      <c r="Y2360" t="s">
        <v>1225</v>
      </c>
      <c r="Z2360" s="1">
        <v>43439</v>
      </c>
      <c r="AA2360">
        <v>43</v>
      </c>
      <c r="AB2360" t="s">
        <v>81</v>
      </c>
      <c r="AC2360">
        <v>2023</v>
      </c>
      <c r="AD2360">
        <v>18</v>
      </c>
      <c r="AE2360" t="s">
        <v>354</v>
      </c>
      <c r="AF2360" t="s">
        <v>247</v>
      </c>
      <c r="AG2360" s="1">
        <v>35181</v>
      </c>
      <c r="AH2360" t="s">
        <v>355</v>
      </c>
      <c r="AI2360" t="s">
        <v>265</v>
      </c>
      <c r="AJ2360" t="s">
        <v>64</v>
      </c>
      <c r="AK2360">
        <v>191</v>
      </c>
      <c r="AL2360">
        <v>7000000</v>
      </c>
      <c r="AM2360">
        <v>10000000</v>
      </c>
      <c r="AN2360" s="1">
        <v>45473</v>
      </c>
      <c r="AO2360" t="s">
        <v>359</v>
      </c>
      <c r="AP2360" t="s">
        <v>66</v>
      </c>
      <c r="AQ2360">
        <v>45</v>
      </c>
      <c r="AR2360" t="s">
        <v>357</v>
      </c>
      <c r="AS2360">
        <v>0</v>
      </c>
      <c r="AT2360" t="s">
        <v>355</v>
      </c>
      <c r="AU2360">
        <v>28</v>
      </c>
    </row>
    <row r="2361" spans="1:47" x14ac:dyDescent="0.25">
      <c r="A2361" t="s">
        <v>1221</v>
      </c>
      <c r="B2361">
        <v>3047615</v>
      </c>
      <c r="C2361">
        <v>355369</v>
      </c>
      <c r="D2361" t="s">
        <v>346</v>
      </c>
      <c r="E2361">
        <v>0</v>
      </c>
      <c r="F2361">
        <v>0</v>
      </c>
      <c r="G2361">
        <v>1</v>
      </c>
      <c r="H2361">
        <v>0</v>
      </c>
      <c r="I2361">
        <v>62</v>
      </c>
      <c r="J2361">
        <v>2018</v>
      </c>
      <c r="K2361" t="s">
        <v>206</v>
      </c>
      <c r="L2361">
        <v>0</v>
      </c>
      <c r="M2361">
        <v>2</v>
      </c>
      <c r="N2361">
        <v>4</v>
      </c>
      <c r="O2361">
        <v>13</v>
      </c>
      <c r="P2361" t="s">
        <v>1222</v>
      </c>
      <c r="Q2361" t="s">
        <v>1223</v>
      </c>
      <c r="R2361" t="s">
        <v>1224</v>
      </c>
      <c r="S2361">
        <v>47278</v>
      </c>
      <c r="T2361" t="s">
        <v>447</v>
      </c>
      <c r="U2361" t="s">
        <v>418</v>
      </c>
      <c r="V2361" t="s">
        <v>1049</v>
      </c>
      <c r="W2361" t="s">
        <v>218</v>
      </c>
      <c r="X2361" t="s">
        <v>57</v>
      </c>
      <c r="Y2361" t="s">
        <v>1225</v>
      </c>
      <c r="Z2361" s="1">
        <v>43439</v>
      </c>
      <c r="AA2361">
        <v>43</v>
      </c>
      <c r="AB2361" t="s">
        <v>81</v>
      </c>
      <c r="AC2361">
        <v>2023</v>
      </c>
      <c r="AD2361">
        <v>18</v>
      </c>
      <c r="AE2361" t="s">
        <v>354</v>
      </c>
      <c r="AF2361" t="s">
        <v>247</v>
      </c>
      <c r="AG2361" s="1">
        <v>35181</v>
      </c>
      <c r="AH2361" t="s">
        <v>355</v>
      </c>
      <c r="AI2361" t="s">
        <v>265</v>
      </c>
      <c r="AJ2361" t="s">
        <v>64</v>
      </c>
      <c r="AK2361">
        <v>191</v>
      </c>
      <c r="AL2361">
        <v>7000000</v>
      </c>
      <c r="AM2361">
        <v>10000000</v>
      </c>
      <c r="AN2361" s="1">
        <v>45473</v>
      </c>
      <c r="AO2361" t="s">
        <v>360</v>
      </c>
      <c r="AP2361" t="s">
        <v>66</v>
      </c>
      <c r="AQ2361">
        <v>13</v>
      </c>
      <c r="AR2361" t="s">
        <v>357</v>
      </c>
      <c r="AS2361">
        <v>0</v>
      </c>
      <c r="AT2361" t="s">
        <v>355</v>
      </c>
      <c r="AU2361">
        <v>28</v>
      </c>
    </row>
    <row r="2362" spans="1:47" x14ac:dyDescent="0.25">
      <c r="A2362" t="s">
        <v>1221</v>
      </c>
      <c r="B2362">
        <v>3047615</v>
      </c>
      <c r="C2362">
        <v>355369</v>
      </c>
      <c r="D2362" t="s">
        <v>346</v>
      </c>
      <c r="E2362">
        <v>0</v>
      </c>
      <c r="F2362">
        <v>0</v>
      </c>
      <c r="G2362">
        <v>1</v>
      </c>
      <c r="H2362">
        <v>0</v>
      </c>
      <c r="I2362">
        <v>62</v>
      </c>
      <c r="J2362">
        <v>2018</v>
      </c>
      <c r="K2362" t="s">
        <v>206</v>
      </c>
      <c r="L2362">
        <v>0</v>
      </c>
      <c r="M2362">
        <v>2</v>
      </c>
      <c r="N2362">
        <v>4</v>
      </c>
      <c r="O2362">
        <v>13</v>
      </c>
      <c r="P2362" t="s">
        <v>1222</v>
      </c>
      <c r="Q2362" t="s">
        <v>1223</v>
      </c>
      <c r="R2362" t="s">
        <v>1224</v>
      </c>
      <c r="S2362">
        <v>47278</v>
      </c>
      <c r="T2362" t="s">
        <v>447</v>
      </c>
      <c r="U2362" t="s">
        <v>418</v>
      </c>
      <c r="V2362" t="s">
        <v>1049</v>
      </c>
      <c r="W2362" t="s">
        <v>218</v>
      </c>
      <c r="X2362" t="s">
        <v>57</v>
      </c>
      <c r="Y2362" t="s">
        <v>1225</v>
      </c>
      <c r="Z2362" s="1">
        <v>43439</v>
      </c>
      <c r="AA2362">
        <v>43</v>
      </c>
      <c r="AB2362" t="s">
        <v>81</v>
      </c>
      <c r="AC2362">
        <v>2023</v>
      </c>
      <c r="AD2362">
        <v>18</v>
      </c>
      <c r="AE2362" t="s">
        <v>354</v>
      </c>
      <c r="AF2362" t="s">
        <v>247</v>
      </c>
      <c r="AG2362" s="1">
        <v>35181</v>
      </c>
      <c r="AH2362" t="s">
        <v>355</v>
      </c>
      <c r="AI2362" t="s">
        <v>265</v>
      </c>
      <c r="AJ2362" t="s">
        <v>64</v>
      </c>
      <c r="AK2362">
        <v>191</v>
      </c>
      <c r="AL2362">
        <v>7000000</v>
      </c>
      <c r="AM2362">
        <v>10000000</v>
      </c>
      <c r="AN2362" s="1">
        <v>45473</v>
      </c>
      <c r="AO2362" t="s">
        <v>361</v>
      </c>
      <c r="AP2362" t="s">
        <v>164</v>
      </c>
      <c r="AQ2362">
        <v>13</v>
      </c>
      <c r="AR2362" t="s">
        <v>357</v>
      </c>
      <c r="AS2362">
        <v>0</v>
      </c>
      <c r="AT2362" t="s">
        <v>355</v>
      </c>
      <c r="AU2362">
        <v>28</v>
      </c>
    </row>
    <row r="2363" spans="1:47" x14ac:dyDescent="0.25">
      <c r="A2363" t="s">
        <v>1221</v>
      </c>
      <c r="B2363">
        <v>3047615</v>
      </c>
      <c r="C2363">
        <v>355369</v>
      </c>
      <c r="D2363" t="s">
        <v>346</v>
      </c>
      <c r="E2363">
        <v>0</v>
      </c>
      <c r="F2363">
        <v>0</v>
      </c>
      <c r="G2363">
        <v>1</v>
      </c>
      <c r="H2363">
        <v>0</v>
      </c>
      <c r="I2363">
        <v>62</v>
      </c>
      <c r="J2363">
        <v>2018</v>
      </c>
      <c r="K2363" t="s">
        <v>206</v>
      </c>
      <c r="L2363">
        <v>0</v>
      </c>
      <c r="M2363">
        <v>2</v>
      </c>
      <c r="N2363">
        <v>4</v>
      </c>
      <c r="O2363">
        <v>13</v>
      </c>
      <c r="P2363" t="s">
        <v>1222</v>
      </c>
      <c r="Q2363" t="s">
        <v>1223</v>
      </c>
      <c r="R2363" t="s">
        <v>1224</v>
      </c>
      <c r="S2363">
        <v>47278</v>
      </c>
      <c r="T2363" t="s">
        <v>447</v>
      </c>
      <c r="U2363" t="s">
        <v>418</v>
      </c>
      <c r="V2363" t="s">
        <v>1049</v>
      </c>
      <c r="W2363" t="s">
        <v>218</v>
      </c>
      <c r="X2363" t="s">
        <v>57</v>
      </c>
      <c r="Y2363" t="s">
        <v>1225</v>
      </c>
      <c r="Z2363" s="1">
        <v>43439</v>
      </c>
      <c r="AA2363">
        <v>43</v>
      </c>
      <c r="AB2363" t="s">
        <v>81</v>
      </c>
      <c r="AC2363">
        <v>2023</v>
      </c>
      <c r="AD2363">
        <v>18</v>
      </c>
      <c r="AE2363" t="s">
        <v>354</v>
      </c>
      <c r="AF2363" t="s">
        <v>247</v>
      </c>
      <c r="AG2363" s="1">
        <v>35181</v>
      </c>
      <c r="AH2363" t="s">
        <v>355</v>
      </c>
      <c r="AI2363" t="s">
        <v>265</v>
      </c>
      <c r="AJ2363" t="s">
        <v>64</v>
      </c>
      <c r="AK2363">
        <v>191</v>
      </c>
      <c r="AL2363">
        <v>7000000</v>
      </c>
      <c r="AM2363">
        <v>10000000</v>
      </c>
      <c r="AN2363" s="1">
        <v>45473</v>
      </c>
      <c r="AO2363" t="s">
        <v>362</v>
      </c>
      <c r="AP2363" t="s">
        <v>164</v>
      </c>
      <c r="AQ2363">
        <v>13</v>
      </c>
      <c r="AR2363" t="s">
        <v>357</v>
      </c>
      <c r="AS2363">
        <v>0</v>
      </c>
      <c r="AT2363" t="s">
        <v>355</v>
      </c>
      <c r="AU2363">
        <v>28</v>
      </c>
    </row>
    <row r="2364" spans="1:47" x14ac:dyDescent="0.25">
      <c r="A2364" t="s">
        <v>1221</v>
      </c>
      <c r="B2364">
        <v>3047615</v>
      </c>
      <c r="C2364">
        <v>355369</v>
      </c>
      <c r="D2364" t="s">
        <v>346</v>
      </c>
      <c r="E2364">
        <v>0</v>
      </c>
      <c r="F2364">
        <v>0</v>
      </c>
      <c r="G2364">
        <v>1</v>
      </c>
      <c r="H2364">
        <v>0</v>
      </c>
      <c r="I2364">
        <v>62</v>
      </c>
      <c r="J2364">
        <v>2018</v>
      </c>
      <c r="K2364" t="s">
        <v>206</v>
      </c>
      <c r="L2364">
        <v>0</v>
      </c>
      <c r="M2364">
        <v>2</v>
      </c>
      <c r="N2364">
        <v>4</v>
      </c>
      <c r="O2364">
        <v>13</v>
      </c>
      <c r="P2364" t="s">
        <v>1222</v>
      </c>
      <c r="Q2364" t="s">
        <v>1223</v>
      </c>
      <c r="R2364" t="s">
        <v>1224</v>
      </c>
      <c r="S2364">
        <v>47278</v>
      </c>
      <c r="T2364" t="s">
        <v>447</v>
      </c>
      <c r="U2364" t="s">
        <v>418</v>
      </c>
      <c r="V2364" t="s">
        <v>1049</v>
      </c>
      <c r="W2364" t="s">
        <v>218</v>
      </c>
      <c r="X2364" t="s">
        <v>57</v>
      </c>
      <c r="Y2364" t="s">
        <v>1225</v>
      </c>
      <c r="Z2364" s="1">
        <v>43439</v>
      </c>
      <c r="AA2364">
        <v>43</v>
      </c>
      <c r="AB2364" t="s">
        <v>81</v>
      </c>
      <c r="AC2364">
        <v>2023</v>
      </c>
      <c r="AD2364">
        <v>18</v>
      </c>
      <c r="AE2364" t="s">
        <v>354</v>
      </c>
      <c r="AF2364" t="s">
        <v>247</v>
      </c>
      <c r="AG2364" s="1">
        <v>35181</v>
      </c>
      <c r="AH2364" t="s">
        <v>355</v>
      </c>
      <c r="AI2364" t="s">
        <v>265</v>
      </c>
      <c r="AJ2364" t="s">
        <v>64</v>
      </c>
      <c r="AK2364">
        <v>191</v>
      </c>
      <c r="AL2364">
        <v>7000000</v>
      </c>
      <c r="AM2364">
        <v>10000000</v>
      </c>
      <c r="AN2364" s="1">
        <v>45473</v>
      </c>
      <c r="AO2364" t="s">
        <v>363</v>
      </c>
      <c r="AP2364" t="s">
        <v>164</v>
      </c>
      <c r="AQ2364">
        <v>13</v>
      </c>
      <c r="AR2364" t="s">
        <v>357</v>
      </c>
      <c r="AS2364">
        <v>0</v>
      </c>
      <c r="AT2364" t="s">
        <v>355</v>
      </c>
      <c r="AU2364">
        <v>28</v>
      </c>
    </row>
    <row r="2365" spans="1:47" x14ac:dyDescent="0.25">
      <c r="A2365" t="s">
        <v>1221</v>
      </c>
      <c r="B2365">
        <v>3047615</v>
      </c>
      <c r="C2365">
        <v>355369</v>
      </c>
      <c r="D2365" t="s">
        <v>346</v>
      </c>
      <c r="E2365">
        <v>0</v>
      </c>
      <c r="F2365">
        <v>0</v>
      </c>
      <c r="G2365">
        <v>1</v>
      </c>
      <c r="H2365">
        <v>0</v>
      </c>
      <c r="I2365">
        <v>62</v>
      </c>
      <c r="J2365">
        <v>2018</v>
      </c>
      <c r="K2365" t="s">
        <v>206</v>
      </c>
      <c r="L2365">
        <v>0</v>
      </c>
      <c r="M2365">
        <v>2</v>
      </c>
      <c r="N2365">
        <v>4</v>
      </c>
      <c r="O2365">
        <v>13</v>
      </c>
      <c r="P2365" t="s">
        <v>1222</v>
      </c>
      <c r="Q2365" t="s">
        <v>1223</v>
      </c>
      <c r="R2365" t="s">
        <v>1224</v>
      </c>
      <c r="S2365">
        <v>47278</v>
      </c>
      <c r="T2365" t="s">
        <v>447</v>
      </c>
      <c r="U2365" t="s">
        <v>418</v>
      </c>
      <c r="V2365" t="s">
        <v>1049</v>
      </c>
      <c r="W2365" t="s">
        <v>218</v>
      </c>
      <c r="X2365" t="s">
        <v>57</v>
      </c>
      <c r="Y2365" t="s">
        <v>1225</v>
      </c>
      <c r="Z2365" s="1">
        <v>43439</v>
      </c>
      <c r="AA2365">
        <v>43</v>
      </c>
      <c r="AB2365" t="s">
        <v>81</v>
      </c>
      <c r="AC2365">
        <v>2023</v>
      </c>
      <c r="AD2365">
        <v>18</v>
      </c>
      <c r="AE2365" t="s">
        <v>354</v>
      </c>
      <c r="AF2365" t="s">
        <v>247</v>
      </c>
      <c r="AG2365" s="1">
        <v>35181</v>
      </c>
      <c r="AH2365" t="s">
        <v>355</v>
      </c>
      <c r="AI2365" t="s">
        <v>265</v>
      </c>
      <c r="AJ2365" t="s">
        <v>64</v>
      </c>
      <c r="AK2365">
        <v>191</v>
      </c>
      <c r="AL2365">
        <v>7000000</v>
      </c>
      <c r="AM2365">
        <v>10000000</v>
      </c>
      <c r="AN2365" s="1">
        <v>45473</v>
      </c>
      <c r="AO2365" t="s">
        <v>364</v>
      </c>
      <c r="AP2365" t="s">
        <v>164</v>
      </c>
      <c r="AQ2365">
        <v>13</v>
      </c>
      <c r="AR2365" t="s">
        <v>357</v>
      </c>
      <c r="AS2365">
        <v>0</v>
      </c>
      <c r="AT2365" t="s">
        <v>355</v>
      </c>
      <c r="AU2365">
        <v>28</v>
      </c>
    </row>
    <row r="2366" spans="1:47" x14ac:dyDescent="0.25">
      <c r="A2366" t="s">
        <v>1221</v>
      </c>
      <c r="B2366">
        <v>3047615</v>
      </c>
      <c r="C2366">
        <v>355369</v>
      </c>
      <c r="D2366" t="s">
        <v>346</v>
      </c>
      <c r="E2366">
        <v>0</v>
      </c>
      <c r="F2366">
        <v>0</v>
      </c>
      <c r="G2366">
        <v>1</v>
      </c>
      <c r="H2366">
        <v>0</v>
      </c>
      <c r="I2366">
        <v>62</v>
      </c>
      <c r="J2366">
        <v>2018</v>
      </c>
      <c r="K2366" t="s">
        <v>206</v>
      </c>
      <c r="L2366">
        <v>0</v>
      </c>
      <c r="M2366">
        <v>2</v>
      </c>
      <c r="N2366">
        <v>4</v>
      </c>
      <c r="O2366">
        <v>13</v>
      </c>
      <c r="P2366" t="s">
        <v>1222</v>
      </c>
      <c r="Q2366" t="s">
        <v>1223</v>
      </c>
      <c r="R2366" t="s">
        <v>1224</v>
      </c>
      <c r="S2366">
        <v>47278</v>
      </c>
      <c r="T2366" t="s">
        <v>447</v>
      </c>
      <c r="U2366" t="s">
        <v>418</v>
      </c>
      <c r="V2366" t="s">
        <v>1049</v>
      </c>
      <c r="W2366" t="s">
        <v>218</v>
      </c>
      <c r="X2366" t="s">
        <v>57</v>
      </c>
      <c r="Y2366" t="s">
        <v>1225</v>
      </c>
      <c r="Z2366" s="1">
        <v>43439</v>
      </c>
      <c r="AA2366">
        <v>43</v>
      </c>
      <c r="AB2366" t="s">
        <v>81</v>
      </c>
      <c r="AC2366">
        <v>2023</v>
      </c>
      <c r="AD2366">
        <v>18</v>
      </c>
      <c r="AE2366" t="s">
        <v>354</v>
      </c>
      <c r="AF2366" t="s">
        <v>247</v>
      </c>
      <c r="AG2366" s="1">
        <v>35181</v>
      </c>
      <c r="AH2366" t="s">
        <v>355</v>
      </c>
      <c r="AI2366" t="s">
        <v>265</v>
      </c>
      <c r="AJ2366" t="s">
        <v>64</v>
      </c>
      <c r="AK2366">
        <v>191</v>
      </c>
      <c r="AL2366">
        <v>7000000</v>
      </c>
      <c r="AM2366">
        <v>10000000</v>
      </c>
      <c r="AN2366" s="1">
        <v>45473</v>
      </c>
      <c r="AO2366" t="s">
        <v>365</v>
      </c>
      <c r="AP2366" t="s">
        <v>66</v>
      </c>
      <c r="AQ2366">
        <v>13</v>
      </c>
      <c r="AR2366" t="s">
        <v>357</v>
      </c>
      <c r="AS2366">
        <v>0</v>
      </c>
      <c r="AT2366" t="s">
        <v>355</v>
      </c>
      <c r="AU2366">
        <v>28</v>
      </c>
    </row>
    <row r="2367" spans="1:47" x14ac:dyDescent="0.25">
      <c r="A2367" t="s">
        <v>1221</v>
      </c>
      <c r="B2367">
        <v>3047615</v>
      </c>
      <c r="C2367">
        <v>355369</v>
      </c>
      <c r="D2367" t="s">
        <v>346</v>
      </c>
      <c r="E2367">
        <v>0</v>
      </c>
      <c r="F2367">
        <v>0</v>
      </c>
      <c r="G2367">
        <v>1</v>
      </c>
      <c r="H2367">
        <v>0</v>
      </c>
      <c r="I2367">
        <v>62</v>
      </c>
      <c r="J2367">
        <v>2018</v>
      </c>
      <c r="K2367" t="s">
        <v>206</v>
      </c>
      <c r="L2367">
        <v>0</v>
      </c>
      <c r="M2367">
        <v>2</v>
      </c>
      <c r="N2367">
        <v>4</v>
      </c>
      <c r="O2367">
        <v>13</v>
      </c>
      <c r="P2367" t="s">
        <v>1222</v>
      </c>
      <c r="Q2367" t="s">
        <v>1223</v>
      </c>
      <c r="R2367" t="s">
        <v>1224</v>
      </c>
      <c r="S2367">
        <v>47278</v>
      </c>
      <c r="T2367" t="s">
        <v>447</v>
      </c>
      <c r="U2367" t="s">
        <v>418</v>
      </c>
      <c r="V2367" t="s">
        <v>1049</v>
      </c>
      <c r="W2367" t="s">
        <v>218</v>
      </c>
      <c r="X2367" t="s">
        <v>57</v>
      </c>
      <c r="Y2367" t="s">
        <v>1225</v>
      </c>
      <c r="Z2367" s="1">
        <v>43439</v>
      </c>
      <c r="AA2367">
        <v>43</v>
      </c>
      <c r="AB2367" t="s">
        <v>81</v>
      </c>
      <c r="AC2367">
        <v>2023</v>
      </c>
      <c r="AD2367">
        <v>18</v>
      </c>
      <c r="AE2367" t="s">
        <v>354</v>
      </c>
      <c r="AF2367" t="s">
        <v>247</v>
      </c>
      <c r="AG2367" s="1">
        <v>35181</v>
      </c>
      <c r="AH2367" t="s">
        <v>355</v>
      </c>
      <c r="AI2367" t="s">
        <v>265</v>
      </c>
      <c r="AJ2367" t="s">
        <v>64</v>
      </c>
      <c r="AK2367">
        <v>191</v>
      </c>
      <c r="AL2367">
        <v>7000000</v>
      </c>
      <c r="AM2367">
        <v>10000000</v>
      </c>
      <c r="AN2367" s="1">
        <v>45473</v>
      </c>
      <c r="AO2367" t="s">
        <v>366</v>
      </c>
      <c r="AP2367" t="s">
        <v>164</v>
      </c>
      <c r="AQ2367">
        <v>13</v>
      </c>
      <c r="AR2367" t="s">
        <v>357</v>
      </c>
      <c r="AS2367">
        <v>0</v>
      </c>
      <c r="AT2367" t="s">
        <v>355</v>
      </c>
      <c r="AU2367">
        <v>28</v>
      </c>
    </row>
    <row r="2368" spans="1:47" x14ac:dyDescent="0.25">
      <c r="A2368" t="s">
        <v>1221</v>
      </c>
      <c r="B2368">
        <v>3047615</v>
      </c>
      <c r="C2368">
        <v>355369</v>
      </c>
      <c r="D2368" t="s">
        <v>346</v>
      </c>
      <c r="E2368">
        <v>0</v>
      </c>
      <c r="F2368">
        <v>0</v>
      </c>
      <c r="G2368">
        <v>1</v>
      </c>
      <c r="H2368">
        <v>0</v>
      </c>
      <c r="I2368">
        <v>62</v>
      </c>
      <c r="J2368">
        <v>2018</v>
      </c>
      <c r="K2368" t="s">
        <v>206</v>
      </c>
      <c r="L2368">
        <v>0</v>
      </c>
      <c r="M2368">
        <v>2</v>
      </c>
      <c r="N2368">
        <v>4</v>
      </c>
      <c r="O2368">
        <v>13</v>
      </c>
      <c r="P2368" t="s">
        <v>1222</v>
      </c>
      <c r="Q2368" t="s">
        <v>1223</v>
      </c>
      <c r="R2368" t="s">
        <v>1224</v>
      </c>
      <c r="S2368">
        <v>47278</v>
      </c>
      <c r="T2368" t="s">
        <v>447</v>
      </c>
      <c r="U2368" t="s">
        <v>418</v>
      </c>
      <c r="V2368" t="s">
        <v>1049</v>
      </c>
      <c r="W2368" t="s">
        <v>218</v>
      </c>
      <c r="X2368" t="s">
        <v>57</v>
      </c>
      <c r="Y2368" t="s">
        <v>1225</v>
      </c>
      <c r="Z2368" s="1">
        <v>43439</v>
      </c>
      <c r="AA2368">
        <v>43</v>
      </c>
      <c r="AB2368" t="s">
        <v>81</v>
      </c>
      <c r="AC2368">
        <v>2023</v>
      </c>
      <c r="AD2368">
        <v>18</v>
      </c>
      <c r="AE2368" t="s">
        <v>354</v>
      </c>
      <c r="AF2368" t="s">
        <v>247</v>
      </c>
      <c r="AG2368" s="1">
        <v>35181</v>
      </c>
      <c r="AH2368" t="s">
        <v>355</v>
      </c>
      <c r="AI2368" t="s">
        <v>265</v>
      </c>
      <c r="AJ2368" t="s">
        <v>64</v>
      </c>
      <c r="AK2368">
        <v>191</v>
      </c>
      <c r="AL2368">
        <v>7000000</v>
      </c>
      <c r="AM2368">
        <v>10000000</v>
      </c>
      <c r="AN2368" s="1">
        <v>45473</v>
      </c>
      <c r="AO2368" t="s">
        <v>367</v>
      </c>
      <c r="AP2368" t="s">
        <v>164</v>
      </c>
      <c r="AQ2368">
        <v>13</v>
      </c>
      <c r="AR2368" t="s">
        <v>357</v>
      </c>
      <c r="AS2368">
        <v>0</v>
      </c>
      <c r="AT2368" t="s">
        <v>355</v>
      </c>
      <c r="AU2368">
        <v>28</v>
      </c>
    </row>
    <row r="2369" spans="1:47" x14ac:dyDescent="0.25">
      <c r="A2369" t="s">
        <v>1221</v>
      </c>
      <c r="B2369">
        <v>3047615</v>
      </c>
      <c r="C2369">
        <v>355369</v>
      </c>
      <c r="D2369" t="s">
        <v>346</v>
      </c>
      <c r="E2369">
        <v>0</v>
      </c>
      <c r="F2369">
        <v>0</v>
      </c>
      <c r="G2369">
        <v>1</v>
      </c>
      <c r="H2369">
        <v>0</v>
      </c>
      <c r="I2369">
        <v>62</v>
      </c>
      <c r="J2369">
        <v>2018</v>
      </c>
      <c r="K2369" t="s">
        <v>206</v>
      </c>
      <c r="L2369">
        <v>0</v>
      </c>
      <c r="M2369">
        <v>2</v>
      </c>
      <c r="N2369">
        <v>4</v>
      </c>
      <c r="O2369">
        <v>13</v>
      </c>
      <c r="P2369" t="s">
        <v>1222</v>
      </c>
      <c r="Q2369" t="s">
        <v>1223</v>
      </c>
      <c r="R2369" t="s">
        <v>1224</v>
      </c>
      <c r="S2369">
        <v>47278</v>
      </c>
      <c r="T2369" t="s">
        <v>447</v>
      </c>
      <c r="U2369" t="s">
        <v>418</v>
      </c>
      <c r="V2369" t="s">
        <v>1049</v>
      </c>
      <c r="W2369" t="s">
        <v>218</v>
      </c>
      <c r="X2369" t="s">
        <v>57</v>
      </c>
      <c r="Y2369" t="s">
        <v>1225</v>
      </c>
      <c r="Z2369" s="1">
        <v>43439</v>
      </c>
      <c r="AA2369">
        <v>43</v>
      </c>
      <c r="AB2369" t="s">
        <v>81</v>
      </c>
      <c r="AC2369">
        <v>2023</v>
      </c>
      <c r="AD2369">
        <v>18</v>
      </c>
      <c r="AE2369" t="s">
        <v>354</v>
      </c>
      <c r="AF2369" t="s">
        <v>247</v>
      </c>
      <c r="AG2369" s="1">
        <v>35181</v>
      </c>
      <c r="AH2369" t="s">
        <v>355</v>
      </c>
      <c r="AI2369" t="s">
        <v>265</v>
      </c>
      <c r="AJ2369" t="s">
        <v>64</v>
      </c>
      <c r="AK2369">
        <v>191</v>
      </c>
      <c r="AL2369">
        <v>7000000</v>
      </c>
      <c r="AM2369">
        <v>10000000</v>
      </c>
      <c r="AN2369" s="1">
        <v>45473</v>
      </c>
      <c r="AO2369" t="s">
        <v>368</v>
      </c>
      <c r="AP2369" t="s">
        <v>164</v>
      </c>
      <c r="AQ2369">
        <v>13</v>
      </c>
      <c r="AR2369" t="s">
        <v>357</v>
      </c>
      <c r="AS2369">
        <v>0</v>
      </c>
      <c r="AT2369" t="s">
        <v>355</v>
      </c>
      <c r="AU2369">
        <v>28</v>
      </c>
    </row>
    <row r="2370" spans="1:47" x14ac:dyDescent="0.25">
      <c r="A2370" t="s">
        <v>1221</v>
      </c>
      <c r="B2370">
        <v>3047615</v>
      </c>
      <c r="C2370">
        <v>355369</v>
      </c>
      <c r="D2370" t="s">
        <v>346</v>
      </c>
      <c r="E2370">
        <v>0</v>
      </c>
      <c r="F2370">
        <v>0</v>
      </c>
      <c r="G2370">
        <v>1</v>
      </c>
      <c r="H2370">
        <v>0</v>
      </c>
      <c r="I2370">
        <v>62</v>
      </c>
      <c r="J2370">
        <v>2018</v>
      </c>
      <c r="K2370" t="s">
        <v>206</v>
      </c>
      <c r="L2370">
        <v>0</v>
      </c>
      <c r="M2370">
        <v>2</v>
      </c>
      <c r="N2370">
        <v>4</v>
      </c>
      <c r="O2370">
        <v>13</v>
      </c>
      <c r="P2370" t="s">
        <v>1222</v>
      </c>
      <c r="Q2370" t="s">
        <v>1223</v>
      </c>
      <c r="R2370" t="s">
        <v>1224</v>
      </c>
      <c r="S2370">
        <v>47278</v>
      </c>
      <c r="T2370" t="s">
        <v>447</v>
      </c>
      <c r="U2370" t="s">
        <v>418</v>
      </c>
      <c r="V2370" t="s">
        <v>1049</v>
      </c>
      <c r="W2370" t="s">
        <v>218</v>
      </c>
      <c r="X2370" t="s">
        <v>57</v>
      </c>
      <c r="Y2370" t="s">
        <v>1226</v>
      </c>
      <c r="Z2370" s="1">
        <v>43439</v>
      </c>
      <c r="AA2370">
        <v>62</v>
      </c>
      <c r="AB2370" t="s">
        <v>59</v>
      </c>
      <c r="AC2370">
        <v>2023</v>
      </c>
      <c r="AD2370">
        <v>18</v>
      </c>
      <c r="AE2370" t="s">
        <v>354</v>
      </c>
      <c r="AF2370" t="s">
        <v>247</v>
      </c>
      <c r="AG2370" s="1">
        <v>35181</v>
      </c>
      <c r="AH2370" t="s">
        <v>355</v>
      </c>
      <c r="AI2370" t="s">
        <v>265</v>
      </c>
      <c r="AJ2370" t="s">
        <v>64</v>
      </c>
      <c r="AK2370">
        <v>191</v>
      </c>
      <c r="AL2370">
        <v>7000000</v>
      </c>
      <c r="AM2370">
        <v>10000000</v>
      </c>
      <c r="AN2370" s="1">
        <v>45473</v>
      </c>
      <c r="AO2370" t="s">
        <v>356</v>
      </c>
      <c r="AP2370" t="s">
        <v>66</v>
      </c>
      <c r="AQ2370">
        <v>45</v>
      </c>
      <c r="AR2370" t="s">
        <v>357</v>
      </c>
      <c r="AS2370">
        <v>0</v>
      </c>
      <c r="AT2370" t="s">
        <v>355</v>
      </c>
      <c r="AU2370">
        <v>28</v>
      </c>
    </row>
    <row r="2371" spans="1:47" x14ac:dyDescent="0.25">
      <c r="A2371" t="s">
        <v>1221</v>
      </c>
      <c r="B2371">
        <v>3047615</v>
      </c>
      <c r="C2371">
        <v>355369</v>
      </c>
      <c r="D2371" t="s">
        <v>346</v>
      </c>
      <c r="E2371">
        <v>0</v>
      </c>
      <c r="F2371">
        <v>0</v>
      </c>
      <c r="G2371">
        <v>1</v>
      </c>
      <c r="H2371">
        <v>0</v>
      </c>
      <c r="I2371">
        <v>62</v>
      </c>
      <c r="J2371">
        <v>2018</v>
      </c>
      <c r="K2371" t="s">
        <v>206</v>
      </c>
      <c r="L2371">
        <v>0</v>
      </c>
      <c r="M2371">
        <v>2</v>
      </c>
      <c r="N2371">
        <v>4</v>
      </c>
      <c r="O2371">
        <v>13</v>
      </c>
      <c r="P2371" t="s">
        <v>1222</v>
      </c>
      <c r="Q2371" t="s">
        <v>1223</v>
      </c>
      <c r="R2371" t="s">
        <v>1224</v>
      </c>
      <c r="S2371">
        <v>47278</v>
      </c>
      <c r="T2371" t="s">
        <v>447</v>
      </c>
      <c r="U2371" t="s">
        <v>418</v>
      </c>
      <c r="V2371" t="s">
        <v>1049</v>
      </c>
      <c r="W2371" t="s">
        <v>218</v>
      </c>
      <c r="X2371" t="s">
        <v>57</v>
      </c>
      <c r="Y2371" t="s">
        <v>1226</v>
      </c>
      <c r="Z2371" s="1">
        <v>43439</v>
      </c>
      <c r="AA2371">
        <v>62</v>
      </c>
      <c r="AB2371" t="s">
        <v>59</v>
      </c>
      <c r="AC2371">
        <v>2023</v>
      </c>
      <c r="AD2371">
        <v>18</v>
      </c>
      <c r="AE2371" t="s">
        <v>354</v>
      </c>
      <c r="AF2371" t="s">
        <v>247</v>
      </c>
      <c r="AG2371" s="1">
        <v>35181</v>
      </c>
      <c r="AH2371" t="s">
        <v>355</v>
      </c>
      <c r="AI2371" t="s">
        <v>265</v>
      </c>
      <c r="AJ2371" t="s">
        <v>64</v>
      </c>
      <c r="AK2371">
        <v>191</v>
      </c>
      <c r="AL2371">
        <v>7000000</v>
      </c>
      <c r="AM2371">
        <v>10000000</v>
      </c>
      <c r="AN2371" s="1">
        <v>45473</v>
      </c>
      <c r="AO2371" t="s">
        <v>358</v>
      </c>
      <c r="AP2371" t="s">
        <v>66</v>
      </c>
      <c r="AQ2371">
        <v>45</v>
      </c>
      <c r="AR2371" t="s">
        <v>357</v>
      </c>
      <c r="AS2371">
        <v>0</v>
      </c>
      <c r="AT2371" t="s">
        <v>355</v>
      </c>
      <c r="AU2371">
        <v>28</v>
      </c>
    </row>
    <row r="2372" spans="1:47" x14ac:dyDescent="0.25">
      <c r="A2372" t="s">
        <v>1221</v>
      </c>
      <c r="B2372">
        <v>3047615</v>
      </c>
      <c r="C2372">
        <v>355369</v>
      </c>
      <c r="D2372" t="s">
        <v>346</v>
      </c>
      <c r="E2372">
        <v>0</v>
      </c>
      <c r="F2372">
        <v>0</v>
      </c>
      <c r="G2372">
        <v>1</v>
      </c>
      <c r="H2372">
        <v>0</v>
      </c>
      <c r="I2372">
        <v>62</v>
      </c>
      <c r="J2372">
        <v>2018</v>
      </c>
      <c r="K2372" t="s">
        <v>206</v>
      </c>
      <c r="L2372">
        <v>0</v>
      </c>
      <c r="M2372">
        <v>2</v>
      </c>
      <c r="N2372">
        <v>4</v>
      </c>
      <c r="O2372">
        <v>13</v>
      </c>
      <c r="P2372" t="s">
        <v>1222</v>
      </c>
      <c r="Q2372" t="s">
        <v>1223</v>
      </c>
      <c r="R2372" t="s">
        <v>1224</v>
      </c>
      <c r="S2372">
        <v>47278</v>
      </c>
      <c r="T2372" t="s">
        <v>447</v>
      </c>
      <c r="U2372" t="s">
        <v>418</v>
      </c>
      <c r="V2372" t="s">
        <v>1049</v>
      </c>
      <c r="W2372" t="s">
        <v>218</v>
      </c>
      <c r="X2372" t="s">
        <v>57</v>
      </c>
      <c r="Y2372" t="s">
        <v>1226</v>
      </c>
      <c r="Z2372" s="1">
        <v>43439</v>
      </c>
      <c r="AA2372">
        <v>62</v>
      </c>
      <c r="AB2372" t="s">
        <v>59</v>
      </c>
      <c r="AC2372">
        <v>2023</v>
      </c>
      <c r="AD2372">
        <v>18</v>
      </c>
      <c r="AE2372" t="s">
        <v>354</v>
      </c>
      <c r="AF2372" t="s">
        <v>247</v>
      </c>
      <c r="AG2372" s="1">
        <v>35181</v>
      </c>
      <c r="AH2372" t="s">
        <v>355</v>
      </c>
      <c r="AI2372" t="s">
        <v>265</v>
      </c>
      <c r="AJ2372" t="s">
        <v>64</v>
      </c>
      <c r="AK2372">
        <v>191</v>
      </c>
      <c r="AL2372">
        <v>7000000</v>
      </c>
      <c r="AM2372">
        <v>10000000</v>
      </c>
      <c r="AN2372" s="1">
        <v>45473</v>
      </c>
      <c r="AO2372" t="s">
        <v>359</v>
      </c>
      <c r="AP2372" t="s">
        <v>66</v>
      </c>
      <c r="AQ2372">
        <v>45</v>
      </c>
      <c r="AR2372" t="s">
        <v>357</v>
      </c>
      <c r="AS2372">
        <v>0</v>
      </c>
      <c r="AT2372" t="s">
        <v>355</v>
      </c>
      <c r="AU2372">
        <v>28</v>
      </c>
    </row>
    <row r="2373" spans="1:47" x14ac:dyDescent="0.25">
      <c r="A2373" t="s">
        <v>1221</v>
      </c>
      <c r="B2373">
        <v>3047615</v>
      </c>
      <c r="C2373">
        <v>355369</v>
      </c>
      <c r="D2373" t="s">
        <v>346</v>
      </c>
      <c r="E2373">
        <v>0</v>
      </c>
      <c r="F2373">
        <v>0</v>
      </c>
      <c r="G2373">
        <v>1</v>
      </c>
      <c r="H2373">
        <v>0</v>
      </c>
      <c r="I2373">
        <v>62</v>
      </c>
      <c r="J2373">
        <v>2018</v>
      </c>
      <c r="K2373" t="s">
        <v>206</v>
      </c>
      <c r="L2373">
        <v>0</v>
      </c>
      <c r="M2373">
        <v>2</v>
      </c>
      <c r="N2373">
        <v>4</v>
      </c>
      <c r="O2373">
        <v>13</v>
      </c>
      <c r="P2373" t="s">
        <v>1222</v>
      </c>
      <c r="Q2373" t="s">
        <v>1223</v>
      </c>
      <c r="R2373" t="s">
        <v>1224</v>
      </c>
      <c r="S2373">
        <v>47278</v>
      </c>
      <c r="T2373" t="s">
        <v>447</v>
      </c>
      <c r="U2373" t="s">
        <v>418</v>
      </c>
      <c r="V2373" t="s">
        <v>1049</v>
      </c>
      <c r="W2373" t="s">
        <v>218</v>
      </c>
      <c r="X2373" t="s">
        <v>57</v>
      </c>
      <c r="Y2373" t="s">
        <v>1226</v>
      </c>
      <c r="Z2373" s="1">
        <v>43439</v>
      </c>
      <c r="AA2373">
        <v>62</v>
      </c>
      <c r="AB2373" t="s">
        <v>59</v>
      </c>
      <c r="AC2373">
        <v>2023</v>
      </c>
      <c r="AD2373">
        <v>18</v>
      </c>
      <c r="AE2373" t="s">
        <v>354</v>
      </c>
      <c r="AF2373" t="s">
        <v>247</v>
      </c>
      <c r="AG2373" s="1">
        <v>35181</v>
      </c>
      <c r="AH2373" t="s">
        <v>355</v>
      </c>
      <c r="AI2373" t="s">
        <v>265</v>
      </c>
      <c r="AJ2373" t="s">
        <v>64</v>
      </c>
      <c r="AK2373">
        <v>191</v>
      </c>
      <c r="AL2373">
        <v>7000000</v>
      </c>
      <c r="AM2373">
        <v>10000000</v>
      </c>
      <c r="AN2373" s="1">
        <v>45473</v>
      </c>
      <c r="AO2373" t="s">
        <v>360</v>
      </c>
      <c r="AP2373" t="s">
        <v>66</v>
      </c>
      <c r="AQ2373">
        <v>13</v>
      </c>
      <c r="AR2373" t="s">
        <v>357</v>
      </c>
      <c r="AS2373">
        <v>0</v>
      </c>
      <c r="AT2373" t="s">
        <v>355</v>
      </c>
      <c r="AU2373">
        <v>28</v>
      </c>
    </row>
    <row r="2374" spans="1:47" x14ac:dyDescent="0.25">
      <c r="A2374" t="s">
        <v>1221</v>
      </c>
      <c r="B2374">
        <v>3047615</v>
      </c>
      <c r="C2374">
        <v>355369</v>
      </c>
      <c r="D2374" t="s">
        <v>346</v>
      </c>
      <c r="E2374">
        <v>0</v>
      </c>
      <c r="F2374">
        <v>0</v>
      </c>
      <c r="G2374">
        <v>1</v>
      </c>
      <c r="H2374">
        <v>0</v>
      </c>
      <c r="I2374">
        <v>62</v>
      </c>
      <c r="J2374">
        <v>2018</v>
      </c>
      <c r="K2374" t="s">
        <v>206</v>
      </c>
      <c r="L2374">
        <v>0</v>
      </c>
      <c r="M2374">
        <v>2</v>
      </c>
      <c r="N2374">
        <v>4</v>
      </c>
      <c r="O2374">
        <v>13</v>
      </c>
      <c r="P2374" t="s">
        <v>1222</v>
      </c>
      <c r="Q2374" t="s">
        <v>1223</v>
      </c>
      <c r="R2374" t="s">
        <v>1224</v>
      </c>
      <c r="S2374">
        <v>47278</v>
      </c>
      <c r="T2374" t="s">
        <v>447</v>
      </c>
      <c r="U2374" t="s">
        <v>418</v>
      </c>
      <c r="V2374" t="s">
        <v>1049</v>
      </c>
      <c r="W2374" t="s">
        <v>218</v>
      </c>
      <c r="X2374" t="s">
        <v>57</v>
      </c>
      <c r="Y2374" t="s">
        <v>1226</v>
      </c>
      <c r="Z2374" s="1">
        <v>43439</v>
      </c>
      <c r="AA2374">
        <v>62</v>
      </c>
      <c r="AB2374" t="s">
        <v>59</v>
      </c>
      <c r="AC2374">
        <v>2023</v>
      </c>
      <c r="AD2374">
        <v>18</v>
      </c>
      <c r="AE2374" t="s">
        <v>354</v>
      </c>
      <c r="AF2374" t="s">
        <v>247</v>
      </c>
      <c r="AG2374" s="1">
        <v>35181</v>
      </c>
      <c r="AH2374" t="s">
        <v>355</v>
      </c>
      <c r="AI2374" t="s">
        <v>265</v>
      </c>
      <c r="AJ2374" t="s">
        <v>64</v>
      </c>
      <c r="AK2374">
        <v>191</v>
      </c>
      <c r="AL2374">
        <v>7000000</v>
      </c>
      <c r="AM2374">
        <v>10000000</v>
      </c>
      <c r="AN2374" s="1">
        <v>45473</v>
      </c>
      <c r="AO2374" t="s">
        <v>361</v>
      </c>
      <c r="AP2374" t="s">
        <v>164</v>
      </c>
      <c r="AQ2374">
        <v>13</v>
      </c>
      <c r="AR2374" t="s">
        <v>357</v>
      </c>
      <c r="AS2374">
        <v>0</v>
      </c>
      <c r="AT2374" t="s">
        <v>355</v>
      </c>
      <c r="AU2374">
        <v>28</v>
      </c>
    </row>
    <row r="2375" spans="1:47" x14ac:dyDescent="0.25">
      <c r="A2375" t="s">
        <v>1221</v>
      </c>
      <c r="B2375">
        <v>3047615</v>
      </c>
      <c r="C2375">
        <v>355369</v>
      </c>
      <c r="D2375" t="s">
        <v>346</v>
      </c>
      <c r="E2375">
        <v>0</v>
      </c>
      <c r="F2375">
        <v>0</v>
      </c>
      <c r="G2375">
        <v>1</v>
      </c>
      <c r="H2375">
        <v>0</v>
      </c>
      <c r="I2375">
        <v>62</v>
      </c>
      <c r="J2375">
        <v>2018</v>
      </c>
      <c r="K2375" t="s">
        <v>206</v>
      </c>
      <c r="L2375">
        <v>0</v>
      </c>
      <c r="M2375">
        <v>2</v>
      </c>
      <c r="N2375">
        <v>4</v>
      </c>
      <c r="O2375">
        <v>13</v>
      </c>
      <c r="P2375" t="s">
        <v>1222</v>
      </c>
      <c r="Q2375" t="s">
        <v>1223</v>
      </c>
      <c r="R2375" t="s">
        <v>1224</v>
      </c>
      <c r="S2375">
        <v>47278</v>
      </c>
      <c r="T2375" t="s">
        <v>447</v>
      </c>
      <c r="U2375" t="s">
        <v>418</v>
      </c>
      <c r="V2375" t="s">
        <v>1049</v>
      </c>
      <c r="W2375" t="s">
        <v>218</v>
      </c>
      <c r="X2375" t="s">
        <v>57</v>
      </c>
      <c r="Y2375" t="s">
        <v>1226</v>
      </c>
      <c r="Z2375" s="1">
        <v>43439</v>
      </c>
      <c r="AA2375">
        <v>62</v>
      </c>
      <c r="AB2375" t="s">
        <v>59</v>
      </c>
      <c r="AC2375">
        <v>2023</v>
      </c>
      <c r="AD2375">
        <v>18</v>
      </c>
      <c r="AE2375" t="s">
        <v>354</v>
      </c>
      <c r="AF2375" t="s">
        <v>247</v>
      </c>
      <c r="AG2375" s="1">
        <v>35181</v>
      </c>
      <c r="AH2375" t="s">
        <v>355</v>
      </c>
      <c r="AI2375" t="s">
        <v>265</v>
      </c>
      <c r="AJ2375" t="s">
        <v>64</v>
      </c>
      <c r="AK2375">
        <v>191</v>
      </c>
      <c r="AL2375">
        <v>7000000</v>
      </c>
      <c r="AM2375">
        <v>10000000</v>
      </c>
      <c r="AN2375" s="1">
        <v>45473</v>
      </c>
      <c r="AO2375" t="s">
        <v>362</v>
      </c>
      <c r="AP2375" t="s">
        <v>164</v>
      </c>
      <c r="AQ2375">
        <v>13</v>
      </c>
      <c r="AR2375" t="s">
        <v>357</v>
      </c>
      <c r="AS2375">
        <v>0</v>
      </c>
      <c r="AT2375" t="s">
        <v>355</v>
      </c>
      <c r="AU2375">
        <v>28</v>
      </c>
    </row>
    <row r="2376" spans="1:47" x14ac:dyDescent="0.25">
      <c r="A2376" t="s">
        <v>1221</v>
      </c>
      <c r="B2376">
        <v>3047615</v>
      </c>
      <c r="C2376">
        <v>355369</v>
      </c>
      <c r="D2376" t="s">
        <v>346</v>
      </c>
      <c r="E2376">
        <v>0</v>
      </c>
      <c r="F2376">
        <v>0</v>
      </c>
      <c r="G2376">
        <v>1</v>
      </c>
      <c r="H2376">
        <v>0</v>
      </c>
      <c r="I2376">
        <v>62</v>
      </c>
      <c r="J2376">
        <v>2018</v>
      </c>
      <c r="K2376" t="s">
        <v>206</v>
      </c>
      <c r="L2376">
        <v>0</v>
      </c>
      <c r="M2376">
        <v>2</v>
      </c>
      <c r="N2376">
        <v>4</v>
      </c>
      <c r="O2376">
        <v>13</v>
      </c>
      <c r="P2376" t="s">
        <v>1222</v>
      </c>
      <c r="Q2376" t="s">
        <v>1223</v>
      </c>
      <c r="R2376" t="s">
        <v>1224</v>
      </c>
      <c r="S2376">
        <v>47278</v>
      </c>
      <c r="T2376" t="s">
        <v>447</v>
      </c>
      <c r="U2376" t="s">
        <v>418</v>
      </c>
      <c r="V2376" t="s">
        <v>1049</v>
      </c>
      <c r="W2376" t="s">
        <v>218</v>
      </c>
      <c r="X2376" t="s">
        <v>57</v>
      </c>
      <c r="Y2376" t="s">
        <v>1226</v>
      </c>
      <c r="Z2376" s="1">
        <v>43439</v>
      </c>
      <c r="AA2376">
        <v>62</v>
      </c>
      <c r="AB2376" t="s">
        <v>59</v>
      </c>
      <c r="AC2376">
        <v>2023</v>
      </c>
      <c r="AD2376">
        <v>18</v>
      </c>
      <c r="AE2376" t="s">
        <v>354</v>
      </c>
      <c r="AF2376" t="s">
        <v>247</v>
      </c>
      <c r="AG2376" s="1">
        <v>35181</v>
      </c>
      <c r="AH2376" t="s">
        <v>355</v>
      </c>
      <c r="AI2376" t="s">
        <v>265</v>
      </c>
      <c r="AJ2376" t="s">
        <v>64</v>
      </c>
      <c r="AK2376">
        <v>191</v>
      </c>
      <c r="AL2376">
        <v>7000000</v>
      </c>
      <c r="AM2376">
        <v>10000000</v>
      </c>
      <c r="AN2376" s="1">
        <v>45473</v>
      </c>
      <c r="AO2376" t="s">
        <v>363</v>
      </c>
      <c r="AP2376" t="s">
        <v>164</v>
      </c>
      <c r="AQ2376">
        <v>13</v>
      </c>
      <c r="AR2376" t="s">
        <v>357</v>
      </c>
      <c r="AS2376">
        <v>0</v>
      </c>
      <c r="AT2376" t="s">
        <v>355</v>
      </c>
      <c r="AU2376">
        <v>28</v>
      </c>
    </row>
    <row r="2377" spans="1:47" x14ac:dyDescent="0.25">
      <c r="A2377" t="s">
        <v>1221</v>
      </c>
      <c r="B2377">
        <v>3047615</v>
      </c>
      <c r="C2377">
        <v>355369</v>
      </c>
      <c r="D2377" t="s">
        <v>346</v>
      </c>
      <c r="E2377">
        <v>0</v>
      </c>
      <c r="F2377">
        <v>0</v>
      </c>
      <c r="G2377">
        <v>1</v>
      </c>
      <c r="H2377">
        <v>0</v>
      </c>
      <c r="I2377">
        <v>62</v>
      </c>
      <c r="J2377">
        <v>2018</v>
      </c>
      <c r="K2377" t="s">
        <v>206</v>
      </c>
      <c r="L2377">
        <v>0</v>
      </c>
      <c r="M2377">
        <v>2</v>
      </c>
      <c r="N2377">
        <v>4</v>
      </c>
      <c r="O2377">
        <v>13</v>
      </c>
      <c r="P2377" t="s">
        <v>1222</v>
      </c>
      <c r="Q2377" t="s">
        <v>1223</v>
      </c>
      <c r="R2377" t="s">
        <v>1224</v>
      </c>
      <c r="S2377">
        <v>47278</v>
      </c>
      <c r="T2377" t="s">
        <v>447</v>
      </c>
      <c r="U2377" t="s">
        <v>418</v>
      </c>
      <c r="V2377" t="s">
        <v>1049</v>
      </c>
      <c r="W2377" t="s">
        <v>218</v>
      </c>
      <c r="X2377" t="s">
        <v>57</v>
      </c>
      <c r="Y2377" t="s">
        <v>1226</v>
      </c>
      <c r="Z2377" s="1">
        <v>43439</v>
      </c>
      <c r="AA2377">
        <v>62</v>
      </c>
      <c r="AB2377" t="s">
        <v>59</v>
      </c>
      <c r="AC2377">
        <v>2023</v>
      </c>
      <c r="AD2377">
        <v>18</v>
      </c>
      <c r="AE2377" t="s">
        <v>354</v>
      </c>
      <c r="AF2377" t="s">
        <v>247</v>
      </c>
      <c r="AG2377" s="1">
        <v>35181</v>
      </c>
      <c r="AH2377" t="s">
        <v>355</v>
      </c>
      <c r="AI2377" t="s">
        <v>265</v>
      </c>
      <c r="AJ2377" t="s">
        <v>64</v>
      </c>
      <c r="AK2377">
        <v>191</v>
      </c>
      <c r="AL2377">
        <v>7000000</v>
      </c>
      <c r="AM2377">
        <v>10000000</v>
      </c>
      <c r="AN2377" s="1">
        <v>45473</v>
      </c>
      <c r="AO2377" t="s">
        <v>364</v>
      </c>
      <c r="AP2377" t="s">
        <v>164</v>
      </c>
      <c r="AQ2377">
        <v>13</v>
      </c>
      <c r="AR2377" t="s">
        <v>357</v>
      </c>
      <c r="AS2377">
        <v>0</v>
      </c>
      <c r="AT2377" t="s">
        <v>355</v>
      </c>
      <c r="AU2377">
        <v>28</v>
      </c>
    </row>
    <row r="2378" spans="1:47" x14ac:dyDescent="0.25">
      <c r="A2378" t="s">
        <v>1221</v>
      </c>
      <c r="B2378">
        <v>3047615</v>
      </c>
      <c r="C2378">
        <v>355369</v>
      </c>
      <c r="D2378" t="s">
        <v>346</v>
      </c>
      <c r="E2378">
        <v>0</v>
      </c>
      <c r="F2378">
        <v>0</v>
      </c>
      <c r="G2378">
        <v>1</v>
      </c>
      <c r="H2378">
        <v>0</v>
      </c>
      <c r="I2378">
        <v>62</v>
      </c>
      <c r="J2378">
        <v>2018</v>
      </c>
      <c r="K2378" t="s">
        <v>206</v>
      </c>
      <c r="L2378">
        <v>0</v>
      </c>
      <c r="M2378">
        <v>2</v>
      </c>
      <c r="N2378">
        <v>4</v>
      </c>
      <c r="O2378">
        <v>13</v>
      </c>
      <c r="P2378" t="s">
        <v>1222</v>
      </c>
      <c r="Q2378" t="s">
        <v>1223</v>
      </c>
      <c r="R2378" t="s">
        <v>1224</v>
      </c>
      <c r="S2378">
        <v>47278</v>
      </c>
      <c r="T2378" t="s">
        <v>447</v>
      </c>
      <c r="U2378" t="s">
        <v>418</v>
      </c>
      <c r="V2378" t="s">
        <v>1049</v>
      </c>
      <c r="W2378" t="s">
        <v>218</v>
      </c>
      <c r="X2378" t="s">
        <v>57</v>
      </c>
      <c r="Y2378" t="s">
        <v>1226</v>
      </c>
      <c r="Z2378" s="1">
        <v>43439</v>
      </c>
      <c r="AA2378">
        <v>62</v>
      </c>
      <c r="AB2378" t="s">
        <v>59</v>
      </c>
      <c r="AC2378">
        <v>2023</v>
      </c>
      <c r="AD2378">
        <v>18</v>
      </c>
      <c r="AE2378" t="s">
        <v>354</v>
      </c>
      <c r="AF2378" t="s">
        <v>247</v>
      </c>
      <c r="AG2378" s="1">
        <v>35181</v>
      </c>
      <c r="AH2378" t="s">
        <v>355</v>
      </c>
      <c r="AI2378" t="s">
        <v>265</v>
      </c>
      <c r="AJ2378" t="s">
        <v>64</v>
      </c>
      <c r="AK2378">
        <v>191</v>
      </c>
      <c r="AL2378">
        <v>7000000</v>
      </c>
      <c r="AM2378">
        <v>10000000</v>
      </c>
      <c r="AN2378" s="1">
        <v>45473</v>
      </c>
      <c r="AO2378" t="s">
        <v>365</v>
      </c>
      <c r="AP2378" t="s">
        <v>66</v>
      </c>
      <c r="AQ2378">
        <v>13</v>
      </c>
      <c r="AR2378" t="s">
        <v>357</v>
      </c>
      <c r="AS2378">
        <v>0</v>
      </c>
      <c r="AT2378" t="s">
        <v>355</v>
      </c>
      <c r="AU2378">
        <v>28</v>
      </c>
    </row>
    <row r="2379" spans="1:47" x14ac:dyDescent="0.25">
      <c r="A2379" t="s">
        <v>1221</v>
      </c>
      <c r="B2379">
        <v>3047615</v>
      </c>
      <c r="C2379">
        <v>355369</v>
      </c>
      <c r="D2379" t="s">
        <v>346</v>
      </c>
      <c r="E2379">
        <v>0</v>
      </c>
      <c r="F2379">
        <v>0</v>
      </c>
      <c r="G2379">
        <v>1</v>
      </c>
      <c r="H2379">
        <v>0</v>
      </c>
      <c r="I2379">
        <v>62</v>
      </c>
      <c r="J2379">
        <v>2018</v>
      </c>
      <c r="K2379" t="s">
        <v>206</v>
      </c>
      <c r="L2379">
        <v>0</v>
      </c>
      <c r="M2379">
        <v>2</v>
      </c>
      <c r="N2379">
        <v>4</v>
      </c>
      <c r="O2379">
        <v>13</v>
      </c>
      <c r="P2379" t="s">
        <v>1222</v>
      </c>
      <c r="Q2379" t="s">
        <v>1223</v>
      </c>
      <c r="R2379" t="s">
        <v>1224</v>
      </c>
      <c r="S2379">
        <v>47278</v>
      </c>
      <c r="T2379" t="s">
        <v>447</v>
      </c>
      <c r="U2379" t="s">
        <v>418</v>
      </c>
      <c r="V2379" t="s">
        <v>1049</v>
      </c>
      <c r="W2379" t="s">
        <v>218</v>
      </c>
      <c r="X2379" t="s">
        <v>57</v>
      </c>
      <c r="Y2379" t="s">
        <v>1226</v>
      </c>
      <c r="Z2379" s="1">
        <v>43439</v>
      </c>
      <c r="AA2379">
        <v>62</v>
      </c>
      <c r="AB2379" t="s">
        <v>59</v>
      </c>
      <c r="AC2379">
        <v>2023</v>
      </c>
      <c r="AD2379">
        <v>18</v>
      </c>
      <c r="AE2379" t="s">
        <v>354</v>
      </c>
      <c r="AF2379" t="s">
        <v>247</v>
      </c>
      <c r="AG2379" s="1">
        <v>35181</v>
      </c>
      <c r="AH2379" t="s">
        <v>355</v>
      </c>
      <c r="AI2379" t="s">
        <v>265</v>
      </c>
      <c r="AJ2379" t="s">
        <v>64</v>
      </c>
      <c r="AK2379">
        <v>191</v>
      </c>
      <c r="AL2379">
        <v>7000000</v>
      </c>
      <c r="AM2379">
        <v>10000000</v>
      </c>
      <c r="AN2379" s="1">
        <v>45473</v>
      </c>
      <c r="AO2379" t="s">
        <v>366</v>
      </c>
      <c r="AP2379" t="s">
        <v>164</v>
      </c>
      <c r="AQ2379">
        <v>13</v>
      </c>
      <c r="AR2379" t="s">
        <v>357</v>
      </c>
      <c r="AS2379">
        <v>0</v>
      </c>
      <c r="AT2379" t="s">
        <v>355</v>
      </c>
      <c r="AU2379">
        <v>28</v>
      </c>
    </row>
    <row r="2380" spans="1:47" x14ac:dyDescent="0.25">
      <c r="A2380" t="s">
        <v>1221</v>
      </c>
      <c r="B2380">
        <v>3047615</v>
      </c>
      <c r="C2380">
        <v>355369</v>
      </c>
      <c r="D2380" t="s">
        <v>346</v>
      </c>
      <c r="E2380">
        <v>0</v>
      </c>
      <c r="F2380">
        <v>0</v>
      </c>
      <c r="G2380">
        <v>1</v>
      </c>
      <c r="H2380">
        <v>0</v>
      </c>
      <c r="I2380">
        <v>62</v>
      </c>
      <c r="J2380">
        <v>2018</v>
      </c>
      <c r="K2380" t="s">
        <v>206</v>
      </c>
      <c r="L2380">
        <v>0</v>
      </c>
      <c r="M2380">
        <v>2</v>
      </c>
      <c r="N2380">
        <v>4</v>
      </c>
      <c r="O2380">
        <v>13</v>
      </c>
      <c r="P2380" t="s">
        <v>1222</v>
      </c>
      <c r="Q2380" t="s">
        <v>1223</v>
      </c>
      <c r="R2380" t="s">
        <v>1224</v>
      </c>
      <c r="S2380">
        <v>47278</v>
      </c>
      <c r="T2380" t="s">
        <v>447</v>
      </c>
      <c r="U2380" t="s">
        <v>418</v>
      </c>
      <c r="V2380" t="s">
        <v>1049</v>
      </c>
      <c r="W2380" t="s">
        <v>218</v>
      </c>
      <c r="X2380" t="s">
        <v>57</v>
      </c>
      <c r="Y2380" t="s">
        <v>1226</v>
      </c>
      <c r="Z2380" s="1">
        <v>43439</v>
      </c>
      <c r="AA2380">
        <v>62</v>
      </c>
      <c r="AB2380" t="s">
        <v>59</v>
      </c>
      <c r="AC2380">
        <v>2023</v>
      </c>
      <c r="AD2380">
        <v>18</v>
      </c>
      <c r="AE2380" t="s">
        <v>354</v>
      </c>
      <c r="AF2380" t="s">
        <v>247</v>
      </c>
      <c r="AG2380" s="1">
        <v>35181</v>
      </c>
      <c r="AH2380" t="s">
        <v>355</v>
      </c>
      <c r="AI2380" t="s">
        <v>265</v>
      </c>
      <c r="AJ2380" t="s">
        <v>64</v>
      </c>
      <c r="AK2380">
        <v>191</v>
      </c>
      <c r="AL2380">
        <v>7000000</v>
      </c>
      <c r="AM2380">
        <v>10000000</v>
      </c>
      <c r="AN2380" s="1">
        <v>45473</v>
      </c>
      <c r="AO2380" t="s">
        <v>367</v>
      </c>
      <c r="AP2380" t="s">
        <v>164</v>
      </c>
      <c r="AQ2380">
        <v>13</v>
      </c>
      <c r="AR2380" t="s">
        <v>357</v>
      </c>
      <c r="AS2380">
        <v>0</v>
      </c>
      <c r="AT2380" t="s">
        <v>355</v>
      </c>
      <c r="AU2380">
        <v>28</v>
      </c>
    </row>
    <row r="2381" spans="1:47" x14ac:dyDescent="0.25">
      <c r="A2381" t="s">
        <v>1221</v>
      </c>
      <c r="B2381">
        <v>3047615</v>
      </c>
      <c r="C2381">
        <v>355369</v>
      </c>
      <c r="D2381" t="s">
        <v>346</v>
      </c>
      <c r="E2381">
        <v>0</v>
      </c>
      <c r="F2381">
        <v>0</v>
      </c>
      <c r="G2381">
        <v>1</v>
      </c>
      <c r="H2381">
        <v>0</v>
      </c>
      <c r="I2381">
        <v>62</v>
      </c>
      <c r="J2381">
        <v>2018</v>
      </c>
      <c r="K2381" t="s">
        <v>206</v>
      </c>
      <c r="L2381">
        <v>0</v>
      </c>
      <c r="M2381">
        <v>2</v>
      </c>
      <c r="N2381">
        <v>4</v>
      </c>
      <c r="O2381">
        <v>13</v>
      </c>
      <c r="P2381" t="s">
        <v>1222</v>
      </c>
      <c r="Q2381" t="s">
        <v>1223</v>
      </c>
      <c r="R2381" t="s">
        <v>1224</v>
      </c>
      <c r="S2381">
        <v>47278</v>
      </c>
      <c r="T2381" t="s">
        <v>447</v>
      </c>
      <c r="U2381" t="s">
        <v>418</v>
      </c>
      <c r="V2381" t="s">
        <v>1049</v>
      </c>
      <c r="W2381" t="s">
        <v>218</v>
      </c>
      <c r="X2381" t="s">
        <v>57</v>
      </c>
      <c r="Y2381" t="s">
        <v>1226</v>
      </c>
      <c r="Z2381" s="1">
        <v>43439</v>
      </c>
      <c r="AA2381">
        <v>62</v>
      </c>
      <c r="AB2381" t="s">
        <v>59</v>
      </c>
      <c r="AC2381">
        <v>2023</v>
      </c>
      <c r="AD2381">
        <v>18</v>
      </c>
      <c r="AE2381" t="s">
        <v>354</v>
      </c>
      <c r="AF2381" t="s">
        <v>247</v>
      </c>
      <c r="AG2381" s="1">
        <v>35181</v>
      </c>
      <c r="AH2381" t="s">
        <v>355</v>
      </c>
      <c r="AI2381" t="s">
        <v>265</v>
      </c>
      <c r="AJ2381" t="s">
        <v>64</v>
      </c>
      <c r="AK2381">
        <v>191</v>
      </c>
      <c r="AL2381">
        <v>7000000</v>
      </c>
      <c r="AM2381">
        <v>10000000</v>
      </c>
      <c r="AN2381" s="1">
        <v>45473</v>
      </c>
      <c r="AO2381" t="s">
        <v>368</v>
      </c>
      <c r="AP2381" t="s">
        <v>164</v>
      </c>
      <c r="AQ2381">
        <v>13</v>
      </c>
      <c r="AR2381" t="s">
        <v>357</v>
      </c>
      <c r="AS2381">
        <v>0</v>
      </c>
      <c r="AT2381" t="s">
        <v>355</v>
      </c>
      <c r="AU2381">
        <v>28</v>
      </c>
    </row>
    <row r="2382" spans="1:47" x14ac:dyDescent="0.25">
      <c r="A2382" t="s">
        <v>1227</v>
      </c>
      <c r="B2382">
        <v>3058537</v>
      </c>
      <c r="C2382">
        <v>393325</v>
      </c>
      <c r="D2382" t="s">
        <v>48</v>
      </c>
      <c r="E2382">
        <v>0</v>
      </c>
      <c r="F2382">
        <v>0</v>
      </c>
      <c r="G2382">
        <v>1</v>
      </c>
      <c r="H2382">
        <v>0</v>
      </c>
      <c r="I2382">
        <v>14</v>
      </c>
      <c r="J2382">
        <v>2018</v>
      </c>
      <c r="K2382" t="s">
        <v>106</v>
      </c>
      <c r="L2382">
        <v>3</v>
      </c>
      <c r="M2382">
        <v>1</v>
      </c>
      <c r="N2382">
        <v>8</v>
      </c>
      <c r="O2382">
        <v>18</v>
      </c>
      <c r="P2382" t="s">
        <v>932</v>
      </c>
      <c r="Q2382" t="s">
        <v>1129</v>
      </c>
      <c r="R2382" t="s">
        <v>115</v>
      </c>
      <c r="S2382">
        <v>41500</v>
      </c>
      <c r="T2382" t="s">
        <v>186</v>
      </c>
      <c r="U2382" t="s">
        <v>116</v>
      </c>
      <c r="V2382" t="s">
        <v>1132</v>
      </c>
      <c r="W2382" t="s">
        <v>308</v>
      </c>
      <c r="X2382" t="s">
        <v>57</v>
      </c>
      <c r="Y2382" t="s">
        <v>1228</v>
      </c>
      <c r="Z2382" s="1">
        <v>43441</v>
      </c>
      <c r="AA2382">
        <v>78</v>
      </c>
      <c r="AB2382" t="s">
        <v>81</v>
      </c>
      <c r="AC2382">
        <v>2021</v>
      </c>
      <c r="AD2382">
        <v>1123</v>
      </c>
      <c r="AE2382" t="s">
        <v>1229</v>
      </c>
      <c r="AF2382" t="s">
        <v>247</v>
      </c>
      <c r="AG2382" s="1">
        <v>36576</v>
      </c>
      <c r="AH2382" t="s">
        <v>355</v>
      </c>
      <c r="AI2382" t="s">
        <v>265</v>
      </c>
      <c r="AJ2382" t="s">
        <v>64</v>
      </c>
      <c r="AK2382">
        <v>185</v>
      </c>
      <c r="AL2382">
        <v>12000000</v>
      </c>
      <c r="AM2382">
        <v>12000000</v>
      </c>
      <c r="AN2382" s="1">
        <v>45838</v>
      </c>
      <c r="AO2382" t="s">
        <v>1230</v>
      </c>
      <c r="AP2382" t="s">
        <v>66</v>
      </c>
      <c r="AQ2382">
        <v>9</v>
      </c>
      <c r="AR2382" t="s">
        <v>1231</v>
      </c>
      <c r="AS2382">
        <v>0</v>
      </c>
      <c r="AT2382" t="s">
        <v>355</v>
      </c>
      <c r="AU2382">
        <v>24</v>
      </c>
    </row>
    <row r="2383" spans="1:47" x14ac:dyDescent="0.25">
      <c r="A2383" t="s">
        <v>1232</v>
      </c>
      <c r="B2383">
        <v>3063699</v>
      </c>
      <c r="C2383">
        <v>381187</v>
      </c>
      <c r="D2383" t="s">
        <v>812</v>
      </c>
      <c r="E2383">
        <v>1</v>
      </c>
      <c r="F2383">
        <v>0</v>
      </c>
      <c r="G2383">
        <v>0</v>
      </c>
      <c r="H2383">
        <v>0</v>
      </c>
      <c r="I2383">
        <v>87</v>
      </c>
      <c r="J2383">
        <v>2018</v>
      </c>
      <c r="K2383" t="s">
        <v>273</v>
      </c>
      <c r="L2383">
        <v>0</v>
      </c>
      <c r="M2383">
        <v>0</v>
      </c>
      <c r="N2383">
        <v>14</v>
      </c>
      <c r="O2383">
        <v>10</v>
      </c>
      <c r="P2383" t="s">
        <v>954</v>
      </c>
      <c r="Q2383" t="s">
        <v>1119</v>
      </c>
      <c r="R2383" t="s">
        <v>791</v>
      </c>
      <c r="S2383">
        <v>1012</v>
      </c>
      <c r="T2383" t="s">
        <v>956</v>
      </c>
      <c r="U2383" t="s">
        <v>793</v>
      </c>
      <c r="V2383" t="s">
        <v>1042</v>
      </c>
      <c r="W2383" t="s">
        <v>278</v>
      </c>
      <c r="X2383" t="s">
        <v>57</v>
      </c>
      <c r="Y2383" t="s">
        <v>1233</v>
      </c>
      <c r="Z2383" s="1">
        <v>43442</v>
      </c>
      <c r="AA2383">
        <v>87</v>
      </c>
      <c r="AB2383" t="s">
        <v>59</v>
      </c>
      <c r="AC2383">
        <v>2023</v>
      </c>
      <c r="AD2383">
        <v>738</v>
      </c>
      <c r="AE2383" t="s">
        <v>796</v>
      </c>
      <c r="AF2383" t="s">
        <v>797</v>
      </c>
      <c r="AG2383" s="1">
        <v>35788</v>
      </c>
      <c r="AH2383" t="s">
        <v>264</v>
      </c>
      <c r="AI2383" t="s">
        <v>265</v>
      </c>
      <c r="AJ2383" t="s">
        <v>64</v>
      </c>
      <c r="AK2383">
        <v>178</v>
      </c>
      <c r="AL2383">
        <v>800000</v>
      </c>
      <c r="AM2383">
        <v>1000000</v>
      </c>
      <c r="AN2383" s="1">
        <v>46568</v>
      </c>
      <c r="AO2383" t="s">
        <v>798</v>
      </c>
      <c r="AP2383" t="s">
        <v>66</v>
      </c>
      <c r="AQ2383">
        <v>99</v>
      </c>
      <c r="AR2383" t="s">
        <v>799</v>
      </c>
      <c r="AS2383">
        <v>0</v>
      </c>
      <c r="AT2383" t="s">
        <v>264</v>
      </c>
      <c r="AU2383">
        <v>26</v>
      </c>
    </row>
    <row r="2384" spans="1:47" x14ac:dyDescent="0.25">
      <c r="A2384" t="s">
        <v>1232</v>
      </c>
      <c r="B2384">
        <v>3063699</v>
      </c>
      <c r="C2384">
        <v>381187</v>
      </c>
      <c r="D2384" t="s">
        <v>812</v>
      </c>
      <c r="E2384">
        <v>1</v>
      </c>
      <c r="F2384">
        <v>0</v>
      </c>
      <c r="G2384">
        <v>0</v>
      </c>
      <c r="H2384">
        <v>0</v>
      </c>
      <c r="I2384">
        <v>87</v>
      </c>
      <c r="J2384">
        <v>2018</v>
      </c>
      <c r="K2384" t="s">
        <v>273</v>
      </c>
      <c r="L2384">
        <v>0</v>
      </c>
      <c r="M2384">
        <v>0</v>
      </c>
      <c r="N2384">
        <v>14</v>
      </c>
      <c r="O2384">
        <v>10</v>
      </c>
      <c r="P2384" t="s">
        <v>954</v>
      </c>
      <c r="Q2384" t="s">
        <v>1119</v>
      </c>
      <c r="R2384" t="s">
        <v>791</v>
      </c>
      <c r="S2384">
        <v>1012</v>
      </c>
      <c r="T2384" t="s">
        <v>956</v>
      </c>
      <c r="U2384" t="s">
        <v>793</v>
      </c>
      <c r="V2384" t="s">
        <v>1042</v>
      </c>
      <c r="W2384" t="s">
        <v>278</v>
      </c>
      <c r="X2384" t="s">
        <v>57</v>
      </c>
      <c r="Y2384" t="s">
        <v>1233</v>
      </c>
      <c r="Z2384" s="1">
        <v>43442</v>
      </c>
      <c r="AA2384">
        <v>87</v>
      </c>
      <c r="AB2384" t="s">
        <v>59</v>
      </c>
      <c r="AC2384">
        <v>2023</v>
      </c>
      <c r="AD2384">
        <v>738</v>
      </c>
      <c r="AE2384" t="s">
        <v>796</v>
      </c>
      <c r="AF2384" t="s">
        <v>797</v>
      </c>
      <c r="AG2384" s="1">
        <v>35788</v>
      </c>
      <c r="AH2384" t="s">
        <v>264</v>
      </c>
      <c r="AI2384" t="s">
        <v>265</v>
      </c>
      <c r="AJ2384" t="s">
        <v>64</v>
      </c>
      <c r="AK2384">
        <v>178</v>
      </c>
      <c r="AL2384">
        <v>800000</v>
      </c>
      <c r="AM2384">
        <v>1000000</v>
      </c>
      <c r="AN2384" s="1">
        <v>46568</v>
      </c>
      <c r="AO2384" t="s">
        <v>800</v>
      </c>
      <c r="AP2384" t="s">
        <v>66</v>
      </c>
      <c r="AQ2384">
        <v>99</v>
      </c>
      <c r="AR2384" t="s">
        <v>799</v>
      </c>
      <c r="AS2384">
        <v>0</v>
      </c>
      <c r="AT2384" t="s">
        <v>264</v>
      </c>
      <c r="AU2384">
        <v>26</v>
      </c>
    </row>
    <row r="2385" spans="1:47" x14ac:dyDescent="0.25">
      <c r="A2385" t="s">
        <v>1232</v>
      </c>
      <c r="B2385">
        <v>3063699</v>
      </c>
      <c r="C2385">
        <v>381187</v>
      </c>
      <c r="D2385" t="s">
        <v>812</v>
      </c>
      <c r="E2385">
        <v>1</v>
      </c>
      <c r="F2385">
        <v>0</v>
      </c>
      <c r="G2385">
        <v>0</v>
      </c>
      <c r="H2385">
        <v>0</v>
      </c>
      <c r="I2385">
        <v>87</v>
      </c>
      <c r="J2385">
        <v>2018</v>
      </c>
      <c r="K2385" t="s">
        <v>273</v>
      </c>
      <c r="L2385">
        <v>0</v>
      </c>
      <c r="M2385">
        <v>0</v>
      </c>
      <c r="N2385">
        <v>14</v>
      </c>
      <c r="O2385">
        <v>10</v>
      </c>
      <c r="P2385" t="s">
        <v>954</v>
      </c>
      <c r="Q2385" t="s">
        <v>1119</v>
      </c>
      <c r="R2385" t="s">
        <v>791</v>
      </c>
      <c r="S2385">
        <v>1012</v>
      </c>
      <c r="T2385" t="s">
        <v>956</v>
      </c>
      <c r="U2385" t="s">
        <v>793</v>
      </c>
      <c r="V2385" t="s">
        <v>1042</v>
      </c>
      <c r="W2385" t="s">
        <v>278</v>
      </c>
      <c r="X2385" t="s">
        <v>57</v>
      </c>
      <c r="Y2385" t="s">
        <v>1233</v>
      </c>
      <c r="Z2385" s="1">
        <v>43442</v>
      </c>
      <c r="AA2385">
        <v>87</v>
      </c>
      <c r="AB2385" t="s">
        <v>59</v>
      </c>
      <c r="AC2385">
        <v>2023</v>
      </c>
      <c r="AD2385">
        <v>738</v>
      </c>
      <c r="AE2385" t="s">
        <v>796</v>
      </c>
      <c r="AF2385" t="s">
        <v>797</v>
      </c>
      <c r="AG2385" s="1">
        <v>35788</v>
      </c>
      <c r="AH2385" t="s">
        <v>264</v>
      </c>
      <c r="AI2385" t="s">
        <v>265</v>
      </c>
      <c r="AJ2385" t="s">
        <v>64</v>
      </c>
      <c r="AK2385">
        <v>178</v>
      </c>
      <c r="AL2385">
        <v>800000</v>
      </c>
      <c r="AM2385">
        <v>1000000</v>
      </c>
      <c r="AN2385" s="1">
        <v>46568</v>
      </c>
      <c r="AO2385" t="s">
        <v>801</v>
      </c>
      <c r="AP2385" t="s">
        <v>66</v>
      </c>
      <c r="AQ2385">
        <v>11</v>
      </c>
      <c r="AR2385" t="s">
        <v>799</v>
      </c>
      <c r="AS2385">
        <v>0</v>
      </c>
      <c r="AT2385" t="s">
        <v>264</v>
      </c>
      <c r="AU2385">
        <v>26</v>
      </c>
    </row>
    <row r="2386" spans="1:47" x14ac:dyDescent="0.25">
      <c r="A2386" t="s">
        <v>1232</v>
      </c>
      <c r="B2386">
        <v>3063699</v>
      </c>
      <c r="C2386">
        <v>381187</v>
      </c>
      <c r="D2386" t="s">
        <v>812</v>
      </c>
      <c r="E2386">
        <v>1</v>
      </c>
      <c r="F2386">
        <v>0</v>
      </c>
      <c r="G2386">
        <v>0</v>
      </c>
      <c r="H2386">
        <v>0</v>
      </c>
      <c r="I2386">
        <v>87</v>
      </c>
      <c r="J2386">
        <v>2018</v>
      </c>
      <c r="K2386" t="s">
        <v>273</v>
      </c>
      <c r="L2386">
        <v>0</v>
      </c>
      <c r="M2386">
        <v>0</v>
      </c>
      <c r="N2386">
        <v>14</v>
      </c>
      <c r="O2386">
        <v>10</v>
      </c>
      <c r="P2386" t="s">
        <v>954</v>
      </c>
      <c r="Q2386" t="s">
        <v>1119</v>
      </c>
      <c r="R2386" t="s">
        <v>791</v>
      </c>
      <c r="S2386">
        <v>1012</v>
      </c>
      <c r="T2386" t="s">
        <v>956</v>
      </c>
      <c r="U2386" t="s">
        <v>793</v>
      </c>
      <c r="V2386" t="s">
        <v>1042</v>
      </c>
      <c r="W2386" t="s">
        <v>278</v>
      </c>
      <c r="X2386" t="s">
        <v>57</v>
      </c>
      <c r="Y2386" t="s">
        <v>1233</v>
      </c>
      <c r="Z2386" s="1">
        <v>43442</v>
      </c>
      <c r="AA2386">
        <v>87</v>
      </c>
      <c r="AB2386" t="s">
        <v>59</v>
      </c>
      <c r="AC2386">
        <v>2023</v>
      </c>
      <c r="AD2386">
        <v>738</v>
      </c>
      <c r="AE2386" t="s">
        <v>796</v>
      </c>
      <c r="AF2386" t="s">
        <v>797</v>
      </c>
      <c r="AG2386" s="1">
        <v>35788</v>
      </c>
      <c r="AH2386" t="s">
        <v>264</v>
      </c>
      <c r="AI2386" t="s">
        <v>265</v>
      </c>
      <c r="AJ2386" t="s">
        <v>64</v>
      </c>
      <c r="AK2386">
        <v>178</v>
      </c>
      <c r="AL2386">
        <v>800000</v>
      </c>
      <c r="AM2386">
        <v>1000000</v>
      </c>
      <c r="AN2386" s="1">
        <v>46568</v>
      </c>
      <c r="AO2386" t="s">
        <v>802</v>
      </c>
      <c r="AP2386" t="s">
        <v>66</v>
      </c>
      <c r="AQ2386">
        <v>11</v>
      </c>
      <c r="AR2386" t="s">
        <v>799</v>
      </c>
      <c r="AS2386">
        <v>0</v>
      </c>
      <c r="AT2386" t="s">
        <v>264</v>
      </c>
      <c r="AU2386">
        <v>26</v>
      </c>
    </row>
    <row r="2387" spans="1:47" x14ac:dyDescent="0.25">
      <c r="A2387" t="s">
        <v>1232</v>
      </c>
      <c r="B2387">
        <v>3063699</v>
      </c>
      <c r="C2387">
        <v>381187</v>
      </c>
      <c r="D2387" t="s">
        <v>812</v>
      </c>
      <c r="E2387">
        <v>1</v>
      </c>
      <c r="F2387">
        <v>0</v>
      </c>
      <c r="G2387">
        <v>0</v>
      </c>
      <c r="H2387">
        <v>0</v>
      </c>
      <c r="I2387">
        <v>87</v>
      </c>
      <c r="J2387">
        <v>2018</v>
      </c>
      <c r="K2387" t="s">
        <v>273</v>
      </c>
      <c r="L2387">
        <v>0</v>
      </c>
      <c r="M2387">
        <v>0</v>
      </c>
      <c r="N2387">
        <v>14</v>
      </c>
      <c r="O2387">
        <v>10</v>
      </c>
      <c r="P2387" t="s">
        <v>954</v>
      </c>
      <c r="Q2387" t="s">
        <v>1119</v>
      </c>
      <c r="R2387" t="s">
        <v>791</v>
      </c>
      <c r="S2387">
        <v>1012</v>
      </c>
      <c r="T2387" t="s">
        <v>956</v>
      </c>
      <c r="U2387" t="s">
        <v>793</v>
      </c>
      <c r="V2387" t="s">
        <v>1042</v>
      </c>
      <c r="W2387" t="s">
        <v>278</v>
      </c>
      <c r="X2387" t="s">
        <v>57</v>
      </c>
      <c r="Y2387" t="s">
        <v>1233</v>
      </c>
      <c r="Z2387" s="1">
        <v>43442</v>
      </c>
      <c r="AA2387">
        <v>87</v>
      </c>
      <c r="AB2387" t="s">
        <v>59</v>
      </c>
      <c r="AC2387">
        <v>2023</v>
      </c>
      <c r="AD2387">
        <v>738</v>
      </c>
      <c r="AE2387" t="s">
        <v>796</v>
      </c>
      <c r="AF2387" t="s">
        <v>797</v>
      </c>
      <c r="AG2387" s="1">
        <v>35788</v>
      </c>
      <c r="AH2387" t="s">
        <v>264</v>
      </c>
      <c r="AI2387" t="s">
        <v>265</v>
      </c>
      <c r="AJ2387" t="s">
        <v>64</v>
      </c>
      <c r="AK2387">
        <v>178</v>
      </c>
      <c r="AL2387">
        <v>800000</v>
      </c>
      <c r="AM2387">
        <v>1000000</v>
      </c>
      <c r="AN2387" s="1">
        <v>46568</v>
      </c>
      <c r="AO2387" t="s">
        <v>803</v>
      </c>
      <c r="AP2387" t="s">
        <v>66</v>
      </c>
      <c r="AQ2387">
        <v>11</v>
      </c>
      <c r="AR2387" t="s">
        <v>799</v>
      </c>
      <c r="AS2387">
        <v>0</v>
      </c>
      <c r="AT2387" t="s">
        <v>264</v>
      </c>
      <c r="AU2387">
        <v>26</v>
      </c>
    </row>
    <row r="2388" spans="1:47" x14ac:dyDescent="0.25">
      <c r="A2388" t="s">
        <v>1232</v>
      </c>
      <c r="B2388">
        <v>3063699</v>
      </c>
      <c r="C2388">
        <v>381187</v>
      </c>
      <c r="D2388" t="s">
        <v>812</v>
      </c>
      <c r="E2388">
        <v>1</v>
      </c>
      <c r="F2388">
        <v>0</v>
      </c>
      <c r="G2388">
        <v>0</v>
      </c>
      <c r="H2388">
        <v>0</v>
      </c>
      <c r="I2388">
        <v>87</v>
      </c>
      <c r="J2388">
        <v>2018</v>
      </c>
      <c r="K2388" t="s">
        <v>273</v>
      </c>
      <c r="L2388">
        <v>0</v>
      </c>
      <c r="M2388">
        <v>0</v>
      </c>
      <c r="N2388">
        <v>14</v>
      </c>
      <c r="O2388">
        <v>10</v>
      </c>
      <c r="P2388" t="s">
        <v>954</v>
      </c>
      <c r="Q2388" t="s">
        <v>1119</v>
      </c>
      <c r="R2388" t="s">
        <v>791</v>
      </c>
      <c r="S2388">
        <v>1012</v>
      </c>
      <c r="T2388" t="s">
        <v>956</v>
      </c>
      <c r="U2388" t="s">
        <v>793</v>
      </c>
      <c r="V2388" t="s">
        <v>1042</v>
      </c>
      <c r="W2388" t="s">
        <v>278</v>
      </c>
      <c r="X2388" t="s">
        <v>57</v>
      </c>
      <c r="Y2388" t="s">
        <v>1233</v>
      </c>
      <c r="Z2388" s="1">
        <v>43442</v>
      </c>
      <c r="AA2388">
        <v>87</v>
      </c>
      <c r="AB2388" t="s">
        <v>59</v>
      </c>
      <c r="AC2388">
        <v>2023</v>
      </c>
      <c r="AD2388">
        <v>738</v>
      </c>
      <c r="AE2388" t="s">
        <v>796</v>
      </c>
      <c r="AF2388" t="s">
        <v>797</v>
      </c>
      <c r="AG2388" s="1">
        <v>35788</v>
      </c>
      <c r="AH2388" t="s">
        <v>264</v>
      </c>
      <c r="AI2388" t="s">
        <v>265</v>
      </c>
      <c r="AJ2388" t="s">
        <v>64</v>
      </c>
      <c r="AK2388">
        <v>178</v>
      </c>
      <c r="AL2388">
        <v>800000</v>
      </c>
      <c r="AM2388">
        <v>1000000</v>
      </c>
      <c r="AN2388" s="1">
        <v>46568</v>
      </c>
      <c r="AO2388" t="s">
        <v>804</v>
      </c>
      <c r="AP2388" t="s">
        <v>66</v>
      </c>
      <c r="AQ2388">
        <v>11</v>
      </c>
      <c r="AR2388" t="s">
        <v>799</v>
      </c>
      <c r="AS2388">
        <v>0</v>
      </c>
      <c r="AT2388" t="s">
        <v>264</v>
      </c>
      <c r="AU2388">
        <v>26</v>
      </c>
    </row>
    <row r="2389" spans="1:47" x14ac:dyDescent="0.25">
      <c r="A2389" t="s">
        <v>1232</v>
      </c>
      <c r="B2389">
        <v>3063699</v>
      </c>
      <c r="C2389">
        <v>381187</v>
      </c>
      <c r="D2389" t="s">
        <v>812</v>
      </c>
      <c r="E2389">
        <v>1</v>
      </c>
      <c r="F2389">
        <v>0</v>
      </c>
      <c r="G2389">
        <v>0</v>
      </c>
      <c r="H2389">
        <v>0</v>
      </c>
      <c r="I2389">
        <v>87</v>
      </c>
      <c r="J2389">
        <v>2018</v>
      </c>
      <c r="K2389" t="s">
        <v>273</v>
      </c>
      <c r="L2389">
        <v>0</v>
      </c>
      <c r="M2389">
        <v>0</v>
      </c>
      <c r="N2389">
        <v>14</v>
      </c>
      <c r="O2389">
        <v>10</v>
      </c>
      <c r="P2389" t="s">
        <v>954</v>
      </c>
      <c r="Q2389" t="s">
        <v>1119</v>
      </c>
      <c r="R2389" t="s">
        <v>791</v>
      </c>
      <c r="S2389">
        <v>1012</v>
      </c>
      <c r="T2389" t="s">
        <v>956</v>
      </c>
      <c r="U2389" t="s">
        <v>793</v>
      </c>
      <c r="V2389" t="s">
        <v>1042</v>
      </c>
      <c r="W2389" t="s">
        <v>278</v>
      </c>
      <c r="X2389" t="s">
        <v>57</v>
      </c>
      <c r="Y2389" t="s">
        <v>1233</v>
      </c>
      <c r="Z2389" s="1">
        <v>43442</v>
      </c>
      <c r="AA2389">
        <v>87</v>
      </c>
      <c r="AB2389" t="s">
        <v>59</v>
      </c>
      <c r="AC2389">
        <v>2023</v>
      </c>
      <c r="AD2389">
        <v>738</v>
      </c>
      <c r="AE2389" t="s">
        <v>796</v>
      </c>
      <c r="AF2389" t="s">
        <v>797</v>
      </c>
      <c r="AG2389" s="1">
        <v>35788</v>
      </c>
      <c r="AH2389" t="s">
        <v>264</v>
      </c>
      <c r="AI2389" t="s">
        <v>265</v>
      </c>
      <c r="AJ2389" t="s">
        <v>64</v>
      </c>
      <c r="AK2389">
        <v>178</v>
      </c>
      <c r="AL2389">
        <v>800000</v>
      </c>
      <c r="AM2389">
        <v>1000000</v>
      </c>
      <c r="AN2389" s="1">
        <v>46568</v>
      </c>
      <c r="AO2389" t="s">
        <v>805</v>
      </c>
      <c r="AP2389" t="s">
        <v>66</v>
      </c>
      <c r="AQ2389">
        <v>11</v>
      </c>
      <c r="AR2389" t="s">
        <v>799</v>
      </c>
      <c r="AS2389">
        <v>0</v>
      </c>
      <c r="AT2389" t="s">
        <v>264</v>
      </c>
      <c r="AU2389">
        <v>26</v>
      </c>
    </row>
    <row r="2390" spans="1:47" x14ac:dyDescent="0.25">
      <c r="A2390" t="s">
        <v>1232</v>
      </c>
      <c r="B2390">
        <v>3063699</v>
      </c>
      <c r="C2390">
        <v>381187</v>
      </c>
      <c r="D2390" t="s">
        <v>812</v>
      </c>
      <c r="E2390">
        <v>1</v>
      </c>
      <c r="F2390">
        <v>0</v>
      </c>
      <c r="G2390">
        <v>0</v>
      </c>
      <c r="H2390">
        <v>0</v>
      </c>
      <c r="I2390">
        <v>87</v>
      </c>
      <c r="J2390">
        <v>2018</v>
      </c>
      <c r="K2390" t="s">
        <v>273</v>
      </c>
      <c r="L2390">
        <v>0</v>
      </c>
      <c r="M2390">
        <v>0</v>
      </c>
      <c r="N2390">
        <v>14</v>
      </c>
      <c r="O2390">
        <v>10</v>
      </c>
      <c r="P2390" t="s">
        <v>954</v>
      </c>
      <c r="Q2390" t="s">
        <v>1119</v>
      </c>
      <c r="R2390" t="s">
        <v>791</v>
      </c>
      <c r="S2390">
        <v>1012</v>
      </c>
      <c r="T2390" t="s">
        <v>956</v>
      </c>
      <c r="U2390" t="s">
        <v>793</v>
      </c>
      <c r="V2390" t="s">
        <v>1042</v>
      </c>
      <c r="W2390" t="s">
        <v>278</v>
      </c>
      <c r="X2390" t="s">
        <v>57</v>
      </c>
      <c r="Y2390" t="s">
        <v>1233</v>
      </c>
      <c r="Z2390" s="1">
        <v>43442</v>
      </c>
      <c r="AA2390">
        <v>87</v>
      </c>
      <c r="AB2390" t="s">
        <v>59</v>
      </c>
      <c r="AC2390">
        <v>2023</v>
      </c>
      <c r="AD2390">
        <v>738</v>
      </c>
      <c r="AE2390" t="s">
        <v>796</v>
      </c>
      <c r="AF2390" t="s">
        <v>797</v>
      </c>
      <c r="AG2390" s="1">
        <v>35788</v>
      </c>
      <c r="AH2390" t="s">
        <v>264</v>
      </c>
      <c r="AI2390" t="s">
        <v>265</v>
      </c>
      <c r="AJ2390" t="s">
        <v>64</v>
      </c>
      <c r="AK2390">
        <v>178</v>
      </c>
      <c r="AL2390">
        <v>800000</v>
      </c>
      <c r="AM2390">
        <v>1000000</v>
      </c>
      <c r="AN2390" s="1">
        <v>46568</v>
      </c>
      <c r="AO2390" t="s">
        <v>806</v>
      </c>
      <c r="AP2390" t="s">
        <v>164</v>
      </c>
      <c r="AQ2390">
        <v>11</v>
      </c>
      <c r="AR2390" t="s">
        <v>799</v>
      </c>
      <c r="AS2390">
        <v>0</v>
      </c>
      <c r="AT2390" t="s">
        <v>807</v>
      </c>
      <c r="AU2390">
        <v>26</v>
      </c>
    </row>
    <row r="2391" spans="1:47" x14ac:dyDescent="0.25">
      <c r="A2391" t="s">
        <v>1232</v>
      </c>
      <c r="B2391">
        <v>3063699</v>
      </c>
      <c r="C2391">
        <v>381187</v>
      </c>
      <c r="D2391" t="s">
        <v>812</v>
      </c>
      <c r="E2391">
        <v>1</v>
      </c>
      <c r="F2391">
        <v>0</v>
      </c>
      <c r="G2391">
        <v>0</v>
      </c>
      <c r="H2391">
        <v>0</v>
      </c>
      <c r="I2391">
        <v>87</v>
      </c>
      <c r="J2391">
        <v>2018</v>
      </c>
      <c r="K2391" t="s">
        <v>273</v>
      </c>
      <c r="L2391">
        <v>0</v>
      </c>
      <c r="M2391">
        <v>0</v>
      </c>
      <c r="N2391">
        <v>14</v>
      </c>
      <c r="O2391">
        <v>10</v>
      </c>
      <c r="P2391" t="s">
        <v>954</v>
      </c>
      <c r="Q2391" t="s">
        <v>1119</v>
      </c>
      <c r="R2391" t="s">
        <v>791</v>
      </c>
      <c r="S2391">
        <v>1012</v>
      </c>
      <c r="T2391" t="s">
        <v>956</v>
      </c>
      <c r="U2391" t="s">
        <v>793</v>
      </c>
      <c r="V2391" t="s">
        <v>1042</v>
      </c>
      <c r="W2391" t="s">
        <v>278</v>
      </c>
      <c r="X2391" t="s">
        <v>57</v>
      </c>
      <c r="Y2391" t="s">
        <v>1233</v>
      </c>
      <c r="Z2391" s="1">
        <v>43442</v>
      </c>
      <c r="AA2391">
        <v>87</v>
      </c>
      <c r="AB2391" t="s">
        <v>59</v>
      </c>
      <c r="AC2391">
        <v>2023</v>
      </c>
      <c r="AD2391">
        <v>738</v>
      </c>
      <c r="AE2391" t="s">
        <v>796</v>
      </c>
      <c r="AF2391" t="s">
        <v>797</v>
      </c>
      <c r="AG2391" s="1">
        <v>35788</v>
      </c>
      <c r="AH2391" t="s">
        <v>264</v>
      </c>
      <c r="AI2391" t="s">
        <v>265</v>
      </c>
      <c r="AJ2391" t="s">
        <v>64</v>
      </c>
      <c r="AK2391">
        <v>178</v>
      </c>
      <c r="AL2391">
        <v>800000</v>
      </c>
      <c r="AM2391">
        <v>1000000</v>
      </c>
      <c r="AN2391" s="1">
        <v>46568</v>
      </c>
      <c r="AO2391" t="s">
        <v>808</v>
      </c>
      <c r="AP2391" t="s">
        <v>164</v>
      </c>
      <c r="AQ2391">
        <v>11</v>
      </c>
      <c r="AR2391" t="s">
        <v>799</v>
      </c>
      <c r="AS2391">
        <v>0</v>
      </c>
      <c r="AT2391" t="s">
        <v>264</v>
      </c>
      <c r="AU2391">
        <v>26</v>
      </c>
    </row>
    <row r="2392" spans="1:47" x14ac:dyDescent="0.25">
      <c r="A2392" t="s">
        <v>1232</v>
      </c>
      <c r="B2392">
        <v>3063699</v>
      </c>
      <c r="C2392">
        <v>381187</v>
      </c>
      <c r="D2392" t="s">
        <v>812</v>
      </c>
      <c r="E2392">
        <v>1</v>
      </c>
      <c r="F2392">
        <v>0</v>
      </c>
      <c r="G2392">
        <v>0</v>
      </c>
      <c r="H2392">
        <v>0</v>
      </c>
      <c r="I2392">
        <v>87</v>
      </c>
      <c r="J2392">
        <v>2018</v>
      </c>
      <c r="K2392" t="s">
        <v>273</v>
      </c>
      <c r="L2392">
        <v>0</v>
      </c>
      <c r="M2392">
        <v>0</v>
      </c>
      <c r="N2392">
        <v>14</v>
      </c>
      <c r="O2392">
        <v>10</v>
      </c>
      <c r="P2392" t="s">
        <v>954</v>
      </c>
      <c r="Q2392" t="s">
        <v>1119</v>
      </c>
      <c r="R2392" t="s">
        <v>791</v>
      </c>
      <c r="S2392">
        <v>1012</v>
      </c>
      <c r="T2392" t="s">
        <v>956</v>
      </c>
      <c r="U2392" t="s">
        <v>793</v>
      </c>
      <c r="V2392" t="s">
        <v>1042</v>
      </c>
      <c r="W2392" t="s">
        <v>278</v>
      </c>
      <c r="X2392" t="s">
        <v>57</v>
      </c>
      <c r="Y2392" t="s">
        <v>1233</v>
      </c>
      <c r="Z2392" s="1">
        <v>43442</v>
      </c>
      <c r="AA2392">
        <v>87</v>
      </c>
      <c r="AB2392" t="s">
        <v>59</v>
      </c>
      <c r="AC2392">
        <v>2023</v>
      </c>
      <c r="AD2392">
        <v>738</v>
      </c>
      <c r="AE2392" t="s">
        <v>796</v>
      </c>
      <c r="AF2392" t="s">
        <v>797</v>
      </c>
      <c r="AG2392" s="1">
        <v>35788</v>
      </c>
      <c r="AH2392" t="s">
        <v>264</v>
      </c>
      <c r="AI2392" t="s">
        <v>265</v>
      </c>
      <c r="AJ2392" t="s">
        <v>64</v>
      </c>
      <c r="AK2392">
        <v>178</v>
      </c>
      <c r="AL2392">
        <v>800000</v>
      </c>
      <c r="AM2392">
        <v>1000000</v>
      </c>
      <c r="AN2392" s="1">
        <v>46568</v>
      </c>
      <c r="AO2392" t="s">
        <v>809</v>
      </c>
      <c r="AP2392" t="s">
        <v>66</v>
      </c>
      <c r="AQ2392">
        <v>11</v>
      </c>
      <c r="AR2392" t="s">
        <v>799</v>
      </c>
      <c r="AS2392">
        <v>0</v>
      </c>
      <c r="AT2392" t="s">
        <v>264</v>
      </c>
      <c r="AU2392">
        <v>26</v>
      </c>
    </row>
    <row r="2393" spans="1:47" x14ac:dyDescent="0.25">
      <c r="A2393" t="s">
        <v>1232</v>
      </c>
      <c r="B2393">
        <v>3063699</v>
      </c>
      <c r="C2393">
        <v>381187</v>
      </c>
      <c r="D2393" t="s">
        <v>812</v>
      </c>
      <c r="E2393">
        <v>1</v>
      </c>
      <c r="F2393">
        <v>0</v>
      </c>
      <c r="G2393">
        <v>0</v>
      </c>
      <c r="H2393">
        <v>0</v>
      </c>
      <c r="I2393">
        <v>87</v>
      </c>
      <c r="J2393">
        <v>2018</v>
      </c>
      <c r="K2393" t="s">
        <v>273</v>
      </c>
      <c r="L2393">
        <v>0</v>
      </c>
      <c r="M2393">
        <v>0</v>
      </c>
      <c r="N2393">
        <v>14</v>
      </c>
      <c r="O2393">
        <v>10</v>
      </c>
      <c r="P2393" t="s">
        <v>954</v>
      </c>
      <c r="Q2393" t="s">
        <v>1119</v>
      </c>
      <c r="R2393" t="s">
        <v>791</v>
      </c>
      <c r="S2393">
        <v>1012</v>
      </c>
      <c r="T2393" t="s">
        <v>956</v>
      </c>
      <c r="U2393" t="s">
        <v>793</v>
      </c>
      <c r="V2393" t="s">
        <v>1042</v>
      </c>
      <c r="W2393" t="s">
        <v>278</v>
      </c>
      <c r="X2393" t="s">
        <v>57</v>
      </c>
      <c r="Y2393" t="s">
        <v>1233</v>
      </c>
      <c r="Z2393" s="1">
        <v>43442</v>
      </c>
      <c r="AA2393">
        <v>87</v>
      </c>
      <c r="AB2393" t="s">
        <v>59</v>
      </c>
      <c r="AC2393">
        <v>2023</v>
      </c>
      <c r="AD2393">
        <v>738</v>
      </c>
      <c r="AE2393" t="s">
        <v>796</v>
      </c>
      <c r="AF2393" t="s">
        <v>797</v>
      </c>
      <c r="AG2393" s="1">
        <v>35788</v>
      </c>
      <c r="AH2393" t="s">
        <v>264</v>
      </c>
      <c r="AI2393" t="s">
        <v>265</v>
      </c>
      <c r="AJ2393" t="s">
        <v>64</v>
      </c>
      <c r="AK2393">
        <v>178</v>
      </c>
      <c r="AL2393">
        <v>800000</v>
      </c>
      <c r="AM2393">
        <v>1000000</v>
      </c>
      <c r="AN2393" s="1">
        <v>46568</v>
      </c>
      <c r="AO2393" t="s">
        <v>810</v>
      </c>
      <c r="AP2393" t="s">
        <v>66</v>
      </c>
      <c r="AQ2393">
        <v>11</v>
      </c>
      <c r="AR2393" t="s">
        <v>799</v>
      </c>
      <c r="AS2393">
        <v>0</v>
      </c>
      <c r="AT2393" t="s">
        <v>264</v>
      </c>
      <c r="AU2393">
        <v>26</v>
      </c>
    </row>
    <row r="2394" spans="1:47" x14ac:dyDescent="0.25">
      <c r="A2394" t="s">
        <v>1234</v>
      </c>
      <c r="B2394">
        <v>3098787</v>
      </c>
      <c r="C2394">
        <v>355369</v>
      </c>
      <c r="D2394" t="s">
        <v>564</v>
      </c>
      <c r="E2394">
        <v>0</v>
      </c>
      <c r="F2394">
        <v>0</v>
      </c>
      <c r="G2394">
        <v>0</v>
      </c>
      <c r="H2394">
        <v>0</v>
      </c>
      <c r="I2394">
        <v>75</v>
      </c>
      <c r="J2394">
        <v>2018</v>
      </c>
      <c r="K2394" t="s">
        <v>1205</v>
      </c>
      <c r="L2394">
        <v>2</v>
      </c>
      <c r="M2394">
        <v>0</v>
      </c>
      <c r="N2394">
        <v>8.7201953461648944</v>
      </c>
      <c r="O2394">
        <v>9.2028152829646661</v>
      </c>
      <c r="P2394" t="s">
        <v>1223</v>
      </c>
      <c r="Q2394" t="s">
        <v>1235</v>
      </c>
      <c r="R2394" t="s">
        <v>1048</v>
      </c>
      <c r="S2394">
        <v>24535</v>
      </c>
      <c r="T2394" t="s">
        <v>1072</v>
      </c>
      <c r="U2394" t="s">
        <v>1049</v>
      </c>
      <c r="V2394" t="s">
        <v>149</v>
      </c>
      <c r="W2394" t="s">
        <v>229</v>
      </c>
      <c r="X2394" t="s">
        <v>403</v>
      </c>
      <c r="Y2394" t="s">
        <v>1236</v>
      </c>
      <c r="Z2394" s="1">
        <v>43447</v>
      </c>
      <c r="AA2394">
        <v>75</v>
      </c>
      <c r="AB2394" t="s">
        <v>59</v>
      </c>
      <c r="AC2394">
        <v>2023</v>
      </c>
      <c r="AD2394">
        <v>18</v>
      </c>
      <c r="AE2394" t="s">
        <v>354</v>
      </c>
      <c r="AF2394" t="s">
        <v>247</v>
      </c>
      <c r="AG2394" s="1">
        <v>35181</v>
      </c>
      <c r="AH2394" t="s">
        <v>355</v>
      </c>
      <c r="AI2394" t="s">
        <v>265</v>
      </c>
      <c r="AJ2394" t="s">
        <v>64</v>
      </c>
      <c r="AK2394">
        <v>191</v>
      </c>
      <c r="AL2394">
        <v>7000000</v>
      </c>
      <c r="AM2394">
        <v>10000000</v>
      </c>
      <c r="AN2394" s="1">
        <v>45473</v>
      </c>
      <c r="AO2394" t="s">
        <v>356</v>
      </c>
      <c r="AP2394" t="s">
        <v>66</v>
      </c>
      <c r="AQ2394">
        <v>45</v>
      </c>
      <c r="AR2394" t="s">
        <v>357</v>
      </c>
      <c r="AS2394">
        <v>0</v>
      </c>
      <c r="AT2394" t="s">
        <v>355</v>
      </c>
      <c r="AU2394">
        <v>28</v>
      </c>
    </row>
    <row r="2395" spans="1:47" x14ac:dyDescent="0.25">
      <c r="A2395" t="s">
        <v>1234</v>
      </c>
      <c r="B2395">
        <v>3098787</v>
      </c>
      <c r="C2395">
        <v>355369</v>
      </c>
      <c r="D2395" t="s">
        <v>564</v>
      </c>
      <c r="E2395">
        <v>0</v>
      </c>
      <c r="F2395">
        <v>0</v>
      </c>
      <c r="G2395">
        <v>0</v>
      </c>
      <c r="H2395">
        <v>0</v>
      </c>
      <c r="I2395">
        <v>75</v>
      </c>
      <c r="J2395">
        <v>2018</v>
      </c>
      <c r="K2395" t="s">
        <v>1205</v>
      </c>
      <c r="L2395">
        <v>2</v>
      </c>
      <c r="M2395">
        <v>0</v>
      </c>
      <c r="N2395">
        <v>8.7201953461648944</v>
      </c>
      <c r="O2395">
        <v>9.2028152829646661</v>
      </c>
      <c r="P2395" t="s">
        <v>1223</v>
      </c>
      <c r="Q2395" t="s">
        <v>1235</v>
      </c>
      <c r="R2395" t="s">
        <v>1048</v>
      </c>
      <c r="S2395">
        <v>24535</v>
      </c>
      <c r="T2395" t="s">
        <v>1072</v>
      </c>
      <c r="U2395" t="s">
        <v>1049</v>
      </c>
      <c r="V2395" t="s">
        <v>149</v>
      </c>
      <c r="W2395" t="s">
        <v>229</v>
      </c>
      <c r="X2395" t="s">
        <v>403</v>
      </c>
      <c r="Y2395" t="s">
        <v>1236</v>
      </c>
      <c r="Z2395" s="1">
        <v>43447</v>
      </c>
      <c r="AA2395">
        <v>75</v>
      </c>
      <c r="AB2395" t="s">
        <v>59</v>
      </c>
      <c r="AC2395">
        <v>2023</v>
      </c>
      <c r="AD2395">
        <v>18</v>
      </c>
      <c r="AE2395" t="s">
        <v>354</v>
      </c>
      <c r="AF2395" t="s">
        <v>247</v>
      </c>
      <c r="AG2395" s="1">
        <v>35181</v>
      </c>
      <c r="AH2395" t="s">
        <v>355</v>
      </c>
      <c r="AI2395" t="s">
        <v>265</v>
      </c>
      <c r="AJ2395" t="s">
        <v>64</v>
      </c>
      <c r="AK2395">
        <v>191</v>
      </c>
      <c r="AL2395">
        <v>7000000</v>
      </c>
      <c r="AM2395">
        <v>10000000</v>
      </c>
      <c r="AN2395" s="1">
        <v>45473</v>
      </c>
      <c r="AO2395" t="s">
        <v>358</v>
      </c>
      <c r="AP2395" t="s">
        <v>66</v>
      </c>
      <c r="AQ2395">
        <v>45</v>
      </c>
      <c r="AR2395" t="s">
        <v>357</v>
      </c>
      <c r="AS2395">
        <v>0</v>
      </c>
      <c r="AT2395" t="s">
        <v>355</v>
      </c>
      <c r="AU2395">
        <v>28</v>
      </c>
    </row>
    <row r="2396" spans="1:47" x14ac:dyDescent="0.25">
      <c r="A2396" t="s">
        <v>1234</v>
      </c>
      <c r="B2396">
        <v>3098787</v>
      </c>
      <c r="C2396">
        <v>355369</v>
      </c>
      <c r="D2396" t="s">
        <v>564</v>
      </c>
      <c r="E2396">
        <v>0</v>
      </c>
      <c r="F2396">
        <v>0</v>
      </c>
      <c r="G2396">
        <v>0</v>
      </c>
      <c r="H2396">
        <v>0</v>
      </c>
      <c r="I2396">
        <v>75</v>
      </c>
      <c r="J2396">
        <v>2018</v>
      </c>
      <c r="K2396" t="s">
        <v>1205</v>
      </c>
      <c r="L2396">
        <v>2</v>
      </c>
      <c r="M2396">
        <v>0</v>
      </c>
      <c r="N2396">
        <v>8.7201953461648944</v>
      </c>
      <c r="O2396">
        <v>9.2028152829646661</v>
      </c>
      <c r="P2396" t="s">
        <v>1223</v>
      </c>
      <c r="Q2396" t="s">
        <v>1235</v>
      </c>
      <c r="R2396" t="s">
        <v>1048</v>
      </c>
      <c r="S2396">
        <v>24535</v>
      </c>
      <c r="T2396" t="s">
        <v>1072</v>
      </c>
      <c r="U2396" t="s">
        <v>1049</v>
      </c>
      <c r="V2396" t="s">
        <v>149</v>
      </c>
      <c r="W2396" t="s">
        <v>229</v>
      </c>
      <c r="X2396" t="s">
        <v>403</v>
      </c>
      <c r="Y2396" t="s">
        <v>1236</v>
      </c>
      <c r="Z2396" s="1">
        <v>43447</v>
      </c>
      <c r="AA2396">
        <v>75</v>
      </c>
      <c r="AB2396" t="s">
        <v>59</v>
      </c>
      <c r="AC2396">
        <v>2023</v>
      </c>
      <c r="AD2396">
        <v>18</v>
      </c>
      <c r="AE2396" t="s">
        <v>354</v>
      </c>
      <c r="AF2396" t="s">
        <v>247</v>
      </c>
      <c r="AG2396" s="1">
        <v>35181</v>
      </c>
      <c r="AH2396" t="s">
        <v>355</v>
      </c>
      <c r="AI2396" t="s">
        <v>265</v>
      </c>
      <c r="AJ2396" t="s">
        <v>64</v>
      </c>
      <c r="AK2396">
        <v>191</v>
      </c>
      <c r="AL2396">
        <v>7000000</v>
      </c>
      <c r="AM2396">
        <v>10000000</v>
      </c>
      <c r="AN2396" s="1">
        <v>45473</v>
      </c>
      <c r="AO2396" t="s">
        <v>359</v>
      </c>
      <c r="AP2396" t="s">
        <v>66</v>
      </c>
      <c r="AQ2396">
        <v>45</v>
      </c>
      <c r="AR2396" t="s">
        <v>357</v>
      </c>
      <c r="AS2396">
        <v>0</v>
      </c>
      <c r="AT2396" t="s">
        <v>355</v>
      </c>
      <c r="AU2396">
        <v>28</v>
      </c>
    </row>
    <row r="2397" spans="1:47" x14ac:dyDescent="0.25">
      <c r="A2397" t="s">
        <v>1234</v>
      </c>
      <c r="B2397">
        <v>3098787</v>
      </c>
      <c r="C2397">
        <v>355369</v>
      </c>
      <c r="D2397" t="s">
        <v>564</v>
      </c>
      <c r="E2397">
        <v>0</v>
      </c>
      <c r="F2397">
        <v>0</v>
      </c>
      <c r="G2397">
        <v>0</v>
      </c>
      <c r="H2397">
        <v>0</v>
      </c>
      <c r="I2397">
        <v>75</v>
      </c>
      <c r="J2397">
        <v>2018</v>
      </c>
      <c r="K2397" t="s">
        <v>1205</v>
      </c>
      <c r="L2397">
        <v>2</v>
      </c>
      <c r="M2397">
        <v>0</v>
      </c>
      <c r="N2397">
        <v>8.7201953461648944</v>
      </c>
      <c r="O2397">
        <v>9.2028152829646661</v>
      </c>
      <c r="P2397" t="s">
        <v>1223</v>
      </c>
      <c r="Q2397" t="s">
        <v>1235</v>
      </c>
      <c r="R2397" t="s">
        <v>1048</v>
      </c>
      <c r="S2397">
        <v>24535</v>
      </c>
      <c r="T2397" t="s">
        <v>1072</v>
      </c>
      <c r="U2397" t="s">
        <v>1049</v>
      </c>
      <c r="V2397" t="s">
        <v>149</v>
      </c>
      <c r="W2397" t="s">
        <v>229</v>
      </c>
      <c r="X2397" t="s">
        <v>403</v>
      </c>
      <c r="Y2397" t="s">
        <v>1236</v>
      </c>
      <c r="Z2397" s="1">
        <v>43447</v>
      </c>
      <c r="AA2397">
        <v>75</v>
      </c>
      <c r="AB2397" t="s">
        <v>59</v>
      </c>
      <c r="AC2397">
        <v>2023</v>
      </c>
      <c r="AD2397">
        <v>18</v>
      </c>
      <c r="AE2397" t="s">
        <v>354</v>
      </c>
      <c r="AF2397" t="s">
        <v>247</v>
      </c>
      <c r="AG2397" s="1">
        <v>35181</v>
      </c>
      <c r="AH2397" t="s">
        <v>355</v>
      </c>
      <c r="AI2397" t="s">
        <v>265</v>
      </c>
      <c r="AJ2397" t="s">
        <v>64</v>
      </c>
      <c r="AK2397">
        <v>191</v>
      </c>
      <c r="AL2397">
        <v>7000000</v>
      </c>
      <c r="AM2397">
        <v>10000000</v>
      </c>
      <c r="AN2397" s="1">
        <v>45473</v>
      </c>
      <c r="AO2397" t="s">
        <v>360</v>
      </c>
      <c r="AP2397" t="s">
        <v>66</v>
      </c>
      <c r="AQ2397">
        <v>13</v>
      </c>
      <c r="AR2397" t="s">
        <v>357</v>
      </c>
      <c r="AS2397">
        <v>0</v>
      </c>
      <c r="AT2397" t="s">
        <v>355</v>
      </c>
      <c r="AU2397">
        <v>28</v>
      </c>
    </row>
    <row r="2398" spans="1:47" x14ac:dyDescent="0.25">
      <c r="A2398" t="s">
        <v>1234</v>
      </c>
      <c r="B2398">
        <v>3098787</v>
      </c>
      <c r="C2398">
        <v>355369</v>
      </c>
      <c r="D2398" t="s">
        <v>564</v>
      </c>
      <c r="E2398">
        <v>0</v>
      </c>
      <c r="F2398">
        <v>0</v>
      </c>
      <c r="G2398">
        <v>0</v>
      </c>
      <c r="H2398">
        <v>0</v>
      </c>
      <c r="I2398">
        <v>75</v>
      </c>
      <c r="J2398">
        <v>2018</v>
      </c>
      <c r="K2398" t="s">
        <v>1205</v>
      </c>
      <c r="L2398">
        <v>2</v>
      </c>
      <c r="M2398">
        <v>0</v>
      </c>
      <c r="N2398">
        <v>8.7201953461648944</v>
      </c>
      <c r="O2398">
        <v>9.2028152829646661</v>
      </c>
      <c r="P2398" t="s">
        <v>1223</v>
      </c>
      <c r="Q2398" t="s">
        <v>1235</v>
      </c>
      <c r="R2398" t="s">
        <v>1048</v>
      </c>
      <c r="S2398">
        <v>24535</v>
      </c>
      <c r="T2398" t="s">
        <v>1072</v>
      </c>
      <c r="U2398" t="s">
        <v>1049</v>
      </c>
      <c r="V2398" t="s">
        <v>149</v>
      </c>
      <c r="W2398" t="s">
        <v>229</v>
      </c>
      <c r="X2398" t="s">
        <v>403</v>
      </c>
      <c r="Y2398" t="s">
        <v>1236</v>
      </c>
      <c r="Z2398" s="1">
        <v>43447</v>
      </c>
      <c r="AA2398">
        <v>75</v>
      </c>
      <c r="AB2398" t="s">
        <v>59</v>
      </c>
      <c r="AC2398">
        <v>2023</v>
      </c>
      <c r="AD2398">
        <v>18</v>
      </c>
      <c r="AE2398" t="s">
        <v>354</v>
      </c>
      <c r="AF2398" t="s">
        <v>247</v>
      </c>
      <c r="AG2398" s="1">
        <v>35181</v>
      </c>
      <c r="AH2398" t="s">
        <v>355</v>
      </c>
      <c r="AI2398" t="s">
        <v>265</v>
      </c>
      <c r="AJ2398" t="s">
        <v>64</v>
      </c>
      <c r="AK2398">
        <v>191</v>
      </c>
      <c r="AL2398">
        <v>7000000</v>
      </c>
      <c r="AM2398">
        <v>10000000</v>
      </c>
      <c r="AN2398" s="1">
        <v>45473</v>
      </c>
      <c r="AO2398" t="s">
        <v>361</v>
      </c>
      <c r="AP2398" t="s">
        <v>164</v>
      </c>
      <c r="AQ2398">
        <v>13</v>
      </c>
      <c r="AR2398" t="s">
        <v>357</v>
      </c>
      <c r="AS2398">
        <v>0</v>
      </c>
      <c r="AT2398" t="s">
        <v>355</v>
      </c>
      <c r="AU2398">
        <v>28</v>
      </c>
    </row>
    <row r="2399" spans="1:47" x14ac:dyDescent="0.25">
      <c r="A2399" t="s">
        <v>1234</v>
      </c>
      <c r="B2399">
        <v>3098787</v>
      </c>
      <c r="C2399">
        <v>355369</v>
      </c>
      <c r="D2399" t="s">
        <v>564</v>
      </c>
      <c r="E2399">
        <v>0</v>
      </c>
      <c r="F2399">
        <v>0</v>
      </c>
      <c r="G2399">
        <v>0</v>
      </c>
      <c r="H2399">
        <v>0</v>
      </c>
      <c r="I2399">
        <v>75</v>
      </c>
      <c r="J2399">
        <v>2018</v>
      </c>
      <c r="K2399" t="s">
        <v>1205</v>
      </c>
      <c r="L2399">
        <v>2</v>
      </c>
      <c r="M2399">
        <v>0</v>
      </c>
      <c r="N2399">
        <v>8.7201953461648944</v>
      </c>
      <c r="O2399">
        <v>9.2028152829646661</v>
      </c>
      <c r="P2399" t="s">
        <v>1223</v>
      </c>
      <c r="Q2399" t="s">
        <v>1235</v>
      </c>
      <c r="R2399" t="s">
        <v>1048</v>
      </c>
      <c r="S2399">
        <v>24535</v>
      </c>
      <c r="T2399" t="s">
        <v>1072</v>
      </c>
      <c r="U2399" t="s">
        <v>1049</v>
      </c>
      <c r="V2399" t="s">
        <v>149</v>
      </c>
      <c r="W2399" t="s">
        <v>229</v>
      </c>
      <c r="X2399" t="s">
        <v>403</v>
      </c>
      <c r="Y2399" t="s">
        <v>1236</v>
      </c>
      <c r="Z2399" s="1">
        <v>43447</v>
      </c>
      <c r="AA2399">
        <v>75</v>
      </c>
      <c r="AB2399" t="s">
        <v>59</v>
      </c>
      <c r="AC2399">
        <v>2023</v>
      </c>
      <c r="AD2399">
        <v>18</v>
      </c>
      <c r="AE2399" t="s">
        <v>354</v>
      </c>
      <c r="AF2399" t="s">
        <v>247</v>
      </c>
      <c r="AG2399" s="1">
        <v>35181</v>
      </c>
      <c r="AH2399" t="s">
        <v>355</v>
      </c>
      <c r="AI2399" t="s">
        <v>265</v>
      </c>
      <c r="AJ2399" t="s">
        <v>64</v>
      </c>
      <c r="AK2399">
        <v>191</v>
      </c>
      <c r="AL2399">
        <v>7000000</v>
      </c>
      <c r="AM2399">
        <v>10000000</v>
      </c>
      <c r="AN2399" s="1">
        <v>45473</v>
      </c>
      <c r="AO2399" t="s">
        <v>362</v>
      </c>
      <c r="AP2399" t="s">
        <v>164</v>
      </c>
      <c r="AQ2399">
        <v>13</v>
      </c>
      <c r="AR2399" t="s">
        <v>357</v>
      </c>
      <c r="AS2399">
        <v>0</v>
      </c>
      <c r="AT2399" t="s">
        <v>355</v>
      </c>
      <c r="AU2399">
        <v>28</v>
      </c>
    </row>
    <row r="2400" spans="1:47" x14ac:dyDescent="0.25">
      <c r="A2400" t="s">
        <v>1234</v>
      </c>
      <c r="B2400">
        <v>3098787</v>
      </c>
      <c r="C2400">
        <v>355369</v>
      </c>
      <c r="D2400" t="s">
        <v>564</v>
      </c>
      <c r="E2400">
        <v>0</v>
      </c>
      <c r="F2400">
        <v>0</v>
      </c>
      <c r="G2400">
        <v>0</v>
      </c>
      <c r="H2400">
        <v>0</v>
      </c>
      <c r="I2400">
        <v>75</v>
      </c>
      <c r="J2400">
        <v>2018</v>
      </c>
      <c r="K2400" t="s">
        <v>1205</v>
      </c>
      <c r="L2400">
        <v>2</v>
      </c>
      <c r="M2400">
        <v>0</v>
      </c>
      <c r="N2400">
        <v>8.7201953461648944</v>
      </c>
      <c r="O2400">
        <v>9.2028152829646661</v>
      </c>
      <c r="P2400" t="s">
        <v>1223</v>
      </c>
      <c r="Q2400" t="s">
        <v>1235</v>
      </c>
      <c r="R2400" t="s">
        <v>1048</v>
      </c>
      <c r="S2400">
        <v>24535</v>
      </c>
      <c r="T2400" t="s">
        <v>1072</v>
      </c>
      <c r="U2400" t="s">
        <v>1049</v>
      </c>
      <c r="V2400" t="s">
        <v>149</v>
      </c>
      <c r="W2400" t="s">
        <v>229</v>
      </c>
      <c r="X2400" t="s">
        <v>403</v>
      </c>
      <c r="Y2400" t="s">
        <v>1236</v>
      </c>
      <c r="Z2400" s="1">
        <v>43447</v>
      </c>
      <c r="AA2400">
        <v>75</v>
      </c>
      <c r="AB2400" t="s">
        <v>59</v>
      </c>
      <c r="AC2400">
        <v>2023</v>
      </c>
      <c r="AD2400">
        <v>18</v>
      </c>
      <c r="AE2400" t="s">
        <v>354</v>
      </c>
      <c r="AF2400" t="s">
        <v>247</v>
      </c>
      <c r="AG2400" s="1">
        <v>35181</v>
      </c>
      <c r="AH2400" t="s">
        <v>355</v>
      </c>
      <c r="AI2400" t="s">
        <v>265</v>
      </c>
      <c r="AJ2400" t="s">
        <v>64</v>
      </c>
      <c r="AK2400">
        <v>191</v>
      </c>
      <c r="AL2400">
        <v>7000000</v>
      </c>
      <c r="AM2400">
        <v>10000000</v>
      </c>
      <c r="AN2400" s="1">
        <v>45473</v>
      </c>
      <c r="AO2400" t="s">
        <v>363</v>
      </c>
      <c r="AP2400" t="s">
        <v>164</v>
      </c>
      <c r="AQ2400">
        <v>13</v>
      </c>
      <c r="AR2400" t="s">
        <v>357</v>
      </c>
      <c r="AS2400">
        <v>0</v>
      </c>
      <c r="AT2400" t="s">
        <v>355</v>
      </c>
      <c r="AU2400">
        <v>28</v>
      </c>
    </row>
    <row r="2401" spans="1:47" x14ac:dyDescent="0.25">
      <c r="A2401" t="s">
        <v>1234</v>
      </c>
      <c r="B2401">
        <v>3098787</v>
      </c>
      <c r="C2401">
        <v>355369</v>
      </c>
      <c r="D2401" t="s">
        <v>564</v>
      </c>
      <c r="E2401">
        <v>0</v>
      </c>
      <c r="F2401">
        <v>0</v>
      </c>
      <c r="G2401">
        <v>0</v>
      </c>
      <c r="H2401">
        <v>0</v>
      </c>
      <c r="I2401">
        <v>75</v>
      </c>
      <c r="J2401">
        <v>2018</v>
      </c>
      <c r="K2401" t="s">
        <v>1205</v>
      </c>
      <c r="L2401">
        <v>2</v>
      </c>
      <c r="M2401">
        <v>0</v>
      </c>
      <c r="N2401">
        <v>8.7201953461648944</v>
      </c>
      <c r="O2401">
        <v>9.2028152829646661</v>
      </c>
      <c r="P2401" t="s">
        <v>1223</v>
      </c>
      <c r="Q2401" t="s">
        <v>1235</v>
      </c>
      <c r="R2401" t="s">
        <v>1048</v>
      </c>
      <c r="S2401">
        <v>24535</v>
      </c>
      <c r="T2401" t="s">
        <v>1072</v>
      </c>
      <c r="U2401" t="s">
        <v>1049</v>
      </c>
      <c r="V2401" t="s">
        <v>149</v>
      </c>
      <c r="W2401" t="s">
        <v>229</v>
      </c>
      <c r="X2401" t="s">
        <v>403</v>
      </c>
      <c r="Y2401" t="s">
        <v>1236</v>
      </c>
      <c r="Z2401" s="1">
        <v>43447</v>
      </c>
      <c r="AA2401">
        <v>75</v>
      </c>
      <c r="AB2401" t="s">
        <v>59</v>
      </c>
      <c r="AC2401">
        <v>2023</v>
      </c>
      <c r="AD2401">
        <v>18</v>
      </c>
      <c r="AE2401" t="s">
        <v>354</v>
      </c>
      <c r="AF2401" t="s">
        <v>247</v>
      </c>
      <c r="AG2401" s="1">
        <v>35181</v>
      </c>
      <c r="AH2401" t="s">
        <v>355</v>
      </c>
      <c r="AI2401" t="s">
        <v>265</v>
      </c>
      <c r="AJ2401" t="s">
        <v>64</v>
      </c>
      <c r="AK2401">
        <v>191</v>
      </c>
      <c r="AL2401">
        <v>7000000</v>
      </c>
      <c r="AM2401">
        <v>10000000</v>
      </c>
      <c r="AN2401" s="1">
        <v>45473</v>
      </c>
      <c r="AO2401" t="s">
        <v>364</v>
      </c>
      <c r="AP2401" t="s">
        <v>164</v>
      </c>
      <c r="AQ2401">
        <v>13</v>
      </c>
      <c r="AR2401" t="s">
        <v>357</v>
      </c>
      <c r="AS2401">
        <v>0</v>
      </c>
      <c r="AT2401" t="s">
        <v>355</v>
      </c>
      <c r="AU2401">
        <v>28</v>
      </c>
    </row>
    <row r="2402" spans="1:47" x14ac:dyDescent="0.25">
      <c r="A2402" t="s">
        <v>1234</v>
      </c>
      <c r="B2402">
        <v>3098787</v>
      </c>
      <c r="C2402">
        <v>355369</v>
      </c>
      <c r="D2402" t="s">
        <v>564</v>
      </c>
      <c r="E2402">
        <v>0</v>
      </c>
      <c r="F2402">
        <v>0</v>
      </c>
      <c r="G2402">
        <v>0</v>
      </c>
      <c r="H2402">
        <v>0</v>
      </c>
      <c r="I2402">
        <v>75</v>
      </c>
      <c r="J2402">
        <v>2018</v>
      </c>
      <c r="K2402" t="s">
        <v>1205</v>
      </c>
      <c r="L2402">
        <v>2</v>
      </c>
      <c r="M2402">
        <v>0</v>
      </c>
      <c r="N2402">
        <v>8.7201953461648944</v>
      </c>
      <c r="O2402">
        <v>9.2028152829646661</v>
      </c>
      <c r="P2402" t="s">
        <v>1223</v>
      </c>
      <c r="Q2402" t="s">
        <v>1235</v>
      </c>
      <c r="R2402" t="s">
        <v>1048</v>
      </c>
      <c r="S2402">
        <v>24535</v>
      </c>
      <c r="T2402" t="s">
        <v>1072</v>
      </c>
      <c r="U2402" t="s">
        <v>1049</v>
      </c>
      <c r="V2402" t="s">
        <v>149</v>
      </c>
      <c r="W2402" t="s">
        <v>229</v>
      </c>
      <c r="X2402" t="s">
        <v>403</v>
      </c>
      <c r="Y2402" t="s">
        <v>1236</v>
      </c>
      <c r="Z2402" s="1">
        <v>43447</v>
      </c>
      <c r="AA2402">
        <v>75</v>
      </c>
      <c r="AB2402" t="s">
        <v>59</v>
      </c>
      <c r="AC2402">
        <v>2023</v>
      </c>
      <c r="AD2402">
        <v>18</v>
      </c>
      <c r="AE2402" t="s">
        <v>354</v>
      </c>
      <c r="AF2402" t="s">
        <v>247</v>
      </c>
      <c r="AG2402" s="1">
        <v>35181</v>
      </c>
      <c r="AH2402" t="s">
        <v>355</v>
      </c>
      <c r="AI2402" t="s">
        <v>265</v>
      </c>
      <c r="AJ2402" t="s">
        <v>64</v>
      </c>
      <c r="AK2402">
        <v>191</v>
      </c>
      <c r="AL2402">
        <v>7000000</v>
      </c>
      <c r="AM2402">
        <v>10000000</v>
      </c>
      <c r="AN2402" s="1">
        <v>45473</v>
      </c>
      <c r="AO2402" t="s">
        <v>365</v>
      </c>
      <c r="AP2402" t="s">
        <v>66</v>
      </c>
      <c r="AQ2402">
        <v>13</v>
      </c>
      <c r="AR2402" t="s">
        <v>357</v>
      </c>
      <c r="AS2402">
        <v>0</v>
      </c>
      <c r="AT2402" t="s">
        <v>355</v>
      </c>
      <c r="AU2402">
        <v>28</v>
      </c>
    </row>
    <row r="2403" spans="1:47" x14ac:dyDescent="0.25">
      <c r="A2403" t="s">
        <v>1234</v>
      </c>
      <c r="B2403">
        <v>3098787</v>
      </c>
      <c r="C2403">
        <v>355369</v>
      </c>
      <c r="D2403" t="s">
        <v>564</v>
      </c>
      <c r="E2403">
        <v>0</v>
      </c>
      <c r="F2403">
        <v>0</v>
      </c>
      <c r="G2403">
        <v>0</v>
      </c>
      <c r="H2403">
        <v>0</v>
      </c>
      <c r="I2403">
        <v>75</v>
      </c>
      <c r="J2403">
        <v>2018</v>
      </c>
      <c r="K2403" t="s">
        <v>1205</v>
      </c>
      <c r="L2403">
        <v>2</v>
      </c>
      <c r="M2403">
        <v>0</v>
      </c>
      <c r="N2403">
        <v>8.7201953461648944</v>
      </c>
      <c r="O2403">
        <v>9.2028152829646661</v>
      </c>
      <c r="P2403" t="s">
        <v>1223</v>
      </c>
      <c r="Q2403" t="s">
        <v>1235</v>
      </c>
      <c r="R2403" t="s">
        <v>1048</v>
      </c>
      <c r="S2403">
        <v>24535</v>
      </c>
      <c r="T2403" t="s">
        <v>1072</v>
      </c>
      <c r="U2403" t="s">
        <v>1049</v>
      </c>
      <c r="V2403" t="s">
        <v>149</v>
      </c>
      <c r="W2403" t="s">
        <v>229</v>
      </c>
      <c r="X2403" t="s">
        <v>403</v>
      </c>
      <c r="Y2403" t="s">
        <v>1236</v>
      </c>
      <c r="Z2403" s="1">
        <v>43447</v>
      </c>
      <c r="AA2403">
        <v>75</v>
      </c>
      <c r="AB2403" t="s">
        <v>59</v>
      </c>
      <c r="AC2403">
        <v>2023</v>
      </c>
      <c r="AD2403">
        <v>18</v>
      </c>
      <c r="AE2403" t="s">
        <v>354</v>
      </c>
      <c r="AF2403" t="s">
        <v>247</v>
      </c>
      <c r="AG2403" s="1">
        <v>35181</v>
      </c>
      <c r="AH2403" t="s">
        <v>355</v>
      </c>
      <c r="AI2403" t="s">
        <v>265</v>
      </c>
      <c r="AJ2403" t="s">
        <v>64</v>
      </c>
      <c r="AK2403">
        <v>191</v>
      </c>
      <c r="AL2403">
        <v>7000000</v>
      </c>
      <c r="AM2403">
        <v>10000000</v>
      </c>
      <c r="AN2403" s="1">
        <v>45473</v>
      </c>
      <c r="AO2403" t="s">
        <v>366</v>
      </c>
      <c r="AP2403" t="s">
        <v>164</v>
      </c>
      <c r="AQ2403">
        <v>13</v>
      </c>
      <c r="AR2403" t="s">
        <v>357</v>
      </c>
      <c r="AS2403">
        <v>0</v>
      </c>
      <c r="AT2403" t="s">
        <v>355</v>
      </c>
      <c r="AU2403">
        <v>28</v>
      </c>
    </row>
    <row r="2404" spans="1:47" x14ac:dyDescent="0.25">
      <c r="A2404" t="s">
        <v>1234</v>
      </c>
      <c r="B2404">
        <v>3098787</v>
      </c>
      <c r="C2404">
        <v>355369</v>
      </c>
      <c r="D2404" t="s">
        <v>564</v>
      </c>
      <c r="E2404">
        <v>0</v>
      </c>
      <c r="F2404">
        <v>0</v>
      </c>
      <c r="G2404">
        <v>0</v>
      </c>
      <c r="H2404">
        <v>0</v>
      </c>
      <c r="I2404">
        <v>75</v>
      </c>
      <c r="J2404">
        <v>2018</v>
      </c>
      <c r="K2404" t="s">
        <v>1205</v>
      </c>
      <c r="L2404">
        <v>2</v>
      </c>
      <c r="M2404">
        <v>0</v>
      </c>
      <c r="N2404">
        <v>8.7201953461648944</v>
      </c>
      <c r="O2404">
        <v>9.2028152829646661</v>
      </c>
      <c r="P2404" t="s">
        <v>1223</v>
      </c>
      <c r="Q2404" t="s">
        <v>1235</v>
      </c>
      <c r="R2404" t="s">
        <v>1048</v>
      </c>
      <c r="S2404">
        <v>24535</v>
      </c>
      <c r="T2404" t="s">
        <v>1072</v>
      </c>
      <c r="U2404" t="s">
        <v>1049</v>
      </c>
      <c r="V2404" t="s">
        <v>149</v>
      </c>
      <c r="W2404" t="s">
        <v>229</v>
      </c>
      <c r="X2404" t="s">
        <v>403</v>
      </c>
      <c r="Y2404" t="s">
        <v>1236</v>
      </c>
      <c r="Z2404" s="1">
        <v>43447</v>
      </c>
      <c r="AA2404">
        <v>75</v>
      </c>
      <c r="AB2404" t="s">
        <v>59</v>
      </c>
      <c r="AC2404">
        <v>2023</v>
      </c>
      <c r="AD2404">
        <v>18</v>
      </c>
      <c r="AE2404" t="s">
        <v>354</v>
      </c>
      <c r="AF2404" t="s">
        <v>247</v>
      </c>
      <c r="AG2404" s="1">
        <v>35181</v>
      </c>
      <c r="AH2404" t="s">
        <v>355</v>
      </c>
      <c r="AI2404" t="s">
        <v>265</v>
      </c>
      <c r="AJ2404" t="s">
        <v>64</v>
      </c>
      <c r="AK2404">
        <v>191</v>
      </c>
      <c r="AL2404">
        <v>7000000</v>
      </c>
      <c r="AM2404">
        <v>10000000</v>
      </c>
      <c r="AN2404" s="1">
        <v>45473</v>
      </c>
      <c r="AO2404" t="s">
        <v>367</v>
      </c>
      <c r="AP2404" t="s">
        <v>164</v>
      </c>
      <c r="AQ2404">
        <v>13</v>
      </c>
      <c r="AR2404" t="s">
        <v>357</v>
      </c>
      <c r="AS2404">
        <v>0</v>
      </c>
      <c r="AT2404" t="s">
        <v>355</v>
      </c>
      <c r="AU2404">
        <v>28</v>
      </c>
    </row>
    <row r="2405" spans="1:47" x14ac:dyDescent="0.25">
      <c r="A2405" t="s">
        <v>1234</v>
      </c>
      <c r="B2405">
        <v>3098787</v>
      </c>
      <c r="C2405">
        <v>355369</v>
      </c>
      <c r="D2405" t="s">
        <v>564</v>
      </c>
      <c r="E2405">
        <v>0</v>
      </c>
      <c r="F2405">
        <v>0</v>
      </c>
      <c r="G2405">
        <v>0</v>
      </c>
      <c r="H2405">
        <v>0</v>
      </c>
      <c r="I2405">
        <v>75</v>
      </c>
      <c r="J2405">
        <v>2018</v>
      </c>
      <c r="K2405" t="s">
        <v>1205</v>
      </c>
      <c r="L2405">
        <v>2</v>
      </c>
      <c r="M2405">
        <v>0</v>
      </c>
      <c r="N2405">
        <v>8.7201953461648944</v>
      </c>
      <c r="O2405">
        <v>9.2028152829646661</v>
      </c>
      <c r="P2405" t="s">
        <v>1223</v>
      </c>
      <c r="Q2405" t="s">
        <v>1235</v>
      </c>
      <c r="R2405" t="s">
        <v>1048</v>
      </c>
      <c r="S2405">
        <v>24535</v>
      </c>
      <c r="T2405" t="s">
        <v>1072</v>
      </c>
      <c r="U2405" t="s">
        <v>1049</v>
      </c>
      <c r="V2405" t="s">
        <v>149</v>
      </c>
      <c r="W2405" t="s">
        <v>229</v>
      </c>
      <c r="X2405" t="s">
        <v>403</v>
      </c>
      <c r="Y2405" t="s">
        <v>1236</v>
      </c>
      <c r="Z2405" s="1">
        <v>43447</v>
      </c>
      <c r="AA2405">
        <v>75</v>
      </c>
      <c r="AB2405" t="s">
        <v>59</v>
      </c>
      <c r="AC2405">
        <v>2023</v>
      </c>
      <c r="AD2405">
        <v>18</v>
      </c>
      <c r="AE2405" t="s">
        <v>354</v>
      </c>
      <c r="AF2405" t="s">
        <v>247</v>
      </c>
      <c r="AG2405" s="1">
        <v>35181</v>
      </c>
      <c r="AH2405" t="s">
        <v>355</v>
      </c>
      <c r="AI2405" t="s">
        <v>265</v>
      </c>
      <c r="AJ2405" t="s">
        <v>64</v>
      </c>
      <c r="AK2405">
        <v>191</v>
      </c>
      <c r="AL2405">
        <v>7000000</v>
      </c>
      <c r="AM2405">
        <v>10000000</v>
      </c>
      <c r="AN2405" s="1">
        <v>45473</v>
      </c>
      <c r="AO2405" t="s">
        <v>368</v>
      </c>
      <c r="AP2405" t="s">
        <v>164</v>
      </c>
      <c r="AQ2405">
        <v>13</v>
      </c>
      <c r="AR2405" t="s">
        <v>357</v>
      </c>
      <c r="AS2405">
        <v>0</v>
      </c>
      <c r="AT2405" t="s">
        <v>355</v>
      </c>
      <c r="AU2405">
        <v>28</v>
      </c>
    </row>
    <row r="2406" spans="1:47" x14ac:dyDescent="0.25">
      <c r="A2406" t="s">
        <v>1237</v>
      </c>
      <c r="B2406">
        <v>3098798</v>
      </c>
      <c r="C2406">
        <v>209019</v>
      </c>
      <c r="D2406" t="s">
        <v>564</v>
      </c>
      <c r="E2406">
        <v>0</v>
      </c>
      <c r="F2406">
        <v>0</v>
      </c>
      <c r="G2406">
        <v>0</v>
      </c>
      <c r="H2406">
        <v>0</v>
      </c>
      <c r="I2406">
        <v>68</v>
      </c>
      <c r="J2406">
        <v>2018</v>
      </c>
      <c r="K2406" t="s">
        <v>1122</v>
      </c>
      <c r="L2406">
        <v>0</v>
      </c>
      <c r="M2406">
        <v>0</v>
      </c>
      <c r="N2406">
        <v>8.7201953461648944</v>
      </c>
      <c r="O2406">
        <v>9.2028152829646661</v>
      </c>
      <c r="P2406" t="s">
        <v>1238</v>
      </c>
      <c r="Q2406" t="s">
        <v>256</v>
      </c>
      <c r="R2406" t="s">
        <v>431</v>
      </c>
      <c r="S2406">
        <v>12170</v>
      </c>
      <c r="T2406" t="s">
        <v>1239</v>
      </c>
      <c r="U2406" t="s">
        <v>149</v>
      </c>
      <c r="V2406" t="s">
        <v>896</v>
      </c>
      <c r="W2406" t="s">
        <v>278</v>
      </c>
      <c r="X2406" t="s">
        <v>403</v>
      </c>
      <c r="Y2406" t="s">
        <v>1240</v>
      </c>
      <c r="Z2406" s="1">
        <v>43447</v>
      </c>
      <c r="AA2406">
        <v>68</v>
      </c>
      <c r="AB2406" t="s">
        <v>59</v>
      </c>
      <c r="AC2406">
        <v>2018</v>
      </c>
      <c r="AD2406">
        <v>58</v>
      </c>
      <c r="AE2406" t="s">
        <v>263</v>
      </c>
      <c r="AF2406" t="s">
        <v>247</v>
      </c>
      <c r="AG2406" s="1">
        <v>34320</v>
      </c>
      <c r="AH2406" t="s">
        <v>264</v>
      </c>
      <c r="AI2406" t="s">
        <v>265</v>
      </c>
      <c r="AJ2406" t="s">
        <v>162</v>
      </c>
      <c r="AK2406">
        <v>176</v>
      </c>
      <c r="AL2406">
        <v>700000</v>
      </c>
      <c r="AM2406">
        <v>3500000</v>
      </c>
      <c r="AN2406" s="1">
        <v>45473</v>
      </c>
      <c r="AO2406" t="s">
        <v>266</v>
      </c>
      <c r="AP2406" t="s">
        <v>164</v>
      </c>
      <c r="AQ2406">
        <v>5</v>
      </c>
      <c r="AR2406" t="s">
        <v>267</v>
      </c>
      <c r="AS2406">
        <v>0</v>
      </c>
      <c r="AT2406" t="s">
        <v>264</v>
      </c>
      <c r="AU2406">
        <v>31</v>
      </c>
    </row>
    <row r="2407" spans="1:47" x14ac:dyDescent="0.25">
      <c r="A2407" t="s">
        <v>1237</v>
      </c>
      <c r="B2407">
        <v>3098798</v>
      </c>
      <c r="C2407">
        <v>209019</v>
      </c>
      <c r="D2407" t="s">
        <v>564</v>
      </c>
      <c r="E2407">
        <v>0</v>
      </c>
      <c r="F2407">
        <v>0</v>
      </c>
      <c r="G2407">
        <v>0</v>
      </c>
      <c r="H2407">
        <v>0</v>
      </c>
      <c r="I2407">
        <v>68</v>
      </c>
      <c r="J2407">
        <v>2018</v>
      </c>
      <c r="K2407" t="s">
        <v>1122</v>
      </c>
      <c r="L2407">
        <v>0</v>
      </c>
      <c r="M2407">
        <v>0</v>
      </c>
      <c r="N2407">
        <v>8.7201953461648944</v>
      </c>
      <c r="O2407">
        <v>9.2028152829646661</v>
      </c>
      <c r="P2407" t="s">
        <v>1238</v>
      </c>
      <c r="Q2407" t="s">
        <v>256</v>
      </c>
      <c r="R2407" t="s">
        <v>431</v>
      </c>
      <c r="S2407">
        <v>12170</v>
      </c>
      <c r="T2407" t="s">
        <v>1239</v>
      </c>
      <c r="U2407" t="s">
        <v>149</v>
      </c>
      <c r="V2407" t="s">
        <v>896</v>
      </c>
      <c r="W2407" t="s">
        <v>278</v>
      </c>
      <c r="X2407" t="s">
        <v>403</v>
      </c>
      <c r="Y2407" t="s">
        <v>1240</v>
      </c>
      <c r="Z2407" s="1">
        <v>43447</v>
      </c>
      <c r="AA2407">
        <v>68</v>
      </c>
      <c r="AB2407" t="s">
        <v>59</v>
      </c>
      <c r="AC2407">
        <v>2018</v>
      </c>
      <c r="AD2407">
        <v>58</v>
      </c>
      <c r="AE2407" t="s">
        <v>263</v>
      </c>
      <c r="AF2407" t="s">
        <v>247</v>
      </c>
      <c r="AG2407" s="1">
        <v>34320</v>
      </c>
      <c r="AH2407" t="s">
        <v>264</v>
      </c>
      <c r="AI2407" t="s">
        <v>265</v>
      </c>
      <c r="AJ2407" t="s">
        <v>162</v>
      </c>
      <c r="AK2407">
        <v>176</v>
      </c>
      <c r="AL2407">
        <v>700000</v>
      </c>
      <c r="AM2407">
        <v>3500000</v>
      </c>
      <c r="AN2407" s="1">
        <v>45473</v>
      </c>
      <c r="AO2407" t="s">
        <v>268</v>
      </c>
      <c r="AP2407" t="s">
        <v>164</v>
      </c>
      <c r="AQ2407">
        <v>5</v>
      </c>
      <c r="AR2407" t="s">
        <v>267</v>
      </c>
      <c r="AS2407">
        <v>0</v>
      </c>
      <c r="AT2407" t="s">
        <v>264</v>
      </c>
      <c r="AU2407">
        <v>31</v>
      </c>
    </row>
    <row r="2408" spans="1:47" x14ac:dyDescent="0.25">
      <c r="A2408" t="s">
        <v>1237</v>
      </c>
      <c r="B2408">
        <v>3098798</v>
      </c>
      <c r="C2408">
        <v>209019</v>
      </c>
      <c r="D2408" t="s">
        <v>564</v>
      </c>
      <c r="E2408">
        <v>0</v>
      </c>
      <c r="F2408">
        <v>0</v>
      </c>
      <c r="G2408">
        <v>0</v>
      </c>
      <c r="H2408">
        <v>0</v>
      </c>
      <c r="I2408">
        <v>68</v>
      </c>
      <c r="J2408">
        <v>2018</v>
      </c>
      <c r="K2408" t="s">
        <v>1122</v>
      </c>
      <c r="L2408">
        <v>0</v>
      </c>
      <c r="M2408">
        <v>0</v>
      </c>
      <c r="N2408">
        <v>8.7201953461648944</v>
      </c>
      <c r="O2408">
        <v>9.2028152829646661</v>
      </c>
      <c r="P2408" t="s">
        <v>1238</v>
      </c>
      <c r="Q2408" t="s">
        <v>256</v>
      </c>
      <c r="R2408" t="s">
        <v>431</v>
      </c>
      <c r="S2408">
        <v>12170</v>
      </c>
      <c r="T2408" t="s">
        <v>1239</v>
      </c>
      <c r="U2408" t="s">
        <v>149</v>
      </c>
      <c r="V2408" t="s">
        <v>896</v>
      </c>
      <c r="W2408" t="s">
        <v>278</v>
      </c>
      <c r="X2408" t="s">
        <v>403</v>
      </c>
      <c r="Y2408" t="s">
        <v>1240</v>
      </c>
      <c r="Z2408" s="1">
        <v>43447</v>
      </c>
      <c r="AA2408">
        <v>68</v>
      </c>
      <c r="AB2408" t="s">
        <v>59</v>
      </c>
      <c r="AC2408">
        <v>2018</v>
      </c>
      <c r="AD2408">
        <v>58</v>
      </c>
      <c r="AE2408" t="s">
        <v>263</v>
      </c>
      <c r="AF2408" t="s">
        <v>247</v>
      </c>
      <c r="AG2408" s="1">
        <v>34320</v>
      </c>
      <c r="AH2408" t="s">
        <v>264</v>
      </c>
      <c r="AI2408" t="s">
        <v>265</v>
      </c>
      <c r="AJ2408" t="s">
        <v>162</v>
      </c>
      <c r="AK2408">
        <v>176</v>
      </c>
      <c r="AL2408">
        <v>700000</v>
      </c>
      <c r="AM2408">
        <v>3500000</v>
      </c>
      <c r="AN2408" s="1">
        <v>45473</v>
      </c>
      <c r="AO2408" t="s">
        <v>269</v>
      </c>
      <c r="AP2408" t="s">
        <v>164</v>
      </c>
      <c r="AQ2408">
        <v>5</v>
      </c>
      <c r="AR2408" t="s">
        <v>267</v>
      </c>
      <c r="AS2408">
        <v>0</v>
      </c>
      <c r="AT2408" t="s">
        <v>264</v>
      </c>
      <c r="AU2408">
        <v>31</v>
      </c>
    </row>
    <row r="2409" spans="1:47" x14ac:dyDescent="0.25">
      <c r="A2409" t="s">
        <v>1237</v>
      </c>
      <c r="B2409">
        <v>3098798</v>
      </c>
      <c r="C2409">
        <v>209019</v>
      </c>
      <c r="D2409" t="s">
        <v>564</v>
      </c>
      <c r="E2409">
        <v>0</v>
      </c>
      <c r="F2409">
        <v>0</v>
      </c>
      <c r="G2409">
        <v>0</v>
      </c>
      <c r="H2409">
        <v>0</v>
      </c>
      <c r="I2409">
        <v>68</v>
      </c>
      <c r="J2409">
        <v>2018</v>
      </c>
      <c r="K2409" t="s">
        <v>1122</v>
      </c>
      <c r="L2409">
        <v>0</v>
      </c>
      <c r="M2409">
        <v>0</v>
      </c>
      <c r="N2409">
        <v>8.7201953461648944</v>
      </c>
      <c r="O2409">
        <v>9.2028152829646661</v>
      </c>
      <c r="P2409" t="s">
        <v>1238</v>
      </c>
      <c r="Q2409" t="s">
        <v>256</v>
      </c>
      <c r="R2409" t="s">
        <v>431</v>
      </c>
      <c r="S2409">
        <v>12170</v>
      </c>
      <c r="T2409" t="s">
        <v>1239</v>
      </c>
      <c r="U2409" t="s">
        <v>149</v>
      </c>
      <c r="V2409" t="s">
        <v>896</v>
      </c>
      <c r="W2409" t="s">
        <v>278</v>
      </c>
      <c r="X2409" t="s">
        <v>403</v>
      </c>
      <c r="Y2409" t="s">
        <v>1240</v>
      </c>
      <c r="Z2409" s="1">
        <v>43447</v>
      </c>
      <c r="AA2409">
        <v>68</v>
      </c>
      <c r="AB2409" t="s">
        <v>59</v>
      </c>
      <c r="AC2409">
        <v>2018</v>
      </c>
      <c r="AD2409">
        <v>58</v>
      </c>
      <c r="AE2409" t="s">
        <v>263</v>
      </c>
      <c r="AF2409" t="s">
        <v>247</v>
      </c>
      <c r="AG2409" s="1">
        <v>34320</v>
      </c>
      <c r="AH2409" t="s">
        <v>264</v>
      </c>
      <c r="AI2409" t="s">
        <v>265</v>
      </c>
      <c r="AJ2409" t="s">
        <v>162</v>
      </c>
      <c r="AK2409">
        <v>176</v>
      </c>
      <c r="AL2409">
        <v>700000</v>
      </c>
      <c r="AM2409">
        <v>3500000</v>
      </c>
      <c r="AN2409" s="1">
        <v>45473</v>
      </c>
      <c r="AO2409" t="s">
        <v>270</v>
      </c>
      <c r="AP2409" t="s">
        <v>164</v>
      </c>
      <c r="AQ2409">
        <v>5</v>
      </c>
      <c r="AR2409" t="s">
        <v>267</v>
      </c>
      <c r="AS2409">
        <v>0</v>
      </c>
      <c r="AT2409" t="s">
        <v>271</v>
      </c>
      <c r="AU2409">
        <v>31</v>
      </c>
    </row>
    <row r="2410" spans="1:47" x14ac:dyDescent="0.25">
      <c r="A2410" t="s">
        <v>1241</v>
      </c>
      <c r="B2410">
        <v>3050329</v>
      </c>
      <c r="C2410">
        <v>145466</v>
      </c>
      <c r="D2410" t="s">
        <v>504</v>
      </c>
      <c r="E2410">
        <v>0</v>
      </c>
      <c r="F2410">
        <v>0</v>
      </c>
      <c r="G2410">
        <v>0</v>
      </c>
      <c r="H2410">
        <v>0</v>
      </c>
      <c r="I2410">
        <v>45</v>
      </c>
      <c r="J2410">
        <v>2018</v>
      </c>
      <c r="K2410" t="s">
        <v>113</v>
      </c>
      <c r="L2410">
        <v>0</v>
      </c>
      <c r="M2410">
        <v>2</v>
      </c>
      <c r="N2410">
        <v>20</v>
      </c>
      <c r="O2410">
        <v>9</v>
      </c>
      <c r="P2410" t="s">
        <v>1242</v>
      </c>
      <c r="Q2410" t="s">
        <v>1243</v>
      </c>
      <c r="R2410" t="s">
        <v>1138</v>
      </c>
      <c r="S2410">
        <v>24081</v>
      </c>
      <c r="T2410" t="s">
        <v>1244</v>
      </c>
      <c r="U2410" t="s">
        <v>1140</v>
      </c>
      <c r="V2410" t="s">
        <v>1245</v>
      </c>
      <c r="W2410" t="s">
        <v>218</v>
      </c>
      <c r="X2410" t="s">
        <v>57</v>
      </c>
      <c r="Y2410" t="s">
        <v>1246</v>
      </c>
      <c r="Z2410" s="1">
        <v>43449</v>
      </c>
      <c r="AA2410">
        <v>46</v>
      </c>
      <c r="AB2410" t="s">
        <v>59</v>
      </c>
      <c r="AC2410">
        <v>2023</v>
      </c>
      <c r="AD2410">
        <v>931</v>
      </c>
      <c r="AE2410" t="s">
        <v>1143</v>
      </c>
      <c r="AF2410" t="s">
        <v>247</v>
      </c>
      <c r="AG2410" s="1">
        <v>32055</v>
      </c>
      <c r="AH2410" t="s">
        <v>161</v>
      </c>
      <c r="AI2410" t="s">
        <v>63</v>
      </c>
      <c r="AJ2410" t="s">
        <v>162</v>
      </c>
      <c r="AK2410">
        <v>186</v>
      </c>
      <c r="AL2410">
        <v>1000000</v>
      </c>
      <c r="AM2410">
        <v>4000000</v>
      </c>
      <c r="AN2410" s="1">
        <v>45473</v>
      </c>
      <c r="AO2410" t="s">
        <v>1144</v>
      </c>
      <c r="AP2410" t="s">
        <v>164</v>
      </c>
      <c r="AQ2410">
        <v>13</v>
      </c>
      <c r="AR2410" t="s">
        <v>1145</v>
      </c>
      <c r="AS2410">
        <v>0</v>
      </c>
      <c r="AT2410" t="s">
        <v>161</v>
      </c>
      <c r="AU2410">
        <v>37</v>
      </c>
    </row>
    <row r="2411" spans="1:47" x14ac:dyDescent="0.25">
      <c r="A2411" t="s">
        <v>1241</v>
      </c>
      <c r="B2411">
        <v>3050329</v>
      </c>
      <c r="C2411">
        <v>145466</v>
      </c>
      <c r="D2411" t="s">
        <v>504</v>
      </c>
      <c r="E2411">
        <v>0</v>
      </c>
      <c r="F2411">
        <v>0</v>
      </c>
      <c r="G2411">
        <v>0</v>
      </c>
      <c r="H2411">
        <v>0</v>
      </c>
      <c r="I2411">
        <v>45</v>
      </c>
      <c r="J2411">
        <v>2018</v>
      </c>
      <c r="K2411" t="s">
        <v>113</v>
      </c>
      <c r="L2411">
        <v>0</v>
      </c>
      <c r="M2411">
        <v>2</v>
      </c>
      <c r="N2411">
        <v>20</v>
      </c>
      <c r="O2411">
        <v>9</v>
      </c>
      <c r="P2411" t="s">
        <v>1242</v>
      </c>
      <c r="Q2411" t="s">
        <v>1243</v>
      </c>
      <c r="R2411" t="s">
        <v>1138</v>
      </c>
      <c r="S2411">
        <v>24081</v>
      </c>
      <c r="T2411" t="s">
        <v>1244</v>
      </c>
      <c r="U2411" t="s">
        <v>1140</v>
      </c>
      <c r="V2411" t="s">
        <v>1245</v>
      </c>
      <c r="W2411" t="s">
        <v>218</v>
      </c>
      <c r="X2411" t="s">
        <v>57</v>
      </c>
      <c r="Y2411" t="s">
        <v>1246</v>
      </c>
      <c r="Z2411" s="1">
        <v>43449</v>
      </c>
      <c r="AA2411">
        <v>46</v>
      </c>
      <c r="AB2411" t="s">
        <v>59</v>
      </c>
      <c r="AC2411">
        <v>2023</v>
      </c>
      <c r="AD2411">
        <v>931</v>
      </c>
      <c r="AE2411" t="s">
        <v>1143</v>
      </c>
      <c r="AF2411" t="s">
        <v>247</v>
      </c>
      <c r="AG2411" s="1">
        <v>32055</v>
      </c>
      <c r="AH2411" t="s">
        <v>161</v>
      </c>
      <c r="AI2411" t="s">
        <v>63</v>
      </c>
      <c r="AJ2411" t="s">
        <v>162</v>
      </c>
      <c r="AK2411">
        <v>186</v>
      </c>
      <c r="AL2411">
        <v>1000000</v>
      </c>
      <c r="AM2411">
        <v>4000000</v>
      </c>
      <c r="AN2411" s="1">
        <v>45473</v>
      </c>
      <c r="AO2411" t="s">
        <v>1146</v>
      </c>
      <c r="AP2411" t="s">
        <v>164</v>
      </c>
      <c r="AQ2411">
        <v>13</v>
      </c>
      <c r="AR2411" t="s">
        <v>1145</v>
      </c>
      <c r="AS2411">
        <v>1</v>
      </c>
      <c r="AT2411" t="s">
        <v>161</v>
      </c>
      <c r="AU2411">
        <v>37</v>
      </c>
    </row>
    <row r="2412" spans="1:47" x14ac:dyDescent="0.25">
      <c r="A2412" t="s">
        <v>1241</v>
      </c>
      <c r="B2412">
        <v>3050329</v>
      </c>
      <c r="C2412">
        <v>145466</v>
      </c>
      <c r="D2412" t="s">
        <v>504</v>
      </c>
      <c r="E2412">
        <v>0</v>
      </c>
      <c r="F2412">
        <v>0</v>
      </c>
      <c r="G2412">
        <v>0</v>
      </c>
      <c r="H2412">
        <v>0</v>
      </c>
      <c r="I2412">
        <v>45</v>
      </c>
      <c r="J2412">
        <v>2018</v>
      </c>
      <c r="K2412" t="s">
        <v>113</v>
      </c>
      <c r="L2412">
        <v>0</v>
      </c>
      <c r="M2412">
        <v>2</v>
      </c>
      <c r="N2412">
        <v>20</v>
      </c>
      <c r="O2412">
        <v>9</v>
      </c>
      <c r="P2412" t="s">
        <v>1242</v>
      </c>
      <c r="Q2412" t="s">
        <v>1243</v>
      </c>
      <c r="R2412" t="s">
        <v>1138</v>
      </c>
      <c r="S2412">
        <v>24081</v>
      </c>
      <c r="T2412" t="s">
        <v>1244</v>
      </c>
      <c r="U2412" t="s">
        <v>1140</v>
      </c>
      <c r="V2412" t="s">
        <v>1245</v>
      </c>
      <c r="W2412" t="s">
        <v>218</v>
      </c>
      <c r="X2412" t="s">
        <v>57</v>
      </c>
      <c r="Y2412" t="s">
        <v>1246</v>
      </c>
      <c r="Z2412" s="1">
        <v>43449</v>
      </c>
      <c r="AA2412">
        <v>46</v>
      </c>
      <c r="AB2412" t="s">
        <v>59</v>
      </c>
      <c r="AC2412">
        <v>2023</v>
      </c>
      <c r="AD2412">
        <v>931</v>
      </c>
      <c r="AE2412" t="s">
        <v>1143</v>
      </c>
      <c r="AF2412" t="s">
        <v>247</v>
      </c>
      <c r="AG2412" s="1">
        <v>32055</v>
      </c>
      <c r="AH2412" t="s">
        <v>161</v>
      </c>
      <c r="AI2412" t="s">
        <v>63</v>
      </c>
      <c r="AJ2412" t="s">
        <v>162</v>
      </c>
      <c r="AK2412">
        <v>186</v>
      </c>
      <c r="AL2412">
        <v>1000000</v>
      </c>
      <c r="AM2412">
        <v>4000000</v>
      </c>
      <c r="AN2412" s="1">
        <v>45473</v>
      </c>
      <c r="AO2412" t="s">
        <v>1147</v>
      </c>
      <c r="AP2412" t="s">
        <v>164</v>
      </c>
      <c r="AQ2412">
        <v>13</v>
      </c>
      <c r="AR2412" t="s">
        <v>1145</v>
      </c>
      <c r="AS2412">
        <v>0</v>
      </c>
      <c r="AT2412" t="s">
        <v>161</v>
      </c>
      <c r="AU2412">
        <v>37</v>
      </c>
    </row>
    <row r="2413" spans="1:47" x14ac:dyDescent="0.25">
      <c r="A2413" t="s">
        <v>1241</v>
      </c>
      <c r="B2413">
        <v>3050329</v>
      </c>
      <c r="C2413">
        <v>145466</v>
      </c>
      <c r="D2413" t="s">
        <v>504</v>
      </c>
      <c r="E2413">
        <v>0</v>
      </c>
      <c r="F2413">
        <v>0</v>
      </c>
      <c r="G2413">
        <v>0</v>
      </c>
      <c r="H2413">
        <v>0</v>
      </c>
      <c r="I2413">
        <v>45</v>
      </c>
      <c r="J2413">
        <v>2018</v>
      </c>
      <c r="K2413" t="s">
        <v>113</v>
      </c>
      <c r="L2413">
        <v>0</v>
      </c>
      <c r="M2413">
        <v>2</v>
      </c>
      <c r="N2413">
        <v>20</v>
      </c>
      <c r="O2413">
        <v>9</v>
      </c>
      <c r="P2413" t="s">
        <v>1242</v>
      </c>
      <c r="Q2413" t="s">
        <v>1243</v>
      </c>
      <c r="R2413" t="s">
        <v>1138</v>
      </c>
      <c r="S2413">
        <v>24081</v>
      </c>
      <c r="T2413" t="s">
        <v>1244</v>
      </c>
      <c r="U2413" t="s">
        <v>1140</v>
      </c>
      <c r="V2413" t="s">
        <v>1245</v>
      </c>
      <c r="W2413" t="s">
        <v>218</v>
      </c>
      <c r="X2413" t="s">
        <v>57</v>
      </c>
      <c r="Y2413" t="s">
        <v>1246</v>
      </c>
      <c r="Z2413" s="1">
        <v>43449</v>
      </c>
      <c r="AA2413">
        <v>46</v>
      </c>
      <c r="AB2413" t="s">
        <v>59</v>
      </c>
      <c r="AC2413">
        <v>2023</v>
      </c>
      <c r="AD2413">
        <v>931</v>
      </c>
      <c r="AE2413" t="s">
        <v>1143</v>
      </c>
      <c r="AF2413" t="s">
        <v>247</v>
      </c>
      <c r="AG2413" s="1">
        <v>32055</v>
      </c>
      <c r="AH2413" t="s">
        <v>161</v>
      </c>
      <c r="AI2413" t="s">
        <v>63</v>
      </c>
      <c r="AJ2413" t="s">
        <v>162</v>
      </c>
      <c r="AK2413">
        <v>186</v>
      </c>
      <c r="AL2413">
        <v>1000000</v>
      </c>
      <c r="AM2413">
        <v>4000000</v>
      </c>
      <c r="AN2413" s="1">
        <v>45473</v>
      </c>
      <c r="AO2413" t="s">
        <v>1148</v>
      </c>
      <c r="AP2413" t="s">
        <v>164</v>
      </c>
      <c r="AQ2413">
        <v>13</v>
      </c>
      <c r="AR2413" t="s">
        <v>1145</v>
      </c>
      <c r="AS2413">
        <v>1</v>
      </c>
      <c r="AT2413" t="s">
        <v>161</v>
      </c>
      <c r="AU2413">
        <v>37</v>
      </c>
    </row>
    <row r="2414" spans="1:47" x14ac:dyDescent="0.25">
      <c r="A2414" t="s">
        <v>1241</v>
      </c>
      <c r="B2414">
        <v>3050329</v>
      </c>
      <c r="C2414">
        <v>145466</v>
      </c>
      <c r="D2414" t="s">
        <v>504</v>
      </c>
      <c r="E2414">
        <v>0</v>
      </c>
      <c r="F2414">
        <v>0</v>
      </c>
      <c r="G2414">
        <v>0</v>
      </c>
      <c r="H2414">
        <v>0</v>
      </c>
      <c r="I2414">
        <v>45</v>
      </c>
      <c r="J2414">
        <v>2018</v>
      </c>
      <c r="K2414" t="s">
        <v>113</v>
      </c>
      <c r="L2414">
        <v>0</v>
      </c>
      <c r="M2414">
        <v>2</v>
      </c>
      <c r="N2414">
        <v>20</v>
      </c>
      <c r="O2414">
        <v>9</v>
      </c>
      <c r="P2414" t="s">
        <v>1242</v>
      </c>
      <c r="Q2414" t="s">
        <v>1243</v>
      </c>
      <c r="R2414" t="s">
        <v>1138</v>
      </c>
      <c r="S2414">
        <v>24081</v>
      </c>
      <c r="T2414" t="s">
        <v>1244</v>
      </c>
      <c r="U2414" t="s">
        <v>1140</v>
      </c>
      <c r="V2414" t="s">
        <v>1245</v>
      </c>
      <c r="W2414" t="s">
        <v>218</v>
      </c>
      <c r="X2414" t="s">
        <v>57</v>
      </c>
      <c r="Y2414" t="s">
        <v>1246</v>
      </c>
      <c r="Z2414" s="1">
        <v>43449</v>
      </c>
      <c r="AA2414">
        <v>46</v>
      </c>
      <c r="AB2414" t="s">
        <v>59</v>
      </c>
      <c r="AC2414">
        <v>2023</v>
      </c>
      <c r="AD2414">
        <v>931</v>
      </c>
      <c r="AE2414" t="s">
        <v>1143</v>
      </c>
      <c r="AF2414" t="s">
        <v>247</v>
      </c>
      <c r="AG2414" s="1">
        <v>32055</v>
      </c>
      <c r="AH2414" t="s">
        <v>161</v>
      </c>
      <c r="AI2414" t="s">
        <v>63</v>
      </c>
      <c r="AJ2414" t="s">
        <v>162</v>
      </c>
      <c r="AK2414">
        <v>186</v>
      </c>
      <c r="AL2414">
        <v>1000000</v>
      </c>
      <c r="AM2414">
        <v>4000000</v>
      </c>
      <c r="AN2414" s="1">
        <v>45473</v>
      </c>
      <c r="AO2414" t="s">
        <v>1149</v>
      </c>
      <c r="AP2414" t="s">
        <v>164</v>
      </c>
      <c r="AQ2414">
        <v>13</v>
      </c>
      <c r="AR2414" t="s">
        <v>1145</v>
      </c>
      <c r="AS2414">
        <v>1</v>
      </c>
      <c r="AT2414" t="s">
        <v>161</v>
      </c>
      <c r="AU2414">
        <v>37</v>
      </c>
    </row>
    <row r="2415" spans="1:47" x14ac:dyDescent="0.25">
      <c r="A2415" t="s">
        <v>1241</v>
      </c>
      <c r="B2415">
        <v>3050329</v>
      </c>
      <c r="C2415">
        <v>145466</v>
      </c>
      <c r="D2415" t="s">
        <v>504</v>
      </c>
      <c r="E2415">
        <v>0</v>
      </c>
      <c r="F2415">
        <v>0</v>
      </c>
      <c r="G2415">
        <v>0</v>
      </c>
      <c r="H2415">
        <v>0</v>
      </c>
      <c r="I2415">
        <v>45</v>
      </c>
      <c r="J2415">
        <v>2018</v>
      </c>
      <c r="K2415" t="s">
        <v>113</v>
      </c>
      <c r="L2415">
        <v>0</v>
      </c>
      <c r="M2415">
        <v>2</v>
      </c>
      <c r="N2415">
        <v>20</v>
      </c>
      <c r="O2415">
        <v>9</v>
      </c>
      <c r="P2415" t="s">
        <v>1242</v>
      </c>
      <c r="Q2415" t="s">
        <v>1243</v>
      </c>
      <c r="R2415" t="s">
        <v>1138</v>
      </c>
      <c r="S2415">
        <v>24081</v>
      </c>
      <c r="T2415" t="s">
        <v>1244</v>
      </c>
      <c r="U2415" t="s">
        <v>1140</v>
      </c>
      <c r="V2415" t="s">
        <v>1245</v>
      </c>
      <c r="W2415" t="s">
        <v>218</v>
      </c>
      <c r="X2415" t="s">
        <v>57</v>
      </c>
      <c r="Y2415" t="s">
        <v>1246</v>
      </c>
      <c r="Z2415" s="1">
        <v>43449</v>
      </c>
      <c r="AA2415">
        <v>46</v>
      </c>
      <c r="AB2415" t="s">
        <v>59</v>
      </c>
      <c r="AC2415">
        <v>2023</v>
      </c>
      <c r="AD2415">
        <v>931</v>
      </c>
      <c r="AE2415" t="s">
        <v>1143</v>
      </c>
      <c r="AF2415" t="s">
        <v>247</v>
      </c>
      <c r="AG2415" s="1">
        <v>32055</v>
      </c>
      <c r="AH2415" t="s">
        <v>161</v>
      </c>
      <c r="AI2415" t="s">
        <v>63</v>
      </c>
      <c r="AJ2415" t="s">
        <v>162</v>
      </c>
      <c r="AK2415">
        <v>186</v>
      </c>
      <c r="AL2415">
        <v>1000000</v>
      </c>
      <c r="AM2415">
        <v>4000000</v>
      </c>
      <c r="AN2415" s="1">
        <v>45473</v>
      </c>
      <c r="AO2415" t="s">
        <v>1150</v>
      </c>
      <c r="AP2415" t="s">
        <v>164</v>
      </c>
      <c r="AQ2415">
        <v>13</v>
      </c>
      <c r="AR2415" t="s">
        <v>1145</v>
      </c>
      <c r="AS2415">
        <v>1</v>
      </c>
      <c r="AT2415" t="s">
        <v>161</v>
      </c>
      <c r="AU2415">
        <v>37</v>
      </c>
    </row>
    <row r="2416" spans="1:47" x14ac:dyDescent="0.25">
      <c r="A2416" t="s">
        <v>1241</v>
      </c>
      <c r="B2416">
        <v>3050329</v>
      </c>
      <c r="C2416">
        <v>145466</v>
      </c>
      <c r="D2416" t="s">
        <v>504</v>
      </c>
      <c r="E2416">
        <v>0</v>
      </c>
      <c r="F2416">
        <v>0</v>
      </c>
      <c r="G2416">
        <v>0</v>
      </c>
      <c r="H2416">
        <v>0</v>
      </c>
      <c r="I2416">
        <v>45</v>
      </c>
      <c r="J2416">
        <v>2018</v>
      </c>
      <c r="K2416" t="s">
        <v>113</v>
      </c>
      <c r="L2416">
        <v>0</v>
      </c>
      <c r="M2416">
        <v>2</v>
      </c>
      <c r="N2416">
        <v>20</v>
      </c>
      <c r="O2416">
        <v>9</v>
      </c>
      <c r="P2416" t="s">
        <v>1242</v>
      </c>
      <c r="Q2416" t="s">
        <v>1243</v>
      </c>
      <c r="R2416" t="s">
        <v>1138</v>
      </c>
      <c r="S2416">
        <v>24081</v>
      </c>
      <c r="T2416" t="s">
        <v>1244</v>
      </c>
      <c r="U2416" t="s">
        <v>1140</v>
      </c>
      <c r="V2416" t="s">
        <v>1245</v>
      </c>
      <c r="W2416" t="s">
        <v>218</v>
      </c>
      <c r="X2416" t="s">
        <v>57</v>
      </c>
      <c r="Y2416" t="s">
        <v>1246</v>
      </c>
      <c r="Z2416" s="1">
        <v>43449</v>
      </c>
      <c r="AA2416">
        <v>46</v>
      </c>
      <c r="AB2416" t="s">
        <v>59</v>
      </c>
      <c r="AC2416">
        <v>2023</v>
      </c>
      <c r="AD2416">
        <v>931</v>
      </c>
      <c r="AE2416" t="s">
        <v>1143</v>
      </c>
      <c r="AF2416" t="s">
        <v>247</v>
      </c>
      <c r="AG2416" s="1">
        <v>32055</v>
      </c>
      <c r="AH2416" t="s">
        <v>161</v>
      </c>
      <c r="AI2416" t="s">
        <v>63</v>
      </c>
      <c r="AJ2416" t="s">
        <v>162</v>
      </c>
      <c r="AK2416">
        <v>186</v>
      </c>
      <c r="AL2416">
        <v>1000000</v>
      </c>
      <c r="AM2416">
        <v>4000000</v>
      </c>
      <c r="AN2416" s="1">
        <v>45473</v>
      </c>
      <c r="AO2416" t="s">
        <v>1151</v>
      </c>
      <c r="AP2416" t="s">
        <v>164</v>
      </c>
      <c r="AQ2416">
        <v>13</v>
      </c>
      <c r="AR2416" t="s">
        <v>1145</v>
      </c>
      <c r="AS2416">
        <v>1</v>
      </c>
      <c r="AT2416" t="s">
        <v>161</v>
      </c>
      <c r="AU2416">
        <v>37</v>
      </c>
    </row>
    <row r="2417" spans="1:47" x14ac:dyDescent="0.25">
      <c r="A2417" t="s">
        <v>1241</v>
      </c>
      <c r="B2417">
        <v>3050329</v>
      </c>
      <c r="C2417">
        <v>145466</v>
      </c>
      <c r="D2417" t="s">
        <v>504</v>
      </c>
      <c r="E2417">
        <v>0</v>
      </c>
      <c r="F2417">
        <v>0</v>
      </c>
      <c r="G2417">
        <v>0</v>
      </c>
      <c r="H2417">
        <v>0</v>
      </c>
      <c r="I2417">
        <v>45</v>
      </c>
      <c r="J2417">
        <v>2018</v>
      </c>
      <c r="K2417" t="s">
        <v>113</v>
      </c>
      <c r="L2417">
        <v>0</v>
      </c>
      <c r="M2417">
        <v>2</v>
      </c>
      <c r="N2417">
        <v>20</v>
      </c>
      <c r="O2417">
        <v>9</v>
      </c>
      <c r="P2417" t="s">
        <v>1242</v>
      </c>
      <c r="Q2417" t="s">
        <v>1243</v>
      </c>
      <c r="R2417" t="s">
        <v>1138</v>
      </c>
      <c r="S2417">
        <v>24081</v>
      </c>
      <c r="T2417" t="s">
        <v>1244</v>
      </c>
      <c r="U2417" t="s">
        <v>1140</v>
      </c>
      <c r="V2417" t="s">
        <v>1245</v>
      </c>
      <c r="W2417" t="s">
        <v>218</v>
      </c>
      <c r="X2417" t="s">
        <v>57</v>
      </c>
      <c r="Y2417" t="s">
        <v>1246</v>
      </c>
      <c r="Z2417" s="1">
        <v>43449</v>
      </c>
      <c r="AA2417">
        <v>46</v>
      </c>
      <c r="AB2417" t="s">
        <v>59</v>
      </c>
      <c r="AC2417">
        <v>2023</v>
      </c>
      <c r="AD2417">
        <v>931</v>
      </c>
      <c r="AE2417" t="s">
        <v>1143</v>
      </c>
      <c r="AF2417" t="s">
        <v>247</v>
      </c>
      <c r="AG2417" s="1">
        <v>32055</v>
      </c>
      <c r="AH2417" t="s">
        <v>161</v>
      </c>
      <c r="AI2417" t="s">
        <v>63</v>
      </c>
      <c r="AJ2417" t="s">
        <v>162</v>
      </c>
      <c r="AK2417">
        <v>186</v>
      </c>
      <c r="AL2417">
        <v>1000000</v>
      </c>
      <c r="AM2417">
        <v>4000000</v>
      </c>
      <c r="AN2417" s="1">
        <v>45473</v>
      </c>
      <c r="AO2417" t="s">
        <v>1152</v>
      </c>
      <c r="AP2417" t="s">
        <v>164</v>
      </c>
      <c r="AQ2417">
        <v>13</v>
      </c>
      <c r="AR2417" t="s">
        <v>1145</v>
      </c>
      <c r="AS2417">
        <v>1</v>
      </c>
      <c r="AT2417" t="s">
        <v>161</v>
      </c>
      <c r="AU2417">
        <v>37</v>
      </c>
    </row>
    <row r="2418" spans="1:47" x14ac:dyDescent="0.25">
      <c r="A2418" t="s">
        <v>1241</v>
      </c>
      <c r="B2418">
        <v>3050329</v>
      </c>
      <c r="C2418">
        <v>145466</v>
      </c>
      <c r="D2418" t="s">
        <v>504</v>
      </c>
      <c r="E2418">
        <v>0</v>
      </c>
      <c r="F2418">
        <v>0</v>
      </c>
      <c r="G2418">
        <v>0</v>
      </c>
      <c r="H2418">
        <v>0</v>
      </c>
      <c r="I2418">
        <v>45</v>
      </c>
      <c r="J2418">
        <v>2018</v>
      </c>
      <c r="K2418" t="s">
        <v>113</v>
      </c>
      <c r="L2418">
        <v>0</v>
      </c>
      <c r="M2418">
        <v>2</v>
      </c>
      <c r="N2418">
        <v>20</v>
      </c>
      <c r="O2418">
        <v>9</v>
      </c>
      <c r="P2418" t="s">
        <v>1242</v>
      </c>
      <c r="Q2418" t="s">
        <v>1243</v>
      </c>
      <c r="R2418" t="s">
        <v>1138</v>
      </c>
      <c r="S2418">
        <v>24081</v>
      </c>
      <c r="T2418" t="s">
        <v>1244</v>
      </c>
      <c r="U2418" t="s">
        <v>1140</v>
      </c>
      <c r="V2418" t="s">
        <v>1245</v>
      </c>
      <c r="W2418" t="s">
        <v>218</v>
      </c>
      <c r="X2418" t="s">
        <v>57</v>
      </c>
      <c r="Y2418" t="s">
        <v>1246</v>
      </c>
      <c r="Z2418" s="1">
        <v>43449</v>
      </c>
      <c r="AA2418">
        <v>46</v>
      </c>
      <c r="AB2418" t="s">
        <v>59</v>
      </c>
      <c r="AC2418">
        <v>2023</v>
      </c>
      <c r="AD2418">
        <v>931</v>
      </c>
      <c r="AE2418" t="s">
        <v>1143</v>
      </c>
      <c r="AF2418" t="s">
        <v>247</v>
      </c>
      <c r="AG2418" s="1">
        <v>32055</v>
      </c>
      <c r="AH2418" t="s">
        <v>161</v>
      </c>
      <c r="AI2418" t="s">
        <v>63</v>
      </c>
      <c r="AJ2418" t="s">
        <v>162</v>
      </c>
      <c r="AK2418">
        <v>186</v>
      </c>
      <c r="AL2418">
        <v>1000000</v>
      </c>
      <c r="AM2418">
        <v>4000000</v>
      </c>
      <c r="AN2418" s="1">
        <v>45473</v>
      </c>
      <c r="AO2418" t="s">
        <v>1153</v>
      </c>
      <c r="AP2418" t="s">
        <v>164</v>
      </c>
      <c r="AQ2418">
        <v>13</v>
      </c>
      <c r="AR2418" t="s">
        <v>1145</v>
      </c>
      <c r="AS2418">
        <v>1</v>
      </c>
      <c r="AT2418" t="s">
        <v>161</v>
      </c>
      <c r="AU2418">
        <v>37</v>
      </c>
    </row>
    <row r="2419" spans="1:47" x14ac:dyDescent="0.25">
      <c r="A2419" t="s">
        <v>1241</v>
      </c>
      <c r="B2419">
        <v>3050329</v>
      </c>
      <c r="C2419">
        <v>145466</v>
      </c>
      <c r="D2419" t="s">
        <v>504</v>
      </c>
      <c r="E2419">
        <v>0</v>
      </c>
      <c r="F2419">
        <v>0</v>
      </c>
      <c r="G2419">
        <v>0</v>
      </c>
      <c r="H2419">
        <v>0</v>
      </c>
      <c r="I2419">
        <v>45</v>
      </c>
      <c r="J2419">
        <v>2018</v>
      </c>
      <c r="K2419" t="s">
        <v>113</v>
      </c>
      <c r="L2419">
        <v>0</v>
      </c>
      <c r="M2419">
        <v>2</v>
      </c>
      <c r="N2419">
        <v>20</v>
      </c>
      <c r="O2419">
        <v>9</v>
      </c>
      <c r="P2419" t="s">
        <v>1242</v>
      </c>
      <c r="Q2419" t="s">
        <v>1243</v>
      </c>
      <c r="R2419" t="s">
        <v>1138</v>
      </c>
      <c r="S2419">
        <v>24081</v>
      </c>
      <c r="T2419" t="s">
        <v>1244</v>
      </c>
      <c r="U2419" t="s">
        <v>1140</v>
      </c>
      <c r="V2419" t="s">
        <v>1245</v>
      </c>
      <c r="W2419" t="s">
        <v>218</v>
      </c>
      <c r="X2419" t="s">
        <v>57</v>
      </c>
      <c r="Y2419" t="s">
        <v>1246</v>
      </c>
      <c r="Z2419" s="1">
        <v>43449</v>
      </c>
      <c r="AA2419">
        <v>46</v>
      </c>
      <c r="AB2419" t="s">
        <v>59</v>
      </c>
      <c r="AC2419">
        <v>2023</v>
      </c>
      <c r="AD2419">
        <v>931</v>
      </c>
      <c r="AE2419" t="s">
        <v>1143</v>
      </c>
      <c r="AF2419" t="s">
        <v>247</v>
      </c>
      <c r="AG2419" s="1">
        <v>32055</v>
      </c>
      <c r="AH2419" t="s">
        <v>161</v>
      </c>
      <c r="AI2419" t="s">
        <v>63</v>
      </c>
      <c r="AJ2419" t="s">
        <v>162</v>
      </c>
      <c r="AK2419">
        <v>186</v>
      </c>
      <c r="AL2419">
        <v>1000000</v>
      </c>
      <c r="AM2419">
        <v>4000000</v>
      </c>
      <c r="AN2419" s="1">
        <v>45473</v>
      </c>
      <c r="AO2419" t="s">
        <v>1154</v>
      </c>
      <c r="AP2419" t="s">
        <v>164</v>
      </c>
      <c r="AQ2419">
        <v>13</v>
      </c>
      <c r="AR2419" t="s">
        <v>1145</v>
      </c>
      <c r="AS2419">
        <v>1</v>
      </c>
      <c r="AT2419" t="s">
        <v>161</v>
      </c>
      <c r="AU2419">
        <v>37</v>
      </c>
    </row>
    <row r="2420" spans="1:47" x14ac:dyDescent="0.25">
      <c r="A2420" t="s">
        <v>1241</v>
      </c>
      <c r="B2420">
        <v>3050329</v>
      </c>
      <c r="C2420">
        <v>145466</v>
      </c>
      <c r="D2420" t="s">
        <v>504</v>
      </c>
      <c r="E2420">
        <v>0</v>
      </c>
      <c r="F2420">
        <v>0</v>
      </c>
      <c r="G2420">
        <v>0</v>
      </c>
      <c r="H2420">
        <v>0</v>
      </c>
      <c r="I2420">
        <v>45</v>
      </c>
      <c r="J2420">
        <v>2018</v>
      </c>
      <c r="K2420" t="s">
        <v>113</v>
      </c>
      <c r="L2420">
        <v>0</v>
      </c>
      <c r="M2420">
        <v>2</v>
      </c>
      <c r="N2420">
        <v>20</v>
      </c>
      <c r="O2420">
        <v>9</v>
      </c>
      <c r="P2420" t="s">
        <v>1242</v>
      </c>
      <c r="Q2420" t="s">
        <v>1243</v>
      </c>
      <c r="R2420" t="s">
        <v>1138</v>
      </c>
      <c r="S2420">
        <v>24081</v>
      </c>
      <c r="T2420" t="s">
        <v>1244</v>
      </c>
      <c r="U2420" t="s">
        <v>1140</v>
      </c>
      <c r="V2420" t="s">
        <v>1245</v>
      </c>
      <c r="W2420" t="s">
        <v>218</v>
      </c>
      <c r="X2420" t="s">
        <v>57</v>
      </c>
      <c r="Y2420" t="s">
        <v>1246</v>
      </c>
      <c r="Z2420" s="1">
        <v>43449</v>
      </c>
      <c r="AA2420">
        <v>46</v>
      </c>
      <c r="AB2420" t="s">
        <v>59</v>
      </c>
      <c r="AC2420">
        <v>2023</v>
      </c>
      <c r="AD2420">
        <v>931</v>
      </c>
      <c r="AE2420" t="s">
        <v>1143</v>
      </c>
      <c r="AF2420" t="s">
        <v>247</v>
      </c>
      <c r="AG2420" s="1">
        <v>32055</v>
      </c>
      <c r="AH2420" t="s">
        <v>161</v>
      </c>
      <c r="AI2420" t="s">
        <v>63</v>
      </c>
      <c r="AJ2420" t="s">
        <v>162</v>
      </c>
      <c r="AK2420">
        <v>186</v>
      </c>
      <c r="AL2420">
        <v>1000000</v>
      </c>
      <c r="AM2420">
        <v>4000000</v>
      </c>
      <c r="AN2420" s="1">
        <v>45473</v>
      </c>
      <c r="AO2420" t="s">
        <v>1155</v>
      </c>
      <c r="AP2420" t="s">
        <v>164</v>
      </c>
      <c r="AQ2420">
        <v>13</v>
      </c>
      <c r="AR2420" t="s">
        <v>1145</v>
      </c>
      <c r="AS2420">
        <v>1</v>
      </c>
      <c r="AT2420" t="s">
        <v>161</v>
      </c>
      <c r="AU2420">
        <v>37</v>
      </c>
    </row>
    <row r="2421" spans="1:47" x14ac:dyDescent="0.25">
      <c r="A2421" t="s">
        <v>1241</v>
      </c>
      <c r="B2421">
        <v>3050329</v>
      </c>
      <c r="C2421">
        <v>145466</v>
      </c>
      <c r="D2421" t="s">
        <v>504</v>
      </c>
      <c r="E2421">
        <v>0</v>
      </c>
      <c r="F2421">
        <v>0</v>
      </c>
      <c r="G2421">
        <v>0</v>
      </c>
      <c r="H2421">
        <v>0</v>
      </c>
      <c r="I2421">
        <v>45</v>
      </c>
      <c r="J2421">
        <v>2018</v>
      </c>
      <c r="K2421" t="s">
        <v>113</v>
      </c>
      <c r="L2421">
        <v>0</v>
      </c>
      <c r="M2421">
        <v>2</v>
      </c>
      <c r="N2421">
        <v>20</v>
      </c>
      <c r="O2421">
        <v>9</v>
      </c>
      <c r="P2421" t="s">
        <v>1242</v>
      </c>
      <c r="Q2421" t="s">
        <v>1243</v>
      </c>
      <c r="R2421" t="s">
        <v>1138</v>
      </c>
      <c r="S2421">
        <v>24081</v>
      </c>
      <c r="T2421" t="s">
        <v>1244</v>
      </c>
      <c r="U2421" t="s">
        <v>1140</v>
      </c>
      <c r="V2421" t="s">
        <v>1245</v>
      </c>
      <c r="W2421" t="s">
        <v>218</v>
      </c>
      <c r="X2421" t="s">
        <v>57</v>
      </c>
      <c r="Y2421" t="s">
        <v>1246</v>
      </c>
      <c r="Z2421" s="1">
        <v>43449</v>
      </c>
      <c r="AA2421">
        <v>46</v>
      </c>
      <c r="AB2421" t="s">
        <v>59</v>
      </c>
      <c r="AC2421">
        <v>2023</v>
      </c>
      <c r="AD2421">
        <v>931</v>
      </c>
      <c r="AE2421" t="s">
        <v>1143</v>
      </c>
      <c r="AF2421" t="s">
        <v>247</v>
      </c>
      <c r="AG2421" s="1">
        <v>32055</v>
      </c>
      <c r="AH2421" t="s">
        <v>161</v>
      </c>
      <c r="AI2421" t="s">
        <v>63</v>
      </c>
      <c r="AJ2421" t="s">
        <v>162</v>
      </c>
      <c r="AK2421">
        <v>186</v>
      </c>
      <c r="AL2421">
        <v>1000000</v>
      </c>
      <c r="AM2421">
        <v>4000000</v>
      </c>
      <c r="AN2421" s="1">
        <v>45473</v>
      </c>
      <c r="AO2421" t="s">
        <v>1156</v>
      </c>
      <c r="AP2421" t="s">
        <v>164</v>
      </c>
      <c r="AQ2421">
        <v>13</v>
      </c>
      <c r="AR2421" t="s">
        <v>1145</v>
      </c>
      <c r="AS2421">
        <v>0</v>
      </c>
      <c r="AT2421" t="s">
        <v>161</v>
      </c>
      <c r="AU2421">
        <v>37</v>
      </c>
    </row>
    <row r="2422" spans="1:47" x14ac:dyDescent="0.25">
      <c r="A2422" t="s">
        <v>1241</v>
      </c>
      <c r="B2422">
        <v>3050329</v>
      </c>
      <c r="C2422">
        <v>145466</v>
      </c>
      <c r="D2422" t="s">
        <v>504</v>
      </c>
      <c r="E2422">
        <v>0</v>
      </c>
      <c r="F2422">
        <v>0</v>
      </c>
      <c r="G2422">
        <v>0</v>
      </c>
      <c r="H2422">
        <v>0</v>
      </c>
      <c r="I2422">
        <v>45</v>
      </c>
      <c r="J2422">
        <v>2018</v>
      </c>
      <c r="K2422" t="s">
        <v>113</v>
      </c>
      <c r="L2422">
        <v>0</v>
      </c>
      <c r="M2422">
        <v>2</v>
      </c>
      <c r="N2422">
        <v>20</v>
      </c>
      <c r="O2422">
        <v>9</v>
      </c>
      <c r="P2422" t="s">
        <v>1242</v>
      </c>
      <c r="Q2422" t="s">
        <v>1243</v>
      </c>
      <c r="R2422" t="s">
        <v>1138</v>
      </c>
      <c r="S2422">
        <v>24081</v>
      </c>
      <c r="T2422" t="s">
        <v>1244</v>
      </c>
      <c r="U2422" t="s">
        <v>1140</v>
      </c>
      <c r="V2422" t="s">
        <v>1245</v>
      </c>
      <c r="W2422" t="s">
        <v>218</v>
      </c>
      <c r="X2422" t="s">
        <v>57</v>
      </c>
      <c r="Y2422" t="s">
        <v>1246</v>
      </c>
      <c r="Z2422" s="1">
        <v>43449</v>
      </c>
      <c r="AA2422">
        <v>46</v>
      </c>
      <c r="AB2422" t="s">
        <v>59</v>
      </c>
      <c r="AC2422">
        <v>2023</v>
      </c>
      <c r="AD2422">
        <v>931</v>
      </c>
      <c r="AE2422" t="s">
        <v>1143</v>
      </c>
      <c r="AF2422" t="s">
        <v>247</v>
      </c>
      <c r="AG2422" s="1">
        <v>32055</v>
      </c>
      <c r="AH2422" t="s">
        <v>161</v>
      </c>
      <c r="AI2422" t="s">
        <v>63</v>
      </c>
      <c r="AJ2422" t="s">
        <v>162</v>
      </c>
      <c r="AK2422">
        <v>186</v>
      </c>
      <c r="AL2422">
        <v>1000000</v>
      </c>
      <c r="AM2422">
        <v>4000000</v>
      </c>
      <c r="AN2422" s="1">
        <v>45473</v>
      </c>
      <c r="AO2422" t="s">
        <v>1157</v>
      </c>
      <c r="AP2422" t="s">
        <v>66</v>
      </c>
      <c r="AQ2422">
        <v>13</v>
      </c>
      <c r="AR2422" t="s">
        <v>1145</v>
      </c>
      <c r="AS2422">
        <v>0</v>
      </c>
      <c r="AT2422" t="s">
        <v>161</v>
      </c>
      <c r="AU2422">
        <v>37</v>
      </c>
    </row>
    <row r="2423" spans="1:47" x14ac:dyDescent="0.25">
      <c r="A2423" t="s">
        <v>1241</v>
      </c>
      <c r="B2423">
        <v>3050329</v>
      </c>
      <c r="C2423">
        <v>145466</v>
      </c>
      <c r="D2423" t="s">
        <v>504</v>
      </c>
      <c r="E2423">
        <v>0</v>
      </c>
      <c r="F2423">
        <v>0</v>
      </c>
      <c r="G2423">
        <v>0</v>
      </c>
      <c r="H2423">
        <v>0</v>
      </c>
      <c r="I2423">
        <v>45</v>
      </c>
      <c r="J2423">
        <v>2018</v>
      </c>
      <c r="K2423" t="s">
        <v>113</v>
      </c>
      <c r="L2423">
        <v>0</v>
      </c>
      <c r="M2423">
        <v>2</v>
      </c>
      <c r="N2423">
        <v>20</v>
      </c>
      <c r="O2423">
        <v>9</v>
      </c>
      <c r="P2423" t="s">
        <v>1242</v>
      </c>
      <c r="Q2423" t="s">
        <v>1243</v>
      </c>
      <c r="R2423" t="s">
        <v>1138</v>
      </c>
      <c r="S2423">
        <v>24081</v>
      </c>
      <c r="T2423" t="s">
        <v>1244</v>
      </c>
      <c r="U2423" t="s">
        <v>1140</v>
      </c>
      <c r="V2423" t="s">
        <v>1245</v>
      </c>
      <c r="W2423" t="s">
        <v>218</v>
      </c>
      <c r="X2423" t="s">
        <v>57</v>
      </c>
      <c r="Y2423" t="s">
        <v>1246</v>
      </c>
      <c r="Z2423" s="1">
        <v>43449</v>
      </c>
      <c r="AA2423">
        <v>46</v>
      </c>
      <c r="AB2423" t="s">
        <v>59</v>
      </c>
      <c r="AC2423">
        <v>2023</v>
      </c>
      <c r="AD2423">
        <v>931</v>
      </c>
      <c r="AE2423" t="s">
        <v>1143</v>
      </c>
      <c r="AF2423" t="s">
        <v>247</v>
      </c>
      <c r="AG2423" s="1">
        <v>32055</v>
      </c>
      <c r="AH2423" t="s">
        <v>161</v>
      </c>
      <c r="AI2423" t="s">
        <v>63</v>
      </c>
      <c r="AJ2423" t="s">
        <v>162</v>
      </c>
      <c r="AK2423">
        <v>186</v>
      </c>
      <c r="AL2423">
        <v>1000000</v>
      </c>
      <c r="AM2423">
        <v>4000000</v>
      </c>
      <c r="AN2423" s="1">
        <v>45473</v>
      </c>
      <c r="AO2423" t="s">
        <v>1158</v>
      </c>
      <c r="AP2423" t="s">
        <v>66</v>
      </c>
      <c r="AQ2423">
        <v>13</v>
      </c>
      <c r="AR2423" t="s">
        <v>1145</v>
      </c>
      <c r="AS2423">
        <v>0</v>
      </c>
      <c r="AT2423" t="s">
        <v>161</v>
      </c>
      <c r="AU2423">
        <v>37</v>
      </c>
    </row>
    <row r="2424" spans="1:47" x14ac:dyDescent="0.25">
      <c r="A2424" t="s">
        <v>1247</v>
      </c>
      <c r="B2424">
        <v>3047707</v>
      </c>
      <c r="C2424">
        <v>355369</v>
      </c>
      <c r="D2424" t="s">
        <v>346</v>
      </c>
      <c r="E2424">
        <v>0</v>
      </c>
      <c r="F2424">
        <v>0</v>
      </c>
      <c r="G2424">
        <v>2</v>
      </c>
      <c r="H2424">
        <v>1</v>
      </c>
      <c r="I2424">
        <v>68</v>
      </c>
      <c r="J2424">
        <v>2018</v>
      </c>
      <c r="K2424" t="s">
        <v>273</v>
      </c>
      <c r="L2424">
        <v>4</v>
      </c>
      <c r="M2424">
        <v>0</v>
      </c>
      <c r="N2424">
        <v>9</v>
      </c>
      <c r="O2424">
        <v>10</v>
      </c>
      <c r="P2424" t="s">
        <v>1223</v>
      </c>
      <c r="Q2424" t="s">
        <v>1248</v>
      </c>
      <c r="R2424" t="s">
        <v>1048</v>
      </c>
      <c r="S2424">
        <v>22430</v>
      </c>
      <c r="T2424" t="s">
        <v>1249</v>
      </c>
      <c r="U2424" t="s">
        <v>1049</v>
      </c>
      <c r="V2424" t="s">
        <v>1250</v>
      </c>
      <c r="W2424" t="s">
        <v>211</v>
      </c>
      <c r="X2424" t="s">
        <v>57</v>
      </c>
      <c r="Y2424" t="s">
        <v>1251</v>
      </c>
      <c r="Z2424" s="1">
        <v>43456</v>
      </c>
      <c r="AA2424">
        <v>47</v>
      </c>
      <c r="AB2424" t="s">
        <v>81</v>
      </c>
      <c r="AC2424">
        <v>2023</v>
      </c>
      <c r="AD2424">
        <v>18</v>
      </c>
      <c r="AE2424" t="s">
        <v>354</v>
      </c>
      <c r="AF2424" t="s">
        <v>247</v>
      </c>
      <c r="AG2424" s="1">
        <v>35181</v>
      </c>
      <c r="AH2424" t="s">
        <v>355</v>
      </c>
      <c r="AI2424" t="s">
        <v>265</v>
      </c>
      <c r="AJ2424" t="s">
        <v>64</v>
      </c>
      <c r="AK2424">
        <v>191</v>
      </c>
      <c r="AL2424">
        <v>7000000</v>
      </c>
      <c r="AM2424">
        <v>10000000</v>
      </c>
      <c r="AN2424" s="1">
        <v>45473</v>
      </c>
      <c r="AO2424" t="s">
        <v>356</v>
      </c>
      <c r="AP2424" t="s">
        <v>66</v>
      </c>
      <c r="AQ2424">
        <v>45</v>
      </c>
      <c r="AR2424" t="s">
        <v>357</v>
      </c>
      <c r="AS2424">
        <v>0</v>
      </c>
      <c r="AT2424" t="s">
        <v>355</v>
      </c>
      <c r="AU2424">
        <v>28</v>
      </c>
    </row>
    <row r="2425" spans="1:47" x14ac:dyDescent="0.25">
      <c r="A2425" t="s">
        <v>1247</v>
      </c>
      <c r="B2425">
        <v>3047707</v>
      </c>
      <c r="C2425">
        <v>355369</v>
      </c>
      <c r="D2425" t="s">
        <v>346</v>
      </c>
      <c r="E2425">
        <v>0</v>
      </c>
      <c r="F2425">
        <v>0</v>
      </c>
      <c r="G2425">
        <v>2</v>
      </c>
      <c r="H2425">
        <v>1</v>
      </c>
      <c r="I2425">
        <v>68</v>
      </c>
      <c r="J2425">
        <v>2018</v>
      </c>
      <c r="K2425" t="s">
        <v>273</v>
      </c>
      <c r="L2425">
        <v>4</v>
      </c>
      <c r="M2425">
        <v>0</v>
      </c>
      <c r="N2425">
        <v>9</v>
      </c>
      <c r="O2425">
        <v>10</v>
      </c>
      <c r="P2425" t="s">
        <v>1223</v>
      </c>
      <c r="Q2425" t="s">
        <v>1248</v>
      </c>
      <c r="R2425" t="s">
        <v>1048</v>
      </c>
      <c r="S2425">
        <v>22430</v>
      </c>
      <c r="T2425" t="s">
        <v>1249</v>
      </c>
      <c r="U2425" t="s">
        <v>1049</v>
      </c>
      <c r="V2425" t="s">
        <v>1250</v>
      </c>
      <c r="W2425" t="s">
        <v>211</v>
      </c>
      <c r="X2425" t="s">
        <v>57</v>
      </c>
      <c r="Y2425" t="s">
        <v>1251</v>
      </c>
      <c r="Z2425" s="1">
        <v>43456</v>
      </c>
      <c r="AA2425">
        <v>47</v>
      </c>
      <c r="AB2425" t="s">
        <v>81</v>
      </c>
      <c r="AC2425">
        <v>2023</v>
      </c>
      <c r="AD2425">
        <v>18</v>
      </c>
      <c r="AE2425" t="s">
        <v>354</v>
      </c>
      <c r="AF2425" t="s">
        <v>247</v>
      </c>
      <c r="AG2425" s="1">
        <v>35181</v>
      </c>
      <c r="AH2425" t="s">
        <v>355</v>
      </c>
      <c r="AI2425" t="s">
        <v>265</v>
      </c>
      <c r="AJ2425" t="s">
        <v>64</v>
      </c>
      <c r="AK2425">
        <v>191</v>
      </c>
      <c r="AL2425">
        <v>7000000</v>
      </c>
      <c r="AM2425">
        <v>10000000</v>
      </c>
      <c r="AN2425" s="1">
        <v>45473</v>
      </c>
      <c r="AO2425" t="s">
        <v>358</v>
      </c>
      <c r="AP2425" t="s">
        <v>66</v>
      </c>
      <c r="AQ2425">
        <v>45</v>
      </c>
      <c r="AR2425" t="s">
        <v>357</v>
      </c>
      <c r="AS2425">
        <v>0</v>
      </c>
      <c r="AT2425" t="s">
        <v>355</v>
      </c>
      <c r="AU2425">
        <v>28</v>
      </c>
    </row>
    <row r="2426" spans="1:47" x14ac:dyDescent="0.25">
      <c r="A2426" t="s">
        <v>1247</v>
      </c>
      <c r="B2426">
        <v>3047707</v>
      </c>
      <c r="C2426">
        <v>355369</v>
      </c>
      <c r="D2426" t="s">
        <v>346</v>
      </c>
      <c r="E2426">
        <v>0</v>
      </c>
      <c r="F2426">
        <v>0</v>
      </c>
      <c r="G2426">
        <v>2</v>
      </c>
      <c r="H2426">
        <v>1</v>
      </c>
      <c r="I2426">
        <v>68</v>
      </c>
      <c r="J2426">
        <v>2018</v>
      </c>
      <c r="K2426" t="s">
        <v>273</v>
      </c>
      <c r="L2426">
        <v>4</v>
      </c>
      <c r="M2426">
        <v>0</v>
      </c>
      <c r="N2426">
        <v>9</v>
      </c>
      <c r="O2426">
        <v>10</v>
      </c>
      <c r="P2426" t="s">
        <v>1223</v>
      </c>
      <c r="Q2426" t="s">
        <v>1248</v>
      </c>
      <c r="R2426" t="s">
        <v>1048</v>
      </c>
      <c r="S2426">
        <v>22430</v>
      </c>
      <c r="T2426" t="s">
        <v>1249</v>
      </c>
      <c r="U2426" t="s">
        <v>1049</v>
      </c>
      <c r="V2426" t="s">
        <v>1250</v>
      </c>
      <c r="W2426" t="s">
        <v>211</v>
      </c>
      <c r="X2426" t="s">
        <v>57</v>
      </c>
      <c r="Y2426" t="s">
        <v>1251</v>
      </c>
      <c r="Z2426" s="1">
        <v>43456</v>
      </c>
      <c r="AA2426">
        <v>47</v>
      </c>
      <c r="AB2426" t="s">
        <v>81</v>
      </c>
      <c r="AC2426">
        <v>2023</v>
      </c>
      <c r="AD2426">
        <v>18</v>
      </c>
      <c r="AE2426" t="s">
        <v>354</v>
      </c>
      <c r="AF2426" t="s">
        <v>247</v>
      </c>
      <c r="AG2426" s="1">
        <v>35181</v>
      </c>
      <c r="AH2426" t="s">
        <v>355</v>
      </c>
      <c r="AI2426" t="s">
        <v>265</v>
      </c>
      <c r="AJ2426" t="s">
        <v>64</v>
      </c>
      <c r="AK2426">
        <v>191</v>
      </c>
      <c r="AL2426">
        <v>7000000</v>
      </c>
      <c r="AM2426">
        <v>10000000</v>
      </c>
      <c r="AN2426" s="1">
        <v>45473</v>
      </c>
      <c r="AO2426" t="s">
        <v>359</v>
      </c>
      <c r="AP2426" t="s">
        <v>66</v>
      </c>
      <c r="AQ2426">
        <v>45</v>
      </c>
      <c r="AR2426" t="s">
        <v>357</v>
      </c>
      <c r="AS2426">
        <v>0</v>
      </c>
      <c r="AT2426" t="s">
        <v>355</v>
      </c>
      <c r="AU2426">
        <v>28</v>
      </c>
    </row>
    <row r="2427" spans="1:47" x14ac:dyDescent="0.25">
      <c r="A2427" t="s">
        <v>1247</v>
      </c>
      <c r="B2427">
        <v>3047707</v>
      </c>
      <c r="C2427">
        <v>355369</v>
      </c>
      <c r="D2427" t="s">
        <v>346</v>
      </c>
      <c r="E2427">
        <v>0</v>
      </c>
      <c r="F2427">
        <v>0</v>
      </c>
      <c r="G2427">
        <v>2</v>
      </c>
      <c r="H2427">
        <v>1</v>
      </c>
      <c r="I2427">
        <v>68</v>
      </c>
      <c r="J2427">
        <v>2018</v>
      </c>
      <c r="K2427" t="s">
        <v>273</v>
      </c>
      <c r="L2427">
        <v>4</v>
      </c>
      <c r="M2427">
        <v>0</v>
      </c>
      <c r="N2427">
        <v>9</v>
      </c>
      <c r="O2427">
        <v>10</v>
      </c>
      <c r="P2427" t="s">
        <v>1223</v>
      </c>
      <c r="Q2427" t="s">
        <v>1248</v>
      </c>
      <c r="R2427" t="s">
        <v>1048</v>
      </c>
      <c r="S2427">
        <v>22430</v>
      </c>
      <c r="T2427" t="s">
        <v>1249</v>
      </c>
      <c r="U2427" t="s">
        <v>1049</v>
      </c>
      <c r="V2427" t="s">
        <v>1250</v>
      </c>
      <c r="W2427" t="s">
        <v>211</v>
      </c>
      <c r="X2427" t="s">
        <v>57</v>
      </c>
      <c r="Y2427" t="s">
        <v>1251</v>
      </c>
      <c r="Z2427" s="1">
        <v>43456</v>
      </c>
      <c r="AA2427">
        <v>47</v>
      </c>
      <c r="AB2427" t="s">
        <v>81</v>
      </c>
      <c r="AC2427">
        <v>2023</v>
      </c>
      <c r="AD2427">
        <v>18</v>
      </c>
      <c r="AE2427" t="s">
        <v>354</v>
      </c>
      <c r="AF2427" t="s">
        <v>247</v>
      </c>
      <c r="AG2427" s="1">
        <v>35181</v>
      </c>
      <c r="AH2427" t="s">
        <v>355</v>
      </c>
      <c r="AI2427" t="s">
        <v>265</v>
      </c>
      <c r="AJ2427" t="s">
        <v>64</v>
      </c>
      <c r="AK2427">
        <v>191</v>
      </c>
      <c r="AL2427">
        <v>7000000</v>
      </c>
      <c r="AM2427">
        <v>10000000</v>
      </c>
      <c r="AN2427" s="1">
        <v>45473</v>
      </c>
      <c r="AO2427" t="s">
        <v>360</v>
      </c>
      <c r="AP2427" t="s">
        <v>66</v>
      </c>
      <c r="AQ2427">
        <v>13</v>
      </c>
      <c r="AR2427" t="s">
        <v>357</v>
      </c>
      <c r="AS2427">
        <v>0</v>
      </c>
      <c r="AT2427" t="s">
        <v>355</v>
      </c>
      <c r="AU2427">
        <v>28</v>
      </c>
    </row>
    <row r="2428" spans="1:47" x14ac:dyDescent="0.25">
      <c r="A2428" t="s">
        <v>1247</v>
      </c>
      <c r="B2428">
        <v>3047707</v>
      </c>
      <c r="C2428">
        <v>355369</v>
      </c>
      <c r="D2428" t="s">
        <v>346</v>
      </c>
      <c r="E2428">
        <v>0</v>
      </c>
      <c r="F2428">
        <v>0</v>
      </c>
      <c r="G2428">
        <v>2</v>
      </c>
      <c r="H2428">
        <v>1</v>
      </c>
      <c r="I2428">
        <v>68</v>
      </c>
      <c r="J2428">
        <v>2018</v>
      </c>
      <c r="K2428" t="s">
        <v>273</v>
      </c>
      <c r="L2428">
        <v>4</v>
      </c>
      <c r="M2428">
        <v>0</v>
      </c>
      <c r="N2428">
        <v>9</v>
      </c>
      <c r="O2428">
        <v>10</v>
      </c>
      <c r="P2428" t="s">
        <v>1223</v>
      </c>
      <c r="Q2428" t="s">
        <v>1248</v>
      </c>
      <c r="R2428" t="s">
        <v>1048</v>
      </c>
      <c r="S2428">
        <v>22430</v>
      </c>
      <c r="T2428" t="s">
        <v>1249</v>
      </c>
      <c r="U2428" t="s">
        <v>1049</v>
      </c>
      <c r="V2428" t="s">
        <v>1250</v>
      </c>
      <c r="W2428" t="s">
        <v>211</v>
      </c>
      <c r="X2428" t="s">
        <v>57</v>
      </c>
      <c r="Y2428" t="s">
        <v>1251</v>
      </c>
      <c r="Z2428" s="1">
        <v>43456</v>
      </c>
      <c r="AA2428">
        <v>47</v>
      </c>
      <c r="AB2428" t="s">
        <v>81</v>
      </c>
      <c r="AC2428">
        <v>2023</v>
      </c>
      <c r="AD2428">
        <v>18</v>
      </c>
      <c r="AE2428" t="s">
        <v>354</v>
      </c>
      <c r="AF2428" t="s">
        <v>247</v>
      </c>
      <c r="AG2428" s="1">
        <v>35181</v>
      </c>
      <c r="AH2428" t="s">
        <v>355</v>
      </c>
      <c r="AI2428" t="s">
        <v>265</v>
      </c>
      <c r="AJ2428" t="s">
        <v>64</v>
      </c>
      <c r="AK2428">
        <v>191</v>
      </c>
      <c r="AL2428">
        <v>7000000</v>
      </c>
      <c r="AM2428">
        <v>10000000</v>
      </c>
      <c r="AN2428" s="1">
        <v>45473</v>
      </c>
      <c r="AO2428" t="s">
        <v>361</v>
      </c>
      <c r="AP2428" t="s">
        <v>164</v>
      </c>
      <c r="AQ2428">
        <v>13</v>
      </c>
      <c r="AR2428" t="s">
        <v>357</v>
      </c>
      <c r="AS2428">
        <v>0</v>
      </c>
      <c r="AT2428" t="s">
        <v>355</v>
      </c>
      <c r="AU2428">
        <v>28</v>
      </c>
    </row>
    <row r="2429" spans="1:47" x14ac:dyDescent="0.25">
      <c r="A2429" t="s">
        <v>1247</v>
      </c>
      <c r="B2429">
        <v>3047707</v>
      </c>
      <c r="C2429">
        <v>355369</v>
      </c>
      <c r="D2429" t="s">
        <v>346</v>
      </c>
      <c r="E2429">
        <v>0</v>
      </c>
      <c r="F2429">
        <v>0</v>
      </c>
      <c r="G2429">
        <v>2</v>
      </c>
      <c r="H2429">
        <v>1</v>
      </c>
      <c r="I2429">
        <v>68</v>
      </c>
      <c r="J2429">
        <v>2018</v>
      </c>
      <c r="K2429" t="s">
        <v>273</v>
      </c>
      <c r="L2429">
        <v>4</v>
      </c>
      <c r="M2429">
        <v>0</v>
      </c>
      <c r="N2429">
        <v>9</v>
      </c>
      <c r="O2429">
        <v>10</v>
      </c>
      <c r="P2429" t="s">
        <v>1223</v>
      </c>
      <c r="Q2429" t="s">
        <v>1248</v>
      </c>
      <c r="R2429" t="s">
        <v>1048</v>
      </c>
      <c r="S2429">
        <v>22430</v>
      </c>
      <c r="T2429" t="s">
        <v>1249</v>
      </c>
      <c r="U2429" t="s">
        <v>1049</v>
      </c>
      <c r="V2429" t="s">
        <v>1250</v>
      </c>
      <c r="W2429" t="s">
        <v>211</v>
      </c>
      <c r="X2429" t="s">
        <v>57</v>
      </c>
      <c r="Y2429" t="s">
        <v>1251</v>
      </c>
      <c r="Z2429" s="1">
        <v>43456</v>
      </c>
      <c r="AA2429">
        <v>47</v>
      </c>
      <c r="AB2429" t="s">
        <v>81</v>
      </c>
      <c r="AC2429">
        <v>2023</v>
      </c>
      <c r="AD2429">
        <v>18</v>
      </c>
      <c r="AE2429" t="s">
        <v>354</v>
      </c>
      <c r="AF2429" t="s">
        <v>247</v>
      </c>
      <c r="AG2429" s="1">
        <v>35181</v>
      </c>
      <c r="AH2429" t="s">
        <v>355</v>
      </c>
      <c r="AI2429" t="s">
        <v>265</v>
      </c>
      <c r="AJ2429" t="s">
        <v>64</v>
      </c>
      <c r="AK2429">
        <v>191</v>
      </c>
      <c r="AL2429">
        <v>7000000</v>
      </c>
      <c r="AM2429">
        <v>10000000</v>
      </c>
      <c r="AN2429" s="1">
        <v>45473</v>
      </c>
      <c r="AO2429" t="s">
        <v>362</v>
      </c>
      <c r="AP2429" t="s">
        <v>164</v>
      </c>
      <c r="AQ2429">
        <v>13</v>
      </c>
      <c r="AR2429" t="s">
        <v>357</v>
      </c>
      <c r="AS2429">
        <v>0</v>
      </c>
      <c r="AT2429" t="s">
        <v>355</v>
      </c>
      <c r="AU2429">
        <v>28</v>
      </c>
    </row>
    <row r="2430" spans="1:47" x14ac:dyDescent="0.25">
      <c r="A2430" t="s">
        <v>1247</v>
      </c>
      <c r="B2430">
        <v>3047707</v>
      </c>
      <c r="C2430">
        <v>355369</v>
      </c>
      <c r="D2430" t="s">
        <v>346</v>
      </c>
      <c r="E2430">
        <v>0</v>
      </c>
      <c r="F2430">
        <v>0</v>
      </c>
      <c r="G2430">
        <v>2</v>
      </c>
      <c r="H2430">
        <v>1</v>
      </c>
      <c r="I2430">
        <v>68</v>
      </c>
      <c r="J2430">
        <v>2018</v>
      </c>
      <c r="K2430" t="s">
        <v>273</v>
      </c>
      <c r="L2430">
        <v>4</v>
      </c>
      <c r="M2430">
        <v>0</v>
      </c>
      <c r="N2430">
        <v>9</v>
      </c>
      <c r="O2430">
        <v>10</v>
      </c>
      <c r="P2430" t="s">
        <v>1223</v>
      </c>
      <c r="Q2430" t="s">
        <v>1248</v>
      </c>
      <c r="R2430" t="s">
        <v>1048</v>
      </c>
      <c r="S2430">
        <v>22430</v>
      </c>
      <c r="T2430" t="s">
        <v>1249</v>
      </c>
      <c r="U2430" t="s">
        <v>1049</v>
      </c>
      <c r="V2430" t="s">
        <v>1250</v>
      </c>
      <c r="W2430" t="s">
        <v>211</v>
      </c>
      <c r="X2430" t="s">
        <v>57</v>
      </c>
      <c r="Y2430" t="s">
        <v>1251</v>
      </c>
      <c r="Z2430" s="1">
        <v>43456</v>
      </c>
      <c r="AA2430">
        <v>47</v>
      </c>
      <c r="AB2430" t="s">
        <v>81</v>
      </c>
      <c r="AC2430">
        <v>2023</v>
      </c>
      <c r="AD2430">
        <v>18</v>
      </c>
      <c r="AE2430" t="s">
        <v>354</v>
      </c>
      <c r="AF2430" t="s">
        <v>247</v>
      </c>
      <c r="AG2430" s="1">
        <v>35181</v>
      </c>
      <c r="AH2430" t="s">
        <v>355</v>
      </c>
      <c r="AI2430" t="s">
        <v>265</v>
      </c>
      <c r="AJ2430" t="s">
        <v>64</v>
      </c>
      <c r="AK2430">
        <v>191</v>
      </c>
      <c r="AL2430">
        <v>7000000</v>
      </c>
      <c r="AM2430">
        <v>10000000</v>
      </c>
      <c r="AN2430" s="1">
        <v>45473</v>
      </c>
      <c r="AO2430" t="s">
        <v>363</v>
      </c>
      <c r="AP2430" t="s">
        <v>164</v>
      </c>
      <c r="AQ2430">
        <v>13</v>
      </c>
      <c r="AR2430" t="s">
        <v>357</v>
      </c>
      <c r="AS2430">
        <v>0</v>
      </c>
      <c r="AT2430" t="s">
        <v>355</v>
      </c>
      <c r="AU2430">
        <v>28</v>
      </c>
    </row>
    <row r="2431" spans="1:47" x14ac:dyDescent="0.25">
      <c r="A2431" t="s">
        <v>1247</v>
      </c>
      <c r="B2431">
        <v>3047707</v>
      </c>
      <c r="C2431">
        <v>355369</v>
      </c>
      <c r="D2431" t="s">
        <v>346</v>
      </c>
      <c r="E2431">
        <v>0</v>
      </c>
      <c r="F2431">
        <v>0</v>
      </c>
      <c r="G2431">
        <v>2</v>
      </c>
      <c r="H2431">
        <v>1</v>
      </c>
      <c r="I2431">
        <v>68</v>
      </c>
      <c r="J2431">
        <v>2018</v>
      </c>
      <c r="K2431" t="s">
        <v>273</v>
      </c>
      <c r="L2431">
        <v>4</v>
      </c>
      <c r="M2431">
        <v>0</v>
      </c>
      <c r="N2431">
        <v>9</v>
      </c>
      <c r="O2431">
        <v>10</v>
      </c>
      <c r="P2431" t="s">
        <v>1223</v>
      </c>
      <c r="Q2431" t="s">
        <v>1248</v>
      </c>
      <c r="R2431" t="s">
        <v>1048</v>
      </c>
      <c r="S2431">
        <v>22430</v>
      </c>
      <c r="T2431" t="s">
        <v>1249</v>
      </c>
      <c r="U2431" t="s">
        <v>1049</v>
      </c>
      <c r="V2431" t="s">
        <v>1250</v>
      </c>
      <c r="W2431" t="s">
        <v>211</v>
      </c>
      <c r="X2431" t="s">
        <v>57</v>
      </c>
      <c r="Y2431" t="s">
        <v>1251</v>
      </c>
      <c r="Z2431" s="1">
        <v>43456</v>
      </c>
      <c r="AA2431">
        <v>47</v>
      </c>
      <c r="AB2431" t="s">
        <v>81</v>
      </c>
      <c r="AC2431">
        <v>2023</v>
      </c>
      <c r="AD2431">
        <v>18</v>
      </c>
      <c r="AE2431" t="s">
        <v>354</v>
      </c>
      <c r="AF2431" t="s">
        <v>247</v>
      </c>
      <c r="AG2431" s="1">
        <v>35181</v>
      </c>
      <c r="AH2431" t="s">
        <v>355</v>
      </c>
      <c r="AI2431" t="s">
        <v>265</v>
      </c>
      <c r="AJ2431" t="s">
        <v>64</v>
      </c>
      <c r="AK2431">
        <v>191</v>
      </c>
      <c r="AL2431">
        <v>7000000</v>
      </c>
      <c r="AM2431">
        <v>10000000</v>
      </c>
      <c r="AN2431" s="1">
        <v>45473</v>
      </c>
      <c r="AO2431" t="s">
        <v>364</v>
      </c>
      <c r="AP2431" t="s">
        <v>164</v>
      </c>
      <c r="AQ2431">
        <v>13</v>
      </c>
      <c r="AR2431" t="s">
        <v>357</v>
      </c>
      <c r="AS2431">
        <v>0</v>
      </c>
      <c r="AT2431" t="s">
        <v>355</v>
      </c>
      <c r="AU2431">
        <v>28</v>
      </c>
    </row>
    <row r="2432" spans="1:47" x14ac:dyDescent="0.25">
      <c r="A2432" t="s">
        <v>1247</v>
      </c>
      <c r="B2432">
        <v>3047707</v>
      </c>
      <c r="C2432">
        <v>355369</v>
      </c>
      <c r="D2432" t="s">
        <v>346</v>
      </c>
      <c r="E2432">
        <v>0</v>
      </c>
      <c r="F2432">
        <v>0</v>
      </c>
      <c r="G2432">
        <v>2</v>
      </c>
      <c r="H2432">
        <v>1</v>
      </c>
      <c r="I2432">
        <v>68</v>
      </c>
      <c r="J2432">
        <v>2018</v>
      </c>
      <c r="K2432" t="s">
        <v>273</v>
      </c>
      <c r="L2432">
        <v>4</v>
      </c>
      <c r="M2432">
        <v>0</v>
      </c>
      <c r="N2432">
        <v>9</v>
      </c>
      <c r="O2432">
        <v>10</v>
      </c>
      <c r="P2432" t="s">
        <v>1223</v>
      </c>
      <c r="Q2432" t="s">
        <v>1248</v>
      </c>
      <c r="R2432" t="s">
        <v>1048</v>
      </c>
      <c r="S2432">
        <v>22430</v>
      </c>
      <c r="T2432" t="s">
        <v>1249</v>
      </c>
      <c r="U2432" t="s">
        <v>1049</v>
      </c>
      <c r="V2432" t="s">
        <v>1250</v>
      </c>
      <c r="W2432" t="s">
        <v>211</v>
      </c>
      <c r="X2432" t="s">
        <v>57</v>
      </c>
      <c r="Y2432" t="s">
        <v>1251</v>
      </c>
      <c r="Z2432" s="1">
        <v>43456</v>
      </c>
      <c r="AA2432">
        <v>47</v>
      </c>
      <c r="AB2432" t="s">
        <v>81</v>
      </c>
      <c r="AC2432">
        <v>2023</v>
      </c>
      <c r="AD2432">
        <v>18</v>
      </c>
      <c r="AE2432" t="s">
        <v>354</v>
      </c>
      <c r="AF2432" t="s">
        <v>247</v>
      </c>
      <c r="AG2432" s="1">
        <v>35181</v>
      </c>
      <c r="AH2432" t="s">
        <v>355</v>
      </c>
      <c r="AI2432" t="s">
        <v>265</v>
      </c>
      <c r="AJ2432" t="s">
        <v>64</v>
      </c>
      <c r="AK2432">
        <v>191</v>
      </c>
      <c r="AL2432">
        <v>7000000</v>
      </c>
      <c r="AM2432">
        <v>10000000</v>
      </c>
      <c r="AN2432" s="1">
        <v>45473</v>
      </c>
      <c r="AO2432" t="s">
        <v>365</v>
      </c>
      <c r="AP2432" t="s">
        <v>66</v>
      </c>
      <c r="AQ2432">
        <v>13</v>
      </c>
      <c r="AR2432" t="s">
        <v>357</v>
      </c>
      <c r="AS2432">
        <v>0</v>
      </c>
      <c r="AT2432" t="s">
        <v>355</v>
      </c>
      <c r="AU2432">
        <v>28</v>
      </c>
    </row>
    <row r="2433" spans="1:47" x14ac:dyDescent="0.25">
      <c r="A2433" t="s">
        <v>1247</v>
      </c>
      <c r="B2433">
        <v>3047707</v>
      </c>
      <c r="C2433">
        <v>355369</v>
      </c>
      <c r="D2433" t="s">
        <v>346</v>
      </c>
      <c r="E2433">
        <v>0</v>
      </c>
      <c r="F2433">
        <v>0</v>
      </c>
      <c r="G2433">
        <v>2</v>
      </c>
      <c r="H2433">
        <v>1</v>
      </c>
      <c r="I2433">
        <v>68</v>
      </c>
      <c r="J2433">
        <v>2018</v>
      </c>
      <c r="K2433" t="s">
        <v>273</v>
      </c>
      <c r="L2433">
        <v>4</v>
      </c>
      <c r="M2433">
        <v>0</v>
      </c>
      <c r="N2433">
        <v>9</v>
      </c>
      <c r="O2433">
        <v>10</v>
      </c>
      <c r="P2433" t="s">
        <v>1223</v>
      </c>
      <c r="Q2433" t="s">
        <v>1248</v>
      </c>
      <c r="R2433" t="s">
        <v>1048</v>
      </c>
      <c r="S2433">
        <v>22430</v>
      </c>
      <c r="T2433" t="s">
        <v>1249</v>
      </c>
      <c r="U2433" t="s">
        <v>1049</v>
      </c>
      <c r="V2433" t="s">
        <v>1250</v>
      </c>
      <c r="W2433" t="s">
        <v>211</v>
      </c>
      <c r="X2433" t="s">
        <v>57</v>
      </c>
      <c r="Y2433" t="s">
        <v>1251</v>
      </c>
      <c r="Z2433" s="1">
        <v>43456</v>
      </c>
      <c r="AA2433">
        <v>47</v>
      </c>
      <c r="AB2433" t="s">
        <v>81</v>
      </c>
      <c r="AC2433">
        <v>2023</v>
      </c>
      <c r="AD2433">
        <v>18</v>
      </c>
      <c r="AE2433" t="s">
        <v>354</v>
      </c>
      <c r="AF2433" t="s">
        <v>247</v>
      </c>
      <c r="AG2433" s="1">
        <v>35181</v>
      </c>
      <c r="AH2433" t="s">
        <v>355</v>
      </c>
      <c r="AI2433" t="s">
        <v>265</v>
      </c>
      <c r="AJ2433" t="s">
        <v>64</v>
      </c>
      <c r="AK2433">
        <v>191</v>
      </c>
      <c r="AL2433">
        <v>7000000</v>
      </c>
      <c r="AM2433">
        <v>10000000</v>
      </c>
      <c r="AN2433" s="1">
        <v>45473</v>
      </c>
      <c r="AO2433" t="s">
        <v>366</v>
      </c>
      <c r="AP2433" t="s">
        <v>164</v>
      </c>
      <c r="AQ2433">
        <v>13</v>
      </c>
      <c r="AR2433" t="s">
        <v>357</v>
      </c>
      <c r="AS2433">
        <v>0</v>
      </c>
      <c r="AT2433" t="s">
        <v>355</v>
      </c>
      <c r="AU2433">
        <v>28</v>
      </c>
    </row>
    <row r="2434" spans="1:47" x14ac:dyDescent="0.25">
      <c r="A2434" t="s">
        <v>1247</v>
      </c>
      <c r="B2434">
        <v>3047707</v>
      </c>
      <c r="C2434">
        <v>355369</v>
      </c>
      <c r="D2434" t="s">
        <v>346</v>
      </c>
      <c r="E2434">
        <v>0</v>
      </c>
      <c r="F2434">
        <v>0</v>
      </c>
      <c r="G2434">
        <v>2</v>
      </c>
      <c r="H2434">
        <v>1</v>
      </c>
      <c r="I2434">
        <v>68</v>
      </c>
      <c r="J2434">
        <v>2018</v>
      </c>
      <c r="K2434" t="s">
        <v>273</v>
      </c>
      <c r="L2434">
        <v>4</v>
      </c>
      <c r="M2434">
        <v>0</v>
      </c>
      <c r="N2434">
        <v>9</v>
      </c>
      <c r="O2434">
        <v>10</v>
      </c>
      <c r="P2434" t="s">
        <v>1223</v>
      </c>
      <c r="Q2434" t="s">
        <v>1248</v>
      </c>
      <c r="R2434" t="s">
        <v>1048</v>
      </c>
      <c r="S2434">
        <v>22430</v>
      </c>
      <c r="T2434" t="s">
        <v>1249</v>
      </c>
      <c r="U2434" t="s">
        <v>1049</v>
      </c>
      <c r="V2434" t="s">
        <v>1250</v>
      </c>
      <c r="W2434" t="s">
        <v>211</v>
      </c>
      <c r="X2434" t="s">
        <v>57</v>
      </c>
      <c r="Y2434" t="s">
        <v>1251</v>
      </c>
      <c r="Z2434" s="1">
        <v>43456</v>
      </c>
      <c r="AA2434">
        <v>47</v>
      </c>
      <c r="AB2434" t="s">
        <v>81</v>
      </c>
      <c r="AC2434">
        <v>2023</v>
      </c>
      <c r="AD2434">
        <v>18</v>
      </c>
      <c r="AE2434" t="s">
        <v>354</v>
      </c>
      <c r="AF2434" t="s">
        <v>247</v>
      </c>
      <c r="AG2434" s="1">
        <v>35181</v>
      </c>
      <c r="AH2434" t="s">
        <v>355</v>
      </c>
      <c r="AI2434" t="s">
        <v>265</v>
      </c>
      <c r="AJ2434" t="s">
        <v>64</v>
      </c>
      <c r="AK2434">
        <v>191</v>
      </c>
      <c r="AL2434">
        <v>7000000</v>
      </c>
      <c r="AM2434">
        <v>10000000</v>
      </c>
      <c r="AN2434" s="1">
        <v>45473</v>
      </c>
      <c r="AO2434" t="s">
        <v>367</v>
      </c>
      <c r="AP2434" t="s">
        <v>164</v>
      </c>
      <c r="AQ2434">
        <v>13</v>
      </c>
      <c r="AR2434" t="s">
        <v>357</v>
      </c>
      <c r="AS2434">
        <v>0</v>
      </c>
      <c r="AT2434" t="s">
        <v>355</v>
      </c>
      <c r="AU2434">
        <v>28</v>
      </c>
    </row>
    <row r="2435" spans="1:47" x14ac:dyDescent="0.25">
      <c r="A2435" t="s">
        <v>1247</v>
      </c>
      <c r="B2435">
        <v>3047707</v>
      </c>
      <c r="C2435">
        <v>355369</v>
      </c>
      <c r="D2435" t="s">
        <v>346</v>
      </c>
      <c r="E2435">
        <v>0</v>
      </c>
      <c r="F2435">
        <v>0</v>
      </c>
      <c r="G2435">
        <v>2</v>
      </c>
      <c r="H2435">
        <v>1</v>
      </c>
      <c r="I2435">
        <v>68</v>
      </c>
      <c r="J2435">
        <v>2018</v>
      </c>
      <c r="K2435" t="s">
        <v>273</v>
      </c>
      <c r="L2435">
        <v>4</v>
      </c>
      <c r="M2435">
        <v>0</v>
      </c>
      <c r="N2435">
        <v>9</v>
      </c>
      <c r="O2435">
        <v>10</v>
      </c>
      <c r="P2435" t="s">
        <v>1223</v>
      </c>
      <c r="Q2435" t="s">
        <v>1248</v>
      </c>
      <c r="R2435" t="s">
        <v>1048</v>
      </c>
      <c r="S2435">
        <v>22430</v>
      </c>
      <c r="T2435" t="s">
        <v>1249</v>
      </c>
      <c r="U2435" t="s">
        <v>1049</v>
      </c>
      <c r="V2435" t="s">
        <v>1250</v>
      </c>
      <c r="W2435" t="s">
        <v>211</v>
      </c>
      <c r="X2435" t="s">
        <v>57</v>
      </c>
      <c r="Y2435" t="s">
        <v>1251</v>
      </c>
      <c r="Z2435" s="1">
        <v>43456</v>
      </c>
      <c r="AA2435">
        <v>47</v>
      </c>
      <c r="AB2435" t="s">
        <v>81</v>
      </c>
      <c r="AC2435">
        <v>2023</v>
      </c>
      <c r="AD2435">
        <v>18</v>
      </c>
      <c r="AE2435" t="s">
        <v>354</v>
      </c>
      <c r="AF2435" t="s">
        <v>247</v>
      </c>
      <c r="AG2435" s="1">
        <v>35181</v>
      </c>
      <c r="AH2435" t="s">
        <v>355</v>
      </c>
      <c r="AI2435" t="s">
        <v>265</v>
      </c>
      <c r="AJ2435" t="s">
        <v>64</v>
      </c>
      <c r="AK2435">
        <v>191</v>
      </c>
      <c r="AL2435">
        <v>7000000</v>
      </c>
      <c r="AM2435">
        <v>10000000</v>
      </c>
      <c r="AN2435" s="1">
        <v>45473</v>
      </c>
      <c r="AO2435" t="s">
        <v>368</v>
      </c>
      <c r="AP2435" t="s">
        <v>164</v>
      </c>
      <c r="AQ2435">
        <v>13</v>
      </c>
      <c r="AR2435" t="s">
        <v>357</v>
      </c>
      <c r="AS2435">
        <v>0</v>
      </c>
      <c r="AT2435" t="s">
        <v>355</v>
      </c>
      <c r="AU2435">
        <v>28</v>
      </c>
    </row>
    <row r="2436" spans="1:47" x14ac:dyDescent="0.25">
      <c r="A2436" t="s">
        <v>1247</v>
      </c>
      <c r="B2436">
        <v>3047707</v>
      </c>
      <c r="C2436">
        <v>355369</v>
      </c>
      <c r="D2436" t="s">
        <v>346</v>
      </c>
      <c r="E2436">
        <v>0</v>
      </c>
      <c r="F2436">
        <v>0</v>
      </c>
      <c r="G2436">
        <v>2</v>
      </c>
      <c r="H2436">
        <v>1</v>
      </c>
      <c r="I2436">
        <v>68</v>
      </c>
      <c r="J2436">
        <v>2018</v>
      </c>
      <c r="K2436" t="s">
        <v>273</v>
      </c>
      <c r="L2436">
        <v>4</v>
      </c>
      <c r="M2436">
        <v>0</v>
      </c>
      <c r="N2436">
        <v>9</v>
      </c>
      <c r="O2436">
        <v>10</v>
      </c>
      <c r="P2436" t="s">
        <v>1223</v>
      </c>
      <c r="Q2436" t="s">
        <v>1248</v>
      </c>
      <c r="R2436" t="s">
        <v>1048</v>
      </c>
      <c r="S2436">
        <v>22430</v>
      </c>
      <c r="T2436" t="s">
        <v>1249</v>
      </c>
      <c r="U2436" t="s">
        <v>1049</v>
      </c>
      <c r="V2436" t="s">
        <v>1250</v>
      </c>
      <c r="W2436" t="s">
        <v>211</v>
      </c>
      <c r="X2436" t="s">
        <v>57</v>
      </c>
      <c r="Y2436" t="s">
        <v>1252</v>
      </c>
      <c r="Z2436" s="1">
        <v>43456</v>
      </c>
      <c r="AA2436">
        <v>67</v>
      </c>
      <c r="AB2436" t="s">
        <v>81</v>
      </c>
      <c r="AC2436">
        <v>2023</v>
      </c>
      <c r="AD2436">
        <v>18</v>
      </c>
      <c r="AE2436" t="s">
        <v>354</v>
      </c>
      <c r="AF2436" t="s">
        <v>247</v>
      </c>
      <c r="AG2436" s="1">
        <v>35181</v>
      </c>
      <c r="AH2436" t="s">
        <v>355</v>
      </c>
      <c r="AI2436" t="s">
        <v>265</v>
      </c>
      <c r="AJ2436" t="s">
        <v>64</v>
      </c>
      <c r="AK2436">
        <v>191</v>
      </c>
      <c r="AL2436">
        <v>7000000</v>
      </c>
      <c r="AM2436">
        <v>10000000</v>
      </c>
      <c r="AN2436" s="1">
        <v>45473</v>
      </c>
      <c r="AO2436" t="s">
        <v>356</v>
      </c>
      <c r="AP2436" t="s">
        <v>66</v>
      </c>
      <c r="AQ2436">
        <v>45</v>
      </c>
      <c r="AR2436" t="s">
        <v>357</v>
      </c>
      <c r="AS2436">
        <v>0</v>
      </c>
      <c r="AT2436" t="s">
        <v>355</v>
      </c>
      <c r="AU2436">
        <v>28</v>
      </c>
    </row>
    <row r="2437" spans="1:47" x14ac:dyDescent="0.25">
      <c r="A2437" t="s">
        <v>1247</v>
      </c>
      <c r="B2437">
        <v>3047707</v>
      </c>
      <c r="C2437">
        <v>355369</v>
      </c>
      <c r="D2437" t="s">
        <v>346</v>
      </c>
      <c r="E2437">
        <v>0</v>
      </c>
      <c r="F2437">
        <v>0</v>
      </c>
      <c r="G2437">
        <v>2</v>
      </c>
      <c r="H2437">
        <v>1</v>
      </c>
      <c r="I2437">
        <v>68</v>
      </c>
      <c r="J2437">
        <v>2018</v>
      </c>
      <c r="K2437" t="s">
        <v>273</v>
      </c>
      <c r="L2437">
        <v>4</v>
      </c>
      <c r="M2437">
        <v>0</v>
      </c>
      <c r="N2437">
        <v>9</v>
      </c>
      <c r="O2437">
        <v>10</v>
      </c>
      <c r="P2437" t="s">
        <v>1223</v>
      </c>
      <c r="Q2437" t="s">
        <v>1248</v>
      </c>
      <c r="R2437" t="s">
        <v>1048</v>
      </c>
      <c r="S2437">
        <v>22430</v>
      </c>
      <c r="T2437" t="s">
        <v>1249</v>
      </c>
      <c r="U2437" t="s">
        <v>1049</v>
      </c>
      <c r="V2437" t="s">
        <v>1250</v>
      </c>
      <c r="W2437" t="s">
        <v>211</v>
      </c>
      <c r="X2437" t="s">
        <v>57</v>
      </c>
      <c r="Y2437" t="s">
        <v>1252</v>
      </c>
      <c r="Z2437" s="1">
        <v>43456</v>
      </c>
      <c r="AA2437">
        <v>67</v>
      </c>
      <c r="AB2437" t="s">
        <v>81</v>
      </c>
      <c r="AC2437">
        <v>2023</v>
      </c>
      <c r="AD2437">
        <v>18</v>
      </c>
      <c r="AE2437" t="s">
        <v>354</v>
      </c>
      <c r="AF2437" t="s">
        <v>247</v>
      </c>
      <c r="AG2437" s="1">
        <v>35181</v>
      </c>
      <c r="AH2437" t="s">
        <v>355</v>
      </c>
      <c r="AI2437" t="s">
        <v>265</v>
      </c>
      <c r="AJ2437" t="s">
        <v>64</v>
      </c>
      <c r="AK2437">
        <v>191</v>
      </c>
      <c r="AL2437">
        <v>7000000</v>
      </c>
      <c r="AM2437">
        <v>10000000</v>
      </c>
      <c r="AN2437" s="1">
        <v>45473</v>
      </c>
      <c r="AO2437" t="s">
        <v>358</v>
      </c>
      <c r="AP2437" t="s">
        <v>66</v>
      </c>
      <c r="AQ2437">
        <v>45</v>
      </c>
      <c r="AR2437" t="s">
        <v>357</v>
      </c>
      <c r="AS2437">
        <v>0</v>
      </c>
      <c r="AT2437" t="s">
        <v>355</v>
      </c>
      <c r="AU2437">
        <v>28</v>
      </c>
    </row>
    <row r="2438" spans="1:47" x14ac:dyDescent="0.25">
      <c r="A2438" t="s">
        <v>1247</v>
      </c>
      <c r="B2438">
        <v>3047707</v>
      </c>
      <c r="C2438">
        <v>355369</v>
      </c>
      <c r="D2438" t="s">
        <v>346</v>
      </c>
      <c r="E2438">
        <v>0</v>
      </c>
      <c r="F2438">
        <v>0</v>
      </c>
      <c r="G2438">
        <v>2</v>
      </c>
      <c r="H2438">
        <v>1</v>
      </c>
      <c r="I2438">
        <v>68</v>
      </c>
      <c r="J2438">
        <v>2018</v>
      </c>
      <c r="K2438" t="s">
        <v>273</v>
      </c>
      <c r="L2438">
        <v>4</v>
      </c>
      <c r="M2438">
        <v>0</v>
      </c>
      <c r="N2438">
        <v>9</v>
      </c>
      <c r="O2438">
        <v>10</v>
      </c>
      <c r="P2438" t="s">
        <v>1223</v>
      </c>
      <c r="Q2438" t="s">
        <v>1248</v>
      </c>
      <c r="R2438" t="s">
        <v>1048</v>
      </c>
      <c r="S2438">
        <v>22430</v>
      </c>
      <c r="T2438" t="s">
        <v>1249</v>
      </c>
      <c r="U2438" t="s">
        <v>1049</v>
      </c>
      <c r="V2438" t="s">
        <v>1250</v>
      </c>
      <c r="W2438" t="s">
        <v>211</v>
      </c>
      <c r="X2438" t="s">
        <v>57</v>
      </c>
      <c r="Y2438" t="s">
        <v>1252</v>
      </c>
      <c r="Z2438" s="1">
        <v>43456</v>
      </c>
      <c r="AA2438">
        <v>67</v>
      </c>
      <c r="AB2438" t="s">
        <v>81</v>
      </c>
      <c r="AC2438">
        <v>2023</v>
      </c>
      <c r="AD2438">
        <v>18</v>
      </c>
      <c r="AE2438" t="s">
        <v>354</v>
      </c>
      <c r="AF2438" t="s">
        <v>247</v>
      </c>
      <c r="AG2438" s="1">
        <v>35181</v>
      </c>
      <c r="AH2438" t="s">
        <v>355</v>
      </c>
      <c r="AI2438" t="s">
        <v>265</v>
      </c>
      <c r="AJ2438" t="s">
        <v>64</v>
      </c>
      <c r="AK2438">
        <v>191</v>
      </c>
      <c r="AL2438">
        <v>7000000</v>
      </c>
      <c r="AM2438">
        <v>10000000</v>
      </c>
      <c r="AN2438" s="1">
        <v>45473</v>
      </c>
      <c r="AO2438" t="s">
        <v>359</v>
      </c>
      <c r="AP2438" t="s">
        <v>66</v>
      </c>
      <c r="AQ2438">
        <v>45</v>
      </c>
      <c r="AR2438" t="s">
        <v>357</v>
      </c>
      <c r="AS2438">
        <v>0</v>
      </c>
      <c r="AT2438" t="s">
        <v>355</v>
      </c>
      <c r="AU2438">
        <v>28</v>
      </c>
    </row>
    <row r="2439" spans="1:47" x14ac:dyDescent="0.25">
      <c r="A2439" t="s">
        <v>1247</v>
      </c>
      <c r="B2439">
        <v>3047707</v>
      </c>
      <c r="C2439">
        <v>355369</v>
      </c>
      <c r="D2439" t="s">
        <v>346</v>
      </c>
      <c r="E2439">
        <v>0</v>
      </c>
      <c r="F2439">
        <v>0</v>
      </c>
      <c r="G2439">
        <v>2</v>
      </c>
      <c r="H2439">
        <v>1</v>
      </c>
      <c r="I2439">
        <v>68</v>
      </c>
      <c r="J2439">
        <v>2018</v>
      </c>
      <c r="K2439" t="s">
        <v>273</v>
      </c>
      <c r="L2439">
        <v>4</v>
      </c>
      <c r="M2439">
        <v>0</v>
      </c>
      <c r="N2439">
        <v>9</v>
      </c>
      <c r="O2439">
        <v>10</v>
      </c>
      <c r="P2439" t="s">
        <v>1223</v>
      </c>
      <c r="Q2439" t="s">
        <v>1248</v>
      </c>
      <c r="R2439" t="s">
        <v>1048</v>
      </c>
      <c r="S2439">
        <v>22430</v>
      </c>
      <c r="T2439" t="s">
        <v>1249</v>
      </c>
      <c r="U2439" t="s">
        <v>1049</v>
      </c>
      <c r="V2439" t="s">
        <v>1250</v>
      </c>
      <c r="W2439" t="s">
        <v>211</v>
      </c>
      <c r="X2439" t="s">
        <v>57</v>
      </c>
      <c r="Y2439" t="s">
        <v>1252</v>
      </c>
      <c r="Z2439" s="1">
        <v>43456</v>
      </c>
      <c r="AA2439">
        <v>67</v>
      </c>
      <c r="AB2439" t="s">
        <v>81</v>
      </c>
      <c r="AC2439">
        <v>2023</v>
      </c>
      <c r="AD2439">
        <v>18</v>
      </c>
      <c r="AE2439" t="s">
        <v>354</v>
      </c>
      <c r="AF2439" t="s">
        <v>247</v>
      </c>
      <c r="AG2439" s="1">
        <v>35181</v>
      </c>
      <c r="AH2439" t="s">
        <v>355</v>
      </c>
      <c r="AI2439" t="s">
        <v>265</v>
      </c>
      <c r="AJ2439" t="s">
        <v>64</v>
      </c>
      <c r="AK2439">
        <v>191</v>
      </c>
      <c r="AL2439">
        <v>7000000</v>
      </c>
      <c r="AM2439">
        <v>10000000</v>
      </c>
      <c r="AN2439" s="1">
        <v>45473</v>
      </c>
      <c r="AO2439" t="s">
        <v>360</v>
      </c>
      <c r="AP2439" t="s">
        <v>66</v>
      </c>
      <c r="AQ2439">
        <v>13</v>
      </c>
      <c r="AR2439" t="s">
        <v>357</v>
      </c>
      <c r="AS2439">
        <v>0</v>
      </c>
      <c r="AT2439" t="s">
        <v>355</v>
      </c>
      <c r="AU2439">
        <v>28</v>
      </c>
    </row>
    <row r="2440" spans="1:47" x14ac:dyDescent="0.25">
      <c r="A2440" t="s">
        <v>1247</v>
      </c>
      <c r="B2440">
        <v>3047707</v>
      </c>
      <c r="C2440">
        <v>355369</v>
      </c>
      <c r="D2440" t="s">
        <v>346</v>
      </c>
      <c r="E2440">
        <v>0</v>
      </c>
      <c r="F2440">
        <v>0</v>
      </c>
      <c r="G2440">
        <v>2</v>
      </c>
      <c r="H2440">
        <v>1</v>
      </c>
      <c r="I2440">
        <v>68</v>
      </c>
      <c r="J2440">
        <v>2018</v>
      </c>
      <c r="K2440" t="s">
        <v>273</v>
      </c>
      <c r="L2440">
        <v>4</v>
      </c>
      <c r="M2440">
        <v>0</v>
      </c>
      <c r="N2440">
        <v>9</v>
      </c>
      <c r="O2440">
        <v>10</v>
      </c>
      <c r="P2440" t="s">
        <v>1223</v>
      </c>
      <c r="Q2440" t="s">
        <v>1248</v>
      </c>
      <c r="R2440" t="s">
        <v>1048</v>
      </c>
      <c r="S2440">
        <v>22430</v>
      </c>
      <c r="T2440" t="s">
        <v>1249</v>
      </c>
      <c r="U2440" t="s">
        <v>1049</v>
      </c>
      <c r="V2440" t="s">
        <v>1250</v>
      </c>
      <c r="W2440" t="s">
        <v>211</v>
      </c>
      <c r="X2440" t="s">
        <v>57</v>
      </c>
      <c r="Y2440" t="s">
        <v>1252</v>
      </c>
      <c r="Z2440" s="1">
        <v>43456</v>
      </c>
      <c r="AA2440">
        <v>67</v>
      </c>
      <c r="AB2440" t="s">
        <v>81</v>
      </c>
      <c r="AC2440">
        <v>2023</v>
      </c>
      <c r="AD2440">
        <v>18</v>
      </c>
      <c r="AE2440" t="s">
        <v>354</v>
      </c>
      <c r="AF2440" t="s">
        <v>247</v>
      </c>
      <c r="AG2440" s="1">
        <v>35181</v>
      </c>
      <c r="AH2440" t="s">
        <v>355</v>
      </c>
      <c r="AI2440" t="s">
        <v>265</v>
      </c>
      <c r="AJ2440" t="s">
        <v>64</v>
      </c>
      <c r="AK2440">
        <v>191</v>
      </c>
      <c r="AL2440">
        <v>7000000</v>
      </c>
      <c r="AM2440">
        <v>10000000</v>
      </c>
      <c r="AN2440" s="1">
        <v>45473</v>
      </c>
      <c r="AO2440" t="s">
        <v>361</v>
      </c>
      <c r="AP2440" t="s">
        <v>164</v>
      </c>
      <c r="AQ2440">
        <v>13</v>
      </c>
      <c r="AR2440" t="s">
        <v>357</v>
      </c>
      <c r="AS2440">
        <v>0</v>
      </c>
      <c r="AT2440" t="s">
        <v>355</v>
      </c>
      <c r="AU2440">
        <v>28</v>
      </c>
    </row>
    <row r="2441" spans="1:47" x14ac:dyDescent="0.25">
      <c r="A2441" t="s">
        <v>1247</v>
      </c>
      <c r="B2441">
        <v>3047707</v>
      </c>
      <c r="C2441">
        <v>355369</v>
      </c>
      <c r="D2441" t="s">
        <v>346</v>
      </c>
      <c r="E2441">
        <v>0</v>
      </c>
      <c r="F2441">
        <v>0</v>
      </c>
      <c r="G2441">
        <v>2</v>
      </c>
      <c r="H2441">
        <v>1</v>
      </c>
      <c r="I2441">
        <v>68</v>
      </c>
      <c r="J2441">
        <v>2018</v>
      </c>
      <c r="K2441" t="s">
        <v>273</v>
      </c>
      <c r="L2441">
        <v>4</v>
      </c>
      <c r="M2441">
        <v>0</v>
      </c>
      <c r="N2441">
        <v>9</v>
      </c>
      <c r="O2441">
        <v>10</v>
      </c>
      <c r="P2441" t="s">
        <v>1223</v>
      </c>
      <c r="Q2441" t="s">
        <v>1248</v>
      </c>
      <c r="R2441" t="s">
        <v>1048</v>
      </c>
      <c r="S2441">
        <v>22430</v>
      </c>
      <c r="T2441" t="s">
        <v>1249</v>
      </c>
      <c r="U2441" t="s">
        <v>1049</v>
      </c>
      <c r="V2441" t="s">
        <v>1250</v>
      </c>
      <c r="W2441" t="s">
        <v>211</v>
      </c>
      <c r="X2441" t="s">
        <v>57</v>
      </c>
      <c r="Y2441" t="s">
        <v>1252</v>
      </c>
      <c r="Z2441" s="1">
        <v>43456</v>
      </c>
      <c r="AA2441">
        <v>67</v>
      </c>
      <c r="AB2441" t="s">
        <v>81</v>
      </c>
      <c r="AC2441">
        <v>2023</v>
      </c>
      <c r="AD2441">
        <v>18</v>
      </c>
      <c r="AE2441" t="s">
        <v>354</v>
      </c>
      <c r="AF2441" t="s">
        <v>247</v>
      </c>
      <c r="AG2441" s="1">
        <v>35181</v>
      </c>
      <c r="AH2441" t="s">
        <v>355</v>
      </c>
      <c r="AI2441" t="s">
        <v>265</v>
      </c>
      <c r="AJ2441" t="s">
        <v>64</v>
      </c>
      <c r="AK2441">
        <v>191</v>
      </c>
      <c r="AL2441">
        <v>7000000</v>
      </c>
      <c r="AM2441">
        <v>10000000</v>
      </c>
      <c r="AN2441" s="1">
        <v>45473</v>
      </c>
      <c r="AO2441" t="s">
        <v>362</v>
      </c>
      <c r="AP2441" t="s">
        <v>164</v>
      </c>
      <c r="AQ2441">
        <v>13</v>
      </c>
      <c r="AR2441" t="s">
        <v>357</v>
      </c>
      <c r="AS2441">
        <v>0</v>
      </c>
      <c r="AT2441" t="s">
        <v>355</v>
      </c>
      <c r="AU2441">
        <v>28</v>
      </c>
    </row>
    <row r="2442" spans="1:47" x14ac:dyDescent="0.25">
      <c r="A2442" t="s">
        <v>1247</v>
      </c>
      <c r="B2442">
        <v>3047707</v>
      </c>
      <c r="C2442">
        <v>355369</v>
      </c>
      <c r="D2442" t="s">
        <v>346</v>
      </c>
      <c r="E2442">
        <v>0</v>
      </c>
      <c r="F2442">
        <v>0</v>
      </c>
      <c r="G2442">
        <v>2</v>
      </c>
      <c r="H2442">
        <v>1</v>
      </c>
      <c r="I2442">
        <v>68</v>
      </c>
      <c r="J2442">
        <v>2018</v>
      </c>
      <c r="K2442" t="s">
        <v>273</v>
      </c>
      <c r="L2442">
        <v>4</v>
      </c>
      <c r="M2442">
        <v>0</v>
      </c>
      <c r="N2442">
        <v>9</v>
      </c>
      <c r="O2442">
        <v>10</v>
      </c>
      <c r="P2442" t="s">
        <v>1223</v>
      </c>
      <c r="Q2442" t="s">
        <v>1248</v>
      </c>
      <c r="R2442" t="s">
        <v>1048</v>
      </c>
      <c r="S2442">
        <v>22430</v>
      </c>
      <c r="T2442" t="s">
        <v>1249</v>
      </c>
      <c r="U2442" t="s">
        <v>1049</v>
      </c>
      <c r="V2442" t="s">
        <v>1250</v>
      </c>
      <c r="W2442" t="s">
        <v>211</v>
      </c>
      <c r="X2442" t="s">
        <v>57</v>
      </c>
      <c r="Y2442" t="s">
        <v>1252</v>
      </c>
      <c r="Z2442" s="1">
        <v>43456</v>
      </c>
      <c r="AA2442">
        <v>67</v>
      </c>
      <c r="AB2442" t="s">
        <v>81</v>
      </c>
      <c r="AC2442">
        <v>2023</v>
      </c>
      <c r="AD2442">
        <v>18</v>
      </c>
      <c r="AE2442" t="s">
        <v>354</v>
      </c>
      <c r="AF2442" t="s">
        <v>247</v>
      </c>
      <c r="AG2442" s="1">
        <v>35181</v>
      </c>
      <c r="AH2442" t="s">
        <v>355</v>
      </c>
      <c r="AI2442" t="s">
        <v>265</v>
      </c>
      <c r="AJ2442" t="s">
        <v>64</v>
      </c>
      <c r="AK2442">
        <v>191</v>
      </c>
      <c r="AL2442">
        <v>7000000</v>
      </c>
      <c r="AM2442">
        <v>10000000</v>
      </c>
      <c r="AN2442" s="1">
        <v>45473</v>
      </c>
      <c r="AO2442" t="s">
        <v>363</v>
      </c>
      <c r="AP2442" t="s">
        <v>164</v>
      </c>
      <c r="AQ2442">
        <v>13</v>
      </c>
      <c r="AR2442" t="s">
        <v>357</v>
      </c>
      <c r="AS2442">
        <v>0</v>
      </c>
      <c r="AT2442" t="s">
        <v>355</v>
      </c>
      <c r="AU2442">
        <v>28</v>
      </c>
    </row>
    <row r="2443" spans="1:47" x14ac:dyDescent="0.25">
      <c r="A2443" t="s">
        <v>1247</v>
      </c>
      <c r="B2443">
        <v>3047707</v>
      </c>
      <c r="C2443">
        <v>355369</v>
      </c>
      <c r="D2443" t="s">
        <v>346</v>
      </c>
      <c r="E2443">
        <v>0</v>
      </c>
      <c r="F2443">
        <v>0</v>
      </c>
      <c r="G2443">
        <v>2</v>
      </c>
      <c r="H2443">
        <v>1</v>
      </c>
      <c r="I2443">
        <v>68</v>
      </c>
      <c r="J2443">
        <v>2018</v>
      </c>
      <c r="K2443" t="s">
        <v>273</v>
      </c>
      <c r="L2443">
        <v>4</v>
      </c>
      <c r="M2443">
        <v>0</v>
      </c>
      <c r="N2443">
        <v>9</v>
      </c>
      <c r="O2443">
        <v>10</v>
      </c>
      <c r="P2443" t="s">
        <v>1223</v>
      </c>
      <c r="Q2443" t="s">
        <v>1248</v>
      </c>
      <c r="R2443" t="s">
        <v>1048</v>
      </c>
      <c r="S2443">
        <v>22430</v>
      </c>
      <c r="T2443" t="s">
        <v>1249</v>
      </c>
      <c r="U2443" t="s">
        <v>1049</v>
      </c>
      <c r="V2443" t="s">
        <v>1250</v>
      </c>
      <c r="W2443" t="s">
        <v>211</v>
      </c>
      <c r="X2443" t="s">
        <v>57</v>
      </c>
      <c r="Y2443" t="s">
        <v>1252</v>
      </c>
      <c r="Z2443" s="1">
        <v>43456</v>
      </c>
      <c r="AA2443">
        <v>67</v>
      </c>
      <c r="AB2443" t="s">
        <v>81</v>
      </c>
      <c r="AC2443">
        <v>2023</v>
      </c>
      <c r="AD2443">
        <v>18</v>
      </c>
      <c r="AE2443" t="s">
        <v>354</v>
      </c>
      <c r="AF2443" t="s">
        <v>247</v>
      </c>
      <c r="AG2443" s="1">
        <v>35181</v>
      </c>
      <c r="AH2443" t="s">
        <v>355</v>
      </c>
      <c r="AI2443" t="s">
        <v>265</v>
      </c>
      <c r="AJ2443" t="s">
        <v>64</v>
      </c>
      <c r="AK2443">
        <v>191</v>
      </c>
      <c r="AL2443">
        <v>7000000</v>
      </c>
      <c r="AM2443">
        <v>10000000</v>
      </c>
      <c r="AN2443" s="1">
        <v>45473</v>
      </c>
      <c r="AO2443" t="s">
        <v>364</v>
      </c>
      <c r="AP2443" t="s">
        <v>164</v>
      </c>
      <c r="AQ2443">
        <v>13</v>
      </c>
      <c r="AR2443" t="s">
        <v>357</v>
      </c>
      <c r="AS2443">
        <v>0</v>
      </c>
      <c r="AT2443" t="s">
        <v>355</v>
      </c>
      <c r="AU2443">
        <v>28</v>
      </c>
    </row>
    <row r="2444" spans="1:47" x14ac:dyDescent="0.25">
      <c r="A2444" t="s">
        <v>1247</v>
      </c>
      <c r="B2444">
        <v>3047707</v>
      </c>
      <c r="C2444">
        <v>355369</v>
      </c>
      <c r="D2444" t="s">
        <v>346</v>
      </c>
      <c r="E2444">
        <v>0</v>
      </c>
      <c r="F2444">
        <v>0</v>
      </c>
      <c r="G2444">
        <v>2</v>
      </c>
      <c r="H2444">
        <v>1</v>
      </c>
      <c r="I2444">
        <v>68</v>
      </c>
      <c r="J2444">
        <v>2018</v>
      </c>
      <c r="K2444" t="s">
        <v>273</v>
      </c>
      <c r="L2444">
        <v>4</v>
      </c>
      <c r="M2444">
        <v>0</v>
      </c>
      <c r="N2444">
        <v>9</v>
      </c>
      <c r="O2444">
        <v>10</v>
      </c>
      <c r="P2444" t="s">
        <v>1223</v>
      </c>
      <c r="Q2444" t="s">
        <v>1248</v>
      </c>
      <c r="R2444" t="s">
        <v>1048</v>
      </c>
      <c r="S2444">
        <v>22430</v>
      </c>
      <c r="T2444" t="s">
        <v>1249</v>
      </c>
      <c r="U2444" t="s">
        <v>1049</v>
      </c>
      <c r="V2444" t="s">
        <v>1250</v>
      </c>
      <c r="W2444" t="s">
        <v>211</v>
      </c>
      <c r="X2444" t="s">
        <v>57</v>
      </c>
      <c r="Y2444" t="s">
        <v>1252</v>
      </c>
      <c r="Z2444" s="1">
        <v>43456</v>
      </c>
      <c r="AA2444">
        <v>67</v>
      </c>
      <c r="AB2444" t="s">
        <v>81</v>
      </c>
      <c r="AC2444">
        <v>2023</v>
      </c>
      <c r="AD2444">
        <v>18</v>
      </c>
      <c r="AE2444" t="s">
        <v>354</v>
      </c>
      <c r="AF2444" t="s">
        <v>247</v>
      </c>
      <c r="AG2444" s="1">
        <v>35181</v>
      </c>
      <c r="AH2444" t="s">
        <v>355</v>
      </c>
      <c r="AI2444" t="s">
        <v>265</v>
      </c>
      <c r="AJ2444" t="s">
        <v>64</v>
      </c>
      <c r="AK2444">
        <v>191</v>
      </c>
      <c r="AL2444">
        <v>7000000</v>
      </c>
      <c r="AM2444">
        <v>10000000</v>
      </c>
      <c r="AN2444" s="1">
        <v>45473</v>
      </c>
      <c r="AO2444" t="s">
        <v>365</v>
      </c>
      <c r="AP2444" t="s">
        <v>66</v>
      </c>
      <c r="AQ2444">
        <v>13</v>
      </c>
      <c r="AR2444" t="s">
        <v>357</v>
      </c>
      <c r="AS2444">
        <v>0</v>
      </c>
      <c r="AT2444" t="s">
        <v>355</v>
      </c>
      <c r="AU2444">
        <v>28</v>
      </c>
    </row>
    <row r="2445" spans="1:47" x14ac:dyDescent="0.25">
      <c r="A2445" t="s">
        <v>1247</v>
      </c>
      <c r="B2445">
        <v>3047707</v>
      </c>
      <c r="C2445">
        <v>355369</v>
      </c>
      <c r="D2445" t="s">
        <v>346</v>
      </c>
      <c r="E2445">
        <v>0</v>
      </c>
      <c r="F2445">
        <v>0</v>
      </c>
      <c r="G2445">
        <v>2</v>
      </c>
      <c r="H2445">
        <v>1</v>
      </c>
      <c r="I2445">
        <v>68</v>
      </c>
      <c r="J2445">
        <v>2018</v>
      </c>
      <c r="K2445" t="s">
        <v>273</v>
      </c>
      <c r="L2445">
        <v>4</v>
      </c>
      <c r="M2445">
        <v>0</v>
      </c>
      <c r="N2445">
        <v>9</v>
      </c>
      <c r="O2445">
        <v>10</v>
      </c>
      <c r="P2445" t="s">
        <v>1223</v>
      </c>
      <c r="Q2445" t="s">
        <v>1248</v>
      </c>
      <c r="R2445" t="s">
        <v>1048</v>
      </c>
      <c r="S2445">
        <v>22430</v>
      </c>
      <c r="T2445" t="s">
        <v>1249</v>
      </c>
      <c r="U2445" t="s">
        <v>1049</v>
      </c>
      <c r="V2445" t="s">
        <v>1250</v>
      </c>
      <c r="W2445" t="s">
        <v>211</v>
      </c>
      <c r="X2445" t="s">
        <v>57</v>
      </c>
      <c r="Y2445" t="s">
        <v>1252</v>
      </c>
      <c r="Z2445" s="1">
        <v>43456</v>
      </c>
      <c r="AA2445">
        <v>67</v>
      </c>
      <c r="AB2445" t="s">
        <v>81</v>
      </c>
      <c r="AC2445">
        <v>2023</v>
      </c>
      <c r="AD2445">
        <v>18</v>
      </c>
      <c r="AE2445" t="s">
        <v>354</v>
      </c>
      <c r="AF2445" t="s">
        <v>247</v>
      </c>
      <c r="AG2445" s="1">
        <v>35181</v>
      </c>
      <c r="AH2445" t="s">
        <v>355</v>
      </c>
      <c r="AI2445" t="s">
        <v>265</v>
      </c>
      <c r="AJ2445" t="s">
        <v>64</v>
      </c>
      <c r="AK2445">
        <v>191</v>
      </c>
      <c r="AL2445">
        <v>7000000</v>
      </c>
      <c r="AM2445">
        <v>10000000</v>
      </c>
      <c r="AN2445" s="1">
        <v>45473</v>
      </c>
      <c r="AO2445" t="s">
        <v>366</v>
      </c>
      <c r="AP2445" t="s">
        <v>164</v>
      </c>
      <c r="AQ2445">
        <v>13</v>
      </c>
      <c r="AR2445" t="s">
        <v>357</v>
      </c>
      <c r="AS2445">
        <v>0</v>
      </c>
      <c r="AT2445" t="s">
        <v>355</v>
      </c>
      <c r="AU2445">
        <v>28</v>
      </c>
    </row>
    <row r="2446" spans="1:47" x14ac:dyDescent="0.25">
      <c r="A2446" t="s">
        <v>1247</v>
      </c>
      <c r="B2446">
        <v>3047707</v>
      </c>
      <c r="C2446">
        <v>355369</v>
      </c>
      <c r="D2446" t="s">
        <v>346</v>
      </c>
      <c r="E2446">
        <v>0</v>
      </c>
      <c r="F2446">
        <v>0</v>
      </c>
      <c r="G2446">
        <v>2</v>
      </c>
      <c r="H2446">
        <v>1</v>
      </c>
      <c r="I2446">
        <v>68</v>
      </c>
      <c r="J2446">
        <v>2018</v>
      </c>
      <c r="K2446" t="s">
        <v>273</v>
      </c>
      <c r="L2446">
        <v>4</v>
      </c>
      <c r="M2446">
        <v>0</v>
      </c>
      <c r="N2446">
        <v>9</v>
      </c>
      <c r="O2446">
        <v>10</v>
      </c>
      <c r="P2446" t="s">
        <v>1223</v>
      </c>
      <c r="Q2446" t="s">
        <v>1248</v>
      </c>
      <c r="R2446" t="s">
        <v>1048</v>
      </c>
      <c r="S2446">
        <v>22430</v>
      </c>
      <c r="T2446" t="s">
        <v>1249</v>
      </c>
      <c r="U2446" t="s">
        <v>1049</v>
      </c>
      <c r="V2446" t="s">
        <v>1250</v>
      </c>
      <c r="W2446" t="s">
        <v>211</v>
      </c>
      <c r="X2446" t="s">
        <v>57</v>
      </c>
      <c r="Y2446" t="s">
        <v>1252</v>
      </c>
      <c r="Z2446" s="1">
        <v>43456</v>
      </c>
      <c r="AA2446">
        <v>67</v>
      </c>
      <c r="AB2446" t="s">
        <v>81</v>
      </c>
      <c r="AC2446">
        <v>2023</v>
      </c>
      <c r="AD2446">
        <v>18</v>
      </c>
      <c r="AE2446" t="s">
        <v>354</v>
      </c>
      <c r="AF2446" t="s">
        <v>247</v>
      </c>
      <c r="AG2446" s="1">
        <v>35181</v>
      </c>
      <c r="AH2446" t="s">
        <v>355</v>
      </c>
      <c r="AI2446" t="s">
        <v>265</v>
      </c>
      <c r="AJ2446" t="s">
        <v>64</v>
      </c>
      <c r="AK2446">
        <v>191</v>
      </c>
      <c r="AL2446">
        <v>7000000</v>
      </c>
      <c r="AM2446">
        <v>10000000</v>
      </c>
      <c r="AN2446" s="1">
        <v>45473</v>
      </c>
      <c r="AO2446" t="s">
        <v>367</v>
      </c>
      <c r="AP2446" t="s">
        <v>164</v>
      </c>
      <c r="AQ2446">
        <v>13</v>
      </c>
      <c r="AR2446" t="s">
        <v>357</v>
      </c>
      <c r="AS2446">
        <v>0</v>
      </c>
      <c r="AT2446" t="s">
        <v>355</v>
      </c>
      <c r="AU2446">
        <v>28</v>
      </c>
    </row>
    <row r="2447" spans="1:47" x14ac:dyDescent="0.25">
      <c r="A2447" t="s">
        <v>1247</v>
      </c>
      <c r="B2447">
        <v>3047707</v>
      </c>
      <c r="C2447">
        <v>355369</v>
      </c>
      <c r="D2447" t="s">
        <v>346</v>
      </c>
      <c r="E2447">
        <v>0</v>
      </c>
      <c r="F2447">
        <v>0</v>
      </c>
      <c r="G2447">
        <v>2</v>
      </c>
      <c r="H2447">
        <v>1</v>
      </c>
      <c r="I2447">
        <v>68</v>
      </c>
      <c r="J2447">
        <v>2018</v>
      </c>
      <c r="K2447" t="s">
        <v>273</v>
      </c>
      <c r="L2447">
        <v>4</v>
      </c>
      <c r="M2447">
        <v>0</v>
      </c>
      <c r="N2447">
        <v>9</v>
      </c>
      <c r="O2447">
        <v>10</v>
      </c>
      <c r="P2447" t="s">
        <v>1223</v>
      </c>
      <c r="Q2447" t="s">
        <v>1248</v>
      </c>
      <c r="R2447" t="s">
        <v>1048</v>
      </c>
      <c r="S2447">
        <v>22430</v>
      </c>
      <c r="T2447" t="s">
        <v>1249</v>
      </c>
      <c r="U2447" t="s">
        <v>1049</v>
      </c>
      <c r="V2447" t="s">
        <v>1250</v>
      </c>
      <c r="W2447" t="s">
        <v>211</v>
      </c>
      <c r="X2447" t="s">
        <v>57</v>
      </c>
      <c r="Y2447" t="s">
        <v>1252</v>
      </c>
      <c r="Z2447" s="1">
        <v>43456</v>
      </c>
      <c r="AA2447">
        <v>67</v>
      </c>
      <c r="AB2447" t="s">
        <v>81</v>
      </c>
      <c r="AC2447">
        <v>2023</v>
      </c>
      <c r="AD2447">
        <v>18</v>
      </c>
      <c r="AE2447" t="s">
        <v>354</v>
      </c>
      <c r="AF2447" t="s">
        <v>247</v>
      </c>
      <c r="AG2447" s="1">
        <v>35181</v>
      </c>
      <c r="AH2447" t="s">
        <v>355</v>
      </c>
      <c r="AI2447" t="s">
        <v>265</v>
      </c>
      <c r="AJ2447" t="s">
        <v>64</v>
      </c>
      <c r="AK2447">
        <v>191</v>
      </c>
      <c r="AL2447">
        <v>7000000</v>
      </c>
      <c r="AM2447">
        <v>10000000</v>
      </c>
      <c r="AN2447" s="1">
        <v>45473</v>
      </c>
      <c r="AO2447" t="s">
        <v>368</v>
      </c>
      <c r="AP2447" t="s">
        <v>164</v>
      </c>
      <c r="AQ2447">
        <v>13</v>
      </c>
      <c r="AR2447" t="s">
        <v>357</v>
      </c>
      <c r="AS2447">
        <v>0</v>
      </c>
      <c r="AT2447" t="s">
        <v>355</v>
      </c>
      <c r="AU2447">
        <v>28</v>
      </c>
    </row>
    <row r="2448" spans="1:47" x14ac:dyDescent="0.25">
      <c r="A2448" t="s">
        <v>1247</v>
      </c>
      <c r="B2448">
        <v>3047707</v>
      </c>
      <c r="C2448">
        <v>355369</v>
      </c>
      <c r="D2448" t="s">
        <v>346</v>
      </c>
      <c r="E2448">
        <v>0</v>
      </c>
      <c r="F2448">
        <v>0</v>
      </c>
      <c r="G2448">
        <v>2</v>
      </c>
      <c r="H2448">
        <v>1</v>
      </c>
      <c r="I2448">
        <v>68</v>
      </c>
      <c r="J2448">
        <v>2018</v>
      </c>
      <c r="K2448" t="s">
        <v>273</v>
      </c>
      <c r="L2448">
        <v>4</v>
      </c>
      <c r="M2448">
        <v>0</v>
      </c>
      <c r="N2448">
        <v>9</v>
      </c>
      <c r="O2448">
        <v>10</v>
      </c>
      <c r="P2448" t="s">
        <v>1223</v>
      </c>
      <c r="Q2448" t="s">
        <v>1248</v>
      </c>
      <c r="R2448" t="s">
        <v>1048</v>
      </c>
      <c r="S2448">
        <v>22430</v>
      </c>
      <c r="T2448" t="s">
        <v>1249</v>
      </c>
      <c r="U2448" t="s">
        <v>1049</v>
      </c>
      <c r="V2448" t="s">
        <v>1250</v>
      </c>
      <c r="W2448" t="s">
        <v>211</v>
      </c>
      <c r="X2448" t="s">
        <v>57</v>
      </c>
      <c r="Y2448" t="s">
        <v>1253</v>
      </c>
      <c r="Z2448" s="1">
        <v>43456</v>
      </c>
      <c r="AA2448">
        <v>68</v>
      </c>
      <c r="AB2448" t="s">
        <v>59</v>
      </c>
      <c r="AC2448">
        <v>2023</v>
      </c>
      <c r="AD2448">
        <v>18</v>
      </c>
      <c r="AE2448" t="s">
        <v>354</v>
      </c>
      <c r="AF2448" t="s">
        <v>247</v>
      </c>
      <c r="AG2448" s="1">
        <v>35181</v>
      </c>
      <c r="AH2448" t="s">
        <v>355</v>
      </c>
      <c r="AI2448" t="s">
        <v>265</v>
      </c>
      <c r="AJ2448" t="s">
        <v>64</v>
      </c>
      <c r="AK2448">
        <v>191</v>
      </c>
      <c r="AL2448">
        <v>7000000</v>
      </c>
      <c r="AM2448">
        <v>10000000</v>
      </c>
      <c r="AN2448" s="1">
        <v>45473</v>
      </c>
      <c r="AO2448" t="s">
        <v>356</v>
      </c>
      <c r="AP2448" t="s">
        <v>66</v>
      </c>
      <c r="AQ2448">
        <v>45</v>
      </c>
      <c r="AR2448" t="s">
        <v>357</v>
      </c>
      <c r="AS2448">
        <v>0</v>
      </c>
      <c r="AT2448" t="s">
        <v>355</v>
      </c>
      <c r="AU2448">
        <v>28</v>
      </c>
    </row>
    <row r="2449" spans="1:47" x14ac:dyDescent="0.25">
      <c r="A2449" t="s">
        <v>1247</v>
      </c>
      <c r="B2449">
        <v>3047707</v>
      </c>
      <c r="C2449">
        <v>355369</v>
      </c>
      <c r="D2449" t="s">
        <v>346</v>
      </c>
      <c r="E2449">
        <v>0</v>
      </c>
      <c r="F2449">
        <v>0</v>
      </c>
      <c r="G2449">
        <v>2</v>
      </c>
      <c r="H2449">
        <v>1</v>
      </c>
      <c r="I2449">
        <v>68</v>
      </c>
      <c r="J2449">
        <v>2018</v>
      </c>
      <c r="K2449" t="s">
        <v>273</v>
      </c>
      <c r="L2449">
        <v>4</v>
      </c>
      <c r="M2449">
        <v>0</v>
      </c>
      <c r="N2449">
        <v>9</v>
      </c>
      <c r="O2449">
        <v>10</v>
      </c>
      <c r="P2449" t="s">
        <v>1223</v>
      </c>
      <c r="Q2449" t="s">
        <v>1248</v>
      </c>
      <c r="R2449" t="s">
        <v>1048</v>
      </c>
      <c r="S2449">
        <v>22430</v>
      </c>
      <c r="T2449" t="s">
        <v>1249</v>
      </c>
      <c r="U2449" t="s">
        <v>1049</v>
      </c>
      <c r="V2449" t="s">
        <v>1250</v>
      </c>
      <c r="W2449" t="s">
        <v>211</v>
      </c>
      <c r="X2449" t="s">
        <v>57</v>
      </c>
      <c r="Y2449" t="s">
        <v>1253</v>
      </c>
      <c r="Z2449" s="1">
        <v>43456</v>
      </c>
      <c r="AA2449">
        <v>68</v>
      </c>
      <c r="AB2449" t="s">
        <v>59</v>
      </c>
      <c r="AC2449">
        <v>2023</v>
      </c>
      <c r="AD2449">
        <v>18</v>
      </c>
      <c r="AE2449" t="s">
        <v>354</v>
      </c>
      <c r="AF2449" t="s">
        <v>247</v>
      </c>
      <c r="AG2449" s="1">
        <v>35181</v>
      </c>
      <c r="AH2449" t="s">
        <v>355</v>
      </c>
      <c r="AI2449" t="s">
        <v>265</v>
      </c>
      <c r="AJ2449" t="s">
        <v>64</v>
      </c>
      <c r="AK2449">
        <v>191</v>
      </c>
      <c r="AL2449">
        <v>7000000</v>
      </c>
      <c r="AM2449">
        <v>10000000</v>
      </c>
      <c r="AN2449" s="1">
        <v>45473</v>
      </c>
      <c r="AO2449" t="s">
        <v>358</v>
      </c>
      <c r="AP2449" t="s">
        <v>66</v>
      </c>
      <c r="AQ2449">
        <v>45</v>
      </c>
      <c r="AR2449" t="s">
        <v>357</v>
      </c>
      <c r="AS2449">
        <v>0</v>
      </c>
      <c r="AT2449" t="s">
        <v>355</v>
      </c>
      <c r="AU2449">
        <v>28</v>
      </c>
    </row>
    <row r="2450" spans="1:47" x14ac:dyDescent="0.25">
      <c r="A2450" t="s">
        <v>1247</v>
      </c>
      <c r="B2450">
        <v>3047707</v>
      </c>
      <c r="C2450">
        <v>355369</v>
      </c>
      <c r="D2450" t="s">
        <v>346</v>
      </c>
      <c r="E2450">
        <v>0</v>
      </c>
      <c r="F2450">
        <v>0</v>
      </c>
      <c r="G2450">
        <v>2</v>
      </c>
      <c r="H2450">
        <v>1</v>
      </c>
      <c r="I2450">
        <v>68</v>
      </c>
      <c r="J2450">
        <v>2018</v>
      </c>
      <c r="K2450" t="s">
        <v>273</v>
      </c>
      <c r="L2450">
        <v>4</v>
      </c>
      <c r="M2450">
        <v>0</v>
      </c>
      <c r="N2450">
        <v>9</v>
      </c>
      <c r="O2450">
        <v>10</v>
      </c>
      <c r="P2450" t="s">
        <v>1223</v>
      </c>
      <c r="Q2450" t="s">
        <v>1248</v>
      </c>
      <c r="R2450" t="s">
        <v>1048</v>
      </c>
      <c r="S2450">
        <v>22430</v>
      </c>
      <c r="T2450" t="s">
        <v>1249</v>
      </c>
      <c r="U2450" t="s">
        <v>1049</v>
      </c>
      <c r="V2450" t="s">
        <v>1250</v>
      </c>
      <c r="W2450" t="s">
        <v>211</v>
      </c>
      <c r="X2450" t="s">
        <v>57</v>
      </c>
      <c r="Y2450" t="s">
        <v>1253</v>
      </c>
      <c r="Z2450" s="1">
        <v>43456</v>
      </c>
      <c r="AA2450">
        <v>68</v>
      </c>
      <c r="AB2450" t="s">
        <v>59</v>
      </c>
      <c r="AC2450">
        <v>2023</v>
      </c>
      <c r="AD2450">
        <v>18</v>
      </c>
      <c r="AE2450" t="s">
        <v>354</v>
      </c>
      <c r="AF2450" t="s">
        <v>247</v>
      </c>
      <c r="AG2450" s="1">
        <v>35181</v>
      </c>
      <c r="AH2450" t="s">
        <v>355</v>
      </c>
      <c r="AI2450" t="s">
        <v>265</v>
      </c>
      <c r="AJ2450" t="s">
        <v>64</v>
      </c>
      <c r="AK2450">
        <v>191</v>
      </c>
      <c r="AL2450">
        <v>7000000</v>
      </c>
      <c r="AM2450">
        <v>10000000</v>
      </c>
      <c r="AN2450" s="1">
        <v>45473</v>
      </c>
      <c r="AO2450" t="s">
        <v>359</v>
      </c>
      <c r="AP2450" t="s">
        <v>66</v>
      </c>
      <c r="AQ2450">
        <v>45</v>
      </c>
      <c r="AR2450" t="s">
        <v>357</v>
      </c>
      <c r="AS2450">
        <v>0</v>
      </c>
      <c r="AT2450" t="s">
        <v>355</v>
      </c>
      <c r="AU2450">
        <v>28</v>
      </c>
    </row>
    <row r="2451" spans="1:47" x14ac:dyDescent="0.25">
      <c r="A2451" t="s">
        <v>1247</v>
      </c>
      <c r="B2451">
        <v>3047707</v>
      </c>
      <c r="C2451">
        <v>355369</v>
      </c>
      <c r="D2451" t="s">
        <v>346</v>
      </c>
      <c r="E2451">
        <v>0</v>
      </c>
      <c r="F2451">
        <v>0</v>
      </c>
      <c r="G2451">
        <v>2</v>
      </c>
      <c r="H2451">
        <v>1</v>
      </c>
      <c r="I2451">
        <v>68</v>
      </c>
      <c r="J2451">
        <v>2018</v>
      </c>
      <c r="K2451" t="s">
        <v>273</v>
      </c>
      <c r="L2451">
        <v>4</v>
      </c>
      <c r="M2451">
        <v>0</v>
      </c>
      <c r="N2451">
        <v>9</v>
      </c>
      <c r="O2451">
        <v>10</v>
      </c>
      <c r="P2451" t="s">
        <v>1223</v>
      </c>
      <c r="Q2451" t="s">
        <v>1248</v>
      </c>
      <c r="R2451" t="s">
        <v>1048</v>
      </c>
      <c r="S2451">
        <v>22430</v>
      </c>
      <c r="T2451" t="s">
        <v>1249</v>
      </c>
      <c r="U2451" t="s">
        <v>1049</v>
      </c>
      <c r="V2451" t="s">
        <v>1250</v>
      </c>
      <c r="W2451" t="s">
        <v>211</v>
      </c>
      <c r="X2451" t="s">
        <v>57</v>
      </c>
      <c r="Y2451" t="s">
        <v>1253</v>
      </c>
      <c r="Z2451" s="1">
        <v>43456</v>
      </c>
      <c r="AA2451">
        <v>68</v>
      </c>
      <c r="AB2451" t="s">
        <v>59</v>
      </c>
      <c r="AC2451">
        <v>2023</v>
      </c>
      <c r="AD2451">
        <v>18</v>
      </c>
      <c r="AE2451" t="s">
        <v>354</v>
      </c>
      <c r="AF2451" t="s">
        <v>247</v>
      </c>
      <c r="AG2451" s="1">
        <v>35181</v>
      </c>
      <c r="AH2451" t="s">
        <v>355</v>
      </c>
      <c r="AI2451" t="s">
        <v>265</v>
      </c>
      <c r="AJ2451" t="s">
        <v>64</v>
      </c>
      <c r="AK2451">
        <v>191</v>
      </c>
      <c r="AL2451">
        <v>7000000</v>
      </c>
      <c r="AM2451">
        <v>10000000</v>
      </c>
      <c r="AN2451" s="1">
        <v>45473</v>
      </c>
      <c r="AO2451" t="s">
        <v>360</v>
      </c>
      <c r="AP2451" t="s">
        <v>66</v>
      </c>
      <c r="AQ2451">
        <v>13</v>
      </c>
      <c r="AR2451" t="s">
        <v>357</v>
      </c>
      <c r="AS2451">
        <v>0</v>
      </c>
      <c r="AT2451" t="s">
        <v>355</v>
      </c>
      <c r="AU2451">
        <v>28</v>
      </c>
    </row>
    <row r="2452" spans="1:47" x14ac:dyDescent="0.25">
      <c r="A2452" t="s">
        <v>1247</v>
      </c>
      <c r="B2452">
        <v>3047707</v>
      </c>
      <c r="C2452">
        <v>355369</v>
      </c>
      <c r="D2452" t="s">
        <v>346</v>
      </c>
      <c r="E2452">
        <v>0</v>
      </c>
      <c r="F2452">
        <v>0</v>
      </c>
      <c r="G2452">
        <v>2</v>
      </c>
      <c r="H2452">
        <v>1</v>
      </c>
      <c r="I2452">
        <v>68</v>
      </c>
      <c r="J2452">
        <v>2018</v>
      </c>
      <c r="K2452" t="s">
        <v>273</v>
      </c>
      <c r="L2452">
        <v>4</v>
      </c>
      <c r="M2452">
        <v>0</v>
      </c>
      <c r="N2452">
        <v>9</v>
      </c>
      <c r="O2452">
        <v>10</v>
      </c>
      <c r="P2452" t="s">
        <v>1223</v>
      </c>
      <c r="Q2452" t="s">
        <v>1248</v>
      </c>
      <c r="R2452" t="s">
        <v>1048</v>
      </c>
      <c r="S2452">
        <v>22430</v>
      </c>
      <c r="T2452" t="s">
        <v>1249</v>
      </c>
      <c r="U2452" t="s">
        <v>1049</v>
      </c>
      <c r="V2452" t="s">
        <v>1250</v>
      </c>
      <c r="W2452" t="s">
        <v>211</v>
      </c>
      <c r="X2452" t="s">
        <v>57</v>
      </c>
      <c r="Y2452" t="s">
        <v>1253</v>
      </c>
      <c r="Z2452" s="1">
        <v>43456</v>
      </c>
      <c r="AA2452">
        <v>68</v>
      </c>
      <c r="AB2452" t="s">
        <v>59</v>
      </c>
      <c r="AC2452">
        <v>2023</v>
      </c>
      <c r="AD2452">
        <v>18</v>
      </c>
      <c r="AE2452" t="s">
        <v>354</v>
      </c>
      <c r="AF2452" t="s">
        <v>247</v>
      </c>
      <c r="AG2452" s="1">
        <v>35181</v>
      </c>
      <c r="AH2452" t="s">
        <v>355</v>
      </c>
      <c r="AI2452" t="s">
        <v>265</v>
      </c>
      <c r="AJ2452" t="s">
        <v>64</v>
      </c>
      <c r="AK2452">
        <v>191</v>
      </c>
      <c r="AL2452">
        <v>7000000</v>
      </c>
      <c r="AM2452">
        <v>10000000</v>
      </c>
      <c r="AN2452" s="1">
        <v>45473</v>
      </c>
      <c r="AO2452" t="s">
        <v>361</v>
      </c>
      <c r="AP2452" t="s">
        <v>164</v>
      </c>
      <c r="AQ2452">
        <v>13</v>
      </c>
      <c r="AR2452" t="s">
        <v>357</v>
      </c>
      <c r="AS2452">
        <v>0</v>
      </c>
      <c r="AT2452" t="s">
        <v>355</v>
      </c>
      <c r="AU2452">
        <v>28</v>
      </c>
    </row>
    <row r="2453" spans="1:47" x14ac:dyDescent="0.25">
      <c r="A2453" t="s">
        <v>1247</v>
      </c>
      <c r="B2453">
        <v>3047707</v>
      </c>
      <c r="C2453">
        <v>355369</v>
      </c>
      <c r="D2453" t="s">
        <v>346</v>
      </c>
      <c r="E2453">
        <v>0</v>
      </c>
      <c r="F2453">
        <v>0</v>
      </c>
      <c r="G2453">
        <v>2</v>
      </c>
      <c r="H2453">
        <v>1</v>
      </c>
      <c r="I2453">
        <v>68</v>
      </c>
      <c r="J2453">
        <v>2018</v>
      </c>
      <c r="K2453" t="s">
        <v>273</v>
      </c>
      <c r="L2453">
        <v>4</v>
      </c>
      <c r="M2453">
        <v>0</v>
      </c>
      <c r="N2453">
        <v>9</v>
      </c>
      <c r="O2453">
        <v>10</v>
      </c>
      <c r="P2453" t="s">
        <v>1223</v>
      </c>
      <c r="Q2453" t="s">
        <v>1248</v>
      </c>
      <c r="R2453" t="s">
        <v>1048</v>
      </c>
      <c r="S2453">
        <v>22430</v>
      </c>
      <c r="T2453" t="s">
        <v>1249</v>
      </c>
      <c r="U2453" t="s">
        <v>1049</v>
      </c>
      <c r="V2453" t="s">
        <v>1250</v>
      </c>
      <c r="W2453" t="s">
        <v>211</v>
      </c>
      <c r="X2453" t="s">
        <v>57</v>
      </c>
      <c r="Y2453" t="s">
        <v>1253</v>
      </c>
      <c r="Z2453" s="1">
        <v>43456</v>
      </c>
      <c r="AA2453">
        <v>68</v>
      </c>
      <c r="AB2453" t="s">
        <v>59</v>
      </c>
      <c r="AC2453">
        <v>2023</v>
      </c>
      <c r="AD2453">
        <v>18</v>
      </c>
      <c r="AE2453" t="s">
        <v>354</v>
      </c>
      <c r="AF2453" t="s">
        <v>247</v>
      </c>
      <c r="AG2453" s="1">
        <v>35181</v>
      </c>
      <c r="AH2453" t="s">
        <v>355</v>
      </c>
      <c r="AI2453" t="s">
        <v>265</v>
      </c>
      <c r="AJ2453" t="s">
        <v>64</v>
      </c>
      <c r="AK2453">
        <v>191</v>
      </c>
      <c r="AL2453">
        <v>7000000</v>
      </c>
      <c r="AM2453">
        <v>10000000</v>
      </c>
      <c r="AN2453" s="1">
        <v>45473</v>
      </c>
      <c r="AO2453" t="s">
        <v>362</v>
      </c>
      <c r="AP2453" t="s">
        <v>164</v>
      </c>
      <c r="AQ2453">
        <v>13</v>
      </c>
      <c r="AR2453" t="s">
        <v>357</v>
      </c>
      <c r="AS2453">
        <v>0</v>
      </c>
      <c r="AT2453" t="s">
        <v>355</v>
      </c>
      <c r="AU2453">
        <v>28</v>
      </c>
    </row>
    <row r="2454" spans="1:47" x14ac:dyDescent="0.25">
      <c r="A2454" t="s">
        <v>1247</v>
      </c>
      <c r="B2454">
        <v>3047707</v>
      </c>
      <c r="C2454">
        <v>355369</v>
      </c>
      <c r="D2454" t="s">
        <v>346</v>
      </c>
      <c r="E2454">
        <v>0</v>
      </c>
      <c r="F2454">
        <v>0</v>
      </c>
      <c r="G2454">
        <v>2</v>
      </c>
      <c r="H2454">
        <v>1</v>
      </c>
      <c r="I2454">
        <v>68</v>
      </c>
      <c r="J2454">
        <v>2018</v>
      </c>
      <c r="K2454" t="s">
        <v>273</v>
      </c>
      <c r="L2454">
        <v>4</v>
      </c>
      <c r="M2454">
        <v>0</v>
      </c>
      <c r="N2454">
        <v>9</v>
      </c>
      <c r="O2454">
        <v>10</v>
      </c>
      <c r="P2454" t="s">
        <v>1223</v>
      </c>
      <c r="Q2454" t="s">
        <v>1248</v>
      </c>
      <c r="R2454" t="s">
        <v>1048</v>
      </c>
      <c r="S2454">
        <v>22430</v>
      </c>
      <c r="T2454" t="s">
        <v>1249</v>
      </c>
      <c r="U2454" t="s">
        <v>1049</v>
      </c>
      <c r="V2454" t="s">
        <v>1250</v>
      </c>
      <c r="W2454" t="s">
        <v>211</v>
      </c>
      <c r="X2454" t="s">
        <v>57</v>
      </c>
      <c r="Y2454" t="s">
        <v>1253</v>
      </c>
      <c r="Z2454" s="1">
        <v>43456</v>
      </c>
      <c r="AA2454">
        <v>68</v>
      </c>
      <c r="AB2454" t="s">
        <v>59</v>
      </c>
      <c r="AC2454">
        <v>2023</v>
      </c>
      <c r="AD2454">
        <v>18</v>
      </c>
      <c r="AE2454" t="s">
        <v>354</v>
      </c>
      <c r="AF2454" t="s">
        <v>247</v>
      </c>
      <c r="AG2454" s="1">
        <v>35181</v>
      </c>
      <c r="AH2454" t="s">
        <v>355</v>
      </c>
      <c r="AI2454" t="s">
        <v>265</v>
      </c>
      <c r="AJ2454" t="s">
        <v>64</v>
      </c>
      <c r="AK2454">
        <v>191</v>
      </c>
      <c r="AL2454">
        <v>7000000</v>
      </c>
      <c r="AM2454">
        <v>10000000</v>
      </c>
      <c r="AN2454" s="1">
        <v>45473</v>
      </c>
      <c r="AO2454" t="s">
        <v>363</v>
      </c>
      <c r="AP2454" t="s">
        <v>164</v>
      </c>
      <c r="AQ2454">
        <v>13</v>
      </c>
      <c r="AR2454" t="s">
        <v>357</v>
      </c>
      <c r="AS2454">
        <v>0</v>
      </c>
      <c r="AT2454" t="s">
        <v>355</v>
      </c>
      <c r="AU2454">
        <v>28</v>
      </c>
    </row>
    <row r="2455" spans="1:47" x14ac:dyDescent="0.25">
      <c r="A2455" t="s">
        <v>1247</v>
      </c>
      <c r="B2455">
        <v>3047707</v>
      </c>
      <c r="C2455">
        <v>355369</v>
      </c>
      <c r="D2455" t="s">
        <v>346</v>
      </c>
      <c r="E2455">
        <v>0</v>
      </c>
      <c r="F2455">
        <v>0</v>
      </c>
      <c r="G2455">
        <v>2</v>
      </c>
      <c r="H2455">
        <v>1</v>
      </c>
      <c r="I2455">
        <v>68</v>
      </c>
      <c r="J2455">
        <v>2018</v>
      </c>
      <c r="K2455" t="s">
        <v>273</v>
      </c>
      <c r="L2455">
        <v>4</v>
      </c>
      <c r="M2455">
        <v>0</v>
      </c>
      <c r="N2455">
        <v>9</v>
      </c>
      <c r="O2455">
        <v>10</v>
      </c>
      <c r="P2455" t="s">
        <v>1223</v>
      </c>
      <c r="Q2455" t="s">
        <v>1248</v>
      </c>
      <c r="R2455" t="s">
        <v>1048</v>
      </c>
      <c r="S2455">
        <v>22430</v>
      </c>
      <c r="T2455" t="s">
        <v>1249</v>
      </c>
      <c r="U2455" t="s">
        <v>1049</v>
      </c>
      <c r="V2455" t="s">
        <v>1250</v>
      </c>
      <c r="W2455" t="s">
        <v>211</v>
      </c>
      <c r="X2455" t="s">
        <v>57</v>
      </c>
      <c r="Y2455" t="s">
        <v>1253</v>
      </c>
      <c r="Z2455" s="1">
        <v>43456</v>
      </c>
      <c r="AA2455">
        <v>68</v>
      </c>
      <c r="AB2455" t="s">
        <v>59</v>
      </c>
      <c r="AC2455">
        <v>2023</v>
      </c>
      <c r="AD2455">
        <v>18</v>
      </c>
      <c r="AE2455" t="s">
        <v>354</v>
      </c>
      <c r="AF2455" t="s">
        <v>247</v>
      </c>
      <c r="AG2455" s="1">
        <v>35181</v>
      </c>
      <c r="AH2455" t="s">
        <v>355</v>
      </c>
      <c r="AI2455" t="s">
        <v>265</v>
      </c>
      <c r="AJ2455" t="s">
        <v>64</v>
      </c>
      <c r="AK2455">
        <v>191</v>
      </c>
      <c r="AL2455">
        <v>7000000</v>
      </c>
      <c r="AM2455">
        <v>10000000</v>
      </c>
      <c r="AN2455" s="1">
        <v>45473</v>
      </c>
      <c r="AO2455" t="s">
        <v>364</v>
      </c>
      <c r="AP2455" t="s">
        <v>164</v>
      </c>
      <c r="AQ2455">
        <v>13</v>
      </c>
      <c r="AR2455" t="s">
        <v>357</v>
      </c>
      <c r="AS2455">
        <v>0</v>
      </c>
      <c r="AT2455" t="s">
        <v>355</v>
      </c>
      <c r="AU2455">
        <v>28</v>
      </c>
    </row>
    <row r="2456" spans="1:47" x14ac:dyDescent="0.25">
      <c r="A2456" t="s">
        <v>1247</v>
      </c>
      <c r="B2456">
        <v>3047707</v>
      </c>
      <c r="C2456">
        <v>355369</v>
      </c>
      <c r="D2456" t="s">
        <v>346</v>
      </c>
      <c r="E2456">
        <v>0</v>
      </c>
      <c r="F2456">
        <v>0</v>
      </c>
      <c r="G2456">
        <v>2</v>
      </c>
      <c r="H2456">
        <v>1</v>
      </c>
      <c r="I2456">
        <v>68</v>
      </c>
      <c r="J2456">
        <v>2018</v>
      </c>
      <c r="K2456" t="s">
        <v>273</v>
      </c>
      <c r="L2456">
        <v>4</v>
      </c>
      <c r="M2456">
        <v>0</v>
      </c>
      <c r="N2456">
        <v>9</v>
      </c>
      <c r="O2456">
        <v>10</v>
      </c>
      <c r="P2456" t="s">
        <v>1223</v>
      </c>
      <c r="Q2456" t="s">
        <v>1248</v>
      </c>
      <c r="R2456" t="s">
        <v>1048</v>
      </c>
      <c r="S2456">
        <v>22430</v>
      </c>
      <c r="T2456" t="s">
        <v>1249</v>
      </c>
      <c r="U2456" t="s">
        <v>1049</v>
      </c>
      <c r="V2456" t="s">
        <v>1250</v>
      </c>
      <c r="W2456" t="s">
        <v>211</v>
      </c>
      <c r="X2456" t="s">
        <v>57</v>
      </c>
      <c r="Y2456" t="s">
        <v>1253</v>
      </c>
      <c r="Z2456" s="1">
        <v>43456</v>
      </c>
      <c r="AA2456">
        <v>68</v>
      </c>
      <c r="AB2456" t="s">
        <v>59</v>
      </c>
      <c r="AC2456">
        <v>2023</v>
      </c>
      <c r="AD2456">
        <v>18</v>
      </c>
      <c r="AE2456" t="s">
        <v>354</v>
      </c>
      <c r="AF2456" t="s">
        <v>247</v>
      </c>
      <c r="AG2456" s="1">
        <v>35181</v>
      </c>
      <c r="AH2456" t="s">
        <v>355</v>
      </c>
      <c r="AI2456" t="s">
        <v>265</v>
      </c>
      <c r="AJ2456" t="s">
        <v>64</v>
      </c>
      <c r="AK2456">
        <v>191</v>
      </c>
      <c r="AL2456">
        <v>7000000</v>
      </c>
      <c r="AM2456">
        <v>10000000</v>
      </c>
      <c r="AN2456" s="1">
        <v>45473</v>
      </c>
      <c r="AO2456" t="s">
        <v>365</v>
      </c>
      <c r="AP2456" t="s">
        <v>66</v>
      </c>
      <c r="AQ2456">
        <v>13</v>
      </c>
      <c r="AR2456" t="s">
        <v>357</v>
      </c>
      <c r="AS2456">
        <v>0</v>
      </c>
      <c r="AT2456" t="s">
        <v>355</v>
      </c>
      <c r="AU2456">
        <v>28</v>
      </c>
    </row>
    <row r="2457" spans="1:47" x14ac:dyDescent="0.25">
      <c r="A2457" t="s">
        <v>1247</v>
      </c>
      <c r="B2457">
        <v>3047707</v>
      </c>
      <c r="C2457">
        <v>355369</v>
      </c>
      <c r="D2457" t="s">
        <v>346</v>
      </c>
      <c r="E2457">
        <v>0</v>
      </c>
      <c r="F2457">
        <v>0</v>
      </c>
      <c r="G2457">
        <v>2</v>
      </c>
      <c r="H2457">
        <v>1</v>
      </c>
      <c r="I2457">
        <v>68</v>
      </c>
      <c r="J2457">
        <v>2018</v>
      </c>
      <c r="K2457" t="s">
        <v>273</v>
      </c>
      <c r="L2457">
        <v>4</v>
      </c>
      <c r="M2457">
        <v>0</v>
      </c>
      <c r="N2457">
        <v>9</v>
      </c>
      <c r="O2457">
        <v>10</v>
      </c>
      <c r="P2457" t="s">
        <v>1223</v>
      </c>
      <c r="Q2457" t="s">
        <v>1248</v>
      </c>
      <c r="R2457" t="s">
        <v>1048</v>
      </c>
      <c r="S2457">
        <v>22430</v>
      </c>
      <c r="T2457" t="s">
        <v>1249</v>
      </c>
      <c r="U2457" t="s">
        <v>1049</v>
      </c>
      <c r="V2457" t="s">
        <v>1250</v>
      </c>
      <c r="W2457" t="s">
        <v>211</v>
      </c>
      <c r="X2457" t="s">
        <v>57</v>
      </c>
      <c r="Y2457" t="s">
        <v>1253</v>
      </c>
      <c r="Z2457" s="1">
        <v>43456</v>
      </c>
      <c r="AA2457">
        <v>68</v>
      </c>
      <c r="AB2457" t="s">
        <v>59</v>
      </c>
      <c r="AC2457">
        <v>2023</v>
      </c>
      <c r="AD2457">
        <v>18</v>
      </c>
      <c r="AE2457" t="s">
        <v>354</v>
      </c>
      <c r="AF2457" t="s">
        <v>247</v>
      </c>
      <c r="AG2457" s="1">
        <v>35181</v>
      </c>
      <c r="AH2457" t="s">
        <v>355</v>
      </c>
      <c r="AI2457" t="s">
        <v>265</v>
      </c>
      <c r="AJ2457" t="s">
        <v>64</v>
      </c>
      <c r="AK2457">
        <v>191</v>
      </c>
      <c r="AL2457">
        <v>7000000</v>
      </c>
      <c r="AM2457">
        <v>10000000</v>
      </c>
      <c r="AN2457" s="1">
        <v>45473</v>
      </c>
      <c r="AO2457" t="s">
        <v>366</v>
      </c>
      <c r="AP2457" t="s">
        <v>164</v>
      </c>
      <c r="AQ2457">
        <v>13</v>
      </c>
      <c r="AR2457" t="s">
        <v>357</v>
      </c>
      <c r="AS2457">
        <v>0</v>
      </c>
      <c r="AT2457" t="s">
        <v>355</v>
      </c>
      <c r="AU2457">
        <v>28</v>
      </c>
    </row>
    <row r="2458" spans="1:47" x14ac:dyDescent="0.25">
      <c r="A2458" t="s">
        <v>1247</v>
      </c>
      <c r="B2458">
        <v>3047707</v>
      </c>
      <c r="C2458">
        <v>355369</v>
      </c>
      <c r="D2458" t="s">
        <v>346</v>
      </c>
      <c r="E2458">
        <v>0</v>
      </c>
      <c r="F2458">
        <v>0</v>
      </c>
      <c r="G2458">
        <v>2</v>
      </c>
      <c r="H2458">
        <v>1</v>
      </c>
      <c r="I2458">
        <v>68</v>
      </c>
      <c r="J2458">
        <v>2018</v>
      </c>
      <c r="K2458" t="s">
        <v>273</v>
      </c>
      <c r="L2458">
        <v>4</v>
      </c>
      <c r="M2458">
        <v>0</v>
      </c>
      <c r="N2458">
        <v>9</v>
      </c>
      <c r="O2458">
        <v>10</v>
      </c>
      <c r="P2458" t="s">
        <v>1223</v>
      </c>
      <c r="Q2458" t="s">
        <v>1248</v>
      </c>
      <c r="R2458" t="s">
        <v>1048</v>
      </c>
      <c r="S2458">
        <v>22430</v>
      </c>
      <c r="T2458" t="s">
        <v>1249</v>
      </c>
      <c r="U2458" t="s">
        <v>1049</v>
      </c>
      <c r="V2458" t="s">
        <v>1250</v>
      </c>
      <c r="W2458" t="s">
        <v>211</v>
      </c>
      <c r="X2458" t="s">
        <v>57</v>
      </c>
      <c r="Y2458" t="s">
        <v>1253</v>
      </c>
      <c r="Z2458" s="1">
        <v>43456</v>
      </c>
      <c r="AA2458">
        <v>68</v>
      </c>
      <c r="AB2458" t="s">
        <v>59</v>
      </c>
      <c r="AC2458">
        <v>2023</v>
      </c>
      <c r="AD2458">
        <v>18</v>
      </c>
      <c r="AE2458" t="s">
        <v>354</v>
      </c>
      <c r="AF2458" t="s">
        <v>247</v>
      </c>
      <c r="AG2458" s="1">
        <v>35181</v>
      </c>
      <c r="AH2458" t="s">
        <v>355</v>
      </c>
      <c r="AI2458" t="s">
        <v>265</v>
      </c>
      <c r="AJ2458" t="s">
        <v>64</v>
      </c>
      <c r="AK2458">
        <v>191</v>
      </c>
      <c r="AL2458">
        <v>7000000</v>
      </c>
      <c r="AM2458">
        <v>10000000</v>
      </c>
      <c r="AN2458" s="1">
        <v>45473</v>
      </c>
      <c r="AO2458" t="s">
        <v>367</v>
      </c>
      <c r="AP2458" t="s">
        <v>164</v>
      </c>
      <c r="AQ2458">
        <v>13</v>
      </c>
      <c r="AR2458" t="s">
        <v>357</v>
      </c>
      <c r="AS2458">
        <v>0</v>
      </c>
      <c r="AT2458" t="s">
        <v>355</v>
      </c>
      <c r="AU2458">
        <v>28</v>
      </c>
    </row>
    <row r="2459" spans="1:47" x14ac:dyDescent="0.25">
      <c r="A2459" t="s">
        <v>1247</v>
      </c>
      <c r="B2459">
        <v>3047707</v>
      </c>
      <c r="C2459">
        <v>355369</v>
      </c>
      <c r="D2459" t="s">
        <v>346</v>
      </c>
      <c r="E2459">
        <v>0</v>
      </c>
      <c r="F2459">
        <v>0</v>
      </c>
      <c r="G2459">
        <v>2</v>
      </c>
      <c r="H2459">
        <v>1</v>
      </c>
      <c r="I2459">
        <v>68</v>
      </c>
      <c r="J2459">
        <v>2018</v>
      </c>
      <c r="K2459" t="s">
        <v>273</v>
      </c>
      <c r="L2459">
        <v>4</v>
      </c>
      <c r="M2459">
        <v>0</v>
      </c>
      <c r="N2459">
        <v>9</v>
      </c>
      <c r="O2459">
        <v>10</v>
      </c>
      <c r="P2459" t="s">
        <v>1223</v>
      </c>
      <c r="Q2459" t="s">
        <v>1248</v>
      </c>
      <c r="R2459" t="s">
        <v>1048</v>
      </c>
      <c r="S2459">
        <v>22430</v>
      </c>
      <c r="T2459" t="s">
        <v>1249</v>
      </c>
      <c r="U2459" t="s">
        <v>1049</v>
      </c>
      <c r="V2459" t="s">
        <v>1250</v>
      </c>
      <c r="W2459" t="s">
        <v>211</v>
      </c>
      <c r="X2459" t="s">
        <v>57</v>
      </c>
      <c r="Y2459" t="s">
        <v>1253</v>
      </c>
      <c r="Z2459" s="1">
        <v>43456</v>
      </c>
      <c r="AA2459">
        <v>68</v>
      </c>
      <c r="AB2459" t="s">
        <v>59</v>
      </c>
      <c r="AC2459">
        <v>2023</v>
      </c>
      <c r="AD2459">
        <v>18</v>
      </c>
      <c r="AE2459" t="s">
        <v>354</v>
      </c>
      <c r="AF2459" t="s">
        <v>247</v>
      </c>
      <c r="AG2459" s="1">
        <v>35181</v>
      </c>
      <c r="AH2459" t="s">
        <v>355</v>
      </c>
      <c r="AI2459" t="s">
        <v>265</v>
      </c>
      <c r="AJ2459" t="s">
        <v>64</v>
      </c>
      <c r="AK2459">
        <v>191</v>
      </c>
      <c r="AL2459">
        <v>7000000</v>
      </c>
      <c r="AM2459">
        <v>10000000</v>
      </c>
      <c r="AN2459" s="1">
        <v>45473</v>
      </c>
      <c r="AO2459" t="s">
        <v>368</v>
      </c>
      <c r="AP2459" t="s">
        <v>164</v>
      </c>
      <c r="AQ2459">
        <v>13</v>
      </c>
      <c r="AR2459" t="s">
        <v>357</v>
      </c>
      <c r="AS2459">
        <v>0</v>
      </c>
      <c r="AT2459" t="s">
        <v>355</v>
      </c>
      <c r="AU2459">
        <v>28</v>
      </c>
    </row>
    <row r="2460" spans="1:47" x14ac:dyDescent="0.25">
      <c r="A2460" t="s">
        <v>1254</v>
      </c>
      <c r="B2460">
        <v>3058562</v>
      </c>
      <c r="C2460">
        <v>393325</v>
      </c>
      <c r="D2460" t="s">
        <v>48</v>
      </c>
      <c r="E2460">
        <v>0</v>
      </c>
      <c r="F2460">
        <v>0</v>
      </c>
      <c r="G2460">
        <v>1</v>
      </c>
      <c r="H2460">
        <v>0</v>
      </c>
      <c r="I2460">
        <v>24</v>
      </c>
      <c r="J2460">
        <v>2018</v>
      </c>
      <c r="K2460" t="s">
        <v>113</v>
      </c>
      <c r="L2460">
        <v>3</v>
      </c>
      <c r="M2460">
        <v>2</v>
      </c>
      <c r="N2460">
        <v>4</v>
      </c>
      <c r="O2460">
        <v>10</v>
      </c>
      <c r="P2460" t="s">
        <v>1029</v>
      </c>
      <c r="Q2460" t="s">
        <v>932</v>
      </c>
      <c r="R2460" t="s">
        <v>1255</v>
      </c>
      <c r="S2460">
        <v>40455</v>
      </c>
      <c r="T2460" t="s">
        <v>1256</v>
      </c>
      <c r="U2460" t="s">
        <v>914</v>
      </c>
      <c r="V2460" t="s">
        <v>116</v>
      </c>
      <c r="W2460" t="s">
        <v>207</v>
      </c>
      <c r="X2460" t="s">
        <v>57</v>
      </c>
      <c r="Y2460" t="s">
        <v>1257</v>
      </c>
      <c r="Z2460" s="1">
        <v>43456</v>
      </c>
      <c r="AA2460">
        <v>77</v>
      </c>
      <c r="AB2460" t="s">
        <v>81</v>
      </c>
      <c r="AC2460">
        <v>2021</v>
      </c>
      <c r="AD2460">
        <v>1123</v>
      </c>
      <c r="AE2460" t="s">
        <v>1229</v>
      </c>
      <c r="AF2460" t="s">
        <v>247</v>
      </c>
      <c r="AG2460" s="1">
        <v>36576</v>
      </c>
      <c r="AH2460" t="s">
        <v>355</v>
      </c>
      <c r="AI2460" t="s">
        <v>265</v>
      </c>
      <c r="AJ2460" t="s">
        <v>64</v>
      </c>
      <c r="AK2460">
        <v>185</v>
      </c>
      <c r="AL2460">
        <v>12000000</v>
      </c>
      <c r="AM2460">
        <v>12000000</v>
      </c>
      <c r="AN2460" s="1">
        <v>45838</v>
      </c>
      <c r="AO2460" t="s">
        <v>1230</v>
      </c>
      <c r="AP2460" t="s">
        <v>66</v>
      </c>
      <c r="AQ2460">
        <v>9</v>
      </c>
      <c r="AR2460" t="s">
        <v>1231</v>
      </c>
      <c r="AS2460">
        <v>0</v>
      </c>
      <c r="AT2460" t="s">
        <v>355</v>
      </c>
      <c r="AU2460">
        <v>24</v>
      </c>
    </row>
    <row r="2461" spans="1:47" x14ac:dyDescent="0.25">
      <c r="A2461" t="s">
        <v>1258</v>
      </c>
      <c r="B2461">
        <v>3077284</v>
      </c>
      <c r="C2461">
        <v>336160</v>
      </c>
      <c r="D2461" t="s">
        <v>454</v>
      </c>
      <c r="E2461">
        <v>0</v>
      </c>
      <c r="F2461">
        <v>0</v>
      </c>
      <c r="G2461">
        <v>0</v>
      </c>
      <c r="H2461">
        <v>0</v>
      </c>
      <c r="I2461">
        <v>90</v>
      </c>
      <c r="J2461">
        <v>2018</v>
      </c>
      <c r="K2461" t="s">
        <v>113</v>
      </c>
      <c r="L2461">
        <v>0</v>
      </c>
      <c r="M2461">
        <v>0</v>
      </c>
      <c r="N2461">
        <v>9</v>
      </c>
      <c r="O2461">
        <v>15</v>
      </c>
      <c r="P2461" t="s">
        <v>1007</v>
      </c>
      <c r="Q2461" t="s">
        <v>1259</v>
      </c>
      <c r="R2461" t="s">
        <v>1009</v>
      </c>
      <c r="S2461">
        <v>8283</v>
      </c>
      <c r="T2461" t="s">
        <v>1098</v>
      </c>
      <c r="U2461" t="s">
        <v>1010</v>
      </c>
      <c r="V2461" t="s">
        <v>459</v>
      </c>
      <c r="W2461" t="s">
        <v>278</v>
      </c>
      <c r="X2461" t="s">
        <v>57</v>
      </c>
      <c r="Y2461" t="s">
        <v>1260</v>
      </c>
      <c r="Z2461" s="1">
        <v>43456</v>
      </c>
      <c r="AA2461">
        <v>90</v>
      </c>
      <c r="AB2461" t="s">
        <v>59</v>
      </c>
      <c r="AC2461">
        <v>2018</v>
      </c>
      <c r="AD2461">
        <v>385</v>
      </c>
      <c r="AE2461" t="s">
        <v>1013</v>
      </c>
      <c r="AF2461" t="s">
        <v>247</v>
      </c>
      <c r="AG2461" s="1">
        <v>35329</v>
      </c>
      <c r="AH2461" t="s">
        <v>355</v>
      </c>
      <c r="AI2461" t="s">
        <v>265</v>
      </c>
      <c r="AJ2461" t="s">
        <v>64</v>
      </c>
      <c r="AK2461">
        <v>192</v>
      </c>
      <c r="AL2461">
        <v>900000</v>
      </c>
      <c r="AM2461">
        <v>1700000</v>
      </c>
      <c r="AN2461" s="1">
        <v>46203</v>
      </c>
      <c r="AO2461" t="s">
        <v>1014</v>
      </c>
      <c r="AP2461" t="s">
        <v>66</v>
      </c>
      <c r="AQ2461">
        <v>11</v>
      </c>
      <c r="AR2461" t="s">
        <v>1015</v>
      </c>
      <c r="AS2461">
        <v>0</v>
      </c>
      <c r="AT2461" t="s">
        <v>355</v>
      </c>
      <c r="AU2461">
        <v>28</v>
      </c>
    </row>
    <row r="2462" spans="1:47" x14ac:dyDescent="0.25">
      <c r="A2462" t="s">
        <v>1261</v>
      </c>
      <c r="B2462">
        <v>3058575</v>
      </c>
      <c r="C2462">
        <v>393325</v>
      </c>
      <c r="D2462" t="s">
        <v>48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2018</v>
      </c>
      <c r="K2462" t="s">
        <v>119</v>
      </c>
      <c r="L2462">
        <v>0</v>
      </c>
      <c r="M2462">
        <v>1</v>
      </c>
      <c r="N2462">
        <v>17</v>
      </c>
      <c r="O2462">
        <v>9</v>
      </c>
      <c r="P2462" t="s">
        <v>493</v>
      </c>
      <c r="Q2462" t="s">
        <v>932</v>
      </c>
      <c r="R2462" t="s">
        <v>76</v>
      </c>
      <c r="S2462">
        <v>44300</v>
      </c>
      <c r="T2462" t="s">
        <v>186</v>
      </c>
      <c r="U2462" t="s">
        <v>78</v>
      </c>
      <c r="V2462" t="s">
        <v>116</v>
      </c>
      <c r="W2462" t="s">
        <v>141</v>
      </c>
      <c r="X2462" t="s">
        <v>57</v>
      </c>
      <c r="Y2462" t="s">
        <v>1262</v>
      </c>
      <c r="Z2462" s="1">
        <v>43484</v>
      </c>
      <c r="AA2462">
        <v>63</v>
      </c>
      <c r="AB2462" t="s">
        <v>59</v>
      </c>
      <c r="AC2462">
        <v>2021</v>
      </c>
      <c r="AD2462">
        <v>1123</v>
      </c>
      <c r="AE2462" t="s">
        <v>1229</v>
      </c>
      <c r="AF2462" t="s">
        <v>247</v>
      </c>
      <c r="AG2462" s="1">
        <v>36576</v>
      </c>
      <c r="AH2462" t="s">
        <v>355</v>
      </c>
      <c r="AI2462" t="s">
        <v>265</v>
      </c>
      <c r="AJ2462" t="s">
        <v>64</v>
      </c>
      <c r="AK2462">
        <v>185</v>
      </c>
      <c r="AL2462">
        <v>12000000</v>
      </c>
      <c r="AM2462">
        <v>12000000</v>
      </c>
      <c r="AN2462" s="1">
        <v>45838</v>
      </c>
      <c r="AO2462" t="s">
        <v>1230</v>
      </c>
      <c r="AP2462" t="s">
        <v>66</v>
      </c>
      <c r="AQ2462">
        <v>9</v>
      </c>
      <c r="AR2462" t="s">
        <v>1231</v>
      </c>
      <c r="AS2462">
        <v>0</v>
      </c>
      <c r="AT2462" t="s">
        <v>355</v>
      </c>
      <c r="AU2462">
        <v>24</v>
      </c>
    </row>
    <row r="2463" spans="1:47" x14ac:dyDescent="0.25">
      <c r="A2463" t="s">
        <v>1263</v>
      </c>
      <c r="B2463">
        <v>3127441</v>
      </c>
      <c r="C2463">
        <v>370846</v>
      </c>
      <c r="D2463" t="s">
        <v>1264</v>
      </c>
      <c r="E2463">
        <v>0</v>
      </c>
      <c r="F2463">
        <v>0</v>
      </c>
      <c r="G2463">
        <v>1</v>
      </c>
      <c r="H2463">
        <v>0</v>
      </c>
      <c r="I2463">
        <v>21</v>
      </c>
      <c r="J2463">
        <v>2018</v>
      </c>
      <c r="K2463" t="s">
        <v>1265</v>
      </c>
      <c r="L2463">
        <v>3</v>
      </c>
      <c r="M2463">
        <v>0</v>
      </c>
      <c r="N2463">
        <v>8.7201953461648944</v>
      </c>
      <c r="O2463">
        <v>9.2028152829646661</v>
      </c>
      <c r="P2463" t="s">
        <v>1266</v>
      </c>
      <c r="Q2463" t="s">
        <v>1267</v>
      </c>
      <c r="R2463" t="s">
        <v>1268</v>
      </c>
      <c r="S2463">
        <v>29941</v>
      </c>
      <c r="T2463" t="s">
        <v>1269</v>
      </c>
      <c r="U2463" t="s">
        <v>1270</v>
      </c>
      <c r="V2463" t="s">
        <v>149</v>
      </c>
      <c r="W2463" t="s">
        <v>88</v>
      </c>
      <c r="X2463" t="s">
        <v>151</v>
      </c>
      <c r="Y2463" t="s">
        <v>1271</v>
      </c>
      <c r="Z2463" s="1">
        <v>43484</v>
      </c>
      <c r="AA2463">
        <v>83</v>
      </c>
      <c r="AB2463" t="s">
        <v>81</v>
      </c>
      <c r="AC2463">
        <v>2023</v>
      </c>
      <c r="AD2463">
        <v>506</v>
      </c>
      <c r="AE2463" t="s">
        <v>965</v>
      </c>
      <c r="AF2463" t="s">
        <v>247</v>
      </c>
      <c r="AG2463" s="1">
        <v>36578</v>
      </c>
      <c r="AH2463" t="s">
        <v>465</v>
      </c>
      <c r="AI2463" t="s">
        <v>249</v>
      </c>
      <c r="AJ2463" t="s">
        <v>64</v>
      </c>
      <c r="AK2463">
        <v>183</v>
      </c>
      <c r="AL2463">
        <v>14000000</v>
      </c>
      <c r="AM2463">
        <v>15000000</v>
      </c>
      <c r="AN2463" s="1">
        <v>46934</v>
      </c>
      <c r="AO2463" t="s">
        <v>966</v>
      </c>
      <c r="AP2463" t="s">
        <v>164</v>
      </c>
      <c r="AQ2463">
        <v>22</v>
      </c>
      <c r="AR2463" t="s">
        <v>967</v>
      </c>
      <c r="AS2463">
        <v>0</v>
      </c>
      <c r="AT2463" t="s">
        <v>465</v>
      </c>
      <c r="AU2463">
        <v>24</v>
      </c>
    </row>
    <row r="2464" spans="1:47" x14ac:dyDescent="0.25">
      <c r="A2464" t="s">
        <v>1263</v>
      </c>
      <c r="B2464">
        <v>3127441</v>
      </c>
      <c r="C2464">
        <v>370846</v>
      </c>
      <c r="D2464" t="s">
        <v>1264</v>
      </c>
      <c r="E2464">
        <v>0</v>
      </c>
      <c r="F2464">
        <v>0</v>
      </c>
      <c r="G2464">
        <v>1</v>
      </c>
      <c r="H2464">
        <v>0</v>
      </c>
      <c r="I2464">
        <v>21</v>
      </c>
      <c r="J2464">
        <v>2018</v>
      </c>
      <c r="K2464" t="s">
        <v>1265</v>
      </c>
      <c r="L2464">
        <v>3</v>
      </c>
      <c r="M2464">
        <v>0</v>
      </c>
      <c r="N2464">
        <v>8.7201953461648944</v>
      </c>
      <c r="O2464">
        <v>9.2028152829646661</v>
      </c>
      <c r="P2464" t="s">
        <v>1266</v>
      </c>
      <c r="Q2464" t="s">
        <v>1267</v>
      </c>
      <c r="R2464" t="s">
        <v>1268</v>
      </c>
      <c r="S2464">
        <v>29941</v>
      </c>
      <c r="T2464" t="s">
        <v>1269</v>
      </c>
      <c r="U2464" t="s">
        <v>1270</v>
      </c>
      <c r="V2464" t="s">
        <v>149</v>
      </c>
      <c r="W2464" t="s">
        <v>88</v>
      </c>
      <c r="X2464" t="s">
        <v>151</v>
      </c>
      <c r="Y2464" t="s">
        <v>1271</v>
      </c>
      <c r="Z2464" s="1">
        <v>43484</v>
      </c>
      <c r="AA2464">
        <v>83</v>
      </c>
      <c r="AB2464" t="s">
        <v>81</v>
      </c>
      <c r="AC2464">
        <v>2023</v>
      </c>
      <c r="AD2464">
        <v>506</v>
      </c>
      <c r="AE2464" t="s">
        <v>965</v>
      </c>
      <c r="AF2464" t="s">
        <v>247</v>
      </c>
      <c r="AG2464" s="1">
        <v>36578</v>
      </c>
      <c r="AH2464" t="s">
        <v>465</v>
      </c>
      <c r="AI2464" t="s">
        <v>249</v>
      </c>
      <c r="AJ2464" t="s">
        <v>64</v>
      </c>
      <c r="AK2464">
        <v>183</v>
      </c>
      <c r="AL2464">
        <v>14000000</v>
      </c>
      <c r="AM2464">
        <v>15000000</v>
      </c>
      <c r="AN2464" s="1">
        <v>46934</v>
      </c>
      <c r="AO2464" t="s">
        <v>968</v>
      </c>
      <c r="AP2464" t="s">
        <v>164</v>
      </c>
      <c r="AQ2464">
        <v>22</v>
      </c>
      <c r="AR2464" t="s">
        <v>967</v>
      </c>
      <c r="AS2464">
        <v>0</v>
      </c>
      <c r="AT2464" t="s">
        <v>465</v>
      </c>
      <c r="AU2464">
        <v>24</v>
      </c>
    </row>
    <row r="2465" spans="1:47" x14ac:dyDescent="0.25">
      <c r="A2465" t="s">
        <v>1263</v>
      </c>
      <c r="B2465">
        <v>3127441</v>
      </c>
      <c r="C2465">
        <v>370846</v>
      </c>
      <c r="D2465" t="s">
        <v>1264</v>
      </c>
      <c r="E2465">
        <v>0</v>
      </c>
      <c r="F2465">
        <v>0</v>
      </c>
      <c r="G2465">
        <v>1</v>
      </c>
      <c r="H2465">
        <v>0</v>
      </c>
      <c r="I2465">
        <v>21</v>
      </c>
      <c r="J2465">
        <v>2018</v>
      </c>
      <c r="K2465" t="s">
        <v>1265</v>
      </c>
      <c r="L2465">
        <v>3</v>
      </c>
      <c r="M2465">
        <v>0</v>
      </c>
      <c r="N2465">
        <v>8.7201953461648944</v>
      </c>
      <c r="O2465">
        <v>9.2028152829646661</v>
      </c>
      <c r="P2465" t="s">
        <v>1266</v>
      </c>
      <c r="Q2465" t="s">
        <v>1267</v>
      </c>
      <c r="R2465" t="s">
        <v>1268</v>
      </c>
      <c r="S2465">
        <v>29941</v>
      </c>
      <c r="T2465" t="s">
        <v>1269</v>
      </c>
      <c r="U2465" t="s">
        <v>1270</v>
      </c>
      <c r="V2465" t="s">
        <v>149</v>
      </c>
      <c r="W2465" t="s">
        <v>88</v>
      </c>
      <c r="X2465" t="s">
        <v>151</v>
      </c>
      <c r="Y2465" t="s">
        <v>1271</v>
      </c>
      <c r="Z2465" s="1">
        <v>43484</v>
      </c>
      <c r="AA2465">
        <v>83</v>
      </c>
      <c r="AB2465" t="s">
        <v>81</v>
      </c>
      <c r="AC2465">
        <v>2023</v>
      </c>
      <c r="AD2465">
        <v>506</v>
      </c>
      <c r="AE2465" t="s">
        <v>965</v>
      </c>
      <c r="AF2465" t="s">
        <v>247</v>
      </c>
      <c r="AG2465" s="1">
        <v>36578</v>
      </c>
      <c r="AH2465" t="s">
        <v>465</v>
      </c>
      <c r="AI2465" t="s">
        <v>249</v>
      </c>
      <c r="AJ2465" t="s">
        <v>64</v>
      </c>
      <c r="AK2465">
        <v>183</v>
      </c>
      <c r="AL2465">
        <v>14000000</v>
      </c>
      <c r="AM2465">
        <v>15000000</v>
      </c>
      <c r="AN2465" s="1">
        <v>46934</v>
      </c>
      <c r="AO2465" t="s">
        <v>969</v>
      </c>
      <c r="AP2465" t="s">
        <v>66</v>
      </c>
      <c r="AQ2465">
        <v>22</v>
      </c>
      <c r="AR2465" t="s">
        <v>967</v>
      </c>
      <c r="AS2465">
        <v>0</v>
      </c>
      <c r="AT2465" t="s">
        <v>465</v>
      </c>
      <c r="AU2465">
        <v>24</v>
      </c>
    </row>
    <row r="2466" spans="1:47" x14ac:dyDescent="0.25">
      <c r="A2466" t="s">
        <v>1263</v>
      </c>
      <c r="B2466">
        <v>3127441</v>
      </c>
      <c r="C2466">
        <v>370846</v>
      </c>
      <c r="D2466" t="s">
        <v>1264</v>
      </c>
      <c r="E2466">
        <v>0</v>
      </c>
      <c r="F2466">
        <v>0</v>
      </c>
      <c r="G2466">
        <v>1</v>
      </c>
      <c r="H2466">
        <v>0</v>
      </c>
      <c r="I2466">
        <v>21</v>
      </c>
      <c r="J2466">
        <v>2018</v>
      </c>
      <c r="K2466" t="s">
        <v>1265</v>
      </c>
      <c r="L2466">
        <v>3</v>
      </c>
      <c r="M2466">
        <v>0</v>
      </c>
      <c r="N2466">
        <v>8.7201953461648944</v>
      </c>
      <c r="O2466">
        <v>9.2028152829646661</v>
      </c>
      <c r="P2466" t="s">
        <v>1266</v>
      </c>
      <c r="Q2466" t="s">
        <v>1267</v>
      </c>
      <c r="R2466" t="s">
        <v>1268</v>
      </c>
      <c r="S2466">
        <v>29941</v>
      </c>
      <c r="T2466" t="s">
        <v>1269</v>
      </c>
      <c r="U2466" t="s">
        <v>1270</v>
      </c>
      <c r="V2466" t="s">
        <v>149</v>
      </c>
      <c r="W2466" t="s">
        <v>88</v>
      </c>
      <c r="X2466" t="s">
        <v>151</v>
      </c>
      <c r="Y2466" t="s">
        <v>1271</v>
      </c>
      <c r="Z2466" s="1">
        <v>43484</v>
      </c>
      <c r="AA2466">
        <v>83</v>
      </c>
      <c r="AB2466" t="s">
        <v>81</v>
      </c>
      <c r="AC2466">
        <v>2023</v>
      </c>
      <c r="AD2466">
        <v>506</v>
      </c>
      <c r="AE2466" t="s">
        <v>965</v>
      </c>
      <c r="AF2466" t="s">
        <v>247</v>
      </c>
      <c r="AG2466" s="1">
        <v>36578</v>
      </c>
      <c r="AH2466" t="s">
        <v>465</v>
      </c>
      <c r="AI2466" t="s">
        <v>249</v>
      </c>
      <c r="AJ2466" t="s">
        <v>64</v>
      </c>
      <c r="AK2466">
        <v>183</v>
      </c>
      <c r="AL2466">
        <v>14000000</v>
      </c>
      <c r="AM2466">
        <v>15000000</v>
      </c>
      <c r="AN2466" s="1">
        <v>46934</v>
      </c>
      <c r="AO2466" t="s">
        <v>970</v>
      </c>
      <c r="AP2466" t="s">
        <v>66</v>
      </c>
      <c r="AQ2466">
        <v>22</v>
      </c>
      <c r="AR2466" t="s">
        <v>967</v>
      </c>
      <c r="AS2466">
        <v>0</v>
      </c>
      <c r="AT2466" t="s">
        <v>465</v>
      </c>
      <c r="AU2466">
        <v>24</v>
      </c>
    </row>
    <row r="2467" spans="1:47" x14ac:dyDescent="0.25">
      <c r="A2467" t="s">
        <v>1263</v>
      </c>
      <c r="B2467">
        <v>3127441</v>
      </c>
      <c r="C2467">
        <v>370846</v>
      </c>
      <c r="D2467" t="s">
        <v>1264</v>
      </c>
      <c r="E2467">
        <v>0</v>
      </c>
      <c r="F2467">
        <v>0</v>
      </c>
      <c r="G2467">
        <v>1</v>
      </c>
      <c r="H2467">
        <v>0</v>
      </c>
      <c r="I2467">
        <v>21</v>
      </c>
      <c r="J2467">
        <v>2018</v>
      </c>
      <c r="K2467" t="s">
        <v>1265</v>
      </c>
      <c r="L2467">
        <v>3</v>
      </c>
      <c r="M2467">
        <v>0</v>
      </c>
      <c r="N2467">
        <v>8.7201953461648944</v>
      </c>
      <c r="O2467">
        <v>9.2028152829646661</v>
      </c>
      <c r="P2467" t="s">
        <v>1266</v>
      </c>
      <c r="Q2467" t="s">
        <v>1267</v>
      </c>
      <c r="R2467" t="s">
        <v>1268</v>
      </c>
      <c r="S2467">
        <v>29941</v>
      </c>
      <c r="T2467" t="s">
        <v>1269</v>
      </c>
      <c r="U2467" t="s">
        <v>1270</v>
      </c>
      <c r="V2467" t="s">
        <v>149</v>
      </c>
      <c r="W2467" t="s">
        <v>88</v>
      </c>
      <c r="X2467" t="s">
        <v>151</v>
      </c>
      <c r="Y2467" t="s">
        <v>1271</v>
      </c>
      <c r="Z2467" s="1">
        <v>43484</v>
      </c>
      <c r="AA2467">
        <v>83</v>
      </c>
      <c r="AB2467" t="s">
        <v>81</v>
      </c>
      <c r="AC2467">
        <v>2023</v>
      </c>
      <c r="AD2467">
        <v>506</v>
      </c>
      <c r="AE2467" t="s">
        <v>965</v>
      </c>
      <c r="AF2467" t="s">
        <v>247</v>
      </c>
      <c r="AG2467" s="1">
        <v>36578</v>
      </c>
      <c r="AH2467" t="s">
        <v>465</v>
      </c>
      <c r="AI2467" t="s">
        <v>249</v>
      </c>
      <c r="AJ2467" t="s">
        <v>64</v>
      </c>
      <c r="AK2467">
        <v>183</v>
      </c>
      <c r="AL2467">
        <v>14000000</v>
      </c>
      <c r="AM2467">
        <v>15000000</v>
      </c>
      <c r="AN2467" s="1">
        <v>46934</v>
      </c>
      <c r="AO2467" t="s">
        <v>971</v>
      </c>
      <c r="AP2467" t="s">
        <v>66</v>
      </c>
      <c r="AQ2467">
        <v>22</v>
      </c>
      <c r="AR2467" t="s">
        <v>967</v>
      </c>
      <c r="AS2467">
        <v>0</v>
      </c>
      <c r="AT2467" t="s">
        <v>465</v>
      </c>
      <c r="AU2467">
        <v>24</v>
      </c>
    </row>
    <row r="2468" spans="1:47" x14ac:dyDescent="0.25">
      <c r="A2468" t="s">
        <v>1263</v>
      </c>
      <c r="B2468">
        <v>3127441</v>
      </c>
      <c r="C2468">
        <v>370846</v>
      </c>
      <c r="D2468" t="s">
        <v>1264</v>
      </c>
      <c r="E2468">
        <v>0</v>
      </c>
      <c r="F2468">
        <v>0</v>
      </c>
      <c r="G2468">
        <v>1</v>
      </c>
      <c r="H2468">
        <v>0</v>
      </c>
      <c r="I2468">
        <v>21</v>
      </c>
      <c r="J2468">
        <v>2018</v>
      </c>
      <c r="K2468" t="s">
        <v>1265</v>
      </c>
      <c r="L2468">
        <v>3</v>
      </c>
      <c r="M2468">
        <v>0</v>
      </c>
      <c r="N2468">
        <v>8.7201953461648944</v>
      </c>
      <c r="O2468">
        <v>9.2028152829646661</v>
      </c>
      <c r="P2468" t="s">
        <v>1266</v>
      </c>
      <c r="Q2468" t="s">
        <v>1267</v>
      </c>
      <c r="R2468" t="s">
        <v>1268</v>
      </c>
      <c r="S2468">
        <v>29941</v>
      </c>
      <c r="T2468" t="s">
        <v>1269</v>
      </c>
      <c r="U2468" t="s">
        <v>1270</v>
      </c>
      <c r="V2468" t="s">
        <v>149</v>
      </c>
      <c r="W2468" t="s">
        <v>88</v>
      </c>
      <c r="X2468" t="s">
        <v>151</v>
      </c>
      <c r="Y2468" t="s">
        <v>1271</v>
      </c>
      <c r="Z2468" s="1">
        <v>43484</v>
      </c>
      <c r="AA2468">
        <v>83</v>
      </c>
      <c r="AB2468" t="s">
        <v>81</v>
      </c>
      <c r="AC2468">
        <v>2023</v>
      </c>
      <c r="AD2468">
        <v>506</v>
      </c>
      <c r="AE2468" t="s">
        <v>965</v>
      </c>
      <c r="AF2468" t="s">
        <v>247</v>
      </c>
      <c r="AG2468" s="1">
        <v>36578</v>
      </c>
      <c r="AH2468" t="s">
        <v>465</v>
      </c>
      <c r="AI2468" t="s">
        <v>249</v>
      </c>
      <c r="AJ2468" t="s">
        <v>64</v>
      </c>
      <c r="AK2468">
        <v>183</v>
      </c>
      <c r="AL2468">
        <v>14000000</v>
      </c>
      <c r="AM2468">
        <v>15000000</v>
      </c>
      <c r="AN2468" s="1">
        <v>46934</v>
      </c>
      <c r="AO2468" t="s">
        <v>972</v>
      </c>
      <c r="AP2468" t="s">
        <v>66</v>
      </c>
      <c r="AQ2468">
        <v>22</v>
      </c>
      <c r="AR2468" t="s">
        <v>967</v>
      </c>
      <c r="AS2468">
        <v>0</v>
      </c>
      <c r="AT2468" t="s">
        <v>465</v>
      </c>
      <c r="AU2468">
        <v>24</v>
      </c>
    </row>
    <row r="2469" spans="1:47" x14ac:dyDescent="0.25">
      <c r="A2469" t="s">
        <v>1263</v>
      </c>
      <c r="B2469">
        <v>3127441</v>
      </c>
      <c r="C2469">
        <v>370846</v>
      </c>
      <c r="D2469" t="s">
        <v>1264</v>
      </c>
      <c r="E2469">
        <v>0</v>
      </c>
      <c r="F2469">
        <v>0</v>
      </c>
      <c r="G2469">
        <v>1</v>
      </c>
      <c r="H2469">
        <v>0</v>
      </c>
      <c r="I2469">
        <v>21</v>
      </c>
      <c r="J2469">
        <v>2018</v>
      </c>
      <c r="K2469" t="s">
        <v>1265</v>
      </c>
      <c r="L2469">
        <v>3</v>
      </c>
      <c r="M2469">
        <v>0</v>
      </c>
      <c r="N2469">
        <v>8.7201953461648944</v>
      </c>
      <c r="O2469">
        <v>9.2028152829646661</v>
      </c>
      <c r="P2469" t="s">
        <v>1266</v>
      </c>
      <c r="Q2469" t="s">
        <v>1267</v>
      </c>
      <c r="R2469" t="s">
        <v>1268</v>
      </c>
      <c r="S2469">
        <v>29941</v>
      </c>
      <c r="T2469" t="s">
        <v>1269</v>
      </c>
      <c r="U2469" t="s">
        <v>1270</v>
      </c>
      <c r="V2469" t="s">
        <v>149</v>
      </c>
      <c r="W2469" t="s">
        <v>88</v>
      </c>
      <c r="X2469" t="s">
        <v>151</v>
      </c>
      <c r="Y2469" t="s">
        <v>1271</v>
      </c>
      <c r="Z2469" s="1">
        <v>43484</v>
      </c>
      <c r="AA2469">
        <v>83</v>
      </c>
      <c r="AB2469" t="s">
        <v>81</v>
      </c>
      <c r="AC2469">
        <v>2023</v>
      </c>
      <c r="AD2469">
        <v>506</v>
      </c>
      <c r="AE2469" t="s">
        <v>965</v>
      </c>
      <c r="AF2469" t="s">
        <v>247</v>
      </c>
      <c r="AG2469" s="1">
        <v>36578</v>
      </c>
      <c r="AH2469" t="s">
        <v>465</v>
      </c>
      <c r="AI2469" t="s">
        <v>249</v>
      </c>
      <c r="AJ2469" t="s">
        <v>64</v>
      </c>
      <c r="AK2469">
        <v>183</v>
      </c>
      <c r="AL2469">
        <v>14000000</v>
      </c>
      <c r="AM2469">
        <v>15000000</v>
      </c>
      <c r="AN2469" s="1">
        <v>46934</v>
      </c>
      <c r="AO2469" t="s">
        <v>973</v>
      </c>
      <c r="AP2469" t="s">
        <v>66</v>
      </c>
      <c r="AQ2469">
        <v>22</v>
      </c>
      <c r="AR2469" t="s">
        <v>967</v>
      </c>
      <c r="AS2469">
        <v>0</v>
      </c>
      <c r="AT2469" t="s">
        <v>465</v>
      </c>
      <c r="AU2469">
        <v>24</v>
      </c>
    </row>
    <row r="2470" spans="1:47" x14ac:dyDescent="0.25">
      <c r="A2470" t="s">
        <v>1263</v>
      </c>
      <c r="B2470">
        <v>3127441</v>
      </c>
      <c r="C2470">
        <v>370846</v>
      </c>
      <c r="D2470" t="s">
        <v>1264</v>
      </c>
      <c r="E2470">
        <v>0</v>
      </c>
      <c r="F2470">
        <v>0</v>
      </c>
      <c r="G2470">
        <v>1</v>
      </c>
      <c r="H2470">
        <v>0</v>
      </c>
      <c r="I2470">
        <v>21</v>
      </c>
      <c r="J2470">
        <v>2018</v>
      </c>
      <c r="K2470" t="s">
        <v>1265</v>
      </c>
      <c r="L2470">
        <v>3</v>
      </c>
      <c r="M2470">
        <v>0</v>
      </c>
      <c r="N2470">
        <v>8.7201953461648944</v>
      </c>
      <c r="O2470">
        <v>9.2028152829646661</v>
      </c>
      <c r="P2470" t="s">
        <v>1266</v>
      </c>
      <c r="Q2470" t="s">
        <v>1267</v>
      </c>
      <c r="R2470" t="s">
        <v>1268</v>
      </c>
      <c r="S2470">
        <v>29941</v>
      </c>
      <c r="T2470" t="s">
        <v>1269</v>
      </c>
      <c r="U2470" t="s">
        <v>1270</v>
      </c>
      <c r="V2470" t="s">
        <v>149</v>
      </c>
      <c r="W2470" t="s">
        <v>88</v>
      </c>
      <c r="X2470" t="s">
        <v>151</v>
      </c>
      <c r="Y2470" t="s">
        <v>1271</v>
      </c>
      <c r="Z2470" s="1">
        <v>43484</v>
      </c>
      <c r="AA2470">
        <v>83</v>
      </c>
      <c r="AB2470" t="s">
        <v>81</v>
      </c>
      <c r="AC2470">
        <v>2023</v>
      </c>
      <c r="AD2470">
        <v>506</v>
      </c>
      <c r="AE2470" t="s">
        <v>965</v>
      </c>
      <c r="AF2470" t="s">
        <v>247</v>
      </c>
      <c r="AG2470" s="1">
        <v>36578</v>
      </c>
      <c r="AH2470" t="s">
        <v>465</v>
      </c>
      <c r="AI2470" t="s">
        <v>249</v>
      </c>
      <c r="AJ2470" t="s">
        <v>64</v>
      </c>
      <c r="AK2470">
        <v>183</v>
      </c>
      <c r="AL2470">
        <v>14000000</v>
      </c>
      <c r="AM2470">
        <v>15000000</v>
      </c>
      <c r="AN2470" s="1">
        <v>46934</v>
      </c>
      <c r="AO2470" t="s">
        <v>974</v>
      </c>
      <c r="AP2470" t="s">
        <v>164</v>
      </c>
      <c r="AQ2470">
        <v>22</v>
      </c>
      <c r="AR2470" t="s">
        <v>967</v>
      </c>
      <c r="AS2470">
        <v>0</v>
      </c>
      <c r="AT2470" t="s">
        <v>465</v>
      </c>
      <c r="AU2470">
        <v>24</v>
      </c>
    </row>
    <row r="2471" spans="1:47" x14ac:dyDescent="0.25">
      <c r="A2471" t="s">
        <v>1263</v>
      </c>
      <c r="B2471">
        <v>3127441</v>
      </c>
      <c r="C2471">
        <v>370846</v>
      </c>
      <c r="D2471" t="s">
        <v>1264</v>
      </c>
      <c r="E2471">
        <v>0</v>
      </c>
      <c r="F2471">
        <v>0</v>
      </c>
      <c r="G2471">
        <v>1</v>
      </c>
      <c r="H2471">
        <v>0</v>
      </c>
      <c r="I2471">
        <v>21</v>
      </c>
      <c r="J2471">
        <v>2018</v>
      </c>
      <c r="K2471" t="s">
        <v>1265</v>
      </c>
      <c r="L2471">
        <v>3</v>
      </c>
      <c r="M2471">
        <v>0</v>
      </c>
      <c r="N2471">
        <v>8.7201953461648944</v>
      </c>
      <c r="O2471">
        <v>9.2028152829646661</v>
      </c>
      <c r="P2471" t="s">
        <v>1266</v>
      </c>
      <c r="Q2471" t="s">
        <v>1267</v>
      </c>
      <c r="R2471" t="s">
        <v>1268</v>
      </c>
      <c r="S2471">
        <v>29941</v>
      </c>
      <c r="T2471" t="s">
        <v>1269</v>
      </c>
      <c r="U2471" t="s">
        <v>1270</v>
      </c>
      <c r="V2471" t="s">
        <v>149</v>
      </c>
      <c r="W2471" t="s">
        <v>88</v>
      </c>
      <c r="X2471" t="s">
        <v>151</v>
      </c>
      <c r="Y2471" t="s">
        <v>1271</v>
      </c>
      <c r="Z2471" s="1">
        <v>43484</v>
      </c>
      <c r="AA2471">
        <v>83</v>
      </c>
      <c r="AB2471" t="s">
        <v>81</v>
      </c>
      <c r="AC2471">
        <v>2023</v>
      </c>
      <c r="AD2471">
        <v>506</v>
      </c>
      <c r="AE2471" t="s">
        <v>965</v>
      </c>
      <c r="AF2471" t="s">
        <v>247</v>
      </c>
      <c r="AG2471" s="1">
        <v>36578</v>
      </c>
      <c r="AH2471" t="s">
        <v>465</v>
      </c>
      <c r="AI2471" t="s">
        <v>249</v>
      </c>
      <c r="AJ2471" t="s">
        <v>64</v>
      </c>
      <c r="AK2471">
        <v>183</v>
      </c>
      <c r="AL2471">
        <v>14000000</v>
      </c>
      <c r="AM2471">
        <v>15000000</v>
      </c>
      <c r="AN2471" s="1">
        <v>46934</v>
      </c>
      <c r="AO2471" t="s">
        <v>975</v>
      </c>
      <c r="AP2471" t="s">
        <v>164</v>
      </c>
      <c r="AQ2471">
        <v>22</v>
      </c>
      <c r="AR2471" t="s">
        <v>967</v>
      </c>
      <c r="AS2471">
        <v>0</v>
      </c>
      <c r="AT2471" t="s">
        <v>465</v>
      </c>
      <c r="AU2471">
        <v>24</v>
      </c>
    </row>
    <row r="2472" spans="1:47" x14ac:dyDescent="0.25">
      <c r="A2472" t="s">
        <v>1263</v>
      </c>
      <c r="B2472">
        <v>3127441</v>
      </c>
      <c r="C2472">
        <v>370846</v>
      </c>
      <c r="D2472" t="s">
        <v>1264</v>
      </c>
      <c r="E2472">
        <v>0</v>
      </c>
      <c r="F2472">
        <v>0</v>
      </c>
      <c r="G2472">
        <v>1</v>
      </c>
      <c r="H2472">
        <v>0</v>
      </c>
      <c r="I2472">
        <v>21</v>
      </c>
      <c r="J2472">
        <v>2018</v>
      </c>
      <c r="K2472" t="s">
        <v>1265</v>
      </c>
      <c r="L2472">
        <v>3</v>
      </c>
      <c r="M2472">
        <v>0</v>
      </c>
      <c r="N2472">
        <v>8.7201953461648944</v>
      </c>
      <c r="O2472">
        <v>9.2028152829646661</v>
      </c>
      <c r="P2472" t="s">
        <v>1266</v>
      </c>
      <c r="Q2472" t="s">
        <v>1267</v>
      </c>
      <c r="R2472" t="s">
        <v>1268</v>
      </c>
      <c r="S2472">
        <v>29941</v>
      </c>
      <c r="T2472" t="s">
        <v>1269</v>
      </c>
      <c r="U2472" t="s">
        <v>1270</v>
      </c>
      <c r="V2472" t="s">
        <v>149</v>
      </c>
      <c r="W2472" t="s">
        <v>88</v>
      </c>
      <c r="X2472" t="s">
        <v>151</v>
      </c>
      <c r="Y2472" t="s">
        <v>1271</v>
      </c>
      <c r="Z2472" s="1">
        <v>43484</v>
      </c>
      <c r="AA2472">
        <v>83</v>
      </c>
      <c r="AB2472" t="s">
        <v>81</v>
      </c>
      <c r="AC2472">
        <v>2023</v>
      </c>
      <c r="AD2472">
        <v>506</v>
      </c>
      <c r="AE2472" t="s">
        <v>965</v>
      </c>
      <c r="AF2472" t="s">
        <v>247</v>
      </c>
      <c r="AG2472" s="1">
        <v>36578</v>
      </c>
      <c r="AH2472" t="s">
        <v>465</v>
      </c>
      <c r="AI2472" t="s">
        <v>249</v>
      </c>
      <c r="AJ2472" t="s">
        <v>64</v>
      </c>
      <c r="AK2472">
        <v>183</v>
      </c>
      <c r="AL2472">
        <v>14000000</v>
      </c>
      <c r="AM2472">
        <v>15000000</v>
      </c>
      <c r="AN2472" s="1">
        <v>46934</v>
      </c>
      <c r="AO2472" t="s">
        <v>976</v>
      </c>
      <c r="AP2472" t="s">
        <v>164</v>
      </c>
      <c r="AQ2472">
        <v>22</v>
      </c>
      <c r="AR2472" t="s">
        <v>967</v>
      </c>
      <c r="AS2472">
        <v>0</v>
      </c>
      <c r="AT2472" t="s">
        <v>465</v>
      </c>
      <c r="AU2472">
        <v>24</v>
      </c>
    </row>
    <row r="2473" spans="1:47" x14ac:dyDescent="0.25">
      <c r="A2473" t="s">
        <v>1272</v>
      </c>
      <c r="B2473">
        <v>3058568</v>
      </c>
      <c r="C2473">
        <v>124732</v>
      </c>
      <c r="D2473" t="s">
        <v>48</v>
      </c>
      <c r="E2473">
        <v>0</v>
      </c>
      <c r="F2473">
        <v>0</v>
      </c>
      <c r="G2473">
        <v>0</v>
      </c>
      <c r="H2473">
        <v>0</v>
      </c>
      <c r="I2473">
        <v>90</v>
      </c>
      <c r="J2473">
        <v>2018</v>
      </c>
      <c r="K2473" t="s">
        <v>119</v>
      </c>
      <c r="L2473">
        <v>2</v>
      </c>
      <c r="M2473">
        <v>1</v>
      </c>
      <c r="N2473">
        <v>12</v>
      </c>
      <c r="O2473">
        <v>6</v>
      </c>
      <c r="P2473" t="s">
        <v>751</v>
      </c>
      <c r="Q2473" t="s">
        <v>127</v>
      </c>
      <c r="R2473" t="s">
        <v>494</v>
      </c>
      <c r="S2473">
        <v>58827</v>
      </c>
      <c r="T2473" t="s">
        <v>101</v>
      </c>
      <c r="U2473" t="s">
        <v>135</v>
      </c>
      <c r="V2473" t="s">
        <v>95</v>
      </c>
      <c r="W2473" t="s">
        <v>322</v>
      </c>
      <c r="X2473" t="s">
        <v>57</v>
      </c>
      <c r="Y2473" t="s">
        <v>1273</v>
      </c>
      <c r="Z2473" s="1">
        <v>43485</v>
      </c>
      <c r="AA2473">
        <v>90</v>
      </c>
      <c r="AB2473" t="s">
        <v>59</v>
      </c>
      <c r="AC2473">
        <v>2023</v>
      </c>
      <c r="AD2473">
        <v>533</v>
      </c>
      <c r="AE2473" t="s">
        <v>160</v>
      </c>
      <c r="AF2473" t="s">
        <v>61</v>
      </c>
      <c r="AG2473" s="1">
        <v>33997</v>
      </c>
      <c r="AH2473" t="s">
        <v>161</v>
      </c>
      <c r="AI2473" t="s">
        <v>63</v>
      </c>
      <c r="AJ2473" t="s">
        <v>162</v>
      </c>
      <c r="AK2473">
        <v>194</v>
      </c>
      <c r="AL2473">
        <v>2000000</v>
      </c>
      <c r="AM2473">
        <v>15000000</v>
      </c>
      <c r="AN2473" s="1">
        <v>45473</v>
      </c>
      <c r="AO2473" t="s">
        <v>163</v>
      </c>
      <c r="AP2473" t="s">
        <v>164</v>
      </c>
      <c r="AQ2473">
        <v>23</v>
      </c>
      <c r="AR2473" t="s">
        <v>165</v>
      </c>
      <c r="AS2473">
        <v>0</v>
      </c>
      <c r="AT2473" t="s">
        <v>161</v>
      </c>
      <c r="AU2473">
        <v>31</v>
      </c>
    </row>
    <row r="2474" spans="1:47" x14ac:dyDescent="0.25">
      <c r="A2474" t="s">
        <v>1272</v>
      </c>
      <c r="B2474">
        <v>3058568</v>
      </c>
      <c r="C2474">
        <v>124732</v>
      </c>
      <c r="D2474" t="s">
        <v>48</v>
      </c>
      <c r="E2474">
        <v>0</v>
      </c>
      <c r="F2474">
        <v>0</v>
      </c>
      <c r="G2474">
        <v>0</v>
      </c>
      <c r="H2474">
        <v>0</v>
      </c>
      <c r="I2474">
        <v>90</v>
      </c>
      <c r="J2474">
        <v>2018</v>
      </c>
      <c r="K2474" t="s">
        <v>119</v>
      </c>
      <c r="L2474">
        <v>2</v>
      </c>
      <c r="M2474">
        <v>1</v>
      </c>
      <c r="N2474">
        <v>12</v>
      </c>
      <c r="O2474">
        <v>6</v>
      </c>
      <c r="P2474" t="s">
        <v>751</v>
      </c>
      <c r="Q2474" t="s">
        <v>127</v>
      </c>
      <c r="R2474" t="s">
        <v>494</v>
      </c>
      <c r="S2474">
        <v>58827</v>
      </c>
      <c r="T2474" t="s">
        <v>101</v>
      </c>
      <c r="U2474" t="s">
        <v>135</v>
      </c>
      <c r="V2474" t="s">
        <v>95</v>
      </c>
      <c r="W2474" t="s">
        <v>322</v>
      </c>
      <c r="X2474" t="s">
        <v>57</v>
      </c>
      <c r="Y2474" t="s">
        <v>1273</v>
      </c>
      <c r="Z2474" s="1">
        <v>43485</v>
      </c>
      <c r="AA2474">
        <v>90</v>
      </c>
      <c r="AB2474" t="s">
        <v>59</v>
      </c>
      <c r="AC2474">
        <v>2023</v>
      </c>
      <c r="AD2474">
        <v>533</v>
      </c>
      <c r="AE2474" t="s">
        <v>160</v>
      </c>
      <c r="AF2474" t="s">
        <v>61</v>
      </c>
      <c r="AG2474" s="1">
        <v>33997</v>
      </c>
      <c r="AH2474" t="s">
        <v>161</v>
      </c>
      <c r="AI2474" t="s">
        <v>63</v>
      </c>
      <c r="AJ2474" t="s">
        <v>162</v>
      </c>
      <c r="AK2474">
        <v>194</v>
      </c>
      <c r="AL2474">
        <v>2000000</v>
      </c>
      <c r="AM2474">
        <v>15000000</v>
      </c>
      <c r="AN2474" s="1">
        <v>45473</v>
      </c>
      <c r="AO2474" t="s">
        <v>166</v>
      </c>
      <c r="AP2474" t="s">
        <v>164</v>
      </c>
      <c r="AQ2474">
        <v>23</v>
      </c>
      <c r="AR2474" t="s">
        <v>165</v>
      </c>
      <c r="AS2474">
        <v>0</v>
      </c>
      <c r="AT2474" t="s">
        <v>161</v>
      </c>
      <c r="AU2474">
        <v>31</v>
      </c>
    </row>
    <row r="2475" spans="1:47" x14ac:dyDescent="0.25">
      <c r="A2475" t="s">
        <v>1272</v>
      </c>
      <c r="B2475">
        <v>3058568</v>
      </c>
      <c r="C2475">
        <v>124732</v>
      </c>
      <c r="D2475" t="s">
        <v>48</v>
      </c>
      <c r="E2475">
        <v>0</v>
      </c>
      <c r="F2475">
        <v>0</v>
      </c>
      <c r="G2475">
        <v>0</v>
      </c>
      <c r="H2475">
        <v>0</v>
      </c>
      <c r="I2475">
        <v>90</v>
      </c>
      <c r="J2475">
        <v>2018</v>
      </c>
      <c r="K2475" t="s">
        <v>119</v>
      </c>
      <c r="L2475">
        <v>2</v>
      </c>
      <c r="M2475">
        <v>1</v>
      </c>
      <c r="N2475">
        <v>12</v>
      </c>
      <c r="O2475">
        <v>6</v>
      </c>
      <c r="P2475" t="s">
        <v>751</v>
      </c>
      <c r="Q2475" t="s">
        <v>127</v>
      </c>
      <c r="R2475" t="s">
        <v>494</v>
      </c>
      <c r="S2475">
        <v>58827</v>
      </c>
      <c r="T2475" t="s">
        <v>101</v>
      </c>
      <c r="U2475" t="s">
        <v>135</v>
      </c>
      <c r="V2475" t="s">
        <v>95</v>
      </c>
      <c r="W2475" t="s">
        <v>322</v>
      </c>
      <c r="X2475" t="s">
        <v>57</v>
      </c>
      <c r="Y2475" t="s">
        <v>1273</v>
      </c>
      <c r="Z2475" s="1">
        <v>43485</v>
      </c>
      <c r="AA2475">
        <v>90</v>
      </c>
      <c r="AB2475" t="s">
        <v>59</v>
      </c>
      <c r="AC2475">
        <v>2023</v>
      </c>
      <c r="AD2475">
        <v>533</v>
      </c>
      <c r="AE2475" t="s">
        <v>160</v>
      </c>
      <c r="AF2475" t="s">
        <v>61</v>
      </c>
      <c r="AG2475" s="1">
        <v>33997</v>
      </c>
      <c r="AH2475" t="s">
        <v>161</v>
      </c>
      <c r="AI2475" t="s">
        <v>63</v>
      </c>
      <c r="AJ2475" t="s">
        <v>162</v>
      </c>
      <c r="AK2475">
        <v>194</v>
      </c>
      <c r="AL2475">
        <v>2000000</v>
      </c>
      <c r="AM2475">
        <v>15000000</v>
      </c>
      <c r="AN2475" s="1">
        <v>45473</v>
      </c>
      <c r="AO2475" t="s">
        <v>167</v>
      </c>
      <c r="AP2475" t="s">
        <v>164</v>
      </c>
      <c r="AQ2475">
        <v>23</v>
      </c>
      <c r="AR2475" t="s">
        <v>165</v>
      </c>
      <c r="AS2475">
        <v>0</v>
      </c>
      <c r="AT2475" t="s">
        <v>161</v>
      </c>
      <c r="AU2475">
        <v>31</v>
      </c>
    </row>
    <row r="2476" spans="1:47" x14ac:dyDescent="0.25">
      <c r="A2476" t="s">
        <v>1272</v>
      </c>
      <c r="B2476">
        <v>3058568</v>
      </c>
      <c r="C2476">
        <v>124732</v>
      </c>
      <c r="D2476" t="s">
        <v>48</v>
      </c>
      <c r="E2476">
        <v>0</v>
      </c>
      <c r="F2476">
        <v>0</v>
      </c>
      <c r="G2476">
        <v>0</v>
      </c>
      <c r="H2476">
        <v>0</v>
      </c>
      <c r="I2476">
        <v>90</v>
      </c>
      <c r="J2476">
        <v>2018</v>
      </c>
      <c r="K2476" t="s">
        <v>119</v>
      </c>
      <c r="L2476">
        <v>2</v>
      </c>
      <c r="M2476">
        <v>1</v>
      </c>
      <c r="N2476">
        <v>12</v>
      </c>
      <c r="O2476">
        <v>6</v>
      </c>
      <c r="P2476" t="s">
        <v>751</v>
      </c>
      <c r="Q2476" t="s">
        <v>127</v>
      </c>
      <c r="R2476" t="s">
        <v>494</v>
      </c>
      <c r="S2476">
        <v>58827</v>
      </c>
      <c r="T2476" t="s">
        <v>101</v>
      </c>
      <c r="U2476" t="s">
        <v>135</v>
      </c>
      <c r="V2476" t="s">
        <v>95</v>
      </c>
      <c r="W2476" t="s">
        <v>322</v>
      </c>
      <c r="X2476" t="s">
        <v>57</v>
      </c>
      <c r="Y2476" t="s">
        <v>1273</v>
      </c>
      <c r="Z2476" s="1">
        <v>43485</v>
      </c>
      <c r="AA2476">
        <v>90</v>
      </c>
      <c r="AB2476" t="s">
        <v>59</v>
      </c>
      <c r="AC2476">
        <v>2023</v>
      </c>
      <c r="AD2476">
        <v>533</v>
      </c>
      <c r="AE2476" t="s">
        <v>160</v>
      </c>
      <c r="AF2476" t="s">
        <v>61</v>
      </c>
      <c r="AG2476" s="1">
        <v>33997</v>
      </c>
      <c r="AH2476" t="s">
        <v>161</v>
      </c>
      <c r="AI2476" t="s">
        <v>63</v>
      </c>
      <c r="AJ2476" t="s">
        <v>162</v>
      </c>
      <c r="AK2476">
        <v>194</v>
      </c>
      <c r="AL2476">
        <v>2000000</v>
      </c>
      <c r="AM2476">
        <v>15000000</v>
      </c>
      <c r="AN2476" s="1">
        <v>45473</v>
      </c>
      <c r="AO2476" t="s">
        <v>168</v>
      </c>
      <c r="AP2476" t="s">
        <v>164</v>
      </c>
      <c r="AQ2476">
        <v>23</v>
      </c>
      <c r="AR2476" t="s">
        <v>165</v>
      </c>
      <c r="AS2476">
        <v>0</v>
      </c>
      <c r="AT2476" t="s">
        <v>161</v>
      </c>
      <c r="AU2476">
        <v>31</v>
      </c>
    </row>
    <row r="2477" spans="1:47" x14ac:dyDescent="0.25">
      <c r="A2477" t="s">
        <v>1272</v>
      </c>
      <c r="B2477">
        <v>3058568</v>
      </c>
      <c r="C2477">
        <v>124732</v>
      </c>
      <c r="D2477" t="s">
        <v>48</v>
      </c>
      <c r="E2477">
        <v>0</v>
      </c>
      <c r="F2477">
        <v>0</v>
      </c>
      <c r="G2477">
        <v>0</v>
      </c>
      <c r="H2477">
        <v>0</v>
      </c>
      <c r="I2477">
        <v>90</v>
      </c>
      <c r="J2477">
        <v>2018</v>
      </c>
      <c r="K2477" t="s">
        <v>119</v>
      </c>
      <c r="L2477">
        <v>2</v>
      </c>
      <c r="M2477">
        <v>1</v>
      </c>
      <c r="N2477">
        <v>12</v>
      </c>
      <c r="O2477">
        <v>6</v>
      </c>
      <c r="P2477" t="s">
        <v>751</v>
      </c>
      <c r="Q2477" t="s">
        <v>127</v>
      </c>
      <c r="R2477" t="s">
        <v>494</v>
      </c>
      <c r="S2477">
        <v>58827</v>
      </c>
      <c r="T2477" t="s">
        <v>101</v>
      </c>
      <c r="U2477" t="s">
        <v>135</v>
      </c>
      <c r="V2477" t="s">
        <v>95</v>
      </c>
      <c r="W2477" t="s">
        <v>322</v>
      </c>
      <c r="X2477" t="s">
        <v>57</v>
      </c>
      <c r="Y2477" t="s">
        <v>1273</v>
      </c>
      <c r="Z2477" s="1">
        <v>43485</v>
      </c>
      <c r="AA2477">
        <v>90</v>
      </c>
      <c r="AB2477" t="s">
        <v>59</v>
      </c>
      <c r="AC2477">
        <v>2023</v>
      </c>
      <c r="AD2477">
        <v>533</v>
      </c>
      <c r="AE2477" t="s">
        <v>160</v>
      </c>
      <c r="AF2477" t="s">
        <v>61</v>
      </c>
      <c r="AG2477" s="1">
        <v>33997</v>
      </c>
      <c r="AH2477" t="s">
        <v>161</v>
      </c>
      <c r="AI2477" t="s">
        <v>63</v>
      </c>
      <c r="AJ2477" t="s">
        <v>162</v>
      </c>
      <c r="AK2477">
        <v>194</v>
      </c>
      <c r="AL2477">
        <v>2000000</v>
      </c>
      <c r="AM2477">
        <v>15000000</v>
      </c>
      <c r="AN2477" s="1">
        <v>45473</v>
      </c>
      <c r="AO2477" t="s">
        <v>169</v>
      </c>
      <c r="AP2477" t="s">
        <v>164</v>
      </c>
      <c r="AQ2477">
        <v>23</v>
      </c>
      <c r="AR2477" t="s">
        <v>165</v>
      </c>
      <c r="AS2477">
        <v>0</v>
      </c>
      <c r="AT2477" t="s">
        <v>161</v>
      </c>
      <c r="AU2477">
        <v>31</v>
      </c>
    </row>
    <row r="2478" spans="1:47" x14ac:dyDescent="0.25">
      <c r="A2478" t="s">
        <v>1272</v>
      </c>
      <c r="B2478">
        <v>3058568</v>
      </c>
      <c r="C2478">
        <v>124732</v>
      </c>
      <c r="D2478" t="s">
        <v>48</v>
      </c>
      <c r="E2478">
        <v>0</v>
      </c>
      <c r="F2478">
        <v>0</v>
      </c>
      <c r="G2478">
        <v>0</v>
      </c>
      <c r="H2478">
        <v>0</v>
      </c>
      <c r="I2478">
        <v>90</v>
      </c>
      <c r="J2478">
        <v>2018</v>
      </c>
      <c r="K2478" t="s">
        <v>119</v>
      </c>
      <c r="L2478">
        <v>2</v>
      </c>
      <c r="M2478">
        <v>1</v>
      </c>
      <c r="N2478">
        <v>12</v>
      </c>
      <c r="O2478">
        <v>6</v>
      </c>
      <c r="P2478" t="s">
        <v>751</v>
      </c>
      <c r="Q2478" t="s">
        <v>127</v>
      </c>
      <c r="R2478" t="s">
        <v>494</v>
      </c>
      <c r="S2478">
        <v>58827</v>
      </c>
      <c r="T2478" t="s">
        <v>101</v>
      </c>
      <c r="U2478" t="s">
        <v>135</v>
      </c>
      <c r="V2478" t="s">
        <v>95</v>
      </c>
      <c r="W2478" t="s">
        <v>322</v>
      </c>
      <c r="X2478" t="s">
        <v>57</v>
      </c>
      <c r="Y2478" t="s">
        <v>1273</v>
      </c>
      <c r="Z2478" s="1">
        <v>43485</v>
      </c>
      <c r="AA2478">
        <v>90</v>
      </c>
      <c r="AB2478" t="s">
        <v>59</v>
      </c>
      <c r="AC2478">
        <v>2023</v>
      </c>
      <c r="AD2478">
        <v>533</v>
      </c>
      <c r="AE2478" t="s">
        <v>160</v>
      </c>
      <c r="AF2478" t="s">
        <v>61</v>
      </c>
      <c r="AG2478" s="1">
        <v>33997</v>
      </c>
      <c r="AH2478" t="s">
        <v>161</v>
      </c>
      <c r="AI2478" t="s">
        <v>63</v>
      </c>
      <c r="AJ2478" t="s">
        <v>162</v>
      </c>
      <c r="AK2478">
        <v>194</v>
      </c>
      <c r="AL2478">
        <v>2000000</v>
      </c>
      <c r="AM2478">
        <v>15000000</v>
      </c>
      <c r="AN2478" s="1">
        <v>45473</v>
      </c>
      <c r="AO2478" t="s">
        <v>170</v>
      </c>
      <c r="AP2478" t="s">
        <v>164</v>
      </c>
      <c r="AQ2478">
        <v>23</v>
      </c>
      <c r="AR2478" t="s">
        <v>165</v>
      </c>
      <c r="AS2478">
        <v>0</v>
      </c>
      <c r="AT2478" t="s">
        <v>161</v>
      </c>
      <c r="AU2478">
        <v>31</v>
      </c>
    </row>
    <row r="2479" spans="1:47" x14ac:dyDescent="0.25">
      <c r="A2479" t="s">
        <v>1272</v>
      </c>
      <c r="B2479">
        <v>3058568</v>
      </c>
      <c r="C2479">
        <v>124732</v>
      </c>
      <c r="D2479" t="s">
        <v>48</v>
      </c>
      <c r="E2479">
        <v>0</v>
      </c>
      <c r="F2479">
        <v>0</v>
      </c>
      <c r="G2479">
        <v>0</v>
      </c>
      <c r="H2479">
        <v>0</v>
      </c>
      <c r="I2479">
        <v>90</v>
      </c>
      <c r="J2479">
        <v>2018</v>
      </c>
      <c r="K2479" t="s">
        <v>119</v>
      </c>
      <c r="L2479">
        <v>2</v>
      </c>
      <c r="M2479">
        <v>1</v>
      </c>
      <c r="N2479">
        <v>12</v>
      </c>
      <c r="O2479">
        <v>6</v>
      </c>
      <c r="P2479" t="s">
        <v>751</v>
      </c>
      <c r="Q2479" t="s">
        <v>127</v>
      </c>
      <c r="R2479" t="s">
        <v>494</v>
      </c>
      <c r="S2479">
        <v>58827</v>
      </c>
      <c r="T2479" t="s">
        <v>101</v>
      </c>
      <c r="U2479" t="s">
        <v>135</v>
      </c>
      <c r="V2479" t="s">
        <v>95</v>
      </c>
      <c r="W2479" t="s">
        <v>322</v>
      </c>
      <c r="X2479" t="s">
        <v>57</v>
      </c>
      <c r="Y2479" t="s">
        <v>1273</v>
      </c>
      <c r="Z2479" s="1">
        <v>43485</v>
      </c>
      <c r="AA2479">
        <v>90</v>
      </c>
      <c r="AB2479" t="s">
        <v>59</v>
      </c>
      <c r="AC2479">
        <v>2023</v>
      </c>
      <c r="AD2479">
        <v>533</v>
      </c>
      <c r="AE2479" t="s">
        <v>160</v>
      </c>
      <c r="AF2479" t="s">
        <v>61</v>
      </c>
      <c r="AG2479" s="1">
        <v>33997</v>
      </c>
      <c r="AH2479" t="s">
        <v>161</v>
      </c>
      <c r="AI2479" t="s">
        <v>63</v>
      </c>
      <c r="AJ2479" t="s">
        <v>162</v>
      </c>
      <c r="AK2479">
        <v>194</v>
      </c>
      <c r="AL2479">
        <v>2000000</v>
      </c>
      <c r="AM2479">
        <v>15000000</v>
      </c>
      <c r="AN2479" s="1">
        <v>45473</v>
      </c>
      <c r="AO2479" t="s">
        <v>171</v>
      </c>
      <c r="AP2479" t="s">
        <v>164</v>
      </c>
      <c r="AQ2479">
        <v>23</v>
      </c>
      <c r="AR2479" t="s">
        <v>165</v>
      </c>
      <c r="AS2479">
        <v>0</v>
      </c>
      <c r="AT2479" t="s">
        <v>161</v>
      </c>
      <c r="AU2479">
        <v>31</v>
      </c>
    </row>
    <row r="2480" spans="1:47" x14ac:dyDescent="0.25">
      <c r="A2480" t="s">
        <v>1272</v>
      </c>
      <c r="B2480">
        <v>3058568</v>
      </c>
      <c r="C2480">
        <v>124732</v>
      </c>
      <c r="D2480" t="s">
        <v>48</v>
      </c>
      <c r="E2480">
        <v>0</v>
      </c>
      <c r="F2480">
        <v>0</v>
      </c>
      <c r="G2480">
        <v>0</v>
      </c>
      <c r="H2480">
        <v>0</v>
      </c>
      <c r="I2480">
        <v>90</v>
      </c>
      <c r="J2480">
        <v>2018</v>
      </c>
      <c r="K2480" t="s">
        <v>119</v>
      </c>
      <c r="L2480">
        <v>2</v>
      </c>
      <c r="M2480">
        <v>1</v>
      </c>
      <c r="N2480">
        <v>12</v>
      </c>
      <c r="O2480">
        <v>6</v>
      </c>
      <c r="P2480" t="s">
        <v>751</v>
      </c>
      <c r="Q2480" t="s">
        <v>127</v>
      </c>
      <c r="R2480" t="s">
        <v>494</v>
      </c>
      <c r="S2480">
        <v>58827</v>
      </c>
      <c r="T2480" t="s">
        <v>101</v>
      </c>
      <c r="U2480" t="s">
        <v>135</v>
      </c>
      <c r="V2480" t="s">
        <v>95</v>
      </c>
      <c r="W2480" t="s">
        <v>322</v>
      </c>
      <c r="X2480" t="s">
        <v>57</v>
      </c>
      <c r="Y2480" t="s">
        <v>1273</v>
      </c>
      <c r="Z2480" s="1">
        <v>43485</v>
      </c>
      <c r="AA2480">
        <v>90</v>
      </c>
      <c r="AB2480" t="s">
        <v>59</v>
      </c>
      <c r="AC2480">
        <v>2023</v>
      </c>
      <c r="AD2480">
        <v>533</v>
      </c>
      <c r="AE2480" t="s">
        <v>160</v>
      </c>
      <c r="AF2480" t="s">
        <v>61</v>
      </c>
      <c r="AG2480" s="1">
        <v>33997</v>
      </c>
      <c r="AH2480" t="s">
        <v>161</v>
      </c>
      <c r="AI2480" t="s">
        <v>63</v>
      </c>
      <c r="AJ2480" t="s">
        <v>162</v>
      </c>
      <c r="AK2480">
        <v>194</v>
      </c>
      <c r="AL2480">
        <v>2000000</v>
      </c>
      <c r="AM2480">
        <v>15000000</v>
      </c>
      <c r="AN2480" s="1">
        <v>45473</v>
      </c>
      <c r="AO2480" t="s">
        <v>172</v>
      </c>
      <c r="AP2480" t="s">
        <v>164</v>
      </c>
      <c r="AQ2480">
        <v>23</v>
      </c>
      <c r="AR2480" t="s">
        <v>165</v>
      </c>
      <c r="AS2480">
        <v>0</v>
      </c>
      <c r="AT2480" t="s">
        <v>161</v>
      </c>
      <c r="AU2480">
        <v>31</v>
      </c>
    </row>
    <row r="2481" spans="1:47" x14ac:dyDescent="0.25">
      <c r="A2481" t="s">
        <v>1272</v>
      </c>
      <c r="B2481">
        <v>3058568</v>
      </c>
      <c r="C2481">
        <v>124732</v>
      </c>
      <c r="D2481" t="s">
        <v>48</v>
      </c>
      <c r="E2481">
        <v>0</v>
      </c>
      <c r="F2481">
        <v>0</v>
      </c>
      <c r="G2481">
        <v>0</v>
      </c>
      <c r="H2481">
        <v>0</v>
      </c>
      <c r="I2481">
        <v>90</v>
      </c>
      <c r="J2481">
        <v>2018</v>
      </c>
      <c r="K2481" t="s">
        <v>119</v>
      </c>
      <c r="L2481">
        <v>2</v>
      </c>
      <c r="M2481">
        <v>1</v>
      </c>
      <c r="N2481">
        <v>12</v>
      </c>
      <c r="O2481">
        <v>6</v>
      </c>
      <c r="P2481" t="s">
        <v>751</v>
      </c>
      <c r="Q2481" t="s">
        <v>127</v>
      </c>
      <c r="R2481" t="s">
        <v>494</v>
      </c>
      <c r="S2481">
        <v>58827</v>
      </c>
      <c r="T2481" t="s">
        <v>101</v>
      </c>
      <c r="U2481" t="s">
        <v>135</v>
      </c>
      <c r="V2481" t="s">
        <v>95</v>
      </c>
      <c r="W2481" t="s">
        <v>322</v>
      </c>
      <c r="X2481" t="s">
        <v>57</v>
      </c>
      <c r="Y2481" t="s">
        <v>1273</v>
      </c>
      <c r="Z2481" s="1">
        <v>43485</v>
      </c>
      <c r="AA2481">
        <v>90</v>
      </c>
      <c r="AB2481" t="s">
        <v>59</v>
      </c>
      <c r="AC2481">
        <v>2023</v>
      </c>
      <c r="AD2481">
        <v>533</v>
      </c>
      <c r="AE2481" t="s">
        <v>160</v>
      </c>
      <c r="AF2481" t="s">
        <v>61</v>
      </c>
      <c r="AG2481" s="1">
        <v>33997</v>
      </c>
      <c r="AH2481" t="s">
        <v>161</v>
      </c>
      <c r="AI2481" t="s">
        <v>63</v>
      </c>
      <c r="AJ2481" t="s">
        <v>162</v>
      </c>
      <c r="AK2481">
        <v>194</v>
      </c>
      <c r="AL2481">
        <v>2000000</v>
      </c>
      <c r="AM2481">
        <v>15000000</v>
      </c>
      <c r="AN2481" s="1">
        <v>45473</v>
      </c>
      <c r="AO2481" t="s">
        <v>173</v>
      </c>
      <c r="AP2481" t="s">
        <v>164</v>
      </c>
      <c r="AQ2481">
        <v>23</v>
      </c>
      <c r="AR2481" t="s">
        <v>165</v>
      </c>
      <c r="AS2481">
        <v>0</v>
      </c>
      <c r="AT2481" t="s">
        <v>161</v>
      </c>
      <c r="AU2481">
        <v>31</v>
      </c>
    </row>
    <row r="2482" spans="1:47" x14ac:dyDescent="0.25">
      <c r="A2482" t="s">
        <v>1272</v>
      </c>
      <c r="B2482">
        <v>3058568</v>
      </c>
      <c r="C2482">
        <v>124732</v>
      </c>
      <c r="D2482" t="s">
        <v>48</v>
      </c>
      <c r="E2482">
        <v>0</v>
      </c>
      <c r="F2482">
        <v>0</v>
      </c>
      <c r="G2482">
        <v>0</v>
      </c>
      <c r="H2482">
        <v>0</v>
      </c>
      <c r="I2482">
        <v>90</v>
      </c>
      <c r="J2482">
        <v>2018</v>
      </c>
      <c r="K2482" t="s">
        <v>119</v>
      </c>
      <c r="L2482">
        <v>2</v>
      </c>
      <c r="M2482">
        <v>1</v>
      </c>
      <c r="N2482">
        <v>12</v>
      </c>
      <c r="O2482">
        <v>6</v>
      </c>
      <c r="P2482" t="s">
        <v>751</v>
      </c>
      <c r="Q2482" t="s">
        <v>127</v>
      </c>
      <c r="R2482" t="s">
        <v>494</v>
      </c>
      <c r="S2482">
        <v>58827</v>
      </c>
      <c r="T2482" t="s">
        <v>101</v>
      </c>
      <c r="U2482" t="s">
        <v>135</v>
      </c>
      <c r="V2482" t="s">
        <v>95</v>
      </c>
      <c r="W2482" t="s">
        <v>322</v>
      </c>
      <c r="X2482" t="s">
        <v>57</v>
      </c>
      <c r="Y2482" t="s">
        <v>1273</v>
      </c>
      <c r="Z2482" s="1">
        <v>43485</v>
      </c>
      <c r="AA2482">
        <v>90</v>
      </c>
      <c r="AB2482" t="s">
        <v>59</v>
      </c>
      <c r="AC2482">
        <v>2023</v>
      </c>
      <c r="AD2482">
        <v>533</v>
      </c>
      <c r="AE2482" t="s">
        <v>160</v>
      </c>
      <c r="AF2482" t="s">
        <v>61</v>
      </c>
      <c r="AG2482" s="1">
        <v>33997</v>
      </c>
      <c r="AH2482" t="s">
        <v>161</v>
      </c>
      <c r="AI2482" t="s">
        <v>63</v>
      </c>
      <c r="AJ2482" t="s">
        <v>162</v>
      </c>
      <c r="AK2482">
        <v>194</v>
      </c>
      <c r="AL2482">
        <v>2000000</v>
      </c>
      <c r="AM2482">
        <v>15000000</v>
      </c>
      <c r="AN2482" s="1">
        <v>45473</v>
      </c>
      <c r="AO2482" t="s">
        <v>174</v>
      </c>
      <c r="AP2482" t="s">
        <v>164</v>
      </c>
      <c r="AQ2482">
        <v>23</v>
      </c>
      <c r="AR2482" t="s">
        <v>165</v>
      </c>
      <c r="AS2482">
        <v>0</v>
      </c>
      <c r="AT2482" t="s">
        <v>161</v>
      </c>
      <c r="AU2482">
        <v>31</v>
      </c>
    </row>
    <row r="2483" spans="1:47" x14ac:dyDescent="0.25">
      <c r="A2483" t="s">
        <v>1272</v>
      </c>
      <c r="B2483">
        <v>3058568</v>
      </c>
      <c r="C2483">
        <v>124732</v>
      </c>
      <c r="D2483" t="s">
        <v>48</v>
      </c>
      <c r="E2483">
        <v>0</v>
      </c>
      <c r="F2483">
        <v>0</v>
      </c>
      <c r="G2483">
        <v>0</v>
      </c>
      <c r="H2483">
        <v>0</v>
      </c>
      <c r="I2483">
        <v>90</v>
      </c>
      <c r="J2483">
        <v>2018</v>
      </c>
      <c r="K2483" t="s">
        <v>119</v>
      </c>
      <c r="L2483">
        <v>2</v>
      </c>
      <c r="M2483">
        <v>1</v>
      </c>
      <c r="N2483">
        <v>12</v>
      </c>
      <c r="O2483">
        <v>6</v>
      </c>
      <c r="P2483" t="s">
        <v>751</v>
      </c>
      <c r="Q2483" t="s">
        <v>127</v>
      </c>
      <c r="R2483" t="s">
        <v>494</v>
      </c>
      <c r="S2483">
        <v>58827</v>
      </c>
      <c r="T2483" t="s">
        <v>101</v>
      </c>
      <c r="U2483" t="s">
        <v>135</v>
      </c>
      <c r="V2483" t="s">
        <v>95</v>
      </c>
      <c r="W2483" t="s">
        <v>322</v>
      </c>
      <c r="X2483" t="s">
        <v>57</v>
      </c>
      <c r="Y2483" t="s">
        <v>1273</v>
      </c>
      <c r="Z2483" s="1">
        <v>43485</v>
      </c>
      <c r="AA2483">
        <v>90</v>
      </c>
      <c r="AB2483" t="s">
        <v>59</v>
      </c>
      <c r="AC2483">
        <v>2023</v>
      </c>
      <c r="AD2483">
        <v>533</v>
      </c>
      <c r="AE2483" t="s">
        <v>160</v>
      </c>
      <c r="AF2483" t="s">
        <v>61</v>
      </c>
      <c r="AG2483" s="1">
        <v>33997</v>
      </c>
      <c r="AH2483" t="s">
        <v>161</v>
      </c>
      <c r="AI2483" t="s">
        <v>63</v>
      </c>
      <c r="AJ2483" t="s">
        <v>162</v>
      </c>
      <c r="AK2483">
        <v>194</v>
      </c>
      <c r="AL2483">
        <v>2000000</v>
      </c>
      <c r="AM2483">
        <v>15000000</v>
      </c>
      <c r="AN2483" s="1">
        <v>45473</v>
      </c>
      <c r="AO2483" t="s">
        <v>175</v>
      </c>
      <c r="AP2483" t="s">
        <v>66</v>
      </c>
      <c r="AQ2483">
        <v>23</v>
      </c>
      <c r="AR2483" t="s">
        <v>165</v>
      </c>
      <c r="AS2483">
        <v>0</v>
      </c>
      <c r="AT2483" t="s">
        <v>161</v>
      </c>
      <c r="AU2483">
        <v>31</v>
      </c>
    </row>
    <row r="2484" spans="1:47" x14ac:dyDescent="0.25">
      <c r="A2484" t="s">
        <v>1272</v>
      </c>
      <c r="B2484">
        <v>3058568</v>
      </c>
      <c r="C2484">
        <v>124732</v>
      </c>
      <c r="D2484" t="s">
        <v>48</v>
      </c>
      <c r="E2484">
        <v>0</v>
      </c>
      <c r="F2484">
        <v>0</v>
      </c>
      <c r="G2484">
        <v>0</v>
      </c>
      <c r="H2484">
        <v>0</v>
      </c>
      <c r="I2484">
        <v>90</v>
      </c>
      <c r="J2484">
        <v>2018</v>
      </c>
      <c r="K2484" t="s">
        <v>119</v>
      </c>
      <c r="L2484">
        <v>2</v>
      </c>
      <c r="M2484">
        <v>1</v>
      </c>
      <c r="N2484">
        <v>12</v>
      </c>
      <c r="O2484">
        <v>6</v>
      </c>
      <c r="P2484" t="s">
        <v>751</v>
      </c>
      <c r="Q2484" t="s">
        <v>127</v>
      </c>
      <c r="R2484" t="s">
        <v>494</v>
      </c>
      <c r="S2484">
        <v>58827</v>
      </c>
      <c r="T2484" t="s">
        <v>101</v>
      </c>
      <c r="U2484" t="s">
        <v>135</v>
      </c>
      <c r="V2484" t="s">
        <v>95</v>
      </c>
      <c r="W2484" t="s">
        <v>322</v>
      </c>
      <c r="X2484" t="s">
        <v>57</v>
      </c>
      <c r="Y2484" t="s">
        <v>1273</v>
      </c>
      <c r="Z2484" s="1">
        <v>43485</v>
      </c>
      <c r="AA2484">
        <v>90</v>
      </c>
      <c r="AB2484" t="s">
        <v>59</v>
      </c>
      <c r="AC2484">
        <v>2023</v>
      </c>
      <c r="AD2484">
        <v>533</v>
      </c>
      <c r="AE2484" t="s">
        <v>160</v>
      </c>
      <c r="AF2484" t="s">
        <v>61</v>
      </c>
      <c r="AG2484" s="1">
        <v>33997</v>
      </c>
      <c r="AH2484" t="s">
        <v>161</v>
      </c>
      <c r="AI2484" t="s">
        <v>63</v>
      </c>
      <c r="AJ2484" t="s">
        <v>162</v>
      </c>
      <c r="AK2484">
        <v>194</v>
      </c>
      <c r="AL2484">
        <v>2000000</v>
      </c>
      <c r="AM2484">
        <v>15000000</v>
      </c>
      <c r="AN2484" s="1">
        <v>45473</v>
      </c>
      <c r="AO2484" t="s">
        <v>176</v>
      </c>
      <c r="AP2484" t="s">
        <v>66</v>
      </c>
      <c r="AQ2484">
        <v>23</v>
      </c>
      <c r="AR2484" t="s">
        <v>165</v>
      </c>
      <c r="AS2484">
        <v>0</v>
      </c>
      <c r="AT2484" t="s">
        <v>161</v>
      </c>
      <c r="AU2484">
        <v>31</v>
      </c>
    </row>
    <row r="2485" spans="1:47" x14ac:dyDescent="0.25">
      <c r="A2485" t="s">
        <v>1272</v>
      </c>
      <c r="B2485">
        <v>3058568</v>
      </c>
      <c r="C2485">
        <v>124732</v>
      </c>
      <c r="D2485" t="s">
        <v>48</v>
      </c>
      <c r="E2485">
        <v>0</v>
      </c>
      <c r="F2485">
        <v>0</v>
      </c>
      <c r="G2485">
        <v>0</v>
      </c>
      <c r="H2485">
        <v>0</v>
      </c>
      <c r="I2485">
        <v>90</v>
      </c>
      <c r="J2485">
        <v>2018</v>
      </c>
      <c r="K2485" t="s">
        <v>119</v>
      </c>
      <c r="L2485">
        <v>2</v>
      </c>
      <c r="M2485">
        <v>1</v>
      </c>
      <c r="N2485">
        <v>12</v>
      </c>
      <c r="O2485">
        <v>6</v>
      </c>
      <c r="P2485" t="s">
        <v>751</v>
      </c>
      <c r="Q2485" t="s">
        <v>127</v>
      </c>
      <c r="R2485" t="s">
        <v>494</v>
      </c>
      <c r="S2485">
        <v>58827</v>
      </c>
      <c r="T2485" t="s">
        <v>101</v>
      </c>
      <c r="U2485" t="s">
        <v>135</v>
      </c>
      <c r="V2485" t="s">
        <v>95</v>
      </c>
      <c r="W2485" t="s">
        <v>322</v>
      </c>
      <c r="X2485" t="s">
        <v>57</v>
      </c>
      <c r="Y2485" t="s">
        <v>1273</v>
      </c>
      <c r="Z2485" s="1">
        <v>43485</v>
      </c>
      <c r="AA2485">
        <v>90</v>
      </c>
      <c r="AB2485" t="s">
        <v>59</v>
      </c>
      <c r="AC2485">
        <v>2023</v>
      </c>
      <c r="AD2485">
        <v>533</v>
      </c>
      <c r="AE2485" t="s">
        <v>160</v>
      </c>
      <c r="AF2485" t="s">
        <v>61</v>
      </c>
      <c r="AG2485" s="1">
        <v>33997</v>
      </c>
      <c r="AH2485" t="s">
        <v>161</v>
      </c>
      <c r="AI2485" t="s">
        <v>63</v>
      </c>
      <c r="AJ2485" t="s">
        <v>162</v>
      </c>
      <c r="AK2485">
        <v>194</v>
      </c>
      <c r="AL2485">
        <v>2000000</v>
      </c>
      <c r="AM2485">
        <v>15000000</v>
      </c>
      <c r="AN2485" s="1">
        <v>45473</v>
      </c>
      <c r="AO2485" t="s">
        <v>177</v>
      </c>
      <c r="AP2485" t="s">
        <v>164</v>
      </c>
      <c r="AQ2485">
        <v>23</v>
      </c>
      <c r="AR2485" t="s">
        <v>165</v>
      </c>
      <c r="AS2485">
        <v>0</v>
      </c>
      <c r="AT2485" t="s">
        <v>161</v>
      </c>
      <c r="AU2485">
        <v>31</v>
      </c>
    </row>
    <row r="2486" spans="1:47" x14ac:dyDescent="0.25">
      <c r="A2486" t="s">
        <v>1274</v>
      </c>
      <c r="B2486">
        <v>3058568</v>
      </c>
      <c r="C2486">
        <v>332697</v>
      </c>
      <c r="D2486" t="s">
        <v>48</v>
      </c>
      <c r="E2486">
        <v>1</v>
      </c>
      <c r="F2486">
        <v>0</v>
      </c>
      <c r="G2486">
        <v>0</v>
      </c>
      <c r="H2486">
        <v>1</v>
      </c>
      <c r="I2486">
        <v>90</v>
      </c>
      <c r="J2486">
        <v>2018</v>
      </c>
      <c r="K2486" t="s">
        <v>119</v>
      </c>
      <c r="L2486">
        <v>2</v>
      </c>
      <c r="M2486">
        <v>1</v>
      </c>
      <c r="N2486">
        <v>12</v>
      </c>
      <c r="O2486">
        <v>6</v>
      </c>
      <c r="P2486" t="s">
        <v>751</v>
      </c>
      <c r="Q2486" t="s">
        <v>127</v>
      </c>
      <c r="R2486" t="s">
        <v>494</v>
      </c>
      <c r="S2486">
        <v>58827</v>
      </c>
      <c r="T2486" t="s">
        <v>101</v>
      </c>
      <c r="U2486" t="s">
        <v>135</v>
      </c>
      <c r="V2486" t="s">
        <v>95</v>
      </c>
      <c r="W2486" t="s">
        <v>322</v>
      </c>
      <c r="X2486" t="s">
        <v>57</v>
      </c>
      <c r="Y2486" t="s">
        <v>1273</v>
      </c>
      <c r="Z2486" s="1">
        <v>43485</v>
      </c>
      <c r="AA2486">
        <v>90</v>
      </c>
      <c r="AB2486" t="s">
        <v>59</v>
      </c>
      <c r="AC2486">
        <v>2023</v>
      </c>
      <c r="AD2486">
        <v>506</v>
      </c>
      <c r="AE2486" t="s">
        <v>755</v>
      </c>
      <c r="AF2486" t="s">
        <v>247</v>
      </c>
      <c r="AG2486" s="1">
        <v>36035</v>
      </c>
      <c r="AH2486" t="s">
        <v>248</v>
      </c>
      <c r="AI2486" t="s">
        <v>249</v>
      </c>
      <c r="AJ2486" t="s">
        <v>64</v>
      </c>
      <c r="AK2486">
        <v>185</v>
      </c>
      <c r="AL2486">
        <v>20000000</v>
      </c>
      <c r="AM2486">
        <v>25000000</v>
      </c>
      <c r="AN2486" s="1">
        <v>45838</v>
      </c>
      <c r="AO2486" t="s">
        <v>756</v>
      </c>
      <c r="AP2486" t="s">
        <v>66</v>
      </c>
      <c r="AQ2486">
        <v>16</v>
      </c>
      <c r="AR2486" t="s">
        <v>757</v>
      </c>
      <c r="AS2486">
        <v>0</v>
      </c>
      <c r="AT2486" t="s">
        <v>465</v>
      </c>
      <c r="AU2486">
        <v>26</v>
      </c>
    </row>
    <row r="2487" spans="1:47" x14ac:dyDescent="0.25">
      <c r="A2487" t="s">
        <v>1274</v>
      </c>
      <c r="B2487">
        <v>3058568</v>
      </c>
      <c r="C2487">
        <v>332697</v>
      </c>
      <c r="D2487" t="s">
        <v>48</v>
      </c>
      <c r="E2487">
        <v>1</v>
      </c>
      <c r="F2487">
        <v>0</v>
      </c>
      <c r="G2487">
        <v>0</v>
      </c>
      <c r="H2487">
        <v>1</v>
      </c>
      <c r="I2487">
        <v>90</v>
      </c>
      <c r="J2487">
        <v>2018</v>
      </c>
      <c r="K2487" t="s">
        <v>119</v>
      </c>
      <c r="L2487">
        <v>2</v>
      </c>
      <c r="M2487">
        <v>1</v>
      </c>
      <c r="N2487">
        <v>12</v>
      </c>
      <c r="O2487">
        <v>6</v>
      </c>
      <c r="P2487" t="s">
        <v>751</v>
      </c>
      <c r="Q2487" t="s">
        <v>127</v>
      </c>
      <c r="R2487" t="s">
        <v>494</v>
      </c>
      <c r="S2487">
        <v>58827</v>
      </c>
      <c r="T2487" t="s">
        <v>101</v>
      </c>
      <c r="U2487" t="s">
        <v>135</v>
      </c>
      <c r="V2487" t="s">
        <v>95</v>
      </c>
      <c r="W2487" t="s">
        <v>322</v>
      </c>
      <c r="X2487" t="s">
        <v>57</v>
      </c>
      <c r="Y2487" t="s">
        <v>1273</v>
      </c>
      <c r="Z2487" s="1">
        <v>43485</v>
      </c>
      <c r="AA2487">
        <v>90</v>
      </c>
      <c r="AB2487" t="s">
        <v>59</v>
      </c>
      <c r="AC2487">
        <v>2023</v>
      </c>
      <c r="AD2487">
        <v>506</v>
      </c>
      <c r="AE2487" t="s">
        <v>755</v>
      </c>
      <c r="AF2487" t="s">
        <v>247</v>
      </c>
      <c r="AG2487" s="1">
        <v>36035</v>
      </c>
      <c r="AH2487" t="s">
        <v>248</v>
      </c>
      <c r="AI2487" t="s">
        <v>249</v>
      </c>
      <c r="AJ2487" t="s">
        <v>64</v>
      </c>
      <c r="AK2487">
        <v>185</v>
      </c>
      <c r="AL2487">
        <v>20000000</v>
      </c>
      <c r="AM2487">
        <v>25000000</v>
      </c>
      <c r="AN2487" s="1">
        <v>45838</v>
      </c>
      <c r="AO2487" t="s">
        <v>758</v>
      </c>
      <c r="AP2487" t="s">
        <v>66</v>
      </c>
      <c r="AQ2487">
        <v>16</v>
      </c>
      <c r="AR2487" t="s">
        <v>757</v>
      </c>
      <c r="AS2487">
        <v>0</v>
      </c>
      <c r="AT2487" t="s">
        <v>248</v>
      </c>
      <c r="AU2487">
        <v>26</v>
      </c>
    </row>
    <row r="2488" spans="1:47" x14ac:dyDescent="0.25">
      <c r="A2488" t="s">
        <v>1274</v>
      </c>
      <c r="B2488">
        <v>3058568</v>
      </c>
      <c r="C2488">
        <v>332697</v>
      </c>
      <c r="D2488" t="s">
        <v>48</v>
      </c>
      <c r="E2488">
        <v>1</v>
      </c>
      <c r="F2488">
        <v>0</v>
      </c>
      <c r="G2488">
        <v>0</v>
      </c>
      <c r="H2488">
        <v>1</v>
      </c>
      <c r="I2488">
        <v>90</v>
      </c>
      <c r="J2488">
        <v>2018</v>
      </c>
      <c r="K2488" t="s">
        <v>119</v>
      </c>
      <c r="L2488">
        <v>2</v>
      </c>
      <c r="M2488">
        <v>1</v>
      </c>
      <c r="N2488">
        <v>12</v>
      </c>
      <c r="O2488">
        <v>6</v>
      </c>
      <c r="P2488" t="s">
        <v>751</v>
      </c>
      <c r="Q2488" t="s">
        <v>127</v>
      </c>
      <c r="R2488" t="s">
        <v>494</v>
      </c>
      <c r="S2488">
        <v>58827</v>
      </c>
      <c r="T2488" t="s">
        <v>101</v>
      </c>
      <c r="U2488" t="s">
        <v>135</v>
      </c>
      <c r="V2488" t="s">
        <v>95</v>
      </c>
      <c r="W2488" t="s">
        <v>322</v>
      </c>
      <c r="X2488" t="s">
        <v>57</v>
      </c>
      <c r="Y2488" t="s">
        <v>1273</v>
      </c>
      <c r="Z2488" s="1">
        <v>43485</v>
      </c>
      <c r="AA2488">
        <v>90</v>
      </c>
      <c r="AB2488" t="s">
        <v>59</v>
      </c>
      <c r="AC2488">
        <v>2023</v>
      </c>
      <c r="AD2488">
        <v>506</v>
      </c>
      <c r="AE2488" t="s">
        <v>755</v>
      </c>
      <c r="AF2488" t="s">
        <v>247</v>
      </c>
      <c r="AG2488" s="1">
        <v>36035</v>
      </c>
      <c r="AH2488" t="s">
        <v>248</v>
      </c>
      <c r="AI2488" t="s">
        <v>249</v>
      </c>
      <c r="AJ2488" t="s">
        <v>64</v>
      </c>
      <c r="AK2488">
        <v>185</v>
      </c>
      <c r="AL2488">
        <v>20000000</v>
      </c>
      <c r="AM2488">
        <v>25000000</v>
      </c>
      <c r="AN2488" s="1">
        <v>45838</v>
      </c>
      <c r="AO2488" t="s">
        <v>759</v>
      </c>
      <c r="AP2488" t="s">
        <v>164</v>
      </c>
      <c r="AQ2488">
        <v>16</v>
      </c>
      <c r="AR2488" t="s">
        <v>757</v>
      </c>
      <c r="AS2488">
        <v>0</v>
      </c>
      <c r="AT2488" t="s">
        <v>465</v>
      </c>
      <c r="AU2488">
        <v>26</v>
      </c>
    </row>
    <row r="2489" spans="1:47" x14ac:dyDescent="0.25">
      <c r="A2489" t="s">
        <v>1274</v>
      </c>
      <c r="B2489">
        <v>3058568</v>
      </c>
      <c r="C2489">
        <v>332697</v>
      </c>
      <c r="D2489" t="s">
        <v>48</v>
      </c>
      <c r="E2489">
        <v>1</v>
      </c>
      <c r="F2489">
        <v>0</v>
      </c>
      <c r="G2489">
        <v>0</v>
      </c>
      <c r="H2489">
        <v>1</v>
      </c>
      <c r="I2489">
        <v>90</v>
      </c>
      <c r="J2489">
        <v>2018</v>
      </c>
      <c r="K2489" t="s">
        <v>119</v>
      </c>
      <c r="L2489">
        <v>2</v>
      </c>
      <c r="M2489">
        <v>1</v>
      </c>
      <c r="N2489">
        <v>12</v>
      </c>
      <c r="O2489">
        <v>6</v>
      </c>
      <c r="P2489" t="s">
        <v>751</v>
      </c>
      <c r="Q2489" t="s">
        <v>127</v>
      </c>
      <c r="R2489" t="s">
        <v>494</v>
      </c>
      <c r="S2489">
        <v>58827</v>
      </c>
      <c r="T2489" t="s">
        <v>101</v>
      </c>
      <c r="U2489" t="s">
        <v>135</v>
      </c>
      <c r="V2489" t="s">
        <v>95</v>
      </c>
      <c r="W2489" t="s">
        <v>322</v>
      </c>
      <c r="X2489" t="s">
        <v>57</v>
      </c>
      <c r="Y2489" t="s">
        <v>1273</v>
      </c>
      <c r="Z2489" s="1">
        <v>43485</v>
      </c>
      <c r="AA2489">
        <v>90</v>
      </c>
      <c r="AB2489" t="s">
        <v>59</v>
      </c>
      <c r="AC2489">
        <v>2023</v>
      </c>
      <c r="AD2489">
        <v>506</v>
      </c>
      <c r="AE2489" t="s">
        <v>755</v>
      </c>
      <c r="AF2489" t="s">
        <v>247</v>
      </c>
      <c r="AG2489" s="1">
        <v>36035</v>
      </c>
      <c r="AH2489" t="s">
        <v>248</v>
      </c>
      <c r="AI2489" t="s">
        <v>249</v>
      </c>
      <c r="AJ2489" t="s">
        <v>64</v>
      </c>
      <c r="AK2489">
        <v>185</v>
      </c>
      <c r="AL2489">
        <v>20000000</v>
      </c>
      <c r="AM2489">
        <v>25000000</v>
      </c>
      <c r="AN2489" s="1">
        <v>45838</v>
      </c>
      <c r="AO2489" t="s">
        <v>760</v>
      </c>
      <c r="AP2489" t="s">
        <v>164</v>
      </c>
      <c r="AQ2489">
        <v>16</v>
      </c>
      <c r="AR2489" t="s">
        <v>757</v>
      </c>
      <c r="AS2489">
        <v>0</v>
      </c>
      <c r="AT2489" t="s">
        <v>465</v>
      </c>
      <c r="AU2489">
        <v>26</v>
      </c>
    </row>
    <row r="2490" spans="1:47" x14ac:dyDescent="0.25">
      <c r="A2490" t="s">
        <v>1274</v>
      </c>
      <c r="B2490">
        <v>3058568</v>
      </c>
      <c r="C2490">
        <v>332697</v>
      </c>
      <c r="D2490" t="s">
        <v>48</v>
      </c>
      <c r="E2490">
        <v>1</v>
      </c>
      <c r="F2490">
        <v>0</v>
      </c>
      <c r="G2490">
        <v>0</v>
      </c>
      <c r="H2490">
        <v>1</v>
      </c>
      <c r="I2490">
        <v>90</v>
      </c>
      <c r="J2490">
        <v>2018</v>
      </c>
      <c r="K2490" t="s">
        <v>119</v>
      </c>
      <c r="L2490">
        <v>2</v>
      </c>
      <c r="M2490">
        <v>1</v>
      </c>
      <c r="N2490">
        <v>12</v>
      </c>
      <c r="O2490">
        <v>6</v>
      </c>
      <c r="P2490" t="s">
        <v>751</v>
      </c>
      <c r="Q2490" t="s">
        <v>127</v>
      </c>
      <c r="R2490" t="s">
        <v>494</v>
      </c>
      <c r="S2490">
        <v>58827</v>
      </c>
      <c r="T2490" t="s">
        <v>101</v>
      </c>
      <c r="U2490" t="s">
        <v>135</v>
      </c>
      <c r="V2490" t="s">
        <v>95</v>
      </c>
      <c r="W2490" t="s">
        <v>322</v>
      </c>
      <c r="X2490" t="s">
        <v>57</v>
      </c>
      <c r="Y2490" t="s">
        <v>1273</v>
      </c>
      <c r="Z2490" s="1">
        <v>43485</v>
      </c>
      <c r="AA2490">
        <v>90</v>
      </c>
      <c r="AB2490" t="s">
        <v>59</v>
      </c>
      <c r="AC2490">
        <v>2023</v>
      </c>
      <c r="AD2490">
        <v>506</v>
      </c>
      <c r="AE2490" t="s">
        <v>755</v>
      </c>
      <c r="AF2490" t="s">
        <v>247</v>
      </c>
      <c r="AG2490" s="1">
        <v>36035</v>
      </c>
      <c r="AH2490" t="s">
        <v>248</v>
      </c>
      <c r="AI2490" t="s">
        <v>249</v>
      </c>
      <c r="AJ2490" t="s">
        <v>64</v>
      </c>
      <c r="AK2490">
        <v>185</v>
      </c>
      <c r="AL2490">
        <v>20000000</v>
      </c>
      <c r="AM2490">
        <v>25000000</v>
      </c>
      <c r="AN2490" s="1">
        <v>45838</v>
      </c>
      <c r="AO2490" t="s">
        <v>761</v>
      </c>
      <c r="AP2490" t="s">
        <v>164</v>
      </c>
      <c r="AQ2490">
        <v>16</v>
      </c>
      <c r="AR2490" t="s">
        <v>757</v>
      </c>
      <c r="AS2490">
        <v>0</v>
      </c>
      <c r="AT2490" t="s">
        <v>465</v>
      </c>
      <c r="AU2490">
        <v>26</v>
      </c>
    </row>
    <row r="2491" spans="1:47" x14ac:dyDescent="0.25">
      <c r="A2491" t="s">
        <v>1274</v>
      </c>
      <c r="B2491">
        <v>3058568</v>
      </c>
      <c r="C2491">
        <v>332697</v>
      </c>
      <c r="D2491" t="s">
        <v>48</v>
      </c>
      <c r="E2491">
        <v>1</v>
      </c>
      <c r="F2491">
        <v>0</v>
      </c>
      <c r="G2491">
        <v>0</v>
      </c>
      <c r="H2491">
        <v>1</v>
      </c>
      <c r="I2491">
        <v>90</v>
      </c>
      <c r="J2491">
        <v>2018</v>
      </c>
      <c r="K2491" t="s">
        <v>119</v>
      </c>
      <c r="L2491">
        <v>2</v>
      </c>
      <c r="M2491">
        <v>1</v>
      </c>
      <c r="N2491">
        <v>12</v>
      </c>
      <c r="O2491">
        <v>6</v>
      </c>
      <c r="P2491" t="s">
        <v>751</v>
      </c>
      <c r="Q2491" t="s">
        <v>127</v>
      </c>
      <c r="R2491" t="s">
        <v>494</v>
      </c>
      <c r="S2491">
        <v>58827</v>
      </c>
      <c r="T2491" t="s">
        <v>101</v>
      </c>
      <c r="U2491" t="s">
        <v>135</v>
      </c>
      <c r="V2491" t="s">
        <v>95</v>
      </c>
      <c r="W2491" t="s">
        <v>322</v>
      </c>
      <c r="X2491" t="s">
        <v>57</v>
      </c>
      <c r="Y2491" t="s">
        <v>1273</v>
      </c>
      <c r="Z2491" s="1">
        <v>43485</v>
      </c>
      <c r="AA2491">
        <v>90</v>
      </c>
      <c r="AB2491" t="s">
        <v>59</v>
      </c>
      <c r="AC2491">
        <v>2023</v>
      </c>
      <c r="AD2491">
        <v>506</v>
      </c>
      <c r="AE2491" t="s">
        <v>755</v>
      </c>
      <c r="AF2491" t="s">
        <v>247</v>
      </c>
      <c r="AG2491" s="1">
        <v>36035</v>
      </c>
      <c r="AH2491" t="s">
        <v>248</v>
      </c>
      <c r="AI2491" t="s">
        <v>249</v>
      </c>
      <c r="AJ2491" t="s">
        <v>64</v>
      </c>
      <c r="AK2491">
        <v>185</v>
      </c>
      <c r="AL2491">
        <v>20000000</v>
      </c>
      <c r="AM2491">
        <v>25000000</v>
      </c>
      <c r="AN2491" s="1">
        <v>45838</v>
      </c>
      <c r="AO2491" t="s">
        <v>762</v>
      </c>
      <c r="AP2491" t="s">
        <v>164</v>
      </c>
      <c r="AQ2491">
        <v>16</v>
      </c>
      <c r="AR2491" t="s">
        <v>757</v>
      </c>
      <c r="AS2491">
        <v>0</v>
      </c>
      <c r="AT2491" t="s">
        <v>465</v>
      </c>
      <c r="AU2491">
        <v>26</v>
      </c>
    </row>
    <row r="2492" spans="1:47" x14ac:dyDescent="0.25">
      <c r="A2492" t="s">
        <v>1274</v>
      </c>
      <c r="B2492">
        <v>3058568</v>
      </c>
      <c r="C2492">
        <v>332697</v>
      </c>
      <c r="D2492" t="s">
        <v>48</v>
      </c>
      <c r="E2492">
        <v>1</v>
      </c>
      <c r="F2492">
        <v>0</v>
      </c>
      <c r="G2492">
        <v>0</v>
      </c>
      <c r="H2492">
        <v>1</v>
      </c>
      <c r="I2492">
        <v>90</v>
      </c>
      <c r="J2492">
        <v>2018</v>
      </c>
      <c r="K2492" t="s">
        <v>119</v>
      </c>
      <c r="L2492">
        <v>2</v>
      </c>
      <c r="M2492">
        <v>1</v>
      </c>
      <c r="N2492">
        <v>12</v>
      </c>
      <c r="O2492">
        <v>6</v>
      </c>
      <c r="P2492" t="s">
        <v>751</v>
      </c>
      <c r="Q2492" t="s">
        <v>127</v>
      </c>
      <c r="R2492" t="s">
        <v>494</v>
      </c>
      <c r="S2492">
        <v>58827</v>
      </c>
      <c r="T2492" t="s">
        <v>101</v>
      </c>
      <c r="U2492" t="s">
        <v>135</v>
      </c>
      <c r="V2492" t="s">
        <v>95</v>
      </c>
      <c r="W2492" t="s">
        <v>322</v>
      </c>
      <c r="X2492" t="s">
        <v>57</v>
      </c>
      <c r="Y2492" t="s">
        <v>1273</v>
      </c>
      <c r="Z2492" s="1">
        <v>43485</v>
      </c>
      <c r="AA2492">
        <v>90</v>
      </c>
      <c r="AB2492" t="s">
        <v>59</v>
      </c>
      <c r="AC2492">
        <v>2023</v>
      </c>
      <c r="AD2492">
        <v>506</v>
      </c>
      <c r="AE2492" t="s">
        <v>755</v>
      </c>
      <c r="AF2492" t="s">
        <v>247</v>
      </c>
      <c r="AG2492" s="1">
        <v>36035</v>
      </c>
      <c r="AH2492" t="s">
        <v>248</v>
      </c>
      <c r="AI2492" t="s">
        <v>249</v>
      </c>
      <c r="AJ2492" t="s">
        <v>64</v>
      </c>
      <c r="AK2492">
        <v>185</v>
      </c>
      <c r="AL2492">
        <v>20000000</v>
      </c>
      <c r="AM2492">
        <v>25000000</v>
      </c>
      <c r="AN2492" s="1">
        <v>45838</v>
      </c>
      <c r="AO2492" t="s">
        <v>763</v>
      </c>
      <c r="AP2492" t="s">
        <v>164</v>
      </c>
      <c r="AQ2492">
        <v>16</v>
      </c>
      <c r="AR2492" t="s">
        <v>757</v>
      </c>
      <c r="AS2492">
        <v>0</v>
      </c>
      <c r="AT2492" t="s">
        <v>465</v>
      </c>
      <c r="AU2492">
        <v>26</v>
      </c>
    </row>
    <row r="2493" spans="1:47" x14ac:dyDescent="0.25">
      <c r="A2493" t="s">
        <v>1274</v>
      </c>
      <c r="B2493">
        <v>3058568</v>
      </c>
      <c r="C2493">
        <v>332697</v>
      </c>
      <c r="D2493" t="s">
        <v>48</v>
      </c>
      <c r="E2493">
        <v>1</v>
      </c>
      <c r="F2493">
        <v>0</v>
      </c>
      <c r="G2493">
        <v>0</v>
      </c>
      <c r="H2493">
        <v>1</v>
      </c>
      <c r="I2493">
        <v>90</v>
      </c>
      <c r="J2493">
        <v>2018</v>
      </c>
      <c r="K2493" t="s">
        <v>119</v>
      </c>
      <c r="L2493">
        <v>2</v>
      </c>
      <c r="M2493">
        <v>1</v>
      </c>
      <c r="N2493">
        <v>12</v>
      </c>
      <c r="O2493">
        <v>6</v>
      </c>
      <c r="P2493" t="s">
        <v>751</v>
      </c>
      <c r="Q2493" t="s">
        <v>127</v>
      </c>
      <c r="R2493" t="s">
        <v>494</v>
      </c>
      <c r="S2493">
        <v>58827</v>
      </c>
      <c r="T2493" t="s">
        <v>101</v>
      </c>
      <c r="U2493" t="s">
        <v>135</v>
      </c>
      <c r="V2493" t="s">
        <v>95</v>
      </c>
      <c r="W2493" t="s">
        <v>322</v>
      </c>
      <c r="X2493" t="s">
        <v>57</v>
      </c>
      <c r="Y2493" t="s">
        <v>1273</v>
      </c>
      <c r="Z2493" s="1">
        <v>43485</v>
      </c>
      <c r="AA2493">
        <v>90</v>
      </c>
      <c r="AB2493" t="s">
        <v>59</v>
      </c>
      <c r="AC2493">
        <v>2023</v>
      </c>
      <c r="AD2493">
        <v>506</v>
      </c>
      <c r="AE2493" t="s">
        <v>755</v>
      </c>
      <c r="AF2493" t="s">
        <v>247</v>
      </c>
      <c r="AG2493" s="1">
        <v>36035</v>
      </c>
      <c r="AH2493" t="s">
        <v>248</v>
      </c>
      <c r="AI2493" t="s">
        <v>249</v>
      </c>
      <c r="AJ2493" t="s">
        <v>64</v>
      </c>
      <c r="AK2493">
        <v>185</v>
      </c>
      <c r="AL2493">
        <v>20000000</v>
      </c>
      <c r="AM2493">
        <v>25000000</v>
      </c>
      <c r="AN2493" s="1">
        <v>45838</v>
      </c>
      <c r="AO2493" t="s">
        <v>764</v>
      </c>
      <c r="AP2493" t="s">
        <v>164</v>
      </c>
      <c r="AQ2493">
        <v>16</v>
      </c>
      <c r="AR2493" t="s">
        <v>757</v>
      </c>
      <c r="AS2493">
        <v>0</v>
      </c>
      <c r="AT2493" t="s">
        <v>248</v>
      </c>
      <c r="AU2493">
        <v>26</v>
      </c>
    </row>
    <row r="2494" spans="1:47" x14ac:dyDescent="0.25">
      <c r="A2494" t="s">
        <v>1274</v>
      </c>
      <c r="B2494">
        <v>3058568</v>
      </c>
      <c r="C2494">
        <v>332697</v>
      </c>
      <c r="D2494" t="s">
        <v>48</v>
      </c>
      <c r="E2494">
        <v>1</v>
      </c>
      <c r="F2494">
        <v>0</v>
      </c>
      <c r="G2494">
        <v>0</v>
      </c>
      <c r="H2494">
        <v>1</v>
      </c>
      <c r="I2494">
        <v>90</v>
      </c>
      <c r="J2494">
        <v>2018</v>
      </c>
      <c r="K2494" t="s">
        <v>119</v>
      </c>
      <c r="L2494">
        <v>2</v>
      </c>
      <c r="M2494">
        <v>1</v>
      </c>
      <c r="N2494">
        <v>12</v>
      </c>
      <c r="O2494">
        <v>6</v>
      </c>
      <c r="P2494" t="s">
        <v>751</v>
      </c>
      <c r="Q2494" t="s">
        <v>127</v>
      </c>
      <c r="R2494" t="s">
        <v>494</v>
      </c>
      <c r="S2494">
        <v>58827</v>
      </c>
      <c r="T2494" t="s">
        <v>101</v>
      </c>
      <c r="U2494" t="s">
        <v>135</v>
      </c>
      <c r="V2494" t="s">
        <v>95</v>
      </c>
      <c r="W2494" t="s">
        <v>322</v>
      </c>
      <c r="X2494" t="s">
        <v>57</v>
      </c>
      <c r="Y2494" t="s">
        <v>1273</v>
      </c>
      <c r="Z2494" s="1">
        <v>43485</v>
      </c>
      <c r="AA2494">
        <v>90</v>
      </c>
      <c r="AB2494" t="s">
        <v>59</v>
      </c>
      <c r="AC2494">
        <v>2023</v>
      </c>
      <c r="AD2494">
        <v>506</v>
      </c>
      <c r="AE2494" t="s">
        <v>755</v>
      </c>
      <c r="AF2494" t="s">
        <v>247</v>
      </c>
      <c r="AG2494" s="1">
        <v>36035</v>
      </c>
      <c r="AH2494" t="s">
        <v>248</v>
      </c>
      <c r="AI2494" t="s">
        <v>249</v>
      </c>
      <c r="AJ2494" t="s">
        <v>64</v>
      </c>
      <c r="AK2494">
        <v>185</v>
      </c>
      <c r="AL2494">
        <v>20000000</v>
      </c>
      <c r="AM2494">
        <v>25000000</v>
      </c>
      <c r="AN2494" s="1">
        <v>45838</v>
      </c>
      <c r="AO2494" t="s">
        <v>765</v>
      </c>
      <c r="AP2494" t="s">
        <v>164</v>
      </c>
      <c r="AQ2494">
        <v>16</v>
      </c>
      <c r="AR2494" t="s">
        <v>757</v>
      </c>
      <c r="AS2494">
        <v>0</v>
      </c>
      <c r="AT2494" t="s">
        <v>248</v>
      </c>
      <c r="AU2494">
        <v>26</v>
      </c>
    </row>
    <row r="2495" spans="1:47" x14ac:dyDescent="0.25">
      <c r="A2495" t="s">
        <v>1274</v>
      </c>
      <c r="B2495">
        <v>3058568</v>
      </c>
      <c r="C2495">
        <v>332697</v>
      </c>
      <c r="D2495" t="s">
        <v>48</v>
      </c>
      <c r="E2495">
        <v>1</v>
      </c>
      <c r="F2495">
        <v>0</v>
      </c>
      <c r="G2495">
        <v>0</v>
      </c>
      <c r="H2495">
        <v>1</v>
      </c>
      <c r="I2495">
        <v>90</v>
      </c>
      <c r="J2495">
        <v>2018</v>
      </c>
      <c r="K2495" t="s">
        <v>119</v>
      </c>
      <c r="L2495">
        <v>2</v>
      </c>
      <c r="M2495">
        <v>1</v>
      </c>
      <c r="N2495">
        <v>12</v>
      </c>
      <c r="O2495">
        <v>6</v>
      </c>
      <c r="P2495" t="s">
        <v>751</v>
      </c>
      <c r="Q2495" t="s">
        <v>127</v>
      </c>
      <c r="R2495" t="s">
        <v>494</v>
      </c>
      <c r="S2495">
        <v>58827</v>
      </c>
      <c r="T2495" t="s">
        <v>101</v>
      </c>
      <c r="U2495" t="s">
        <v>135</v>
      </c>
      <c r="V2495" t="s">
        <v>95</v>
      </c>
      <c r="W2495" t="s">
        <v>322</v>
      </c>
      <c r="X2495" t="s">
        <v>57</v>
      </c>
      <c r="Y2495" t="s">
        <v>1273</v>
      </c>
      <c r="Z2495" s="1">
        <v>43485</v>
      </c>
      <c r="AA2495">
        <v>90</v>
      </c>
      <c r="AB2495" t="s">
        <v>59</v>
      </c>
      <c r="AC2495">
        <v>2023</v>
      </c>
      <c r="AD2495">
        <v>506</v>
      </c>
      <c r="AE2495" t="s">
        <v>755</v>
      </c>
      <c r="AF2495" t="s">
        <v>247</v>
      </c>
      <c r="AG2495" s="1">
        <v>36035</v>
      </c>
      <c r="AH2495" t="s">
        <v>248</v>
      </c>
      <c r="AI2495" t="s">
        <v>249</v>
      </c>
      <c r="AJ2495" t="s">
        <v>64</v>
      </c>
      <c r="AK2495">
        <v>185</v>
      </c>
      <c r="AL2495">
        <v>20000000</v>
      </c>
      <c r="AM2495">
        <v>25000000</v>
      </c>
      <c r="AN2495" s="1">
        <v>45838</v>
      </c>
      <c r="AO2495" t="s">
        <v>766</v>
      </c>
      <c r="AP2495" t="s">
        <v>164</v>
      </c>
      <c r="AQ2495">
        <v>16</v>
      </c>
      <c r="AR2495" t="s">
        <v>757</v>
      </c>
      <c r="AS2495">
        <v>0</v>
      </c>
      <c r="AT2495" t="s">
        <v>248</v>
      </c>
      <c r="AU2495">
        <v>26</v>
      </c>
    </row>
    <row r="2496" spans="1:47" x14ac:dyDescent="0.25">
      <c r="A2496" t="s">
        <v>1274</v>
      </c>
      <c r="B2496">
        <v>3058568</v>
      </c>
      <c r="C2496">
        <v>332697</v>
      </c>
      <c r="D2496" t="s">
        <v>48</v>
      </c>
      <c r="E2496">
        <v>1</v>
      </c>
      <c r="F2496">
        <v>0</v>
      </c>
      <c r="G2496">
        <v>0</v>
      </c>
      <c r="H2496">
        <v>1</v>
      </c>
      <c r="I2496">
        <v>90</v>
      </c>
      <c r="J2496">
        <v>2018</v>
      </c>
      <c r="K2496" t="s">
        <v>119</v>
      </c>
      <c r="L2496">
        <v>2</v>
      </c>
      <c r="M2496">
        <v>1</v>
      </c>
      <c r="N2496">
        <v>12</v>
      </c>
      <c r="O2496">
        <v>6</v>
      </c>
      <c r="P2496" t="s">
        <v>751</v>
      </c>
      <c r="Q2496" t="s">
        <v>127</v>
      </c>
      <c r="R2496" t="s">
        <v>494</v>
      </c>
      <c r="S2496">
        <v>58827</v>
      </c>
      <c r="T2496" t="s">
        <v>101</v>
      </c>
      <c r="U2496" t="s">
        <v>135</v>
      </c>
      <c r="V2496" t="s">
        <v>95</v>
      </c>
      <c r="W2496" t="s">
        <v>322</v>
      </c>
      <c r="X2496" t="s">
        <v>57</v>
      </c>
      <c r="Y2496" t="s">
        <v>1273</v>
      </c>
      <c r="Z2496" s="1">
        <v>43485</v>
      </c>
      <c r="AA2496">
        <v>90</v>
      </c>
      <c r="AB2496" t="s">
        <v>59</v>
      </c>
      <c r="AC2496">
        <v>2023</v>
      </c>
      <c r="AD2496">
        <v>506</v>
      </c>
      <c r="AE2496" t="s">
        <v>755</v>
      </c>
      <c r="AF2496" t="s">
        <v>247</v>
      </c>
      <c r="AG2496" s="1">
        <v>36035</v>
      </c>
      <c r="AH2496" t="s">
        <v>248</v>
      </c>
      <c r="AI2496" t="s">
        <v>249</v>
      </c>
      <c r="AJ2496" t="s">
        <v>64</v>
      </c>
      <c r="AK2496">
        <v>185</v>
      </c>
      <c r="AL2496">
        <v>20000000</v>
      </c>
      <c r="AM2496">
        <v>25000000</v>
      </c>
      <c r="AN2496" s="1">
        <v>45838</v>
      </c>
      <c r="AO2496" t="s">
        <v>767</v>
      </c>
      <c r="AP2496" t="s">
        <v>164</v>
      </c>
      <c r="AQ2496">
        <v>16</v>
      </c>
      <c r="AR2496" t="s">
        <v>757</v>
      </c>
      <c r="AS2496">
        <v>0</v>
      </c>
      <c r="AT2496" t="s">
        <v>465</v>
      </c>
      <c r="AU2496">
        <v>26</v>
      </c>
    </row>
    <row r="2497" spans="1:47" x14ac:dyDescent="0.25">
      <c r="A2497" t="s">
        <v>1274</v>
      </c>
      <c r="B2497">
        <v>3058568</v>
      </c>
      <c r="C2497">
        <v>332697</v>
      </c>
      <c r="D2497" t="s">
        <v>48</v>
      </c>
      <c r="E2497">
        <v>1</v>
      </c>
      <c r="F2497">
        <v>0</v>
      </c>
      <c r="G2497">
        <v>0</v>
      </c>
      <c r="H2497">
        <v>1</v>
      </c>
      <c r="I2497">
        <v>90</v>
      </c>
      <c r="J2497">
        <v>2018</v>
      </c>
      <c r="K2497" t="s">
        <v>119</v>
      </c>
      <c r="L2497">
        <v>2</v>
      </c>
      <c r="M2497">
        <v>1</v>
      </c>
      <c r="N2497">
        <v>12</v>
      </c>
      <c r="O2497">
        <v>6</v>
      </c>
      <c r="P2497" t="s">
        <v>751</v>
      </c>
      <c r="Q2497" t="s">
        <v>127</v>
      </c>
      <c r="R2497" t="s">
        <v>494</v>
      </c>
      <c r="S2497">
        <v>58827</v>
      </c>
      <c r="T2497" t="s">
        <v>101</v>
      </c>
      <c r="U2497" t="s">
        <v>135</v>
      </c>
      <c r="V2497" t="s">
        <v>95</v>
      </c>
      <c r="W2497" t="s">
        <v>322</v>
      </c>
      <c r="X2497" t="s">
        <v>57</v>
      </c>
      <c r="Y2497" t="s">
        <v>1273</v>
      </c>
      <c r="Z2497" s="1">
        <v>43485</v>
      </c>
      <c r="AA2497">
        <v>90</v>
      </c>
      <c r="AB2497" t="s">
        <v>59</v>
      </c>
      <c r="AC2497">
        <v>2023</v>
      </c>
      <c r="AD2497">
        <v>506</v>
      </c>
      <c r="AE2497" t="s">
        <v>755</v>
      </c>
      <c r="AF2497" t="s">
        <v>247</v>
      </c>
      <c r="AG2497" s="1">
        <v>36035</v>
      </c>
      <c r="AH2497" t="s">
        <v>248</v>
      </c>
      <c r="AI2497" t="s">
        <v>249</v>
      </c>
      <c r="AJ2497" t="s">
        <v>64</v>
      </c>
      <c r="AK2497">
        <v>185</v>
      </c>
      <c r="AL2497">
        <v>20000000</v>
      </c>
      <c r="AM2497">
        <v>25000000</v>
      </c>
      <c r="AN2497" s="1">
        <v>45838</v>
      </c>
      <c r="AO2497" t="s">
        <v>768</v>
      </c>
      <c r="AP2497" t="s">
        <v>164</v>
      </c>
      <c r="AQ2497">
        <v>16</v>
      </c>
      <c r="AR2497" t="s">
        <v>757</v>
      </c>
      <c r="AS2497">
        <v>0</v>
      </c>
      <c r="AT2497" t="s">
        <v>248</v>
      </c>
      <c r="AU2497">
        <v>26</v>
      </c>
    </row>
    <row r="2498" spans="1:47" x14ac:dyDescent="0.25">
      <c r="A2498" t="s">
        <v>1275</v>
      </c>
      <c r="B2498">
        <v>3080325</v>
      </c>
      <c r="C2498">
        <v>370846</v>
      </c>
      <c r="D2498" t="s">
        <v>1276</v>
      </c>
      <c r="E2498">
        <v>0</v>
      </c>
      <c r="F2498">
        <v>0</v>
      </c>
      <c r="G2498">
        <v>1</v>
      </c>
      <c r="H2498">
        <v>0</v>
      </c>
      <c r="I2498">
        <v>26</v>
      </c>
      <c r="J2498">
        <v>2018</v>
      </c>
      <c r="K2498" t="s">
        <v>299</v>
      </c>
      <c r="L2498">
        <v>4</v>
      </c>
      <c r="M2498">
        <v>0</v>
      </c>
      <c r="N2498">
        <v>1</v>
      </c>
      <c r="O2498">
        <v>12</v>
      </c>
      <c r="P2498" t="s">
        <v>1266</v>
      </c>
      <c r="Q2498" t="s">
        <v>1277</v>
      </c>
      <c r="R2498" t="s">
        <v>1268</v>
      </c>
      <c r="S2498">
        <v>54821</v>
      </c>
      <c r="T2498" t="s">
        <v>1278</v>
      </c>
      <c r="U2498" t="s">
        <v>1270</v>
      </c>
      <c r="V2498" t="s">
        <v>1279</v>
      </c>
      <c r="W2498" t="s">
        <v>211</v>
      </c>
      <c r="X2498" t="s">
        <v>57</v>
      </c>
      <c r="Y2498" t="s">
        <v>1280</v>
      </c>
      <c r="Z2498" s="1">
        <v>43488</v>
      </c>
      <c r="AA2498">
        <v>86</v>
      </c>
      <c r="AB2498" t="s">
        <v>81</v>
      </c>
      <c r="AC2498">
        <v>2023</v>
      </c>
      <c r="AD2498">
        <v>506</v>
      </c>
      <c r="AE2498" t="s">
        <v>965</v>
      </c>
      <c r="AF2498" t="s">
        <v>247</v>
      </c>
      <c r="AG2498" s="1">
        <v>36578</v>
      </c>
      <c r="AH2498" t="s">
        <v>465</v>
      </c>
      <c r="AI2498" t="s">
        <v>249</v>
      </c>
      <c r="AJ2498" t="s">
        <v>64</v>
      </c>
      <c r="AK2498">
        <v>183</v>
      </c>
      <c r="AL2498">
        <v>14000000</v>
      </c>
      <c r="AM2498">
        <v>15000000</v>
      </c>
      <c r="AN2498" s="1">
        <v>46934</v>
      </c>
      <c r="AO2498" t="s">
        <v>966</v>
      </c>
      <c r="AP2498" t="s">
        <v>164</v>
      </c>
      <c r="AQ2498">
        <v>22</v>
      </c>
      <c r="AR2498" t="s">
        <v>967</v>
      </c>
      <c r="AS2498">
        <v>0</v>
      </c>
      <c r="AT2498" t="s">
        <v>465</v>
      </c>
      <c r="AU2498">
        <v>24</v>
      </c>
    </row>
    <row r="2499" spans="1:47" x14ac:dyDescent="0.25">
      <c r="A2499" t="s">
        <v>1275</v>
      </c>
      <c r="B2499">
        <v>3080325</v>
      </c>
      <c r="C2499">
        <v>370846</v>
      </c>
      <c r="D2499" t="s">
        <v>1276</v>
      </c>
      <c r="E2499">
        <v>0</v>
      </c>
      <c r="F2499">
        <v>0</v>
      </c>
      <c r="G2499">
        <v>1</v>
      </c>
      <c r="H2499">
        <v>0</v>
      </c>
      <c r="I2499">
        <v>26</v>
      </c>
      <c r="J2499">
        <v>2018</v>
      </c>
      <c r="K2499" t="s">
        <v>299</v>
      </c>
      <c r="L2499">
        <v>4</v>
      </c>
      <c r="M2499">
        <v>0</v>
      </c>
      <c r="N2499">
        <v>1</v>
      </c>
      <c r="O2499">
        <v>12</v>
      </c>
      <c r="P2499" t="s">
        <v>1266</v>
      </c>
      <c r="Q2499" t="s">
        <v>1277</v>
      </c>
      <c r="R2499" t="s">
        <v>1268</v>
      </c>
      <c r="S2499">
        <v>54821</v>
      </c>
      <c r="T2499" t="s">
        <v>1278</v>
      </c>
      <c r="U2499" t="s">
        <v>1270</v>
      </c>
      <c r="V2499" t="s">
        <v>1279</v>
      </c>
      <c r="W2499" t="s">
        <v>211</v>
      </c>
      <c r="X2499" t="s">
        <v>57</v>
      </c>
      <c r="Y2499" t="s">
        <v>1280</v>
      </c>
      <c r="Z2499" s="1">
        <v>43488</v>
      </c>
      <c r="AA2499">
        <v>86</v>
      </c>
      <c r="AB2499" t="s">
        <v>81</v>
      </c>
      <c r="AC2499">
        <v>2023</v>
      </c>
      <c r="AD2499">
        <v>506</v>
      </c>
      <c r="AE2499" t="s">
        <v>965</v>
      </c>
      <c r="AF2499" t="s">
        <v>247</v>
      </c>
      <c r="AG2499" s="1">
        <v>36578</v>
      </c>
      <c r="AH2499" t="s">
        <v>465</v>
      </c>
      <c r="AI2499" t="s">
        <v>249</v>
      </c>
      <c r="AJ2499" t="s">
        <v>64</v>
      </c>
      <c r="AK2499">
        <v>183</v>
      </c>
      <c r="AL2499">
        <v>14000000</v>
      </c>
      <c r="AM2499">
        <v>15000000</v>
      </c>
      <c r="AN2499" s="1">
        <v>46934</v>
      </c>
      <c r="AO2499" t="s">
        <v>968</v>
      </c>
      <c r="AP2499" t="s">
        <v>164</v>
      </c>
      <c r="AQ2499">
        <v>22</v>
      </c>
      <c r="AR2499" t="s">
        <v>967</v>
      </c>
      <c r="AS2499">
        <v>0</v>
      </c>
      <c r="AT2499" t="s">
        <v>465</v>
      </c>
      <c r="AU2499">
        <v>24</v>
      </c>
    </row>
    <row r="2500" spans="1:47" x14ac:dyDescent="0.25">
      <c r="A2500" t="s">
        <v>1275</v>
      </c>
      <c r="B2500">
        <v>3080325</v>
      </c>
      <c r="C2500">
        <v>370846</v>
      </c>
      <c r="D2500" t="s">
        <v>1276</v>
      </c>
      <c r="E2500">
        <v>0</v>
      </c>
      <c r="F2500">
        <v>0</v>
      </c>
      <c r="G2500">
        <v>1</v>
      </c>
      <c r="H2500">
        <v>0</v>
      </c>
      <c r="I2500">
        <v>26</v>
      </c>
      <c r="J2500">
        <v>2018</v>
      </c>
      <c r="K2500" t="s">
        <v>299</v>
      </c>
      <c r="L2500">
        <v>4</v>
      </c>
      <c r="M2500">
        <v>0</v>
      </c>
      <c r="N2500">
        <v>1</v>
      </c>
      <c r="O2500">
        <v>12</v>
      </c>
      <c r="P2500" t="s">
        <v>1266</v>
      </c>
      <c r="Q2500" t="s">
        <v>1277</v>
      </c>
      <c r="R2500" t="s">
        <v>1268</v>
      </c>
      <c r="S2500">
        <v>54821</v>
      </c>
      <c r="T2500" t="s">
        <v>1278</v>
      </c>
      <c r="U2500" t="s">
        <v>1270</v>
      </c>
      <c r="V2500" t="s">
        <v>1279</v>
      </c>
      <c r="W2500" t="s">
        <v>211</v>
      </c>
      <c r="X2500" t="s">
        <v>57</v>
      </c>
      <c r="Y2500" t="s">
        <v>1280</v>
      </c>
      <c r="Z2500" s="1">
        <v>43488</v>
      </c>
      <c r="AA2500">
        <v>86</v>
      </c>
      <c r="AB2500" t="s">
        <v>81</v>
      </c>
      <c r="AC2500">
        <v>2023</v>
      </c>
      <c r="AD2500">
        <v>506</v>
      </c>
      <c r="AE2500" t="s">
        <v>965</v>
      </c>
      <c r="AF2500" t="s">
        <v>247</v>
      </c>
      <c r="AG2500" s="1">
        <v>36578</v>
      </c>
      <c r="AH2500" t="s">
        <v>465</v>
      </c>
      <c r="AI2500" t="s">
        <v>249</v>
      </c>
      <c r="AJ2500" t="s">
        <v>64</v>
      </c>
      <c r="AK2500">
        <v>183</v>
      </c>
      <c r="AL2500">
        <v>14000000</v>
      </c>
      <c r="AM2500">
        <v>15000000</v>
      </c>
      <c r="AN2500" s="1">
        <v>46934</v>
      </c>
      <c r="AO2500" t="s">
        <v>969</v>
      </c>
      <c r="AP2500" t="s">
        <v>66</v>
      </c>
      <c r="AQ2500">
        <v>22</v>
      </c>
      <c r="AR2500" t="s">
        <v>967</v>
      </c>
      <c r="AS2500">
        <v>0</v>
      </c>
      <c r="AT2500" t="s">
        <v>465</v>
      </c>
      <c r="AU2500">
        <v>24</v>
      </c>
    </row>
    <row r="2501" spans="1:47" x14ac:dyDescent="0.25">
      <c r="A2501" t="s">
        <v>1275</v>
      </c>
      <c r="B2501">
        <v>3080325</v>
      </c>
      <c r="C2501">
        <v>370846</v>
      </c>
      <c r="D2501" t="s">
        <v>1276</v>
      </c>
      <c r="E2501">
        <v>0</v>
      </c>
      <c r="F2501">
        <v>0</v>
      </c>
      <c r="G2501">
        <v>1</v>
      </c>
      <c r="H2501">
        <v>0</v>
      </c>
      <c r="I2501">
        <v>26</v>
      </c>
      <c r="J2501">
        <v>2018</v>
      </c>
      <c r="K2501" t="s">
        <v>299</v>
      </c>
      <c r="L2501">
        <v>4</v>
      </c>
      <c r="M2501">
        <v>0</v>
      </c>
      <c r="N2501">
        <v>1</v>
      </c>
      <c r="O2501">
        <v>12</v>
      </c>
      <c r="P2501" t="s">
        <v>1266</v>
      </c>
      <c r="Q2501" t="s">
        <v>1277</v>
      </c>
      <c r="R2501" t="s">
        <v>1268</v>
      </c>
      <c r="S2501">
        <v>54821</v>
      </c>
      <c r="T2501" t="s">
        <v>1278</v>
      </c>
      <c r="U2501" t="s">
        <v>1270</v>
      </c>
      <c r="V2501" t="s">
        <v>1279</v>
      </c>
      <c r="W2501" t="s">
        <v>211</v>
      </c>
      <c r="X2501" t="s">
        <v>57</v>
      </c>
      <c r="Y2501" t="s">
        <v>1280</v>
      </c>
      <c r="Z2501" s="1">
        <v>43488</v>
      </c>
      <c r="AA2501">
        <v>86</v>
      </c>
      <c r="AB2501" t="s">
        <v>81</v>
      </c>
      <c r="AC2501">
        <v>2023</v>
      </c>
      <c r="AD2501">
        <v>506</v>
      </c>
      <c r="AE2501" t="s">
        <v>965</v>
      </c>
      <c r="AF2501" t="s">
        <v>247</v>
      </c>
      <c r="AG2501" s="1">
        <v>36578</v>
      </c>
      <c r="AH2501" t="s">
        <v>465</v>
      </c>
      <c r="AI2501" t="s">
        <v>249</v>
      </c>
      <c r="AJ2501" t="s">
        <v>64</v>
      </c>
      <c r="AK2501">
        <v>183</v>
      </c>
      <c r="AL2501">
        <v>14000000</v>
      </c>
      <c r="AM2501">
        <v>15000000</v>
      </c>
      <c r="AN2501" s="1">
        <v>46934</v>
      </c>
      <c r="AO2501" t="s">
        <v>970</v>
      </c>
      <c r="AP2501" t="s">
        <v>66</v>
      </c>
      <c r="AQ2501">
        <v>22</v>
      </c>
      <c r="AR2501" t="s">
        <v>967</v>
      </c>
      <c r="AS2501">
        <v>0</v>
      </c>
      <c r="AT2501" t="s">
        <v>465</v>
      </c>
      <c r="AU2501">
        <v>24</v>
      </c>
    </row>
    <row r="2502" spans="1:47" x14ac:dyDescent="0.25">
      <c r="A2502" t="s">
        <v>1275</v>
      </c>
      <c r="B2502">
        <v>3080325</v>
      </c>
      <c r="C2502">
        <v>370846</v>
      </c>
      <c r="D2502" t="s">
        <v>1276</v>
      </c>
      <c r="E2502">
        <v>0</v>
      </c>
      <c r="F2502">
        <v>0</v>
      </c>
      <c r="G2502">
        <v>1</v>
      </c>
      <c r="H2502">
        <v>0</v>
      </c>
      <c r="I2502">
        <v>26</v>
      </c>
      <c r="J2502">
        <v>2018</v>
      </c>
      <c r="K2502" t="s">
        <v>299</v>
      </c>
      <c r="L2502">
        <v>4</v>
      </c>
      <c r="M2502">
        <v>0</v>
      </c>
      <c r="N2502">
        <v>1</v>
      </c>
      <c r="O2502">
        <v>12</v>
      </c>
      <c r="P2502" t="s">
        <v>1266</v>
      </c>
      <c r="Q2502" t="s">
        <v>1277</v>
      </c>
      <c r="R2502" t="s">
        <v>1268</v>
      </c>
      <c r="S2502">
        <v>54821</v>
      </c>
      <c r="T2502" t="s">
        <v>1278</v>
      </c>
      <c r="U2502" t="s">
        <v>1270</v>
      </c>
      <c r="V2502" t="s">
        <v>1279</v>
      </c>
      <c r="W2502" t="s">
        <v>211</v>
      </c>
      <c r="X2502" t="s">
        <v>57</v>
      </c>
      <c r="Y2502" t="s">
        <v>1280</v>
      </c>
      <c r="Z2502" s="1">
        <v>43488</v>
      </c>
      <c r="AA2502">
        <v>86</v>
      </c>
      <c r="AB2502" t="s">
        <v>81</v>
      </c>
      <c r="AC2502">
        <v>2023</v>
      </c>
      <c r="AD2502">
        <v>506</v>
      </c>
      <c r="AE2502" t="s">
        <v>965</v>
      </c>
      <c r="AF2502" t="s">
        <v>247</v>
      </c>
      <c r="AG2502" s="1">
        <v>36578</v>
      </c>
      <c r="AH2502" t="s">
        <v>465</v>
      </c>
      <c r="AI2502" t="s">
        <v>249</v>
      </c>
      <c r="AJ2502" t="s">
        <v>64</v>
      </c>
      <c r="AK2502">
        <v>183</v>
      </c>
      <c r="AL2502">
        <v>14000000</v>
      </c>
      <c r="AM2502">
        <v>15000000</v>
      </c>
      <c r="AN2502" s="1">
        <v>46934</v>
      </c>
      <c r="AO2502" t="s">
        <v>971</v>
      </c>
      <c r="AP2502" t="s">
        <v>66</v>
      </c>
      <c r="AQ2502">
        <v>22</v>
      </c>
      <c r="AR2502" t="s">
        <v>967</v>
      </c>
      <c r="AS2502">
        <v>0</v>
      </c>
      <c r="AT2502" t="s">
        <v>465</v>
      </c>
      <c r="AU2502">
        <v>24</v>
      </c>
    </row>
    <row r="2503" spans="1:47" x14ac:dyDescent="0.25">
      <c r="A2503" t="s">
        <v>1275</v>
      </c>
      <c r="B2503">
        <v>3080325</v>
      </c>
      <c r="C2503">
        <v>370846</v>
      </c>
      <c r="D2503" t="s">
        <v>1276</v>
      </c>
      <c r="E2503">
        <v>0</v>
      </c>
      <c r="F2503">
        <v>0</v>
      </c>
      <c r="G2503">
        <v>1</v>
      </c>
      <c r="H2503">
        <v>0</v>
      </c>
      <c r="I2503">
        <v>26</v>
      </c>
      <c r="J2503">
        <v>2018</v>
      </c>
      <c r="K2503" t="s">
        <v>299</v>
      </c>
      <c r="L2503">
        <v>4</v>
      </c>
      <c r="M2503">
        <v>0</v>
      </c>
      <c r="N2503">
        <v>1</v>
      </c>
      <c r="O2503">
        <v>12</v>
      </c>
      <c r="P2503" t="s">
        <v>1266</v>
      </c>
      <c r="Q2503" t="s">
        <v>1277</v>
      </c>
      <c r="R2503" t="s">
        <v>1268</v>
      </c>
      <c r="S2503">
        <v>54821</v>
      </c>
      <c r="T2503" t="s">
        <v>1278</v>
      </c>
      <c r="U2503" t="s">
        <v>1270</v>
      </c>
      <c r="V2503" t="s">
        <v>1279</v>
      </c>
      <c r="W2503" t="s">
        <v>211</v>
      </c>
      <c r="X2503" t="s">
        <v>57</v>
      </c>
      <c r="Y2503" t="s">
        <v>1280</v>
      </c>
      <c r="Z2503" s="1">
        <v>43488</v>
      </c>
      <c r="AA2503">
        <v>86</v>
      </c>
      <c r="AB2503" t="s">
        <v>81</v>
      </c>
      <c r="AC2503">
        <v>2023</v>
      </c>
      <c r="AD2503">
        <v>506</v>
      </c>
      <c r="AE2503" t="s">
        <v>965</v>
      </c>
      <c r="AF2503" t="s">
        <v>247</v>
      </c>
      <c r="AG2503" s="1">
        <v>36578</v>
      </c>
      <c r="AH2503" t="s">
        <v>465</v>
      </c>
      <c r="AI2503" t="s">
        <v>249</v>
      </c>
      <c r="AJ2503" t="s">
        <v>64</v>
      </c>
      <c r="AK2503">
        <v>183</v>
      </c>
      <c r="AL2503">
        <v>14000000</v>
      </c>
      <c r="AM2503">
        <v>15000000</v>
      </c>
      <c r="AN2503" s="1">
        <v>46934</v>
      </c>
      <c r="AO2503" t="s">
        <v>972</v>
      </c>
      <c r="AP2503" t="s">
        <v>66</v>
      </c>
      <c r="AQ2503">
        <v>22</v>
      </c>
      <c r="AR2503" t="s">
        <v>967</v>
      </c>
      <c r="AS2503">
        <v>0</v>
      </c>
      <c r="AT2503" t="s">
        <v>465</v>
      </c>
      <c r="AU2503">
        <v>24</v>
      </c>
    </row>
    <row r="2504" spans="1:47" x14ac:dyDescent="0.25">
      <c r="A2504" t="s">
        <v>1275</v>
      </c>
      <c r="B2504">
        <v>3080325</v>
      </c>
      <c r="C2504">
        <v>370846</v>
      </c>
      <c r="D2504" t="s">
        <v>1276</v>
      </c>
      <c r="E2504">
        <v>0</v>
      </c>
      <c r="F2504">
        <v>0</v>
      </c>
      <c r="G2504">
        <v>1</v>
      </c>
      <c r="H2504">
        <v>0</v>
      </c>
      <c r="I2504">
        <v>26</v>
      </c>
      <c r="J2504">
        <v>2018</v>
      </c>
      <c r="K2504" t="s">
        <v>299</v>
      </c>
      <c r="L2504">
        <v>4</v>
      </c>
      <c r="M2504">
        <v>0</v>
      </c>
      <c r="N2504">
        <v>1</v>
      </c>
      <c r="O2504">
        <v>12</v>
      </c>
      <c r="P2504" t="s">
        <v>1266</v>
      </c>
      <c r="Q2504" t="s">
        <v>1277</v>
      </c>
      <c r="R2504" t="s">
        <v>1268</v>
      </c>
      <c r="S2504">
        <v>54821</v>
      </c>
      <c r="T2504" t="s">
        <v>1278</v>
      </c>
      <c r="U2504" t="s">
        <v>1270</v>
      </c>
      <c r="V2504" t="s">
        <v>1279</v>
      </c>
      <c r="W2504" t="s">
        <v>211</v>
      </c>
      <c r="X2504" t="s">
        <v>57</v>
      </c>
      <c r="Y2504" t="s">
        <v>1280</v>
      </c>
      <c r="Z2504" s="1">
        <v>43488</v>
      </c>
      <c r="AA2504">
        <v>86</v>
      </c>
      <c r="AB2504" t="s">
        <v>81</v>
      </c>
      <c r="AC2504">
        <v>2023</v>
      </c>
      <c r="AD2504">
        <v>506</v>
      </c>
      <c r="AE2504" t="s">
        <v>965</v>
      </c>
      <c r="AF2504" t="s">
        <v>247</v>
      </c>
      <c r="AG2504" s="1">
        <v>36578</v>
      </c>
      <c r="AH2504" t="s">
        <v>465</v>
      </c>
      <c r="AI2504" t="s">
        <v>249</v>
      </c>
      <c r="AJ2504" t="s">
        <v>64</v>
      </c>
      <c r="AK2504">
        <v>183</v>
      </c>
      <c r="AL2504">
        <v>14000000</v>
      </c>
      <c r="AM2504">
        <v>15000000</v>
      </c>
      <c r="AN2504" s="1">
        <v>46934</v>
      </c>
      <c r="AO2504" t="s">
        <v>973</v>
      </c>
      <c r="AP2504" t="s">
        <v>66</v>
      </c>
      <c r="AQ2504">
        <v>22</v>
      </c>
      <c r="AR2504" t="s">
        <v>967</v>
      </c>
      <c r="AS2504">
        <v>0</v>
      </c>
      <c r="AT2504" t="s">
        <v>465</v>
      </c>
      <c r="AU2504">
        <v>24</v>
      </c>
    </row>
    <row r="2505" spans="1:47" x14ac:dyDescent="0.25">
      <c r="A2505" t="s">
        <v>1275</v>
      </c>
      <c r="B2505">
        <v>3080325</v>
      </c>
      <c r="C2505">
        <v>370846</v>
      </c>
      <c r="D2505" t="s">
        <v>1276</v>
      </c>
      <c r="E2505">
        <v>0</v>
      </c>
      <c r="F2505">
        <v>0</v>
      </c>
      <c r="G2505">
        <v>1</v>
      </c>
      <c r="H2505">
        <v>0</v>
      </c>
      <c r="I2505">
        <v>26</v>
      </c>
      <c r="J2505">
        <v>2018</v>
      </c>
      <c r="K2505" t="s">
        <v>299</v>
      </c>
      <c r="L2505">
        <v>4</v>
      </c>
      <c r="M2505">
        <v>0</v>
      </c>
      <c r="N2505">
        <v>1</v>
      </c>
      <c r="O2505">
        <v>12</v>
      </c>
      <c r="P2505" t="s">
        <v>1266</v>
      </c>
      <c r="Q2505" t="s">
        <v>1277</v>
      </c>
      <c r="R2505" t="s">
        <v>1268</v>
      </c>
      <c r="S2505">
        <v>54821</v>
      </c>
      <c r="T2505" t="s">
        <v>1278</v>
      </c>
      <c r="U2505" t="s">
        <v>1270</v>
      </c>
      <c r="V2505" t="s">
        <v>1279</v>
      </c>
      <c r="W2505" t="s">
        <v>211</v>
      </c>
      <c r="X2505" t="s">
        <v>57</v>
      </c>
      <c r="Y2505" t="s">
        <v>1280</v>
      </c>
      <c r="Z2505" s="1">
        <v>43488</v>
      </c>
      <c r="AA2505">
        <v>86</v>
      </c>
      <c r="AB2505" t="s">
        <v>81</v>
      </c>
      <c r="AC2505">
        <v>2023</v>
      </c>
      <c r="AD2505">
        <v>506</v>
      </c>
      <c r="AE2505" t="s">
        <v>965</v>
      </c>
      <c r="AF2505" t="s">
        <v>247</v>
      </c>
      <c r="AG2505" s="1">
        <v>36578</v>
      </c>
      <c r="AH2505" t="s">
        <v>465</v>
      </c>
      <c r="AI2505" t="s">
        <v>249</v>
      </c>
      <c r="AJ2505" t="s">
        <v>64</v>
      </c>
      <c r="AK2505">
        <v>183</v>
      </c>
      <c r="AL2505">
        <v>14000000</v>
      </c>
      <c r="AM2505">
        <v>15000000</v>
      </c>
      <c r="AN2505" s="1">
        <v>46934</v>
      </c>
      <c r="AO2505" t="s">
        <v>974</v>
      </c>
      <c r="AP2505" t="s">
        <v>164</v>
      </c>
      <c r="AQ2505">
        <v>22</v>
      </c>
      <c r="AR2505" t="s">
        <v>967</v>
      </c>
      <c r="AS2505">
        <v>0</v>
      </c>
      <c r="AT2505" t="s">
        <v>465</v>
      </c>
      <c r="AU2505">
        <v>24</v>
      </c>
    </row>
    <row r="2506" spans="1:47" x14ac:dyDescent="0.25">
      <c r="A2506" t="s">
        <v>1275</v>
      </c>
      <c r="B2506">
        <v>3080325</v>
      </c>
      <c r="C2506">
        <v>370846</v>
      </c>
      <c r="D2506" t="s">
        <v>1276</v>
      </c>
      <c r="E2506">
        <v>0</v>
      </c>
      <c r="F2506">
        <v>0</v>
      </c>
      <c r="G2506">
        <v>1</v>
      </c>
      <c r="H2506">
        <v>0</v>
      </c>
      <c r="I2506">
        <v>26</v>
      </c>
      <c r="J2506">
        <v>2018</v>
      </c>
      <c r="K2506" t="s">
        <v>299</v>
      </c>
      <c r="L2506">
        <v>4</v>
      </c>
      <c r="M2506">
        <v>0</v>
      </c>
      <c r="N2506">
        <v>1</v>
      </c>
      <c r="O2506">
        <v>12</v>
      </c>
      <c r="P2506" t="s">
        <v>1266</v>
      </c>
      <c r="Q2506" t="s">
        <v>1277</v>
      </c>
      <c r="R2506" t="s">
        <v>1268</v>
      </c>
      <c r="S2506">
        <v>54821</v>
      </c>
      <c r="T2506" t="s">
        <v>1278</v>
      </c>
      <c r="U2506" t="s">
        <v>1270</v>
      </c>
      <c r="V2506" t="s">
        <v>1279</v>
      </c>
      <c r="W2506" t="s">
        <v>211</v>
      </c>
      <c r="X2506" t="s">
        <v>57</v>
      </c>
      <c r="Y2506" t="s">
        <v>1280</v>
      </c>
      <c r="Z2506" s="1">
        <v>43488</v>
      </c>
      <c r="AA2506">
        <v>86</v>
      </c>
      <c r="AB2506" t="s">
        <v>81</v>
      </c>
      <c r="AC2506">
        <v>2023</v>
      </c>
      <c r="AD2506">
        <v>506</v>
      </c>
      <c r="AE2506" t="s">
        <v>965</v>
      </c>
      <c r="AF2506" t="s">
        <v>247</v>
      </c>
      <c r="AG2506" s="1">
        <v>36578</v>
      </c>
      <c r="AH2506" t="s">
        <v>465</v>
      </c>
      <c r="AI2506" t="s">
        <v>249</v>
      </c>
      <c r="AJ2506" t="s">
        <v>64</v>
      </c>
      <c r="AK2506">
        <v>183</v>
      </c>
      <c r="AL2506">
        <v>14000000</v>
      </c>
      <c r="AM2506">
        <v>15000000</v>
      </c>
      <c r="AN2506" s="1">
        <v>46934</v>
      </c>
      <c r="AO2506" t="s">
        <v>975</v>
      </c>
      <c r="AP2506" t="s">
        <v>164</v>
      </c>
      <c r="AQ2506">
        <v>22</v>
      </c>
      <c r="AR2506" t="s">
        <v>967</v>
      </c>
      <c r="AS2506">
        <v>0</v>
      </c>
      <c r="AT2506" t="s">
        <v>465</v>
      </c>
      <c r="AU2506">
        <v>24</v>
      </c>
    </row>
    <row r="2507" spans="1:47" x14ac:dyDescent="0.25">
      <c r="A2507" t="s">
        <v>1275</v>
      </c>
      <c r="B2507">
        <v>3080325</v>
      </c>
      <c r="C2507">
        <v>370846</v>
      </c>
      <c r="D2507" t="s">
        <v>1276</v>
      </c>
      <c r="E2507">
        <v>0</v>
      </c>
      <c r="F2507">
        <v>0</v>
      </c>
      <c r="G2507">
        <v>1</v>
      </c>
      <c r="H2507">
        <v>0</v>
      </c>
      <c r="I2507">
        <v>26</v>
      </c>
      <c r="J2507">
        <v>2018</v>
      </c>
      <c r="K2507" t="s">
        <v>299</v>
      </c>
      <c r="L2507">
        <v>4</v>
      </c>
      <c r="M2507">
        <v>0</v>
      </c>
      <c r="N2507">
        <v>1</v>
      </c>
      <c r="O2507">
        <v>12</v>
      </c>
      <c r="P2507" t="s">
        <v>1266</v>
      </c>
      <c r="Q2507" t="s">
        <v>1277</v>
      </c>
      <c r="R2507" t="s">
        <v>1268</v>
      </c>
      <c r="S2507">
        <v>54821</v>
      </c>
      <c r="T2507" t="s">
        <v>1278</v>
      </c>
      <c r="U2507" t="s">
        <v>1270</v>
      </c>
      <c r="V2507" t="s">
        <v>1279</v>
      </c>
      <c r="W2507" t="s">
        <v>211</v>
      </c>
      <c r="X2507" t="s">
        <v>57</v>
      </c>
      <c r="Y2507" t="s">
        <v>1280</v>
      </c>
      <c r="Z2507" s="1">
        <v>43488</v>
      </c>
      <c r="AA2507">
        <v>86</v>
      </c>
      <c r="AB2507" t="s">
        <v>81</v>
      </c>
      <c r="AC2507">
        <v>2023</v>
      </c>
      <c r="AD2507">
        <v>506</v>
      </c>
      <c r="AE2507" t="s">
        <v>965</v>
      </c>
      <c r="AF2507" t="s">
        <v>247</v>
      </c>
      <c r="AG2507" s="1">
        <v>36578</v>
      </c>
      <c r="AH2507" t="s">
        <v>465</v>
      </c>
      <c r="AI2507" t="s">
        <v>249</v>
      </c>
      <c r="AJ2507" t="s">
        <v>64</v>
      </c>
      <c r="AK2507">
        <v>183</v>
      </c>
      <c r="AL2507">
        <v>14000000</v>
      </c>
      <c r="AM2507">
        <v>15000000</v>
      </c>
      <c r="AN2507" s="1">
        <v>46934</v>
      </c>
      <c r="AO2507" t="s">
        <v>976</v>
      </c>
      <c r="AP2507" t="s">
        <v>164</v>
      </c>
      <c r="AQ2507">
        <v>22</v>
      </c>
      <c r="AR2507" t="s">
        <v>967</v>
      </c>
      <c r="AS2507">
        <v>0</v>
      </c>
      <c r="AT2507" t="s">
        <v>465</v>
      </c>
      <c r="AU2507">
        <v>24</v>
      </c>
    </row>
    <row r="2508" spans="1:47" x14ac:dyDescent="0.25">
      <c r="A2508" t="s">
        <v>1281</v>
      </c>
      <c r="B2508">
        <v>3137423</v>
      </c>
      <c r="C2508">
        <v>336160</v>
      </c>
      <c r="D2508" t="s">
        <v>1282</v>
      </c>
      <c r="E2508">
        <v>0</v>
      </c>
      <c r="F2508">
        <v>0</v>
      </c>
      <c r="G2508">
        <v>1</v>
      </c>
      <c r="H2508">
        <v>0</v>
      </c>
      <c r="I2508">
        <v>86</v>
      </c>
      <c r="J2508">
        <v>2018</v>
      </c>
      <c r="K2508" t="s">
        <v>695</v>
      </c>
      <c r="L2508">
        <v>4</v>
      </c>
      <c r="M2508">
        <v>1</v>
      </c>
      <c r="N2508">
        <v>8.7201953461648944</v>
      </c>
      <c r="O2508">
        <v>9.2028152829646661</v>
      </c>
      <c r="P2508" t="s">
        <v>1283</v>
      </c>
      <c r="Q2508" t="s">
        <v>1007</v>
      </c>
      <c r="R2508" t="s">
        <v>1284</v>
      </c>
      <c r="S2508">
        <v>25000</v>
      </c>
      <c r="T2508" t="s">
        <v>1072</v>
      </c>
      <c r="U2508" t="s">
        <v>1285</v>
      </c>
      <c r="V2508" t="s">
        <v>1010</v>
      </c>
      <c r="W2508" t="s">
        <v>79</v>
      </c>
      <c r="X2508" t="s">
        <v>151</v>
      </c>
      <c r="Y2508" t="s">
        <v>1286</v>
      </c>
      <c r="Z2508" s="1">
        <v>43488</v>
      </c>
      <c r="AA2508">
        <v>54</v>
      </c>
      <c r="AB2508" t="s">
        <v>81</v>
      </c>
      <c r="AC2508">
        <v>2018</v>
      </c>
      <c r="AD2508">
        <v>385</v>
      </c>
      <c r="AE2508" t="s">
        <v>1013</v>
      </c>
      <c r="AF2508" t="s">
        <v>247</v>
      </c>
      <c r="AG2508" s="1">
        <v>35329</v>
      </c>
      <c r="AH2508" t="s">
        <v>355</v>
      </c>
      <c r="AI2508" t="s">
        <v>265</v>
      </c>
      <c r="AJ2508" t="s">
        <v>64</v>
      </c>
      <c r="AK2508">
        <v>192</v>
      </c>
      <c r="AL2508">
        <v>900000</v>
      </c>
      <c r="AM2508">
        <v>1700000</v>
      </c>
      <c r="AN2508" s="1">
        <v>46203</v>
      </c>
      <c r="AO2508" t="s">
        <v>1014</v>
      </c>
      <c r="AP2508" t="s">
        <v>66</v>
      </c>
      <c r="AQ2508">
        <v>11</v>
      </c>
      <c r="AR2508" t="s">
        <v>1015</v>
      </c>
      <c r="AS2508">
        <v>0</v>
      </c>
      <c r="AT2508" t="s">
        <v>355</v>
      </c>
      <c r="AU2508">
        <v>28</v>
      </c>
    </row>
    <row r="2509" spans="1:47" x14ac:dyDescent="0.25">
      <c r="A2509" t="s">
        <v>1281</v>
      </c>
      <c r="B2509">
        <v>3137423</v>
      </c>
      <c r="C2509">
        <v>336160</v>
      </c>
      <c r="D2509" t="s">
        <v>1282</v>
      </c>
      <c r="E2509">
        <v>0</v>
      </c>
      <c r="F2509">
        <v>0</v>
      </c>
      <c r="G2509">
        <v>1</v>
      </c>
      <c r="H2509">
        <v>0</v>
      </c>
      <c r="I2509">
        <v>86</v>
      </c>
      <c r="J2509">
        <v>2018</v>
      </c>
      <c r="K2509" t="s">
        <v>695</v>
      </c>
      <c r="L2509">
        <v>4</v>
      </c>
      <c r="M2509">
        <v>1</v>
      </c>
      <c r="N2509">
        <v>8.7201953461648944</v>
      </c>
      <c r="O2509">
        <v>9.2028152829646661</v>
      </c>
      <c r="P2509" t="s">
        <v>1283</v>
      </c>
      <c r="Q2509" t="s">
        <v>1007</v>
      </c>
      <c r="R2509" t="s">
        <v>1284</v>
      </c>
      <c r="S2509">
        <v>25000</v>
      </c>
      <c r="T2509" t="s">
        <v>1072</v>
      </c>
      <c r="U2509" t="s">
        <v>1285</v>
      </c>
      <c r="V2509" t="s">
        <v>1010</v>
      </c>
      <c r="W2509" t="s">
        <v>79</v>
      </c>
      <c r="X2509" t="s">
        <v>151</v>
      </c>
      <c r="Y2509" t="s">
        <v>1287</v>
      </c>
      <c r="Z2509" s="1">
        <v>43488</v>
      </c>
      <c r="AA2509">
        <v>86</v>
      </c>
      <c r="AB2509" t="s">
        <v>59</v>
      </c>
      <c r="AC2509">
        <v>2018</v>
      </c>
      <c r="AD2509">
        <v>385</v>
      </c>
      <c r="AE2509" t="s">
        <v>1013</v>
      </c>
      <c r="AF2509" t="s">
        <v>247</v>
      </c>
      <c r="AG2509" s="1">
        <v>35329</v>
      </c>
      <c r="AH2509" t="s">
        <v>355</v>
      </c>
      <c r="AI2509" t="s">
        <v>265</v>
      </c>
      <c r="AJ2509" t="s">
        <v>64</v>
      </c>
      <c r="AK2509">
        <v>192</v>
      </c>
      <c r="AL2509">
        <v>900000</v>
      </c>
      <c r="AM2509">
        <v>1700000</v>
      </c>
      <c r="AN2509" s="1">
        <v>46203</v>
      </c>
      <c r="AO2509" t="s">
        <v>1014</v>
      </c>
      <c r="AP2509" t="s">
        <v>66</v>
      </c>
      <c r="AQ2509">
        <v>11</v>
      </c>
      <c r="AR2509" t="s">
        <v>1015</v>
      </c>
      <c r="AS2509">
        <v>0</v>
      </c>
      <c r="AT2509" t="s">
        <v>355</v>
      </c>
      <c r="AU2509">
        <v>28</v>
      </c>
    </row>
    <row r="2510" spans="1:47" x14ac:dyDescent="0.25">
      <c r="A2510" t="s">
        <v>1288</v>
      </c>
      <c r="B2510">
        <v>3080332</v>
      </c>
      <c r="C2510">
        <v>370846</v>
      </c>
      <c r="D2510" t="s">
        <v>1276</v>
      </c>
      <c r="E2510">
        <v>0</v>
      </c>
      <c r="F2510">
        <v>0</v>
      </c>
      <c r="G2510">
        <v>0</v>
      </c>
      <c r="H2510">
        <v>0</v>
      </c>
      <c r="I2510">
        <v>63</v>
      </c>
      <c r="J2510">
        <v>2018</v>
      </c>
      <c r="K2510" t="s">
        <v>126</v>
      </c>
      <c r="L2510">
        <v>3</v>
      </c>
      <c r="M2510">
        <v>0</v>
      </c>
      <c r="N2510">
        <v>1</v>
      </c>
      <c r="O2510">
        <v>10</v>
      </c>
      <c r="P2510" t="s">
        <v>1266</v>
      </c>
      <c r="Q2510" t="s">
        <v>1289</v>
      </c>
      <c r="R2510" t="s">
        <v>1268</v>
      </c>
      <c r="S2510">
        <v>58264</v>
      </c>
      <c r="T2510" t="s">
        <v>1290</v>
      </c>
      <c r="U2510" t="s">
        <v>1270</v>
      </c>
      <c r="V2510" t="s">
        <v>1291</v>
      </c>
      <c r="W2510" t="s">
        <v>88</v>
      </c>
      <c r="X2510" t="s">
        <v>57</v>
      </c>
      <c r="Y2510" t="s">
        <v>1292</v>
      </c>
      <c r="Z2510" s="1">
        <v>43491</v>
      </c>
      <c r="AA2510">
        <v>63</v>
      </c>
      <c r="AB2510" t="s">
        <v>59</v>
      </c>
      <c r="AC2510">
        <v>2023</v>
      </c>
      <c r="AD2510">
        <v>506</v>
      </c>
      <c r="AE2510" t="s">
        <v>965</v>
      </c>
      <c r="AF2510" t="s">
        <v>247</v>
      </c>
      <c r="AG2510" s="1">
        <v>36578</v>
      </c>
      <c r="AH2510" t="s">
        <v>465</v>
      </c>
      <c r="AI2510" t="s">
        <v>249</v>
      </c>
      <c r="AJ2510" t="s">
        <v>64</v>
      </c>
      <c r="AK2510">
        <v>183</v>
      </c>
      <c r="AL2510">
        <v>14000000</v>
      </c>
      <c r="AM2510">
        <v>15000000</v>
      </c>
      <c r="AN2510" s="1">
        <v>46934</v>
      </c>
      <c r="AO2510" t="s">
        <v>966</v>
      </c>
      <c r="AP2510" t="s">
        <v>164</v>
      </c>
      <c r="AQ2510">
        <v>22</v>
      </c>
      <c r="AR2510" t="s">
        <v>967</v>
      </c>
      <c r="AS2510">
        <v>0</v>
      </c>
      <c r="AT2510" t="s">
        <v>465</v>
      </c>
      <c r="AU2510">
        <v>24</v>
      </c>
    </row>
    <row r="2511" spans="1:47" x14ac:dyDescent="0.25">
      <c r="A2511" t="s">
        <v>1288</v>
      </c>
      <c r="B2511">
        <v>3080332</v>
      </c>
      <c r="C2511">
        <v>370846</v>
      </c>
      <c r="D2511" t="s">
        <v>1276</v>
      </c>
      <c r="E2511">
        <v>0</v>
      </c>
      <c r="F2511">
        <v>0</v>
      </c>
      <c r="G2511">
        <v>0</v>
      </c>
      <c r="H2511">
        <v>0</v>
      </c>
      <c r="I2511">
        <v>63</v>
      </c>
      <c r="J2511">
        <v>2018</v>
      </c>
      <c r="K2511" t="s">
        <v>126</v>
      </c>
      <c r="L2511">
        <v>3</v>
      </c>
      <c r="M2511">
        <v>0</v>
      </c>
      <c r="N2511">
        <v>1</v>
      </c>
      <c r="O2511">
        <v>10</v>
      </c>
      <c r="P2511" t="s">
        <v>1266</v>
      </c>
      <c r="Q2511" t="s">
        <v>1289</v>
      </c>
      <c r="R2511" t="s">
        <v>1268</v>
      </c>
      <c r="S2511">
        <v>58264</v>
      </c>
      <c r="T2511" t="s">
        <v>1290</v>
      </c>
      <c r="U2511" t="s">
        <v>1270</v>
      </c>
      <c r="V2511" t="s">
        <v>1291</v>
      </c>
      <c r="W2511" t="s">
        <v>88</v>
      </c>
      <c r="X2511" t="s">
        <v>57</v>
      </c>
      <c r="Y2511" t="s">
        <v>1292</v>
      </c>
      <c r="Z2511" s="1">
        <v>43491</v>
      </c>
      <c r="AA2511">
        <v>63</v>
      </c>
      <c r="AB2511" t="s">
        <v>59</v>
      </c>
      <c r="AC2511">
        <v>2023</v>
      </c>
      <c r="AD2511">
        <v>506</v>
      </c>
      <c r="AE2511" t="s">
        <v>965</v>
      </c>
      <c r="AF2511" t="s">
        <v>247</v>
      </c>
      <c r="AG2511" s="1">
        <v>36578</v>
      </c>
      <c r="AH2511" t="s">
        <v>465</v>
      </c>
      <c r="AI2511" t="s">
        <v>249</v>
      </c>
      <c r="AJ2511" t="s">
        <v>64</v>
      </c>
      <c r="AK2511">
        <v>183</v>
      </c>
      <c r="AL2511">
        <v>14000000</v>
      </c>
      <c r="AM2511">
        <v>15000000</v>
      </c>
      <c r="AN2511" s="1">
        <v>46934</v>
      </c>
      <c r="AO2511" t="s">
        <v>968</v>
      </c>
      <c r="AP2511" t="s">
        <v>164</v>
      </c>
      <c r="AQ2511">
        <v>22</v>
      </c>
      <c r="AR2511" t="s">
        <v>967</v>
      </c>
      <c r="AS2511">
        <v>0</v>
      </c>
      <c r="AT2511" t="s">
        <v>465</v>
      </c>
      <c r="AU2511">
        <v>24</v>
      </c>
    </row>
    <row r="2512" spans="1:47" x14ac:dyDescent="0.25">
      <c r="A2512" t="s">
        <v>1288</v>
      </c>
      <c r="B2512">
        <v>3080332</v>
      </c>
      <c r="C2512">
        <v>370846</v>
      </c>
      <c r="D2512" t="s">
        <v>1276</v>
      </c>
      <c r="E2512">
        <v>0</v>
      </c>
      <c r="F2512">
        <v>0</v>
      </c>
      <c r="G2512">
        <v>0</v>
      </c>
      <c r="H2512">
        <v>0</v>
      </c>
      <c r="I2512">
        <v>63</v>
      </c>
      <c r="J2512">
        <v>2018</v>
      </c>
      <c r="K2512" t="s">
        <v>126</v>
      </c>
      <c r="L2512">
        <v>3</v>
      </c>
      <c r="M2512">
        <v>0</v>
      </c>
      <c r="N2512">
        <v>1</v>
      </c>
      <c r="O2512">
        <v>10</v>
      </c>
      <c r="P2512" t="s">
        <v>1266</v>
      </c>
      <c r="Q2512" t="s">
        <v>1289</v>
      </c>
      <c r="R2512" t="s">
        <v>1268</v>
      </c>
      <c r="S2512">
        <v>58264</v>
      </c>
      <c r="T2512" t="s">
        <v>1290</v>
      </c>
      <c r="U2512" t="s">
        <v>1270</v>
      </c>
      <c r="V2512" t="s">
        <v>1291</v>
      </c>
      <c r="W2512" t="s">
        <v>88</v>
      </c>
      <c r="X2512" t="s">
        <v>57</v>
      </c>
      <c r="Y2512" t="s">
        <v>1292</v>
      </c>
      <c r="Z2512" s="1">
        <v>43491</v>
      </c>
      <c r="AA2512">
        <v>63</v>
      </c>
      <c r="AB2512" t="s">
        <v>59</v>
      </c>
      <c r="AC2512">
        <v>2023</v>
      </c>
      <c r="AD2512">
        <v>506</v>
      </c>
      <c r="AE2512" t="s">
        <v>965</v>
      </c>
      <c r="AF2512" t="s">
        <v>247</v>
      </c>
      <c r="AG2512" s="1">
        <v>36578</v>
      </c>
      <c r="AH2512" t="s">
        <v>465</v>
      </c>
      <c r="AI2512" t="s">
        <v>249</v>
      </c>
      <c r="AJ2512" t="s">
        <v>64</v>
      </c>
      <c r="AK2512">
        <v>183</v>
      </c>
      <c r="AL2512">
        <v>14000000</v>
      </c>
      <c r="AM2512">
        <v>15000000</v>
      </c>
      <c r="AN2512" s="1">
        <v>46934</v>
      </c>
      <c r="AO2512" t="s">
        <v>969</v>
      </c>
      <c r="AP2512" t="s">
        <v>66</v>
      </c>
      <c r="AQ2512">
        <v>22</v>
      </c>
      <c r="AR2512" t="s">
        <v>967</v>
      </c>
      <c r="AS2512">
        <v>0</v>
      </c>
      <c r="AT2512" t="s">
        <v>465</v>
      </c>
      <c r="AU2512">
        <v>24</v>
      </c>
    </row>
    <row r="2513" spans="1:47" x14ac:dyDescent="0.25">
      <c r="A2513" t="s">
        <v>1288</v>
      </c>
      <c r="B2513">
        <v>3080332</v>
      </c>
      <c r="C2513">
        <v>370846</v>
      </c>
      <c r="D2513" t="s">
        <v>1276</v>
      </c>
      <c r="E2513">
        <v>0</v>
      </c>
      <c r="F2513">
        <v>0</v>
      </c>
      <c r="G2513">
        <v>0</v>
      </c>
      <c r="H2513">
        <v>0</v>
      </c>
      <c r="I2513">
        <v>63</v>
      </c>
      <c r="J2513">
        <v>2018</v>
      </c>
      <c r="K2513" t="s">
        <v>126</v>
      </c>
      <c r="L2513">
        <v>3</v>
      </c>
      <c r="M2513">
        <v>0</v>
      </c>
      <c r="N2513">
        <v>1</v>
      </c>
      <c r="O2513">
        <v>10</v>
      </c>
      <c r="P2513" t="s">
        <v>1266</v>
      </c>
      <c r="Q2513" t="s">
        <v>1289</v>
      </c>
      <c r="R2513" t="s">
        <v>1268</v>
      </c>
      <c r="S2513">
        <v>58264</v>
      </c>
      <c r="T2513" t="s">
        <v>1290</v>
      </c>
      <c r="U2513" t="s">
        <v>1270</v>
      </c>
      <c r="V2513" t="s">
        <v>1291</v>
      </c>
      <c r="W2513" t="s">
        <v>88</v>
      </c>
      <c r="X2513" t="s">
        <v>57</v>
      </c>
      <c r="Y2513" t="s">
        <v>1292</v>
      </c>
      <c r="Z2513" s="1">
        <v>43491</v>
      </c>
      <c r="AA2513">
        <v>63</v>
      </c>
      <c r="AB2513" t="s">
        <v>59</v>
      </c>
      <c r="AC2513">
        <v>2023</v>
      </c>
      <c r="AD2513">
        <v>506</v>
      </c>
      <c r="AE2513" t="s">
        <v>965</v>
      </c>
      <c r="AF2513" t="s">
        <v>247</v>
      </c>
      <c r="AG2513" s="1">
        <v>36578</v>
      </c>
      <c r="AH2513" t="s">
        <v>465</v>
      </c>
      <c r="AI2513" t="s">
        <v>249</v>
      </c>
      <c r="AJ2513" t="s">
        <v>64</v>
      </c>
      <c r="AK2513">
        <v>183</v>
      </c>
      <c r="AL2513">
        <v>14000000</v>
      </c>
      <c r="AM2513">
        <v>15000000</v>
      </c>
      <c r="AN2513" s="1">
        <v>46934</v>
      </c>
      <c r="AO2513" t="s">
        <v>970</v>
      </c>
      <c r="AP2513" t="s">
        <v>66</v>
      </c>
      <c r="AQ2513">
        <v>22</v>
      </c>
      <c r="AR2513" t="s">
        <v>967</v>
      </c>
      <c r="AS2513">
        <v>0</v>
      </c>
      <c r="AT2513" t="s">
        <v>465</v>
      </c>
      <c r="AU2513">
        <v>24</v>
      </c>
    </row>
    <row r="2514" spans="1:47" x14ac:dyDescent="0.25">
      <c r="A2514" t="s">
        <v>1288</v>
      </c>
      <c r="B2514">
        <v>3080332</v>
      </c>
      <c r="C2514">
        <v>370846</v>
      </c>
      <c r="D2514" t="s">
        <v>1276</v>
      </c>
      <c r="E2514">
        <v>0</v>
      </c>
      <c r="F2514">
        <v>0</v>
      </c>
      <c r="G2514">
        <v>0</v>
      </c>
      <c r="H2514">
        <v>0</v>
      </c>
      <c r="I2514">
        <v>63</v>
      </c>
      <c r="J2514">
        <v>2018</v>
      </c>
      <c r="K2514" t="s">
        <v>126</v>
      </c>
      <c r="L2514">
        <v>3</v>
      </c>
      <c r="M2514">
        <v>0</v>
      </c>
      <c r="N2514">
        <v>1</v>
      </c>
      <c r="O2514">
        <v>10</v>
      </c>
      <c r="P2514" t="s">
        <v>1266</v>
      </c>
      <c r="Q2514" t="s">
        <v>1289</v>
      </c>
      <c r="R2514" t="s">
        <v>1268</v>
      </c>
      <c r="S2514">
        <v>58264</v>
      </c>
      <c r="T2514" t="s">
        <v>1290</v>
      </c>
      <c r="U2514" t="s">
        <v>1270</v>
      </c>
      <c r="V2514" t="s">
        <v>1291</v>
      </c>
      <c r="W2514" t="s">
        <v>88</v>
      </c>
      <c r="X2514" t="s">
        <v>57</v>
      </c>
      <c r="Y2514" t="s">
        <v>1292</v>
      </c>
      <c r="Z2514" s="1">
        <v>43491</v>
      </c>
      <c r="AA2514">
        <v>63</v>
      </c>
      <c r="AB2514" t="s">
        <v>59</v>
      </c>
      <c r="AC2514">
        <v>2023</v>
      </c>
      <c r="AD2514">
        <v>506</v>
      </c>
      <c r="AE2514" t="s">
        <v>965</v>
      </c>
      <c r="AF2514" t="s">
        <v>247</v>
      </c>
      <c r="AG2514" s="1">
        <v>36578</v>
      </c>
      <c r="AH2514" t="s">
        <v>465</v>
      </c>
      <c r="AI2514" t="s">
        <v>249</v>
      </c>
      <c r="AJ2514" t="s">
        <v>64</v>
      </c>
      <c r="AK2514">
        <v>183</v>
      </c>
      <c r="AL2514">
        <v>14000000</v>
      </c>
      <c r="AM2514">
        <v>15000000</v>
      </c>
      <c r="AN2514" s="1">
        <v>46934</v>
      </c>
      <c r="AO2514" t="s">
        <v>971</v>
      </c>
      <c r="AP2514" t="s">
        <v>66</v>
      </c>
      <c r="AQ2514">
        <v>22</v>
      </c>
      <c r="AR2514" t="s">
        <v>967</v>
      </c>
      <c r="AS2514">
        <v>0</v>
      </c>
      <c r="AT2514" t="s">
        <v>465</v>
      </c>
      <c r="AU2514">
        <v>24</v>
      </c>
    </row>
    <row r="2515" spans="1:47" x14ac:dyDescent="0.25">
      <c r="A2515" t="s">
        <v>1288</v>
      </c>
      <c r="B2515">
        <v>3080332</v>
      </c>
      <c r="C2515">
        <v>370846</v>
      </c>
      <c r="D2515" t="s">
        <v>1276</v>
      </c>
      <c r="E2515">
        <v>0</v>
      </c>
      <c r="F2515">
        <v>0</v>
      </c>
      <c r="G2515">
        <v>0</v>
      </c>
      <c r="H2515">
        <v>0</v>
      </c>
      <c r="I2515">
        <v>63</v>
      </c>
      <c r="J2515">
        <v>2018</v>
      </c>
      <c r="K2515" t="s">
        <v>126</v>
      </c>
      <c r="L2515">
        <v>3</v>
      </c>
      <c r="M2515">
        <v>0</v>
      </c>
      <c r="N2515">
        <v>1</v>
      </c>
      <c r="O2515">
        <v>10</v>
      </c>
      <c r="P2515" t="s">
        <v>1266</v>
      </c>
      <c r="Q2515" t="s">
        <v>1289</v>
      </c>
      <c r="R2515" t="s">
        <v>1268</v>
      </c>
      <c r="S2515">
        <v>58264</v>
      </c>
      <c r="T2515" t="s">
        <v>1290</v>
      </c>
      <c r="U2515" t="s">
        <v>1270</v>
      </c>
      <c r="V2515" t="s">
        <v>1291</v>
      </c>
      <c r="W2515" t="s">
        <v>88</v>
      </c>
      <c r="X2515" t="s">
        <v>57</v>
      </c>
      <c r="Y2515" t="s">
        <v>1292</v>
      </c>
      <c r="Z2515" s="1">
        <v>43491</v>
      </c>
      <c r="AA2515">
        <v>63</v>
      </c>
      <c r="AB2515" t="s">
        <v>59</v>
      </c>
      <c r="AC2515">
        <v>2023</v>
      </c>
      <c r="AD2515">
        <v>506</v>
      </c>
      <c r="AE2515" t="s">
        <v>965</v>
      </c>
      <c r="AF2515" t="s">
        <v>247</v>
      </c>
      <c r="AG2515" s="1">
        <v>36578</v>
      </c>
      <c r="AH2515" t="s">
        <v>465</v>
      </c>
      <c r="AI2515" t="s">
        <v>249</v>
      </c>
      <c r="AJ2515" t="s">
        <v>64</v>
      </c>
      <c r="AK2515">
        <v>183</v>
      </c>
      <c r="AL2515">
        <v>14000000</v>
      </c>
      <c r="AM2515">
        <v>15000000</v>
      </c>
      <c r="AN2515" s="1">
        <v>46934</v>
      </c>
      <c r="AO2515" t="s">
        <v>972</v>
      </c>
      <c r="AP2515" t="s">
        <v>66</v>
      </c>
      <c r="AQ2515">
        <v>22</v>
      </c>
      <c r="AR2515" t="s">
        <v>967</v>
      </c>
      <c r="AS2515">
        <v>0</v>
      </c>
      <c r="AT2515" t="s">
        <v>465</v>
      </c>
      <c r="AU2515">
        <v>24</v>
      </c>
    </row>
    <row r="2516" spans="1:47" x14ac:dyDescent="0.25">
      <c r="A2516" t="s">
        <v>1288</v>
      </c>
      <c r="B2516">
        <v>3080332</v>
      </c>
      <c r="C2516">
        <v>370846</v>
      </c>
      <c r="D2516" t="s">
        <v>1276</v>
      </c>
      <c r="E2516">
        <v>0</v>
      </c>
      <c r="F2516">
        <v>0</v>
      </c>
      <c r="G2516">
        <v>0</v>
      </c>
      <c r="H2516">
        <v>0</v>
      </c>
      <c r="I2516">
        <v>63</v>
      </c>
      <c r="J2516">
        <v>2018</v>
      </c>
      <c r="K2516" t="s">
        <v>126</v>
      </c>
      <c r="L2516">
        <v>3</v>
      </c>
      <c r="M2516">
        <v>0</v>
      </c>
      <c r="N2516">
        <v>1</v>
      </c>
      <c r="O2516">
        <v>10</v>
      </c>
      <c r="P2516" t="s">
        <v>1266</v>
      </c>
      <c r="Q2516" t="s">
        <v>1289</v>
      </c>
      <c r="R2516" t="s">
        <v>1268</v>
      </c>
      <c r="S2516">
        <v>58264</v>
      </c>
      <c r="T2516" t="s">
        <v>1290</v>
      </c>
      <c r="U2516" t="s">
        <v>1270</v>
      </c>
      <c r="V2516" t="s">
        <v>1291</v>
      </c>
      <c r="W2516" t="s">
        <v>88</v>
      </c>
      <c r="X2516" t="s">
        <v>57</v>
      </c>
      <c r="Y2516" t="s">
        <v>1292</v>
      </c>
      <c r="Z2516" s="1">
        <v>43491</v>
      </c>
      <c r="AA2516">
        <v>63</v>
      </c>
      <c r="AB2516" t="s">
        <v>59</v>
      </c>
      <c r="AC2516">
        <v>2023</v>
      </c>
      <c r="AD2516">
        <v>506</v>
      </c>
      <c r="AE2516" t="s">
        <v>965</v>
      </c>
      <c r="AF2516" t="s">
        <v>247</v>
      </c>
      <c r="AG2516" s="1">
        <v>36578</v>
      </c>
      <c r="AH2516" t="s">
        <v>465</v>
      </c>
      <c r="AI2516" t="s">
        <v>249</v>
      </c>
      <c r="AJ2516" t="s">
        <v>64</v>
      </c>
      <c r="AK2516">
        <v>183</v>
      </c>
      <c r="AL2516">
        <v>14000000</v>
      </c>
      <c r="AM2516">
        <v>15000000</v>
      </c>
      <c r="AN2516" s="1">
        <v>46934</v>
      </c>
      <c r="AO2516" t="s">
        <v>973</v>
      </c>
      <c r="AP2516" t="s">
        <v>66</v>
      </c>
      <c r="AQ2516">
        <v>22</v>
      </c>
      <c r="AR2516" t="s">
        <v>967</v>
      </c>
      <c r="AS2516">
        <v>0</v>
      </c>
      <c r="AT2516" t="s">
        <v>465</v>
      </c>
      <c r="AU2516">
        <v>24</v>
      </c>
    </row>
    <row r="2517" spans="1:47" x14ac:dyDescent="0.25">
      <c r="A2517" t="s">
        <v>1288</v>
      </c>
      <c r="B2517">
        <v>3080332</v>
      </c>
      <c r="C2517">
        <v>370846</v>
      </c>
      <c r="D2517" t="s">
        <v>1276</v>
      </c>
      <c r="E2517">
        <v>0</v>
      </c>
      <c r="F2517">
        <v>0</v>
      </c>
      <c r="G2517">
        <v>0</v>
      </c>
      <c r="H2517">
        <v>0</v>
      </c>
      <c r="I2517">
        <v>63</v>
      </c>
      <c r="J2517">
        <v>2018</v>
      </c>
      <c r="K2517" t="s">
        <v>126</v>
      </c>
      <c r="L2517">
        <v>3</v>
      </c>
      <c r="M2517">
        <v>0</v>
      </c>
      <c r="N2517">
        <v>1</v>
      </c>
      <c r="O2517">
        <v>10</v>
      </c>
      <c r="P2517" t="s">
        <v>1266</v>
      </c>
      <c r="Q2517" t="s">
        <v>1289</v>
      </c>
      <c r="R2517" t="s">
        <v>1268</v>
      </c>
      <c r="S2517">
        <v>58264</v>
      </c>
      <c r="T2517" t="s">
        <v>1290</v>
      </c>
      <c r="U2517" t="s">
        <v>1270</v>
      </c>
      <c r="V2517" t="s">
        <v>1291</v>
      </c>
      <c r="W2517" t="s">
        <v>88</v>
      </c>
      <c r="X2517" t="s">
        <v>57</v>
      </c>
      <c r="Y2517" t="s">
        <v>1292</v>
      </c>
      <c r="Z2517" s="1">
        <v>43491</v>
      </c>
      <c r="AA2517">
        <v>63</v>
      </c>
      <c r="AB2517" t="s">
        <v>59</v>
      </c>
      <c r="AC2517">
        <v>2023</v>
      </c>
      <c r="AD2517">
        <v>506</v>
      </c>
      <c r="AE2517" t="s">
        <v>965</v>
      </c>
      <c r="AF2517" t="s">
        <v>247</v>
      </c>
      <c r="AG2517" s="1">
        <v>36578</v>
      </c>
      <c r="AH2517" t="s">
        <v>465</v>
      </c>
      <c r="AI2517" t="s">
        <v>249</v>
      </c>
      <c r="AJ2517" t="s">
        <v>64</v>
      </c>
      <c r="AK2517">
        <v>183</v>
      </c>
      <c r="AL2517">
        <v>14000000</v>
      </c>
      <c r="AM2517">
        <v>15000000</v>
      </c>
      <c r="AN2517" s="1">
        <v>46934</v>
      </c>
      <c r="AO2517" t="s">
        <v>974</v>
      </c>
      <c r="AP2517" t="s">
        <v>164</v>
      </c>
      <c r="AQ2517">
        <v>22</v>
      </c>
      <c r="AR2517" t="s">
        <v>967</v>
      </c>
      <c r="AS2517">
        <v>0</v>
      </c>
      <c r="AT2517" t="s">
        <v>465</v>
      </c>
      <c r="AU2517">
        <v>24</v>
      </c>
    </row>
    <row r="2518" spans="1:47" x14ac:dyDescent="0.25">
      <c r="A2518" t="s">
        <v>1288</v>
      </c>
      <c r="B2518">
        <v>3080332</v>
      </c>
      <c r="C2518">
        <v>370846</v>
      </c>
      <c r="D2518" t="s">
        <v>1276</v>
      </c>
      <c r="E2518">
        <v>0</v>
      </c>
      <c r="F2518">
        <v>0</v>
      </c>
      <c r="G2518">
        <v>0</v>
      </c>
      <c r="H2518">
        <v>0</v>
      </c>
      <c r="I2518">
        <v>63</v>
      </c>
      <c r="J2518">
        <v>2018</v>
      </c>
      <c r="K2518" t="s">
        <v>126</v>
      </c>
      <c r="L2518">
        <v>3</v>
      </c>
      <c r="M2518">
        <v>0</v>
      </c>
      <c r="N2518">
        <v>1</v>
      </c>
      <c r="O2518">
        <v>10</v>
      </c>
      <c r="P2518" t="s">
        <v>1266</v>
      </c>
      <c r="Q2518" t="s">
        <v>1289</v>
      </c>
      <c r="R2518" t="s">
        <v>1268</v>
      </c>
      <c r="S2518">
        <v>58264</v>
      </c>
      <c r="T2518" t="s">
        <v>1290</v>
      </c>
      <c r="U2518" t="s">
        <v>1270</v>
      </c>
      <c r="V2518" t="s">
        <v>1291</v>
      </c>
      <c r="W2518" t="s">
        <v>88</v>
      </c>
      <c r="X2518" t="s">
        <v>57</v>
      </c>
      <c r="Y2518" t="s">
        <v>1292</v>
      </c>
      <c r="Z2518" s="1">
        <v>43491</v>
      </c>
      <c r="AA2518">
        <v>63</v>
      </c>
      <c r="AB2518" t="s">
        <v>59</v>
      </c>
      <c r="AC2518">
        <v>2023</v>
      </c>
      <c r="AD2518">
        <v>506</v>
      </c>
      <c r="AE2518" t="s">
        <v>965</v>
      </c>
      <c r="AF2518" t="s">
        <v>247</v>
      </c>
      <c r="AG2518" s="1">
        <v>36578</v>
      </c>
      <c r="AH2518" t="s">
        <v>465</v>
      </c>
      <c r="AI2518" t="s">
        <v>249</v>
      </c>
      <c r="AJ2518" t="s">
        <v>64</v>
      </c>
      <c r="AK2518">
        <v>183</v>
      </c>
      <c r="AL2518">
        <v>14000000</v>
      </c>
      <c r="AM2518">
        <v>15000000</v>
      </c>
      <c r="AN2518" s="1">
        <v>46934</v>
      </c>
      <c r="AO2518" t="s">
        <v>975</v>
      </c>
      <c r="AP2518" t="s">
        <v>164</v>
      </c>
      <c r="AQ2518">
        <v>22</v>
      </c>
      <c r="AR2518" t="s">
        <v>967</v>
      </c>
      <c r="AS2518">
        <v>0</v>
      </c>
      <c r="AT2518" t="s">
        <v>465</v>
      </c>
      <c r="AU2518">
        <v>24</v>
      </c>
    </row>
    <row r="2519" spans="1:47" x14ac:dyDescent="0.25">
      <c r="A2519" t="s">
        <v>1288</v>
      </c>
      <c r="B2519">
        <v>3080332</v>
      </c>
      <c r="C2519">
        <v>370846</v>
      </c>
      <c r="D2519" t="s">
        <v>1276</v>
      </c>
      <c r="E2519">
        <v>0</v>
      </c>
      <c r="F2519">
        <v>0</v>
      </c>
      <c r="G2519">
        <v>0</v>
      </c>
      <c r="H2519">
        <v>0</v>
      </c>
      <c r="I2519">
        <v>63</v>
      </c>
      <c r="J2519">
        <v>2018</v>
      </c>
      <c r="K2519" t="s">
        <v>126</v>
      </c>
      <c r="L2519">
        <v>3</v>
      </c>
      <c r="M2519">
        <v>0</v>
      </c>
      <c r="N2519">
        <v>1</v>
      </c>
      <c r="O2519">
        <v>10</v>
      </c>
      <c r="P2519" t="s">
        <v>1266</v>
      </c>
      <c r="Q2519" t="s">
        <v>1289</v>
      </c>
      <c r="R2519" t="s">
        <v>1268</v>
      </c>
      <c r="S2519">
        <v>58264</v>
      </c>
      <c r="T2519" t="s">
        <v>1290</v>
      </c>
      <c r="U2519" t="s">
        <v>1270</v>
      </c>
      <c r="V2519" t="s">
        <v>1291</v>
      </c>
      <c r="W2519" t="s">
        <v>88</v>
      </c>
      <c r="X2519" t="s">
        <v>57</v>
      </c>
      <c r="Y2519" t="s">
        <v>1292</v>
      </c>
      <c r="Z2519" s="1">
        <v>43491</v>
      </c>
      <c r="AA2519">
        <v>63</v>
      </c>
      <c r="AB2519" t="s">
        <v>59</v>
      </c>
      <c r="AC2519">
        <v>2023</v>
      </c>
      <c r="AD2519">
        <v>506</v>
      </c>
      <c r="AE2519" t="s">
        <v>965</v>
      </c>
      <c r="AF2519" t="s">
        <v>247</v>
      </c>
      <c r="AG2519" s="1">
        <v>36578</v>
      </c>
      <c r="AH2519" t="s">
        <v>465</v>
      </c>
      <c r="AI2519" t="s">
        <v>249</v>
      </c>
      <c r="AJ2519" t="s">
        <v>64</v>
      </c>
      <c r="AK2519">
        <v>183</v>
      </c>
      <c r="AL2519">
        <v>14000000</v>
      </c>
      <c r="AM2519">
        <v>15000000</v>
      </c>
      <c r="AN2519" s="1">
        <v>46934</v>
      </c>
      <c r="AO2519" t="s">
        <v>976</v>
      </c>
      <c r="AP2519" t="s">
        <v>164</v>
      </c>
      <c r="AQ2519">
        <v>22</v>
      </c>
      <c r="AR2519" t="s">
        <v>967</v>
      </c>
      <c r="AS2519">
        <v>0</v>
      </c>
      <c r="AT2519" t="s">
        <v>465</v>
      </c>
      <c r="AU2519">
        <v>24</v>
      </c>
    </row>
    <row r="2520" spans="1:47" x14ac:dyDescent="0.25">
      <c r="A2520" t="s">
        <v>1293</v>
      </c>
      <c r="B2520">
        <v>3050389</v>
      </c>
      <c r="C2520">
        <v>145466</v>
      </c>
      <c r="D2520" t="s">
        <v>504</v>
      </c>
      <c r="E2520">
        <v>0</v>
      </c>
      <c r="F2520">
        <v>0</v>
      </c>
      <c r="G2520">
        <v>0</v>
      </c>
      <c r="H2520">
        <v>0</v>
      </c>
      <c r="I2520">
        <v>27</v>
      </c>
      <c r="J2520">
        <v>2018</v>
      </c>
      <c r="K2520" t="s">
        <v>312</v>
      </c>
      <c r="L2520">
        <v>4</v>
      </c>
      <c r="M2520">
        <v>2</v>
      </c>
      <c r="N2520">
        <v>19</v>
      </c>
      <c r="O2520">
        <v>13</v>
      </c>
      <c r="P2520" t="s">
        <v>1242</v>
      </c>
      <c r="Q2520" t="s">
        <v>1294</v>
      </c>
      <c r="R2520" t="s">
        <v>1138</v>
      </c>
      <c r="S2520">
        <v>22008</v>
      </c>
      <c r="T2520" t="s">
        <v>1295</v>
      </c>
      <c r="U2520" t="s">
        <v>1140</v>
      </c>
      <c r="V2520" t="s">
        <v>1296</v>
      </c>
      <c r="W2520" t="s">
        <v>110</v>
      </c>
      <c r="X2520" t="s">
        <v>57</v>
      </c>
      <c r="Y2520" t="s">
        <v>1297</v>
      </c>
      <c r="Z2520" s="1">
        <v>43494</v>
      </c>
      <c r="AA2520">
        <v>27</v>
      </c>
      <c r="AB2520" t="s">
        <v>59</v>
      </c>
      <c r="AC2520">
        <v>2023</v>
      </c>
      <c r="AD2520">
        <v>931</v>
      </c>
      <c r="AE2520" t="s">
        <v>1143</v>
      </c>
      <c r="AF2520" t="s">
        <v>247</v>
      </c>
      <c r="AG2520" s="1">
        <v>32055</v>
      </c>
      <c r="AH2520" t="s">
        <v>161</v>
      </c>
      <c r="AI2520" t="s">
        <v>63</v>
      </c>
      <c r="AJ2520" t="s">
        <v>162</v>
      </c>
      <c r="AK2520">
        <v>186</v>
      </c>
      <c r="AL2520">
        <v>1000000</v>
      </c>
      <c r="AM2520">
        <v>4000000</v>
      </c>
      <c r="AN2520" s="1">
        <v>45473</v>
      </c>
      <c r="AO2520" t="s">
        <v>1144</v>
      </c>
      <c r="AP2520" t="s">
        <v>164</v>
      </c>
      <c r="AQ2520">
        <v>13</v>
      </c>
      <c r="AR2520" t="s">
        <v>1145</v>
      </c>
      <c r="AS2520">
        <v>0</v>
      </c>
      <c r="AT2520" t="s">
        <v>161</v>
      </c>
      <c r="AU2520">
        <v>37</v>
      </c>
    </row>
    <row r="2521" spans="1:47" x14ac:dyDescent="0.25">
      <c r="A2521" t="s">
        <v>1293</v>
      </c>
      <c r="B2521">
        <v>3050389</v>
      </c>
      <c r="C2521">
        <v>145466</v>
      </c>
      <c r="D2521" t="s">
        <v>504</v>
      </c>
      <c r="E2521">
        <v>0</v>
      </c>
      <c r="F2521">
        <v>0</v>
      </c>
      <c r="G2521">
        <v>0</v>
      </c>
      <c r="H2521">
        <v>0</v>
      </c>
      <c r="I2521">
        <v>27</v>
      </c>
      <c r="J2521">
        <v>2018</v>
      </c>
      <c r="K2521" t="s">
        <v>312</v>
      </c>
      <c r="L2521">
        <v>4</v>
      </c>
      <c r="M2521">
        <v>2</v>
      </c>
      <c r="N2521">
        <v>19</v>
      </c>
      <c r="O2521">
        <v>13</v>
      </c>
      <c r="P2521" t="s">
        <v>1242</v>
      </c>
      <c r="Q2521" t="s">
        <v>1294</v>
      </c>
      <c r="R2521" t="s">
        <v>1138</v>
      </c>
      <c r="S2521">
        <v>22008</v>
      </c>
      <c r="T2521" t="s">
        <v>1295</v>
      </c>
      <c r="U2521" t="s">
        <v>1140</v>
      </c>
      <c r="V2521" t="s">
        <v>1296</v>
      </c>
      <c r="W2521" t="s">
        <v>110</v>
      </c>
      <c r="X2521" t="s">
        <v>57</v>
      </c>
      <c r="Y2521" t="s">
        <v>1297</v>
      </c>
      <c r="Z2521" s="1">
        <v>43494</v>
      </c>
      <c r="AA2521">
        <v>27</v>
      </c>
      <c r="AB2521" t="s">
        <v>59</v>
      </c>
      <c r="AC2521">
        <v>2023</v>
      </c>
      <c r="AD2521">
        <v>931</v>
      </c>
      <c r="AE2521" t="s">
        <v>1143</v>
      </c>
      <c r="AF2521" t="s">
        <v>247</v>
      </c>
      <c r="AG2521" s="1">
        <v>32055</v>
      </c>
      <c r="AH2521" t="s">
        <v>161</v>
      </c>
      <c r="AI2521" t="s">
        <v>63</v>
      </c>
      <c r="AJ2521" t="s">
        <v>162</v>
      </c>
      <c r="AK2521">
        <v>186</v>
      </c>
      <c r="AL2521">
        <v>1000000</v>
      </c>
      <c r="AM2521">
        <v>4000000</v>
      </c>
      <c r="AN2521" s="1">
        <v>45473</v>
      </c>
      <c r="AO2521" t="s">
        <v>1146</v>
      </c>
      <c r="AP2521" t="s">
        <v>164</v>
      </c>
      <c r="AQ2521">
        <v>13</v>
      </c>
      <c r="AR2521" t="s">
        <v>1145</v>
      </c>
      <c r="AS2521">
        <v>1</v>
      </c>
      <c r="AT2521" t="s">
        <v>161</v>
      </c>
      <c r="AU2521">
        <v>37</v>
      </c>
    </row>
    <row r="2522" spans="1:47" x14ac:dyDescent="0.25">
      <c r="A2522" t="s">
        <v>1293</v>
      </c>
      <c r="B2522">
        <v>3050389</v>
      </c>
      <c r="C2522">
        <v>145466</v>
      </c>
      <c r="D2522" t="s">
        <v>504</v>
      </c>
      <c r="E2522">
        <v>0</v>
      </c>
      <c r="F2522">
        <v>0</v>
      </c>
      <c r="G2522">
        <v>0</v>
      </c>
      <c r="H2522">
        <v>0</v>
      </c>
      <c r="I2522">
        <v>27</v>
      </c>
      <c r="J2522">
        <v>2018</v>
      </c>
      <c r="K2522" t="s">
        <v>312</v>
      </c>
      <c r="L2522">
        <v>4</v>
      </c>
      <c r="M2522">
        <v>2</v>
      </c>
      <c r="N2522">
        <v>19</v>
      </c>
      <c r="O2522">
        <v>13</v>
      </c>
      <c r="P2522" t="s">
        <v>1242</v>
      </c>
      <c r="Q2522" t="s">
        <v>1294</v>
      </c>
      <c r="R2522" t="s">
        <v>1138</v>
      </c>
      <c r="S2522">
        <v>22008</v>
      </c>
      <c r="T2522" t="s">
        <v>1295</v>
      </c>
      <c r="U2522" t="s">
        <v>1140</v>
      </c>
      <c r="V2522" t="s">
        <v>1296</v>
      </c>
      <c r="W2522" t="s">
        <v>110</v>
      </c>
      <c r="X2522" t="s">
        <v>57</v>
      </c>
      <c r="Y2522" t="s">
        <v>1297</v>
      </c>
      <c r="Z2522" s="1">
        <v>43494</v>
      </c>
      <c r="AA2522">
        <v>27</v>
      </c>
      <c r="AB2522" t="s">
        <v>59</v>
      </c>
      <c r="AC2522">
        <v>2023</v>
      </c>
      <c r="AD2522">
        <v>931</v>
      </c>
      <c r="AE2522" t="s">
        <v>1143</v>
      </c>
      <c r="AF2522" t="s">
        <v>247</v>
      </c>
      <c r="AG2522" s="1">
        <v>32055</v>
      </c>
      <c r="AH2522" t="s">
        <v>161</v>
      </c>
      <c r="AI2522" t="s">
        <v>63</v>
      </c>
      <c r="AJ2522" t="s">
        <v>162</v>
      </c>
      <c r="AK2522">
        <v>186</v>
      </c>
      <c r="AL2522">
        <v>1000000</v>
      </c>
      <c r="AM2522">
        <v>4000000</v>
      </c>
      <c r="AN2522" s="1">
        <v>45473</v>
      </c>
      <c r="AO2522" t="s">
        <v>1147</v>
      </c>
      <c r="AP2522" t="s">
        <v>164</v>
      </c>
      <c r="AQ2522">
        <v>13</v>
      </c>
      <c r="AR2522" t="s">
        <v>1145</v>
      </c>
      <c r="AS2522">
        <v>0</v>
      </c>
      <c r="AT2522" t="s">
        <v>161</v>
      </c>
      <c r="AU2522">
        <v>37</v>
      </c>
    </row>
    <row r="2523" spans="1:47" x14ac:dyDescent="0.25">
      <c r="A2523" t="s">
        <v>1293</v>
      </c>
      <c r="B2523">
        <v>3050389</v>
      </c>
      <c r="C2523">
        <v>145466</v>
      </c>
      <c r="D2523" t="s">
        <v>504</v>
      </c>
      <c r="E2523">
        <v>0</v>
      </c>
      <c r="F2523">
        <v>0</v>
      </c>
      <c r="G2523">
        <v>0</v>
      </c>
      <c r="H2523">
        <v>0</v>
      </c>
      <c r="I2523">
        <v>27</v>
      </c>
      <c r="J2523">
        <v>2018</v>
      </c>
      <c r="K2523" t="s">
        <v>312</v>
      </c>
      <c r="L2523">
        <v>4</v>
      </c>
      <c r="M2523">
        <v>2</v>
      </c>
      <c r="N2523">
        <v>19</v>
      </c>
      <c r="O2523">
        <v>13</v>
      </c>
      <c r="P2523" t="s">
        <v>1242</v>
      </c>
      <c r="Q2523" t="s">
        <v>1294</v>
      </c>
      <c r="R2523" t="s">
        <v>1138</v>
      </c>
      <c r="S2523">
        <v>22008</v>
      </c>
      <c r="T2523" t="s">
        <v>1295</v>
      </c>
      <c r="U2523" t="s">
        <v>1140</v>
      </c>
      <c r="V2523" t="s">
        <v>1296</v>
      </c>
      <c r="W2523" t="s">
        <v>110</v>
      </c>
      <c r="X2523" t="s">
        <v>57</v>
      </c>
      <c r="Y2523" t="s">
        <v>1297</v>
      </c>
      <c r="Z2523" s="1">
        <v>43494</v>
      </c>
      <c r="AA2523">
        <v>27</v>
      </c>
      <c r="AB2523" t="s">
        <v>59</v>
      </c>
      <c r="AC2523">
        <v>2023</v>
      </c>
      <c r="AD2523">
        <v>931</v>
      </c>
      <c r="AE2523" t="s">
        <v>1143</v>
      </c>
      <c r="AF2523" t="s">
        <v>247</v>
      </c>
      <c r="AG2523" s="1">
        <v>32055</v>
      </c>
      <c r="AH2523" t="s">
        <v>161</v>
      </c>
      <c r="AI2523" t="s">
        <v>63</v>
      </c>
      <c r="AJ2523" t="s">
        <v>162</v>
      </c>
      <c r="AK2523">
        <v>186</v>
      </c>
      <c r="AL2523">
        <v>1000000</v>
      </c>
      <c r="AM2523">
        <v>4000000</v>
      </c>
      <c r="AN2523" s="1">
        <v>45473</v>
      </c>
      <c r="AO2523" t="s">
        <v>1148</v>
      </c>
      <c r="AP2523" t="s">
        <v>164</v>
      </c>
      <c r="AQ2523">
        <v>13</v>
      </c>
      <c r="AR2523" t="s">
        <v>1145</v>
      </c>
      <c r="AS2523">
        <v>1</v>
      </c>
      <c r="AT2523" t="s">
        <v>161</v>
      </c>
      <c r="AU2523">
        <v>37</v>
      </c>
    </row>
    <row r="2524" spans="1:47" x14ac:dyDescent="0.25">
      <c r="A2524" t="s">
        <v>1293</v>
      </c>
      <c r="B2524">
        <v>3050389</v>
      </c>
      <c r="C2524">
        <v>145466</v>
      </c>
      <c r="D2524" t="s">
        <v>504</v>
      </c>
      <c r="E2524">
        <v>0</v>
      </c>
      <c r="F2524">
        <v>0</v>
      </c>
      <c r="G2524">
        <v>0</v>
      </c>
      <c r="H2524">
        <v>0</v>
      </c>
      <c r="I2524">
        <v>27</v>
      </c>
      <c r="J2524">
        <v>2018</v>
      </c>
      <c r="K2524" t="s">
        <v>312</v>
      </c>
      <c r="L2524">
        <v>4</v>
      </c>
      <c r="M2524">
        <v>2</v>
      </c>
      <c r="N2524">
        <v>19</v>
      </c>
      <c r="O2524">
        <v>13</v>
      </c>
      <c r="P2524" t="s">
        <v>1242</v>
      </c>
      <c r="Q2524" t="s">
        <v>1294</v>
      </c>
      <c r="R2524" t="s">
        <v>1138</v>
      </c>
      <c r="S2524">
        <v>22008</v>
      </c>
      <c r="T2524" t="s">
        <v>1295</v>
      </c>
      <c r="U2524" t="s">
        <v>1140</v>
      </c>
      <c r="V2524" t="s">
        <v>1296</v>
      </c>
      <c r="W2524" t="s">
        <v>110</v>
      </c>
      <c r="X2524" t="s">
        <v>57</v>
      </c>
      <c r="Y2524" t="s">
        <v>1297</v>
      </c>
      <c r="Z2524" s="1">
        <v>43494</v>
      </c>
      <c r="AA2524">
        <v>27</v>
      </c>
      <c r="AB2524" t="s">
        <v>59</v>
      </c>
      <c r="AC2524">
        <v>2023</v>
      </c>
      <c r="AD2524">
        <v>931</v>
      </c>
      <c r="AE2524" t="s">
        <v>1143</v>
      </c>
      <c r="AF2524" t="s">
        <v>247</v>
      </c>
      <c r="AG2524" s="1">
        <v>32055</v>
      </c>
      <c r="AH2524" t="s">
        <v>161</v>
      </c>
      <c r="AI2524" t="s">
        <v>63</v>
      </c>
      <c r="AJ2524" t="s">
        <v>162</v>
      </c>
      <c r="AK2524">
        <v>186</v>
      </c>
      <c r="AL2524">
        <v>1000000</v>
      </c>
      <c r="AM2524">
        <v>4000000</v>
      </c>
      <c r="AN2524" s="1">
        <v>45473</v>
      </c>
      <c r="AO2524" t="s">
        <v>1149</v>
      </c>
      <c r="AP2524" t="s">
        <v>164</v>
      </c>
      <c r="AQ2524">
        <v>13</v>
      </c>
      <c r="AR2524" t="s">
        <v>1145</v>
      </c>
      <c r="AS2524">
        <v>1</v>
      </c>
      <c r="AT2524" t="s">
        <v>161</v>
      </c>
      <c r="AU2524">
        <v>37</v>
      </c>
    </row>
    <row r="2525" spans="1:47" x14ac:dyDescent="0.25">
      <c r="A2525" t="s">
        <v>1293</v>
      </c>
      <c r="B2525">
        <v>3050389</v>
      </c>
      <c r="C2525">
        <v>145466</v>
      </c>
      <c r="D2525" t="s">
        <v>504</v>
      </c>
      <c r="E2525">
        <v>0</v>
      </c>
      <c r="F2525">
        <v>0</v>
      </c>
      <c r="G2525">
        <v>0</v>
      </c>
      <c r="H2525">
        <v>0</v>
      </c>
      <c r="I2525">
        <v>27</v>
      </c>
      <c r="J2525">
        <v>2018</v>
      </c>
      <c r="K2525" t="s">
        <v>312</v>
      </c>
      <c r="L2525">
        <v>4</v>
      </c>
      <c r="M2525">
        <v>2</v>
      </c>
      <c r="N2525">
        <v>19</v>
      </c>
      <c r="O2525">
        <v>13</v>
      </c>
      <c r="P2525" t="s">
        <v>1242</v>
      </c>
      <c r="Q2525" t="s">
        <v>1294</v>
      </c>
      <c r="R2525" t="s">
        <v>1138</v>
      </c>
      <c r="S2525">
        <v>22008</v>
      </c>
      <c r="T2525" t="s">
        <v>1295</v>
      </c>
      <c r="U2525" t="s">
        <v>1140</v>
      </c>
      <c r="V2525" t="s">
        <v>1296</v>
      </c>
      <c r="W2525" t="s">
        <v>110</v>
      </c>
      <c r="X2525" t="s">
        <v>57</v>
      </c>
      <c r="Y2525" t="s">
        <v>1297</v>
      </c>
      <c r="Z2525" s="1">
        <v>43494</v>
      </c>
      <c r="AA2525">
        <v>27</v>
      </c>
      <c r="AB2525" t="s">
        <v>59</v>
      </c>
      <c r="AC2525">
        <v>2023</v>
      </c>
      <c r="AD2525">
        <v>931</v>
      </c>
      <c r="AE2525" t="s">
        <v>1143</v>
      </c>
      <c r="AF2525" t="s">
        <v>247</v>
      </c>
      <c r="AG2525" s="1">
        <v>32055</v>
      </c>
      <c r="AH2525" t="s">
        <v>161</v>
      </c>
      <c r="AI2525" t="s">
        <v>63</v>
      </c>
      <c r="AJ2525" t="s">
        <v>162</v>
      </c>
      <c r="AK2525">
        <v>186</v>
      </c>
      <c r="AL2525">
        <v>1000000</v>
      </c>
      <c r="AM2525">
        <v>4000000</v>
      </c>
      <c r="AN2525" s="1">
        <v>45473</v>
      </c>
      <c r="AO2525" t="s">
        <v>1150</v>
      </c>
      <c r="AP2525" t="s">
        <v>164</v>
      </c>
      <c r="AQ2525">
        <v>13</v>
      </c>
      <c r="AR2525" t="s">
        <v>1145</v>
      </c>
      <c r="AS2525">
        <v>1</v>
      </c>
      <c r="AT2525" t="s">
        <v>161</v>
      </c>
      <c r="AU2525">
        <v>37</v>
      </c>
    </row>
    <row r="2526" spans="1:47" x14ac:dyDescent="0.25">
      <c r="A2526" t="s">
        <v>1293</v>
      </c>
      <c r="B2526">
        <v>3050389</v>
      </c>
      <c r="C2526">
        <v>145466</v>
      </c>
      <c r="D2526" t="s">
        <v>504</v>
      </c>
      <c r="E2526">
        <v>0</v>
      </c>
      <c r="F2526">
        <v>0</v>
      </c>
      <c r="G2526">
        <v>0</v>
      </c>
      <c r="H2526">
        <v>0</v>
      </c>
      <c r="I2526">
        <v>27</v>
      </c>
      <c r="J2526">
        <v>2018</v>
      </c>
      <c r="K2526" t="s">
        <v>312</v>
      </c>
      <c r="L2526">
        <v>4</v>
      </c>
      <c r="M2526">
        <v>2</v>
      </c>
      <c r="N2526">
        <v>19</v>
      </c>
      <c r="O2526">
        <v>13</v>
      </c>
      <c r="P2526" t="s">
        <v>1242</v>
      </c>
      <c r="Q2526" t="s">
        <v>1294</v>
      </c>
      <c r="R2526" t="s">
        <v>1138</v>
      </c>
      <c r="S2526">
        <v>22008</v>
      </c>
      <c r="T2526" t="s">
        <v>1295</v>
      </c>
      <c r="U2526" t="s">
        <v>1140</v>
      </c>
      <c r="V2526" t="s">
        <v>1296</v>
      </c>
      <c r="W2526" t="s">
        <v>110</v>
      </c>
      <c r="X2526" t="s">
        <v>57</v>
      </c>
      <c r="Y2526" t="s">
        <v>1297</v>
      </c>
      <c r="Z2526" s="1">
        <v>43494</v>
      </c>
      <c r="AA2526">
        <v>27</v>
      </c>
      <c r="AB2526" t="s">
        <v>59</v>
      </c>
      <c r="AC2526">
        <v>2023</v>
      </c>
      <c r="AD2526">
        <v>931</v>
      </c>
      <c r="AE2526" t="s">
        <v>1143</v>
      </c>
      <c r="AF2526" t="s">
        <v>247</v>
      </c>
      <c r="AG2526" s="1">
        <v>32055</v>
      </c>
      <c r="AH2526" t="s">
        <v>161</v>
      </c>
      <c r="AI2526" t="s">
        <v>63</v>
      </c>
      <c r="AJ2526" t="s">
        <v>162</v>
      </c>
      <c r="AK2526">
        <v>186</v>
      </c>
      <c r="AL2526">
        <v>1000000</v>
      </c>
      <c r="AM2526">
        <v>4000000</v>
      </c>
      <c r="AN2526" s="1">
        <v>45473</v>
      </c>
      <c r="AO2526" t="s">
        <v>1151</v>
      </c>
      <c r="AP2526" t="s">
        <v>164</v>
      </c>
      <c r="AQ2526">
        <v>13</v>
      </c>
      <c r="AR2526" t="s">
        <v>1145</v>
      </c>
      <c r="AS2526">
        <v>1</v>
      </c>
      <c r="AT2526" t="s">
        <v>161</v>
      </c>
      <c r="AU2526">
        <v>37</v>
      </c>
    </row>
    <row r="2527" spans="1:47" x14ac:dyDescent="0.25">
      <c r="A2527" t="s">
        <v>1293</v>
      </c>
      <c r="B2527">
        <v>3050389</v>
      </c>
      <c r="C2527">
        <v>145466</v>
      </c>
      <c r="D2527" t="s">
        <v>504</v>
      </c>
      <c r="E2527">
        <v>0</v>
      </c>
      <c r="F2527">
        <v>0</v>
      </c>
      <c r="G2527">
        <v>0</v>
      </c>
      <c r="H2527">
        <v>0</v>
      </c>
      <c r="I2527">
        <v>27</v>
      </c>
      <c r="J2527">
        <v>2018</v>
      </c>
      <c r="K2527" t="s">
        <v>312</v>
      </c>
      <c r="L2527">
        <v>4</v>
      </c>
      <c r="M2527">
        <v>2</v>
      </c>
      <c r="N2527">
        <v>19</v>
      </c>
      <c r="O2527">
        <v>13</v>
      </c>
      <c r="P2527" t="s">
        <v>1242</v>
      </c>
      <c r="Q2527" t="s">
        <v>1294</v>
      </c>
      <c r="R2527" t="s">
        <v>1138</v>
      </c>
      <c r="S2527">
        <v>22008</v>
      </c>
      <c r="T2527" t="s">
        <v>1295</v>
      </c>
      <c r="U2527" t="s">
        <v>1140</v>
      </c>
      <c r="V2527" t="s">
        <v>1296</v>
      </c>
      <c r="W2527" t="s">
        <v>110</v>
      </c>
      <c r="X2527" t="s">
        <v>57</v>
      </c>
      <c r="Y2527" t="s">
        <v>1297</v>
      </c>
      <c r="Z2527" s="1">
        <v>43494</v>
      </c>
      <c r="AA2527">
        <v>27</v>
      </c>
      <c r="AB2527" t="s">
        <v>59</v>
      </c>
      <c r="AC2527">
        <v>2023</v>
      </c>
      <c r="AD2527">
        <v>931</v>
      </c>
      <c r="AE2527" t="s">
        <v>1143</v>
      </c>
      <c r="AF2527" t="s">
        <v>247</v>
      </c>
      <c r="AG2527" s="1">
        <v>32055</v>
      </c>
      <c r="AH2527" t="s">
        <v>161</v>
      </c>
      <c r="AI2527" t="s">
        <v>63</v>
      </c>
      <c r="AJ2527" t="s">
        <v>162</v>
      </c>
      <c r="AK2527">
        <v>186</v>
      </c>
      <c r="AL2527">
        <v>1000000</v>
      </c>
      <c r="AM2527">
        <v>4000000</v>
      </c>
      <c r="AN2527" s="1">
        <v>45473</v>
      </c>
      <c r="AO2527" t="s">
        <v>1152</v>
      </c>
      <c r="AP2527" t="s">
        <v>164</v>
      </c>
      <c r="AQ2527">
        <v>13</v>
      </c>
      <c r="AR2527" t="s">
        <v>1145</v>
      </c>
      <c r="AS2527">
        <v>1</v>
      </c>
      <c r="AT2527" t="s">
        <v>161</v>
      </c>
      <c r="AU2527">
        <v>37</v>
      </c>
    </row>
    <row r="2528" spans="1:47" x14ac:dyDescent="0.25">
      <c r="A2528" t="s">
        <v>1293</v>
      </c>
      <c r="B2528">
        <v>3050389</v>
      </c>
      <c r="C2528">
        <v>145466</v>
      </c>
      <c r="D2528" t="s">
        <v>504</v>
      </c>
      <c r="E2528">
        <v>0</v>
      </c>
      <c r="F2528">
        <v>0</v>
      </c>
      <c r="G2528">
        <v>0</v>
      </c>
      <c r="H2528">
        <v>0</v>
      </c>
      <c r="I2528">
        <v>27</v>
      </c>
      <c r="J2528">
        <v>2018</v>
      </c>
      <c r="K2528" t="s">
        <v>312</v>
      </c>
      <c r="L2528">
        <v>4</v>
      </c>
      <c r="M2528">
        <v>2</v>
      </c>
      <c r="N2528">
        <v>19</v>
      </c>
      <c r="O2528">
        <v>13</v>
      </c>
      <c r="P2528" t="s">
        <v>1242</v>
      </c>
      <c r="Q2528" t="s">
        <v>1294</v>
      </c>
      <c r="R2528" t="s">
        <v>1138</v>
      </c>
      <c r="S2528">
        <v>22008</v>
      </c>
      <c r="T2528" t="s">
        <v>1295</v>
      </c>
      <c r="U2528" t="s">
        <v>1140</v>
      </c>
      <c r="V2528" t="s">
        <v>1296</v>
      </c>
      <c r="W2528" t="s">
        <v>110</v>
      </c>
      <c r="X2528" t="s">
        <v>57</v>
      </c>
      <c r="Y2528" t="s">
        <v>1297</v>
      </c>
      <c r="Z2528" s="1">
        <v>43494</v>
      </c>
      <c r="AA2528">
        <v>27</v>
      </c>
      <c r="AB2528" t="s">
        <v>59</v>
      </c>
      <c r="AC2528">
        <v>2023</v>
      </c>
      <c r="AD2528">
        <v>931</v>
      </c>
      <c r="AE2528" t="s">
        <v>1143</v>
      </c>
      <c r="AF2528" t="s">
        <v>247</v>
      </c>
      <c r="AG2528" s="1">
        <v>32055</v>
      </c>
      <c r="AH2528" t="s">
        <v>161</v>
      </c>
      <c r="AI2528" t="s">
        <v>63</v>
      </c>
      <c r="AJ2528" t="s">
        <v>162</v>
      </c>
      <c r="AK2528">
        <v>186</v>
      </c>
      <c r="AL2528">
        <v>1000000</v>
      </c>
      <c r="AM2528">
        <v>4000000</v>
      </c>
      <c r="AN2528" s="1">
        <v>45473</v>
      </c>
      <c r="AO2528" t="s">
        <v>1153</v>
      </c>
      <c r="AP2528" t="s">
        <v>164</v>
      </c>
      <c r="AQ2528">
        <v>13</v>
      </c>
      <c r="AR2528" t="s">
        <v>1145</v>
      </c>
      <c r="AS2528">
        <v>1</v>
      </c>
      <c r="AT2528" t="s">
        <v>161</v>
      </c>
      <c r="AU2528">
        <v>37</v>
      </c>
    </row>
    <row r="2529" spans="1:47" x14ac:dyDescent="0.25">
      <c r="A2529" t="s">
        <v>1293</v>
      </c>
      <c r="B2529">
        <v>3050389</v>
      </c>
      <c r="C2529">
        <v>145466</v>
      </c>
      <c r="D2529" t="s">
        <v>504</v>
      </c>
      <c r="E2529">
        <v>0</v>
      </c>
      <c r="F2529">
        <v>0</v>
      </c>
      <c r="G2529">
        <v>0</v>
      </c>
      <c r="H2529">
        <v>0</v>
      </c>
      <c r="I2529">
        <v>27</v>
      </c>
      <c r="J2529">
        <v>2018</v>
      </c>
      <c r="K2529" t="s">
        <v>312</v>
      </c>
      <c r="L2529">
        <v>4</v>
      </c>
      <c r="M2529">
        <v>2</v>
      </c>
      <c r="N2529">
        <v>19</v>
      </c>
      <c r="O2529">
        <v>13</v>
      </c>
      <c r="P2529" t="s">
        <v>1242</v>
      </c>
      <c r="Q2529" t="s">
        <v>1294</v>
      </c>
      <c r="R2529" t="s">
        <v>1138</v>
      </c>
      <c r="S2529">
        <v>22008</v>
      </c>
      <c r="T2529" t="s">
        <v>1295</v>
      </c>
      <c r="U2529" t="s">
        <v>1140</v>
      </c>
      <c r="V2529" t="s">
        <v>1296</v>
      </c>
      <c r="W2529" t="s">
        <v>110</v>
      </c>
      <c r="X2529" t="s">
        <v>57</v>
      </c>
      <c r="Y2529" t="s">
        <v>1297</v>
      </c>
      <c r="Z2529" s="1">
        <v>43494</v>
      </c>
      <c r="AA2529">
        <v>27</v>
      </c>
      <c r="AB2529" t="s">
        <v>59</v>
      </c>
      <c r="AC2529">
        <v>2023</v>
      </c>
      <c r="AD2529">
        <v>931</v>
      </c>
      <c r="AE2529" t="s">
        <v>1143</v>
      </c>
      <c r="AF2529" t="s">
        <v>247</v>
      </c>
      <c r="AG2529" s="1">
        <v>32055</v>
      </c>
      <c r="AH2529" t="s">
        <v>161</v>
      </c>
      <c r="AI2529" t="s">
        <v>63</v>
      </c>
      <c r="AJ2529" t="s">
        <v>162</v>
      </c>
      <c r="AK2529">
        <v>186</v>
      </c>
      <c r="AL2529">
        <v>1000000</v>
      </c>
      <c r="AM2529">
        <v>4000000</v>
      </c>
      <c r="AN2529" s="1">
        <v>45473</v>
      </c>
      <c r="AO2529" t="s">
        <v>1154</v>
      </c>
      <c r="AP2529" t="s">
        <v>164</v>
      </c>
      <c r="AQ2529">
        <v>13</v>
      </c>
      <c r="AR2529" t="s">
        <v>1145</v>
      </c>
      <c r="AS2529">
        <v>1</v>
      </c>
      <c r="AT2529" t="s">
        <v>161</v>
      </c>
      <c r="AU2529">
        <v>37</v>
      </c>
    </row>
    <row r="2530" spans="1:47" x14ac:dyDescent="0.25">
      <c r="A2530" t="s">
        <v>1293</v>
      </c>
      <c r="B2530">
        <v>3050389</v>
      </c>
      <c r="C2530">
        <v>145466</v>
      </c>
      <c r="D2530" t="s">
        <v>504</v>
      </c>
      <c r="E2530">
        <v>0</v>
      </c>
      <c r="F2530">
        <v>0</v>
      </c>
      <c r="G2530">
        <v>0</v>
      </c>
      <c r="H2530">
        <v>0</v>
      </c>
      <c r="I2530">
        <v>27</v>
      </c>
      <c r="J2530">
        <v>2018</v>
      </c>
      <c r="K2530" t="s">
        <v>312</v>
      </c>
      <c r="L2530">
        <v>4</v>
      </c>
      <c r="M2530">
        <v>2</v>
      </c>
      <c r="N2530">
        <v>19</v>
      </c>
      <c r="O2530">
        <v>13</v>
      </c>
      <c r="P2530" t="s">
        <v>1242</v>
      </c>
      <c r="Q2530" t="s">
        <v>1294</v>
      </c>
      <c r="R2530" t="s">
        <v>1138</v>
      </c>
      <c r="S2530">
        <v>22008</v>
      </c>
      <c r="T2530" t="s">
        <v>1295</v>
      </c>
      <c r="U2530" t="s">
        <v>1140</v>
      </c>
      <c r="V2530" t="s">
        <v>1296</v>
      </c>
      <c r="W2530" t="s">
        <v>110</v>
      </c>
      <c r="X2530" t="s">
        <v>57</v>
      </c>
      <c r="Y2530" t="s">
        <v>1297</v>
      </c>
      <c r="Z2530" s="1">
        <v>43494</v>
      </c>
      <c r="AA2530">
        <v>27</v>
      </c>
      <c r="AB2530" t="s">
        <v>59</v>
      </c>
      <c r="AC2530">
        <v>2023</v>
      </c>
      <c r="AD2530">
        <v>931</v>
      </c>
      <c r="AE2530" t="s">
        <v>1143</v>
      </c>
      <c r="AF2530" t="s">
        <v>247</v>
      </c>
      <c r="AG2530" s="1">
        <v>32055</v>
      </c>
      <c r="AH2530" t="s">
        <v>161</v>
      </c>
      <c r="AI2530" t="s">
        <v>63</v>
      </c>
      <c r="AJ2530" t="s">
        <v>162</v>
      </c>
      <c r="AK2530">
        <v>186</v>
      </c>
      <c r="AL2530">
        <v>1000000</v>
      </c>
      <c r="AM2530">
        <v>4000000</v>
      </c>
      <c r="AN2530" s="1">
        <v>45473</v>
      </c>
      <c r="AO2530" t="s">
        <v>1155</v>
      </c>
      <c r="AP2530" t="s">
        <v>164</v>
      </c>
      <c r="AQ2530">
        <v>13</v>
      </c>
      <c r="AR2530" t="s">
        <v>1145</v>
      </c>
      <c r="AS2530">
        <v>1</v>
      </c>
      <c r="AT2530" t="s">
        <v>161</v>
      </c>
      <c r="AU2530">
        <v>37</v>
      </c>
    </row>
    <row r="2531" spans="1:47" x14ac:dyDescent="0.25">
      <c r="A2531" t="s">
        <v>1293</v>
      </c>
      <c r="B2531">
        <v>3050389</v>
      </c>
      <c r="C2531">
        <v>145466</v>
      </c>
      <c r="D2531" t="s">
        <v>504</v>
      </c>
      <c r="E2531">
        <v>0</v>
      </c>
      <c r="F2531">
        <v>0</v>
      </c>
      <c r="G2531">
        <v>0</v>
      </c>
      <c r="H2531">
        <v>0</v>
      </c>
      <c r="I2531">
        <v>27</v>
      </c>
      <c r="J2531">
        <v>2018</v>
      </c>
      <c r="K2531" t="s">
        <v>312</v>
      </c>
      <c r="L2531">
        <v>4</v>
      </c>
      <c r="M2531">
        <v>2</v>
      </c>
      <c r="N2531">
        <v>19</v>
      </c>
      <c r="O2531">
        <v>13</v>
      </c>
      <c r="P2531" t="s">
        <v>1242</v>
      </c>
      <c r="Q2531" t="s">
        <v>1294</v>
      </c>
      <c r="R2531" t="s">
        <v>1138</v>
      </c>
      <c r="S2531">
        <v>22008</v>
      </c>
      <c r="T2531" t="s">
        <v>1295</v>
      </c>
      <c r="U2531" t="s">
        <v>1140</v>
      </c>
      <c r="V2531" t="s">
        <v>1296</v>
      </c>
      <c r="W2531" t="s">
        <v>110</v>
      </c>
      <c r="X2531" t="s">
        <v>57</v>
      </c>
      <c r="Y2531" t="s">
        <v>1297</v>
      </c>
      <c r="Z2531" s="1">
        <v>43494</v>
      </c>
      <c r="AA2531">
        <v>27</v>
      </c>
      <c r="AB2531" t="s">
        <v>59</v>
      </c>
      <c r="AC2531">
        <v>2023</v>
      </c>
      <c r="AD2531">
        <v>931</v>
      </c>
      <c r="AE2531" t="s">
        <v>1143</v>
      </c>
      <c r="AF2531" t="s">
        <v>247</v>
      </c>
      <c r="AG2531" s="1">
        <v>32055</v>
      </c>
      <c r="AH2531" t="s">
        <v>161</v>
      </c>
      <c r="AI2531" t="s">
        <v>63</v>
      </c>
      <c r="AJ2531" t="s">
        <v>162</v>
      </c>
      <c r="AK2531">
        <v>186</v>
      </c>
      <c r="AL2531">
        <v>1000000</v>
      </c>
      <c r="AM2531">
        <v>4000000</v>
      </c>
      <c r="AN2531" s="1">
        <v>45473</v>
      </c>
      <c r="AO2531" t="s">
        <v>1156</v>
      </c>
      <c r="AP2531" t="s">
        <v>164</v>
      </c>
      <c r="AQ2531">
        <v>13</v>
      </c>
      <c r="AR2531" t="s">
        <v>1145</v>
      </c>
      <c r="AS2531">
        <v>0</v>
      </c>
      <c r="AT2531" t="s">
        <v>161</v>
      </c>
      <c r="AU2531">
        <v>37</v>
      </c>
    </row>
    <row r="2532" spans="1:47" x14ac:dyDescent="0.25">
      <c r="A2532" t="s">
        <v>1293</v>
      </c>
      <c r="B2532">
        <v>3050389</v>
      </c>
      <c r="C2532">
        <v>145466</v>
      </c>
      <c r="D2532" t="s">
        <v>504</v>
      </c>
      <c r="E2532">
        <v>0</v>
      </c>
      <c r="F2532">
        <v>0</v>
      </c>
      <c r="G2532">
        <v>0</v>
      </c>
      <c r="H2532">
        <v>0</v>
      </c>
      <c r="I2532">
        <v>27</v>
      </c>
      <c r="J2532">
        <v>2018</v>
      </c>
      <c r="K2532" t="s">
        <v>312</v>
      </c>
      <c r="L2532">
        <v>4</v>
      </c>
      <c r="M2532">
        <v>2</v>
      </c>
      <c r="N2532">
        <v>19</v>
      </c>
      <c r="O2532">
        <v>13</v>
      </c>
      <c r="P2532" t="s">
        <v>1242</v>
      </c>
      <c r="Q2532" t="s">
        <v>1294</v>
      </c>
      <c r="R2532" t="s">
        <v>1138</v>
      </c>
      <c r="S2532">
        <v>22008</v>
      </c>
      <c r="T2532" t="s">
        <v>1295</v>
      </c>
      <c r="U2532" t="s">
        <v>1140</v>
      </c>
      <c r="V2532" t="s">
        <v>1296</v>
      </c>
      <c r="W2532" t="s">
        <v>110</v>
      </c>
      <c r="X2532" t="s">
        <v>57</v>
      </c>
      <c r="Y2532" t="s">
        <v>1297</v>
      </c>
      <c r="Z2532" s="1">
        <v>43494</v>
      </c>
      <c r="AA2532">
        <v>27</v>
      </c>
      <c r="AB2532" t="s">
        <v>59</v>
      </c>
      <c r="AC2532">
        <v>2023</v>
      </c>
      <c r="AD2532">
        <v>931</v>
      </c>
      <c r="AE2532" t="s">
        <v>1143</v>
      </c>
      <c r="AF2532" t="s">
        <v>247</v>
      </c>
      <c r="AG2532" s="1">
        <v>32055</v>
      </c>
      <c r="AH2532" t="s">
        <v>161</v>
      </c>
      <c r="AI2532" t="s">
        <v>63</v>
      </c>
      <c r="AJ2532" t="s">
        <v>162</v>
      </c>
      <c r="AK2532">
        <v>186</v>
      </c>
      <c r="AL2532">
        <v>1000000</v>
      </c>
      <c r="AM2532">
        <v>4000000</v>
      </c>
      <c r="AN2532" s="1">
        <v>45473</v>
      </c>
      <c r="AO2532" t="s">
        <v>1157</v>
      </c>
      <c r="AP2532" t="s">
        <v>66</v>
      </c>
      <c r="AQ2532">
        <v>13</v>
      </c>
      <c r="AR2532" t="s">
        <v>1145</v>
      </c>
      <c r="AS2532">
        <v>0</v>
      </c>
      <c r="AT2532" t="s">
        <v>161</v>
      </c>
      <c r="AU2532">
        <v>37</v>
      </c>
    </row>
    <row r="2533" spans="1:47" x14ac:dyDescent="0.25">
      <c r="A2533" t="s">
        <v>1293</v>
      </c>
      <c r="B2533">
        <v>3050389</v>
      </c>
      <c r="C2533">
        <v>145466</v>
      </c>
      <c r="D2533" t="s">
        <v>504</v>
      </c>
      <c r="E2533">
        <v>0</v>
      </c>
      <c r="F2533">
        <v>0</v>
      </c>
      <c r="G2533">
        <v>0</v>
      </c>
      <c r="H2533">
        <v>0</v>
      </c>
      <c r="I2533">
        <v>27</v>
      </c>
      <c r="J2533">
        <v>2018</v>
      </c>
      <c r="K2533" t="s">
        <v>312</v>
      </c>
      <c r="L2533">
        <v>4</v>
      </c>
      <c r="M2533">
        <v>2</v>
      </c>
      <c r="N2533">
        <v>19</v>
      </c>
      <c r="O2533">
        <v>13</v>
      </c>
      <c r="P2533" t="s">
        <v>1242</v>
      </c>
      <c r="Q2533" t="s">
        <v>1294</v>
      </c>
      <c r="R2533" t="s">
        <v>1138</v>
      </c>
      <c r="S2533">
        <v>22008</v>
      </c>
      <c r="T2533" t="s">
        <v>1295</v>
      </c>
      <c r="U2533" t="s">
        <v>1140</v>
      </c>
      <c r="V2533" t="s">
        <v>1296</v>
      </c>
      <c r="W2533" t="s">
        <v>110</v>
      </c>
      <c r="X2533" t="s">
        <v>57</v>
      </c>
      <c r="Y2533" t="s">
        <v>1297</v>
      </c>
      <c r="Z2533" s="1">
        <v>43494</v>
      </c>
      <c r="AA2533">
        <v>27</v>
      </c>
      <c r="AB2533" t="s">
        <v>59</v>
      </c>
      <c r="AC2533">
        <v>2023</v>
      </c>
      <c r="AD2533">
        <v>931</v>
      </c>
      <c r="AE2533" t="s">
        <v>1143</v>
      </c>
      <c r="AF2533" t="s">
        <v>247</v>
      </c>
      <c r="AG2533" s="1">
        <v>32055</v>
      </c>
      <c r="AH2533" t="s">
        <v>161</v>
      </c>
      <c r="AI2533" t="s">
        <v>63</v>
      </c>
      <c r="AJ2533" t="s">
        <v>162</v>
      </c>
      <c r="AK2533">
        <v>186</v>
      </c>
      <c r="AL2533">
        <v>1000000</v>
      </c>
      <c r="AM2533">
        <v>4000000</v>
      </c>
      <c r="AN2533" s="1">
        <v>45473</v>
      </c>
      <c r="AO2533" t="s">
        <v>1158</v>
      </c>
      <c r="AP2533" t="s">
        <v>66</v>
      </c>
      <c r="AQ2533">
        <v>13</v>
      </c>
      <c r="AR2533" t="s">
        <v>1145</v>
      </c>
      <c r="AS2533">
        <v>0</v>
      </c>
      <c r="AT2533" t="s">
        <v>161</v>
      </c>
      <c r="AU2533">
        <v>37</v>
      </c>
    </row>
    <row r="2534" spans="1:47" x14ac:dyDescent="0.25">
      <c r="A2534" t="s">
        <v>1298</v>
      </c>
      <c r="B2534">
        <v>3050401</v>
      </c>
      <c r="C2534">
        <v>145466</v>
      </c>
      <c r="D2534" t="s">
        <v>504</v>
      </c>
      <c r="E2534">
        <v>0</v>
      </c>
      <c r="F2534">
        <v>0</v>
      </c>
      <c r="G2534">
        <v>0</v>
      </c>
      <c r="H2534">
        <v>0</v>
      </c>
      <c r="I2534">
        <v>45</v>
      </c>
      <c r="J2534">
        <v>2018</v>
      </c>
      <c r="K2534" t="s">
        <v>701</v>
      </c>
      <c r="L2534">
        <v>2</v>
      </c>
      <c r="M2534">
        <v>0</v>
      </c>
      <c r="N2534">
        <v>14</v>
      </c>
      <c r="O2534">
        <v>19</v>
      </c>
      <c r="P2534" t="s">
        <v>1299</v>
      </c>
      <c r="Q2534" t="s">
        <v>1242</v>
      </c>
      <c r="R2534" t="s">
        <v>1300</v>
      </c>
      <c r="S2534">
        <v>25355</v>
      </c>
      <c r="T2534" t="s">
        <v>1301</v>
      </c>
      <c r="U2534" t="s">
        <v>1302</v>
      </c>
      <c r="V2534" t="s">
        <v>1140</v>
      </c>
      <c r="W2534" t="s">
        <v>229</v>
      </c>
      <c r="X2534" t="s">
        <v>57</v>
      </c>
      <c r="Y2534" t="s">
        <v>1303</v>
      </c>
      <c r="Z2534" s="1">
        <v>43498</v>
      </c>
      <c r="AA2534">
        <v>46</v>
      </c>
      <c r="AB2534" t="s">
        <v>59</v>
      </c>
      <c r="AC2534">
        <v>2023</v>
      </c>
      <c r="AD2534">
        <v>931</v>
      </c>
      <c r="AE2534" t="s">
        <v>1143</v>
      </c>
      <c r="AF2534" t="s">
        <v>247</v>
      </c>
      <c r="AG2534" s="1">
        <v>32055</v>
      </c>
      <c r="AH2534" t="s">
        <v>161</v>
      </c>
      <c r="AI2534" t="s">
        <v>63</v>
      </c>
      <c r="AJ2534" t="s">
        <v>162</v>
      </c>
      <c r="AK2534">
        <v>186</v>
      </c>
      <c r="AL2534">
        <v>1000000</v>
      </c>
      <c r="AM2534">
        <v>4000000</v>
      </c>
      <c r="AN2534" s="1">
        <v>45473</v>
      </c>
      <c r="AO2534" t="s">
        <v>1144</v>
      </c>
      <c r="AP2534" t="s">
        <v>164</v>
      </c>
      <c r="AQ2534">
        <v>13</v>
      </c>
      <c r="AR2534" t="s">
        <v>1145</v>
      </c>
      <c r="AS2534">
        <v>0</v>
      </c>
      <c r="AT2534" t="s">
        <v>161</v>
      </c>
      <c r="AU2534">
        <v>37</v>
      </c>
    </row>
    <row r="2535" spans="1:47" x14ac:dyDescent="0.25">
      <c r="A2535" t="s">
        <v>1298</v>
      </c>
      <c r="B2535">
        <v>3050401</v>
      </c>
      <c r="C2535">
        <v>145466</v>
      </c>
      <c r="D2535" t="s">
        <v>504</v>
      </c>
      <c r="E2535">
        <v>0</v>
      </c>
      <c r="F2535">
        <v>0</v>
      </c>
      <c r="G2535">
        <v>0</v>
      </c>
      <c r="H2535">
        <v>0</v>
      </c>
      <c r="I2535">
        <v>45</v>
      </c>
      <c r="J2535">
        <v>2018</v>
      </c>
      <c r="K2535" t="s">
        <v>701</v>
      </c>
      <c r="L2535">
        <v>2</v>
      </c>
      <c r="M2535">
        <v>0</v>
      </c>
      <c r="N2535">
        <v>14</v>
      </c>
      <c r="O2535">
        <v>19</v>
      </c>
      <c r="P2535" t="s">
        <v>1299</v>
      </c>
      <c r="Q2535" t="s">
        <v>1242</v>
      </c>
      <c r="R2535" t="s">
        <v>1300</v>
      </c>
      <c r="S2535">
        <v>25355</v>
      </c>
      <c r="T2535" t="s">
        <v>1301</v>
      </c>
      <c r="U2535" t="s">
        <v>1302</v>
      </c>
      <c r="V2535" t="s">
        <v>1140</v>
      </c>
      <c r="W2535" t="s">
        <v>229</v>
      </c>
      <c r="X2535" t="s">
        <v>57</v>
      </c>
      <c r="Y2535" t="s">
        <v>1303</v>
      </c>
      <c r="Z2535" s="1">
        <v>43498</v>
      </c>
      <c r="AA2535">
        <v>46</v>
      </c>
      <c r="AB2535" t="s">
        <v>59</v>
      </c>
      <c r="AC2535">
        <v>2023</v>
      </c>
      <c r="AD2535">
        <v>931</v>
      </c>
      <c r="AE2535" t="s">
        <v>1143</v>
      </c>
      <c r="AF2535" t="s">
        <v>247</v>
      </c>
      <c r="AG2535" s="1">
        <v>32055</v>
      </c>
      <c r="AH2535" t="s">
        <v>161</v>
      </c>
      <c r="AI2535" t="s">
        <v>63</v>
      </c>
      <c r="AJ2535" t="s">
        <v>162</v>
      </c>
      <c r="AK2535">
        <v>186</v>
      </c>
      <c r="AL2535">
        <v>1000000</v>
      </c>
      <c r="AM2535">
        <v>4000000</v>
      </c>
      <c r="AN2535" s="1">
        <v>45473</v>
      </c>
      <c r="AO2535" t="s">
        <v>1146</v>
      </c>
      <c r="AP2535" t="s">
        <v>164</v>
      </c>
      <c r="AQ2535">
        <v>13</v>
      </c>
      <c r="AR2535" t="s">
        <v>1145</v>
      </c>
      <c r="AS2535">
        <v>1</v>
      </c>
      <c r="AT2535" t="s">
        <v>161</v>
      </c>
      <c r="AU2535">
        <v>37</v>
      </c>
    </row>
    <row r="2536" spans="1:47" x14ac:dyDescent="0.25">
      <c r="A2536" t="s">
        <v>1298</v>
      </c>
      <c r="B2536">
        <v>3050401</v>
      </c>
      <c r="C2536">
        <v>145466</v>
      </c>
      <c r="D2536" t="s">
        <v>504</v>
      </c>
      <c r="E2536">
        <v>0</v>
      </c>
      <c r="F2536">
        <v>0</v>
      </c>
      <c r="G2536">
        <v>0</v>
      </c>
      <c r="H2536">
        <v>0</v>
      </c>
      <c r="I2536">
        <v>45</v>
      </c>
      <c r="J2536">
        <v>2018</v>
      </c>
      <c r="K2536" t="s">
        <v>701</v>
      </c>
      <c r="L2536">
        <v>2</v>
      </c>
      <c r="M2536">
        <v>0</v>
      </c>
      <c r="N2536">
        <v>14</v>
      </c>
      <c r="O2536">
        <v>19</v>
      </c>
      <c r="P2536" t="s">
        <v>1299</v>
      </c>
      <c r="Q2536" t="s">
        <v>1242</v>
      </c>
      <c r="R2536" t="s">
        <v>1300</v>
      </c>
      <c r="S2536">
        <v>25355</v>
      </c>
      <c r="T2536" t="s">
        <v>1301</v>
      </c>
      <c r="U2536" t="s">
        <v>1302</v>
      </c>
      <c r="V2536" t="s">
        <v>1140</v>
      </c>
      <c r="W2536" t="s">
        <v>229</v>
      </c>
      <c r="X2536" t="s">
        <v>57</v>
      </c>
      <c r="Y2536" t="s">
        <v>1303</v>
      </c>
      <c r="Z2536" s="1">
        <v>43498</v>
      </c>
      <c r="AA2536">
        <v>46</v>
      </c>
      <c r="AB2536" t="s">
        <v>59</v>
      </c>
      <c r="AC2536">
        <v>2023</v>
      </c>
      <c r="AD2536">
        <v>931</v>
      </c>
      <c r="AE2536" t="s">
        <v>1143</v>
      </c>
      <c r="AF2536" t="s">
        <v>247</v>
      </c>
      <c r="AG2536" s="1">
        <v>32055</v>
      </c>
      <c r="AH2536" t="s">
        <v>161</v>
      </c>
      <c r="AI2536" t="s">
        <v>63</v>
      </c>
      <c r="AJ2536" t="s">
        <v>162</v>
      </c>
      <c r="AK2536">
        <v>186</v>
      </c>
      <c r="AL2536">
        <v>1000000</v>
      </c>
      <c r="AM2536">
        <v>4000000</v>
      </c>
      <c r="AN2536" s="1">
        <v>45473</v>
      </c>
      <c r="AO2536" t="s">
        <v>1147</v>
      </c>
      <c r="AP2536" t="s">
        <v>164</v>
      </c>
      <c r="AQ2536">
        <v>13</v>
      </c>
      <c r="AR2536" t="s">
        <v>1145</v>
      </c>
      <c r="AS2536">
        <v>0</v>
      </c>
      <c r="AT2536" t="s">
        <v>161</v>
      </c>
      <c r="AU2536">
        <v>37</v>
      </c>
    </row>
    <row r="2537" spans="1:47" x14ac:dyDescent="0.25">
      <c r="A2537" t="s">
        <v>1298</v>
      </c>
      <c r="B2537">
        <v>3050401</v>
      </c>
      <c r="C2537">
        <v>145466</v>
      </c>
      <c r="D2537" t="s">
        <v>504</v>
      </c>
      <c r="E2537">
        <v>0</v>
      </c>
      <c r="F2537">
        <v>0</v>
      </c>
      <c r="G2537">
        <v>0</v>
      </c>
      <c r="H2537">
        <v>0</v>
      </c>
      <c r="I2537">
        <v>45</v>
      </c>
      <c r="J2537">
        <v>2018</v>
      </c>
      <c r="K2537" t="s">
        <v>701</v>
      </c>
      <c r="L2537">
        <v>2</v>
      </c>
      <c r="M2537">
        <v>0</v>
      </c>
      <c r="N2537">
        <v>14</v>
      </c>
      <c r="O2537">
        <v>19</v>
      </c>
      <c r="P2537" t="s">
        <v>1299</v>
      </c>
      <c r="Q2537" t="s">
        <v>1242</v>
      </c>
      <c r="R2537" t="s">
        <v>1300</v>
      </c>
      <c r="S2537">
        <v>25355</v>
      </c>
      <c r="T2537" t="s">
        <v>1301</v>
      </c>
      <c r="U2537" t="s">
        <v>1302</v>
      </c>
      <c r="V2537" t="s">
        <v>1140</v>
      </c>
      <c r="W2537" t="s">
        <v>229</v>
      </c>
      <c r="X2537" t="s">
        <v>57</v>
      </c>
      <c r="Y2537" t="s">
        <v>1303</v>
      </c>
      <c r="Z2537" s="1">
        <v>43498</v>
      </c>
      <c r="AA2537">
        <v>46</v>
      </c>
      <c r="AB2537" t="s">
        <v>59</v>
      </c>
      <c r="AC2537">
        <v>2023</v>
      </c>
      <c r="AD2537">
        <v>931</v>
      </c>
      <c r="AE2537" t="s">
        <v>1143</v>
      </c>
      <c r="AF2537" t="s">
        <v>247</v>
      </c>
      <c r="AG2537" s="1">
        <v>32055</v>
      </c>
      <c r="AH2537" t="s">
        <v>161</v>
      </c>
      <c r="AI2537" t="s">
        <v>63</v>
      </c>
      <c r="AJ2537" t="s">
        <v>162</v>
      </c>
      <c r="AK2537">
        <v>186</v>
      </c>
      <c r="AL2537">
        <v>1000000</v>
      </c>
      <c r="AM2537">
        <v>4000000</v>
      </c>
      <c r="AN2537" s="1">
        <v>45473</v>
      </c>
      <c r="AO2537" t="s">
        <v>1148</v>
      </c>
      <c r="AP2537" t="s">
        <v>164</v>
      </c>
      <c r="AQ2537">
        <v>13</v>
      </c>
      <c r="AR2537" t="s">
        <v>1145</v>
      </c>
      <c r="AS2537">
        <v>1</v>
      </c>
      <c r="AT2537" t="s">
        <v>161</v>
      </c>
      <c r="AU2537">
        <v>37</v>
      </c>
    </row>
    <row r="2538" spans="1:47" x14ac:dyDescent="0.25">
      <c r="A2538" t="s">
        <v>1298</v>
      </c>
      <c r="B2538">
        <v>3050401</v>
      </c>
      <c r="C2538">
        <v>145466</v>
      </c>
      <c r="D2538" t="s">
        <v>504</v>
      </c>
      <c r="E2538">
        <v>0</v>
      </c>
      <c r="F2538">
        <v>0</v>
      </c>
      <c r="G2538">
        <v>0</v>
      </c>
      <c r="H2538">
        <v>0</v>
      </c>
      <c r="I2538">
        <v>45</v>
      </c>
      <c r="J2538">
        <v>2018</v>
      </c>
      <c r="K2538" t="s">
        <v>701</v>
      </c>
      <c r="L2538">
        <v>2</v>
      </c>
      <c r="M2538">
        <v>0</v>
      </c>
      <c r="N2538">
        <v>14</v>
      </c>
      <c r="O2538">
        <v>19</v>
      </c>
      <c r="P2538" t="s">
        <v>1299</v>
      </c>
      <c r="Q2538" t="s">
        <v>1242</v>
      </c>
      <c r="R2538" t="s">
        <v>1300</v>
      </c>
      <c r="S2538">
        <v>25355</v>
      </c>
      <c r="T2538" t="s">
        <v>1301</v>
      </c>
      <c r="U2538" t="s">
        <v>1302</v>
      </c>
      <c r="V2538" t="s">
        <v>1140</v>
      </c>
      <c r="W2538" t="s">
        <v>229</v>
      </c>
      <c r="X2538" t="s">
        <v>57</v>
      </c>
      <c r="Y2538" t="s">
        <v>1303</v>
      </c>
      <c r="Z2538" s="1">
        <v>43498</v>
      </c>
      <c r="AA2538">
        <v>46</v>
      </c>
      <c r="AB2538" t="s">
        <v>59</v>
      </c>
      <c r="AC2538">
        <v>2023</v>
      </c>
      <c r="AD2538">
        <v>931</v>
      </c>
      <c r="AE2538" t="s">
        <v>1143</v>
      </c>
      <c r="AF2538" t="s">
        <v>247</v>
      </c>
      <c r="AG2538" s="1">
        <v>32055</v>
      </c>
      <c r="AH2538" t="s">
        <v>161</v>
      </c>
      <c r="AI2538" t="s">
        <v>63</v>
      </c>
      <c r="AJ2538" t="s">
        <v>162</v>
      </c>
      <c r="AK2538">
        <v>186</v>
      </c>
      <c r="AL2538">
        <v>1000000</v>
      </c>
      <c r="AM2538">
        <v>4000000</v>
      </c>
      <c r="AN2538" s="1">
        <v>45473</v>
      </c>
      <c r="AO2538" t="s">
        <v>1149</v>
      </c>
      <c r="AP2538" t="s">
        <v>164</v>
      </c>
      <c r="AQ2538">
        <v>13</v>
      </c>
      <c r="AR2538" t="s">
        <v>1145</v>
      </c>
      <c r="AS2538">
        <v>1</v>
      </c>
      <c r="AT2538" t="s">
        <v>161</v>
      </c>
      <c r="AU2538">
        <v>37</v>
      </c>
    </row>
    <row r="2539" spans="1:47" x14ac:dyDescent="0.25">
      <c r="A2539" t="s">
        <v>1298</v>
      </c>
      <c r="B2539">
        <v>3050401</v>
      </c>
      <c r="C2539">
        <v>145466</v>
      </c>
      <c r="D2539" t="s">
        <v>504</v>
      </c>
      <c r="E2539">
        <v>0</v>
      </c>
      <c r="F2539">
        <v>0</v>
      </c>
      <c r="G2539">
        <v>0</v>
      </c>
      <c r="H2539">
        <v>0</v>
      </c>
      <c r="I2539">
        <v>45</v>
      </c>
      <c r="J2539">
        <v>2018</v>
      </c>
      <c r="K2539" t="s">
        <v>701</v>
      </c>
      <c r="L2539">
        <v>2</v>
      </c>
      <c r="M2539">
        <v>0</v>
      </c>
      <c r="N2539">
        <v>14</v>
      </c>
      <c r="O2539">
        <v>19</v>
      </c>
      <c r="P2539" t="s">
        <v>1299</v>
      </c>
      <c r="Q2539" t="s">
        <v>1242</v>
      </c>
      <c r="R2539" t="s">
        <v>1300</v>
      </c>
      <c r="S2539">
        <v>25355</v>
      </c>
      <c r="T2539" t="s">
        <v>1301</v>
      </c>
      <c r="U2539" t="s">
        <v>1302</v>
      </c>
      <c r="V2539" t="s">
        <v>1140</v>
      </c>
      <c r="W2539" t="s">
        <v>229</v>
      </c>
      <c r="X2539" t="s">
        <v>57</v>
      </c>
      <c r="Y2539" t="s">
        <v>1303</v>
      </c>
      <c r="Z2539" s="1">
        <v>43498</v>
      </c>
      <c r="AA2539">
        <v>46</v>
      </c>
      <c r="AB2539" t="s">
        <v>59</v>
      </c>
      <c r="AC2539">
        <v>2023</v>
      </c>
      <c r="AD2539">
        <v>931</v>
      </c>
      <c r="AE2539" t="s">
        <v>1143</v>
      </c>
      <c r="AF2539" t="s">
        <v>247</v>
      </c>
      <c r="AG2539" s="1">
        <v>32055</v>
      </c>
      <c r="AH2539" t="s">
        <v>161</v>
      </c>
      <c r="AI2539" t="s">
        <v>63</v>
      </c>
      <c r="AJ2539" t="s">
        <v>162</v>
      </c>
      <c r="AK2539">
        <v>186</v>
      </c>
      <c r="AL2539">
        <v>1000000</v>
      </c>
      <c r="AM2539">
        <v>4000000</v>
      </c>
      <c r="AN2539" s="1">
        <v>45473</v>
      </c>
      <c r="AO2539" t="s">
        <v>1150</v>
      </c>
      <c r="AP2539" t="s">
        <v>164</v>
      </c>
      <c r="AQ2539">
        <v>13</v>
      </c>
      <c r="AR2539" t="s">
        <v>1145</v>
      </c>
      <c r="AS2539">
        <v>1</v>
      </c>
      <c r="AT2539" t="s">
        <v>161</v>
      </c>
      <c r="AU2539">
        <v>37</v>
      </c>
    </row>
    <row r="2540" spans="1:47" x14ac:dyDescent="0.25">
      <c r="A2540" t="s">
        <v>1298</v>
      </c>
      <c r="B2540">
        <v>3050401</v>
      </c>
      <c r="C2540">
        <v>145466</v>
      </c>
      <c r="D2540" t="s">
        <v>504</v>
      </c>
      <c r="E2540">
        <v>0</v>
      </c>
      <c r="F2540">
        <v>0</v>
      </c>
      <c r="G2540">
        <v>0</v>
      </c>
      <c r="H2540">
        <v>0</v>
      </c>
      <c r="I2540">
        <v>45</v>
      </c>
      <c r="J2540">
        <v>2018</v>
      </c>
      <c r="K2540" t="s">
        <v>701</v>
      </c>
      <c r="L2540">
        <v>2</v>
      </c>
      <c r="M2540">
        <v>0</v>
      </c>
      <c r="N2540">
        <v>14</v>
      </c>
      <c r="O2540">
        <v>19</v>
      </c>
      <c r="P2540" t="s">
        <v>1299</v>
      </c>
      <c r="Q2540" t="s">
        <v>1242</v>
      </c>
      <c r="R2540" t="s">
        <v>1300</v>
      </c>
      <c r="S2540">
        <v>25355</v>
      </c>
      <c r="T2540" t="s">
        <v>1301</v>
      </c>
      <c r="U2540" t="s">
        <v>1302</v>
      </c>
      <c r="V2540" t="s">
        <v>1140</v>
      </c>
      <c r="W2540" t="s">
        <v>229</v>
      </c>
      <c r="X2540" t="s">
        <v>57</v>
      </c>
      <c r="Y2540" t="s">
        <v>1303</v>
      </c>
      <c r="Z2540" s="1">
        <v>43498</v>
      </c>
      <c r="AA2540">
        <v>46</v>
      </c>
      <c r="AB2540" t="s">
        <v>59</v>
      </c>
      <c r="AC2540">
        <v>2023</v>
      </c>
      <c r="AD2540">
        <v>931</v>
      </c>
      <c r="AE2540" t="s">
        <v>1143</v>
      </c>
      <c r="AF2540" t="s">
        <v>247</v>
      </c>
      <c r="AG2540" s="1">
        <v>32055</v>
      </c>
      <c r="AH2540" t="s">
        <v>161</v>
      </c>
      <c r="AI2540" t="s">
        <v>63</v>
      </c>
      <c r="AJ2540" t="s">
        <v>162</v>
      </c>
      <c r="AK2540">
        <v>186</v>
      </c>
      <c r="AL2540">
        <v>1000000</v>
      </c>
      <c r="AM2540">
        <v>4000000</v>
      </c>
      <c r="AN2540" s="1">
        <v>45473</v>
      </c>
      <c r="AO2540" t="s">
        <v>1151</v>
      </c>
      <c r="AP2540" t="s">
        <v>164</v>
      </c>
      <c r="AQ2540">
        <v>13</v>
      </c>
      <c r="AR2540" t="s">
        <v>1145</v>
      </c>
      <c r="AS2540">
        <v>1</v>
      </c>
      <c r="AT2540" t="s">
        <v>161</v>
      </c>
      <c r="AU2540">
        <v>37</v>
      </c>
    </row>
    <row r="2541" spans="1:47" x14ac:dyDescent="0.25">
      <c r="A2541" t="s">
        <v>1298</v>
      </c>
      <c r="B2541">
        <v>3050401</v>
      </c>
      <c r="C2541">
        <v>145466</v>
      </c>
      <c r="D2541" t="s">
        <v>504</v>
      </c>
      <c r="E2541">
        <v>0</v>
      </c>
      <c r="F2541">
        <v>0</v>
      </c>
      <c r="G2541">
        <v>0</v>
      </c>
      <c r="H2541">
        <v>0</v>
      </c>
      <c r="I2541">
        <v>45</v>
      </c>
      <c r="J2541">
        <v>2018</v>
      </c>
      <c r="K2541" t="s">
        <v>701</v>
      </c>
      <c r="L2541">
        <v>2</v>
      </c>
      <c r="M2541">
        <v>0</v>
      </c>
      <c r="N2541">
        <v>14</v>
      </c>
      <c r="O2541">
        <v>19</v>
      </c>
      <c r="P2541" t="s">
        <v>1299</v>
      </c>
      <c r="Q2541" t="s">
        <v>1242</v>
      </c>
      <c r="R2541" t="s">
        <v>1300</v>
      </c>
      <c r="S2541">
        <v>25355</v>
      </c>
      <c r="T2541" t="s">
        <v>1301</v>
      </c>
      <c r="U2541" t="s">
        <v>1302</v>
      </c>
      <c r="V2541" t="s">
        <v>1140</v>
      </c>
      <c r="W2541" t="s">
        <v>229</v>
      </c>
      <c r="X2541" t="s">
        <v>57</v>
      </c>
      <c r="Y2541" t="s">
        <v>1303</v>
      </c>
      <c r="Z2541" s="1">
        <v>43498</v>
      </c>
      <c r="AA2541">
        <v>46</v>
      </c>
      <c r="AB2541" t="s">
        <v>59</v>
      </c>
      <c r="AC2541">
        <v>2023</v>
      </c>
      <c r="AD2541">
        <v>931</v>
      </c>
      <c r="AE2541" t="s">
        <v>1143</v>
      </c>
      <c r="AF2541" t="s">
        <v>247</v>
      </c>
      <c r="AG2541" s="1">
        <v>32055</v>
      </c>
      <c r="AH2541" t="s">
        <v>161</v>
      </c>
      <c r="AI2541" t="s">
        <v>63</v>
      </c>
      <c r="AJ2541" t="s">
        <v>162</v>
      </c>
      <c r="AK2541">
        <v>186</v>
      </c>
      <c r="AL2541">
        <v>1000000</v>
      </c>
      <c r="AM2541">
        <v>4000000</v>
      </c>
      <c r="AN2541" s="1">
        <v>45473</v>
      </c>
      <c r="AO2541" t="s">
        <v>1152</v>
      </c>
      <c r="AP2541" t="s">
        <v>164</v>
      </c>
      <c r="AQ2541">
        <v>13</v>
      </c>
      <c r="AR2541" t="s">
        <v>1145</v>
      </c>
      <c r="AS2541">
        <v>1</v>
      </c>
      <c r="AT2541" t="s">
        <v>161</v>
      </c>
      <c r="AU2541">
        <v>37</v>
      </c>
    </row>
    <row r="2542" spans="1:47" x14ac:dyDescent="0.25">
      <c r="A2542" t="s">
        <v>1298</v>
      </c>
      <c r="B2542">
        <v>3050401</v>
      </c>
      <c r="C2542">
        <v>145466</v>
      </c>
      <c r="D2542" t="s">
        <v>504</v>
      </c>
      <c r="E2542">
        <v>0</v>
      </c>
      <c r="F2542">
        <v>0</v>
      </c>
      <c r="G2542">
        <v>0</v>
      </c>
      <c r="H2542">
        <v>0</v>
      </c>
      <c r="I2542">
        <v>45</v>
      </c>
      <c r="J2542">
        <v>2018</v>
      </c>
      <c r="K2542" t="s">
        <v>701</v>
      </c>
      <c r="L2542">
        <v>2</v>
      </c>
      <c r="M2542">
        <v>0</v>
      </c>
      <c r="N2542">
        <v>14</v>
      </c>
      <c r="O2542">
        <v>19</v>
      </c>
      <c r="P2542" t="s">
        <v>1299</v>
      </c>
      <c r="Q2542" t="s">
        <v>1242</v>
      </c>
      <c r="R2542" t="s">
        <v>1300</v>
      </c>
      <c r="S2542">
        <v>25355</v>
      </c>
      <c r="T2542" t="s">
        <v>1301</v>
      </c>
      <c r="U2542" t="s">
        <v>1302</v>
      </c>
      <c r="V2542" t="s">
        <v>1140</v>
      </c>
      <c r="W2542" t="s">
        <v>229</v>
      </c>
      <c r="X2542" t="s">
        <v>57</v>
      </c>
      <c r="Y2542" t="s">
        <v>1303</v>
      </c>
      <c r="Z2542" s="1">
        <v>43498</v>
      </c>
      <c r="AA2542">
        <v>46</v>
      </c>
      <c r="AB2542" t="s">
        <v>59</v>
      </c>
      <c r="AC2542">
        <v>2023</v>
      </c>
      <c r="AD2542">
        <v>931</v>
      </c>
      <c r="AE2542" t="s">
        <v>1143</v>
      </c>
      <c r="AF2542" t="s">
        <v>247</v>
      </c>
      <c r="AG2542" s="1">
        <v>32055</v>
      </c>
      <c r="AH2542" t="s">
        <v>161</v>
      </c>
      <c r="AI2542" t="s">
        <v>63</v>
      </c>
      <c r="AJ2542" t="s">
        <v>162</v>
      </c>
      <c r="AK2542">
        <v>186</v>
      </c>
      <c r="AL2542">
        <v>1000000</v>
      </c>
      <c r="AM2542">
        <v>4000000</v>
      </c>
      <c r="AN2542" s="1">
        <v>45473</v>
      </c>
      <c r="AO2542" t="s">
        <v>1153</v>
      </c>
      <c r="AP2542" t="s">
        <v>164</v>
      </c>
      <c r="AQ2542">
        <v>13</v>
      </c>
      <c r="AR2542" t="s">
        <v>1145</v>
      </c>
      <c r="AS2542">
        <v>1</v>
      </c>
      <c r="AT2542" t="s">
        <v>161</v>
      </c>
      <c r="AU2542">
        <v>37</v>
      </c>
    </row>
    <row r="2543" spans="1:47" x14ac:dyDescent="0.25">
      <c r="A2543" t="s">
        <v>1298</v>
      </c>
      <c r="B2543">
        <v>3050401</v>
      </c>
      <c r="C2543">
        <v>145466</v>
      </c>
      <c r="D2543" t="s">
        <v>504</v>
      </c>
      <c r="E2543">
        <v>0</v>
      </c>
      <c r="F2543">
        <v>0</v>
      </c>
      <c r="G2543">
        <v>0</v>
      </c>
      <c r="H2543">
        <v>0</v>
      </c>
      <c r="I2543">
        <v>45</v>
      </c>
      <c r="J2543">
        <v>2018</v>
      </c>
      <c r="K2543" t="s">
        <v>701</v>
      </c>
      <c r="L2543">
        <v>2</v>
      </c>
      <c r="M2543">
        <v>0</v>
      </c>
      <c r="N2543">
        <v>14</v>
      </c>
      <c r="O2543">
        <v>19</v>
      </c>
      <c r="P2543" t="s">
        <v>1299</v>
      </c>
      <c r="Q2543" t="s">
        <v>1242</v>
      </c>
      <c r="R2543" t="s">
        <v>1300</v>
      </c>
      <c r="S2543">
        <v>25355</v>
      </c>
      <c r="T2543" t="s">
        <v>1301</v>
      </c>
      <c r="U2543" t="s">
        <v>1302</v>
      </c>
      <c r="V2543" t="s">
        <v>1140</v>
      </c>
      <c r="W2543" t="s">
        <v>229</v>
      </c>
      <c r="X2543" t="s">
        <v>57</v>
      </c>
      <c r="Y2543" t="s">
        <v>1303</v>
      </c>
      <c r="Z2543" s="1">
        <v>43498</v>
      </c>
      <c r="AA2543">
        <v>46</v>
      </c>
      <c r="AB2543" t="s">
        <v>59</v>
      </c>
      <c r="AC2543">
        <v>2023</v>
      </c>
      <c r="AD2543">
        <v>931</v>
      </c>
      <c r="AE2543" t="s">
        <v>1143</v>
      </c>
      <c r="AF2543" t="s">
        <v>247</v>
      </c>
      <c r="AG2543" s="1">
        <v>32055</v>
      </c>
      <c r="AH2543" t="s">
        <v>161</v>
      </c>
      <c r="AI2543" t="s">
        <v>63</v>
      </c>
      <c r="AJ2543" t="s">
        <v>162</v>
      </c>
      <c r="AK2543">
        <v>186</v>
      </c>
      <c r="AL2543">
        <v>1000000</v>
      </c>
      <c r="AM2543">
        <v>4000000</v>
      </c>
      <c r="AN2543" s="1">
        <v>45473</v>
      </c>
      <c r="AO2543" t="s">
        <v>1154</v>
      </c>
      <c r="AP2543" t="s">
        <v>164</v>
      </c>
      <c r="AQ2543">
        <v>13</v>
      </c>
      <c r="AR2543" t="s">
        <v>1145</v>
      </c>
      <c r="AS2543">
        <v>1</v>
      </c>
      <c r="AT2543" t="s">
        <v>161</v>
      </c>
      <c r="AU2543">
        <v>37</v>
      </c>
    </row>
    <row r="2544" spans="1:47" x14ac:dyDescent="0.25">
      <c r="A2544" t="s">
        <v>1298</v>
      </c>
      <c r="B2544">
        <v>3050401</v>
      </c>
      <c r="C2544">
        <v>145466</v>
      </c>
      <c r="D2544" t="s">
        <v>504</v>
      </c>
      <c r="E2544">
        <v>0</v>
      </c>
      <c r="F2544">
        <v>0</v>
      </c>
      <c r="G2544">
        <v>0</v>
      </c>
      <c r="H2544">
        <v>0</v>
      </c>
      <c r="I2544">
        <v>45</v>
      </c>
      <c r="J2544">
        <v>2018</v>
      </c>
      <c r="K2544" t="s">
        <v>701</v>
      </c>
      <c r="L2544">
        <v>2</v>
      </c>
      <c r="M2544">
        <v>0</v>
      </c>
      <c r="N2544">
        <v>14</v>
      </c>
      <c r="O2544">
        <v>19</v>
      </c>
      <c r="P2544" t="s">
        <v>1299</v>
      </c>
      <c r="Q2544" t="s">
        <v>1242</v>
      </c>
      <c r="R2544" t="s">
        <v>1300</v>
      </c>
      <c r="S2544">
        <v>25355</v>
      </c>
      <c r="T2544" t="s">
        <v>1301</v>
      </c>
      <c r="U2544" t="s">
        <v>1302</v>
      </c>
      <c r="V2544" t="s">
        <v>1140</v>
      </c>
      <c r="W2544" t="s">
        <v>229</v>
      </c>
      <c r="X2544" t="s">
        <v>57</v>
      </c>
      <c r="Y2544" t="s">
        <v>1303</v>
      </c>
      <c r="Z2544" s="1">
        <v>43498</v>
      </c>
      <c r="AA2544">
        <v>46</v>
      </c>
      <c r="AB2544" t="s">
        <v>59</v>
      </c>
      <c r="AC2544">
        <v>2023</v>
      </c>
      <c r="AD2544">
        <v>931</v>
      </c>
      <c r="AE2544" t="s">
        <v>1143</v>
      </c>
      <c r="AF2544" t="s">
        <v>247</v>
      </c>
      <c r="AG2544" s="1">
        <v>32055</v>
      </c>
      <c r="AH2544" t="s">
        <v>161</v>
      </c>
      <c r="AI2544" t="s">
        <v>63</v>
      </c>
      <c r="AJ2544" t="s">
        <v>162</v>
      </c>
      <c r="AK2544">
        <v>186</v>
      </c>
      <c r="AL2544">
        <v>1000000</v>
      </c>
      <c r="AM2544">
        <v>4000000</v>
      </c>
      <c r="AN2544" s="1">
        <v>45473</v>
      </c>
      <c r="AO2544" t="s">
        <v>1155</v>
      </c>
      <c r="AP2544" t="s">
        <v>164</v>
      </c>
      <c r="AQ2544">
        <v>13</v>
      </c>
      <c r="AR2544" t="s">
        <v>1145</v>
      </c>
      <c r="AS2544">
        <v>1</v>
      </c>
      <c r="AT2544" t="s">
        <v>161</v>
      </c>
      <c r="AU2544">
        <v>37</v>
      </c>
    </row>
    <row r="2545" spans="1:47" x14ac:dyDescent="0.25">
      <c r="A2545" t="s">
        <v>1298</v>
      </c>
      <c r="B2545">
        <v>3050401</v>
      </c>
      <c r="C2545">
        <v>145466</v>
      </c>
      <c r="D2545" t="s">
        <v>504</v>
      </c>
      <c r="E2545">
        <v>0</v>
      </c>
      <c r="F2545">
        <v>0</v>
      </c>
      <c r="G2545">
        <v>0</v>
      </c>
      <c r="H2545">
        <v>0</v>
      </c>
      <c r="I2545">
        <v>45</v>
      </c>
      <c r="J2545">
        <v>2018</v>
      </c>
      <c r="K2545" t="s">
        <v>701</v>
      </c>
      <c r="L2545">
        <v>2</v>
      </c>
      <c r="M2545">
        <v>0</v>
      </c>
      <c r="N2545">
        <v>14</v>
      </c>
      <c r="O2545">
        <v>19</v>
      </c>
      <c r="P2545" t="s">
        <v>1299</v>
      </c>
      <c r="Q2545" t="s">
        <v>1242</v>
      </c>
      <c r="R2545" t="s">
        <v>1300</v>
      </c>
      <c r="S2545">
        <v>25355</v>
      </c>
      <c r="T2545" t="s">
        <v>1301</v>
      </c>
      <c r="U2545" t="s">
        <v>1302</v>
      </c>
      <c r="V2545" t="s">
        <v>1140</v>
      </c>
      <c r="W2545" t="s">
        <v>229</v>
      </c>
      <c r="X2545" t="s">
        <v>57</v>
      </c>
      <c r="Y2545" t="s">
        <v>1303</v>
      </c>
      <c r="Z2545" s="1">
        <v>43498</v>
      </c>
      <c r="AA2545">
        <v>46</v>
      </c>
      <c r="AB2545" t="s">
        <v>59</v>
      </c>
      <c r="AC2545">
        <v>2023</v>
      </c>
      <c r="AD2545">
        <v>931</v>
      </c>
      <c r="AE2545" t="s">
        <v>1143</v>
      </c>
      <c r="AF2545" t="s">
        <v>247</v>
      </c>
      <c r="AG2545" s="1">
        <v>32055</v>
      </c>
      <c r="AH2545" t="s">
        <v>161</v>
      </c>
      <c r="AI2545" t="s">
        <v>63</v>
      </c>
      <c r="AJ2545" t="s">
        <v>162</v>
      </c>
      <c r="AK2545">
        <v>186</v>
      </c>
      <c r="AL2545">
        <v>1000000</v>
      </c>
      <c r="AM2545">
        <v>4000000</v>
      </c>
      <c r="AN2545" s="1">
        <v>45473</v>
      </c>
      <c r="AO2545" t="s">
        <v>1156</v>
      </c>
      <c r="AP2545" t="s">
        <v>164</v>
      </c>
      <c r="AQ2545">
        <v>13</v>
      </c>
      <c r="AR2545" t="s">
        <v>1145</v>
      </c>
      <c r="AS2545">
        <v>0</v>
      </c>
      <c r="AT2545" t="s">
        <v>161</v>
      </c>
      <c r="AU2545">
        <v>37</v>
      </c>
    </row>
    <row r="2546" spans="1:47" x14ac:dyDescent="0.25">
      <c r="A2546" t="s">
        <v>1298</v>
      </c>
      <c r="B2546">
        <v>3050401</v>
      </c>
      <c r="C2546">
        <v>145466</v>
      </c>
      <c r="D2546" t="s">
        <v>504</v>
      </c>
      <c r="E2546">
        <v>0</v>
      </c>
      <c r="F2546">
        <v>0</v>
      </c>
      <c r="G2546">
        <v>0</v>
      </c>
      <c r="H2546">
        <v>0</v>
      </c>
      <c r="I2546">
        <v>45</v>
      </c>
      <c r="J2546">
        <v>2018</v>
      </c>
      <c r="K2546" t="s">
        <v>701</v>
      </c>
      <c r="L2546">
        <v>2</v>
      </c>
      <c r="M2546">
        <v>0</v>
      </c>
      <c r="N2546">
        <v>14</v>
      </c>
      <c r="O2546">
        <v>19</v>
      </c>
      <c r="P2546" t="s">
        <v>1299</v>
      </c>
      <c r="Q2546" t="s">
        <v>1242</v>
      </c>
      <c r="R2546" t="s">
        <v>1300</v>
      </c>
      <c r="S2546">
        <v>25355</v>
      </c>
      <c r="T2546" t="s">
        <v>1301</v>
      </c>
      <c r="U2546" t="s">
        <v>1302</v>
      </c>
      <c r="V2546" t="s">
        <v>1140</v>
      </c>
      <c r="W2546" t="s">
        <v>229</v>
      </c>
      <c r="X2546" t="s">
        <v>57</v>
      </c>
      <c r="Y2546" t="s">
        <v>1303</v>
      </c>
      <c r="Z2546" s="1">
        <v>43498</v>
      </c>
      <c r="AA2546">
        <v>46</v>
      </c>
      <c r="AB2546" t="s">
        <v>59</v>
      </c>
      <c r="AC2546">
        <v>2023</v>
      </c>
      <c r="AD2546">
        <v>931</v>
      </c>
      <c r="AE2546" t="s">
        <v>1143</v>
      </c>
      <c r="AF2546" t="s">
        <v>247</v>
      </c>
      <c r="AG2546" s="1">
        <v>32055</v>
      </c>
      <c r="AH2546" t="s">
        <v>161</v>
      </c>
      <c r="AI2546" t="s">
        <v>63</v>
      </c>
      <c r="AJ2546" t="s">
        <v>162</v>
      </c>
      <c r="AK2546">
        <v>186</v>
      </c>
      <c r="AL2546">
        <v>1000000</v>
      </c>
      <c r="AM2546">
        <v>4000000</v>
      </c>
      <c r="AN2546" s="1">
        <v>45473</v>
      </c>
      <c r="AO2546" t="s">
        <v>1157</v>
      </c>
      <c r="AP2546" t="s">
        <v>66</v>
      </c>
      <c r="AQ2546">
        <v>13</v>
      </c>
      <c r="AR2546" t="s">
        <v>1145</v>
      </c>
      <c r="AS2546">
        <v>0</v>
      </c>
      <c r="AT2546" t="s">
        <v>161</v>
      </c>
      <c r="AU2546">
        <v>37</v>
      </c>
    </row>
    <row r="2547" spans="1:47" x14ac:dyDescent="0.25">
      <c r="A2547" t="s">
        <v>1298</v>
      </c>
      <c r="B2547">
        <v>3050401</v>
      </c>
      <c r="C2547">
        <v>145466</v>
      </c>
      <c r="D2547" t="s">
        <v>504</v>
      </c>
      <c r="E2547">
        <v>0</v>
      </c>
      <c r="F2547">
        <v>0</v>
      </c>
      <c r="G2547">
        <v>0</v>
      </c>
      <c r="H2547">
        <v>0</v>
      </c>
      <c r="I2547">
        <v>45</v>
      </c>
      <c r="J2547">
        <v>2018</v>
      </c>
      <c r="K2547" t="s">
        <v>701</v>
      </c>
      <c r="L2547">
        <v>2</v>
      </c>
      <c r="M2547">
        <v>0</v>
      </c>
      <c r="N2547">
        <v>14</v>
      </c>
      <c r="O2547">
        <v>19</v>
      </c>
      <c r="P2547" t="s">
        <v>1299</v>
      </c>
      <c r="Q2547" t="s">
        <v>1242</v>
      </c>
      <c r="R2547" t="s">
        <v>1300</v>
      </c>
      <c r="S2547">
        <v>25355</v>
      </c>
      <c r="T2547" t="s">
        <v>1301</v>
      </c>
      <c r="U2547" t="s">
        <v>1302</v>
      </c>
      <c r="V2547" t="s">
        <v>1140</v>
      </c>
      <c r="W2547" t="s">
        <v>229</v>
      </c>
      <c r="X2547" t="s">
        <v>57</v>
      </c>
      <c r="Y2547" t="s">
        <v>1303</v>
      </c>
      <c r="Z2547" s="1">
        <v>43498</v>
      </c>
      <c r="AA2547">
        <v>46</v>
      </c>
      <c r="AB2547" t="s">
        <v>59</v>
      </c>
      <c r="AC2547">
        <v>2023</v>
      </c>
      <c r="AD2547">
        <v>931</v>
      </c>
      <c r="AE2547" t="s">
        <v>1143</v>
      </c>
      <c r="AF2547" t="s">
        <v>247</v>
      </c>
      <c r="AG2547" s="1">
        <v>32055</v>
      </c>
      <c r="AH2547" t="s">
        <v>161</v>
      </c>
      <c r="AI2547" t="s">
        <v>63</v>
      </c>
      <c r="AJ2547" t="s">
        <v>162</v>
      </c>
      <c r="AK2547">
        <v>186</v>
      </c>
      <c r="AL2547">
        <v>1000000</v>
      </c>
      <c r="AM2547">
        <v>4000000</v>
      </c>
      <c r="AN2547" s="1">
        <v>45473</v>
      </c>
      <c r="AO2547" t="s">
        <v>1158</v>
      </c>
      <c r="AP2547" t="s">
        <v>66</v>
      </c>
      <c r="AQ2547">
        <v>13</v>
      </c>
      <c r="AR2547" t="s">
        <v>1145</v>
      </c>
      <c r="AS2547">
        <v>0</v>
      </c>
      <c r="AT2547" t="s">
        <v>161</v>
      </c>
      <c r="AU2547">
        <v>37</v>
      </c>
    </row>
    <row r="2548" spans="1:47" x14ac:dyDescent="0.25">
      <c r="A2548" t="s">
        <v>1304</v>
      </c>
      <c r="B2548">
        <v>3080342</v>
      </c>
      <c r="C2548">
        <v>370846</v>
      </c>
      <c r="D2548" t="s">
        <v>1276</v>
      </c>
      <c r="E2548">
        <v>0</v>
      </c>
      <c r="F2548">
        <v>0</v>
      </c>
      <c r="G2548">
        <v>1</v>
      </c>
      <c r="H2548">
        <v>1</v>
      </c>
      <c r="I2548">
        <v>16</v>
      </c>
      <c r="J2548">
        <v>2018</v>
      </c>
      <c r="K2548" t="s">
        <v>312</v>
      </c>
      <c r="L2548">
        <v>0</v>
      </c>
      <c r="M2548">
        <v>2</v>
      </c>
      <c r="N2548">
        <v>6</v>
      </c>
      <c r="O2548">
        <v>1</v>
      </c>
      <c r="P2548" t="s">
        <v>1305</v>
      </c>
      <c r="Q2548" t="s">
        <v>1266</v>
      </c>
      <c r="R2548" t="s">
        <v>1306</v>
      </c>
      <c r="S2548">
        <v>6242</v>
      </c>
      <c r="T2548" t="s">
        <v>1307</v>
      </c>
      <c r="U2548" t="s">
        <v>1308</v>
      </c>
      <c r="V2548" t="s">
        <v>1270</v>
      </c>
      <c r="W2548" t="s">
        <v>218</v>
      </c>
      <c r="X2548" t="s">
        <v>57</v>
      </c>
      <c r="Y2548" t="s">
        <v>1309</v>
      </c>
      <c r="Z2548" s="1">
        <v>43499</v>
      </c>
      <c r="AA2548">
        <v>89</v>
      </c>
      <c r="AB2548" t="s">
        <v>81</v>
      </c>
      <c r="AC2548">
        <v>2023</v>
      </c>
      <c r="AD2548">
        <v>506</v>
      </c>
      <c r="AE2548" t="s">
        <v>965</v>
      </c>
      <c r="AF2548" t="s">
        <v>247</v>
      </c>
      <c r="AG2548" s="1">
        <v>36578</v>
      </c>
      <c r="AH2548" t="s">
        <v>465</v>
      </c>
      <c r="AI2548" t="s">
        <v>249</v>
      </c>
      <c r="AJ2548" t="s">
        <v>64</v>
      </c>
      <c r="AK2548">
        <v>183</v>
      </c>
      <c r="AL2548">
        <v>14000000</v>
      </c>
      <c r="AM2548">
        <v>15000000</v>
      </c>
      <c r="AN2548" s="1">
        <v>46934</v>
      </c>
      <c r="AO2548" t="s">
        <v>966</v>
      </c>
      <c r="AP2548" t="s">
        <v>164</v>
      </c>
      <c r="AQ2548">
        <v>22</v>
      </c>
      <c r="AR2548" t="s">
        <v>967</v>
      </c>
      <c r="AS2548">
        <v>0</v>
      </c>
      <c r="AT2548" t="s">
        <v>465</v>
      </c>
      <c r="AU2548">
        <v>24</v>
      </c>
    </row>
    <row r="2549" spans="1:47" x14ac:dyDescent="0.25">
      <c r="A2549" t="s">
        <v>1304</v>
      </c>
      <c r="B2549">
        <v>3080342</v>
      </c>
      <c r="C2549">
        <v>370846</v>
      </c>
      <c r="D2549" t="s">
        <v>1276</v>
      </c>
      <c r="E2549">
        <v>0</v>
      </c>
      <c r="F2549">
        <v>0</v>
      </c>
      <c r="G2549">
        <v>1</v>
      </c>
      <c r="H2549">
        <v>1</v>
      </c>
      <c r="I2549">
        <v>16</v>
      </c>
      <c r="J2549">
        <v>2018</v>
      </c>
      <c r="K2549" t="s">
        <v>312</v>
      </c>
      <c r="L2549">
        <v>0</v>
      </c>
      <c r="M2549">
        <v>2</v>
      </c>
      <c r="N2549">
        <v>6</v>
      </c>
      <c r="O2549">
        <v>1</v>
      </c>
      <c r="P2549" t="s">
        <v>1305</v>
      </c>
      <c r="Q2549" t="s">
        <v>1266</v>
      </c>
      <c r="R2549" t="s">
        <v>1306</v>
      </c>
      <c r="S2549">
        <v>6242</v>
      </c>
      <c r="T2549" t="s">
        <v>1307</v>
      </c>
      <c r="U2549" t="s">
        <v>1308</v>
      </c>
      <c r="V2549" t="s">
        <v>1270</v>
      </c>
      <c r="W2549" t="s">
        <v>218</v>
      </c>
      <c r="X2549" t="s">
        <v>57</v>
      </c>
      <c r="Y2549" t="s">
        <v>1309</v>
      </c>
      <c r="Z2549" s="1">
        <v>43499</v>
      </c>
      <c r="AA2549">
        <v>89</v>
      </c>
      <c r="AB2549" t="s">
        <v>81</v>
      </c>
      <c r="AC2549">
        <v>2023</v>
      </c>
      <c r="AD2549">
        <v>506</v>
      </c>
      <c r="AE2549" t="s">
        <v>965</v>
      </c>
      <c r="AF2549" t="s">
        <v>247</v>
      </c>
      <c r="AG2549" s="1">
        <v>36578</v>
      </c>
      <c r="AH2549" t="s">
        <v>465</v>
      </c>
      <c r="AI2549" t="s">
        <v>249</v>
      </c>
      <c r="AJ2549" t="s">
        <v>64</v>
      </c>
      <c r="AK2549">
        <v>183</v>
      </c>
      <c r="AL2549">
        <v>14000000</v>
      </c>
      <c r="AM2549">
        <v>15000000</v>
      </c>
      <c r="AN2549" s="1">
        <v>46934</v>
      </c>
      <c r="AO2549" t="s">
        <v>968</v>
      </c>
      <c r="AP2549" t="s">
        <v>164</v>
      </c>
      <c r="AQ2549">
        <v>22</v>
      </c>
      <c r="AR2549" t="s">
        <v>967</v>
      </c>
      <c r="AS2549">
        <v>0</v>
      </c>
      <c r="AT2549" t="s">
        <v>465</v>
      </c>
      <c r="AU2549">
        <v>24</v>
      </c>
    </row>
    <row r="2550" spans="1:47" x14ac:dyDescent="0.25">
      <c r="A2550" t="s">
        <v>1304</v>
      </c>
      <c r="B2550">
        <v>3080342</v>
      </c>
      <c r="C2550">
        <v>370846</v>
      </c>
      <c r="D2550" t="s">
        <v>1276</v>
      </c>
      <c r="E2550">
        <v>0</v>
      </c>
      <c r="F2550">
        <v>0</v>
      </c>
      <c r="G2550">
        <v>1</v>
      </c>
      <c r="H2550">
        <v>1</v>
      </c>
      <c r="I2550">
        <v>16</v>
      </c>
      <c r="J2550">
        <v>2018</v>
      </c>
      <c r="K2550" t="s">
        <v>312</v>
      </c>
      <c r="L2550">
        <v>0</v>
      </c>
      <c r="M2550">
        <v>2</v>
      </c>
      <c r="N2550">
        <v>6</v>
      </c>
      <c r="O2550">
        <v>1</v>
      </c>
      <c r="P2550" t="s">
        <v>1305</v>
      </c>
      <c r="Q2550" t="s">
        <v>1266</v>
      </c>
      <c r="R2550" t="s">
        <v>1306</v>
      </c>
      <c r="S2550">
        <v>6242</v>
      </c>
      <c r="T2550" t="s">
        <v>1307</v>
      </c>
      <c r="U2550" t="s">
        <v>1308</v>
      </c>
      <c r="V2550" t="s">
        <v>1270</v>
      </c>
      <c r="W2550" t="s">
        <v>218</v>
      </c>
      <c r="X2550" t="s">
        <v>57</v>
      </c>
      <c r="Y2550" t="s">
        <v>1309</v>
      </c>
      <c r="Z2550" s="1">
        <v>43499</v>
      </c>
      <c r="AA2550">
        <v>89</v>
      </c>
      <c r="AB2550" t="s">
        <v>81</v>
      </c>
      <c r="AC2550">
        <v>2023</v>
      </c>
      <c r="AD2550">
        <v>506</v>
      </c>
      <c r="AE2550" t="s">
        <v>965</v>
      </c>
      <c r="AF2550" t="s">
        <v>247</v>
      </c>
      <c r="AG2550" s="1">
        <v>36578</v>
      </c>
      <c r="AH2550" t="s">
        <v>465</v>
      </c>
      <c r="AI2550" t="s">
        <v>249</v>
      </c>
      <c r="AJ2550" t="s">
        <v>64</v>
      </c>
      <c r="AK2550">
        <v>183</v>
      </c>
      <c r="AL2550">
        <v>14000000</v>
      </c>
      <c r="AM2550">
        <v>15000000</v>
      </c>
      <c r="AN2550" s="1">
        <v>46934</v>
      </c>
      <c r="AO2550" t="s">
        <v>969</v>
      </c>
      <c r="AP2550" t="s">
        <v>66</v>
      </c>
      <c r="AQ2550">
        <v>22</v>
      </c>
      <c r="AR2550" t="s">
        <v>967</v>
      </c>
      <c r="AS2550">
        <v>0</v>
      </c>
      <c r="AT2550" t="s">
        <v>465</v>
      </c>
      <c r="AU2550">
        <v>24</v>
      </c>
    </row>
    <row r="2551" spans="1:47" x14ac:dyDescent="0.25">
      <c r="A2551" t="s">
        <v>1304</v>
      </c>
      <c r="B2551">
        <v>3080342</v>
      </c>
      <c r="C2551">
        <v>370846</v>
      </c>
      <c r="D2551" t="s">
        <v>1276</v>
      </c>
      <c r="E2551">
        <v>0</v>
      </c>
      <c r="F2551">
        <v>0</v>
      </c>
      <c r="G2551">
        <v>1</v>
      </c>
      <c r="H2551">
        <v>1</v>
      </c>
      <c r="I2551">
        <v>16</v>
      </c>
      <c r="J2551">
        <v>2018</v>
      </c>
      <c r="K2551" t="s">
        <v>312</v>
      </c>
      <c r="L2551">
        <v>0</v>
      </c>
      <c r="M2551">
        <v>2</v>
      </c>
      <c r="N2551">
        <v>6</v>
      </c>
      <c r="O2551">
        <v>1</v>
      </c>
      <c r="P2551" t="s">
        <v>1305</v>
      </c>
      <c r="Q2551" t="s">
        <v>1266</v>
      </c>
      <c r="R2551" t="s">
        <v>1306</v>
      </c>
      <c r="S2551">
        <v>6242</v>
      </c>
      <c r="T2551" t="s">
        <v>1307</v>
      </c>
      <c r="U2551" t="s">
        <v>1308</v>
      </c>
      <c r="V2551" t="s">
        <v>1270</v>
      </c>
      <c r="W2551" t="s">
        <v>218</v>
      </c>
      <c r="X2551" t="s">
        <v>57</v>
      </c>
      <c r="Y2551" t="s">
        <v>1309</v>
      </c>
      <c r="Z2551" s="1">
        <v>43499</v>
      </c>
      <c r="AA2551">
        <v>89</v>
      </c>
      <c r="AB2551" t="s">
        <v>81</v>
      </c>
      <c r="AC2551">
        <v>2023</v>
      </c>
      <c r="AD2551">
        <v>506</v>
      </c>
      <c r="AE2551" t="s">
        <v>965</v>
      </c>
      <c r="AF2551" t="s">
        <v>247</v>
      </c>
      <c r="AG2551" s="1">
        <v>36578</v>
      </c>
      <c r="AH2551" t="s">
        <v>465</v>
      </c>
      <c r="AI2551" t="s">
        <v>249</v>
      </c>
      <c r="AJ2551" t="s">
        <v>64</v>
      </c>
      <c r="AK2551">
        <v>183</v>
      </c>
      <c r="AL2551">
        <v>14000000</v>
      </c>
      <c r="AM2551">
        <v>15000000</v>
      </c>
      <c r="AN2551" s="1">
        <v>46934</v>
      </c>
      <c r="AO2551" t="s">
        <v>970</v>
      </c>
      <c r="AP2551" t="s">
        <v>66</v>
      </c>
      <c r="AQ2551">
        <v>22</v>
      </c>
      <c r="AR2551" t="s">
        <v>967</v>
      </c>
      <c r="AS2551">
        <v>0</v>
      </c>
      <c r="AT2551" t="s">
        <v>465</v>
      </c>
      <c r="AU2551">
        <v>24</v>
      </c>
    </row>
    <row r="2552" spans="1:47" x14ac:dyDescent="0.25">
      <c r="A2552" t="s">
        <v>1304</v>
      </c>
      <c r="B2552">
        <v>3080342</v>
      </c>
      <c r="C2552">
        <v>370846</v>
      </c>
      <c r="D2552" t="s">
        <v>1276</v>
      </c>
      <c r="E2552">
        <v>0</v>
      </c>
      <c r="F2552">
        <v>0</v>
      </c>
      <c r="G2552">
        <v>1</v>
      </c>
      <c r="H2552">
        <v>1</v>
      </c>
      <c r="I2552">
        <v>16</v>
      </c>
      <c r="J2552">
        <v>2018</v>
      </c>
      <c r="K2552" t="s">
        <v>312</v>
      </c>
      <c r="L2552">
        <v>0</v>
      </c>
      <c r="M2552">
        <v>2</v>
      </c>
      <c r="N2552">
        <v>6</v>
      </c>
      <c r="O2552">
        <v>1</v>
      </c>
      <c r="P2552" t="s">
        <v>1305</v>
      </c>
      <c r="Q2552" t="s">
        <v>1266</v>
      </c>
      <c r="R2552" t="s">
        <v>1306</v>
      </c>
      <c r="S2552">
        <v>6242</v>
      </c>
      <c r="T2552" t="s">
        <v>1307</v>
      </c>
      <c r="U2552" t="s">
        <v>1308</v>
      </c>
      <c r="V2552" t="s">
        <v>1270</v>
      </c>
      <c r="W2552" t="s">
        <v>218</v>
      </c>
      <c r="X2552" t="s">
        <v>57</v>
      </c>
      <c r="Y2552" t="s">
        <v>1309</v>
      </c>
      <c r="Z2552" s="1">
        <v>43499</v>
      </c>
      <c r="AA2552">
        <v>89</v>
      </c>
      <c r="AB2552" t="s">
        <v>81</v>
      </c>
      <c r="AC2552">
        <v>2023</v>
      </c>
      <c r="AD2552">
        <v>506</v>
      </c>
      <c r="AE2552" t="s">
        <v>965</v>
      </c>
      <c r="AF2552" t="s">
        <v>247</v>
      </c>
      <c r="AG2552" s="1">
        <v>36578</v>
      </c>
      <c r="AH2552" t="s">
        <v>465</v>
      </c>
      <c r="AI2552" t="s">
        <v>249</v>
      </c>
      <c r="AJ2552" t="s">
        <v>64</v>
      </c>
      <c r="AK2552">
        <v>183</v>
      </c>
      <c r="AL2552">
        <v>14000000</v>
      </c>
      <c r="AM2552">
        <v>15000000</v>
      </c>
      <c r="AN2552" s="1">
        <v>46934</v>
      </c>
      <c r="AO2552" t="s">
        <v>971</v>
      </c>
      <c r="AP2552" t="s">
        <v>66</v>
      </c>
      <c r="AQ2552">
        <v>22</v>
      </c>
      <c r="AR2552" t="s">
        <v>967</v>
      </c>
      <c r="AS2552">
        <v>0</v>
      </c>
      <c r="AT2552" t="s">
        <v>465</v>
      </c>
      <c r="AU2552">
        <v>24</v>
      </c>
    </row>
    <row r="2553" spans="1:47" x14ac:dyDescent="0.25">
      <c r="A2553" t="s">
        <v>1304</v>
      </c>
      <c r="B2553">
        <v>3080342</v>
      </c>
      <c r="C2553">
        <v>370846</v>
      </c>
      <c r="D2553" t="s">
        <v>1276</v>
      </c>
      <c r="E2553">
        <v>0</v>
      </c>
      <c r="F2553">
        <v>0</v>
      </c>
      <c r="G2553">
        <v>1</v>
      </c>
      <c r="H2553">
        <v>1</v>
      </c>
      <c r="I2553">
        <v>16</v>
      </c>
      <c r="J2553">
        <v>2018</v>
      </c>
      <c r="K2553" t="s">
        <v>312</v>
      </c>
      <c r="L2553">
        <v>0</v>
      </c>
      <c r="M2553">
        <v>2</v>
      </c>
      <c r="N2553">
        <v>6</v>
      </c>
      <c r="O2553">
        <v>1</v>
      </c>
      <c r="P2553" t="s">
        <v>1305</v>
      </c>
      <c r="Q2553" t="s">
        <v>1266</v>
      </c>
      <c r="R2553" t="s">
        <v>1306</v>
      </c>
      <c r="S2553">
        <v>6242</v>
      </c>
      <c r="T2553" t="s">
        <v>1307</v>
      </c>
      <c r="U2553" t="s">
        <v>1308</v>
      </c>
      <c r="V2553" t="s">
        <v>1270</v>
      </c>
      <c r="W2553" t="s">
        <v>218</v>
      </c>
      <c r="X2553" t="s">
        <v>57</v>
      </c>
      <c r="Y2553" t="s">
        <v>1309</v>
      </c>
      <c r="Z2553" s="1">
        <v>43499</v>
      </c>
      <c r="AA2553">
        <v>89</v>
      </c>
      <c r="AB2553" t="s">
        <v>81</v>
      </c>
      <c r="AC2553">
        <v>2023</v>
      </c>
      <c r="AD2553">
        <v>506</v>
      </c>
      <c r="AE2553" t="s">
        <v>965</v>
      </c>
      <c r="AF2553" t="s">
        <v>247</v>
      </c>
      <c r="AG2553" s="1">
        <v>36578</v>
      </c>
      <c r="AH2553" t="s">
        <v>465</v>
      </c>
      <c r="AI2553" t="s">
        <v>249</v>
      </c>
      <c r="AJ2553" t="s">
        <v>64</v>
      </c>
      <c r="AK2553">
        <v>183</v>
      </c>
      <c r="AL2553">
        <v>14000000</v>
      </c>
      <c r="AM2553">
        <v>15000000</v>
      </c>
      <c r="AN2553" s="1">
        <v>46934</v>
      </c>
      <c r="AO2553" t="s">
        <v>972</v>
      </c>
      <c r="AP2553" t="s">
        <v>66</v>
      </c>
      <c r="AQ2553">
        <v>22</v>
      </c>
      <c r="AR2553" t="s">
        <v>967</v>
      </c>
      <c r="AS2553">
        <v>0</v>
      </c>
      <c r="AT2553" t="s">
        <v>465</v>
      </c>
      <c r="AU2553">
        <v>24</v>
      </c>
    </row>
    <row r="2554" spans="1:47" x14ac:dyDescent="0.25">
      <c r="A2554" t="s">
        <v>1304</v>
      </c>
      <c r="B2554">
        <v>3080342</v>
      </c>
      <c r="C2554">
        <v>370846</v>
      </c>
      <c r="D2554" t="s">
        <v>1276</v>
      </c>
      <c r="E2554">
        <v>0</v>
      </c>
      <c r="F2554">
        <v>0</v>
      </c>
      <c r="G2554">
        <v>1</v>
      </c>
      <c r="H2554">
        <v>1</v>
      </c>
      <c r="I2554">
        <v>16</v>
      </c>
      <c r="J2554">
        <v>2018</v>
      </c>
      <c r="K2554" t="s">
        <v>312</v>
      </c>
      <c r="L2554">
        <v>0</v>
      </c>
      <c r="M2554">
        <v>2</v>
      </c>
      <c r="N2554">
        <v>6</v>
      </c>
      <c r="O2554">
        <v>1</v>
      </c>
      <c r="P2554" t="s">
        <v>1305</v>
      </c>
      <c r="Q2554" t="s">
        <v>1266</v>
      </c>
      <c r="R2554" t="s">
        <v>1306</v>
      </c>
      <c r="S2554">
        <v>6242</v>
      </c>
      <c r="T2554" t="s">
        <v>1307</v>
      </c>
      <c r="U2554" t="s">
        <v>1308</v>
      </c>
      <c r="V2554" t="s">
        <v>1270</v>
      </c>
      <c r="W2554" t="s">
        <v>218</v>
      </c>
      <c r="X2554" t="s">
        <v>57</v>
      </c>
      <c r="Y2554" t="s">
        <v>1309</v>
      </c>
      <c r="Z2554" s="1">
        <v>43499</v>
      </c>
      <c r="AA2554">
        <v>89</v>
      </c>
      <c r="AB2554" t="s">
        <v>81</v>
      </c>
      <c r="AC2554">
        <v>2023</v>
      </c>
      <c r="AD2554">
        <v>506</v>
      </c>
      <c r="AE2554" t="s">
        <v>965</v>
      </c>
      <c r="AF2554" t="s">
        <v>247</v>
      </c>
      <c r="AG2554" s="1">
        <v>36578</v>
      </c>
      <c r="AH2554" t="s">
        <v>465</v>
      </c>
      <c r="AI2554" t="s">
        <v>249</v>
      </c>
      <c r="AJ2554" t="s">
        <v>64</v>
      </c>
      <c r="AK2554">
        <v>183</v>
      </c>
      <c r="AL2554">
        <v>14000000</v>
      </c>
      <c r="AM2554">
        <v>15000000</v>
      </c>
      <c r="AN2554" s="1">
        <v>46934</v>
      </c>
      <c r="AO2554" t="s">
        <v>973</v>
      </c>
      <c r="AP2554" t="s">
        <v>66</v>
      </c>
      <c r="AQ2554">
        <v>22</v>
      </c>
      <c r="AR2554" t="s">
        <v>967</v>
      </c>
      <c r="AS2554">
        <v>0</v>
      </c>
      <c r="AT2554" t="s">
        <v>465</v>
      </c>
      <c r="AU2554">
        <v>24</v>
      </c>
    </row>
    <row r="2555" spans="1:47" x14ac:dyDescent="0.25">
      <c r="A2555" t="s">
        <v>1304</v>
      </c>
      <c r="B2555">
        <v>3080342</v>
      </c>
      <c r="C2555">
        <v>370846</v>
      </c>
      <c r="D2555" t="s">
        <v>1276</v>
      </c>
      <c r="E2555">
        <v>0</v>
      </c>
      <c r="F2555">
        <v>0</v>
      </c>
      <c r="G2555">
        <v>1</v>
      </c>
      <c r="H2555">
        <v>1</v>
      </c>
      <c r="I2555">
        <v>16</v>
      </c>
      <c r="J2555">
        <v>2018</v>
      </c>
      <c r="K2555" t="s">
        <v>312</v>
      </c>
      <c r="L2555">
        <v>0</v>
      </c>
      <c r="M2555">
        <v>2</v>
      </c>
      <c r="N2555">
        <v>6</v>
      </c>
      <c r="O2555">
        <v>1</v>
      </c>
      <c r="P2555" t="s">
        <v>1305</v>
      </c>
      <c r="Q2555" t="s">
        <v>1266</v>
      </c>
      <c r="R2555" t="s">
        <v>1306</v>
      </c>
      <c r="S2555">
        <v>6242</v>
      </c>
      <c r="T2555" t="s">
        <v>1307</v>
      </c>
      <c r="U2555" t="s">
        <v>1308</v>
      </c>
      <c r="V2555" t="s">
        <v>1270</v>
      </c>
      <c r="W2555" t="s">
        <v>218</v>
      </c>
      <c r="X2555" t="s">
        <v>57</v>
      </c>
      <c r="Y2555" t="s">
        <v>1309</v>
      </c>
      <c r="Z2555" s="1">
        <v>43499</v>
      </c>
      <c r="AA2555">
        <v>89</v>
      </c>
      <c r="AB2555" t="s">
        <v>81</v>
      </c>
      <c r="AC2555">
        <v>2023</v>
      </c>
      <c r="AD2555">
        <v>506</v>
      </c>
      <c r="AE2555" t="s">
        <v>965</v>
      </c>
      <c r="AF2555" t="s">
        <v>247</v>
      </c>
      <c r="AG2555" s="1">
        <v>36578</v>
      </c>
      <c r="AH2555" t="s">
        <v>465</v>
      </c>
      <c r="AI2555" t="s">
        <v>249</v>
      </c>
      <c r="AJ2555" t="s">
        <v>64</v>
      </c>
      <c r="AK2555">
        <v>183</v>
      </c>
      <c r="AL2555">
        <v>14000000</v>
      </c>
      <c r="AM2555">
        <v>15000000</v>
      </c>
      <c r="AN2555" s="1">
        <v>46934</v>
      </c>
      <c r="AO2555" t="s">
        <v>974</v>
      </c>
      <c r="AP2555" t="s">
        <v>164</v>
      </c>
      <c r="AQ2555">
        <v>22</v>
      </c>
      <c r="AR2555" t="s">
        <v>967</v>
      </c>
      <c r="AS2555">
        <v>0</v>
      </c>
      <c r="AT2555" t="s">
        <v>465</v>
      </c>
      <c r="AU2555">
        <v>24</v>
      </c>
    </row>
    <row r="2556" spans="1:47" x14ac:dyDescent="0.25">
      <c r="A2556" t="s">
        <v>1304</v>
      </c>
      <c r="B2556">
        <v>3080342</v>
      </c>
      <c r="C2556">
        <v>370846</v>
      </c>
      <c r="D2556" t="s">
        <v>1276</v>
      </c>
      <c r="E2556">
        <v>0</v>
      </c>
      <c r="F2556">
        <v>0</v>
      </c>
      <c r="G2556">
        <v>1</v>
      </c>
      <c r="H2556">
        <v>1</v>
      </c>
      <c r="I2556">
        <v>16</v>
      </c>
      <c r="J2556">
        <v>2018</v>
      </c>
      <c r="K2556" t="s">
        <v>312</v>
      </c>
      <c r="L2556">
        <v>0</v>
      </c>
      <c r="M2556">
        <v>2</v>
      </c>
      <c r="N2556">
        <v>6</v>
      </c>
      <c r="O2556">
        <v>1</v>
      </c>
      <c r="P2556" t="s">
        <v>1305</v>
      </c>
      <c r="Q2556" t="s">
        <v>1266</v>
      </c>
      <c r="R2556" t="s">
        <v>1306</v>
      </c>
      <c r="S2556">
        <v>6242</v>
      </c>
      <c r="T2556" t="s">
        <v>1307</v>
      </c>
      <c r="U2556" t="s">
        <v>1308</v>
      </c>
      <c r="V2556" t="s">
        <v>1270</v>
      </c>
      <c r="W2556" t="s">
        <v>218</v>
      </c>
      <c r="X2556" t="s">
        <v>57</v>
      </c>
      <c r="Y2556" t="s">
        <v>1309</v>
      </c>
      <c r="Z2556" s="1">
        <v>43499</v>
      </c>
      <c r="AA2556">
        <v>89</v>
      </c>
      <c r="AB2556" t="s">
        <v>81</v>
      </c>
      <c r="AC2556">
        <v>2023</v>
      </c>
      <c r="AD2556">
        <v>506</v>
      </c>
      <c r="AE2556" t="s">
        <v>965</v>
      </c>
      <c r="AF2556" t="s">
        <v>247</v>
      </c>
      <c r="AG2556" s="1">
        <v>36578</v>
      </c>
      <c r="AH2556" t="s">
        <v>465</v>
      </c>
      <c r="AI2556" t="s">
        <v>249</v>
      </c>
      <c r="AJ2556" t="s">
        <v>64</v>
      </c>
      <c r="AK2556">
        <v>183</v>
      </c>
      <c r="AL2556">
        <v>14000000</v>
      </c>
      <c r="AM2556">
        <v>15000000</v>
      </c>
      <c r="AN2556" s="1">
        <v>46934</v>
      </c>
      <c r="AO2556" t="s">
        <v>975</v>
      </c>
      <c r="AP2556" t="s">
        <v>164</v>
      </c>
      <c r="AQ2556">
        <v>22</v>
      </c>
      <c r="AR2556" t="s">
        <v>967</v>
      </c>
      <c r="AS2556">
        <v>0</v>
      </c>
      <c r="AT2556" t="s">
        <v>465</v>
      </c>
      <c r="AU2556">
        <v>24</v>
      </c>
    </row>
    <row r="2557" spans="1:47" x14ac:dyDescent="0.25">
      <c r="A2557" t="s">
        <v>1304</v>
      </c>
      <c r="B2557">
        <v>3080342</v>
      </c>
      <c r="C2557">
        <v>370846</v>
      </c>
      <c r="D2557" t="s">
        <v>1276</v>
      </c>
      <c r="E2557">
        <v>0</v>
      </c>
      <c r="F2557">
        <v>0</v>
      </c>
      <c r="G2557">
        <v>1</v>
      </c>
      <c r="H2557">
        <v>1</v>
      </c>
      <c r="I2557">
        <v>16</v>
      </c>
      <c r="J2557">
        <v>2018</v>
      </c>
      <c r="K2557" t="s">
        <v>312</v>
      </c>
      <c r="L2557">
        <v>0</v>
      </c>
      <c r="M2557">
        <v>2</v>
      </c>
      <c r="N2557">
        <v>6</v>
      </c>
      <c r="O2557">
        <v>1</v>
      </c>
      <c r="P2557" t="s">
        <v>1305</v>
      </c>
      <c r="Q2557" t="s">
        <v>1266</v>
      </c>
      <c r="R2557" t="s">
        <v>1306</v>
      </c>
      <c r="S2557">
        <v>6242</v>
      </c>
      <c r="T2557" t="s">
        <v>1307</v>
      </c>
      <c r="U2557" t="s">
        <v>1308</v>
      </c>
      <c r="V2557" t="s">
        <v>1270</v>
      </c>
      <c r="W2557" t="s">
        <v>218</v>
      </c>
      <c r="X2557" t="s">
        <v>57</v>
      </c>
      <c r="Y2557" t="s">
        <v>1309</v>
      </c>
      <c r="Z2557" s="1">
        <v>43499</v>
      </c>
      <c r="AA2557">
        <v>89</v>
      </c>
      <c r="AB2557" t="s">
        <v>81</v>
      </c>
      <c r="AC2557">
        <v>2023</v>
      </c>
      <c r="AD2557">
        <v>506</v>
      </c>
      <c r="AE2557" t="s">
        <v>965</v>
      </c>
      <c r="AF2557" t="s">
        <v>247</v>
      </c>
      <c r="AG2557" s="1">
        <v>36578</v>
      </c>
      <c r="AH2557" t="s">
        <v>465</v>
      </c>
      <c r="AI2557" t="s">
        <v>249</v>
      </c>
      <c r="AJ2557" t="s">
        <v>64</v>
      </c>
      <c r="AK2557">
        <v>183</v>
      </c>
      <c r="AL2557">
        <v>14000000</v>
      </c>
      <c r="AM2557">
        <v>15000000</v>
      </c>
      <c r="AN2557" s="1">
        <v>46934</v>
      </c>
      <c r="AO2557" t="s">
        <v>976</v>
      </c>
      <c r="AP2557" t="s">
        <v>164</v>
      </c>
      <c r="AQ2557">
        <v>22</v>
      </c>
      <c r="AR2557" t="s">
        <v>967</v>
      </c>
      <c r="AS2557">
        <v>0</v>
      </c>
      <c r="AT2557" t="s">
        <v>465</v>
      </c>
      <c r="AU2557">
        <v>24</v>
      </c>
    </row>
    <row r="2558" spans="1:47" x14ac:dyDescent="0.25">
      <c r="A2558" t="s">
        <v>1310</v>
      </c>
      <c r="B2558">
        <v>3141078</v>
      </c>
      <c r="C2558">
        <v>336160</v>
      </c>
      <c r="D2558" t="s">
        <v>454</v>
      </c>
      <c r="E2558">
        <v>0</v>
      </c>
      <c r="F2558">
        <v>0</v>
      </c>
      <c r="G2558">
        <v>0</v>
      </c>
      <c r="H2558">
        <v>0</v>
      </c>
      <c r="I2558">
        <v>80</v>
      </c>
      <c r="J2558">
        <v>2018</v>
      </c>
      <c r="K2558" t="s">
        <v>216</v>
      </c>
      <c r="L2558">
        <v>5</v>
      </c>
      <c r="M2558">
        <v>0</v>
      </c>
      <c r="N2558">
        <v>1</v>
      </c>
      <c r="O2558">
        <v>12</v>
      </c>
      <c r="P2558" t="s">
        <v>1008</v>
      </c>
      <c r="Q2558" t="s">
        <v>1007</v>
      </c>
      <c r="R2558" t="s">
        <v>1311</v>
      </c>
      <c r="S2558">
        <v>34400</v>
      </c>
      <c r="T2558" t="s">
        <v>1312</v>
      </c>
      <c r="U2558" t="s">
        <v>1011</v>
      </c>
      <c r="V2558" t="s">
        <v>1010</v>
      </c>
      <c r="W2558" t="s">
        <v>412</v>
      </c>
      <c r="X2558" t="s">
        <v>57</v>
      </c>
      <c r="Y2558" t="s">
        <v>1313</v>
      </c>
      <c r="Z2558" s="1">
        <v>43499</v>
      </c>
      <c r="AA2558">
        <v>80</v>
      </c>
      <c r="AB2558" t="s">
        <v>59</v>
      </c>
      <c r="AC2558">
        <v>2018</v>
      </c>
      <c r="AD2558">
        <v>385</v>
      </c>
      <c r="AE2558" t="s">
        <v>1013</v>
      </c>
      <c r="AF2558" t="s">
        <v>247</v>
      </c>
      <c r="AG2558" s="1">
        <v>35329</v>
      </c>
      <c r="AH2558" t="s">
        <v>355</v>
      </c>
      <c r="AI2558" t="s">
        <v>265</v>
      </c>
      <c r="AJ2558" t="s">
        <v>64</v>
      </c>
      <c r="AK2558">
        <v>192</v>
      </c>
      <c r="AL2558">
        <v>900000</v>
      </c>
      <c r="AM2558">
        <v>1700000</v>
      </c>
      <c r="AN2558" s="1">
        <v>46203</v>
      </c>
      <c r="AO2558" t="s">
        <v>1014</v>
      </c>
      <c r="AP2558" t="s">
        <v>66</v>
      </c>
      <c r="AQ2558">
        <v>11</v>
      </c>
      <c r="AR2558" t="s">
        <v>1015</v>
      </c>
      <c r="AS2558">
        <v>0</v>
      </c>
      <c r="AT2558" t="s">
        <v>355</v>
      </c>
      <c r="AU2558">
        <v>28</v>
      </c>
    </row>
    <row r="2559" spans="1:47" x14ac:dyDescent="0.25">
      <c r="A2559" t="s">
        <v>1314</v>
      </c>
      <c r="B2559">
        <v>3122484</v>
      </c>
      <c r="C2559">
        <v>315779</v>
      </c>
      <c r="D2559" t="s">
        <v>144</v>
      </c>
      <c r="E2559">
        <v>0</v>
      </c>
      <c r="F2559">
        <v>0</v>
      </c>
      <c r="G2559">
        <v>1</v>
      </c>
      <c r="H2559">
        <v>0</v>
      </c>
      <c r="I2559">
        <v>120</v>
      </c>
      <c r="J2559">
        <v>2018</v>
      </c>
      <c r="K2559" t="s">
        <v>435</v>
      </c>
      <c r="L2559">
        <v>5</v>
      </c>
      <c r="M2559">
        <v>7</v>
      </c>
      <c r="N2559">
        <v>8.7201953461648944</v>
      </c>
      <c r="O2559">
        <v>9.2028152829646661</v>
      </c>
      <c r="P2559" t="s">
        <v>325</v>
      </c>
      <c r="Q2559" t="s">
        <v>932</v>
      </c>
      <c r="R2559" t="s">
        <v>334</v>
      </c>
      <c r="S2559">
        <v>81365</v>
      </c>
      <c r="T2559" t="s">
        <v>222</v>
      </c>
      <c r="U2559" t="s">
        <v>149</v>
      </c>
      <c r="V2559" t="s">
        <v>116</v>
      </c>
      <c r="W2559" t="s">
        <v>1315</v>
      </c>
      <c r="X2559" t="s">
        <v>151</v>
      </c>
      <c r="Y2559" t="s">
        <v>1316</v>
      </c>
      <c r="Z2559" s="1">
        <v>43501</v>
      </c>
      <c r="AA2559">
        <v>105</v>
      </c>
      <c r="AB2559" t="s">
        <v>81</v>
      </c>
      <c r="AC2559">
        <v>2023</v>
      </c>
      <c r="AD2559">
        <v>5</v>
      </c>
      <c r="AE2559" t="s">
        <v>475</v>
      </c>
      <c r="AF2559" t="s">
        <v>247</v>
      </c>
      <c r="AG2559" s="1">
        <v>36056</v>
      </c>
      <c r="AH2559" t="s">
        <v>264</v>
      </c>
      <c r="AI2559" t="s">
        <v>265</v>
      </c>
      <c r="AJ2559" t="s">
        <v>64</v>
      </c>
      <c r="AK2559">
        <v>177</v>
      </c>
      <c r="AL2559">
        <v>25000000</v>
      </c>
      <c r="AM2559">
        <v>60000000</v>
      </c>
      <c r="AN2559" s="1">
        <v>46568</v>
      </c>
      <c r="AO2559" t="s">
        <v>476</v>
      </c>
      <c r="AP2559" t="s">
        <v>164</v>
      </c>
      <c r="AQ2559">
        <v>11</v>
      </c>
      <c r="AR2559" t="s">
        <v>477</v>
      </c>
      <c r="AS2559">
        <v>0</v>
      </c>
      <c r="AT2559" t="s">
        <v>264</v>
      </c>
      <c r="AU2559">
        <v>26</v>
      </c>
    </row>
    <row r="2560" spans="1:47" x14ac:dyDescent="0.25">
      <c r="A2560" t="s">
        <v>1314</v>
      </c>
      <c r="B2560">
        <v>3122484</v>
      </c>
      <c r="C2560">
        <v>315779</v>
      </c>
      <c r="D2560" t="s">
        <v>144</v>
      </c>
      <c r="E2560">
        <v>0</v>
      </c>
      <c r="F2560">
        <v>0</v>
      </c>
      <c r="G2560">
        <v>1</v>
      </c>
      <c r="H2560">
        <v>0</v>
      </c>
      <c r="I2560">
        <v>120</v>
      </c>
      <c r="J2560">
        <v>2018</v>
      </c>
      <c r="K2560" t="s">
        <v>435</v>
      </c>
      <c r="L2560">
        <v>5</v>
      </c>
      <c r="M2560">
        <v>7</v>
      </c>
      <c r="N2560">
        <v>8.7201953461648944</v>
      </c>
      <c r="O2560">
        <v>9.2028152829646661</v>
      </c>
      <c r="P2560" t="s">
        <v>325</v>
      </c>
      <c r="Q2560" t="s">
        <v>932</v>
      </c>
      <c r="R2560" t="s">
        <v>334</v>
      </c>
      <c r="S2560">
        <v>81365</v>
      </c>
      <c r="T2560" t="s">
        <v>222</v>
      </c>
      <c r="U2560" t="s">
        <v>149</v>
      </c>
      <c r="V2560" t="s">
        <v>116</v>
      </c>
      <c r="W2560" t="s">
        <v>1315</v>
      </c>
      <c r="X2560" t="s">
        <v>151</v>
      </c>
      <c r="Y2560" t="s">
        <v>1316</v>
      </c>
      <c r="Z2560" s="1">
        <v>43501</v>
      </c>
      <c r="AA2560">
        <v>105</v>
      </c>
      <c r="AB2560" t="s">
        <v>81</v>
      </c>
      <c r="AC2560">
        <v>2023</v>
      </c>
      <c r="AD2560">
        <v>5</v>
      </c>
      <c r="AE2560" t="s">
        <v>475</v>
      </c>
      <c r="AF2560" t="s">
        <v>247</v>
      </c>
      <c r="AG2560" s="1">
        <v>36056</v>
      </c>
      <c r="AH2560" t="s">
        <v>264</v>
      </c>
      <c r="AI2560" t="s">
        <v>265</v>
      </c>
      <c r="AJ2560" t="s">
        <v>64</v>
      </c>
      <c r="AK2560">
        <v>177</v>
      </c>
      <c r="AL2560">
        <v>25000000</v>
      </c>
      <c r="AM2560">
        <v>60000000</v>
      </c>
      <c r="AN2560" s="1">
        <v>46568</v>
      </c>
      <c r="AO2560" t="s">
        <v>478</v>
      </c>
      <c r="AP2560" t="s">
        <v>164</v>
      </c>
      <c r="AQ2560">
        <v>11</v>
      </c>
      <c r="AR2560" t="s">
        <v>477</v>
      </c>
      <c r="AS2560">
        <v>0</v>
      </c>
      <c r="AT2560" t="s">
        <v>264</v>
      </c>
      <c r="AU2560">
        <v>26</v>
      </c>
    </row>
    <row r="2561" spans="1:47" x14ac:dyDescent="0.25">
      <c r="A2561" t="s">
        <v>1314</v>
      </c>
      <c r="B2561">
        <v>3122484</v>
      </c>
      <c r="C2561">
        <v>315779</v>
      </c>
      <c r="D2561" t="s">
        <v>144</v>
      </c>
      <c r="E2561">
        <v>0</v>
      </c>
      <c r="F2561">
        <v>0</v>
      </c>
      <c r="G2561">
        <v>1</v>
      </c>
      <c r="H2561">
        <v>0</v>
      </c>
      <c r="I2561">
        <v>120</v>
      </c>
      <c r="J2561">
        <v>2018</v>
      </c>
      <c r="K2561" t="s">
        <v>435</v>
      </c>
      <c r="L2561">
        <v>5</v>
      </c>
      <c r="M2561">
        <v>7</v>
      </c>
      <c r="N2561">
        <v>8.7201953461648944</v>
      </c>
      <c r="O2561">
        <v>9.2028152829646661</v>
      </c>
      <c r="P2561" t="s">
        <v>325</v>
      </c>
      <c r="Q2561" t="s">
        <v>932</v>
      </c>
      <c r="R2561" t="s">
        <v>334</v>
      </c>
      <c r="S2561">
        <v>81365</v>
      </c>
      <c r="T2561" t="s">
        <v>222</v>
      </c>
      <c r="U2561" t="s">
        <v>149</v>
      </c>
      <c r="V2561" t="s">
        <v>116</v>
      </c>
      <c r="W2561" t="s">
        <v>1315</v>
      </c>
      <c r="X2561" t="s">
        <v>151</v>
      </c>
      <c r="Y2561" t="s">
        <v>1316</v>
      </c>
      <c r="Z2561" s="1">
        <v>43501</v>
      </c>
      <c r="AA2561">
        <v>105</v>
      </c>
      <c r="AB2561" t="s">
        <v>81</v>
      </c>
      <c r="AC2561">
        <v>2023</v>
      </c>
      <c r="AD2561">
        <v>5</v>
      </c>
      <c r="AE2561" t="s">
        <v>475</v>
      </c>
      <c r="AF2561" t="s">
        <v>247</v>
      </c>
      <c r="AG2561" s="1">
        <v>36056</v>
      </c>
      <c r="AH2561" t="s">
        <v>264</v>
      </c>
      <c r="AI2561" t="s">
        <v>265</v>
      </c>
      <c r="AJ2561" t="s">
        <v>64</v>
      </c>
      <c r="AK2561">
        <v>177</v>
      </c>
      <c r="AL2561">
        <v>25000000</v>
      </c>
      <c r="AM2561">
        <v>60000000</v>
      </c>
      <c r="AN2561" s="1">
        <v>46568</v>
      </c>
      <c r="AO2561" t="s">
        <v>479</v>
      </c>
      <c r="AP2561" t="s">
        <v>164</v>
      </c>
      <c r="AQ2561">
        <v>11</v>
      </c>
      <c r="AR2561" t="s">
        <v>477</v>
      </c>
      <c r="AS2561">
        <v>0</v>
      </c>
      <c r="AT2561" t="s">
        <v>264</v>
      </c>
      <c r="AU2561">
        <v>26</v>
      </c>
    </row>
    <row r="2562" spans="1:47" x14ac:dyDescent="0.25">
      <c r="A2562" t="s">
        <v>1314</v>
      </c>
      <c r="B2562">
        <v>3122484</v>
      </c>
      <c r="C2562">
        <v>315779</v>
      </c>
      <c r="D2562" t="s">
        <v>144</v>
      </c>
      <c r="E2562">
        <v>0</v>
      </c>
      <c r="F2562">
        <v>0</v>
      </c>
      <c r="G2562">
        <v>1</v>
      </c>
      <c r="H2562">
        <v>0</v>
      </c>
      <c r="I2562">
        <v>120</v>
      </c>
      <c r="J2562">
        <v>2018</v>
      </c>
      <c r="K2562" t="s">
        <v>435</v>
      </c>
      <c r="L2562">
        <v>5</v>
      </c>
      <c r="M2562">
        <v>7</v>
      </c>
      <c r="N2562">
        <v>8.7201953461648944</v>
      </c>
      <c r="O2562">
        <v>9.2028152829646661</v>
      </c>
      <c r="P2562" t="s">
        <v>325</v>
      </c>
      <c r="Q2562" t="s">
        <v>932</v>
      </c>
      <c r="R2562" t="s">
        <v>334</v>
      </c>
      <c r="S2562">
        <v>81365</v>
      </c>
      <c r="T2562" t="s">
        <v>222</v>
      </c>
      <c r="U2562" t="s">
        <v>149</v>
      </c>
      <c r="V2562" t="s">
        <v>116</v>
      </c>
      <c r="W2562" t="s">
        <v>1315</v>
      </c>
      <c r="X2562" t="s">
        <v>151</v>
      </c>
      <c r="Y2562" t="s">
        <v>1316</v>
      </c>
      <c r="Z2562" s="1">
        <v>43501</v>
      </c>
      <c r="AA2562">
        <v>105</v>
      </c>
      <c r="AB2562" t="s">
        <v>81</v>
      </c>
      <c r="AC2562">
        <v>2023</v>
      </c>
      <c r="AD2562">
        <v>5</v>
      </c>
      <c r="AE2562" t="s">
        <v>475</v>
      </c>
      <c r="AF2562" t="s">
        <v>247</v>
      </c>
      <c r="AG2562" s="1">
        <v>36056</v>
      </c>
      <c r="AH2562" t="s">
        <v>264</v>
      </c>
      <c r="AI2562" t="s">
        <v>265</v>
      </c>
      <c r="AJ2562" t="s">
        <v>64</v>
      </c>
      <c r="AK2562">
        <v>177</v>
      </c>
      <c r="AL2562">
        <v>25000000</v>
      </c>
      <c r="AM2562">
        <v>60000000</v>
      </c>
      <c r="AN2562" s="1">
        <v>46568</v>
      </c>
      <c r="AO2562" t="s">
        <v>480</v>
      </c>
      <c r="AP2562" t="s">
        <v>164</v>
      </c>
      <c r="AQ2562">
        <v>11</v>
      </c>
      <c r="AR2562" t="s">
        <v>477</v>
      </c>
      <c r="AS2562">
        <v>0</v>
      </c>
      <c r="AT2562" t="s">
        <v>264</v>
      </c>
      <c r="AU2562">
        <v>26</v>
      </c>
    </row>
    <row r="2563" spans="1:47" x14ac:dyDescent="0.25">
      <c r="A2563" t="s">
        <v>1314</v>
      </c>
      <c r="B2563">
        <v>3122484</v>
      </c>
      <c r="C2563">
        <v>315779</v>
      </c>
      <c r="D2563" t="s">
        <v>144</v>
      </c>
      <c r="E2563">
        <v>0</v>
      </c>
      <c r="F2563">
        <v>0</v>
      </c>
      <c r="G2563">
        <v>1</v>
      </c>
      <c r="H2563">
        <v>0</v>
      </c>
      <c r="I2563">
        <v>120</v>
      </c>
      <c r="J2563">
        <v>2018</v>
      </c>
      <c r="K2563" t="s">
        <v>435</v>
      </c>
      <c r="L2563">
        <v>5</v>
      </c>
      <c r="M2563">
        <v>7</v>
      </c>
      <c r="N2563">
        <v>8.7201953461648944</v>
      </c>
      <c r="O2563">
        <v>9.2028152829646661</v>
      </c>
      <c r="P2563" t="s">
        <v>325</v>
      </c>
      <c r="Q2563" t="s">
        <v>932</v>
      </c>
      <c r="R2563" t="s">
        <v>334</v>
      </c>
      <c r="S2563">
        <v>81365</v>
      </c>
      <c r="T2563" t="s">
        <v>222</v>
      </c>
      <c r="U2563" t="s">
        <v>149</v>
      </c>
      <c r="V2563" t="s">
        <v>116</v>
      </c>
      <c r="W2563" t="s">
        <v>1315</v>
      </c>
      <c r="X2563" t="s">
        <v>151</v>
      </c>
      <c r="Y2563" t="s">
        <v>1316</v>
      </c>
      <c r="Z2563" s="1">
        <v>43501</v>
      </c>
      <c r="AA2563">
        <v>105</v>
      </c>
      <c r="AB2563" t="s">
        <v>81</v>
      </c>
      <c r="AC2563">
        <v>2023</v>
      </c>
      <c r="AD2563">
        <v>5</v>
      </c>
      <c r="AE2563" t="s">
        <v>475</v>
      </c>
      <c r="AF2563" t="s">
        <v>247</v>
      </c>
      <c r="AG2563" s="1">
        <v>36056</v>
      </c>
      <c r="AH2563" t="s">
        <v>264</v>
      </c>
      <c r="AI2563" t="s">
        <v>265</v>
      </c>
      <c r="AJ2563" t="s">
        <v>64</v>
      </c>
      <c r="AK2563">
        <v>177</v>
      </c>
      <c r="AL2563">
        <v>25000000</v>
      </c>
      <c r="AM2563">
        <v>60000000</v>
      </c>
      <c r="AN2563" s="1">
        <v>46568</v>
      </c>
      <c r="AO2563" t="s">
        <v>481</v>
      </c>
      <c r="AP2563" t="s">
        <v>164</v>
      </c>
      <c r="AQ2563">
        <v>11</v>
      </c>
      <c r="AR2563" t="s">
        <v>477</v>
      </c>
      <c r="AS2563">
        <v>0</v>
      </c>
      <c r="AT2563" t="s">
        <v>264</v>
      </c>
      <c r="AU2563">
        <v>26</v>
      </c>
    </row>
    <row r="2564" spans="1:47" x14ac:dyDescent="0.25">
      <c r="A2564" t="s">
        <v>1314</v>
      </c>
      <c r="B2564">
        <v>3122484</v>
      </c>
      <c r="C2564">
        <v>315779</v>
      </c>
      <c r="D2564" t="s">
        <v>144</v>
      </c>
      <c r="E2564">
        <v>0</v>
      </c>
      <c r="F2564">
        <v>0</v>
      </c>
      <c r="G2564">
        <v>1</v>
      </c>
      <c r="H2564">
        <v>0</v>
      </c>
      <c r="I2564">
        <v>120</v>
      </c>
      <c r="J2564">
        <v>2018</v>
      </c>
      <c r="K2564" t="s">
        <v>435</v>
      </c>
      <c r="L2564">
        <v>5</v>
      </c>
      <c r="M2564">
        <v>7</v>
      </c>
      <c r="N2564">
        <v>8.7201953461648944</v>
      </c>
      <c r="O2564">
        <v>9.2028152829646661</v>
      </c>
      <c r="P2564" t="s">
        <v>325</v>
      </c>
      <c r="Q2564" t="s">
        <v>932</v>
      </c>
      <c r="R2564" t="s">
        <v>334</v>
      </c>
      <c r="S2564">
        <v>81365</v>
      </c>
      <c r="T2564" t="s">
        <v>222</v>
      </c>
      <c r="U2564" t="s">
        <v>149</v>
      </c>
      <c r="V2564" t="s">
        <v>116</v>
      </c>
      <c r="W2564" t="s">
        <v>1315</v>
      </c>
      <c r="X2564" t="s">
        <v>151</v>
      </c>
      <c r="Y2564" t="s">
        <v>1316</v>
      </c>
      <c r="Z2564" s="1">
        <v>43501</v>
      </c>
      <c r="AA2564">
        <v>105</v>
      </c>
      <c r="AB2564" t="s">
        <v>81</v>
      </c>
      <c r="AC2564">
        <v>2023</v>
      </c>
      <c r="AD2564">
        <v>5</v>
      </c>
      <c r="AE2564" t="s">
        <v>475</v>
      </c>
      <c r="AF2564" t="s">
        <v>247</v>
      </c>
      <c r="AG2564" s="1">
        <v>36056</v>
      </c>
      <c r="AH2564" t="s">
        <v>264</v>
      </c>
      <c r="AI2564" t="s">
        <v>265</v>
      </c>
      <c r="AJ2564" t="s">
        <v>64</v>
      </c>
      <c r="AK2564">
        <v>177</v>
      </c>
      <c r="AL2564">
        <v>25000000</v>
      </c>
      <c r="AM2564">
        <v>60000000</v>
      </c>
      <c r="AN2564" s="1">
        <v>46568</v>
      </c>
      <c r="AO2564" t="s">
        <v>482</v>
      </c>
      <c r="AP2564" t="s">
        <v>164</v>
      </c>
      <c r="AQ2564">
        <v>11</v>
      </c>
      <c r="AR2564" t="s">
        <v>477</v>
      </c>
      <c r="AS2564">
        <v>0</v>
      </c>
      <c r="AT2564" t="s">
        <v>483</v>
      </c>
      <c r="AU2564">
        <v>26</v>
      </c>
    </row>
    <row r="2565" spans="1:47" x14ac:dyDescent="0.25">
      <c r="A2565" t="s">
        <v>1314</v>
      </c>
      <c r="B2565">
        <v>3122484</v>
      </c>
      <c r="C2565">
        <v>315779</v>
      </c>
      <c r="D2565" t="s">
        <v>144</v>
      </c>
      <c r="E2565">
        <v>0</v>
      </c>
      <c r="F2565">
        <v>0</v>
      </c>
      <c r="G2565">
        <v>1</v>
      </c>
      <c r="H2565">
        <v>0</v>
      </c>
      <c r="I2565">
        <v>120</v>
      </c>
      <c r="J2565">
        <v>2018</v>
      </c>
      <c r="K2565" t="s">
        <v>435</v>
      </c>
      <c r="L2565">
        <v>5</v>
      </c>
      <c r="M2565">
        <v>7</v>
      </c>
      <c r="N2565">
        <v>8.7201953461648944</v>
      </c>
      <c r="O2565">
        <v>9.2028152829646661</v>
      </c>
      <c r="P2565" t="s">
        <v>325</v>
      </c>
      <c r="Q2565" t="s">
        <v>932</v>
      </c>
      <c r="R2565" t="s">
        <v>334</v>
      </c>
      <c r="S2565">
        <v>81365</v>
      </c>
      <c r="T2565" t="s">
        <v>222</v>
      </c>
      <c r="U2565" t="s">
        <v>149</v>
      </c>
      <c r="V2565" t="s">
        <v>116</v>
      </c>
      <c r="W2565" t="s">
        <v>1315</v>
      </c>
      <c r="X2565" t="s">
        <v>151</v>
      </c>
      <c r="Y2565" t="s">
        <v>1316</v>
      </c>
      <c r="Z2565" s="1">
        <v>43501</v>
      </c>
      <c r="AA2565">
        <v>105</v>
      </c>
      <c r="AB2565" t="s">
        <v>81</v>
      </c>
      <c r="AC2565">
        <v>2023</v>
      </c>
      <c r="AD2565">
        <v>5</v>
      </c>
      <c r="AE2565" t="s">
        <v>475</v>
      </c>
      <c r="AF2565" t="s">
        <v>247</v>
      </c>
      <c r="AG2565" s="1">
        <v>36056</v>
      </c>
      <c r="AH2565" t="s">
        <v>264</v>
      </c>
      <c r="AI2565" t="s">
        <v>265</v>
      </c>
      <c r="AJ2565" t="s">
        <v>64</v>
      </c>
      <c r="AK2565">
        <v>177</v>
      </c>
      <c r="AL2565">
        <v>25000000</v>
      </c>
      <c r="AM2565">
        <v>60000000</v>
      </c>
      <c r="AN2565" s="1">
        <v>46568</v>
      </c>
      <c r="AO2565" t="s">
        <v>484</v>
      </c>
      <c r="AP2565" t="s">
        <v>164</v>
      </c>
      <c r="AQ2565">
        <v>11</v>
      </c>
      <c r="AR2565" t="s">
        <v>477</v>
      </c>
      <c r="AS2565">
        <v>0</v>
      </c>
      <c r="AT2565" t="s">
        <v>264</v>
      </c>
      <c r="AU2565">
        <v>26</v>
      </c>
    </row>
    <row r="2566" spans="1:47" x14ac:dyDescent="0.25">
      <c r="A2566" t="s">
        <v>1314</v>
      </c>
      <c r="B2566">
        <v>3122484</v>
      </c>
      <c r="C2566">
        <v>315779</v>
      </c>
      <c r="D2566" t="s">
        <v>144</v>
      </c>
      <c r="E2566">
        <v>0</v>
      </c>
      <c r="F2566">
        <v>0</v>
      </c>
      <c r="G2566">
        <v>1</v>
      </c>
      <c r="H2566">
        <v>0</v>
      </c>
      <c r="I2566">
        <v>120</v>
      </c>
      <c r="J2566">
        <v>2018</v>
      </c>
      <c r="K2566" t="s">
        <v>435</v>
      </c>
      <c r="L2566">
        <v>5</v>
      </c>
      <c r="M2566">
        <v>7</v>
      </c>
      <c r="N2566">
        <v>8.7201953461648944</v>
      </c>
      <c r="O2566">
        <v>9.2028152829646661</v>
      </c>
      <c r="P2566" t="s">
        <v>325</v>
      </c>
      <c r="Q2566" t="s">
        <v>932</v>
      </c>
      <c r="R2566" t="s">
        <v>334</v>
      </c>
      <c r="S2566">
        <v>81365</v>
      </c>
      <c r="T2566" t="s">
        <v>222</v>
      </c>
      <c r="U2566" t="s">
        <v>149</v>
      </c>
      <c r="V2566" t="s">
        <v>116</v>
      </c>
      <c r="W2566" t="s">
        <v>1315</v>
      </c>
      <c r="X2566" t="s">
        <v>151</v>
      </c>
      <c r="Y2566" t="s">
        <v>1316</v>
      </c>
      <c r="Z2566" s="1">
        <v>43501</v>
      </c>
      <c r="AA2566">
        <v>105</v>
      </c>
      <c r="AB2566" t="s">
        <v>81</v>
      </c>
      <c r="AC2566">
        <v>2023</v>
      </c>
      <c r="AD2566">
        <v>5</v>
      </c>
      <c r="AE2566" t="s">
        <v>475</v>
      </c>
      <c r="AF2566" t="s">
        <v>247</v>
      </c>
      <c r="AG2566" s="1">
        <v>36056</v>
      </c>
      <c r="AH2566" t="s">
        <v>264</v>
      </c>
      <c r="AI2566" t="s">
        <v>265</v>
      </c>
      <c r="AJ2566" t="s">
        <v>64</v>
      </c>
      <c r="AK2566">
        <v>177</v>
      </c>
      <c r="AL2566">
        <v>25000000</v>
      </c>
      <c r="AM2566">
        <v>60000000</v>
      </c>
      <c r="AN2566" s="1">
        <v>46568</v>
      </c>
      <c r="AO2566" t="s">
        <v>485</v>
      </c>
      <c r="AP2566" t="s">
        <v>66</v>
      </c>
      <c r="AQ2566">
        <v>11</v>
      </c>
      <c r="AR2566" t="s">
        <v>477</v>
      </c>
      <c r="AS2566">
        <v>0</v>
      </c>
      <c r="AT2566" t="s">
        <v>264</v>
      </c>
      <c r="AU2566">
        <v>26</v>
      </c>
    </row>
    <row r="2567" spans="1:47" x14ac:dyDescent="0.25">
      <c r="A2567" t="s">
        <v>1314</v>
      </c>
      <c r="B2567">
        <v>3122484</v>
      </c>
      <c r="C2567">
        <v>315779</v>
      </c>
      <c r="D2567" t="s">
        <v>144</v>
      </c>
      <c r="E2567">
        <v>0</v>
      </c>
      <c r="F2567">
        <v>0</v>
      </c>
      <c r="G2567">
        <v>1</v>
      </c>
      <c r="H2567">
        <v>0</v>
      </c>
      <c r="I2567">
        <v>120</v>
      </c>
      <c r="J2567">
        <v>2018</v>
      </c>
      <c r="K2567" t="s">
        <v>435</v>
      </c>
      <c r="L2567">
        <v>5</v>
      </c>
      <c r="M2567">
        <v>7</v>
      </c>
      <c r="N2567">
        <v>8.7201953461648944</v>
      </c>
      <c r="O2567">
        <v>9.2028152829646661</v>
      </c>
      <c r="P2567" t="s">
        <v>325</v>
      </c>
      <c r="Q2567" t="s">
        <v>932</v>
      </c>
      <c r="R2567" t="s">
        <v>334</v>
      </c>
      <c r="S2567">
        <v>81365</v>
      </c>
      <c r="T2567" t="s">
        <v>222</v>
      </c>
      <c r="U2567" t="s">
        <v>149</v>
      </c>
      <c r="V2567" t="s">
        <v>116</v>
      </c>
      <c r="W2567" t="s">
        <v>1315</v>
      </c>
      <c r="X2567" t="s">
        <v>151</v>
      </c>
      <c r="Y2567" t="s">
        <v>1316</v>
      </c>
      <c r="Z2567" s="1">
        <v>43501</v>
      </c>
      <c r="AA2567">
        <v>105</v>
      </c>
      <c r="AB2567" t="s">
        <v>81</v>
      </c>
      <c r="AC2567">
        <v>2023</v>
      </c>
      <c r="AD2567">
        <v>5</v>
      </c>
      <c r="AE2567" t="s">
        <v>475</v>
      </c>
      <c r="AF2567" t="s">
        <v>247</v>
      </c>
      <c r="AG2567" s="1">
        <v>36056</v>
      </c>
      <c r="AH2567" t="s">
        <v>264</v>
      </c>
      <c r="AI2567" t="s">
        <v>265</v>
      </c>
      <c r="AJ2567" t="s">
        <v>64</v>
      </c>
      <c r="AK2567">
        <v>177</v>
      </c>
      <c r="AL2567">
        <v>25000000</v>
      </c>
      <c r="AM2567">
        <v>60000000</v>
      </c>
      <c r="AN2567" s="1">
        <v>46568</v>
      </c>
      <c r="AO2567" t="s">
        <v>486</v>
      </c>
      <c r="AP2567" t="s">
        <v>164</v>
      </c>
      <c r="AQ2567">
        <v>11</v>
      </c>
      <c r="AR2567" t="s">
        <v>477</v>
      </c>
      <c r="AS2567">
        <v>0</v>
      </c>
      <c r="AT2567" t="s">
        <v>264</v>
      </c>
      <c r="AU2567">
        <v>26</v>
      </c>
    </row>
    <row r="2568" spans="1:47" x14ac:dyDescent="0.25">
      <c r="A2568" t="s">
        <v>1314</v>
      </c>
      <c r="B2568">
        <v>3122484</v>
      </c>
      <c r="C2568">
        <v>315779</v>
      </c>
      <c r="D2568" t="s">
        <v>144</v>
      </c>
      <c r="E2568">
        <v>0</v>
      </c>
      <c r="F2568">
        <v>0</v>
      </c>
      <c r="G2568">
        <v>1</v>
      </c>
      <c r="H2568">
        <v>0</v>
      </c>
      <c r="I2568">
        <v>120</v>
      </c>
      <c r="J2568">
        <v>2018</v>
      </c>
      <c r="K2568" t="s">
        <v>435</v>
      </c>
      <c r="L2568">
        <v>5</v>
      </c>
      <c r="M2568">
        <v>7</v>
      </c>
      <c r="N2568">
        <v>8.7201953461648944</v>
      </c>
      <c r="O2568">
        <v>9.2028152829646661</v>
      </c>
      <c r="P2568" t="s">
        <v>325</v>
      </c>
      <c r="Q2568" t="s">
        <v>932</v>
      </c>
      <c r="R2568" t="s">
        <v>334</v>
      </c>
      <c r="S2568">
        <v>81365</v>
      </c>
      <c r="T2568" t="s">
        <v>222</v>
      </c>
      <c r="U2568" t="s">
        <v>149</v>
      </c>
      <c r="V2568" t="s">
        <v>116</v>
      </c>
      <c r="W2568" t="s">
        <v>1315</v>
      </c>
      <c r="X2568" t="s">
        <v>151</v>
      </c>
      <c r="Y2568" t="s">
        <v>1316</v>
      </c>
      <c r="Z2568" s="1">
        <v>43501</v>
      </c>
      <c r="AA2568">
        <v>105</v>
      </c>
      <c r="AB2568" t="s">
        <v>81</v>
      </c>
      <c r="AC2568">
        <v>2023</v>
      </c>
      <c r="AD2568">
        <v>5</v>
      </c>
      <c r="AE2568" t="s">
        <v>475</v>
      </c>
      <c r="AF2568" t="s">
        <v>247</v>
      </c>
      <c r="AG2568" s="1">
        <v>36056</v>
      </c>
      <c r="AH2568" t="s">
        <v>264</v>
      </c>
      <c r="AI2568" t="s">
        <v>265</v>
      </c>
      <c r="AJ2568" t="s">
        <v>64</v>
      </c>
      <c r="AK2568">
        <v>177</v>
      </c>
      <c r="AL2568">
        <v>25000000</v>
      </c>
      <c r="AM2568">
        <v>60000000</v>
      </c>
      <c r="AN2568" s="1">
        <v>46568</v>
      </c>
      <c r="AO2568" t="s">
        <v>487</v>
      </c>
      <c r="AP2568" t="s">
        <v>164</v>
      </c>
      <c r="AQ2568">
        <v>11</v>
      </c>
      <c r="AR2568" t="s">
        <v>477</v>
      </c>
      <c r="AS2568">
        <v>0</v>
      </c>
      <c r="AT2568" t="s">
        <v>264</v>
      </c>
      <c r="AU2568">
        <v>26</v>
      </c>
    </row>
    <row r="2569" spans="1:47" x14ac:dyDescent="0.25">
      <c r="A2569" t="s">
        <v>1314</v>
      </c>
      <c r="B2569">
        <v>3122484</v>
      </c>
      <c r="C2569">
        <v>315779</v>
      </c>
      <c r="D2569" t="s">
        <v>144</v>
      </c>
      <c r="E2569">
        <v>0</v>
      </c>
      <c r="F2569">
        <v>0</v>
      </c>
      <c r="G2569">
        <v>1</v>
      </c>
      <c r="H2569">
        <v>0</v>
      </c>
      <c r="I2569">
        <v>120</v>
      </c>
      <c r="J2569">
        <v>2018</v>
      </c>
      <c r="K2569" t="s">
        <v>435</v>
      </c>
      <c r="L2569">
        <v>5</v>
      </c>
      <c r="M2569">
        <v>7</v>
      </c>
      <c r="N2569">
        <v>8.7201953461648944</v>
      </c>
      <c r="O2569">
        <v>9.2028152829646661</v>
      </c>
      <c r="P2569" t="s">
        <v>325</v>
      </c>
      <c r="Q2569" t="s">
        <v>932</v>
      </c>
      <c r="R2569" t="s">
        <v>334</v>
      </c>
      <c r="S2569">
        <v>81365</v>
      </c>
      <c r="T2569" t="s">
        <v>222</v>
      </c>
      <c r="U2569" t="s">
        <v>149</v>
      </c>
      <c r="V2569" t="s">
        <v>116</v>
      </c>
      <c r="W2569" t="s">
        <v>1315</v>
      </c>
      <c r="X2569" t="s">
        <v>151</v>
      </c>
      <c r="Y2569" t="s">
        <v>1316</v>
      </c>
      <c r="Z2569" s="1">
        <v>43501</v>
      </c>
      <c r="AA2569">
        <v>105</v>
      </c>
      <c r="AB2569" t="s">
        <v>81</v>
      </c>
      <c r="AC2569">
        <v>2023</v>
      </c>
      <c r="AD2569">
        <v>5</v>
      </c>
      <c r="AE2569" t="s">
        <v>475</v>
      </c>
      <c r="AF2569" t="s">
        <v>247</v>
      </c>
      <c r="AG2569" s="1">
        <v>36056</v>
      </c>
      <c r="AH2569" t="s">
        <v>264</v>
      </c>
      <c r="AI2569" t="s">
        <v>265</v>
      </c>
      <c r="AJ2569" t="s">
        <v>64</v>
      </c>
      <c r="AK2569">
        <v>177</v>
      </c>
      <c r="AL2569">
        <v>25000000</v>
      </c>
      <c r="AM2569">
        <v>60000000</v>
      </c>
      <c r="AN2569" s="1">
        <v>46568</v>
      </c>
      <c r="AO2569" t="s">
        <v>488</v>
      </c>
      <c r="AP2569" t="s">
        <v>164</v>
      </c>
      <c r="AQ2569">
        <v>11</v>
      </c>
      <c r="AR2569" t="s">
        <v>477</v>
      </c>
      <c r="AS2569">
        <v>0</v>
      </c>
      <c r="AT2569" t="s">
        <v>264</v>
      </c>
      <c r="AU2569">
        <v>26</v>
      </c>
    </row>
    <row r="2570" spans="1:47" x14ac:dyDescent="0.25">
      <c r="A2570" t="s">
        <v>1314</v>
      </c>
      <c r="B2570">
        <v>3122484</v>
      </c>
      <c r="C2570">
        <v>315779</v>
      </c>
      <c r="D2570" t="s">
        <v>144</v>
      </c>
      <c r="E2570">
        <v>0</v>
      </c>
      <c r="F2570">
        <v>0</v>
      </c>
      <c r="G2570">
        <v>1</v>
      </c>
      <c r="H2570">
        <v>0</v>
      </c>
      <c r="I2570">
        <v>120</v>
      </c>
      <c r="J2570">
        <v>2018</v>
      </c>
      <c r="K2570" t="s">
        <v>435</v>
      </c>
      <c r="L2570">
        <v>5</v>
      </c>
      <c r="M2570">
        <v>7</v>
      </c>
      <c r="N2570">
        <v>8.7201953461648944</v>
      </c>
      <c r="O2570">
        <v>9.2028152829646661</v>
      </c>
      <c r="P2570" t="s">
        <v>325</v>
      </c>
      <c r="Q2570" t="s">
        <v>932</v>
      </c>
      <c r="R2570" t="s">
        <v>334</v>
      </c>
      <c r="S2570">
        <v>81365</v>
      </c>
      <c r="T2570" t="s">
        <v>222</v>
      </c>
      <c r="U2570" t="s">
        <v>149</v>
      </c>
      <c r="V2570" t="s">
        <v>116</v>
      </c>
      <c r="W2570" t="s">
        <v>1315</v>
      </c>
      <c r="X2570" t="s">
        <v>151</v>
      </c>
      <c r="Y2570" t="s">
        <v>1316</v>
      </c>
      <c r="Z2570" s="1">
        <v>43501</v>
      </c>
      <c r="AA2570">
        <v>105</v>
      </c>
      <c r="AB2570" t="s">
        <v>81</v>
      </c>
      <c r="AC2570">
        <v>2023</v>
      </c>
      <c r="AD2570">
        <v>5</v>
      </c>
      <c r="AE2570" t="s">
        <v>475</v>
      </c>
      <c r="AF2570" t="s">
        <v>247</v>
      </c>
      <c r="AG2570" s="1">
        <v>36056</v>
      </c>
      <c r="AH2570" t="s">
        <v>264</v>
      </c>
      <c r="AI2570" t="s">
        <v>265</v>
      </c>
      <c r="AJ2570" t="s">
        <v>64</v>
      </c>
      <c r="AK2570">
        <v>177</v>
      </c>
      <c r="AL2570">
        <v>25000000</v>
      </c>
      <c r="AM2570">
        <v>60000000</v>
      </c>
      <c r="AN2570" s="1">
        <v>46568</v>
      </c>
      <c r="AO2570" t="s">
        <v>489</v>
      </c>
      <c r="AP2570" t="s">
        <v>164</v>
      </c>
      <c r="AQ2570">
        <v>11</v>
      </c>
      <c r="AR2570" t="s">
        <v>477</v>
      </c>
      <c r="AS2570">
        <v>0</v>
      </c>
      <c r="AT2570" t="s">
        <v>264</v>
      </c>
      <c r="AU2570">
        <v>26</v>
      </c>
    </row>
    <row r="2571" spans="1:47" x14ac:dyDescent="0.25">
      <c r="A2571" t="s">
        <v>1314</v>
      </c>
      <c r="B2571">
        <v>3122484</v>
      </c>
      <c r="C2571">
        <v>315779</v>
      </c>
      <c r="D2571" t="s">
        <v>144</v>
      </c>
      <c r="E2571">
        <v>0</v>
      </c>
      <c r="F2571">
        <v>0</v>
      </c>
      <c r="G2571">
        <v>1</v>
      </c>
      <c r="H2571">
        <v>0</v>
      </c>
      <c r="I2571">
        <v>120</v>
      </c>
      <c r="J2571">
        <v>2018</v>
      </c>
      <c r="K2571" t="s">
        <v>435</v>
      </c>
      <c r="L2571">
        <v>5</v>
      </c>
      <c r="M2571">
        <v>7</v>
      </c>
      <c r="N2571">
        <v>8.7201953461648944</v>
      </c>
      <c r="O2571">
        <v>9.2028152829646661</v>
      </c>
      <c r="P2571" t="s">
        <v>325</v>
      </c>
      <c r="Q2571" t="s">
        <v>932</v>
      </c>
      <c r="R2571" t="s">
        <v>334</v>
      </c>
      <c r="S2571">
        <v>81365</v>
      </c>
      <c r="T2571" t="s">
        <v>222</v>
      </c>
      <c r="U2571" t="s">
        <v>149</v>
      </c>
      <c r="V2571" t="s">
        <v>116</v>
      </c>
      <c r="W2571" t="s">
        <v>1315</v>
      </c>
      <c r="X2571" t="s">
        <v>151</v>
      </c>
      <c r="Y2571" t="s">
        <v>1316</v>
      </c>
      <c r="Z2571" s="1">
        <v>43501</v>
      </c>
      <c r="AA2571">
        <v>105</v>
      </c>
      <c r="AB2571" t="s">
        <v>81</v>
      </c>
      <c r="AC2571">
        <v>2023</v>
      </c>
      <c r="AD2571">
        <v>5</v>
      </c>
      <c r="AE2571" t="s">
        <v>475</v>
      </c>
      <c r="AF2571" t="s">
        <v>247</v>
      </c>
      <c r="AG2571" s="1">
        <v>36056</v>
      </c>
      <c r="AH2571" t="s">
        <v>264</v>
      </c>
      <c r="AI2571" t="s">
        <v>265</v>
      </c>
      <c r="AJ2571" t="s">
        <v>64</v>
      </c>
      <c r="AK2571">
        <v>177</v>
      </c>
      <c r="AL2571">
        <v>25000000</v>
      </c>
      <c r="AM2571">
        <v>60000000</v>
      </c>
      <c r="AN2571" s="1">
        <v>46568</v>
      </c>
      <c r="AO2571" t="s">
        <v>490</v>
      </c>
      <c r="AP2571" t="s">
        <v>164</v>
      </c>
      <c r="AQ2571">
        <v>11</v>
      </c>
      <c r="AR2571" t="s">
        <v>477</v>
      </c>
      <c r="AS2571">
        <v>0</v>
      </c>
      <c r="AT2571" t="s">
        <v>264</v>
      </c>
      <c r="AU2571">
        <v>26</v>
      </c>
    </row>
    <row r="2572" spans="1:47" x14ac:dyDescent="0.25">
      <c r="A2572" t="s">
        <v>1314</v>
      </c>
      <c r="B2572">
        <v>3122484</v>
      </c>
      <c r="C2572">
        <v>315779</v>
      </c>
      <c r="D2572" t="s">
        <v>144</v>
      </c>
      <c r="E2572">
        <v>0</v>
      </c>
      <c r="F2572">
        <v>0</v>
      </c>
      <c r="G2572">
        <v>1</v>
      </c>
      <c r="H2572">
        <v>0</v>
      </c>
      <c r="I2572">
        <v>120</v>
      </c>
      <c r="J2572">
        <v>2018</v>
      </c>
      <c r="K2572" t="s">
        <v>435</v>
      </c>
      <c r="L2572">
        <v>5</v>
      </c>
      <c r="M2572">
        <v>7</v>
      </c>
      <c r="N2572">
        <v>8.7201953461648944</v>
      </c>
      <c r="O2572">
        <v>9.2028152829646661</v>
      </c>
      <c r="P2572" t="s">
        <v>325</v>
      </c>
      <c r="Q2572" t="s">
        <v>932</v>
      </c>
      <c r="R2572" t="s">
        <v>334</v>
      </c>
      <c r="S2572">
        <v>81365</v>
      </c>
      <c r="T2572" t="s">
        <v>222</v>
      </c>
      <c r="U2572" t="s">
        <v>149</v>
      </c>
      <c r="V2572" t="s">
        <v>116</v>
      </c>
      <c r="W2572" t="s">
        <v>1315</v>
      </c>
      <c r="X2572" t="s">
        <v>151</v>
      </c>
      <c r="Y2572" t="s">
        <v>1316</v>
      </c>
      <c r="Z2572" s="1">
        <v>43501</v>
      </c>
      <c r="AA2572">
        <v>105</v>
      </c>
      <c r="AB2572" t="s">
        <v>81</v>
      </c>
      <c r="AC2572">
        <v>2023</v>
      </c>
      <c r="AD2572">
        <v>5</v>
      </c>
      <c r="AE2572" t="s">
        <v>475</v>
      </c>
      <c r="AF2572" t="s">
        <v>247</v>
      </c>
      <c r="AG2572" s="1">
        <v>36056</v>
      </c>
      <c r="AH2572" t="s">
        <v>264</v>
      </c>
      <c r="AI2572" t="s">
        <v>265</v>
      </c>
      <c r="AJ2572" t="s">
        <v>64</v>
      </c>
      <c r="AK2572">
        <v>177</v>
      </c>
      <c r="AL2572">
        <v>25000000</v>
      </c>
      <c r="AM2572">
        <v>60000000</v>
      </c>
      <c r="AN2572" s="1">
        <v>46568</v>
      </c>
      <c r="AO2572" t="s">
        <v>491</v>
      </c>
      <c r="AP2572" t="s">
        <v>66</v>
      </c>
      <c r="AQ2572">
        <v>11</v>
      </c>
      <c r="AR2572" t="s">
        <v>477</v>
      </c>
      <c r="AS2572">
        <v>0</v>
      </c>
      <c r="AT2572" t="s">
        <v>264</v>
      </c>
      <c r="AU2572">
        <v>26</v>
      </c>
    </row>
    <row r="2573" spans="1:47" x14ac:dyDescent="0.25">
      <c r="A2573" t="s">
        <v>1317</v>
      </c>
      <c r="B2573">
        <v>3047758</v>
      </c>
      <c r="C2573">
        <v>355369</v>
      </c>
      <c r="D2573" t="s">
        <v>346</v>
      </c>
      <c r="E2573">
        <v>0</v>
      </c>
      <c r="F2573">
        <v>0</v>
      </c>
      <c r="G2573">
        <v>0</v>
      </c>
      <c r="H2573">
        <v>0</v>
      </c>
      <c r="I2573">
        <v>31</v>
      </c>
      <c r="J2573">
        <v>2018</v>
      </c>
      <c r="K2573" t="s">
        <v>312</v>
      </c>
      <c r="L2573">
        <v>3</v>
      </c>
      <c r="M2573">
        <v>0</v>
      </c>
      <c r="N2573">
        <v>8</v>
      </c>
      <c r="O2573">
        <v>4</v>
      </c>
      <c r="P2573" t="s">
        <v>1223</v>
      </c>
      <c r="Q2573" t="s">
        <v>1318</v>
      </c>
      <c r="R2573" t="s">
        <v>1048</v>
      </c>
      <c r="S2573">
        <v>24230</v>
      </c>
      <c r="T2573" t="s">
        <v>447</v>
      </c>
      <c r="U2573" t="s">
        <v>1049</v>
      </c>
      <c r="V2573" t="s">
        <v>451</v>
      </c>
      <c r="W2573" t="s">
        <v>88</v>
      </c>
      <c r="X2573" t="s">
        <v>57</v>
      </c>
      <c r="Y2573" t="s">
        <v>1319</v>
      </c>
      <c r="Z2573" s="1">
        <v>43506</v>
      </c>
      <c r="AA2573">
        <v>31</v>
      </c>
      <c r="AB2573" t="s">
        <v>59</v>
      </c>
      <c r="AC2573">
        <v>2023</v>
      </c>
      <c r="AD2573">
        <v>18</v>
      </c>
      <c r="AE2573" t="s">
        <v>354</v>
      </c>
      <c r="AF2573" t="s">
        <v>247</v>
      </c>
      <c r="AG2573" s="1">
        <v>35181</v>
      </c>
      <c r="AH2573" t="s">
        <v>355</v>
      </c>
      <c r="AI2573" t="s">
        <v>265</v>
      </c>
      <c r="AJ2573" t="s">
        <v>64</v>
      </c>
      <c r="AK2573">
        <v>191</v>
      </c>
      <c r="AL2573">
        <v>7000000</v>
      </c>
      <c r="AM2573">
        <v>10000000</v>
      </c>
      <c r="AN2573" s="1">
        <v>45473</v>
      </c>
      <c r="AO2573" t="s">
        <v>356</v>
      </c>
      <c r="AP2573" t="s">
        <v>66</v>
      </c>
      <c r="AQ2573">
        <v>45</v>
      </c>
      <c r="AR2573" t="s">
        <v>357</v>
      </c>
      <c r="AS2573">
        <v>0</v>
      </c>
      <c r="AT2573" t="s">
        <v>355</v>
      </c>
      <c r="AU2573">
        <v>28</v>
      </c>
    </row>
    <row r="2574" spans="1:47" x14ac:dyDescent="0.25">
      <c r="A2574" t="s">
        <v>1317</v>
      </c>
      <c r="B2574">
        <v>3047758</v>
      </c>
      <c r="C2574">
        <v>355369</v>
      </c>
      <c r="D2574" t="s">
        <v>346</v>
      </c>
      <c r="E2574">
        <v>0</v>
      </c>
      <c r="F2574">
        <v>0</v>
      </c>
      <c r="G2574">
        <v>0</v>
      </c>
      <c r="H2574">
        <v>0</v>
      </c>
      <c r="I2574">
        <v>31</v>
      </c>
      <c r="J2574">
        <v>2018</v>
      </c>
      <c r="K2574" t="s">
        <v>312</v>
      </c>
      <c r="L2574">
        <v>3</v>
      </c>
      <c r="M2574">
        <v>0</v>
      </c>
      <c r="N2574">
        <v>8</v>
      </c>
      <c r="O2574">
        <v>4</v>
      </c>
      <c r="P2574" t="s">
        <v>1223</v>
      </c>
      <c r="Q2574" t="s">
        <v>1318</v>
      </c>
      <c r="R2574" t="s">
        <v>1048</v>
      </c>
      <c r="S2574">
        <v>24230</v>
      </c>
      <c r="T2574" t="s">
        <v>447</v>
      </c>
      <c r="U2574" t="s">
        <v>1049</v>
      </c>
      <c r="V2574" t="s">
        <v>451</v>
      </c>
      <c r="W2574" t="s">
        <v>88</v>
      </c>
      <c r="X2574" t="s">
        <v>57</v>
      </c>
      <c r="Y2574" t="s">
        <v>1319</v>
      </c>
      <c r="Z2574" s="1">
        <v>43506</v>
      </c>
      <c r="AA2574">
        <v>31</v>
      </c>
      <c r="AB2574" t="s">
        <v>59</v>
      </c>
      <c r="AC2574">
        <v>2023</v>
      </c>
      <c r="AD2574">
        <v>18</v>
      </c>
      <c r="AE2574" t="s">
        <v>354</v>
      </c>
      <c r="AF2574" t="s">
        <v>247</v>
      </c>
      <c r="AG2574" s="1">
        <v>35181</v>
      </c>
      <c r="AH2574" t="s">
        <v>355</v>
      </c>
      <c r="AI2574" t="s">
        <v>265</v>
      </c>
      <c r="AJ2574" t="s">
        <v>64</v>
      </c>
      <c r="AK2574">
        <v>191</v>
      </c>
      <c r="AL2574">
        <v>7000000</v>
      </c>
      <c r="AM2574">
        <v>10000000</v>
      </c>
      <c r="AN2574" s="1">
        <v>45473</v>
      </c>
      <c r="AO2574" t="s">
        <v>358</v>
      </c>
      <c r="AP2574" t="s">
        <v>66</v>
      </c>
      <c r="AQ2574">
        <v>45</v>
      </c>
      <c r="AR2574" t="s">
        <v>357</v>
      </c>
      <c r="AS2574">
        <v>0</v>
      </c>
      <c r="AT2574" t="s">
        <v>355</v>
      </c>
      <c r="AU2574">
        <v>28</v>
      </c>
    </row>
    <row r="2575" spans="1:47" x14ac:dyDescent="0.25">
      <c r="A2575" t="s">
        <v>1317</v>
      </c>
      <c r="B2575">
        <v>3047758</v>
      </c>
      <c r="C2575">
        <v>355369</v>
      </c>
      <c r="D2575" t="s">
        <v>346</v>
      </c>
      <c r="E2575">
        <v>0</v>
      </c>
      <c r="F2575">
        <v>0</v>
      </c>
      <c r="G2575">
        <v>0</v>
      </c>
      <c r="H2575">
        <v>0</v>
      </c>
      <c r="I2575">
        <v>31</v>
      </c>
      <c r="J2575">
        <v>2018</v>
      </c>
      <c r="K2575" t="s">
        <v>312</v>
      </c>
      <c r="L2575">
        <v>3</v>
      </c>
      <c r="M2575">
        <v>0</v>
      </c>
      <c r="N2575">
        <v>8</v>
      </c>
      <c r="O2575">
        <v>4</v>
      </c>
      <c r="P2575" t="s">
        <v>1223</v>
      </c>
      <c r="Q2575" t="s">
        <v>1318</v>
      </c>
      <c r="R2575" t="s">
        <v>1048</v>
      </c>
      <c r="S2575">
        <v>24230</v>
      </c>
      <c r="T2575" t="s">
        <v>447</v>
      </c>
      <c r="U2575" t="s">
        <v>1049</v>
      </c>
      <c r="V2575" t="s">
        <v>451</v>
      </c>
      <c r="W2575" t="s">
        <v>88</v>
      </c>
      <c r="X2575" t="s">
        <v>57</v>
      </c>
      <c r="Y2575" t="s">
        <v>1319</v>
      </c>
      <c r="Z2575" s="1">
        <v>43506</v>
      </c>
      <c r="AA2575">
        <v>31</v>
      </c>
      <c r="AB2575" t="s">
        <v>59</v>
      </c>
      <c r="AC2575">
        <v>2023</v>
      </c>
      <c r="AD2575">
        <v>18</v>
      </c>
      <c r="AE2575" t="s">
        <v>354</v>
      </c>
      <c r="AF2575" t="s">
        <v>247</v>
      </c>
      <c r="AG2575" s="1">
        <v>35181</v>
      </c>
      <c r="AH2575" t="s">
        <v>355</v>
      </c>
      <c r="AI2575" t="s">
        <v>265</v>
      </c>
      <c r="AJ2575" t="s">
        <v>64</v>
      </c>
      <c r="AK2575">
        <v>191</v>
      </c>
      <c r="AL2575">
        <v>7000000</v>
      </c>
      <c r="AM2575">
        <v>10000000</v>
      </c>
      <c r="AN2575" s="1">
        <v>45473</v>
      </c>
      <c r="AO2575" t="s">
        <v>359</v>
      </c>
      <c r="AP2575" t="s">
        <v>66</v>
      </c>
      <c r="AQ2575">
        <v>45</v>
      </c>
      <c r="AR2575" t="s">
        <v>357</v>
      </c>
      <c r="AS2575">
        <v>0</v>
      </c>
      <c r="AT2575" t="s">
        <v>355</v>
      </c>
      <c r="AU2575">
        <v>28</v>
      </c>
    </row>
    <row r="2576" spans="1:47" x14ac:dyDescent="0.25">
      <c r="A2576" t="s">
        <v>1317</v>
      </c>
      <c r="B2576">
        <v>3047758</v>
      </c>
      <c r="C2576">
        <v>355369</v>
      </c>
      <c r="D2576" t="s">
        <v>346</v>
      </c>
      <c r="E2576">
        <v>0</v>
      </c>
      <c r="F2576">
        <v>0</v>
      </c>
      <c r="G2576">
        <v>0</v>
      </c>
      <c r="H2576">
        <v>0</v>
      </c>
      <c r="I2576">
        <v>31</v>
      </c>
      <c r="J2576">
        <v>2018</v>
      </c>
      <c r="K2576" t="s">
        <v>312</v>
      </c>
      <c r="L2576">
        <v>3</v>
      </c>
      <c r="M2576">
        <v>0</v>
      </c>
      <c r="N2576">
        <v>8</v>
      </c>
      <c r="O2576">
        <v>4</v>
      </c>
      <c r="P2576" t="s">
        <v>1223</v>
      </c>
      <c r="Q2576" t="s">
        <v>1318</v>
      </c>
      <c r="R2576" t="s">
        <v>1048</v>
      </c>
      <c r="S2576">
        <v>24230</v>
      </c>
      <c r="T2576" t="s">
        <v>447</v>
      </c>
      <c r="U2576" t="s">
        <v>1049</v>
      </c>
      <c r="V2576" t="s">
        <v>451</v>
      </c>
      <c r="W2576" t="s">
        <v>88</v>
      </c>
      <c r="X2576" t="s">
        <v>57</v>
      </c>
      <c r="Y2576" t="s">
        <v>1319</v>
      </c>
      <c r="Z2576" s="1">
        <v>43506</v>
      </c>
      <c r="AA2576">
        <v>31</v>
      </c>
      <c r="AB2576" t="s">
        <v>59</v>
      </c>
      <c r="AC2576">
        <v>2023</v>
      </c>
      <c r="AD2576">
        <v>18</v>
      </c>
      <c r="AE2576" t="s">
        <v>354</v>
      </c>
      <c r="AF2576" t="s">
        <v>247</v>
      </c>
      <c r="AG2576" s="1">
        <v>35181</v>
      </c>
      <c r="AH2576" t="s">
        <v>355</v>
      </c>
      <c r="AI2576" t="s">
        <v>265</v>
      </c>
      <c r="AJ2576" t="s">
        <v>64</v>
      </c>
      <c r="AK2576">
        <v>191</v>
      </c>
      <c r="AL2576">
        <v>7000000</v>
      </c>
      <c r="AM2576">
        <v>10000000</v>
      </c>
      <c r="AN2576" s="1">
        <v>45473</v>
      </c>
      <c r="AO2576" t="s">
        <v>360</v>
      </c>
      <c r="AP2576" t="s">
        <v>66</v>
      </c>
      <c r="AQ2576">
        <v>13</v>
      </c>
      <c r="AR2576" t="s">
        <v>357</v>
      </c>
      <c r="AS2576">
        <v>0</v>
      </c>
      <c r="AT2576" t="s">
        <v>355</v>
      </c>
      <c r="AU2576">
        <v>28</v>
      </c>
    </row>
    <row r="2577" spans="1:47" x14ac:dyDescent="0.25">
      <c r="A2577" t="s">
        <v>1317</v>
      </c>
      <c r="B2577">
        <v>3047758</v>
      </c>
      <c r="C2577">
        <v>355369</v>
      </c>
      <c r="D2577" t="s">
        <v>346</v>
      </c>
      <c r="E2577">
        <v>0</v>
      </c>
      <c r="F2577">
        <v>0</v>
      </c>
      <c r="G2577">
        <v>0</v>
      </c>
      <c r="H2577">
        <v>0</v>
      </c>
      <c r="I2577">
        <v>31</v>
      </c>
      <c r="J2577">
        <v>2018</v>
      </c>
      <c r="K2577" t="s">
        <v>312</v>
      </c>
      <c r="L2577">
        <v>3</v>
      </c>
      <c r="M2577">
        <v>0</v>
      </c>
      <c r="N2577">
        <v>8</v>
      </c>
      <c r="O2577">
        <v>4</v>
      </c>
      <c r="P2577" t="s">
        <v>1223</v>
      </c>
      <c r="Q2577" t="s">
        <v>1318</v>
      </c>
      <c r="R2577" t="s">
        <v>1048</v>
      </c>
      <c r="S2577">
        <v>24230</v>
      </c>
      <c r="T2577" t="s">
        <v>447</v>
      </c>
      <c r="U2577" t="s">
        <v>1049</v>
      </c>
      <c r="V2577" t="s">
        <v>451</v>
      </c>
      <c r="W2577" t="s">
        <v>88</v>
      </c>
      <c r="X2577" t="s">
        <v>57</v>
      </c>
      <c r="Y2577" t="s">
        <v>1319</v>
      </c>
      <c r="Z2577" s="1">
        <v>43506</v>
      </c>
      <c r="AA2577">
        <v>31</v>
      </c>
      <c r="AB2577" t="s">
        <v>59</v>
      </c>
      <c r="AC2577">
        <v>2023</v>
      </c>
      <c r="AD2577">
        <v>18</v>
      </c>
      <c r="AE2577" t="s">
        <v>354</v>
      </c>
      <c r="AF2577" t="s">
        <v>247</v>
      </c>
      <c r="AG2577" s="1">
        <v>35181</v>
      </c>
      <c r="AH2577" t="s">
        <v>355</v>
      </c>
      <c r="AI2577" t="s">
        <v>265</v>
      </c>
      <c r="AJ2577" t="s">
        <v>64</v>
      </c>
      <c r="AK2577">
        <v>191</v>
      </c>
      <c r="AL2577">
        <v>7000000</v>
      </c>
      <c r="AM2577">
        <v>10000000</v>
      </c>
      <c r="AN2577" s="1">
        <v>45473</v>
      </c>
      <c r="AO2577" t="s">
        <v>361</v>
      </c>
      <c r="AP2577" t="s">
        <v>164</v>
      </c>
      <c r="AQ2577">
        <v>13</v>
      </c>
      <c r="AR2577" t="s">
        <v>357</v>
      </c>
      <c r="AS2577">
        <v>0</v>
      </c>
      <c r="AT2577" t="s">
        <v>355</v>
      </c>
      <c r="AU2577">
        <v>28</v>
      </c>
    </row>
    <row r="2578" spans="1:47" x14ac:dyDescent="0.25">
      <c r="A2578" t="s">
        <v>1317</v>
      </c>
      <c r="B2578">
        <v>3047758</v>
      </c>
      <c r="C2578">
        <v>355369</v>
      </c>
      <c r="D2578" t="s">
        <v>346</v>
      </c>
      <c r="E2578">
        <v>0</v>
      </c>
      <c r="F2578">
        <v>0</v>
      </c>
      <c r="G2578">
        <v>0</v>
      </c>
      <c r="H2578">
        <v>0</v>
      </c>
      <c r="I2578">
        <v>31</v>
      </c>
      <c r="J2578">
        <v>2018</v>
      </c>
      <c r="K2578" t="s">
        <v>312</v>
      </c>
      <c r="L2578">
        <v>3</v>
      </c>
      <c r="M2578">
        <v>0</v>
      </c>
      <c r="N2578">
        <v>8</v>
      </c>
      <c r="O2578">
        <v>4</v>
      </c>
      <c r="P2578" t="s">
        <v>1223</v>
      </c>
      <c r="Q2578" t="s">
        <v>1318</v>
      </c>
      <c r="R2578" t="s">
        <v>1048</v>
      </c>
      <c r="S2578">
        <v>24230</v>
      </c>
      <c r="T2578" t="s">
        <v>447</v>
      </c>
      <c r="U2578" t="s">
        <v>1049</v>
      </c>
      <c r="V2578" t="s">
        <v>451</v>
      </c>
      <c r="W2578" t="s">
        <v>88</v>
      </c>
      <c r="X2578" t="s">
        <v>57</v>
      </c>
      <c r="Y2578" t="s">
        <v>1319</v>
      </c>
      <c r="Z2578" s="1">
        <v>43506</v>
      </c>
      <c r="AA2578">
        <v>31</v>
      </c>
      <c r="AB2578" t="s">
        <v>59</v>
      </c>
      <c r="AC2578">
        <v>2023</v>
      </c>
      <c r="AD2578">
        <v>18</v>
      </c>
      <c r="AE2578" t="s">
        <v>354</v>
      </c>
      <c r="AF2578" t="s">
        <v>247</v>
      </c>
      <c r="AG2578" s="1">
        <v>35181</v>
      </c>
      <c r="AH2578" t="s">
        <v>355</v>
      </c>
      <c r="AI2578" t="s">
        <v>265</v>
      </c>
      <c r="AJ2578" t="s">
        <v>64</v>
      </c>
      <c r="AK2578">
        <v>191</v>
      </c>
      <c r="AL2578">
        <v>7000000</v>
      </c>
      <c r="AM2578">
        <v>10000000</v>
      </c>
      <c r="AN2578" s="1">
        <v>45473</v>
      </c>
      <c r="AO2578" t="s">
        <v>362</v>
      </c>
      <c r="AP2578" t="s">
        <v>164</v>
      </c>
      <c r="AQ2578">
        <v>13</v>
      </c>
      <c r="AR2578" t="s">
        <v>357</v>
      </c>
      <c r="AS2578">
        <v>0</v>
      </c>
      <c r="AT2578" t="s">
        <v>355</v>
      </c>
      <c r="AU2578">
        <v>28</v>
      </c>
    </row>
    <row r="2579" spans="1:47" x14ac:dyDescent="0.25">
      <c r="A2579" t="s">
        <v>1317</v>
      </c>
      <c r="B2579">
        <v>3047758</v>
      </c>
      <c r="C2579">
        <v>355369</v>
      </c>
      <c r="D2579" t="s">
        <v>346</v>
      </c>
      <c r="E2579">
        <v>0</v>
      </c>
      <c r="F2579">
        <v>0</v>
      </c>
      <c r="G2579">
        <v>0</v>
      </c>
      <c r="H2579">
        <v>0</v>
      </c>
      <c r="I2579">
        <v>31</v>
      </c>
      <c r="J2579">
        <v>2018</v>
      </c>
      <c r="K2579" t="s">
        <v>312</v>
      </c>
      <c r="L2579">
        <v>3</v>
      </c>
      <c r="M2579">
        <v>0</v>
      </c>
      <c r="N2579">
        <v>8</v>
      </c>
      <c r="O2579">
        <v>4</v>
      </c>
      <c r="P2579" t="s">
        <v>1223</v>
      </c>
      <c r="Q2579" t="s">
        <v>1318</v>
      </c>
      <c r="R2579" t="s">
        <v>1048</v>
      </c>
      <c r="S2579">
        <v>24230</v>
      </c>
      <c r="T2579" t="s">
        <v>447</v>
      </c>
      <c r="U2579" t="s">
        <v>1049</v>
      </c>
      <c r="V2579" t="s">
        <v>451</v>
      </c>
      <c r="W2579" t="s">
        <v>88</v>
      </c>
      <c r="X2579" t="s">
        <v>57</v>
      </c>
      <c r="Y2579" t="s">
        <v>1319</v>
      </c>
      <c r="Z2579" s="1">
        <v>43506</v>
      </c>
      <c r="AA2579">
        <v>31</v>
      </c>
      <c r="AB2579" t="s">
        <v>59</v>
      </c>
      <c r="AC2579">
        <v>2023</v>
      </c>
      <c r="AD2579">
        <v>18</v>
      </c>
      <c r="AE2579" t="s">
        <v>354</v>
      </c>
      <c r="AF2579" t="s">
        <v>247</v>
      </c>
      <c r="AG2579" s="1">
        <v>35181</v>
      </c>
      <c r="AH2579" t="s">
        <v>355</v>
      </c>
      <c r="AI2579" t="s">
        <v>265</v>
      </c>
      <c r="AJ2579" t="s">
        <v>64</v>
      </c>
      <c r="AK2579">
        <v>191</v>
      </c>
      <c r="AL2579">
        <v>7000000</v>
      </c>
      <c r="AM2579">
        <v>10000000</v>
      </c>
      <c r="AN2579" s="1">
        <v>45473</v>
      </c>
      <c r="AO2579" t="s">
        <v>363</v>
      </c>
      <c r="AP2579" t="s">
        <v>164</v>
      </c>
      <c r="AQ2579">
        <v>13</v>
      </c>
      <c r="AR2579" t="s">
        <v>357</v>
      </c>
      <c r="AS2579">
        <v>0</v>
      </c>
      <c r="AT2579" t="s">
        <v>355</v>
      </c>
      <c r="AU2579">
        <v>28</v>
      </c>
    </row>
    <row r="2580" spans="1:47" x14ac:dyDescent="0.25">
      <c r="A2580" t="s">
        <v>1317</v>
      </c>
      <c r="B2580">
        <v>3047758</v>
      </c>
      <c r="C2580">
        <v>355369</v>
      </c>
      <c r="D2580" t="s">
        <v>346</v>
      </c>
      <c r="E2580">
        <v>0</v>
      </c>
      <c r="F2580">
        <v>0</v>
      </c>
      <c r="G2580">
        <v>0</v>
      </c>
      <c r="H2580">
        <v>0</v>
      </c>
      <c r="I2580">
        <v>31</v>
      </c>
      <c r="J2580">
        <v>2018</v>
      </c>
      <c r="K2580" t="s">
        <v>312</v>
      </c>
      <c r="L2580">
        <v>3</v>
      </c>
      <c r="M2580">
        <v>0</v>
      </c>
      <c r="N2580">
        <v>8</v>
      </c>
      <c r="O2580">
        <v>4</v>
      </c>
      <c r="P2580" t="s">
        <v>1223</v>
      </c>
      <c r="Q2580" t="s">
        <v>1318</v>
      </c>
      <c r="R2580" t="s">
        <v>1048</v>
      </c>
      <c r="S2580">
        <v>24230</v>
      </c>
      <c r="T2580" t="s">
        <v>447</v>
      </c>
      <c r="U2580" t="s">
        <v>1049</v>
      </c>
      <c r="V2580" t="s">
        <v>451</v>
      </c>
      <c r="W2580" t="s">
        <v>88</v>
      </c>
      <c r="X2580" t="s">
        <v>57</v>
      </c>
      <c r="Y2580" t="s">
        <v>1319</v>
      </c>
      <c r="Z2580" s="1">
        <v>43506</v>
      </c>
      <c r="AA2580">
        <v>31</v>
      </c>
      <c r="AB2580" t="s">
        <v>59</v>
      </c>
      <c r="AC2580">
        <v>2023</v>
      </c>
      <c r="AD2580">
        <v>18</v>
      </c>
      <c r="AE2580" t="s">
        <v>354</v>
      </c>
      <c r="AF2580" t="s">
        <v>247</v>
      </c>
      <c r="AG2580" s="1">
        <v>35181</v>
      </c>
      <c r="AH2580" t="s">
        <v>355</v>
      </c>
      <c r="AI2580" t="s">
        <v>265</v>
      </c>
      <c r="AJ2580" t="s">
        <v>64</v>
      </c>
      <c r="AK2580">
        <v>191</v>
      </c>
      <c r="AL2580">
        <v>7000000</v>
      </c>
      <c r="AM2580">
        <v>10000000</v>
      </c>
      <c r="AN2580" s="1">
        <v>45473</v>
      </c>
      <c r="AO2580" t="s">
        <v>364</v>
      </c>
      <c r="AP2580" t="s">
        <v>164</v>
      </c>
      <c r="AQ2580">
        <v>13</v>
      </c>
      <c r="AR2580" t="s">
        <v>357</v>
      </c>
      <c r="AS2580">
        <v>0</v>
      </c>
      <c r="AT2580" t="s">
        <v>355</v>
      </c>
      <c r="AU2580">
        <v>28</v>
      </c>
    </row>
    <row r="2581" spans="1:47" x14ac:dyDescent="0.25">
      <c r="A2581" t="s">
        <v>1317</v>
      </c>
      <c r="B2581">
        <v>3047758</v>
      </c>
      <c r="C2581">
        <v>355369</v>
      </c>
      <c r="D2581" t="s">
        <v>346</v>
      </c>
      <c r="E2581">
        <v>0</v>
      </c>
      <c r="F2581">
        <v>0</v>
      </c>
      <c r="G2581">
        <v>0</v>
      </c>
      <c r="H2581">
        <v>0</v>
      </c>
      <c r="I2581">
        <v>31</v>
      </c>
      <c r="J2581">
        <v>2018</v>
      </c>
      <c r="K2581" t="s">
        <v>312</v>
      </c>
      <c r="L2581">
        <v>3</v>
      </c>
      <c r="M2581">
        <v>0</v>
      </c>
      <c r="N2581">
        <v>8</v>
      </c>
      <c r="O2581">
        <v>4</v>
      </c>
      <c r="P2581" t="s">
        <v>1223</v>
      </c>
      <c r="Q2581" t="s">
        <v>1318</v>
      </c>
      <c r="R2581" t="s">
        <v>1048</v>
      </c>
      <c r="S2581">
        <v>24230</v>
      </c>
      <c r="T2581" t="s">
        <v>447</v>
      </c>
      <c r="U2581" t="s">
        <v>1049</v>
      </c>
      <c r="V2581" t="s">
        <v>451</v>
      </c>
      <c r="W2581" t="s">
        <v>88</v>
      </c>
      <c r="X2581" t="s">
        <v>57</v>
      </c>
      <c r="Y2581" t="s">
        <v>1319</v>
      </c>
      <c r="Z2581" s="1">
        <v>43506</v>
      </c>
      <c r="AA2581">
        <v>31</v>
      </c>
      <c r="AB2581" t="s">
        <v>59</v>
      </c>
      <c r="AC2581">
        <v>2023</v>
      </c>
      <c r="AD2581">
        <v>18</v>
      </c>
      <c r="AE2581" t="s">
        <v>354</v>
      </c>
      <c r="AF2581" t="s">
        <v>247</v>
      </c>
      <c r="AG2581" s="1">
        <v>35181</v>
      </c>
      <c r="AH2581" t="s">
        <v>355</v>
      </c>
      <c r="AI2581" t="s">
        <v>265</v>
      </c>
      <c r="AJ2581" t="s">
        <v>64</v>
      </c>
      <c r="AK2581">
        <v>191</v>
      </c>
      <c r="AL2581">
        <v>7000000</v>
      </c>
      <c r="AM2581">
        <v>10000000</v>
      </c>
      <c r="AN2581" s="1">
        <v>45473</v>
      </c>
      <c r="AO2581" t="s">
        <v>365</v>
      </c>
      <c r="AP2581" t="s">
        <v>66</v>
      </c>
      <c r="AQ2581">
        <v>13</v>
      </c>
      <c r="AR2581" t="s">
        <v>357</v>
      </c>
      <c r="AS2581">
        <v>0</v>
      </c>
      <c r="AT2581" t="s">
        <v>355</v>
      </c>
      <c r="AU2581">
        <v>28</v>
      </c>
    </row>
    <row r="2582" spans="1:47" x14ac:dyDescent="0.25">
      <c r="A2582" t="s">
        <v>1317</v>
      </c>
      <c r="B2582">
        <v>3047758</v>
      </c>
      <c r="C2582">
        <v>355369</v>
      </c>
      <c r="D2582" t="s">
        <v>346</v>
      </c>
      <c r="E2582">
        <v>0</v>
      </c>
      <c r="F2582">
        <v>0</v>
      </c>
      <c r="G2582">
        <v>0</v>
      </c>
      <c r="H2582">
        <v>0</v>
      </c>
      <c r="I2582">
        <v>31</v>
      </c>
      <c r="J2582">
        <v>2018</v>
      </c>
      <c r="K2582" t="s">
        <v>312</v>
      </c>
      <c r="L2582">
        <v>3</v>
      </c>
      <c r="M2582">
        <v>0</v>
      </c>
      <c r="N2582">
        <v>8</v>
      </c>
      <c r="O2582">
        <v>4</v>
      </c>
      <c r="P2582" t="s">
        <v>1223</v>
      </c>
      <c r="Q2582" t="s">
        <v>1318</v>
      </c>
      <c r="R2582" t="s">
        <v>1048</v>
      </c>
      <c r="S2582">
        <v>24230</v>
      </c>
      <c r="T2582" t="s">
        <v>447</v>
      </c>
      <c r="U2582" t="s">
        <v>1049</v>
      </c>
      <c r="V2582" t="s">
        <v>451</v>
      </c>
      <c r="W2582" t="s">
        <v>88</v>
      </c>
      <c r="X2582" t="s">
        <v>57</v>
      </c>
      <c r="Y2582" t="s">
        <v>1319</v>
      </c>
      <c r="Z2582" s="1">
        <v>43506</v>
      </c>
      <c r="AA2582">
        <v>31</v>
      </c>
      <c r="AB2582" t="s">
        <v>59</v>
      </c>
      <c r="AC2582">
        <v>2023</v>
      </c>
      <c r="AD2582">
        <v>18</v>
      </c>
      <c r="AE2582" t="s">
        <v>354</v>
      </c>
      <c r="AF2582" t="s">
        <v>247</v>
      </c>
      <c r="AG2582" s="1">
        <v>35181</v>
      </c>
      <c r="AH2582" t="s">
        <v>355</v>
      </c>
      <c r="AI2582" t="s">
        <v>265</v>
      </c>
      <c r="AJ2582" t="s">
        <v>64</v>
      </c>
      <c r="AK2582">
        <v>191</v>
      </c>
      <c r="AL2582">
        <v>7000000</v>
      </c>
      <c r="AM2582">
        <v>10000000</v>
      </c>
      <c r="AN2582" s="1">
        <v>45473</v>
      </c>
      <c r="AO2582" t="s">
        <v>366</v>
      </c>
      <c r="AP2582" t="s">
        <v>164</v>
      </c>
      <c r="AQ2582">
        <v>13</v>
      </c>
      <c r="AR2582" t="s">
        <v>357</v>
      </c>
      <c r="AS2582">
        <v>0</v>
      </c>
      <c r="AT2582" t="s">
        <v>355</v>
      </c>
      <c r="AU2582">
        <v>28</v>
      </c>
    </row>
    <row r="2583" spans="1:47" x14ac:dyDescent="0.25">
      <c r="A2583" t="s">
        <v>1317</v>
      </c>
      <c r="B2583">
        <v>3047758</v>
      </c>
      <c r="C2583">
        <v>355369</v>
      </c>
      <c r="D2583" t="s">
        <v>346</v>
      </c>
      <c r="E2583">
        <v>0</v>
      </c>
      <c r="F2583">
        <v>0</v>
      </c>
      <c r="G2583">
        <v>0</v>
      </c>
      <c r="H2583">
        <v>0</v>
      </c>
      <c r="I2583">
        <v>31</v>
      </c>
      <c r="J2583">
        <v>2018</v>
      </c>
      <c r="K2583" t="s">
        <v>312</v>
      </c>
      <c r="L2583">
        <v>3</v>
      </c>
      <c r="M2583">
        <v>0</v>
      </c>
      <c r="N2583">
        <v>8</v>
      </c>
      <c r="O2583">
        <v>4</v>
      </c>
      <c r="P2583" t="s">
        <v>1223</v>
      </c>
      <c r="Q2583" t="s">
        <v>1318</v>
      </c>
      <c r="R2583" t="s">
        <v>1048</v>
      </c>
      <c r="S2583">
        <v>24230</v>
      </c>
      <c r="T2583" t="s">
        <v>447</v>
      </c>
      <c r="U2583" t="s">
        <v>1049</v>
      </c>
      <c r="V2583" t="s">
        <v>451</v>
      </c>
      <c r="W2583" t="s">
        <v>88</v>
      </c>
      <c r="X2583" t="s">
        <v>57</v>
      </c>
      <c r="Y2583" t="s">
        <v>1319</v>
      </c>
      <c r="Z2583" s="1">
        <v>43506</v>
      </c>
      <c r="AA2583">
        <v>31</v>
      </c>
      <c r="AB2583" t="s">
        <v>59</v>
      </c>
      <c r="AC2583">
        <v>2023</v>
      </c>
      <c r="AD2583">
        <v>18</v>
      </c>
      <c r="AE2583" t="s">
        <v>354</v>
      </c>
      <c r="AF2583" t="s">
        <v>247</v>
      </c>
      <c r="AG2583" s="1">
        <v>35181</v>
      </c>
      <c r="AH2583" t="s">
        <v>355</v>
      </c>
      <c r="AI2583" t="s">
        <v>265</v>
      </c>
      <c r="AJ2583" t="s">
        <v>64</v>
      </c>
      <c r="AK2583">
        <v>191</v>
      </c>
      <c r="AL2583">
        <v>7000000</v>
      </c>
      <c r="AM2583">
        <v>10000000</v>
      </c>
      <c r="AN2583" s="1">
        <v>45473</v>
      </c>
      <c r="AO2583" t="s">
        <v>367</v>
      </c>
      <c r="AP2583" t="s">
        <v>164</v>
      </c>
      <c r="AQ2583">
        <v>13</v>
      </c>
      <c r="AR2583" t="s">
        <v>357</v>
      </c>
      <c r="AS2583">
        <v>0</v>
      </c>
      <c r="AT2583" t="s">
        <v>355</v>
      </c>
      <c r="AU2583">
        <v>28</v>
      </c>
    </row>
    <row r="2584" spans="1:47" x14ac:dyDescent="0.25">
      <c r="A2584" t="s">
        <v>1317</v>
      </c>
      <c r="B2584">
        <v>3047758</v>
      </c>
      <c r="C2584">
        <v>355369</v>
      </c>
      <c r="D2584" t="s">
        <v>346</v>
      </c>
      <c r="E2584">
        <v>0</v>
      </c>
      <c r="F2584">
        <v>0</v>
      </c>
      <c r="G2584">
        <v>0</v>
      </c>
      <c r="H2584">
        <v>0</v>
      </c>
      <c r="I2584">
        <v>31</v>
      </c>
      <c r="J2584">
        <v>2018</v>
      </c>
      <c r="K2584" t="s">
        <v>312</v>
      </c>
      <c r="L2584">
        <v>3</v>
      </c>
      <c r="M2584">
        <v>0</v>
      </c>
      <c r="N2584">
        <v>8</v>
      </c>
      <c r="O2584">
        <v>4</v>
      </c>
      <c r="P2584" t="s">
        <v>1223</v>
      </c>
      <c r="Q2584" t="s">
        <v>1318</v>
      </c>
      <c r="R2584" t="s">
        <v>1048</v>
      </c>
      <c r="S2584">
        <v>24230</v>
      </c>
      <c r="T2584" t="s">
        <v>447</v>
      </c>
      <c r="U2584" t="s">
        <v>1049</v>
      </c>
      <c r="V2584" t="s">
        <v>451</v>
      </c>
      <c r="W2584" t="s">
        <v>88</v>
      </c>
      <c r="X2584" t="s">
        <v>57</v>
      </c>
      <c r="Y2584" t="s">
        <v>1319</v>
      </c>
      <c r="Z2584" s="1">
        <v>43506</v>
      </c>
      <c r="AA2584">
        <v>31</v>
      </c>
      <c r="AB2584" t="s">
        <v>59</v>
      </c>
      <c r="AC2584">
        <v>2023</v>
      </c>
      <c r="AD2584">
        <v>18</v>
      </c>
      <c r="AE2584" t="s">
        <v>354</v>
      </c>
      <c r="AF2584" t="s">
        <v>247</v>
      </c>
      <c r="AG2584" s="1">
        <v>35181</v>
      </c>
      <c r="AH2584" t="s">
        <v>355</v>
      </c>
      <c r="AI2584" t="s">
        <v>265</v>
      </c>
      <c r="AJ2584" t="s">
        <v>64</v>
      </c>
      <c r="AK2584">
        <v>191</v>
      </c>
      <c r="AL2584">
        <v>7000000</v>
      </c>
      <c r="AM2584">
        <v>10000000</v>
      </c>
      <c r="AN2584" s="1">
        <v>45473</v>
      </c>
      <c r="AO2584" t="s">
        <v>368</v>
      </c>
      <c r="AP2584" t="s">
        <v>164</v>
      </c>
      <c r="AQ2584">
        <v>13</v>
      </c>
      <c r="AR2584" t="s">
        <v>357</v>
      </c>
      <c r="AS2584">
        <v>0</v>
      </c>
      <c r="AT2584" t="s">
        <v>355</v>
      </c>
      <c r="AU2584">
        <v>28</v>
      </c>
    </row>
    <row r="2585" spans="1:47" x14ac:dyDescent="0.25">
      <c r="A2585" t="s">
        <v>1320</v>
      </c>
      <c r="B2585">
        <v>3141096</v>
      </c>
      <c r="C2585">
        <v>336160</v>
      </c>
      <c r="D2585" t="s">
        <v>454</v>
      </c>
      <c r="E2585">
        <v>0</v>
      </c>
      <c r="F2585">
        <v>0</v>
      </c>
      <c r="G2585">
        <v>1</v>
      </c>
      <c r="H2585">
        <v>0</v>
      </c>
      <c r="I2585">
        <v>90</v>
      </c>
      <c r="J2585">
        <v>2018</v>
      </c>
      <c r="K2585" t="s">
        <v>291</v>
      </c>
      <c r="L2585">
        <v>4</v>
      </c>
      <c r="M2585">
        <v>1</v>
      </c>
      <c r="N2585">
        <v>9</v>
      </c>
      <c r="O2585">
        <v>16</v>
      </c>
      <c r="P2585" t="s">
        <v>1007</v>
      </c>
      <c r="Q2585" t="s">
        <v>1321</v>
      </c>
      <c r="R2585" t="s">
        <v>1009</v>
      </c>
      <c r="S2585">
        <v>8479</v>
      </c>
      <c r="T2585" t="s">
        <v>1322</v>
      </c>
      <c r="U2585" t="s">
        <v>1010</v>
      </c>
      <c r="V2585" t="s">
        <v>1323</v>
      </c>
      <c r="W2585" t="s">
        <v>79</v>
      </c>
      <c r="X2585" t="s">
        <v>57</v>
      </c>
      <c r="Y2585" t="s">
        <v>1324</v>
      </c>
      <c r="Z2585" s="1">
        <v>43506</v>
      </c>
      <c r="AA2585">
        <v>90</v>
      </c>
      <c r="AB2585" t="s">
        <v>81</v>
      </c>
      <c r="AC2585">
        <v>2018</v>
      </c>
      <c r="AD2585">
        <v>385</v>
      </c>
      <c r="AE2585" t="s">
        <v>1013</v>
      </c>
      <c r="AF2585" t="s">
        <v>247</v>
      </c>
      <c r="AG2585" s="1">
        <v>35329</v>
      </c>
      <c r="AH2585" t="s">
        <v>355</v>
      </c>
      <c r="AI2585" t="s">
        <v>265</v>
      </c>
      <c r="AJ2585" t="s">
        <v>64</v>
      </c>
      <c r="AK2585">
        <v>192</v>
      </c>
      <c r="AL2585">
        <v>900000</v>
      </c>
      <c r="AM2585">
        <v>1700000</v>
      </c>
      <c r="AN2585" s="1">
        <v>46203</v>
      </c>
      <c r="AO2585" t="s">
        <v>1014</v>
      </c>
      <c r="AP2585" t="s">
        <v>66</v>
      </c>
      <c r="AQ2585">
        <v>11</v>
      </c>
      <c r="AR2585" t="s">
        <v>1015</v>
      </c>
      <c r="AS2585">
        <v>0</v>
      </c>
      <c r="AT2585" t="s">
        <v>355</v>
      </c>
      <c r="AU2585">
        <v>28</v>
      </c>
    </row>
    <row r="2586" spans="1:47" x14ac:dyDescent="0.25">
      <c r="A2586" t="s">
        <v>1325</v>
      </c>
      <c r="B2586">
        <v>3135803</v>
      </c>
      <c r="C2586">
        <v>315779</v>
      </c>
      <c r="D2586" t="s">
        <v>398</v>
      </c>
      <c r="E2586">
        <v>0</v>
      </c>
      <c r="F2586">
        <v>0</v>
      </c>
      <c r="G2586">
        <v>0</v>
      </c>
      <c r="H2586">
        <v>0</v>
      </c>
      <c r="I2586">
        <v>88</v>
      </c>
      <c r="J2586">
        <v>2018</v>
      </c>
      <c r="K2586" t="s">
        <v>684</v>
      </c>
      <c r="L2586">
        <v>3</v>
      </c>
      <c r="M2586">
        <v>0</v>
      </c>
      <c r="N2586">
        <v>8.7201953461648944</v>
      </c>
      <c r="O2586">
        <v>9.2028152829646661</v>
      </c>
      <c r="P2586" t="s">
        <v>1326</v>
      </c>
      <c r="Q2586" t="s">
        <v>325</v>
      </c>
      <c r="R2586" t="s">
        <v>1327</v>
      </c>
      <c r="S2586">
        <v>71214</v>
      </c>
      <c r="T2586" t="s">
        <v>1328</v>
      </c>
      <c r="U2586" t="s">
        <v>1329</v>
      </c>
      <c r="V2586" t="s">
        <v>149</v>
      </c>
      <c r="W2586" t="s">
        <v>88</v>
      </c>
      <c r="X2586" t="s">
        <v>403</v>
      </c>
      <c r="Y2586" t="s">
        <v>1330</v>
      </c>
      <c r="Z2586" s="1">
        <v>43509</v>
      </c>
      <c r="AA2586">
        <v>88</v>
      </c>
      <c r="AB2586" t="s">
        <v>59</v>
      </c>
      <c r="AC2586">
        <v>2023</v>
      </c>
      <c r="AD2586">
        <v>5</v>
      </c>
      <c r="AE2586" t="s">
        <v>475</v>
      </c>
      <c r="AF2586" t="s">
        <v>247</v>
      </c>
      <c r="AG2586" s="1">
        <v>36056</v>
      </c>
      <c r="AH2586" t="s">
        <v>264</v>
      </c>
      <c r="AI2586" t="s">
        <v>265</v>
      </c>
      <c r="AJ2586" t="s">
        <v>64</v>
      </c>
      <c r="AK2586">
        <v>177</v>
      </c>
      <c r="AL2586">
        <v>25000000</v>
      </c>
      <c r="AM2586">
        <v>60000000</v>
      </c>
      <c r="AN2586" s="1">
        <v>46568</v>
      </c>
      <c r="AO2586" t="s">
        <v>476</v>
      </c>
      <c r="AP2586" t="s">
        <v>164</v>
      </c>
      <c r="AQ2586">
        <v>11</v>
      </c>
      <c r="AR2586" t="s">
        <v>477</v>
      </c>
      <c r="AS2586">
        <v>0</v>
      </c>
      <c r="AT2586" t="s">
        <v>264</v>
      </c>
      <c r="AU2586">
        <v>26</v>
      </c>
    </row>
    <row r="2587" spans="1:47" x14ac:dyDescent="0.25">
      <c r="A2587" t="s">
        <v>1325</v>
      </c>
      <c r="B2587">
        <v>3135803</v>
      </c>
      <c r="C2587">
        <v>315779</v>
      </c>
      <c r="D2587" t="s">
        <v>398</v>
      </c>
      <c r="E2587">
        <v>0</v>
      </c>
      <c r="F2587">
        <v>0</v>
      </c>
      <c r="G2587">
        <v>0</v>
      </c>
      <c r="H2587">
        <v>0</v>
      </c>
      <c r="I2587">
        <v>88</v>
      </c>
      <c r="J2587">
        <v>2018</v>
      </c>
      <c r="K2587" t="s">
        <v>684</v>
      </c>
      <c r="L2587">
        <v>3</v>
      </c>
      <c r="M2587">
        <v>0</v>
      </c>
      <c r="N2587">
        <v>8.7201953461648944</v>
      </c>
      <c r="O2587">
        <v>9.2028152829646661</v>
      </c>
      <c r="P2587" t="s">
        <v>1326</v>
      </c>
      <c r="Q2587" t="s">
        <v>325</v>
      </c>
      <c r="R2587" t="s">
        <v>1327</v>
      </c>
      <c r="S2587">
        <v>71214</v>
      </c>
      <c r="T2587" t="s">
        <v>1328</v>
      </c>
      <c r="U2587" t="s">
        <v>1329</v>
      </c>
      <c r="V2587" t="s">
        <v>149</v>
      </c>
      <c r="W2587" t="s">
        <v>88</v>
      </c>
      <c r="X2587" t="s">
        <v>403</v>
      </c>
      <c r="Y2587" t="s">
        <v>1330</v>
      </c>
      <c r="Z2587" s="1">
        <v>43509</v>
      </c>
      <c r="AA2587">
        <v>88</v>
      </c>
      <c r="AB2587" t="s">
        <v>59</v>
      </c>
      <c r="AC2587">
        <v>2023</v>
      </c>
      <c r="AD2587">
        <v>5</v>
      </c>
      <c r="AE2587" t="s">
        <v>475</v>
      </c>
      <c r="AF2587" t="s">
        <v>247</v>
      </c>
      <c r="AG2587" s="1">
        <v>36056</v>
      </c>
      <c r="AH2587" t="s">
        <v>264</v>
      </c>
      <c r="AI2587" t="s">
        <v>265</v>
      </c>
      <c r="AJ2587" t="s">
        <v>64</v>
      </c>
      <c r="AK2587">
        <v>177</v>
      </c>
      <c r="AL2587">
        <v>25000000</v>
      </c>
      <c r="AM2587">
        <v>60000000</v>
      </c>
      <c r="AN2587" s="1">
        <v>46568</v>
      </c>
      <c r="AO2587" t="s">
        <v>478</v>
      </c>
      <c r="AP2587" t="s">
        <v>164</v>
      </c>
      <c r="AQ2587">
        <v>11</v>
      </c>
      <c r="AR2587" t="s">
        <v>477</v>
      </c>
      <c r="AS2587">
        <v>0</v>
      </c>
      <c r="AT2587" t="s">
        <v>264</v>
      </c>
      <c r="AU2587">
        <v>26</v>
      </c>
    </row>
    <row r="2588" spans="1:47" x14ac:dyDescent="0.25">
      <c r="A2588" t="s">
        <v>1325</v>
      </c>
      <c r="B2588">
        <v>3135803</v>
      </c>
      <c r="C2588">
        <v>315779</v>
      </c>
      <c r="D2588" t="s">
        <v>398</v>
      </c>
      <c r="E2588">
        <v>0</v>
      </c>
      <c r="F2588">
        <v>0</v>
      </c>
      <c r="G2588">
        <v>0</v>
      </c>
      <c r="H2588">
        <v>0</v>
      </c>
      <c r="I2588">
        <v>88</v>
      </c>
      <c r="J2588">
        <v>2018</v>
      </c>
      <c r="K2588" t="s">
        <v>684</v>
      </c>
      <c r="L2588">
        <v>3</v>
      </c>
      <c r="M2588">
        <v>0</v>
      </c>
      <c r="N2588">
        <v>8.7201953461648944</v>
      </c>
      <c r="O2588">
        <v>9.2028152829646661</v>
      </c>
      <c r="P2588" t="s">
        <v>1326</v>
      </c>
      <c r="Q2588" t="s">
        <v>325</v>
      </c>
      <c r="R2588" t="s">
        <v>1327</v>
      </c>
      <c r="S2588">
        <v>71214</v>
      </c>
      <c r="T2588" t="s">
        <v>1328</v>
      </c>
      <c r="U2588" t="s">
        <v>1329</v>
      </c>
      <c r="V2588" t="s">
        <v>149</v>
      </c>
      <c r="W2588" t="s">
        <v>88</v>
      </c>
      <c r="X2588" t="s">
        <v>403</v>
      </c>
      <c r="Y2588" t="s">
        <v>1330</v>
      </c>
      <c r="Z2588" s="1">
        <v>43509</v>
      </c>
      <c r="AA2588">
        <v>88</v>
      </c>
      <c r="AB2588" t="s">
        <v>59</v>
      </c>
      <c r="AC2588">
        <v>2023</v>
      </c>
      <c r="AD2588">
        <v>5</v>
      </c>
      <c r="AE2588" t="s">
        <v>475</v>
      </c>
      <c r="AF2588" t="s">
        <v>247</v>
      </c>
      <c r="AG2588" s="1">
        <v>36056</v>
      </c>
      <c r="AH2588" t="s">
        <v>264</v>
      </c>
      <c r="AI2588" t="s">
        <v>265</v>
      </c>
      <c r="AJ2588" t="s">
        <v>64</v>
      </c>
      <c r="AK2588">
        <v>177</v>
      </c>
      <c r="AL2588">
        <v>25000000</v>
      </c>
      <c r="AM2588">
        <v>60000000</v>
      </c>
      <c r="AN2588" s="1">
        <v>46568</v>
      </c>
      <c r="AO2588" t="s">
        <v>479</v>
      </c>
      <c r="AP2588" t="s">
        <v>164</v>
      </c>
      <c r="AQ2588">
        <v>11</v>
      </c>
      <c r="AR2588" t="s">
        <v>477</v>
      </c>
      <c r="AS2588">
        <v>0</v>
      </c>
      <c r="AT2588" t="s">
        <v>264</v>
      </c>
      <c r="AU2588">
        <v>26</v>
      </c>
    </row>
    <row r="2589" spans="1:47" x14ac:dyDescent="0.25">
      <c r="A2589" t="s">
        <v>1325</v>
      </c>
      <c r="B2589">
        <v>3135803</v>
      </c>
      <c r="C2589">
        <v>315779</v>
      </c>
      <c r="D2589" t="s">
        <v>398</v>
      </c>
      <c r="E2589">
        <v>0</v>
      </c>
      <c r="F2589">
        <v>0</v>
      </c>
      <c r="G2589">
        <v>0</v>
      </c>
      <c r="H2589">
        <v>0</v>
      </c>
      <c r="I2589">
        <v>88</v>
      </c>
      <c r="J2589">
        <v>2018</v>
      </c>
      <c r="K2589" t="s">
        <v>684</v>
      </c>
      <c r="L2589">
        <v>3</v>
      </c>
      <c r="M2589">
        <v>0</v>
      </c>
      <c r="N2589">
        <v>8.7201953461648944</v>
      </c>
      <c r="O2589">
        <v>9.2028152829646661</v>
      </c>
      <c r="P2589" t="s">
        <v>1326</v>
      </c>
      <c r="Q2589" t="s">
        <v>325</v>
      </c>
      <c r="R2589" t="s">
        <v>1327</v>
      </c>
      <c r="S2589">
        <v>71214</v>
      </c>
      <c r="T2589" t="s">
        <v>1328</v>
      </c>
      <c r="U2589" t="s">
        <v>1329</v>
      </c>
      <c r="V2589" t="s">
        <v>149</v>
      </c>
      <c r="W2589" t="s">
        <v>88</v>
      </c>
      <c r="X2589" t="s">
        <v>403</v>
      </c>
      <c r="Y2589" t="s">
        <v>1330</v>
      </c>
      <c r="Z2589" s="1">
        <v>43509</v>
      </c>
      <c r="AA2589">
        <v>88</v>
      </c>
      <c r="AB2589" t="s">
        <v>59</v>
      </c>
      <c r="AC2589">
        <v>2023</v>
      </c>
      <c r="AD2589">
        <v>5</v>
      </c>
      <c r="AE2589" t="s">
        <v>475</v>
      </c>
      <c r="AF2589" t="s">
        <v>247</v>
      </c>
      <c r="AG2589" s="1">
        <v>36056</v>
      </c>
      <c r="AH2589" t="s">
        <v>264</v>
      </c>
      <c r="AI2589" t="s">
        <v>265</v>
      </c>
      <c r="AJ2589" t="s">
        <v>64</v>
      </c>
      <c r="AK2589">
        <v>177</v>
      </c>
      <c r="AL2589">
        <v>25000000</v>
      </c>
      <c r="AM2589">
        <v>60000000</v>
      </c>
      <c r="AN2589" s="1">
        <v>46568</v>
      </c>
      <c r="AO2589" t="s">
        <v>480</v>
      </c>
      <c r="AP2589" t="s">
        <v>164</v>
      </c>
      <c r="AQ2589">
        <v>11</v>
      </c>
      <c r="AR2589" t="s">
        <v>477</v>
      </c>
      <c r="AS2589">
        <v>0</v>
      </c>
      <c r="AT2589" t="s">
        <v>264</v>
      </c>
      <c r="AU2589">
        <v>26</v>
      </c>
    </row>
    <row r="2590" spans="1:47" x14ac:dyDescent="0.25">
      <c r="A2590" t="s">
        <v>1325</v>
      </c>
      <c r="B2590">
        <v>3135803</v>
      </c>
      <c r="C2590">
        <v>315779</v>
      </c>
      <c r="D2590" t="s">
        <v>398</v>
      </c>
      <c r="E2590">
        <v>0</v>
      </c>
      <c r="F2590">
        <v>0</v>
      </c>
      <c r="G2590">
        <v>0</v>
      </c>
      <c r="H2590">
        <v>0</v>
      </c>
      <c r="I2590">
        <v>88</v>
      </c>
      <c r="J2590">
        <v>2018</v>
      </c>
      <c r="K2590" t="s">
        <v>684</v>
      </c>
      <c r="L2590">
        <v>3</v>
      </c>
      <c r="M2590">
        <v>0</v>
      </c>
      <c r="N2590">
        <v>8.7201953461648944</v>
      </c>
      <c r="O2590">
        <v>9.2028152829646661</v>
      </c>
      <c r="P2590" t="s">
        <v>1326</v>
      </c>
      <c r="Q2590" t="s">
        <v>325</v>
      </c>
      <c r="R2590" t="s">
        <v>1327</v>
      </c>
      <c r="S2590">
        <v>71214</v>
      </c>
      <c r="T2590" t="s">
        <v>1328</v>
      </c>
      <c r="U2590" t="s">
        <v>1329</v>
      </c>
      <c r="V2590" t="s">
        <v>149</v>
      </c>
      <c r="W2590" t="s">
        <v>88</v>
      </c>
      <c r="X2590" t="s">
        <v>403</v>
      </c>
      <c r="Y2590" t="s">
        <v>1330</v>
      </c>
      <c r="Z2590" s="1">
        <v>43509</v>
      </c>
      <c r="AA2590">
        <v>88</v>
      </c>
      <c r="AB2590" t="s">
        <v>59</v>
      </c>
      <c r="AC2590">
        <v>2023</v>
      </c>
      <c r="AD2590">
        <v>5</v>
      </c>
      <c r="AE2590" t="s">
        <v>475</v>
      </c>
      <c r="AF2590" t="s">
        <v>247</v>
      </c>
      <c r="AG2590" s="1">
        <v>36056</v>
      </c>
      <c r="AH2590" t="s">
        <v>264</v>
      </c>
      <c r="AI2590" t="s">
        <v>265</v>
      </c>
      <c r="AJ2590" t="s">
        <v>64</v>
      </c>
      <c r="AK2590">
        <v>177</v>
      </c>
      <c r="AL2590">
        <v>25000000</v>
      </c>
      <c r="AM2590">
        <v>60000000</v>
      </c>
      <c r="AN2590" s="1">
        <v>46568</v>
      </c>
      <c r="AO2590" t="s">
        <v>481</v>
      </c>
      <c r="AP2590" t="s">
        <v>164</v>
      </c>
      <c r="AQ2590">
        <v>11</v>
      </c>
      <c r="AR2590" t="s">
        <v>477</v>
      </c>
      <c r="AS2590">
        <v>0</v>
      </c>
      <c r="AT2590" t="s">
        <v>264</v>
      </c>
      <c r="AU2590">
        <v>26</v>
      </c>
    </row>
    <row r="2591" spans="1:47" x14ac:dyDescent="0.25">
      <c r="A2591" t="s">
        <v>1325</v>
      </c>
      <c r="B2591">
        <v>3135803</v>
      </c>
      <c r="C2591">
        <v>315779</v>
      </c>
      <c r="D2591" t="s">
        <v>398</v>
      </c>
      <c r="E2591">
        <v>0</v>
      </c>
      <c r="F2591">
        <v>0</v>
      </c>
      <c r="G2591">
        <v>0</v>
      </c>
      <c r="H2591">
        <v>0</v>
      </c>
      <c r="I2591">
        <v>88</v>
      </c>
      <c r="J2591">
        <v>2018</v>
      </c>
      <c r="K2591" t="s">
        <v>684</v>
      </c>
      <c r="L2591">
        <v>3</v>
      </c>
      <c r="M2591">
        <v>0</v>
      </c>
      <c r="N2591">
        <v>8.7201953461648944</v>
      </c>
      <c r="O2591">
        <v>9.2028152829646661</v>
      </c>
      <c r="P2591" t="s">
        <v>1326</v>
      </c>
      <c r="Q2591" t="s">
        <v>325</v>
      </c>
      <c r="R2591" t="s">
        <v>1327</v>
      </c>
      <c r="S2591">
        <v>71214</v>
      </c>
      <c r="T2591" t="s">
        <v>1328</v>
      </c>
      <c r="U2591" t="s">
        <v>1329</v>
      </c>
      <c r="V2591" t="s">
        <v>149</v>
      </c>
      <c r="W2591" t="s">
        <v>88</v>
      </c>
      <c r="X2591" t="s">
        <v>403</v>
      </c>
      <c r="Y2591" t="s">
        <v>1330</v>
      </c>
      <c r="Z2591" s="1">
        <v>43509</v>
      </c>
      <c r="AA2591">
        <v>88</v>
      </c>
      <c r="AB2591" t="s">
        <v>59</v>
      </c>
      <c r="AC2591">
        <v>2023</v>
      </c>
      <c r="AD2591">
        <v>5</v>
      </c>
      <c r="AE2591" t="s">
        <v>475</v>
      </c>
      <c r="AF2591" t="s">
        <v>247</v>
      </c>
      <c r="AG2591" s="1">
        <v>36056</v>
      </c>
      <c r="AH2591" t="s">
        <v>264</v>
      </c>
      <c r="AI2591" t="s">
        <v>265</v>
      </c>
      <c r="AJ2591" t="s">
        <v>64</v>
      </c>
      <c r="AK2591">
        <v>177</v>
      </c>
      <c r="AL2591">
        <v>25000000</v>
      </c>
      <c r="AM2591">
        <v>60000000</v>
      </c>
      <c r="AN2591" s="1">
        <v>46568</v>
      </c>
      <c r="AO2591" t="s">
        <v>482</v>
      </c>
      <c r="AP2591" t="s">
        <v>164</v>
      </c>
      <c r="AQ2591">
        <v>11</v>
      </c>
      <c r="AR2591" t="s">
        <v>477</v>
      </c>
      <c r="AS2591">
        <v>0</v>
      </c>
      <c r="AT2591" t="s">
        <v>483</v>
      </c>
      <c r="AU2591">
        <v>26</v>
      </c>
    </row>
    <row r="2592" spans="1:47" x14ac:dyDescent="0.25">
      <c r="A2592" t="s">
        <v>1325</v>
      </c>
      <c r="B2592">
        <v>3135803</v>
      </c>
      <c r="C2592">
        <v>315779</v>
      </c>
      <c r="D2592" t="s">
        <v>398</v>
      </c>
      <c r="E2592">
        <v>0</v>
      </c>
      <c r="F2592">
        <v>0</v>
      </c>
      <c r="G2592">
        <v>0</v>
      </c>
      <c r="H2592">
        <v>0</v>
      </c>
      <c r="I2592">
        <v>88</v>
      </c>
      <c r="J2592">
        <v>2018</v>
      </c>
      <c r="K2592" t="s">
        <v>684</v>
      </c>
      <c r="L2592">
        <v>3</v>
      </c>
      <c r="M2592">
        <v>0</v>
      </c>
      <c r="N2592">
        <v>8.7201953461648944</v>
      </c>
      <c r="O2592">
        <v>9.2028152829646661</v>
      </c>
      <c r="P2592" t="s">
        <v>1326</v>
      </c>
      <c r="Q2592" t="s">
        <v>325</v>
      </c>
      <c r="R2592" t="s">
        <v>1327</v>
      </c>
      <c r="S2592">
        <v>71214</v>
      </c>
      <c r="T2592" t="s">
        <v>1328</v>
      </c>
      <c r="U2592" t="s">
        <v>1329</v>
      </c>
      <c r="V2592" t="s">
        <v>149</v>
      </c>
      <c r="W2592" t="s">
        <v>88</v>
      </c>
      <c r="X2592" t="s">
        <v>403</v>
      </c>
      <c r="Y2592" t="s">
        <v>1330</v>
      </c>
      <c r="Z2592" s="1">
        <v>43509</v>
      </c>
      <c r="AA2592">
        <v>88</v>
      </c>
      <c r="AB2592" t="s">
        <v>59</v>
      </c>
      <c r="AC2592">
        <v>2023</v>
      </c>
      <c r="AD2592">
        <v>5</v>
      </c>
      <c r="AE2592" t="s">
        <v>475</v>
      </c>
      <c r="AF2592" t="s">
        <v>247</v>
      </c>
      <c r="AG2592" s="1">
        <v>36056</v>
      </c>
      <c r="AH2592" t="s">
        <v>264</v>
      </c>
      <c r="AI2592" t="s">
        <v>265</v>
      </c>
      <c r="AJ2592" t="s">
        <v>64</v>
      </c>
      <c r="AK2592">
        <v>177</v>
      </c>
      <c r="AL2592">
        <v>25000000</v>
      </c>
      <c r="AM2592">
        <v>60000000</v>
      </c>
      <c r="AN2592" s="1">
        <v>46568</v>
      </c>
      <c r="AO2592" t="s">
        <v>484</v>
      </c>
      <c r="AP2592" t="s">
        <v>164</v>
      </c>
      <c r="AQ2592">
        <v>11</v>
      </c>
      <c r="AR2592" t="s">
        <v>477</v>
      </c>
      <c r="AS2592">
        <v>0</v>
      </c>
      <c r="AT2592" t="s">
        <v>264</v>
      </c>
      <c r="AU2592">
        <v>26</v>
      </c>
    </row>
    <row r="2593" spans="1:47" x14ac:dyDescent="0.25">
      <c r="A2593" t="s">
        <v>1325</v>
      </c>
      <c r="B2593">
        <v>3135803</v>
      </c>
      <c r="C2593">
        <v>315779</v>
      </c>
      <c r="D2593" t="s">
        <v>398</v>
      </c>
      <c r="E2593">
        <v>0</v>
      </c>
      <c r="F2593">
        <v>0</v>
      </c>
      <c r="G2593">
        <v>0</v>
      </c>
      <c r="H2593">
        <v>0</v>
      </c>
      <c r="I2593">
        <v>88</v>
      </c>
      <c r="J2593">
        <v>2018</v>
      </c>
      <c r="K2593" t="s">
        <v>684</v>
      </c>
      <c r="L2593">
        <v>3</v>
      </c>
      <c r="M2593">
        <v>0</v>
      </c>
      <c r="N2593">
        <v>8.7201953461648944</v>
      </c>
      <c r="O2593">
        <v>9.2028152829646661</v>
      </c>
      <c r="P2593" t="s">
        <v>1326</v>
      </c>
      <c r="Q2593" t="s">
        <v>325</v>
      </c>
      <c r="R2593" t="s">
        <v>1327</v>
      </c>
      <c r="S2593">
        <v>71214</v>
      </c>
      <c r="T2593" t="s">
        <v>1328</v>
      </c>
      <c r="U2593" t="s">
        <v>1329</v>
      </c>
      <c r="V2593" t="s">
        <v>149</v>
      </c>
      <c r="W2593" t="s">
        <v>88</v>
      </c>
      <c r="X2593" t="s">
        <v>403</v>
      </c>
      <c r="Y2593" t="s">
        <v>1330</v>
      </c>
      <c r="Z2593" s="1">
        <v>43509</v>
      </c>
      <c r="AA2593">
        <v>88</v>
      </c>
      <c r="AB2593" t="s">
        <v>59</v>
      </c>
      <c r="AC2593">
        <v>2023</v>
      </c>
      <c r="AD2593">
        <v>5</v>
      </c>
      <c r="AE2593" t="s">
        <v>475</v>
      </c>
      <c r="AF2593" t="s">
        <v>247</v>
      </c>
      <c r="AG2593" s="1">
        <v>36056</v>
      </c>
      <c r="AH2593" t="s">
        <v>264</v>
      </c>
      <c r="AI2593" t="s">
        <v>265</v>
      </c>
      <c r="AJ2593" t="s">
        <v>64</v>
      </c>
      <c r="AK2593">
        <v>177</v>
      </c>
      <c r="AL2593">
        <v>25000000</v>
      </c>
      <c r="AM2593">
        <v>60000000</v>
      </c>
      <c r="AN2593" s="1">
        <v>46568</v>
      </c>
      <c r="AO2593" t="s">
        <v>485</v>
      </c>
      <c r="AP2593" t="s">
        <v>66</v>
      </c>
      <c r="AQ2593">
        <v>11</v>
      </c>
      <c r="AR2593" t="s">
        <v>477</v>
      </c>
      <c r="AS2593">
        <v>0</v>
      </c>
      <c r="AT2593" t="s">
        <v>264</v>
      </c>
      <c r="AU2593">
        <v>26</v>
      </c>
    </row>
    <row r="2594" spans="1:47" x14ac:dyDescent="0.25">
      <c r="A2594" t="s">
        <v>1325</v>
      </c>
      <c r="B2594">
        <v>3135803</v>
      </c>
      <c r="C2594">
        <v>315779</v>
      </c>
      <c r="D2594" t="s">
        <v>398</v>
      </c>
      <c r="E2594">
        <v>0</v>
      </c>
      <c r="F2594">
        <v>0</v>
      </c>
      <c r="G2594">
        <v>0</v>
      </c>
      <c r="H2594">
        <v>0</v>
      </c>
      <c r="I2594">
        <v>88</v>
      </c>
      <c r="J2594">
        <v>2018</v>
      </c>
      <c r="K2594" t="s">
        <v>684</v>
      </c>
      <c r="L2594">
        <v>3</v>
      </c>
      <c r="M2594">
        <v>0</v>
      </c>
      <c r="N2594">
        <v>8.7201953461648944</v>
      </c>
      <c r="O2594">
        <v>9.2028152829646661</v>
      </c>
      <c r="P2594" t="s">
        <v>1326</v>
      </c>
      <c r="Q2594" t="s">
        <v>325</v>
      </c>
      <c r="R2594" t="s">
        <v>1327</v>
      </c>
      <c r="S2594">
        <v>71214</v>
      </c>
      <c r="T2594" t="s">
        <v>1328</v>
      </c>
      <c r="U2594" t="s">
        <v>1329</v>
      </c>
      <c r="V2594" t="s">
        <v>149</v>
      </c>
      <c r="W2594" t="s">
        <v>88</v>
      </c>
      <c r="X2594" t="s">
        <v>403</v>
      </c>
      <c r="Y2594" t="s">
        <v>1330</v>
      </c>
      <c r="Z2594" s="1">
        <v>43509</v>
      </c>
      <c r="AA2594">
        <v>88</v>
      </c>
      <c r="AB2594" t="s">
        <v>59</v>
      </c>
      <c r="AC2594">
        <v>2023</v>
      </c>
      <c r="AD2594">
        <v>5</v>
      </c>
      <c r="AE2594" t="s">
        <v>475</v>
      </c>
      <c r="AF2594" t="s">
        <v>247</v>
      </c>
      <c r="AG2594" s="1">
        <v>36056</v>
      </c>
      <c r="AH2594" t="s">
        <v>264</v>
      </c>
      <c r="AI2594" t="s">
        <v>265</v>
      </c>
      <c r="AJ2594" t="s">
        <v>64</v>
      </c>
      <c r="AK2594">
        <v>177</v>
      </c>
      <c r="AL2594">
        <v>25000000</v>
      </c>
      <c r="AM2594">
        <v>60000000</v>
      </c>
      <c r="AN2594" s="1">
        <v>46568</v>
      </c>
      <c r="AO2594" t="s">
        <v>486</v>
      </c>
      <c r="AP2594" t="s">
        <v>164</v>
      </c>
      <c r="AQ2594">
        <v>11</v>
      </c>
      <c r="AR2594" t="s">
        <v>477</v>
      </c>
      <c r="AS2594">
        <v>0</v>
      </c>
      <c r="AT2594" t="s">
        <v>264</v>
      </c>
      <c r="AU2594">
        <v>26</v>
      </c>
    </row>
    <row r="2595" spans="1:47" x14ac:dyDescent="0.25">
      <c r="A2595" t="s">
        <v>1325</v>
      </c>
      <c r="B2595">
        <v>3135803</v>
      </c>
      <c r="C2595">
        <v>315779</v>
      </c>
      <c r="D2595" t="s">
        <v>398</v>
      </c>
      <c r="E2595">
        <v>0</v>
      </c>
      <c r="F2595">
        <v>0</v>
      </c>
      <c r="G2595">
        <v>0</v>
      </c>
      <c r="H2595">
        <v>0</v>
      </c>
      <c r="I2595">
        <v>88</v>
      </c>
      <c r="J2595">
        <v>2018</v>
      </c>
      <c r="K2595" t="s">
        <v>684</v>
      </c>
      <c r="L2595">
        <v>3</v>
      </c>
      <c r="M2595">
        <v>0</v>
      </c>
      <c r="N2595">
        <v>8.7201953461648944</v>
      </c>
      <c r="O2595">
        <v>9.2028152829646661</v>
      </c>
      <c r="P2595" t="s">
        <v>1326</v>
      </c>
      <c r="Q2595" t="s">
        <v>325</v>
      </c>
      <c r="R2595" t="s">
        <v>1327</v>
      </c>
      <c r="S2595">
        <v>71214</v>
      </c>
      <c r="T2595" t="s">
        <v>1328</v>
      </c>
      <c r="U2595" t="s">
        <v>1329</v>
      </c>
      <c r="V2595" t="s">
        <v>149</v>
      </c>
      <c r="W2595" t="s">
        <v>88</v>
      </c>
      <c r="X2595" t="s">
        <v>403</v>
      </c>
      <c r="Y2595" t="s">
        <v>1330</v>
      </c>
      <c r="Z2595" s="1">
        <v>43509</v>
      </c>
      <c r="AA2595">
        <v>88</v>
      </c>
      <c r="AB2595" t="s">
        <v>59</v>
      </c>
      <c r="AC2595">
        <v>2023</v>
      </c>
      <c r="AD2595">
        <v>5</v>
      </c>
      <c r="AE2595" t="s">
        <v>475</v>
      </c>
      <c r="AF2595" t="s">
        <v>247</v>
      </c>
      <c r="AG2595" s="1">
        <v>36056</v>
      </c>
      <c r="AH2595" t="s">
        <v>264</v>
      </c>
      <c r="AI2595" t="s">
        <v>265</v>
      </c>
      <c r="AJ2595" t="s">
        <v>64</v>
      </c>
      <c r="AK2595">
        <v>177</v>
      </c>
      <c r="AL2595">
        <v>25000000</v>
      </c>
      <c r="AM2595">
        <v>60000000</v>
      </c>
      <c r="AN2595" s="1">
        <v>46568</v>
      </c>
      <c r="AO2595" t="s">
        <v>487</v>
      </c>
      <c r="AP2595" t="s">
        <v>164</v>
      </c>
      <c r="AQ2595">
        <v>11</v>
      </c>
      <c r="AR2595" t="s">
        <v>477</v>
      </c>
      <c r="AS2595">
        <v>0</v>
      </c>
      <c r="AT2595" t="s">
        <v>264</v>
      </c>
      <c r="AU2595">
        <v>26</v>
      </c>
    </row>
    <row r="2596" spans="1:47" x14ac:dyDescent="0.25">
      <c r="A2596" t="s">
        <v>1325</v>
      </c>
      <c r="B2596">
        <v>3135803</v>
      </c>
      <c r="C2596">
        <v>315779</v>
      </c>
      <c r="D2596" t="s">
        <v>398</v>
      </c>
      <c r="E2596">
        <v>0</v>
      </c>
      <c r="F2596">
        <v>0</v>
      </c>
      <c r="G2596">
        <v>0</v>
      </c>
      <c r="H2596">
        <v>0</v>
      </c>
      <c r="I2596">
        <v>88</v>
      </c>
      <c r="J2596">
        <v>2018</v>
      </c>
      <c r="K2596" t="s">
        <v>684</v>
      </c>
      <c r="L2596">
        <v>3</v>
      </c>
      <c r="M2596">
        <v>0</v>
      </c>
      <c r="N2596">
        <v>8.7201953461648944</v>
      </c>
      <c r="O2596">
        <v>9.2028152829646661</v>
      </c>
      <c r="P2596" t="s">
        <v>1326</v>
      </c>
      <c r="Q2596" t="s">
        <v>325</v>
      </c>
      <c r="R2596" t="s">
        <v>1327</v>
      </c>
      <c r="S2596">
        <v>71214</v>
      </c>
      <c r="T2596" t="s">
        <v>1328</v>
      </c>
      <c r="U2596" t="s">
        <v>1329</v>
      </c>
      <c r="V2596" t="s">
        <v>149</v>
      </c>
      <c r="W2596" t="s">
        <v>88</v>
      </c>
      <c r="X2596" t="s">
        <v>403</v>
      </c>
      <c r="Y2596" t="s">
        <v>1330</v>
      </c>
      <c r="Z2596" s="1">
        <v>43509</v>
      </c>
      <c r="AA2596">
        <v>88</v>
      </c>
      <c r="AB2596" t="s">
        <v>59</v>
      </c>
      <c r="AC2596">
        <v>2023</v>
      </c>
      <c r="AD2596">
        <v>5</v>
      </c>
      <c r="AE2596" t="s">
        <v>475</v>
      </c>
      <c r="AF2596" t="s">
        <v>247</v>
      </c>
      <c r="AG2596" s="1">
        <v>36056</v>
      </c>
      <c r="AH2596" t="s">
        <v>264</v>
      </c>
      <c r="AI2596" t="s">
        <v>265</v>
      </c>
      <c r="AJ2596" t="s">
        <v>64</v>
      </c>
      <c r="AK2596">
        <v>177</v>
      </c>
      <c r="AL2596">
        <v>25000000</v>
      </c>
      <c r="AM2596">
        <v>60000000</v>
      </c>
      <c r="AN2596" s="1">
        <v>46568</v>
      </c>
      <c r="AO2596" t="s">
        <v>488</v>
      </c>
      <c r="AP2596" t="s">
        <v>164</v>
      </c>
      <c r="AQ2596">
        <v>11</v>
      </c>
      <c r="AR2596" t="s">
        <v>477</v>
      </c>
      <c r="AS2596">
        <v>0</v>
      </c>
      <c r="AT2596" t="s">
        <v>264</v>
      </c>
      <c r="AU2596">
        <v>26</v>
      </c>
    </row>
    <row r="2597" spans="1:47" x14ac:dyDescent="0.25">
      <c r="A2597" t="s">
        <v>1325</v>
      </c>
      <c r="B2597">
        <v>3135803</v>
      </c>
      <c r="C2597">
        <v>315779</v>
      </c>
      <c r="D2597" t="s">
        <v>398</v>
      </c>
      <c r="E2597">
        <v>0</v>
      </c>
      <c r="F2597">
        <v>0</v>
      </c>
      <c r="G2597">
        <v>0</v>
      </c>
      <c r="H2597">
        <v>0</v>
      </c>
      <c r="I2597">
        <v>88</v>
      </c>
      <c r="J2597">
        <v>2018</v>
      </c>
      <c r="K2597" t="s">
        <v>684</v>
      </c>
      <c r="L2597">
        <v>3</v>
      </c>
      <c r="M2597">
        <v>0</v>
      </c>
      <c r="N2597">
        <v>8.7201953461648944</v>
      </c>
      <c r="O2597">
        <v>9.2028152829646661</v>
      </c>
      <c r="P2597" t="s">
        <v>1326</v>
      </c>
      <c r="Q2597" t="s">
        <v>325</v>
      </c>
      <c r="R2597" t="s">
        <v>1327</v>
      </c>
      <c r="S2597">
        <v>71214</v>
      </c>
      <c r="T2597" t="s">
        <v>1328</v>
      </c>
      <c r="U2597" t="s">
        <v>1329</v>
      </c>
      <c r="V2597" t="s">
        <v>149</v>
      </c>
      <c r="W2597" t="s">
        <v>88</v>
      </c>
      <c r="X2597" t="s">
        <v>403</v>
      </c>
      <c r="Y2597" t="s">
        <v>1330</v>
      </c>
      <c r="Z2597" s="1">
        <v>43509</v>
      </c>
      <c r="AA2597">
        <v>88</v>
      </c>
      <c r="AB2597" t="s">
        <v>59</v>
      </c>
      <c r="AC2597">
        <v>2023</v>
      </c>
      <c r="AD2597">
        <v>5</v>
      </c>
      <c r="AE2597" t="s">
        <v>475</v>
      </c>
      <c r="AF2597" t="s">
        <v>247</v>
      </c>
      <c r="AG2597" s="1">
        <v>36056</v>
      </c>
      <c r="AH2597" t="s">
        <v>264</v>
      </c>
      <c r="AI2597" t="s">
        <v>265</v>
      </c>
      <c r="AJ2597" t="s">
        <v>64</v>
      </c>
      <c r="AK2597">
        <v>177</v>
      </c>
      <c r="AL2597">
        <v>25000000</v>
      </c>
      <c r="AM2597">
        <v>60000000</v>
      </c>
      <c r="AN2597" s="1">
        <v>46568</v>
      </c>
      <c r="AO2597" t="s">
        <v>489</v>
      </c>
      <c r="AP2597" t="s">
        <v>164</v>
      </c>
      <c r="AQ2597">
        <v>11</v>
      </c>
      <c r="AR2597" t="s">
        <v>477</v>
      </c>
      <c r="AS2597">
        <v>0</v>
      </c>
      <c r="AT2597" t="s">
        <v>264</v>
      </c>
      <c r="AU2597">
        <v>26</v>
      </c>
    </row>
    <row r="2598" spans="1:47" x14ac:dyDescent="0.25">
      <c r="A2598" t="s">
        <v>1325</v>
      </c>
      <c r="B2598">
        <v>3135803</v>
      </c>
      <c r="C2598">
        <v>315779</v>
      </c>
      <c r="D2598" t="s">
        <v>398</v>
      </c>
      <c r="E2598">
        <v>0</v>
      </c>
      <c r="F2598">
        <v>0</v>
      </c>
      <c r="G2598">
        <v>0</v>
      </c>
      <c r="H2598">
        <v>0</v>
      </c>
      <c r="I2598">
        <v>88</v>
      </c>
      <c r="J2598">
        <v>2018</v>
      </c>
      <c r="K2598" t="s">
        <v>684</v>
      </c>
      <c r="L2598">
        <v>3</v>
      </c>
      <c r="M2598">
        <v>0</v>
      </c>
      <c r="N2598">
        <v>8.7201953461648944</v>
      </c>
      <c r="O2598">
        <v>9.2028152829646661</v>
      </c>
      <c r="P2598" t="s">
        <v>1326</v>
      </c>
      <c r="Q2598" t="s">
        <v>325</v>
      </c>
      <c r="R2598" t="s">
        <v>1327</v>
      </c>
      <c r="S2598">
        <v>71214</v>
      </c>
      <c r="T2598" t="s">
        <v>1328</v>
      </c>
      <c r="U2598" t="s">
        <v>1329</v>
      </c>
      <c r="V2598" t="s">
        <v>149</v>
      </c>
      <c r="W2598" t="s">
        <v>88</v>
      </c>
      <c r="X2598" t="s">
        <v>403</v>
      </c>
      <c r="Y2598" t="s">
        <v>1330</v>
      </c>
      <c r="Z2598" s="1">
        <v>43509</v>
      </c>
      <c r="AA2598">
        <v>88</v>
      </c>
      <c r="AB2598" t="s">
        <v>59</v>
      </c>
      <c r="AC2598">
        <v>2023</v>
      </c>
      <c r="AD2598">
        <v>5</v>
      </c>
      <c r="AE2598" t="s">
        <v>475</v>
      </c>
      <c r="AF2598" t="s">
        <v>247</v>
      </c>
      <c r="AG2598" s="1">
        <v>36056</v>
      </c>
      <c r="AH2598" t="s">
        <v>264</v>
      </c>
      <c r="AI2598" t="s">
        <v>265</v>
      </c>
      <c r="AJ2598" t="s">
        <v>64</v>
      </c>
      <c r="AK2598">
        <v>177</v>
      </c>
      <c r="AL2598">
        <v>25000000</v>
      </c>
      <c r="AM2598">
        <v>60000000</v>
      </c>
      <c r="AN2598" s="1">
        <v>46568</v>
      </c>
      <c r="AO2598" t="s">
        <v>490</v>
      </c>
      <c r="AP2598" t="s">
        <v>164</v>
      </c>
      <c r="AQ2598">
        <v>11</v>
      </c>
      <c r="AR2598" t="s">
        <v>477</v>
      </c>
      <c r="AS2598">
        <v>0</v>
      </c>
      <c r="AT2598" t="s">
        <v>264</v>
      </c>
      <c r="AU2598">
        <v>26</v>
      </c>
    </row>
    <row r="2599" spans="1:47" x14ac:dyDescent="0.25">
      <c r="A2599" t="s">
        <v>1325</v>
      </c>
      <c r="B2599">
        <v>3135803</v>
      </c>
      <c r="C2599">
        <v>315779</v>
      </c>
      <c r="D2599" t="s">
        <v>398</v>
      </c>
      <c r="E2599">
        <v>0</v>
      </c>
      <c r="F2599">
        <v>0</v>
      </c>
      <c r="G2599">
        <v>0</v>
      </c>
      <c r="H2599">
        <v>0</v>
      </c>
      <c r="I2599">
        <v>88</v>
      </c>
      <c r="J2599">
        <v>2018</v>
      </c>
      <c r="K2599" t="s">
        <v>684</v>
      </c>
      <c r="L2599">
        <v>3</v>
      </c>
      <c r="M2599">
        <v>0</v>
      </c>
      <c r="N2599">
        <v>8.7201953461648944</v>
      </c>
      <c r="O2599">
        <v>9.2028152829646661</v>
      </c>
      <c r="P2599" t="s">
        <v>1326</v>
      </c>
      <c r="Q2599" t="s">
        <v>325</v>
      </c>
      <c r="R2599" t="s">
        <v>1327</v>
      </c>
      <c r="S2599">
        <v>71214</v>
      </c>
      <c r="T2599" t="s">
        <v>1328</v>
      </c>
      <c r="U2599" t="s">
        <v>1329</v>
      </c>
      <c r="V2599" t="s">
        <v>149</v>
      </c>
      <c r="W2599" t="s">
        <v>88</v>
      </c>
      <c r="X2599" t="s">
        <v>403</v>
      </c>
      <c r="Y2599" t="s">
        <v>1330</v>
      </c>
      <c r="Z2599" s="1">
        <v>43509</v>
      </c>
      <c r="AA2599">
        <v>88</v>
      </c>
      <c r="AB2599" t="s">
        <v>59</v>
      </c>
      <c r="AC2599">
        <v>2023</v>
      </c>
      <c r="AD2599">
        <v>5</v>
      </c>
      <c r="AE2599" t="s">
        <v>475</v>
      </c>
      <c r="AF2599" t="s">
        <v>247</v>
      </c>
      <c r="AG2599" s="1">
        <v>36056</v>
      </c>
      <c r="AH2599" t="s">
        <v>264</v>
      </c>
      <c r="AI2599" t="s">
        <v>265</v>
      </c>
      <c r="AJ2599" t="s">
        <v>64</v>
      </c>
      <c r="AK2599">
        <v>177</v>
      </c>
      <c r="AL2599">
        <v>25000000</v>
      </c>
      <c r="AM2599">
        <v>60000000</v>
      </c>
      <c r="AN2599" s="1">
        <v>46568</v>
      </c>
      <c r="AO2599" t="s">
        <v>491</v>
      </c>
      <c r="AP2599" t="s">
        <v>66</v>
      </c>
      <c r="AQ2599">
        <v>11</v>
      </c>
      <c r="AR2599" t="s">
        <v>477</v>
      </c>
      <c r="AS2599">
        <v>0</v>
      </c>
      <c r="AT2599" t="s">
        <v>264</v>
      </c>
      <c r="AU2599">
        <v>26</v>
      </c>
    </row>
    <row r="2600" spans="1:47" x14ac:dyDescent="0.25">
      <c r="A2600" t="s">
        <v>1331</v>
      </c>
      <c r="B2600">
        <v>3063737</v>
      </c>
      <c r="C2600">
        <v>381187</v>
      </c>
      <c r="D2600" t="s">
        <v>812</v>
      </c>
      <c r="E2600">
        <v>0</v>
      </c>
      <c r="F2600">
        <v>0</v>
      </c>
      <c r="G2600">
        <v>0</v>
      </c>
      <c r="H2600">
        <v>0</v>
      </c>
      <c r="I2600">
        <v>69</v>
      </c>
      <c r="J2600">
        <v>2018</v>
      </c>
      <c r="K2600" t="s">
        <v>299</v>
      </c>
      <c r="L2600">
        <v>2</v>
      </c>
      <c r="M2600">
        <v>1</v>
      </c>
      <c r="N2600">
        <v>9</v>
      </c>
      <c r="O2600">
        <v>14</v>
      </c>
      <c r="P2600" t="s">
        <v>790</v>
      </c>
      <c r="Q2600" t="s">
        <v>954</v>
      </c>
      <c r="R2600" t="s">
        <v>826</v>
      </c>
      <c r="S2600">
        <v>1724</v>
      </c>
      <c r="T2600" t="s">
        <v>856</v>
      </c>
      <c r="U2600" t="s">
        <v>828</v>
      </c>
      <c r="V2600" t="s">
        <v>793</v>
      </c>
      <c r="W2600" t="s">
        <v>322</v>
      </c>
      <c r="X2600" t="s">
        <v>57</v>
      </c>
      <c r="Y2600" t="s">
        <v>1332</v>
      </c>
      <c r="Z2600" s="1">
        <v>43512</v>
      </c>
      <c r="AA2600">
        <v>69</v>
      </c>
      <c r="AB2600" t="s">
        <v>59</v>
      </c>
      <c r="AC2600">
        <v>2023</v>
      </c>
      <c r="AD2600">
        <v>738</v>
      </c>
      <c r="AE2600" t="s">
        <v>796</v>
      </c>
      <c r="AF2600" t="s">
        <v>797</v>
      </c>
      <c r="AG2600" s="1">
        <v>35788</v>
      </c>
      <c r="AH2600" t="s">
        <v>264</v>
      </c>
      <c r="AI2600" t="s">
        <v>265</v>
      </c>
      <c r="AJ2600" t="s">
        <v>64</v>
      </c>
      <c r="AK2600">
        <v>178</v>
      </c>
      <c r="AL2600">
        <v>800000</v>
      </c>
      <c r="AM2600">
        <v>1000000</v>
      </c>
      <c r="AN2600" s="1">
        <v>46568</v>
      </c>
      <c r="AO2600" t="s">
        <v>798</v>
      </c>
      <c r="AP2600" t="s">
        <v>66</v>
      </c>
      <c r="AQ2600">
        <v>99</v>
      </c>
      <c r="AR2600" t="s">
        <v>799</v>
      </c>
      <c r="AS2600">
        <v>0</v>
      </c>
      <c r="AT2600" t="s">
        <v>264</v>
      </c>
      <c r="AU2600">
        <v>26</v>
      </c>
    </row>
    <row r="2601" spans="1:47" x14ac:dyDescent="0.25">
      <c r="A2601" t="s">
        <v>1331</v>
      </c>
      <c r="B2601">
        <v>3063737</v>
      </c>
      <c r="C2601">
        <v>381187</v>
      </c>
      <c r="D2601" t="s">
        <v>812</v>
      </c>
      <c r="E2601">
        <v>0</v>
      </c>
      <c r="F2601">
        <v>0</v>
      </c>
      <c r="G2601">
        <v>0</v>
      </c>
      <c r="H2601">
        <v>0</v>
      </c>
      <c r="I2601">
        <v>69</v>
      </c>
      <c r="J2601">
        <v>2018</v>
      </c>
      <c r="K2601" t="s">
        <v>299</v>
      </c>
      <c r="L2601">
        <v>2</v>
      </c>
      <c r="M2601">
        <v>1</v>
      </c>
      <c r="N2601">
        <v>9</v>
      </c>
      <c r="O2601">
        <v>14</v>
      </c>
      <c r="P2601" t="s">
        <v>790</v>
      </c>
      <c r="Q2601" t="s">
        <v>954</v>
      </c>
      <c r="R2601" t="s">
        <v>826</v>
      </c>
      <c r="S2601">
        <v>1724</v>
      </c>
      <c r="T2601" t="s">
        <v>856</v>
      </c>
      <c r="U2601" t="s">
        <v>828</v>
      </c>
      <c r="V2601" t="s">
        <v>793</v>
      </c>
      <c r="W2601" t="s">
        <v>322</v>
      </c>
      <c r="X2601" t="s">
        <v>57</v>
      </c>
      <c r="Y2601" t="s">
        <v>1332</v>
      </c>
      <c r="Z2601" s="1">
        <v>43512</v>
      </c>
      <c r="AA2601">
        <v>69</v>
      </c>
      <c r="AB2601" t="s">
        <v>59</v>
      </c>
      <c r="AC2601">
        <v>2023</v>
      </c>
      <c r="AD2601">
        <v>738</v>
      </c>
      <c r="AE2601" t="s">
        <v>796</v>
      </c>
      <c r="AF2601" t="s">
        <v>797</v>
      </c>
      <c r="AG2601" s="1">
        <v>35788</v>
      </c>
      <c r="AH2601" t="s">
        <v>264</v>
      </c>
      <c r="AI2601" t="s">
        <v>265</v>
      </c>
      <c r="AJ2601" t="s">
        <v>64</v>
      </c>
      <c r="AK2601">
        <v>178</v>
      </c>
      <c r="AL2601">
        <v>800000</v>
      </c>
      <c r="AM2601">
        <v>1000000</v>
      </c>
      <c r="AN2601" s="1">
        <v>46568</v>
      </c>
      <c r="AO2601" t="s">
        <v>800</v>
      </c>
      <c r="AP2601" t="s">
        <v>66</v>
      </c>
      <c r="AQ2601">
        <v>99</v>
      </c>
      <c r="AR2601" t="s">
        <v>799</v>
      </c>
      <c r="AS2601">
        <v>0</v>
      </c>
      <c r="AT2601" t="s">
        <v>264</v>
      </c>
      <c r="AU2601">
        <v>26</v>
      </c>
    </row>
    <row r="2602" spans="1:47" x14ac:dyDescent="0.25">
      <c r="A2602" t="s">
        <v>1331</v>
      </c>
      <c r="B2602">
        <v>3063737</v>
      </c>
      <c r="C2602">
        <v>381187</v>
      </c>
      <c r="D2602" t="s">
        <v>812</v>
      </c>
      <c r="E2602">
        <v>0</v>
      </c>
      <c r="F2602">
        <v>0</v>
      </c>
      <c r="G2602">
        <v>0</v>
      </c>
      <c r="H2602">
        <v>0</v>
      </c>
      <c r="I2602">
        <v>69</v>
      </c>
      <c r="J2602">
        <v>2018</v>
      </c>
      <c r="K2602" t="s">
        <v>299</v>
      </c>
      <c r="L2602">
        <v>2</v>
      </c>
      <c r="M2602">
        <v>1</v>
      </c>
      <c r="N2602">
        <v>9</v>
      </c>
      <c r="O2602">
        <v>14</v>
      </c>
      <c r="P2602" t="s">
        <v>790</v>
      </c>
      <c r="Q2602" t="s">
        <v>954</v>
      </c>
      <c r="R2602" t="s">
        <v>826</v>
      </c>
      <c r="S2602">
        <v>1724</v>
      </c>
      <c r="T2602" t="s">
        <v>856</v>
      </c>
      <c r="U2602" t="s">
        <v>828</v>
      </c>
      <c r="V2602" t="s">
        <v>793</v>
      </c>
      <c r="W2602" t="s">
        <v>322</v>
      </c>
      <c r="X2602" t="s">
        <v>57</v>
      </c>
      <c r="Y2602" t="s">
        <v>1332</v>
      </c>
      <c r="Z2602" s="1">
        <v>43512</v>
      </c>
      <c r="AA2602">
        <v>69</v>
      </c>
      <c r="AB2602" t="s">
        <v>59</v>
      </c>
      <c r="AC2602">
        <v>2023</v>
      </c>
      <c r="AD2602">
        <v>738</v>
      </c>
      <c r="AE2602" t="s">
        <v>796</v>
      </c>
      <c r="AF2602" t="s">
        <v>797</v>
      </c>
      <c r="AG2602" s="1">
        <v>35788</v>
      </c>
      <c r="AH2602" t="s">
        <v>264</v>
      </c>
      <c r="AI2602" t="s">
        <v>265</v>
      </c>
      <c r="AJ2602" t="s">
        <v>64</v>
      </c>
      <c r="AK2602">
        <v>178</v>
      </c>
      <c r="AL2602">
        <v>800000</v>
      </c>
      <c r="AM2602">
        <v>1000000</v>
      </c>
      <c r="AN2602" s="1">
        <v>46568</v>
      </c>
      <c r="AO2602" t="s">
        <v>801</v>
      </c>
      <c r="AP2602" t="s">
        <v>66</v>
      </c>
      <c r="AQ2602">
        <v>11</v>
      </c>
      <c r="AR2602" t="s">
        <v>799</v>
      </c>
      <c r="AS2602">
        <v>0</v>
      </c>
      <c r="AT2602" t="s">
        <v>264</v>
      </c>
      <c r="AU2602">
        <v>26</v>
      </c>
    </row>
    <row r="2603" spans="1:47" x14ac:dyDescent="0.25">
      <c r="A2603" t="s">
        <v>1331</v>
      </c>
      <c r="B2603">
        <v>3063737</v>
      </c>
      <c r="C2603">
        <v>381187</v>
      </c>
      <c r="D2603" t="s">
        <v>812</v>
      </c>
      <c r="E2603">
        <v>0</v>
      </c>
      <c r="F2603">
        <v>0</v>
      </c>
      <c r="G2603">
        <v>0</v>
      </c>
      <c r="H2603">
        <v>0</v>
      </c>
      <c r="I2603">
        <v>69</v>
      </c>
      <c r="J2603">
        <v>2018</v>
      </c>
      <c r="K2603" t="s">
        <v>299</v>
      </c>
      <c r="L2603">
        <v>2</v>
      </c>
      <c r="M2603">
        <v>1</v>
      </c>
      <c r="N2603">
        <v>9</v>
      </c>
      <c r="O2603">
        <v>14</v>
      </c>
      <c r="P2603" t="s">
        <v>790</v>
      </c>
      <c r="Q2603" t="s">
        <v>954</v>
      </c>
      <c r="R2603" t="s">
        <v>826</v>
      </c>
      <c r="S2603">
        <v>1724</v>
      </c>
      <c r="T2603" t="s">
        <v>856</v>
      </c>
      <c r="U2603" t="s">
        <v>828</v>
      </c>
      <c r="V2603" t="s">
        <v>793</v>
      </c>
      <c r="W2603" t="s">
        <v>322</v>
      </c>
      <c r="X2603" t="s">
        <v>57</v>
      </c>
      <c r="Y2603" t="s">
        <v>1332</v>
      </c>
      <c r="Z2603" s="1">
        <v>43512</v>
      </c>
      <c r="AA2603">
        <v>69</v>
      </c>
      <c r="AB2603" t="s">
        <v>59</v>
      </c>
      <c r="AC2603">
        <v>2023</v>
      </c>
      <c r="AD2603">
        <v>738</v>
      </c>
      <c r="AE2603" t="s">
        <v>796</v>
      </c>
      <c r="AF2603" t="s">
        <v>797</v>
      </c>
      <c r="AG2603" s="1">
        <v>35788</v>
      </c>
      <c r="AH2603" t="s">
        <v>264</v>
      </c>
      <c r="AI2603" t="s">
        <v>265</v>
      </c>
      <c r="AJ2603" t="s">
        <v>64</v>
      </c>
      <c r="AK2603">
        <v>178</v>
      </c>
      <c r="AL2603">
        <v>800000</v>
      </c>
      <c r="AM2603">
        <v>1000000</v>
      </c>
      <c r="AN2603" s="1">
        <v>46568</v>
      </c>
      <c r="AO2603" t="s">
        <v>802</v>
      </c>
      <c r="AP2603" t="s">
        <v>66</v>
      </c>
      <c r="AQ2603">
        <v>11</v>
      </c>
      <c r="AR2603" t="s">
        <v>799</v>
      </c>
      <c r="AS2603">
        <v>0</v>
      </c>
      <c r="AT2603" t="s">
        <v>264</v>
      </c>
      <c r="AU2603">
        <v>26</v>
      </c>
    </row>
    <row r="2604" spans="1:47" x14ac:dyDescent="0.25">
      <c r="A2604" t="s">
        <v>1331</v>
      </c>
      <c r="B2604">
        <v>3063737</v>
      </c>
      <c r="C2604">
        <v>381187</v>
      </c>
      <c r="D2604" t="s">
        <v>812</v>
      </c>
      <c r="E2604">
        <v>0</v>
      </c>
      <c r="F2604">
        <v>0</v>
      </c>
      <c r="G2604">
        <v>0</v>
      </c>
      <c r="H2604">
        <v>0</v>
      </c>
      <c r="I2604">
        <v>69</v>
      </c>
      <c r="J2604">
        <v>2018</v>
      </c>
      <c r="K2604" t="s">
        <v>299</v>
      </c>
      <c r="L2604">
        <v>2</v>
      </c>
      <c r="M2604">
        <v>1</v>
      </c>
      <c r="N2604">
        <v>9</v>
      </c>
      <c r="O2604">
        <v>14</v>
      </c>
      <c r="P2604" t="s">
        <v>790</v>
      </c>
      <c r="Q2604" t="s">
        <v>954</v>
      </c>
      <c r="R2604" t="s">
        <v>826</v>
      </c>
      <c r="S2604">
        <v>1724</v>
      </c>
      <c r="T2604" t="s">
        <v>856</v>
      </c>
      <c r="U2604" t="s">
        <v>828</v>
      </c>
      <c r="V2604" t="s">
        <v>793</v>
      </c>
      <c r="W2604" t="s">
        <v>322</v>
      </c>
      <c r="X2604" t="s">
        <v>57</v>
      </c>
      <c r="Y2604" t="s">
        <v>1332</v>
      </c>
      <c r="Z2604" s="1">
        <v>43512</v>
      </c>
      <c r="AA2604">
        <v>69</v>
      </c>
      <c r="AB2604" t="s">
        <v>59</v>
      </c>
      <c r="AC2604">
        <v>2023</v>
      </c>
      <c r="AD2604">
        <v>738</v>
      </c>
      <c r="AE2604" t="s">
        <v>796</v>
      </c>
      <c r="AF2604" t="s">
        <v>797</v>
      </c>
      <c r="AG2604" s="1">
        <v>35788</v>
      </c>
      <c r="AH2604" t="s">
        <v>264</v>
      </c>
      <c r="AI2604" t="s">
        <v>265</v>
      </c>
      <c r="AJ2604" t="s">
        <v>64</v>
      </c>
      <c r="AK2604">
        <v>178</v>
      </c>
      <c r="AL2604">
        <v>800000</v>
      </c>
      <c r="AM2604">
        <v>1000000</v>
      </c>
      <c r="AN2604" s="1">
        <v>46568</v>
      </c>
      <c r="AO2604" t="s">
        <v>803</v>
      </c>
      <c r="AP2604" t="s">
        <v>66</v>
      </c>
      <c r="AQ2604">
        <v>11</v>
      </c>
      <c r="AR2604" t="s">
        <v>799</v>
      </c>
      <c r="AS2604">
        <v>0</v>
      </c>
      <c r="AT2604" t="s">
        <v>264</v>
      </c>
      <c r="AU2604">
        <v>26</v>
      </c>
    </row>
    <row r="2605" spans="1:47" x14ac:dyDescent="0.25">
      <c r="A2605" t="s">
        <v>1331</v>
      </c>
      <c r="B2605">
        <v>3063737</v>
      </c>
      <c r="C2605">
        <v>381187</v>
      </c>
      <c r="D2605" t="s">
        <v>812</v>
      </c>
      <c r="E2605">
        <v>0</v>
      </c>
      <c r="F2605">
        <v>0</v>
      </c>
      <c r="G2605">
        <v>0</v>
      </c>
      <c r="H2605">
        <v>0</v>
      </c>
      <c r="I2605">
        <v>69</v>
      </c>
      <c r="J2605">
        <v>2018</v>
      </c>
      <c r="K2605" t="s">
        <v>299</v>
      </c>
      <c r="L2605">
        <v>2</v>
      </c>
      <c r="M2605">
        <v>1</v>
      </c>
      <c r="N2605">
        <v>9</v>
      </c>
      <c r="O2605">
        <v>14</v>
      </c>
      <c r="P2605" t="s">
        <v>790</v>
      </c>
      <c r="Q2605" t="s">
        <v>954</v>
      </c>
      <c r="R2605" t="s">
        <v>826</v>
      </c>
      <c r="S2605">
        <v>1724</v>
      </c>
      <c r="T2605" t="s">
        <v>856</v>
      </c>
      <c r="U2605" t="s">
        <v>828</v>
      </c>
      <c r="V2605" t="s">
        <v>793</v>
      </c>
      <c r="W2605" t="s">
        <v>322</v>
      </c>
      <c r="X2605" t="s">
        <v>57</v>
      </c>
      <c r="Y2605" t="s">
        <v>1332</v>
      </c>
      <c r="Z2605" s="1">
        <v>43512</v>
      </c>
      <c r="AA2605">
        <v>69</v>
      </c>
      <c r="AB2605" t="s">
        <v>59</v>
      </c>
      <c r="AC2605">
        <v>2023</v>
      </c>
      <c r="AD2605">
        <v>738</v>
      </c>
      <c r="AE2605" t="s">
        <v>796</v>
      </c>
      <c r="AF2605" t="s">
        <v>797</v>
      </c>
      <c r="AG2605" s="1">
        <v>35788</v>
      </c>
      <c r="AH2605" t="s">
        <v>264</v>
      </c>
      <c r="AI2605" t="s">
        <v>265</v>
      </c>
      <c r="AJ2605" t="s">
        <v>64</v>
      </c>
      <c r="AK2605">
        <v>178</v>
      </c>
      <c r="AL2605">
        <v>800000</v>
      </c>
      <c r="AM2605">
        <v>1000000</v>
      </c>
      <c r="AN2605" s="1">
        <v>46568</v>
      </c>
      <c r="AO2605" t="s">
        <v>804</v>
      </c>
      <c r="AP2605" t="s">
        <v>66</v>
      </c>
      <c r="AQ2605">
        <v>11</v>
      </c>
      <c r="AR2605" t="s">
        <v>799</v>
      </c>
      <c r="AS2605">
        <v>0</v>
      </c>
      <c r="AT2605" t="s">
        <v>264</v>
      </c>
      <c r="AU2605">
        <v>26</v>
      </c>
    </row>
    <row r="2606" spans="1:47" x14ac:dyDescent="0.25">
      <c r="A2606" t="s">
        <v>1331</v>
      </c>
      <c r="B2606">
        <v>3063737</v>
      </c>
      <c r="C2606">
        <v>381187</v>
      </c>
      <c r="D2606" t="s">
        <v>812</v>
      </c>
      <c r="E2606">
        <v>0</v>
      </c>
      <c r="F2606">
        <v>0</v>
      </c>
      <c r="G2606">
        <v>0</v>
      </c>
      <c r="H2606">
        <v>0</v>
      </c>
      <c r="I2606">
        <v>69</v>
      </c>
      <c r="J2606">
        <v>2018</v>
      </c>
      <c r="K2606" t="s">
        <v>299</v>
      </c>
      <c r="L2606">
        <v>2</v>
      </c>
      <c r="M2606">
        <v>1</v>
      </c>
      <c r="N2606">
        <v>9</v>
      </c>
      <c r="O2606">
        <v>14</v>
      </c>
      <c r="P2606" t="s">
        <v>790</v>
      </c>
      <c r="Q2606" t="s">
        <v>954</v>
      </c>
      <c r="R2606" t="s">
        <v>826</v>
      </c>
      <c r="S2606">
        <v>1724</v>
      </c>
      <c r="T2606" t="s">
        <v>856</v>
      </c>
      <c r="U2606" t="s">
        <v>828</v>
      </c>
      <c r="V2606" t="s">
        <v>793</v>
      </c>
      <c r="W2606" t="s">
        <v>322</v>
      </c>
      <c r="X2606" t="s">
        <v>57</v>
      </c>
      <c r="Y2606" t="s">
        <v>1332</v>
      </c>
      <c r="Z2606" s="1">
        <v>43512</v>
      </c>
      <c r="AA2606">
        <v>69</v>
      </c>
      <c r="AB2606" t="s">
        <v>59</v>
      </c>
      <c r="AC2606">
        <v>2023</v>
      </c>
      <c r="AD2606">
        <v>738</v>
      </c>
      <c r="AE2606" t="s">
        <v>796</v>
      </c>
      <c r="AF2606" t="s">
        <v>797</v>
      </c>
      <c r="AG2606" s="1">
        <v>35788</v>
      </c>
      <c r="AH2606" t="s">
        <v>264</v>
      </c>
      <c r="AI2606" t="s">
        <v>265</v>
      </c>
      <c r="AJ2606" t="s">
        <v>64</v>
      </c>
      <c r="AK2606">
        <v>178</v>
      </c>
      <c r="AL2606">
        <v>800000</v>
      </c>
      <c r="AM2606">
        <v>1000000</v>
      </c>
      <c r="AN2606" s="1">
        <v>46568</v>
      </c>
      <c r="AO2606" t="s">
        <v>805</v>
      </c>
      <c r="AP2606" t="s">
        <v>66</v>
      </c>
      <c r="AQ2606">
        <v>11</v>
      </c>
      <c r="AR2606" t="s">
        <v>799</v>
      </c>
      <c r="AS2606">
        <v>0</v>
      </c>
      <c r="AT2606" t="s">
        <v>264</v>
      </c>
      <c r="AU2606">
        <v>26</v>
      </c>
    </row>
    <row r="2607" spans="1:47" x14ac:dyDescent="0.25">
      <c r="A2607" t="s">
        <v>1331</v>
      </c>
      <c r="B2607">
        <v>3063737</v>
      </c>
      <c r="C2607">
        <v>381187</v>
      </c>
      <c r="D2607" t="s">
        <v>812</v>
      </c>
      <c r="E2607">
        <v>0</v>
      </c>
      <c r="F2607">
        <v>0</v>
      </c>
      <c r="G2607">
        <v>0</v>
      </c>
      <c r="H2607">
        <v>0</v>
      </c>
      <c r="I2607">
        <v>69</v>
      </c>
      <c r="J2607">
        <v>2018</v>
      </c>
      <c r="K2607" t="s">
        <v>299</v>
      </c>
      <c r="L2607">
        <v>2</v>
      </c>
      <c r="M2607">
        <v>1</v>
      </c>
      <c r="N2607">
        <v>9</v>
      </c>
      <c r="O2607">
        <v>14</v>
      </c>
      <c r="P2607" t="s">
        <v>790</v>
      </c>
      <c r="Q2607" t="s">
        <v>954</v>
      </c>
      <c r="R2607" t="s">
        <v>826</v>
      </c>
      <c r="S2607">
        <v>1724</v>
      </c>
      <c r="T2607" t="s">
        <v>856</v>
      </c>
      <c r="U2607" t="s">
        <v>828</v>
      </c>
      <c r="V2607" t="s">
        <v>793</v>
      </c>
      <c r="W2607" t="s">
        <v>322</v>
      </c>
      <c r="X2607" t="s">
        <v>57</v>
      </c>
      <c r="Y2607" t="s">
        <v>1332</v>
      </c>
      <c r="Z2607" s="1">
        <v>43512</v>
      </c>
      <c r="AA2607">
        <v>69</v>
      </c>
      <c r="AB2607" t="s">
        <v>59</v>
      </c>
      <c r="AC2607">
        <v>2023</v>
      </c>
      <c r="AD2607">
        <v>738</v>
      </c>
      <c r="AE2607" t="s">
        <v>796</v>
      </c>
      <c r="AF2607" t="s">
        <v>797</v>
      </c>
      <c r="AG2607" s="1">
        <v>35788</v>
      </c>
      <c r="AH2607" t="s">
        <v>264</v>
      </c>
      <c r="AI2607" t="s">
        <v>265</v>
      </c>
      <c r="AJ2607" t="s">
        <v>64</v>
      </c>
      <c r="AK2607">
        <v>178</v>
      </c>
      <c r="AL2607">
        <v>800000</v>
      </c>
      <c r="AM2607">
        <v>1000000</v>
      </c>
      <c r="AN2607" s="1">
        <v>46568</v>
      </c>
      <c r="AO2607" t="s">
        <v>806</v>
      </c>
      <c r="AP2607" t="s">
        <v>164</v>
      </c>
      <c r="AQ2607">
        <v>11</v>
      </c>
      <c r="AR2607" t="s">
        <v>799</v>
      </c>
      <c r="AS2607">
        <v>0</v>
      </c>
      <c r="AT2607" t="s">
        <v>807</v>
      </c>
      <c r="AU2607">
        <v>26</v>
      </c>
    </row>
    <row r="2608" spans="1:47" x14ac:dyDescent="0.25">
      <c r="A2608" t="s">
        <v>1331</v>
      </c>
      <c r="B2608">
        <v>3063737</v>
      </c>
      <c r="C2608">
        <v>381187</v>
      </c>
      <c r="D2608" t="s">
        <v>812</v>
      </c>
      <c r="E2608">
        <v>0</v>
      </c>
      <c r="F2608">
        <v>0</v>
      </c>
      <c r="G2608">
        <v>0</v>
      </c>
      <c r="H2608">
        <v>0</v>
      </c>
      <c r="I2608">
        <v>69</v>
      </c>
      <c r="J2608">
        <v>2018</v>
      </c>
      <c r="K2608" t="s">
        <v>299</v>
      </c>
      <c r="L2608">
        <v>2</v>
      </c>
      <c r="M2608">
        <v>1</v>
      </c>
      <c r="N2608">
        <v>9</v>
      </c>
      <c r="O2608">
        <v>14</v>
      </c>
      <c r="P2608" t="s">
        <v>790</v>
      </c>
      <c r="Q2608" t="s">
        <v>954</v>
      </c>
      <c r="R2608" t="s">
        <v>826</v>
      </c>
      <c r="S2608">
        <v>1724</v>
      </c>
      <c r="T2608" t="s">
        <v>856</v>
      </c>
      <c r="U2608" t="s">
        <v>828</v>
      </c>
      <c r="V2608" t="s">
        <v>793</v>
      </c>
      <c r="W2608" t="s">
        <v>322</v>
      </c>
      <c r="X2608" t="s">
        <v>57</v>
      </c>
      <c r="Y2608" t="s">
        <v>1332</v>
      </c>
      <c r="Z2608" s="1">
        <v>43512</v>
      </c>
      <c r="AA2608">
        <v>69</v>
      </c>
      <c r="AB2608" t="s">
        <v>59</v>
      </c>
      <c r="AC2608">
        <v>2023</v>
      </c>
      <c r="AD2608">
        <v>738</v>
      </c>
      <c r="AE2608" t="s">
        <v>796</v>
      </c>
      <c r="AF2608" t="s">
        <v>797</v>
      </c>
      <c r="AG2608" s="1">
        <v>35788</v>
      </c>
      <c r="AH2608" t="s">
        <v>264</v>
      </c>
      <c r="AI2608" t="s">
        <v>265</v>
      </c>
      <c r="AJ2608" t="s">
        <v>64</v>
      </c>
      <c r="AK2608">
        <v>178</v>
      </c>
      <c r="AL2608">
        <v>800000</v>
      </c>
      <c r="AM2608">
        <v>1000000</v>
      </c>
      <c r="AN2608" s="1">
        <v>46568</v>
      </c>
      <c r="AO2608" t="s">
        <v>808</v>
      </c>
      <c r="AP2608" t="s">
        <v>164</v>
      </c>
      <c r="AQ2608">
        <v>11</v>
      </c>
      <c r="AR2608" t="s">
        <v>799</v>
      </c>
      <c r="AS2608">
        <v>0</v>
      </c>
      <c r="AT2608" t="s">
        <v>264</v>
      </c>
      <c r="AU2608">
        <v>26</v>
      </c>
    </row>
    <row r="2609" spans="1:47" x14ac:dyDescent="0.25">
      <c r="A2609" t="s">
        <v>1331</v>
      </c>
      <c r="B2609">
        <v>3063737</v>
      </c>
      <c r="C2609">
        <v>381187</v>
      </c>
      <c r="D2609" t="s">
        <v>812</v>
      </c>
      <c r="E2609">
        <v>0</v>
      </c>
      <c r="F2609">
        <v>0</v>
      </c>
      <c r="G2609">
        <v>0</v>
      </c>
      <c r="H2609">
        <v>0</v>
      </c>
      <c r="I2609">
        <v>69</v>
      </c>
      <c r="J2609">
        <v>2018</v>
      </c>
      <c r="K2609" t="s">
        <v>299</v>
      </c>
      <c r="L2609">
        <v>2</v>
      </c>
      <c r="M2609">
        <v>1</v>
      </c>
      <c r="N2609">
        <v>9</v>
      </c>
      <c r="O2609">
        <v>14</v>
      </c>
      <c r="P2609" t="s">
        <v>790</v>
      </c>
      <c r="Q2609" t="s">
        <v>954</v>
      </c>
      <c r="R2609" t="s">
        <v>826</v>
      </c>
      <c r="S2609">
        <v>1724</v>
      </c>
      <c r="T2609" t="s">
        <v>856</v>
      </c>
      <c r="U2609" t="s">
        <v>828</v>
      </c>
      <c r="V2609" t="s">
        <v>793</v>
      </c>
      <c r="W2609" t="s">
        <v>322</v>
      </c>
      <c r="X2609" t="s">
        <v>57</v>
      </c>
      <c r="Y2609" t="s">
        <v>1332</v>
      </c>
      <c r="Z2609" s="1">
        <v>43512</v>
      </c>
      <c r="AA2609">
        <v>69</v>
      </c>
      <c r="AB2609" t="s">
        <v>59</v>
      </c>
      <c r="AC2609">
        <v>2023</v>
      </c>
      <c r="AD2609">
        <v>738</v>
      </c>
      <c r="AE2609" t="s">
        <v>796</v>
      </c>
      <c r="AF2609" t="s">
        <v>797</v>
      </c>
      <c r="AG2609" s="1">
        <v>35788</v>
      </c>
      <c r="AH2609" t="s">
        <v>264</v>
      </c>
      <c r="AI2609" t="s">
        <v>265</v>
      </c>
      <c r="AJ2609" t="s">
        <v>64</v>
      </c>
      <c r="AK2609">
        <v>178</v>
      </c>
      <c r="AL2609">
        <v>800000</v>
      </c>
      <c r="AM2609">
        <v>1000000</v>
      </c>
      <c r="AN2609" s="1">
        <v>46568</v>
      </c>
      <c r="AO2609" t="s">
        <v>809</v>
      </c>
      <c r="AP2609" t="s">
        <v>66</v>
      </c>
      <c r="AQ2609">
        <v>11</v>
      </c>
      <c r="AR2609" t="s">
        <v>799</v>
      </c>
      <c r="AS2609">
        <v>0</v>
      </c>
      <c r="AT2609" t="s">
        <v>264</v>
      </c>
      <c r="AU2609">
        <v>26</v>
      </c>
    </row>
    <row r="2610" spans="1:47" x14ac:dyDescent="0.25">
      <c r="A2610" t="s">
        <v>1331</v>
      </c>
      <c r="B2610">
        <v>3063737</v>
      </c>
      <c r="C2610">
        <v>381187</v>
      </c>
      <c r="D2610" t="s">
        <v>812</v>
      </c>
      <c r="E2610">
        <v>0</v>
      </c>
      <c r="F2610">
        <v>0</v>
      </c>
      <c r="G2610">
        <v>0</v>
      </c>
      <c r="H2610">
        <v>0</v>
      </c>
      <c r="I2610">
        <v>69</v>
      </c>
      <c r="J2610">
        <v>2018</v>
      </c>
      <c r="K2610" t="s">
        <v>299</v>
      </c>
      <c r="L2610">
        <v>2</v>
      </c>
      <c r="M2610">
        <v>1</v>
      </c>
      <c r="N2610">
        <v>9</v>
      </c>
      <c r="O2610">
        <v>14</v>
      </c>
      <c r="P2610" t="s">
        <v>790</v>
      </c>
      <c r="Q2610" t="s">
        <v>954</v>
      </c>
      <c r="R2610" t="s">
        <v>826</v>
      </c>
      <c r="S2610">
        <v>1724</v>
      </c>
      <c r="T2610" t="s">
        <v>856</v>
      </c>
      <c r="U2610" t="s">
        <v>828</v>
      </c>
      <c r="V2610" t="s">
        <v>793</v>
      </c>
      <c r="W2610" t="s">
        <v>322</v>
      </c>
      <c r="X2610" t="s">
        <v>57</v>
      </c>
      <c r="Y2610" t="s">
        <v>1332</v>
      </c>
      <c r="Z2610" s="1">
        <v>43512</v>
      </c>
      <c r="AA2610">
        <v>69</v>
      </c>
      <c r="AB2610" t="s">
        <v>59</v>
      </c>
      <c r="AC2610">
        <v>2023</v>
      </c>
      <c r="AD2610">
        <v>738</v>
      </c>
      <c r="AE2610" t="s">
        <v>796</v>
      </c>
      <c r="AF2610" t="s">
        <v>797</v>
      </c>
      <c r="AG2610" s="1">
        <v>35788</v>
      </c>
      <c r="AH2610" t="s">
        <v>264</v>
      </c>
      <c r="AI2610" t="s">
        <v>265</v>
      </c>
      <c r="AJ2610" t="s">
        <v>64</v>
      </c>
      <c r="AK2610">
        <v>178</v>
      </c>
      <c r="AL2610">
        <v>800000</v>
      </c>
      <c r="AM2610">
        <v>1000000</v>
      </c>
      <c r="AN2610" s="1">
        <v>46568</v>
      </c>
      <c r="AO2610" t="s">
        <v>810</v>
      </c>
      <c r="AP2610" t="s">
        <v>66</v>
      </c>
      <c r="AQ2610">
        <v>11</v>
      </c>
      <c r="AR2610" t="s">
        <v>799</v>
      </c>
      <c r="AS2610">
        <v>0</v>
      </c>
      <c r="AT2610" t="s">
        <v>264</v>
      </c>
      <c r="AU2610">
        <v>26</v>
      </c>
    </row>
    <row r="2611" spans="1:47" x14ac:dyDescent="0.25">
      <c r="A2611" t="s">
        <v>1333</v>
      </c>
      <c r="B2611">
        <v>3063737</v>
      </c>
      <c r="C2611">
        <v>542776</v>
      </c>
      <c r="D2611" t="s">
        <v>812</v>
      </c>
      <c r="E2611">
        <v>0</v>
      </c>
      <c r="F2611">
        <v>0</v>
      </c>
      <c r="G2611">
        <v>0</v>
      </c>
      <c r="H2611">
        <v>0</v>
      </c>
      <c r="I2611">
        <v>9</v>
      </c>
      <c r="J2611">
        <v>2018</v>
      </c>
      <c r="K2611" t="s">
        <v>299</v>
      </c>
      <c r="L2611">
        <v>2</v>
      </c>
      <c r="M2611">
        <v>1</v>
      </c>
      <c r="N2611">
        <v>9</v>
      </c>
      <c r="O2611">
        <v>14</v>
      </c>
      <c r="P2611" t="s">
        <v>790</v>
      </c>
      <c r="Q2611" t="s">
        <v>954</v>
      </c>
      <c r="R2611" t="s">
        <v>826</v>
      </c>
      <c r="S2611">
        <v>1724</v>
      </c>
      <c r="T2611" t="s">
        <v>856</v>
      </c>
      <c r="U2611" t="s">
        <v>828</v>
      </c>
      <c r="V2611" t="s">
        <v>793</v>
      </c>
      <c r="W2611" t="s">
        <v>322</v>
      </c>
      <c r="X2611" t="s">
        <v>57</v>
      </c>
      <c r="Y2611" t="s">
        <v>1332</v>
      </c>
      <c r="Z2611" s="1">
        <v>43512</v>
      </c>
      <c r="AA2611">
        <v>69</v>
      </c>
      <c r="AB2611" t="s">
        <v>59</v>
      </c>
      <c r="AC2611">
        <v>2023</v>
      </c>
      <c r="AD2611">
        <v>369</v>
      </c>
      <c r="AE2611" t="s">
        <v>831</v>
      </c>
      <c r="AF2611" t="s">
        <v>247</v>
      </c>
      <c r="AG2611" s="1">
        <v>36280</v>
      </c>
      <c r="AH2611" t="s">
        <v>483</v>
      </c>
      <c r="AI2611" t="s">
        <v>265</v>
      </c>
      <c r="AJ2611" t="s">
        <v>64</v>
      </c>
      <c r="AK2611">
        <v>175</v>
      </c>
      <c r="AL2611">
        <v>300000</v>
      </c>
      <c r="AM2611">
        <v>700000</v>
      </c>
      <c r="AN2611" s="1">
        <v>45473</v>
      </c>
      <c r="AO2611" t="s">
        <v>832</v>
      </c>
      <c r="AP2611" t="s">
        <v>66</v>
      </c>
      <c r="AQ2611">
        <v>17</v>
      </c>
      <c r="AR2611" t="s">
        <v>833</v>
      </c>
      <c r="AS2611">
        <v>0</v>
      </c>
      <c r="AT2611" t="s">
        <v>483</v>
      </c>
      <c r="AU2611">
        <v>25</v>
      </c>
    </row>
    <row r="2612" spans="1:47" x14ac:dyDescent="0.25">
      <c r="A2612" t="s">
        <v>1333</v>
      </c>
      <c r="B2612">
        <v>3063737</v>
      </c>
      <c r="C2612">
        <v>542776</v>
      </c>
      <c r="D2612" t="s">
        <v>812</v>
      </c>
      <c r="E2612">
        <v>0</v>
      </c>
      <c r="F2612">
        <v>0</v>
      </c>
      <c r="G2612">
        <v>0</v>
      </c>
      <c r="H2612">
        <v>0</v>
      </c>
      <c r="I2612">
        <v>9</v>
      </c>
      <c r="J2612">
        <v>2018</v>
      </c>
      <c r="K2612" t="s">
        <v>299</v>
      </c>
      <c r="L2612">
        <v>2</v>
      </c>
      <c r="M2612">
        <v>1</v>
      </c>
      <c r="N2612">
        <v>9</v>
      </c>
      <c r="O2612">
        <v>14</v>
      </c>
      <c r="P2612" t="s">
        <v>790</v>
      </c>
      <c r="Q2612" t="s">
        <v>954</v>
      </c>
      <c r="R2612" t="s">
        <v>826</v>
      </c>
      <c r="S2612">
        <v>1724</v>
      </c>
      <c r="T2612" t="s">
        <v>856</v>
      </c>
      <c r="U2612" t="s">
        <v>828</v>
      </c>
      <c r="V2612" t="s">
        <v>793</v>
      </c>
      <c r="W2612" t="s">
        <v>322</v>
      </c>
      <c r="X2612" t="s">
        <v>57</v>
      </c>
      <c r="Y2612" t="s">
        <v>1332</v>
      </c>
      <c r="Z2612" s="1">
        <v>43512</v>
      </c>
      <c r="AA2612">
        <v>69</v>
      </c>
      <c r="AB2612" t="s">
        <v>59</v>
      </c>
      <c r="AC2612">
        <v>2023</v>
      </c>
      <c r="AD2612">
        <v>369</v>
      </c>
      <c r="AE2612" t="s">
        <v>831</v>
      </c>
      <c r="AF2612" t="s">
        <v>247</v>
      </c>
      <c r="AG2612" s="1">
        <v>36280</v>
      </c>
      <c r="AH2612" t="s">
        <v>483</v>
      </c>
      <c r="AI2612" t="s">
        <v>265</v>
      </c>
      <c r="AJ2612" t="s">
        <v>64</v>
      </c>
      <c r="AK2612">
        <v>175</v>
      </c>
      <c r="AL2612">
        <v>300000</v>
      </c>
      <c r="AM2612">
        <v>700000</v>
      </c>
      <c r="AN2612" s="1">
        <v>45473</v>
      </c>
      <c r="AO2612" t="s">
        <v>834</v>
      </c>
      <c r="AP2612" t="s">
        <v>66</v>
      </c>
      <c r="AQ2612">
        <v>17</v>
      </c>
      <c r="AR2612" t="s">
        <v>833</v>
      </c>
      <c r="AS2612">
        <v>0</v>
      </c>
      <c r="AT2612" t="s">
        <v>483</v>
      </c>
      <c r="AU2612">
        <v>25</v>
      </c>
    </row>
    <row r="2613" spans="1:47" x14ac:dyDescent="0.25">
      <c r="A2613" t="s">
        <v>1333</v>
      </c>
      <c r="B2613">
        <v>3063737</v>
      </c>
      <c r="C2613">
        <v>542776</v>
      </c>
      <c r="D2613" t="s">
        <v>812</v>
      </c>
      <c r="E2613">
        <v>0</v>
      </c>
      <c r="F2613">
        <v>0</v>
      </c>
      <c r="G2613">
        <v>0</v>
      </c>
      <c r="H2613">
        <v>0</v>
      </c>
      <c r="I2613">
        <v>9</v>
      </c>
      <c r="J2613">
        <v>2018</v>
      </c>
      <c r="K2613" t="s">
        <v>299</v>
      </c>
      <c r="L2613">
        <v>2</v>
      </c>
      <c r="M2613">
        <v>1</v>
      </c>
      <c r="N2613">
        <v>9</v>
      </c>
      <c r="O2613">
        <v>14</v>
      </c>
      <c r="P2613" t="s">
        <v>790</v>
      </c>
      <c r="Q2613" t="s">
        <v>954</v>
      </c>
      <c r="R2613" t="s">
        <v>826</v>
      </c>
      <c r="S2613">
        <v>1724</v>
      </c>
      <c r="T2613" t="s">
        <v>856</v>
      </c>
      <c r="U2613" t="s">
        <v>828</v>
      </c>
      <c r="V2613" t="s">
        <v>793</v>
      </c>
      <c r="W2613" t="s">
        <v>322</v>
      </c>
      <c r="X2613" t="s">
        <v>57</v>
      </c>
      <c r="Y2613" t="s">
        <v>1332</v>
      </c>
      <c r="Z2613" s="1">
        <v>43512</v>
      </c>
      <c r="AA2613">
        <v>69</v>
      </c>
      <c r="AB2613" t="s">
        <v>59</v>
      </c>
      <c r="AC2613">
        <v>2023</v>
      </c>
      <c r="AD2613">
        <v>369</v>
      </c>
      <c r="AE2613" t="s">
        <v>831</v>
      </c>
      <c r="AF2613" t="s">
        <v>247</v>
      </c>
      <c r="AG2613" s="1">
        <v>36280</v>
      </c>
      <c r="AH2613" t="s">
        <v>483</v>
      </c>
      <c r="AI2613" t="s">
        <v>265</v>
      </c>
      <c r="AJ2613" t="s">
        <v>64</v>
      </c>
      <c r="AK2613">
        <v>175</v>
      </c>
      <c r="AL2613">
        <v>300000</v>
      </c>
      <c r="AM2613">
        <v>700000</v>
      </c>
      <c r="AN2613" s="1">
        <v>45473</v>
      </c>
      <c r="AO2613" t="s">
        <v>835</v>
      </c>
      <c r="AP2613" t="s">
        <v>66</v>
      </c>
      <c r="AQ2613">
        <v>17</v>
      </c>
      <c r="AR2613" t="s">
        <v>833</v>
      </c>
      <c r="AS2613">
        <v>0</v>
      </c>
      <c r="AT2613" t="s">
        <v>483</v>
      </c>
      <c r="AU2613">
        <v>25</v>
      </c>
    </row>
    <row r="2614" spans="1:47" x14ac:dyDescent="0.25">
      <c r="A2614" t="s">
        <v>1333</v>
      </c>
      <c r="B2614">
        <v>3063737</v>
      </c>
      <c r="C2614">
        <v>542776</v>
      </c>
      <c r="D2614" t="s">
        <v>812</v>
      </c>
      <c r="E2614">
        <v>0</v>
      </c>
      <c r="F2614">
        <v>0</v>
      </c>
      <c r="G2614">
        <v>0</v>
      </c>
      <c r="H2614">
        <v>0</v>
      </c>
      <c r="I2614">
        <v>9</v>
      </c>
      <c r="J2614">
        <v>2018</v>
      </c>
      <c r="K2614" t="s">
        <v>299</v>
      </c>
      <c r="L2614">
        <v>2</v>
      </c>
      <c r="M2614">
        <v>1</v>
      </c>
      <c r="N2614">
        <v>9</v>
      </c>
      <c r="O2614">
        <v>14</v>
      </c>
      <c r="P2614" t="s">
        <v>790</v>
      </c>
      <c r="Q2614" t="s">
        <v>954</v>
      </c>
      <c r="R2614" t="s">
        <v>826</v>
      </c>
      <c r="S2614">
        <v>1724</v>
      </c>
      <c r="T2614" t="s">
        <v>856</v>
      </c>
      <c r="U2614" t="s">
        <v>828</v>
      </c>
      <c r="V2614" t="s">
        <v>793</v>
      </c>
      <c r="W2614" t="s">
        <v>322</v>
      </c>
      <c r="X2614" t="s">
        <v>57</v>
      </c>
      <c r="Y2614" t="s">
        <v>1332</v>
      </c>
      <c r="Z2614" s="1">
        <v>43512</v>
      </c>
      <c r="AA2614">
        <v>69</v>
      </c>
      <c r="AB2614" t="s">
        <v>59</v>
      </c>
      <c r="AC2614">
        <v>2023</v>
      </c>
      <c r="AD2614">
        <v>369</v>
      </c>
      <c r="AE2614" t="s">
        <v>831</v>
      </c>
      <c r="AF2614" t="s">
        <v>247</v>
      </c>
      <c r="AG2614" s="1">
        <v>36280</v>
      </c>
      <c r="AH2614" t="s">
        <v>483</v>
      </c>
      <c r="AI2614" t="s">
        <v>265</v>
      </c>
      <c r="AJ2614" t="s">
        <v>64</v>
      </c>
      <c r="AK2614">
        <v>175</v>
      </c>
      <c r="AL2614">
        <v>300000</v>
      </c>
      <c r="AM2614">
        <v>700000</v>
      </c>
      <c r="AN2614" s="1">
        <v>45473</v>
      </c>
      <c r="AO2614" t="s">
        <v>836</v>
      </c>
      <c r="AP2614" t="s">
        <v>66</v>
      </c>
      <c r="AQ2614">
        <v>17</v>
      </c>
      <c r="AR2614" t="s">
        <v>833</v>
      </c>
      <c r="AS2614">
        <v>0</v>
      </c>
      <c r="AT2614" t="s">
        <v>483</v>
      </c>
      <c r="AU2614">
        <v>25</v>
      </c>
    </row>
    <row r="2615" spans="1:47" x14ac:dyDescent="0.25">
      <c r="A2615" t="s">
        <v>1333</v>
      </c>
      <c r="B2615">
        <v>3063737</v>
      </c>
      <c r="C2615">
        <v>542776</v>
      </c>
      <c r="D2615" t="s">
        <v>812</v>
      </c>
      <c r="E2615">
        <v>0</v>
      </c>
      <c r="F2615">
        <v>0</v>
      </c>
      <c r="G2615">
        <v>0</v>
      </c>
      <c r="H2615">
        <v>0</v>
      </c>
      <c r="I2615">
        <v>9</v>
      </c>
      <c r="J2615">
        <v>2018</v>
      </c>
      <c r="K2615" t="s">
        <v>299</v>
      </c>
      <c r="L2615">
        <v>2</v>
      </c>
      <c r="M2615">
        <v>1</v>
      </c>
      <c r="N2615">
        <v>9</v>
      </c>
      <c r="O2615">
        <v>14</v>
      </c>
      <c r="P2615" t="s">
        <v>790</v>
      </c>
      <c r="Q2615" t="s">
        <v>954</v>
      </c>
      <c r="R2615" t="s">
        <v>826</v>
      </c>
      <c r="S2615">
        <v>1724</v>
      </c>
      <c r="T2615" t="s">
        <v>856</v>
      </c>
      <c r="U2615" t="s">
        <v>828</v>
      </c>
      <c r="V2615" t="s">
        <v>793</v>
      </c>
      <c r="W2615" t="s">
        <v>322</v>
      </c>
      <c r="X2615" t="s">
        <v>57</v>
      </c>
      <c r="Y2615" t="s">
        <v>1332</v>
      </c>
      <c r="Z2615" s="1">
        <v>43512</v>
      </c>
      <c r="AA2615">
        <v>69</v>
      </c>
      <c r="AB2615" t="s">
        <v>59</v>
      </c>
      <c r="AC2615">
        <v>2023</v>
      </c>
      <c r="AD2615">
        <v>369</v>
      </c>
      <c r="AE2615" t="s">
        <v>831</v>
      </c>
      <c r="AF2615" t="s">
        <v>247</v>
      </c>
      <c r="AG2615" s="1">
        <v>36280</v>
      </c>
      <c r="AH2615" t="s">
        <v>483</v>
      </c>
      <c r="AI2615" t="s">
        <v>265</v>
      </c>
      <c r="AJ2615" t="s">
        <v>64</v>
      </c>
      <c r="AK2615">
        <v>175</v>
      </c>
      <c r="AL2615">
        <v>300000</v>
      </c>
      <c r="AM2615">
        <v>700000</v>
      </c>
      <c r="AN2615" s="1">
        <v>45473</v>
      </c>
      <c r="AO2615" t="s">
        <v>837</v>
      </c>
      <c r="AP2615" t="s">
        <v>66</v>
      </c>
      <c r="AQ2615">
        <v>17</v>
      </c>
      <c r="AR2615" t="s">
        <v>833</v>
      </c>
      <c r="AS2615">
        <v>0</v>
      </c>
      <c r="AT2615" t="s">
        <v>483</v>
      </c>
      <c r="AU2615">
        <v>25</v>
      </c>
    </row>
    <row r="2616" spans="1:47" x14ac:dyDescent="0.25">
      <c r="A2616" t="s">
        <v>1333</v>
      </c>
      <c r="B2616">
        <v>3063737</v>
      </c>
      <c r="C2616">
        <v>542776</v>
      </c>
      <c r="D2616" t="s">
        <v>812</v>
      </c>
      <c r="E2616">
        <v>0</v>
      </c>
      <c r="F2616">
        <v>0</v>
      </c>
      <c r="G2616">
        <v>0</v>
      </c>
      <c r="H2616">
        <v>0</v>
      </c>
      <c r="I2616">
        <v>9</v>
      </c>
      <c r="J2616">
        <v>2018</v>
      </c>
      <c r="K2616" t="s">
        <v>299</v>
      </c>
      <c r="L2616">
        <v>2</v>
      </c>
      <c r="M2616">
        <v>1</v>
      </c>
      <c r="N2616">
        <v>9</v>
      </c>
      <c r="O2616">
        <v>14</v>
      </c>
      <c r="P2616" t="s">
        <v>790</v>
      </c>
      <c r="Q2616" t="s">
        <v>954</v>
      </c>
      <c r="R2616" t="s">
        <v>826</v>
      </c>
      <c r="S2616">
        <v>1724</v>
      </c>
      <c r="T2616" t="s">
        <v>856</v>
      </c>
      <c r="U2616" t="s">
        <v>828</v>
      </c>
      <c r="V2616" t="s">
        <v>793</v>
      </c>
      <c r="W2616" t="s">
        <v>322</v>
      </c>
      <c r="X2616" t="s">
        <v>57</v>
      </c>
      <c r="Y2616" t="s">
        <v>1332</v>
      </c>
      <c r="Z2616" s="1">
        <v>43512</v>
      </c>
      <c r="AA2616">
        <v>69</v>
      </c>
      <c r="AB2616" t="s">
        <v>59</v>
      </c>
      <c r="AC2616">
        <v>2023</v>
      </c>
      <c r="AD2616">
        <v>369</v>
      </c>
      <c r="AE2616" t="s">
        <v>831</v>
      </c>
      <c r="AF2616" t="s">
        <v>247</v>
      </c>
      <c r="AG2616" s="1">
        <v>36280</v>
      </c>
      <c r="AH2616" t="s">
        <v>483</v>
      </c>
      <c r="AI2616" t="s">
        <v>265</v>
      </c>
      <c r="AJ2616" t="s">
        <v>64</v>
      </c>
      <c r="AK2616">
        <v>175</v>
      </c>
      <c r="AL2616">
        <v>300000</v>
      </c>
      <c r="AM2616">
        <v>700000</v>
      </c>
      <c r="AN2616" s="1">
        <v>45473</v>
      </c>
      <c r="AO2616" t="s">
        <v>838</v>
      </c>
      <c r="AP2616" t="s">
        <v>66</v>
      </c>
      <c r="AQ2616">
        <v>17</v>
      </c>
      <c r="AR2616" t="s">
        <v>833</v>
      </c>
      <c r="AS2616">
        <v>0</v>
      </c>
      <c r="AT2616" t="s">
        <v>483</v>
      </c>
      <c r="AU2616">
        <v>25</v>
      </c>
    </row>
    <row r="2617" spans="1:47" x14ac:dyDescent="0.25">
      <c r="A2617" t="s">
        <v>1333</v>
      </c>
      <c r="B2617">
        <v>3063737</v>
      </c>
      <c r="C2617">
        <v>542776</v>
      </c>
      <c r="D2617" t="s">
        <v>812</v>
      </c>
      <c r="E2617">
        <v>0</v>
      </c>
      <c r="F2617">
        <v>0</v>
      </c>
      <c r="G2617">
        <v>0</v>
      </c>
      <c r="H2617">
        <v>0</v>
      </c>
      <c r="I2617">
        <v>9</v>
      </c>
      <c r="J2617">
        <v>2018</v>
      </c>
      <c r="K2617" t="s">
        <v>299</v>
      </c>
      <c r="L2617">
        <v>2</v>
      </c>
      <c r="M2617">
        <v>1</v>
      </c>
      <c r="N2617">
        <v>9</v>
      </c>
      <c r="O2617">
        <v>14</v>
      </c>
      <c r="P2617" t="s">
        <v>790</v>
      </c>
      <c r="Q2617" t="s">
        <v>954</v>
      </c>
      <c r="R2617" t="s">
        <v>826</v>
      </c>
      <c r="S2617">
        <v>1724</v>
      </c>
      <c r="T2617" t="s">
        <v>856</v>
      </c>
      <c r="U2617" t="s">
        <v>828</v>
      </c>
      <c r="V2617" t="s">
        <v>793</v>
      </c>
      <c r="W2617" t="s">
        <v>322</v>
      </c>
      <c r="X2617" t="s">
        <v>57</v>
      </c>
      <c r="Y2617" t="s">
        <v>1332</v>
      </c>
      <c r="Z2617" s="1">
        <v>43512</v>
      </c>
      <c r="AA2617">
        <v>69</v>
      </c>
      <c r="AB2617" t="s">
        <v>59</v>
      </c>
      <c r="AC2617">
        <v>2023</v>
      </c>
      <c r="AD2617">
        <v>369</v>
      </c>
      <c r="AE2617" t="s">
        <v>831</v>
      </c>
      <c r="AF2617" t="s">
        <v>247</v>
      </c>
      <c r="AG2617" s="1">
        <v>36280</v>
      </c>
      <c r="AH2617" t="s">
        <v>483</v>
      </c>
      <c r="AI2617" t="s">
        <v>265</v>
      </c>
      <c r="AJ2617" t="s">
        <v>64</v>
      </c>
      <c r="AK2617">
        <v>175</v>
      </c>
      <c r="AL2617">
        <v>300000</v>
      </c>
      <c r="AM2617">
        <v>700000</v>
      </c>
      <c r="AN2617" s="1">
        <v>45473</v>
      </c>
      <c r="AO2617" t="s">
        <v>839</v>
      </c>
      <c r="AP2617" t="s">
        <v>66</v>
      </c>
      <c r="AQ2617">
        <v>17</v>
      </c>
      <c r="AR2617" t="s">
        <v>833</v>
      </c>
      <c r="AS2617">
        <v>0</v>
      </c>
      <c r="AT2617" t="s">
        <v>483</v>
      </c>
      <c r="AU2617">
        <v>25</v>
      </c>
    </row>
    <row r="2618" spans="1:47" x14ac:dyDescent="0.25">
      <c r="A2618" t="s">
        <v>1333</v>
      </c>
      <c r="B2618">
        <v>3063737</v>
      </c>
      <c r="C2618">
        <v>542776</v>
      </c>
      <c r="D2618" t="s">
        <v>812</v>
      </c>
      <c r="E2618">
        <v>0</v>
      </c>
      <c r="F2618">
        <v>0</v>
      </c>
      <c r="G2618">
        <v>0</v>
      </c>
      <c r="H2618">
        <v>0</v>
      </c>
      <c r="I2618">
        <v>9</v>
      </c>
      <c r="J2618">
        <v>2018</v>
      </c>
      <c r="K2618" t="s">
        <v>299</v>
      </c>
      <c r="L2618">
        <v>2</v>
      </c>
      <c r="M2618">
        <v>1</v>
      </c>
      <c r="N2618">
        <v>9</v>
      </c>
      <c r="O2618">
        <v>14</v>
      </c>
      <c r="P2618" t="s">
        <v>790</v>
      </c>
      <c r="Q2618" t="s">
        <v>954</v>
      </c>
      <c r="R2618" t="s">
        <v>826</v>
      </c>
      <c r="S2618">
        <v>1724</v>
      </c>
      <c r="T2618" t="s">
        <v>856</v>
      </c>
      <c r="U2618" t="s">
        <v>828</v>
      </c>
      <c r="V2618" t="s">
        <v>793</v>
      </c>
      <c r="W2618" t="s">
        <v>322</v>
      </c>
      <c r="X2618" t="s">
        <v>57</v>
      </c>
      <c r="Y2618" t="s">
        <v>1332</v>
      </c>
      <c r="Z2618" s="1">
        <v>43512</v>
      </c>
      <c r="AA2618">
        <v>69</v>
      </c>
      <c r="AB2618" t="s">
        <v>59</v>
      </c>
      <c r="AC2618">
        <v>2023</v>
      </c>
      <c r="AD2618">
        <v>369</v>
      </c>
      <c r="AE2618" t="s">
        <v>831</v>
      </c>
      <c r="AF2618" t="s">
        <v>247</v>
      </c>
      <c r="AG2618" s="1">
        <v>36280</v>
      </c>
      <c r="AH2618" t="s">
        <v>483</v>
      </c>
      <c r="AI2618" t="s">
        <v>265</v>
      </c>
      <c r="AJ2618" t="s">
        <v>64</v>
      </c>
      <c r="AK2618">
        <v>175</v>
      </c>
      <c r="AL2618">
        <v>300000</v>
      </c>
      <c r="AM2618">
        <v>700000</v>
      </c>
      <c r="AN2618" s="1">
        <v>45473</v>
      </c>
      <c r="AO2618" t="s">
        <v>840</v>
      </c>
      <c r="AP2618" t="s">
        <v>66</v>
      </c>
      <c r="AQ2618">
        <v>17</v>
      </c>
      <c r="AR2618" t="s">
        <v>833</v>
      </c>
      <c r="AS2618">
        <v>0</v>
      </c>
      <c r="AT2618" t="s">
        <v>483</v>
      </c>
      <c r="AU2618">
        <v>25</v>
      </c>
    </row>
    <row r="2619" spans="1:47" x14ac:dyDescent="0.25">
      <c r="A2619" t="s">
        <v>1333</v>
      </c>
      <c r="B2619">
        <v>3063737</v>
      </c>
      <c r="C2619">
        <v>542776</v>
      </c>
      <c r="D2619" t="s">
        <v>812</v>
      </c>
      <c r="E2619">
        <v>0</v>
      </c>
      <c r="F2619">
        <v>0</v>
      </c>
      <c r="G2619">
        <v>0</v>
      </c>
      <c r="H2619">
        <v>0</v>
      </c>
      <c r="I2619">
        <v>9</v>
      </c>
      <c r="J2619">
        <v>2018</v>
      </c>
      <c r="K2619" t="s">
        <v>299</v>
      </c>
      <c r="L2619">
        <v>2</v>
      </c>
      <c r="M2619">
        <v>1</v>
      </c>
      <c r="N2619">
        <v>9</v>
      </c>
      <c r="O2619">
        <v>14</v>
      </c>
      <c r="P2619" t="s">
        <v>790</v>
      </c>
      <c r="Q2619" t="s">
        <v>954</v>
      </c>
      <c r="R2619" t="s">
        <v>826</v>
      </c>
      <c r="S2619">
        <v>1724</v>
      </c>
      <c r="T2619" t="s">
        <v>856</v>
      </c>
      <c r="U2619" t="s">
        <v>828</v>
      </c>
      <c r="V2619" t="s">
        <v>793</v>
      </c>
      <c r="W2619" t="s">
        <v>322</v>
      </c>
      <c r="X2619" t="s">
        <v>57</v>
      </c>
      <c r="Y2619" t="s">
        <v>1332</v>
      </c>
      <c r="Z2619" s="1">
        <v>43512</v>
      </c>
      <c r="AA2619">
        <v>69</v>
      </c>
      <c r="AB2619" t="s">
        <v>59</v>
      </c>
      <c r="AC2619">
        <v>2023</v>
      </c>
      <c r="AD2619">
        <v>369</v>
      </c>
      <c r="AE2619" t="s">
        <v>831</v>
      </c>
      <c r="AF2619" t="s">
        <v>247</v>
      </c>
      <c r="AG2619" s="1">
        <v>36280</v>
      </c>
      <c r="AH2619" t="s">
        <v>483</v>
      </c>
      <c r="AI2619" t="s">
        <v>265</v>
      </c>
      <c r="AJ2619" t="s">
        <v>64</v>
      </c>
      <c r="AK2619">
        <v>175</v>
      </c>
      <c r="AL2619">
        <v>300000</v>
      </c>
      <c r="AM2619">
        <v>700000</v>
      </c>
      <c r="AN2619" s="1">
        <v>45473</v>
      </c>
      <c r="AO2619" t="s">
        <v>841</v>
      </c>
      <c r="AP2619" t="s">
        <v>66</v>
      </c>
      <c r="AQ2619">
        <v>17</v>
      </c>
      <c r="AR2619" t="s">
        <v>833</v>
      </c>
      <c r="AS2619">
        <v>0</v>
      </c>
      <c r="AT2619" t="s">
        <v>483</v>
      </c>
      <c r="AU2619">
        <v>25</v>
      </c>
    </row>
    <row r="2620" spans="1:47" x14ac:dyDescent="0.25">
      <c r="A2620" t="s">
        <v>1333</v>
      </c>
      <c r="B2620">
        <v>3063737</v>
      </c>
      <c r="C2620">
        <v>542776</v>
      </c>
      <c r="D2620" t="s">
        <v>812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2018</v>
      </c>
      <c r="K2620" t="s">
        <v>299</v>
      </c>
      <c r="L2620">
        <v>2</v>
      </c>
      <c r="M2620">
        <v>1</v>
      </c>
      <c r="N2620">
        <v>9</v>
      </c>
      <c r="O2620">
        <v>14</v>
      </c>
      <c r="P2620" t="s">
        <v>790</v>
      </c>
      <c r="Q2620" t="s">
        <v>954</v>
      </c>
      <c r="R2620" t="s">
        <v>826</v>
      </c>
      <c r="S2620">
        <v>1724</v>
      </c>
      <c r="T2620" t="s">
        <v>856</v>
      </c>
      <c r="U2620" t="s">
        <v>828</v>
      </c>
      <c r="V2620" t="s">
        <v>793</v>
      </c>
      <c r="W2620" t="s">
        <v>322</v>
      </c>
      <c r="X2620" t="s">
        <v>57</v>
      </c>
      <c r="Y2620" t="s">
        <v>1332</v>
      </c>
      <c r="Z2620" s="1">
        <v>43512</v>
      </c>
      <c r="AA2620">
        <v>69</v>
      </c>
      <c r="AB2620" t="s">
        <v>59</v>
      </c>
      <c r="AC2620">
        <v>2023</v>
      </c>
      <c r="AD2620">
        <v>369</v>
      </c>
      <c r="AE2620" t="s">
        <v>831</v>
      </c>
      <c r="AF2620" t="s">
        <v>247</v>
      </c>
      <c r="AG2620" s="1">
        <v>36280</v>
      </c>
      <c r="AH2620" t="s">
        <v>483</v>
      </c>
      <c r="AI2620" t="s">
        <v>265</v>
      </c>
      <c r="AJ2620" t="s">
        <v>64</v>
      </c>
      <c r="AK2620">
        <v>175</v>
      </c>
      <c r="AL2620">
        <v>300000</v>
      </c>
      <c r="AM2620">
        <v>700000</v>
      </c>
      <c r="AN2620" s="1">
        <v>45473</v>
      </c>
      <c r="AO2620" t="s">
        <v>842</v>
      </c>
      <c r="AP2620" t="s">
        <v>66</v>
      </c>
      <c r="AQ2620">
        <v>17</v>
      </c>
      <c r="AR2620" t="s">
        <v>833</v>
      </c>
      <c r="AS2620">
        <v>0</v>
      </c>
      <c r="AT2620" t="s">
        <v>483</v>
      </c>
      <c r="AU2620">
        <v>25</v>
      </c>
    </row>
    <row r="2621" spans="1:47" x14ac:dyDescent="0.25">
      <c r="A2621" t="s">
        <v>1333</v>
      </c>
      <c r="B2621">
        <v>3063737</v>
      </c>
      <c r="C2621">
        <v>542776</v>
      </c>
      <c r="D2621" t="s">
        <v>812</v>
      </c>
      <c r="E2621">
        <v>0</v>
      </c>
      <c r="F2621">
        <v>0</v>
      </c>
      <c r="G2621">
        <v>0</v>
      </c>
      <c r="H2621">
        <v>0</v>
      </c>
      <c r="I2621">
        <v>9</v>
      </c>
      <c r="J2621">
        <v>2018</v>
      </c>
      <c r="K2621" t="s">
        <v>299</v>
      </c>
      <c r="L2621">
        <v>2</v>
      </c>
      <c r="M2621">
        <v>1</v>
      </c>
      <c r="N2621">
        <v>9</v>
      </c>
      <c r="O2621">
        <v>14</v>
      </c>
      <c r="P2621" t="s">
        <v>790</v>
      </c>
      <c r="Q2621" t="s">
        <v>954</v>
      </c>
      <c r="R2621" t="s">
        <v>826</v>
      </c>
      <c r="S2621">
        <v>1724</v>
      </c>
      <c r="T2621" t="s">
        <v>856</v>
      </c>
      <c r="U2621" t="s">
        <v>828</v>
      </c>
      <c r="V2621" t="s">
        <v>793</v>
      </c>
      <c r="W2621" t="s">
        <v>322</v>
      </c>
      <c r="X2621" t="s">
        <v>57</v>
      </c>
      <c r="Y2621" t="s">
        <v>1332</v>
      </c>
      <c r="Z2621" s="1">
        <v>43512</v>
      </c>
      <c r="AA2621">
        <v>69</v>
      </c>
      <c r="AB2621" t="s">
        <v>59</v>
      </c>
      <c r="AC2621">
        <v>2023</v>
      </c>
      <c r="AD2621">
        <v>369</v>
      </c>
      <c r="AE2621" t="s">
        <v>831</v>
      </c>
      <c r="AF2621" t="s">
        <v>247</v>
      </c>
      <c r="AG2621" s="1">
        <v>36280</v>
      </c>
      <c r="AH2621" t="s">
        <v>483</v>
      </c>
      <c r="AI2621" t="s">
        <v>265</v>
      </c>
      <c r="AJ2621" t="s">
        <v>64</v>
      </c>
      <c r="AK2621">
        <v>175</v>
      </c>
      <c r="AL2621">
        <v>300000</v>
      </c>
      <c r="AM2621">
        <v>700000</v>
      </c>
      <c r="AN2621" s="1">
        <v>45473</v>
      </c>
      <c r="AO2621" t="s">
        <v>843</v>
      </c>
      <c r="AP2621" t="s">
        <v>66</v>
      </c>
      <c r="AQ2621">
        <v>17</v>
      </c>
      <c r="AR2621" t="s">
        <v>833</v>
      </c>
      <c r="AS2621">
        <v>0</v>
      </c>
      <c r="AT2621" t="s">
        <v>483</v>
      </c>
      <c r="AU2621">
        <v>25</v>
      </c>
    </row>
    <row r="2622" spans="1:47" x14ac:dyDescent="0.25">
      <c r="A2622" t="s">
        <v>1333</v>
      </c>
      <c r="B2622">
        <v>3063737</v>
      </c>
      <c r="C2622">
        <v>542776</v>
      </c>
      <c r="D2622" t="s">
        <v>812</v>
      </c>
      <c r="E2622">
        <v>0</v>
      </c>
      <c r="F2622">
        <v>0</v>
      </c>
      <c r="G2622">
        <v>0</v>
      </c>
      <c r="H2622">
        <v>0</v>
      </c>
      <c r="I2622">
        <v>9</v>
      </c>
      <c r="J2622">
        <v>2018</v>
      </c>
      <c r="K2622" t="s">
        <v>299</v>
      </c>
      <c r="L2622">
        <v>2</v>
      </c>
      <c r="M2622">
        <v>1</v>
      </c>
      <c r="N2622">
        <v>9</v>
      </c>
      <c r="O2622">
        <v>14</v>
      </c>
      <c r="P2622" t="s">
        <v>790</v>
      </c>
      <c r="Q2622" t="s">
        <v>954</v>
      </c>
      <c r="R2622" t="s">
        <v>826</v>
      </c>
      <c r="S2622">
        <v>1724</v>
      </c>
      <c r="T2622" t="s">
        <v>856</v>
      </c>
      <c r="U2622" t="s">
        <v>828</v>
      </c>
      <c r="V2622" t="s">
        <v>793</v>
      </c>
      <c r="W2622" t="s">
        <v>322</v>
      </c>
      <c r="X2622" t="s">
        <v>57</v>
      </c>
      <c r="Y2622" t="s">
        <v>1332</v>
      </c>
      <c r="Z2622" s="1">
        <v>43512</v>
      </c>
      <c r="AA2622">
        <v>69</v>
      </c>
      <c r="AB2622" t="s">
        <v>59</v>
      </c>
      <c r="AC2622">
        <v>2023</v>
      </c>
      <c r="AD2622">
        <v>369</v>
      </c>
      <c r="AE2622" t="s">
        <v>831</v>
      </c>
      <c r="AF2622" t="s">
        <v>247</v>
      </c>
      <c r="AG2622" s="1">
        <v>36280</v>
      </c>
      <c r="AH2622" t="s">
        <v>483</v>
      </c>
      <c r="AI2622" t="s">
        <v>265</v>
      </c>
      <c r="AJ2622" t="s">
        <v>64</v>
      </c>
      <c r="AK2622">
        <v>175</v>
      </c>
      <c r="AL2622">
        <v>300000</v>
      </c>
      <c r="AM2622">
        <v>700000</v>
      </c>
      <c r="AN2622" s="1">
        <v>45473</v>
      </c>
      <c r="AO2622" t="s">
        <v>844</v>
      </c>
      <c r="AP2622" t="s">
        <v>66</v>
      </c>
      <c r="AQ2622">
        <v>17</v>
      </c>
      <c r="AR2622" t="s">
        <v>833</v>
      </c>
      <c r="AS2622">
        <v>0</v>
      </c>
      <c r="AT2622" t="s">
        <v>483</v>
      </c>
      <c r="AU2622">
        <v>25</v>
      </c>
    </row>
    <row r="2623" spans="1:47" x14ac:dyDescent="0.25">
      <c r="A2623" t="s">
        <v>1333</v>
      </c>
      <c r="B2623">
        <v>3063737</v>
      </c>
      <c r="C2623">
        <v>542776</v>
      </c>
      <c r="D2623" t="s">
        <v>812</v>
      </c>
      <c r="E2623">
        <v>0</v>
      </c>
      <c r="F2623">
        <v>0</v>
      </c>
      <c r="G2623">
        <v>0</v>
      </c>
      <c r="H2623">
        <v>0</v>
      </c>
      <c r="I2623">
        <v>9</v>
      </c>
      <c r="J2623">
        <v>2018</v>
      </c>
      <c r="K2623" t="s">
        <v>299</v>
      </c>
      <c r="L2623">
        <v>2</v>
      </c>
      <c r="M2623">
        <v>1</v>
      </c>
      <c r="N2623">
        <v>9</v>
      </c>
      <c r="O2623">
        <v>14</v>
      </c>
      <c r="P2623" t="s">
        <v>790</v>
      </c>
      <c r="Q2623" t="s">
        <v>954</v>
      </c>
      <c r="R2623" t="s">
        <v>826</v>
      </c>
      <c r="S2623">
        <v>1724</v>
      </c>
      <c r="T2623" t="s">
        <v>856</v>
      </c>
      <c r="U2623" t="s">
        <v>828</v>
      </c>
      <c r="V2623" t="s">
        <v>793</v>
      </c>
      <c r="W2623" t="s">
        <v>322</v>
      </c>
      <c r="X2623" t="s">
        <v>57</v>
      </c>
      <c r="Y2623" t="s">
        <v>1332</v>
      </c>
      <c r="Z2623" s="1">
        <v>43512</v>
      </c>
      <c r="AA2623">
        <v>69</v>
      </c>
      <c r="AB2623" t="s">
        <v>59</v>
      </c>
      <c r="AC2623">
        <v>2023</v>
      </c>
      <c r="AD2623">
        <v>369</v>
      </c>
      <c r="AE2623" t="s">
        <v>831</v>
      </c>
      <c r="AF2623" t="s">
        <v>247</v>
      </c>
      <c r="AG2623" s="1">
        <v>36280</v>
      </c>
      <c r="AH2623" t="s">
        <v>483</v>
      </c>
      <c r="AI2623" t="s">
        <v>265</v>
      </c>
      <c r="AJ2623" t="s">
        <v>64</v>
      </c>
      <c r="AK2623">
        <v>175</v>
      </c>
      <c r="AL2623">
        <v>300000</v>
      </c>
      <c r="AM2623">
        <v>700000</v>
      </c>
      <c r="AN2623" s="1">
        <v>45473</v>
      </c>
      <c r="AO2623" t="s">
        <v>845</v>
      </c>
      <c r="AP2623" t="s">
        <v>164</v>
      </c>
      <c r="AQ2623">
        <v>17</v>
      </c>
      <c r="AR2623" t="s">
        <v>833</v>
      </c>
      <c r="AS2623">
        <v>0</v>
      </c>
      <c r="AT2623" t="s">
        <v>483</v>
      </c>
      <c r="AU2623">
        <v>25</v>
      </c>
    </row>
    <row r="2624" spans="1:47" x14ac:dyDescent="0.25">
      <c r="A2624" t="s">
        <v>1333</v>
      </c>
      <c r="B2624">
        <v>3063737</v>
      </c>
      <c r="C2624">
        <v>542776</v>
      </c>
      <c r="D2624" t="s">
        <v>812</v>
      </c>
      <c r="E2624">
        <v>0</v>
      </c>
      <c r="F2624">
        <v>0</v>
      </c>
      <c r="G2624">
        <v>0</v>
      </c>
      <c r="H2624">
        <v>0</v>
      </c>
      <c r="I2624">
        <v>9</v>
      </c>
      <c r="J2624">
        <v>2018</v>
      </c>
      <c r="K2624" t="s">
        <v>299</v>
      </c>
      <c r="L2624">
        <v>2</v>
      </c>
      <c r="M2624">
        <v>1</v>
      </c>
      <c r="N2624">
        <v>9</v>
      </c>
      <c r="O2624">
        <v>14</v>
      </c>
      <c r="P2624" t="s">
        <v>790</v>
      </c>
      <c r="Q2624" t="s">
        <v>954</v>
      </c>
      <c r="R2624" t="s">
        <v>826</v>
      </c>
      <c r="S2624">
        <v>1724</v>
      </c>
      <c r="T2624" t="s">
        <v>856</v>
      </c>
      <c r="U2624" t="s">
        <v>828</v>
      </c>
      <c r="V2624" t="s">
        <v>793</v>
      </c>
      <c r="W2624" t="s">
        <v>322</v>
      </c>
      <c r="X2624" t="s">
        <v>57</v>
      </c>
      <c r="Y2624" t="s">
        <v>1332</v>
      </c>
      <c r="Z2624" s="1">
        <v>43512</v>
      </c>
      <c r="AA2624">
        <v>69</v>
      </c>
      <c r="AB2624" t="s">
        <v>59</v>
      </c>
      <c r="AC2624">
        <v>2023</v>
      </c>
      <c r="AD2624">
        <v>369</v>
      </c>
      <c r="AE2624" t="s">
        <v>831</v>
      </c>
      <c r="AF2624" t="s">
        <v>247</v>
      </c>
      <c r="AG2624" s="1">
        <v>36280</v>
      </c>
      <c r="AH2624" t="s">
        <v>483</v>
      </c>
      <c r="AI2624" t="s">
        <v>265</v>
      </c>
      <c r="AJ2624" t="s">
        <v>64</v>
      </c>
      <c r="AK2624">
        <v>175</v>
      </c>
      <c r="AL2624">
        <v>300000</v>
      </c>
      <c r="AM2624">
        <v>700000</v>
      </c>
      <c r="AN2624" s="1">
        <v>45473</v>
      </c>
      <c r="AO2624" t="s">
        <v>846</v>
      </c>
      <c r="AP2624" t="s">
        <v>164</v>
      </c>
      <c r="AQ2624">
        <v>17</v>
      </c>
      <c r="AR2624" t="s">
        <v>833</v>
      </c>
      <c r="AS2624">
        <v>0</v>
      </c>
      <c r="AT2624" t="s">
        <v>355</v>
      </c>
      <c r="AU2624">
        <v>25</v>
      </c>
    </row>
    <row r="2625" spans="1:47" x14ac:dyDescent="0.25">
      <c r="A2625" t="s">
        <v>1333</v>
      </c>
      <c r="B2625">
        <v>3063737</v>
      </c>
      <c r="C2625">
        <v>542776</v>
      </c>
      <c r="D2625" t="s">
        <v>812</v>
      </c>
      <c r="E2625">
        <v>0</v>
      </c>
      <c r="F2625">
        <v>0</v>
      </c>
      <c r="G2625">
        <v>0</v>
      </c>
      <c r="H2625">
        <v>0</v>
      </c>
      <c r="I2625">
        <v>9</v>
      </c>
      <c r="J2625">
        <v>2018</v>
      </c>
      <c r="K2625" t="s">
        <v>299</v>
      </c>
      <c r="L2625">
        <v>2</v>
      </c>
      <c r="M2625">
        <v>1</v>
      </c>
      <c r="N2625">
        <v>9</v>
      </c>
      <c r="O2625">
        <v>14</v>
      </c>
      <c r="P2625" t="s">
        <v>790</v>
      </c>
      <c r="Q2625" t="s">
        <v>954</v>
      </c>
      <c r="R2625" t="s">
        <v>826</v>
      </c>
      <c r="S2625">
        <v>1724</v>
      </c>
      <c r="T2625" t="s">
        <v>856</v>
      </c>
      <c r="U2625" t="s">
        <v>828</v>
      </c>
      <c r="V2625" t="s">
        <v>793</v>
      </c>
      <c r="W2625" t="s">
        <v>322</v>
      </c>
      <c r="X2625" t="s">
        <v>57</v>
      </c>
      <c r="Y2625" t="s">
        <v>1332</v>
      </c>
      <c r="Z2625" s="1">
        <v>43512</v>
      </c>
      <c r="AA2625">
        <v>69</v>
      </c>
      <c r="AB2625" t="s">
        <v>59</v>
      </c>
      <c r="AC2625">
        <v>2023</v>
      </c>
      <c r="AD2625">
        <v>369</v>
      </c>
      <c r="AE2625" t="s">
        <v>831</v>
      </c>
      <c r="AF2625" t="s">
        <v>247</v>
      </c>
      <c r="AG2625" s="1">
        <v>36280</v>
      </c>
      <c r="AH2625" t="s">
        <v>483</v>
      </c>
      <c r="AI2625" t="s">
        <v>265</v>
      </c>
      <c r="AJ2625" t="s">
        <v>64</v>
      </c>
      <c r="AK2625">
        <v>175</v>
      </c>
      <c r="AL2625">
        <v>300000</v>
      </c>
      <c r="AM2625">
        <v>700000</v>
      </c>
      <c r="AN2625" s="1">
        <v>45473</v>
      </c>
      <c r="AO2625" t="s">
        <v>847</v>
      </c>
      <c r="AP2625" t="s">
        <v>164</v>
      </c>
      <c r="AQ2625">
        <v>17</v>
      </c>
      <c r="AR2625" t="s">
        <v>833</v>
      </c>
      <c r="AS2625">
        <v>0</v>
      </c>
      <c r="AT2625" t="s">
        <v>465</v>
      </c>
      <c r="AU2625">
        <v>25</v>
      </c>
    </row>
    <row r="2626" spans="1:47" x14ac:dyDescent="0.25">
      <c r="A2626" t="s">
        <v>1333</v>
      </c>
      <c r="B2626">
        <v>3063737</v>
      </c>
      <c r="C2626">
        <v>542776</v>
      </c>
      <c r="D2626" t="s">
        <v>812</v>
      </c>
      <c r="E2626">
        <v>0</v>
      </c>
      <c r="F2626">
        <v>0</v>
      </c>
      <c r="G2626">
        <v>0</v>
      </c>
      <c r="H2626">
        <v>0</v>
      </c>
      <c r="I2626">
        <v>9</v>
      </c>
      <c r="J2626">
        <v>2018</v>
      </c>
      <c r="K2626" t="s">
        <v>299</v>
      </c>
      <c r="L2626">
        <v>2</v>
      </c>
      <c r="M2626">
        <v>1</v>
      </c>
      <c r="N2626">
        <v>9</v>
      </c>
      <c r="O2626">
        <v>14</v>
      </c>
      <c r="P2626" t="s">
        <v>790</v>
      </c>
      <c r="Q2626" t="s">
        <v>954</v>
      </c>
      <c r="R2626" t="s">
        <v>826</v>
      </c>
      <c r="S2626">
        <v>1724</v>
      </c>
      <c r="T2626" t="s">
        <v>856</v>
      </c>
      <c r="U2626" t="s">
        <v>828</v>
      </c>
      <c r="V2626" t="s">
        <v>793</v>
      </c>
      <c r="W2626" t="s">
        <v>322</v>
      </c>
      <c r="X2626" t="s">
        <v>57</v>
      </c>
      <c r="Y2626" t="s">
        <v>1332</v>
      </c>
      <c r="Z2626" s="1">
        <v>43512</v>
      </c>
      <c r="AA2626">
        <v>69</v>
      </c>
      <c r="AB2626" t="s">
        <v>59</v>
      </c>
      <c r="AC2626">
        <v>2023</v>
      </c>
      <c r="AD2626">
        <v>369</v>
      </c>
      <c r="AE2626" t="s">
        <v>831</v>
      </c>
      <c r="AF2626" t="s">
        <v>247</v>
      </c>
      <c r="AG2626" s="1">
        <v>36280</v>
      </c>
      <c r="AH2626" t="s">
        <v>483</v>
      </c>
      <c r="AI2626" t="s">
        <v>265</v>
      </c>
      <c r="AJ2626" t="s">
        <v>64</v>
      </c>
      <c r="AK2626">
        <v>175</v>
      </c>
      <c r="AL2626">
        <v>300000</v>
      </c>
      <c r="AM2626">
        <v>700000</v>
      </c>
      <c r="AN2626" s="1">
        <v>45473</v>
      </c>
      <c r="AO2626" t="s">
        <v>848</v>
      </c>
      <c r="AP2626" t="s">
        <v>66</v>
      </c>
      <c r="AQ2626">
        <v>17</v>
      </c>
      <c r="AR2626" t="s">
        <v>833</v>
      </c>
      <c r="AS2626">
        <v>0</v>
      </c>
      <c r="AT2626" t="s">
        <v>483</v>
      </c>
      <c r="AU2626">
        <v>25</v>
      </c>
    </row>
    <row r="2627" spans="1:47" x14ac:dyDescent="0.25">
      <c r="A2627" t="s">
        <v>1333</v>
      </c>
      <c r="B2627">
        <v>3063737</v>
      </c>
      <c r="C2627">
        <v>542776</v>
      </c>
      <c r="D2627" t="s">
        <v>812</v>
      </c>
      <c r="E2627">
        <v>0</v>
      </c>
      <c r="F2627">
        <v>0</v>
      </c>
      <c r="G2627">
        <v>0</v>
      </c>
      <c r="H2627">
        <v>0</v>
      </c>
      <c r="I2627">
        <v>9</v>
      </c>
      <c r="J2627">
        <v>2018</v>
      </c>
      <c r="K2627" t="s">
        <v>299</v>
      </c>
      <c r="L2627">
        <v>2</v>
      </c>
      <c r="M2627">
        <v>1</v>
      </c>
      <c r="N2627">
        <v>9</v>
      </c>
      <c r="O2627">
        <v>14</v>
      </c>
      <c r="P2627" t="s">
        <v>790</v>
      </c>
      <c r="Q2627" t="s">
        <v>954</v>
      </c>
      <c r="R2627" t="s">
        <v>826</v>
      </c>
      <c r="S2627">
        <v>1724</v>
      </c>
      <c r="T2627" t="s">
        <v>856</v>
      </c>
      <c r="U2627" t="s">
        <v>828</v>
      </c>
      <c r="V2627" t="s">
        <v>793</v>
      </c>
      <c r="W2627" t="s">
        <v>322</v>
      </c>
      <c r="X2627" t="s">
        <v>57</v>
      </c>
      <c r="Y2627" t="s">
        <v>1332</v>
      </c>
      <c r="Z2627" s="1">
        <v>43512</v>
      </c>
      <c r="AA2627">
        <v>69</v>
      </c>
      <c r="AB2627" t="s">
        <v>59</v>
      </c>
      <c r="AC2627">
        <v>2023</v>
      </c>
      <c r="AD2627">
        <v>369</v>
      </c>
      <c r="AE2627" t="s">
        <v>831</v>
      </c>
      <c r="AF2627" t="s">
        <v>247</v>
      </c>
      <c r="AG2627" s="1">
        <v>36280</v>
      </c>
      <c r="AH2627" t="s">
        <v>483</v>
      </c>
      <c r="AI2627" t="s">
        <v>265</v>
      </c>
      <c r="AJ2627" t="s">
        <v>64</v>
      </c>
      <c r="AK2627">
        <v>175</v>
      </c>
      <c r="AL2627">
        <v>300000</v>
      </c>
      <c r="AM2627">
        <v>700000</v>
      </c>
      <c r="AN2627" s="1">
        <v>45473</v>
      </c>
      <c r="AO2627" t="s">
        <v>849</v>
      </c>
      <c r="AP2627" t="s">
        <v>164</v>
      </c>
      <c r="AQ2627">
        <v>17</v>
      </c>
      <c r="AR2627" t="s">
        <v>833</v>
      </c>
      <c r="AS2627">
        <v>0</v>
      </c>
      <c r="AT2627" t="s">
        <v>355</v>
      </c>
      <c r="AU2627">
        <v>25</v>
      </c>
    </row>
    <row r="2628" spans="1:47" x14ac:dyDescent="0.25">
      <c r="A2628" t="s">
        <v>1334</v>
      </c>
      <c r="B2628">
        <v>3141108</v>
      </c>
      <c r="C2628">
        <v>282199</v>
      </c>
      <c r="D2628" t="s">
        <v>454</v>
      </c>
      <c r="E2628">
        <v>0</v>
      </c>
      <c r="F2628">
        <v>0</v>
      </c>
      <c r="G2628">
        <v>0</v>
      </c>
      <c r="H2628">
        <v>0</v>
      </c>
      <c r="I2628">
        <v>90</v>
      </c>
      <c r="J2628">
        <v>2018</v>
      </c>
      <c r="K2628" t="s">
        <v>299</v>
      </c>
      <c r="L2628">
        <v>5</v>
      </c>
      <c r="M2628">
        <v>0</v>
      </c>
      <c r="N2628">
        <v>2</v>
      </c>
      <c r="O2628">
        <v>18</v>
      </c>
      <c r="P2628" t="s">
        <v>1335</v>
      </c>
      <c r="Q2628" t="s">
        <v>1070</v>
      </c>
      <c r="R2628" t="s">
        <v>1336</v>
      </c>
      <c r="S2628">
        <v>52952</v>
      </c>
      <c r="T2628" t="s">
        <v>1337</v>
      </c>
      <c r="U2628" t="s">
        <v>469</v>
      </c>
      <c r="V2628" t="s">
        <v>1073</v>
      </c>
      <c r="W2628" t="s">
        <v>412</v>
      </c>
      <c r="X2628" t="s">
        <v>57</v>
      </c>
      <c r="Y2628" t="s">
        <v>1338</v>
      </c>
      <c r="Z2628" s="1">
        <v>43513</v>
      </c>
      <c r="AA2628">
        <v>71</v>
      </c>
      <c r="AB2628" t="s">
        <v>81</v>
      </c>
      <c r="AC2628">
        <v>2023</v>
      </c>
      <c r="AD2628">
        <v>265</v>
      </c>
      <c r="AE2628" t="s">
        <v>1075</v>
      </c>
      <c r="AF2628" t="s">
        <v>247</v>
      </c>
      <c r="AG2628" s="1">
        <v>35544</v>
      </c>
      <c r="AH2628" t="s">
        <v>161</v>
      </c>
      <c r="AI2628" t="s">
        <v>63</v>
      </c>
      <c r="AJ2628" t="s">
        <v>64</v>
      </c>
      <c r="AK2628">
        <v>186</v>
      </c>
      <c r="AL2628">
        <v>2500000</v>
      </c>
      <c r="AM2628">
        <v>3000000</v>
      </c>
      <c r="AN2628" s="1">
        <v>46568</v>
      </c>
      <c r="AO2628" t="s">
        <v>1076</v>
      </c>
      <c r="AP2628" t="s">
        <v>66</v>
      </c>
      <c r="AQ2628">
        <v>14</v>
      </c>
      <c r="AR2628" t="s">
        <v>1077</v>
      </c>
      <c r="AS2628">
        <v>0</v>
      </c>
      <c r="AT2628" t="s">
        <v>161</v>
      </c>
      <c r="AU2628">
        <v>27</v>
      </c>
    </row>
    <row r="2629" spans="1:47" x14ac:dyDescent="0.25">
      <c r="A2629" t="s">
        <v>1334</v>
      </c>
      <c r="B2629">
        <v>3141108</v>
      </c>
      <c r="C2629">
        <v>282199</v>
      </c>
      <c r="D2629" t="s">
        <v>454</v>
      </c>
      <c r="E2629">
        <v>0</v>
      </c>
      <c r="F2629">
        <v>0</v>
      </c>
      <c r="G2629">
        <v>0</v>
      </c>
      <c r="H2629">
        <v>0</v>
      </c>
      <c r="I2629">
        <v>90</v>
      </c>
      <c r="J2629">
        <v>2018</v>
      </c>
      <c r="K2629" t="s">
        <v>299</v>
      </c>
      <c r="L2629">
        <v>5</v>
      </c>
      <c r="M2629">
        <v>0</v>
      </c>
      <c r="N2629">
        <v>2</v>
      </c>
      <c r="O2629">
        <v>18</v>
      </c>
      <c r="P2629" t="s">
        <v>1335</v>
      </c>
      <c r="Q2629" t="s">
        <v>1070</v>
      </c>
      <c r="R2629" t="s">
        <v>1336</v>
      </c>
      <c r="S2629">
        <v>52952</v>
      </c>
      <c r="T2629" t="s">
        <v>1337</v>
      </c>
      <c r="U2629" t="s">
        <v>469</v>
      </c>
      <c r="V2629" t="s">
        <v>1073</v>
      </c>
      <c r="W2629" t="s">
        <v>412</v>
      </c>
      <c r="X2629" t="s">
        <v>57</v>
      </c>
      <c r="Y2629" t="s">
        <v>1338</v>
      </c>
      <c r="Z2629" s="1">
        <v>43513</v>
      </c>
      <c r="AA2629">
        <v>71</v>
      </c>
      <c r="AB2629" t="s">
        <v>81</v>
      </c>
      <c r="AC2629">
        <v>2023</v>
      </c>
      <c r="AD2629">
        <v>265</v>
      </c>
      <c r="AE2629" t="s">
        <v>1075</v>
      </c>
      <c r="AF2629" t="s">
        <v>247</v>
      </c>
      <c r="AG2629" s="1">
        <v>35544</v>
      </c>
      <c r="AH2629" t="s">
        <v>161</v>
      </c>
      <c r="AI2629" t="s">
        <v>63</v>
      </c>
      <c r="AJ2629" t="s">
        <v>64</v>
      </c>
      <c r="AK2629">
        <v>186</v>
      </c>
      <c r="AL2629">
        <v>2500000</v>
      </c>
      <c r="AM2629">
        <v>3000000</v>
      </c>
      <c r="AN2629" s="1">
        <v>46568</v>
      </c>
      <c r="AO2629" t="s">
        <v>1078</v>
      </c>
      <c r="AP2629" t="s">
        <v>66</v>
      </c>
      <c r="AQ2629">
        <v>14</v>
      </c>
      <c r="AR2629" t="s">
        <v>1077</v>
      </c>
      <c r="AS2629">
        <v>0</v>
      </c>
      <c r="AT2629" t="s">
        <v>161</v>
      </c>
      <c r="AU2629">
        <v>27</v>
      </c>
    </row>
    <row r="2630" spans="1:47" x14ac:dyDescent="0.25">
      <c r="A2630" t="s">
        <v>1334</v>
      </c>
      <c r="B2630">
        <v>3141108</v>
      </c>
      <c r="C2630">
        <v>282199</v>
      </c>
      <c r="D2630" t="s">
        <v>454</v>
      </c>
      <c r="E2630">
        <v>0</v>
      </c>
      <c r="F2630">
        <v>0</v>
      </c>
      <c r="G2630">
        <v>0</v>
      </c>
      <c r="H2630">
        <v>0</v>
      </c>
      <c r="I2630">
        <v>90</v>
      </c>
      <c r="J2630">
        <v>2018</v>
      </c>
      <c r="K2630" t="s">
        <v>299</v>
      </c>
      <c r="L2630">
        <v>5</v>
      </c>
      <c r="M2630">
        <v>0</v>
      </c>
      <c r="N2630">
        <v>2</v>
      </c>
      <c r="O2630">
        <v>18</v>
      </c>
      <c r="P2630" t="s">
        <v>1335</v>
      </c>
      <c r="Q2630" t="s">
        <v>1070</v>
      </c>
      <c r="R2630" t="s">
        <v>1336</v>
      </c>
      <c r="S2630">
        <v>52952</v>
      </c>
      <c r="T2630" t="s">
        <v>1337</v>
      </c>
      <c r="U2630" t="s">
        <v>469</v>
      </c>
      <c r="V2630" t="s">
        <v>1073</v>
      </c>
      <c r="W2630" t="s">
        <v>412</v>
      </c>
      <c r="X2630" t="s">
        <v>57</v>
      </c>
      <c r="Y2630" t="s">
        <v>1338</v>
      </c>
      <c r="Z2630" s="1">
        <v>43513</v>
      </c>
      <c r="AA2630">
        <v>71</v>
      </c>
      <c r="AB2630" t="s">
        <v>81</v>
      </c>
      <c r="AC2630">
        <v>2023</v>
      </c>
      <c r="AD2630">
        <v>265</v>
      </c>
      <c r="AE2630" t="s">
        <v>1075</v>
      </c>
      <c r="AF2630" t="s">
        <v>247</v>
      </c>
      <c r="AG2630" s="1">
        <v>35544</v>
      </c>
      <c r="AH2630" t="s">
        <v>161</v>
      </c>
      <c r="AI2630" t="s">
        <v>63</v>
      </c>
      <c r="AJ2630" t="s">
        <v>64</v>
      </c>
      <c r="AK2630">
        <v>186</v>
      </c>
      <c r="AL2630">
        <v>2500000</v>
      </c>
      <c r="AM2630">
        <v>3000000</v>
      </c>
      <c r="AN2630" s="1">
        <v>46568</v>
      </c>
      <c r="AO2630" t="s">
        <v>1079</v>
      </c>
      <c r="AP2630" t="s">
        <v>164</v>
      </c>
      <c r="AQ2630">
        <v>14</v>
      </c>
      <c r="AR2630" t="s">
        <v>1077</v>
      </c>
      <c r="AS2630">
        <v>0</v>
      </c>
      <c r="AT2630" t="s">
        <v>161</v>
      </c>
      <c r="AU2630">
        <v>27</v>
      </c>
    </row>
    <row r="2631" spans="1:47" x14ac:dyDescent="0.25">
      <c r="A2631" t="s">
        <v>1334</v>
      </c>
      <c r="B2631">
        <v>3141108</v>
      </c>
      <c r="C2631">
        <v>282199</v>
      </c>
      <c r="D2631" t="s">
        <v>454</v>
      </c>
      <c r="E2631">
        <v>0</v>
      </c>
      <c r="F2631">
        <v>0</v>
      </c>
      <c r="G2631">
        <v>0</v>
      </c>
      <c r="H2631">
        <v>0</v>
      </c>
      <c r="I2631">
        <v>90</v>
      </c>
      <c r="J2631">
        <v>2018</v>
      </c>
      <c r="K2631" t="s">
        <v>299</v>
      </c>
      <c r="L2631">
        <v>5</v>
      </c>
      <c r="M2631">
        <v>0</v>
      </c>
      <c r="N2631">
        <v>2</v>
      </c>
      <c r="O2631">
        <v>18</v>
      </c>
      <c r="P2631" t="s">
        <v>1335</v>
      </c>
      <c r="Q2631" t="s">
        <v>1070</v>
      </c>
      <c r="R2631" t="s">
        <v>1336</v>
      </c>
      <c r="S2631">
        <v>52952</v>
      </c>
      <c r="T2631" t="s">
        <v>1337</v>
      </c>
      <c r="U2631" t="s">
        <v>469</v>
      </c>
      <c r="V2631" t="s">
        <v>1073</v>
      </c>
      <c r="W2631" t="s">
        <v>412</v>
      </c>
      <c r="X2631" t="s">
        <v>57</v>
      </c>
      <c r="Y2631" t="s">
        <v>1338</v>
      </c>
      <c r="Z2631" s="1">
        <v>43513</v>
      </c>
      <c r="AA2631">
        <v>71</v>
      </c>
      <c r="AB2631" t="s">
        <v>81</v>
      </c>
      <c r="AC2631">
        <v>2023</v>
      </c>
      <c r="AD2631">
        <v>265</v>
      </c>
      <c r="AE2631" t="s">
        <v>1075</v>
      </c>
      <c r="AF2631" t="s">
        <v>247</v>
      </c>
      <c r="AG2631" s="1">
        <v>35544</v>
      </c>
      <c r="AH2631" t="s">
        <v>161</v>
      </c>
      <c r="AI2631" t="s">
        <v>63</v>
      </c>
      <c r="AJ2631" t="s">
        <v>64</v>
      </c>
      <c r="AK2631">
        <v>186</v>
      </c>
      <c r="AL2631">
        <v>2500000</v>
      </c>
      <c r="AM2631">
        <v>3000000</v>
      </c>
      <c r="AN2631" s="1">
        <v>46568</v>
      </c>
      <c r="AO2631" t="s">
        <v>1080</v>
      </c>
      <c r="AP2631" t="s">
        <v>66</v>
      </c>
      <c r="AQ2631">
        <v>14</v>
      </c>
      <c r="AR2631" t="s">
        <v>1077</v>
      </c>
      <c r="AS2631">
        <v>0</v>
      </c>
      <c r="AT2631" t="s">
        <v>161</v>
      </c>
      <c r="AU2631">
        <v>27</v>
      </c>
    </row>
    <row r="2632" spans="1:47" x14ac:dyDescent="0.25">
      <c r="A2632" t="s">
        <v>1334</v>
      </c>
      <c r="B2632">
        <v>3141108</v>
      </c>
      <c r="C2632">
        <v>282199</v>
      </c>
      <c r="D2632" t="s">
        <v>454</v>
      </c>
      <c r="E2632">
        <v>0</v>
      </c>
      <c r="F2632">
        <v>0</v>
      </c>
      <c r="G2632">
        <v>0</v>
      </c>
      <c r="H2632">
        <v>0</v>
      </c>
      <c r="I2632">
        <v>90</v>
      </c>
      <c r="J2632">
        <v>2018</v>
      </c>
      <c r="K2632" t="s">
        <v>299</v>
      </c>
      <c r="L2632">
        <v>5</v>
      </c>
      <c r="M2632">
        <v>0</v>
      </c>
      <c r="N2632">
        <v>2</v>
      </c>
      <c r="O2632">
        <v>18</v>
      </c>
      <c r="P2632" t="s">
        <v>1335</v>
      </c>
      <c r="Q2632" t="s">
        <v>1070</v>
      </c>
      <c r="R2632" t="s">
        <v>1336</v>
      </c>
      <c r="S2632">
        <v>52952</v>
      </c>
      <c r="T2632" t="s">
        <v>1337</v>
      </c>
      <c r="U2632" t="s">
        <v>469</v>
      </c>
      <c r="V2632" t="s">
        <v>1073</v>
      </c>
      <c r="W2632" t="s">
        <v>412</v>
      </c>
      <c r="X2632" t="s">
        <v>57</v>
      </c>
      <c r="Y2632" t="s">
        <v>1338</v>
      </c>
      <c r="Z2632" s="1">
        <v>43513</v>
      </c>
      <c r="AA2632">
        <v>71</v>
      </c>
      <c r="AB2632" t="s">
        <v>81</v>
      </c>
      <c r="AC2632">
        <v>2023</v>
      </c>
      <c r="AD2632">
        <v>265</v>
      </c>
      <c r="AE2632" t="s">
        <v>1075</v>
      </c>
      <c r="AF2632" t="s">
        <v>247</v>
      </c>
      <c r="AG2632" s="1">
        <v>35544</v>
      </c>
      <c r="AH2632" t="s">
        <v>161</v>
      </c>
      <c r="AI2632" t="s">
        <v>63</v>
      </c>
      <c r="AJ2632" t="s">
        <v>64</v>
      </c>
      <c r="AK2632">
        <v>186</v>
      </c>
      <c r="AL2632">
        <v>2500000</v>
      </c>
      <c r="AM2632">
        <v>3000000</v>
      </c>
      <c r="AN2632" s="1">
        <v>46568</v>
      </c>
      <c r="AO2632" t="s">
        <v>1081</v>
      </c>
      <c r="AP2632" t="s">
        <v>66</v>
      </c>
      <c r="AQ2632">
        <v>14</v>
      </c>
      <c r="AR2632" t="s">
        <v>1077</v>
      </c>
      <c r="AS2632">
        <v>0</v>
      </c>
      <c r="AT2632" t="s">
        <v>161</v>
      </c>
      <c r="AU2632">
        <v>27</v>
      </c>
    </row>
    <row r="2633" spans="1:47" x14ac:dyDescent="0.25">
      <c r="A2633" t="s">
        <v>1334</v>
      </c>
      <c r="B2633">
        <v>3141108</v>
      </c>
      <c r="C2633">
        <v>282199</v>
      </c>
      <c r="D2633" t="s">
        <v>454</v>
      </c>
      <c r="E2633">
        <v>0</v>
      </c>
      <c r="F2633">
        <v>0</v>
      </c>
      <c r="G2633">
        <v>0</v>
      </c>
      <c r="H2633">
        <v>0</v>
      </c>
      <c r="I2633">
        <v>90</v>
      </c>
      <c r="J2633">
        <v>2018</v>
      </c>
      <c r="K2633" t="s">
        <v>299</v>
      </c>
      <c r="L2633">
        <v>5</v>
      </c>
      <c r="M2633">
        <v>0</v>
      </c>
      <c r="N2633">
        <v>2</v>
      </c>
      <c r="O2633">
        <v>18</v>
      </c>
      <c r="P2633" t="s">
        <v>1335</v>
      </c>
      <c r="Q2633" t="s">
        <v>1070</v>
      </c>
      <c r="R2633" t="s">
        <v>1336</v>
      </c>
      <c r="S2633">
        <v>52952</v>
      </c>
      <c r="T2633" t="s">
        <v>1337</v>
      </c>
      <c r="U2633" t="s">
        <v>469</v>
      </c>
      <c r="V2633" t="s">
        <v>1073</v>
      </c>
      <c r="W2633" t="s">
        <v>412</v>
      </c>
      <c r="X2633" t="s">
        <v>57</v>
      </c>
      <c r="Y2633" t="s">
        <v>1338</v>
      </c>
      <c r="Z2633" s="1">
        <v>43513</v>
      </c>
      <c r="AA2633">
        <v>71</v>
      </c>
      <c r="AB2633" t="s">
        <v>81</v>
      </c>
      <c r="AC2633">
        <v>2023</v>
      </c>
      <c r="AD2633">
        <v>265</v>
      </c>
      <c r="AE2633" t="s">
        <v>1075</v>
      </c>
      <c r="AF2633" t="s">
        <v>247</v>
      </c>
      <c r="AG2633" s="1">
        <v>35544</v>
      </c>
      <c r="AH2633" t="s">
        <v>161</v>
      </c>
      <c r="AI2633" t="s">
        <v>63</v>
      </c>
      <c r="AJ2633" t="s">
        <v>64</v>
      </c>
      <c r="AK2633">
        <v>186</v>
      </c>
      <c r="AL2633">
        <v>2500000</v>
      </c>
      <c r="AM2633">
        <v>3000000</v>
      </c>
      <c r="AN2633" s="1">
        <v>46568</v>
      </c>
      <c r="AO2633" t="s">
        <v>1082</v>
      </c>
      <c r="AP2633" t="s">
        <v>66</v>
      </c>
      <c r="AQ2633">
        <v>14</v>
      </c>
      <c r="AR2633" t="s">
        <v>1077</v>
      </c>
      <c r="AS2633">
        <v>0</v>
      </c>
      <c r="AT2633" t="s">
        <v>161</v>
      </c>
      <c r="AU2633">
        <v>27</v>
      </c>
    </row>
    <row r="2634" spans="1:47" x14ac:dyDescent="0.25">
      <c r="A2634" t="s">
        <v>1334</v>
      </c>
      <c r="B2634">
        <v>3141108</v>
      </c>
      <c r="C2634">
        <v>282199</v>
      </c>
      <c r="D2634" t="s">
        <v>454</v>
      </c>
      <c r="E2634">
        <v>0</v>
      </c>
      <c r="F2634">
        <v>0</v>
      </c>
      <c r="G2634">
        <v>0</v>
      </c>
      <c r="H2634">
        <v>0</v>
      </c>
      <c r="I2634">
        <v>90</v>
      </c>
      <c r="J2634">
        <v>2018</v>
      </c>
      <c r="K2634" t="s">
        <v>299</v>
      </c>
      <c r="L2634">
        <v>5</v>
      </c>
      <c r="M2634">
        <v>0</v>
      </c>
      <c r="N2634">
        <v>2</v>
      </c>
      <c r="O2634">
        <v>18</v>
      </c>
      <c r="P2634" t="s">
        <v>1335</v>
      </c>
      <c r="Q2634" t="s">
        <v>1070</v>
      </c>
      <c r="R2634" t="s">
        <v>1336</v>
      </c>
      <c r="S2634">
        <v>52952</v>
      </c>
      <c r="T2634" t="s">
        <v>1337</v>
      </c>
      <c r="U2634" t="s">
        <v>469</v>
      </c>
      <c r="V2634" t="s">
        <v>1073</v>
      </c>
      <c r="W2634" t="s">
        <v>412</v>
      </c>
      <c r="X2634" t="s">
        <v>57</v>
      </c>
      <c r="Y2634" t="s">
        <v>1338</v>
      </c>
      <c r="Z2634" s="1">
        <v>43513</v>
      </c>
      <c r="AA2634">
        <v>71</v>
      </c>
      <c r="AB2634" t="s">
        <v>81</v>
      </c>
      <c r="AC2634">
        <v>2023</v>
      </c>
      <c r="AD2634">
        <v>265</v>
      </c>
      <c r="AE2634" t="s">
        <v>1075</v>
      </c>
      <c r="AF2634" t="s">
        <v>247</v>
      </c>
      <c r="AG2634" s="1">
        <v>35544</v>
      </c>
      <c r="AH2634" t="s">
        <v>161</v>
      </c>
      <c r="AI2634" t="s">
        <v>63</v>
      </c>
      <c r="AJ2634" t="s">
        <v>64</v>
      </c>
      <c r="AK2634">
        <v>186</v>
      </c>
      <c r="AL2634">
        <v>2500000</v>
      </c>
      <c r="AM2634">
        <v>3000000</v>
      </c>
      <c r="AN2634" s="1">
        <v>46568</v>
      </c>
      <c r="AO2634" t="s">
        <v>1083</v>
      </c>
      <c r="AP2634" t="s">
        <v>164</v>
      </c>
      <c r="AQ2634">
        <v>14</v>
      </c>
      <c r="AR2634" t="s">
        <v>1077</v>
      </c>
      <c r="AS2634">
        <v>0</v>
      </c>
      <c r="AT2634" t="s">
        <v>161</v>
      </c>
      <c r="AU2634">
        <v>27</v>
      </c>
    </row>
    <row r="2635" spans="1:47" x14ac:dyDescent="0.25">
      <c r="A2635" t="s">
        <v>1334</v>
      </c>
      <c r="B2635">
        <v>3141108</v>
      </c>
      <c r="C2635">
        <v>282199</v>
      </c>
      <c r="D2635" t="s">
        <v>454</v>
      </c>
      <c r="E2635">
        <v>0</v>
      </c>
      <c r="F2635">
        <v>0</v>
      </c>
      <c r="G2635">
        <v>0</v>
      </c>
      <c r="H2635">
        <v>0</v>
      </c>
      <c r="I2635">
        <v>90</v>
      </c>
      <c r="J2635">
        <v>2018</v>
      </c>
      <c r="K2635" t="s">
        <v>299</v>
      </c>
      <c r="L2635">
        <v>5</v>
      </c>
      <c r="M2635">
        <v>0</v>
      </c>
      <c r="N2635">
        <v>2</v>
      </c>
      <c r="O2635">
        <v>18</v>
      </c>
      <c r="P2635" t="s">
        <v>1335</v>
      </c>
      <c r="Q2635" t="s">
        <v>1070</v>
      </c>
      <c r="R2635" t="s">
        <v>1336</v>
      </c>
      <c r="S2635">
        <v>52952</v>
      </c>
      <c r="T2635" t="s">
        <v>1337</v>
      </c>
      <c r="U2635" t="s">
        <v>469</v>
      </c>
      <c r="V2635" t="s">
        <v>1073</v>
      </c>
      <c r="W2635" t="s">
        <v>412</v>
      </c>
      <c r="X2635" t="s">
        <v>57</v>
      </c>
      <c r="Y2635" t="s">
        <v>1338</v>
      </c>
      <c r="Z2635" s="1">
        <v>43513</v>
      </c>
      <c r="AA2635">
        <v>71</v>
      </c>
      <c r="AB2635" t="s">
        <v>81</v>
      </c>
      <c r="AC2635">
        <v>2023</v>
      </c>
      <c r="AD2635">
        <v>265</v>
      </c>
      <c r="AE2635" t="s">
        <v>1075</v>
      </c>
      <c r="AF2635" t="s">
        <v>247</v>
      </c>
      <c r="AG2635" s="1">
        <v>35544</v>
      </c>
      <c r="AH2635" t="s">
        <v>161</v>
      </c>
      <c r="AI2635" t="s">
        <v>63</v>
      </c>
      <c r="AJ2635" t="s">
        <v>64</v>
      </c>
      <c r="AK2635">
        <v>186</v>
      </c>
      <c r="AL2635">
        <v>2500000</v>
      </c>
      <c r="AM2635">
        <v>3000000</v>
      </c>
      <c r="AN2635" s="1">
        <v>46568</v>
      </c>
      <c r="AO2635" t="s">
        <v>1084</v>
      </c>
      <c r="AP2635" t="s">
        <v>66</v>
      </c>
      <c r="AQ2635">
        <v>14</v>
      </c>
      <c r="AR2635" t="s">
        <v>1077</v>
      </c>
      <c r="AS2635">
        <v>0</v>
      </c>
      <c r="AT2635" t="s">
        <v>161</v>
      </c>
      <c r="AU2635">
        <v>27</v>
      </c>
    </row>
    <row r="2636" spans="1:47" x14ac:dyDescent="0.25">
      <c r="A2636" t="s">
        <v>1339</v>
      </c>
      <c r="B2636">
        <v>3135806</v>
      </c>
      <c r="C2636">
        <v>332697</v>
      </c>
      <c r="D2636" t="s">
        <v>398</v>
      </c>
      <c r="E2636">
        <v>0</v>
      </c>
      <c r="F2636">
        <v>0</v>
      </c>
      <c r="G2636">
        <v>0</v>
      </c>
      <c r="H2636">
        <v>0</v>
      </c>
      <c r="I2636">
        <v>78</v>
      </c>
      <c r="J2636">
        <v>2018</v>
      </c>
      <c r="K2636" t="s">
        <v>684</v>
      </c>
      <c r="L2636">
        <v>2</v>
      </c>
      <c r="M2636">
        <v>3</v>
      </c>
      <c r="N2636">
        <v>8.7201953461648944</v>
      </c>
      <c r="O2636">
        <v>9.2028152829646661</v>
      </c>
      <c r="P2636" t="s">
        <v>751</v>
      </c>
      <c r="Q2636" t="s">
        <v>217</v>
      </c>
      <c r="R2636" t="s">
        <v>494</v>
      </c>
      <c r="S2636">
        <v>54417</v>
      </c>
      <c r="T2636" t="s">
        <v>1340</v>
      </c>
      <c r="U2636" t="s">
        <v>135</v>
      </c>
      <c r="V2636" t="s">
        <v>508</v>
      </c>
      <c r="W2636" t="s">
        <v>296</v>
      </c>
      <c r="X2636" t="s">
        <v>403</v>
      </c>
      <c r="Y2636" t="s">
        <v>1341</v>
      </c>
      <c r="Z2636" s="1">
        <v>43516</v>
      </c>
      <c r="AA2636">
        <v>78</v>
      </c>
      <c r="AB2636" t="s">
        <v>59</v>
      </c>
      <c r="AC2636">
        <v>2023</v>
      </c>
      <c r="AD2636">
        <v>506</v>
      </c>
      <c r="AE2636" t="s">
        <v>755</v>
      </c>
      <c r="AF2636" t="s">
        <v>247</v>
      </c>
      <c r="AG2636" s="1">
        <v>36035</v>
      </c>
      <c r="AH2636" t="s">
        <v>248</v>
      </c>
      <c r="AI2636" t="s">
        <v>249</v>
      </c>
      <c r="AJ2636" t="s">
        <v>64</v>
      </c>
      <c r="AK2636">
        <v>185</v>
      </c>
      <c r="AL2636">
        <v>20000000</v>
      </c>
      <c r="AM2636">
        <v>25000000</v>
      </c>
      <c r="AN2636" s="1">
        <v>45838</v>
      </c>
      <c r="AO2636" t="s">
        <v>756</v>
      </c>
      <c r="AP2636" t="s">
        <v>66</v>
      </c>
      <c r="AQ2636">
        <v>16</v>
      </c>
      <c r="AR2636" t="s">
        <v>757</v>
      </c>
      <c r="AS2636">
        <v>0</v>
      </c>
      <c r="AT2636" t="s">
        <v>465</v>
      </c>
      <c r="AU2636">
        <v>26</v>
      </c>
    </row>
    <row r="2637" spans="1:47" x14ac:dyDescent="0.25">
      <c r="A2637" t="s">
        <v>1339</v>
      </c>
      <c r="B2637">
        <v>3135806</v>
      </c>
      <c r="C2637">
        <v>332697</v>
      </c>
      <c r="D2637" t="s">
        <v>398</v>
      </c>
      <c r="E2637">
        <v>0</v>
      </c>
      <c r="F2637">
        <v>0</v>
      </c>
      <c r="G2637">
        <v>0</v>
      </c>
      <c r="H2637">
        <v>0</v>
      </c>
      <c r="I2637">
        <v>78</v>
      </c>
      <c r="J2637">
        <v>2018</v>
      </c>
      <c r="K2637" t="s">
        <v>684</v>
      </c>
      <c r="L2637">
        <v>2</v>
      </c>
      <c r="M2637">
        <v>3</v>
      </c>
      <c r="N2637">
        <v>8.7201953461648944</v>
      </c>
      <c r="O2637">
        <v>9.2028152829646661</v>
      </c>
      <c r="P2637" t="s">
        <v>751</v>
      </c>
      <c r="Q2637" t="s">
        <v>217</v>
      </c>
      <c r="R2637" t="s">
        <v>494</v>
      </c>
      <c r="S2637">
        <v>54417</v>
      </c>
      <c r="T2637" t="s">
        <v>1340</v>
      </c>
      <c r="U2637" t="s">
        <v>135</v>
      </c>
      <c r="V2637" t="s">
        <v>508</v>
      </c>
      <c r="W2637" t="s">
        <v>296</v>
      </c>
      <c r="X2637" t="s">
        <v>403</v>
      </c>
      <c r="Y2637" t="s">
        <v>1341</v>
      </c>
      <c r="Z2637" s="1">
        <v>43516</v>
      </c>
      <c r="AA2637">
        <v>78</v>
      </c>
      <c r="AB2637" t="s">
        <v>59</v>
      </c>
      <c r="AC2637">
        <v>2023</v>
      </c>
      <c r="AD2637">
        <v>506</v>
      </c>
      <c r="AE2637" t="s">
        <v>755</v>
      </c>
      <c r="AF2637" t="s">
        <v>247</v>
      </c>
      <c r="AG2637" s="1">
        <v>36035</v>
      </c>
      <c r="AH2637" t="s">
        <v>248</v>
      </c>
      <c r="AI2637" t="s">
        <v>249</v>
      </c>
      <c r="AJ2637" t="s">
        <v>64</v>
      </c>
      <c r="AK2637">
        <v>185</v>
      </c>
      <c r="AL2637">
        <v>20000000</v>
      </c>
      <c r="AM2637">
        <v>25000000</v>
      </c>
      <c r="AN2637" s="1">
        <v>45838</v>
      </c>
      <c r="AO2637" t="s">
        <v>758</v>
      </c>
      <c r="AP2637" t="s">
        <v>66</v>
      </c>
      <c r="AQ2637">
        <v>16</v>
      </c>
      <c r="AR2637" t="s">
        <v>757</v>
      </c>
      <c r="AS2637">
        <v>0</v>
      </c>
      <c r="AT2637" t="s">
        <v>248</v>
      </c>
      <c r="AU2637">
        <v>26</v>
      </c>
    </row>
    <row r="2638" spans="1:47" x14ac:dyDescent="0.25">
      <c r="A2638" t="s">
        <v>1339</v>
      </c>
      <c r="B2638">
        <v>3135806</v>
      </c>
      <c r="C2638">
        <v>332697</v>
      </c>
      <c r="D2638" t="s">
        <v>398</v>
      </c>
      <c r="E2638">
        <v>0</v>
      </c>
      <c r="F2638">
        <v>0</v>
      </c>
      <c r="G2638">
        <v>0</v>
      </c>
      <c r="H2638">
        <v>0</v>
      </c>
      <c r="I2638">
        <v>78</v>
      </c>
      <c r="J2638">
        <v>2018</v>
      </c>
      <c r="K2638" t="s">
        <v>684</v>
      </c>
      <c r="L2638">
        <v>2</v>
      </c>
      <c r="M2638">
        <v>3</v>
      </c>
      <c r="N2638">
        <v>8.7201953461648944</v>
      </c>
      <c r="O2638">
        <v>9.2028152829646661</v>
      </c>
      <c r="P2638" t="s">
        <v>751</v>
      </c>
      <c r="Q2638" t="s">
        <v>217</v>
      </c>
      <c r="R2638" t="s">
        <v>494</v>
      </c>
      <c r="S2638">
        <v>54417</v>
      </c>
      <c r="T2638" t="s">
        <v>1340</v>
      </c>
      <c r="U2638" t="s">
        <v>135</v>
      </c>
      <c r="V2638" t="s">
        <v>508</v>
      </c>
      <c r="W2638" t="s">
        <v>296</v>
      </c>
      <c r="X2638" t="s">
        <v>403</v>
      </c>
      <c r="Y2638" t="s">
        <v>1341</v>
      </c>
      <c r="Z2638" s="1">
        <v>43516</v>
      </c>
      <c r="AA2638">
        <v>78</v>
      </c>
      <c r="AB2638" t="s">
        <v>59</v>
      </c>
      <c r="AC2638">
        <v>2023</v>
      </c>
      <c r="AD2638">
        <v>506</v>
      </c>
      <c r="AE2638" t="s">
        <v>755</v>
      </c>
      <c r="AF2638" t="s">
        <v>247</v>
      </c>
      <c r="AG2638" s="1">
        <v>36035</v>
      </c>
      <c r="AH2638" t="s">
        <v>248</v>
      </c>
      <c r="AI2638" t="s">
        <v>249</v>
      </c>
      <c r="AJ2638" t="s">
        <v>64</v>
      </c>
      <c r="AK2638">
        <v>185</v>
      </c>
      <c r="AL2638">
        <v>20000000</v>
      </c>
      <c r="AM2638">
        <v>25000000</v>
      </c>
      <c r="AN2638" s="1">
        <v>45838</v>
      </c>
      <c r="AO2638" t="s">
        <v>759</v>
      </c>
      <c r="AP2638" t="s">
        <v>164</v>
      </c>
      <c r="AQ2638">
        <v>16</v>
      </c>
      <c r="AR2638" t="s">
        <v>757</v>
      </c>
      <c r="AS2638">
        <v>0</v>
      </c>
      <c r="AT2638" t="s">
        <v>465</v>
      </c>
      <c r="AU2638">
        <v>26</v>
      </c>
    </row>
    <row r="2639" spans="1:47" x14ac:dyDescent="0.25">
      <c r="A2639" t="s">
        <v>1339</v>
      </c>
      <c r="B2639">
        <v>3135806</v>
      </c>
      <c r="C2639">
        <v>332697</v>
      </c>
      <c r="D2639" t="s">
        <v>398</v>
      </c>
      <c r="E2639">
        <v>0</v>
      </c>
      <c r="F2639">
        <v>0</v>
      </c>
      <c r="G2639">
        <v>0</v>
      </c>
      <c r="H2639">
        <v>0</v>
      </c>
      <c r="I2639">
        <v>78</v>
      </c>
      <c r="J2639">
        <v>2018</v>
      </c>
      <c r="K2639" t="s">
        <v>684</v>
      </c>
      <c r="L2639">
        <v>2</v>
      </c>
      <c r="M2639">
        <v>3</v>
      </c>
      <c r="N2639">
        <v>8.7201953461648944</v>
      </c>
      <c r="O2639">
        <v>9.2028152829646661</v>
      </c>
      <c r="P2639" t="s">
        <v>751</v>
      </c>
      <c r="Q2639" t="s">
        <v>217</v>
      </c>
      <c r="R2639" t="s">
        <v>494</v>
      </c>
      <c r="S2639">
        <v>54417</v>
      </c>
      <c r="T2639" t="s">
        <v>1340</v>
      </c>
      <c r="U2639" t="s">
        <v>135</v>
      </c>
      <c r="V2639" t="s">
        <v>508</v>
      </c>
      <c r="W2639" t="s">
        <v>296</v>
      </c>
      <c r="X2639" t="s">
        <v>403</v>
      </c>
      <c r="Y2639" t="s">
        <v>1341</v>
      </c>
      <c r="Z2639" s="1">
        <v>43516</v>
      </c>
      <c r="AA2639">
        <v>78</v>
      </c>
      <c r="AB2639" t="s">
        <v>59</v>
      </c>
      <c r="AC2639">
        <v>2023</v>
      </c>
      <c r="AD2639">
        <v>506</v>
      </c>
      <c r="AE2639" t="s">
        <v>755</v>
      </c>
      <c r="AF2639" t="s">
        <v>247</v>
      </c>
      <c r="AG2639" s="1">
        <v>36035</v>
      </c>
      <c r="AH2639" t="s">
        <v>248</v>
      </c>
      <c r="AI2639" t="s">
        <v>249</v>
      </c>
      <c r="AJ2639" t="s">
        <v>64</v>
      </c>
      <c r="AK2639">
        <v>185</v>
      </c>
      <c r="AL2639">
        <v>20000000</v>
      </c>
      <c r="AM2639">
        <v>25000000</v>
      </c>
      <c r="AN2639" s="1">
        <v>45838</v>
      </c>
      <c r="AO2639" t="s">
        <v>760</v>
      </c>
      <c r="AP2639" t="s">
        <v>164</v>
      </c>
      <c r="AQ2639">
        <v>16</v>
      </c>
      <c r="AR2639" t="s">
        <v>757</v>
      </c>
      <c r="AS2639">
        <v>0</v>
      </c>
      <c r="AT2639" t="s">
        <v>465</v>
      </c>
      <c r="AU2639">
        <v>26</v>
      </c>
    </row>
    <row r="2640" spans="1:47" x14ac:dyDescent="0.25">
      <c r="A2640" t="s">
        <v>1339</v>
      </c>
      <c r="B2640">
        <v>3135806</v>
      </c>
      <c r="C2640">
        <v>332697</v>
      </c>
      <c r="D2640" t="s">
        <v>398</v>
      </c>
      <c r="E2640">
        <v>0</v>
      </c>
      <c r="F2640">
        <v>0</v>
      </c>
      <c r="G2640">
        <v>0</v>
      </c>
      <c r="H2640">
        <v>0</v>
      </c>
      <c r="I2640">
        <v>78</v>
      </c>
      <c r="J2640">
        <v>2018</v>
      </c>
      <c r="K2640" t="s">
        <v>684</v>
      </c>
      <c r="L2640">
        <v>2</v>
      </c>
      <c r="M2640">
        <v>3</v>
      </c>
      <c r="N2640">
        <v>8.7201953461648944</v>
      </c>
      <c r="O2640">
        <v>9.2028152829646661</v>
      </c>
      <c r="P2640" t="s">
        <v>751</v>
      </c>
      <c r="Q2640" t="s">
        <v>217</v>
      </c>
      <c r="R2640" t="s">
        <v>494</v>
      </c>
      <c r="S2640">
        <v>54417</v>
      </c>
      <c r="T2640" t="s">
        <v>1340</v>
      </c>
      <c r="U2640" t="s">
        <v>135</v>
      </c>
      <c r="V2640" t="s">
        <v>508</v>
      </c>
      <c r="W2640" t="s">
        <v>296</v>
      </c>
      <c r="X2640" t="s">
        <v>403</v>
      </c>
      <c r="Y2640" t="s">
        <v>1341</v>
      </c>
      <c r="Z2640" s="1">
        <v>43516</v>
      </c>
      <c r="AA2640">
        <v>78</v>
      </c>
      <c r="AB2640" t="s">
        <v>59</v>
      </c>
      <c r="AC2640">
        <v>2023</v>
      </c>
      <c r="AD2640">
        <v>506</v>
      </c>
      <c r="AE2640" t="s">
        <v>755</v>
      </c>
      <c r="AF2640" t="s">
        <v>247</v>
      </c>
      <c r="AG2640" s="1">
        <v>36035</v>
      </c>
      <c r="AH2640" t="s">
        <v>248</v>
      </c>
      <c r="AI2640" t="s">
        <v>249</v>
      </c>
      <c r="AJ2640" t="s">
        <v>64</v>
      </c>
      <c r="AK2640">
        <v>185</v>
      </c>
      <c r="AL2640">
        <v>20000000</v>
      </c>
      <c r="AM2640">
        <v>25000000</v>
      </c>
      <c r="AN2640" s="1">
        <v>45838</v>
      </c>
      <c r="AO2640" t="s">
        <v>761</v>
      </c>
      <c r="AP2640" t="s">
        <v>164</v>
      </c>
      <c r="AQ2640">
        <v>16</v>
      </c>
      <c r="AR2640" t="s">
        <v>757</v>
      </c>
      <c r="AS2640">
        <v>0</v>
      </c>
      <c r="AT2640" t="s">
        <v>465</v>
      </c>
      <c r="AU2640">
        <v>26</v>
      </c>
    </row>
    <row r="2641" spans="1:47" x14ac:dyDescent="0.25">
      <c r="A2641" t="s">
        <v>1339</v>
      </c>
      <c r="B2641">
        <v>3135806</v>
      </c>
      <c r="C2641">
        <v>332697</v>
      </c>
      <c r="D2641" t="s">
        <v>398</v>
      </c>
      <c r="E2641">
        <v>0</v>
      </c>
      <c r="F2641">
        <v>0</v>
      </c>
      <c r="G2641">
        <v>0</v>
      </c>
      <c r="H2641">
        <v>0</v>
      </c>
      <c r="I2641">
        <v>78</v>
      </c>
      <c r="J2641">
        <v>2018</v>
      </c>
      <c r="K2641" t="s">
        <v>684</v>
      </c>
      <c r="L2641">
        <v>2</v>
      </c>
      <c r="M2641">
        <v>3</v>
      </c>
      <c r="N2641">
        <v>8.7201953461648944</v>
      </c>
      <c r="O2641">
        <v>9.2028152829646661</v>
      </c>
      <c r="P2641" t="s">
        <v>751</v>
      </c>
      <c r="Q2641" t="s">
        <v>217</v>
      </c>
      <c r="R2641" t="s">
        <v>494</v>
      </c>
      <c r="S2641">
        <v>54417</v>
      </c>
      <c r="T2641" t="s">
        <v>1340</v>
      </c>
      <c r="U2641" t="s">
        <v>135</v>
      </c>
      <c r="V2641" t="s">
        <v>508</v>
      </c>
      <c r="W2641" t="s">
        <v>296</v>
      </c>
      <c r="X2641" t="s">
        <v>403</v>
      </c>
      <c r="Y2641" t="s">
        <v>1341</v>
      </c>
      <c r="Z2641" s="1">
        <v>43516</v>
      </c>
      <c r="AA2641">
        <v>78</v>
      </c>
      <c r="AB2641" t="s">
        <v>59</v>
      </c>
      <c r="AC2641">
        <v>2023</v>
      </c>
      <c r="AD2641">
        <v>506</v>
      </c>
      <c r="AE2641" t="s">
        <v>755</v>
      </c>
      <c r="AF2641" t="s">
        <v>247</v>
      </c>
      <c r="AG2641" s="1">
        <v>36035</v>
      </c>
      <c r="AH2641" t="s">
        <v>248</v>
      </c>
      <c r="AI2641" t="s">
        <v>249</v>
      </c>
      <c r="AJ2641" t="s">
        <v>64</v>
      </c>
      <c r="AK2641">
        <v>185</v>
      </c>
      <c r="AL2641">
        <v>20000000</v>
      </c>
      <c r="AM2641">
        <v>25000000</v>
      </c>
      <c r="AN2641" s="1">
        <v>45838</v>
      </c>
      <c r="AO2641" t="s">
        <v>762</v>
      </c>
      <c r="AP2641" t="s">
        <v>164</v>
      </c>
      <c r="AQ2641">
        <v>16</v>
      </c>
      <c r="AR2641" t="s">
        <v>757</v>
      </c>
      <c r="AS2641">
        <v>0</v>
      </c>
      <c r="AT2641" t="s">
        <v>465</v>
      </c>
      <c r="AU2641">
        <v>26</v>
      </c>
    </row>
    <row r="2642" spans="1:47" x14ac:dyDescent="0.25">
      <c r="A2642" t="s">
        <v>1339</v>
      </c>
      <c r="B2642">
        <v>3135806</v>
      </c>
      <c r="C2642">
        <v>332697</v>
      </c>
      <c r="D2642" t="s">
        <v>398</v>
      </c>
      <c r="E2642">
        <v>0</v>
      </c>
      <c r="F2642">
        <v>0</v>
      </c>
      <c r="G2642">
        <v>0</v>
      </c>
      <c r="H2642">
        <v>0</v>
      </c>
      <c r="I2642">
        <v>78</v>
      </c>
      <c r="J2642">
        <v>2018</v>
      </c>
      <c r="K2642" t="s">
        <v>684</v>
      </c>
      <c r="L2642">
        <v>2</v>
      </c>
      <c r="M2642">
        <v>3</v>
      </c>
      <c r="N2642">
        <v>8.7201953461648944</v>
      </c>
      <c r="O2642">
        <v>9.2028152829646661</v>
      </c>
      <c r="P2642" t="s">
        <v>751</v>
      </c>
      <c r="Q2642" t="s">
        <v>217</v>
      </c>
      <c r="R2642" t="s">
        <v>494</v>
      </c>
      <c r="S2642">
        <v>54417</v>
      </c>
      <c r="T2642" t="s">
        <v>1340</v>
      </c>
      <c r="U2642" t="s">
        <v>135</v>
      </c>
      <c r="V2642" t="s">
        <v>508</v>
      </c>
      <c r="W2642" t="s">
        <v>296</v>
      </c>
      <c r="X2642" t="s">
        <v>403</v>
      </c>
      <c r="Y2642" t="s">
        <v>1341</v>
      </c>
      <c r="Z2642" s="1">
        <v>43516</v>
      </c>
      <c r="AA2642">
        <v>78</v>
      </c>
      <c r="AB2642" t="s">
        <v>59</v>
      </c>
      <c r="AC2642">
        <v>2023</v>
      </c>
      <c r="AD2642">
        <v>506</v>
      </c>
      <c r="AE2642" t="s">
        <v>755</v>
      </c>
      <c r="AF2642" t="s">
        <v>247</v>
      </c>
      <c r="AG2642" s="1">
        <v>36035</v>
      </c>
      <c r="AH2642" t="s">
        <v>248</v>
      </c>
      <c r="AI2642" t="s">
        <v>249</v>
      </c>
      <c r="AJ2642" t="s">
        <v>64</v>
      </c>
      <c r="AK2642">
        <v>185</v>
      </c>
      <c r="AL2642">
        <v>20000000</v>
      </c>
      <c r="AM2642">
        <v>25000000</v>
      </c>
      <c r="AN2642" s="1">
        <v>45838</v>
      </c>
      <c r="AO2642" t="s">
        <v>763</v>
      </c>
      <c r="AP2642" t="s">
        <v>164</v>
      </c>
      <c r="AQ2642">
        <v>16</v>
      </c>
      <c r="AR2642" t="s">
        <v>757</v>
      </c>
      <c r="AS2642">
        <v>0</v>
      </c>
      <c r="AT2642" t="s">
        <v>465</v>
      </c>
      <c r="AU2642">
        <v>26</v>
      </c>
    </row>
    <row r="2643" spans="1:47" x14ac:dyDescent="0.25">
      <c r="A2643" t="s">
        <v>1339</v>
      </c>
      <c r="B2643">
        <v>3135806</v>
      </c>
      <c r="C2643">
        <v>332697</v>
      </c>
      <c r="D2643" t="s">
        <v>398</v>
      </c>
      <c r="E2643">
        <v>0</v>
      </c>
      <c r="F2643">
        <v>0</v>
      </c>
      <c r="G2643">
        <v>0</v>
      </c>
      <c r="H2643">
        <v>0</v>
      </c>
      <c r="I2643">
        <v>78</v>
      </c>
      <c r="J2643">
        <v>2018</v>
      </c>
      <c r="K2643" t="s">
        <v>684</v>
      </c>
      <c r="L2643">
        <v>2</v>
      </c>
      <c r="M2643">
        <v>3</v>
      </c>
      <c r="N2643">
        <v>8.7201953461648944</v>
      </c>
      <c r="O2643">
        <v>9.2028152829646661</v>
      </c>
      <c r="P2643" t="s">
        <v>751</v>
      </c>
      <c r="Q2643" t="s">
        <v>217</v>
      </c>
      <c r="R2643" t="s">
        <v>494</v>
      </c>
      <c r="S2643">
        <v>54417</v>
      </c>
      <c r="T2643" t="s">
        <v>1340</v>
      </c>
      <c r="U2643" t="s">
        <v>135</v>
      </c>
      <c r="V2643" t="s">
        <v>508</v>
      </c>
      <c r="W2643" t="s">
        <v>296</v>
      </c>
      <c r="X2643" t="s">
        <v>403</v>
      </c>
      <c r="Y2643" t="s">
        <v>1341</v>
      </c>
      <c r="Z2643" s="1">
        <v>43516</v>
      </c>
      <c r="AA2643">
        <v>78</v>
      </c>
      <c r="AB2643" t="s">
        <v>59</v>
      </c>
      <c r="AC2643">
        <v>2023</v>
      </c>
      <c r="AD2643">
        <v>506</v>
      </c>
      <c r="AE2643" t="s">
        <v>755</v>
      </c>
      <c r="AF2643" t="s">
        <v>247</v>
      </c>
      <c r="AG2643" s="1">
        <v>36035</v>
      </c>
      <c r="AH2643" t="s">
        <v>248</v>
      </c>
      <c r="AI2643" t="s">
        <v>249</v>
      </c>
      <c r="AJ2643" t="s">
        <v>64</v>
      </c>
      <c r="AK2643">
        <v>185</v>
      </c>
      <c r="AL2643">
        <v>20000000</v>
      </c>
      <c r="AM2643">
        <v>25000000</v>
      </c>
      <c r="AN2643" s="1">
        <v>45838</v>
      </c>
      <c r="AO2643" t="s">
        <v>764</v>
      </c>
      <c r="AP2643" t="s">
        <v>164</v>
      </c>
      <c r="AQ2643">
        <v>16</v>
      </c>
      <c r="AR2643" t="s">
        <v>757</v>
      </c>
      <c r="AS2643">
        <v>0</v>
      </c>
      <c r="AT2643" t="s">
        <v>248</v>
      </c>
      <c r="AU2643">
        <v>26</v>
      </c>
    </row>
    <row r="2644" spans="1:47" x14ac:dyDescent="0.25">
      <c r="A2644" t="s">
        <v>1339</v>
      </c>
      <c r="B2644">
        <v>3135806</v>
      </c>
      <c r="C2644">
        <v>332697</v>
      </c>
      <c r="D2644" t="s">
        <v>398</v>
      </c>
      <c r="E2644">
        <v>0</v>
      </c>
      <c r="F2644">
        <v>0</v>
      </c>
      <c r="G2644">
        <v>0</v>
      </c>
      <c r="H2644">
        <v>0</v>
      </c>
      <c r="I2644">
        <v>78</v>
      </c>
      <c r="J2644">
        <v>2018</v>
      </c>
      <c r="K2644" t="s">
        <v>684</v>
      </c>
      <c r="L2644">
        <v>2</v>
      </c>
      <c r="M2644">
        <v>3</v>
      </c>
      <c r="N2644">
        <v>8.7201953461648944</v>
      </c>
      <c r="O2644">
        <v>9.2028152829646661</v>
      </c>
      <c r="P2644" t="s">
        <v>751</v>
      </c>
      <c r="Q2644" t="s">
        <v>217</v>
      </c>
      <c r="R2644" t="s">
        <v>494</v>
      </c>
      <c r="S2644">
        <v>54417</v>
      </c>
      <c r="T2644" t="s">
        <v>1340</v>
      </c>
      <c r="U2644" t="s">
        <v>135</v>
      </c>
      <c r="V2644" t="s">
        <v>508</v>
      </c>
      <c r="W2644" t="s">
        <v>296</v>
      </c>
      <c r="X2644" t="s">
        <v>403</v>
      </c>
      <c r="Y2644" t="s">
        <v>1341</v>
      </c>
      <c r="Z2644" s="1">
        <v>43516</v>
      </c>
      <c r="AA2644">
        <v>78</v>
      </c>
      <c r="AB2644" t="s">
        <v>59</v>
      </c>
      <c r="AC2644">
        <v>2023</v>
      </c>
      <c r="AD2644">
        <v>506</v>
      </c>
      <c r="AE2644" t="s">
        <v>755</v>
      </c>
      <c r="AF2644" t="s">
        <v>247</v>
      </c>
      <c r="AG2644" s="1">
        <v>36035</v>
      </c>
      <c r="AH2644" t="s">
        <v>248</v>
      </c>
      <c r="AI2644" t="s">
        <v>249</v>
      </c>
      <c r="AJ2644" t="s">
        <v>64</v>
      </c>
      <c r="AK2644">
        <v>185</v>
      </c>
      <c r="AL2644">
        <v>20000000</v>
      </c>
      <c r="AM2644">
        <v>25000000</v>
      </c>
      <c r="AN2644" s="1">
        <v>45838</v>
      </c>
      <c r="AO2644" t="s">
        <v>765</v>
      </c>
      <c r="AP2644" t="s">
        <v>164</v>
      </c>
      <c r="AQ2644">
        <v>16</v>
      </c>
      <c r="AR2644" t="s">
        <v>757</v>
      </c>
      <c r="AS2644">
        <v>0</v>
      </c>
      <c r="AT2644" t="s">
        <v>248</v>
      </c>
      <c r="AU2644">
        <v>26</v>
      </c>
    </row>
    <row r="2645" spans="1:47" x14ac:dyDescent="0.25">
      <c r="A2645" t="s">
        <v>1339</v>
      </c>
      <c r="B2645">
        <v>3135806</v>
      </c>
      <c r="C2645">
        <v>332697</v>
      </c>
      <c r="D2645" t="s">
        <v>398</v>
      </c>
      <c r="E2645">
        <v>0</v>
      </c>
      <c r="F2645">
        <v>0</v>
      </c>
      <c r="G2645">
        <v>0</v>
      </c>
      <c r="H2645">
        <v>0</v>
      </c>
      <c r="I2645">
        <v>78</v>
      </c>
      <c r="J2645">
        <v>2018</v>
      </c>
      <c r="K2645" t="s">
        <v>684</v>
      </c>
      <c r="L2645">
        <v>2</v>
      </c>
      <c r="M2645">
        <v>3</v>
      </c>
      <c r="N2645">
        <v>8.7201953461648944</v>
      </c>
      <c r="O2645">
        <v>9.2028152829646661</v>
      </c>
      <c r="P2645" t="s">
        <v>751</v>
      </c>
      <c r="Q2645" t="s">
        <v>217</v>
      </c>
      <c r="R2645" t="s">
        <v>494</v>
      </c>
      <c r="S2645">
        <v>54417</v>
      </c>
      <c r="T2645" t="s">
        <v>1340</v>
      </c>
      <c r="U2645" t="s">
        <v>135</v>
      </c>
      <c r="V2645" t="s">
        <v>508</v>
      </c>
      <c r="W2645" t="s">
        <v>296</v>
      </c>
      <c r="X2645" t="s">
        <v>403</v>
      </c>
      <c r="Y2645" t="s">
        <v>1341</v>
      </c>
      <c r="Z2645" s="1">
        <v>43516</v>
      </c>
      <c r="AA2645">
        <v>78</v>
      </c>
      <c r="AB2645" t="s">
        <v>59</v>
      </c>
      <c r="AC2645">
        <v>2023</v>
      </c>
      <c r="AD2645">
        <v>506</v>
      </c>
      <c r="AE2645" t="s">
        <v>755</v>
      </c>
      <c r="AF2645" t="s">
        <v>247</v>
      </c>
      <c r="AG2645" s="1">
        <v>36035</v>
      </c>
      <c r="AH2645" t="s">
        <v>248</v>
      </c>
      <c r="AI2645" t="s">
        <v>249</v>
      </c>
      <c r="AJ2645" t="s">
        <v>64</v>
      </c>
      <c r="AK2645">
        <v>185</v>
      </c>
      <c r="AL2645">
        <v>20000000</v>
      </c>
      <c r="AM2645">
        <v>25000000</v>
      </c>
      <c r="AN2645" s="1">
        <v>45838</v>
      </c>
      <c r="AO2645" t="s">
        <v>766</v>
      </c>
      <c r="AP2645" t="s">
        <v>164</v>
      </c>
      <c r="AQ2645">
        <v>16</v>
      </c>
      <c r="AR2645" t="s">
        <v>757</v>
      </c>
      <c r="AS2645">
        <v>0</v>
      </c>
      <c r="AT2645" t="s">
        <v>248</v>
      </c>
      <c r="AU2645">
        <v>26</v>
      </c>
    </row>
    <row r="2646" spans="1:47" x14ac:dyDescent="0.25">
      <c r="A2646" t="s">
        <v>1339</v>
      </c>
      <c r="B2646">
        <v>3135806</v>
      </c>
      <c r="C2646">
        <v>332697</v>
      </c>
      <c r="D2646" t="s">
        <v>398</v>
      </c>
      <c r="E2646">
        <v>0</v>
      </c>
      <c r="F2646">
        <v>0</v>
      </c>
      <c r="G2646">
        <v>0</v>
      </c>
      <c r="H2646">
        <v>0</v>
      </c>
      <c r="I2646">
        <v>78</v>
      </c>
      <c r="J2646">
        <v>2018</v>
      </c>
      <c r="K2646" t="s">
        <v>684</v>
      </c>
      <c r="L2646">
        <v>2</v>
      </c>
      <c r="M2646">
        <v>3</v>
      </c>
      <c r="N2646">
        <v>8.7201953461648944</v>
      </c>
      <c r="O2646">
        <v>9.2028152829646661</v>
      </c>
      <c r="P2646" t="s">
        <v>751</v>
      </c>
      <c r="Q2646" t="s">
        <v>217</v>
      </c>
      <c r="R2646" t="s">
        <v>494</v>
      </c>
      <c r="S2646">
        <v>54417</v>
      </c>
      <c r="T2646" t="s">
        <v>1340</v>
      </c>
      <c r="U2646" t="s">
        <v>135</v>
      </c>
      <c r="V2646" t="s">
        <v>508</v>
      </c>
      <c r="W2646" t="s">
        <v>296</v>
      </c>
      <c r="X2646" t="s">
        <v>403</v>
      </c>
      <c r="Y2646" t="s">
        <v>1341</v>
      </c>
      <c r="Z2646" s="1">
        <v>43516</v>
      </c>
      <c r="AA2646">
        <v>78</v>
      </c>
      <c r="AB2646" t="s">
        <v>59</v>
      </c>
      <c r="AC2646">
        <v>2023</v>
      </c>
      <c r="AD2646">
        <v>506</v>
      </c>
      <c r="AE2646" t="s">
        <v>755</v>
      </c>
      <c r="AF2646" t="s">
        <v>247</v>
      </c>
      <c r="AG2646" s="1">
        <v>36035</v>
      </c>
      <c r="AH2646" t="s">
        <v>248</v>
      </c>
      <c r="AI2646" t="s">
        <v>249</v>
      </c>
      <c r="AJ2646" t="s">
        <v>64</v>
      </c>
      <c r="AK2646">
        <v>185</v>
      </c>
      <c r="AL2646">
        <v>20000000</v>
      </c>
      <c r="AM2646">
        <v>25000000</v>
      </c>
      <c r="AN2646" s="1">
        <v>45838</v>
      </c>
      <c r="AO2646" t="s">
        <v>767</v>
      </c>
      <c r="AP2646" t="s">
        <v>164</v>
      </c>
      <c r="AQ2646">
        <v>16</v>
      </c>
      <c r="AR2646" t="s">
        <v>757</v>
      </c>
      <c r="AS2646">
        <v>0</v>
      </c>
      <c r="AT2646" t="s">
        <v>465</v>
      </c>
      <c r="AU2646">
        <v>26</v>
      </c>
    </row>
    <row r="2647" spans="1:47" x14ac:dyDescent="0.25">
      <c r="A2647" t="s">
        <v>1339</v>
      </c>
      <c r="B2647">
        <v>3135806</v>
      </c>
      <c r="C2647">
        <v>332697</v>
      </c>
      <c r="D2647" t="s">
        <v>398</v>
      </c>
      <c r="E2647">
        <v>0</v>
      </c>
      <c r="F2647">
        <v>0</v>
      </c>
      <c r="G2647">
        <v>0</v>
      </c>
      <c r="H2647">
        <v>0</v>
      </c>
      <c r="I2647">
        <v>78</v>
      </c>
      <c r="J2647">
        <v>2018</v>
      </c>
      <c r="K2647" t="s">
        <v>684</v>
      </c>
      <c r="L2647">
        <v>2</v>
      </c>
      <c r="M2647">
        <v>3</v>
      </c>
      <c r="N2647">
        <v>8.7201953461648944</v>
      </c>
      <c r="O2647">
        <v>9.2028152829646661</v>
      </c>
      <c r="P2647" t="s">
        <v>751</v>
      </c>
      <c r="Q2647" t="s">
        <v>217</v>
      </c>
      <c r="R2647" t="s">
        <v>494</v>
      </c>
      <c r="S2647">
        <v>54417</v>
      </c>
      <c r="T2647" t="s">
        <v>1340</v>
      </c>
      <c r="U2647" t="s">
        <v>135</v>
      </c>
      <c r="V2647" t="s">
        <v>508</v>
      </c>
      <c r="W2647" t="s">
        <v>296</v>
      </c>
      <c r="X2647" t="s">
        <v>403</v>
      </c>
      <c r="Y2647" t="s">
        <v>1341</v>
      </c>
      <c r="Z2647" s="1">
        <v>43516</v>
      </c>
      <c r="AA2647">
        <v>78</v>
      </c>
      <c r="AB2647" t="s">
        <v>59</v>
      </c>
      <c r="AC2647">
        <v>2023</v>
      </c>
      <c r="AD2647">
        <v>506</v>
      </c>
      <c r="AE2647" t="s">
        <v>755</v>
      </c>
      <c r="AF2647" t="s">
        <v>247</v>
      </c>
      <c r="AG2647" s="1">
        <v>36035</v>
      </c>
      <c r="AH2647" t="s">
        <v>248</v>
      </c>
      <c r="AI2647" t="s">
        <v>249</v>
      </c>
      <c r="AJ2647" t="s">
        <v>64</v>
      </c>
      <c r="AK2647">
        <v>185</v>
      </c>
      <c r="AL2647">
        <v>20000000</v>
      </c>
      <c r="AM2647">
        <v>25000000</v>
      </c>
      <c r="AN2647" s="1">
        <v>45838</v>
      </c>
      <c r="AO2647" t="s">
        <v>768</v>
      </c>
      <c r="AP2647" t="s">
        <v>164</v>
      </c>
      <c r="AQ2647">
        <v>16</v>
      </c>
      <c r="AR2647" t="s">
        <v>757</v>
      </c>
      <c r="AS2647">
        <v>0</v>
      </c>
      <c r="AT2647" t="s">
        <v>248</v>
      </c>
      <c r="AU2647">
        <v>26</v>
      </c>
    </row>
    <row r="2648" spans="1:47" x14ac:dyDescent="0.25">
      <c r="A2648" t="s">
        <v>1342</v>
      </c>
      <c r="B2648">
        <v>3058616</v>
      </c>
      <c r="C2648">
        <v>393325</v>
      </c>
      <c r="D2648" t="s">
        <v>48</v>
      </c>
      <c r="E2648">
        <v>0</v>
      </c>
      <c r="F2648">
        <v>0</v>
      </c>
      <c r="G2648">
        <v>0</v>
      </c>
      <c r="H2648">
        <v>0</v>
      </c>
      <c r="I2648">
        <v>61</v>
      </c>
      <c r="J2648">
        <v>2018</v>
      </c>
      <c r="K2648" t="s">
        <v>126</v>
      </c>
      <c r="L2648">
        <v>1</v>
      </c>
      <c r="M2648">
        <v>1</v>
      </c>
      <c r="N2648">
        <v>9</v>
      </c>
      <c r="O2648">
        <v>16</v>
      </c>
      <c r="P2648" t="s">
        <v>932</v>
      </c>
      <c r="Q2648" t="s">
        <v>1343</v>
      </c>
      <c r="R2648" t="s">
        <v>115</v>
      </c>
      <c r="S2648">
        <v>41000</v>
      </c>
      <c r="T2648" t="s">
        <v>238</v>
      </c>
      <c r="U2648" t="s">
        <v>116</v>
      </c>
      <c r="V2648" t="s">
        <v>935</v>
      </c>
      <c r="W2648" t="s">
        <v>103</v>
      </c>
      <c r="X2648" t="s">
        <v>57</v>
      </c>
      <c r="Y2648" t="s">
        <v>1344</v>
      </c>
      <c r="Z2648" s="1">
        <v>43518</v>
      </c>
      <c r="AA2648">
        <v>61</v>
      </c>
      <c r="AB2648" t="s">
        <v>59</v>
      </c>
      <c r="AC2648">
        <v>2021</v>
      </c>
      <c r="AD2648">
        <v>1123</v>
      </c>
      <c r="AE2648" t="s">
        <v>1229</v>
      </c>
      <c r="AF2648" t="s">
        <v>247</v>
      </c>
      <c r="AG2648" s="1">
        <v>36576</v>
      </c>
      <c r="AH2648" t="s">
        <v>355</v>
      </c>
      <c r="AI2648" t="s">
        <v>265</v>
      </c>
      <c r="AJ2648" t="s">
        <v>64</v>
      </c>
      <c r="AK2648">
        <v>185</v>
      </c>
      <c r="AL2648">
        <v>12000000</v>
      </c>
      <c r="AM2648">
        <v>12000000</v>
      </c>
      <c r="AN2648" s="1">
        <v>45838</v>
      </c>
      <c r="AO2648" t="s">
        <v>1230</v>
      </c>
      <c r="AP2648" t="s">
        <v>66</v>
      </c>
      <c r="AQ2648">
        <v>9</v>
      </c>
      <c r="AR2648" t="s">
        <v>1231</v>
      </c>
      <c r="AS2648">
        <v>0</v>
      </c>
      <c r="AT2648" t="s">
        <v>355</v>
      </c>
      <c r="AU2648">
        <v>24</v>
      </c>
    </row>
    <row r="2649" spans="1:47" x14ac:dyDescent="0.25">
      <c r="A2649" t="s">
        <v>1345</v>
      </c>
      <c r="B2649">
        <v>3063754</v>
      </c>
      <c r="C2649">
        <v>381187</v>
      </c>
      <c r="D2649" t="s">
        <v>812</v>
      </c>
      <c r="E2649">
        <v>0</v>
      </c>
      <c r="F2649">
        <v>0</v>
      </c>
      <c r="G2649">
        <v>0</v>
      </c>
      <c r="H2649">
        <v>0</v>
      </c>
      <c r="I2649">
        <v>62</v>
      </c>
      <c r="J2649">
        <v>2018</v>
      </c>
      <c r="K2649" t="s">
        <v>312</v>
      </c>
      <c r="L2649">
        <v>1</v>
      </c>
      <c r="M2649">
        <v>1</v>
      </c>
      <c r="N2649">
        <v>7</v>
      </c>
      <c r="O2649">
        <v>13</v>
      </c>
      <c r="P2649" t="s">
        <v>1346</v>
      </c>
      <c r="Q2649" t="s">
        <v>922</v>
      </c>
      <c r="R2649" t="s">
        <v>1347</v>
      </c>
      <c r="S2649">
        <v>6346</v>
      </c>
      <c r="T2649" t="s">
        <v>1032</v>
      </c>
      <c r="U2649" t="s">
        <v>1188</v>
      </c>
      <c r="V2649" t="s">
        <v>793</v>
      </c>
      <c r="W2649" t="s">
        <v>103</v>
      </c>
      <c r="X2649" t="s">
        <v>57</v>
      </c>
      <c r="Y2649" t="s">
        <v>1348</v>
      </c>
      <c r="Z2649" s="1">
        <v>43525</v>
      </c>
      <c r="AA2649">
        <v>62</v>
      </c>
      <c r="AB2649" t="s">
        <v>59</v>
      </c>
      <c r="AC2649">
        <v>2023</v>
      </c>
      <c r="AD2649">
        <v>738</v>
      </c>
      <c r="AE2649" t="s">
        <v>796</v>
      </c>
      <c r="AF2649" t="s">
        <v>797</v>
      </c>
      <c r="AG2649" s="1">
        <v>35788</v>
      </c>
      <c r="AH2649" t="s">
        <v>264</v>
      </c>
      <c r="AI2649" t="s">
        <v>265</v>
      </c>
      <c r="AJ2649" t="s">
        <v>64</v>
      </c>
      <c r="AK2649">
        <v>178</v>
      </c>
      <c r="AL2649">
        <v>800000</v>
      </c>
      <c r="AM2649">
        <v>1000000</v>
      </c>
      <c r="AN2649" s="1">
        <v>46568</v>
      </c>
      <c r="AO2649" t="s">
        <v>798</v>
      </c>
      <c r="AP2649" t="s">
        <v>66</v>
      </c>
      <c r="AQ2649">
        <v>99</v>
      </c>
      <c r="AR2649" t="s">
        <v>799</v>
      </c>
      <c r="AS2649">
        <v>0</v>
      </c>
      <c r="AT2649" t="s">
        <v>264</v>
      </c>
      <c r="AU2649">
        <v>26</v>
      </c>
    </row>
    <row r="2650" spans="1:47" x14ac:dyDescent="0.25">
      <c r="A2650" t="s">
        <v>1345</v>
      </c>
      <c r="B2650">
        <v>3063754</v>
      </c>
      <c r="C2650">
        <v>381187</v>
      </c>
      <c r="D2650" t="s">
        <v>812</v>
      </c>
      <c r="E2650">
        <v>0</v>
      </c>
      <c r="F2650">
        <v>0</v>
      </c>
      <c r="G2650">
        <v>0</v>
      </c>
      <c r="H2650">
        <v>0</v>
      </c>
      <c r="I2650">
        <v>62</v>
      </c>
      <c r="J2650">
        <v>2018</v>
      </c>
      <c r="K2650" t="s">
        <v>312</v>
      </c>
      <c r="L2650">
        <v>1</v>
      </c>
      <c r="M2650">
        <v>1</v>
      </c>
      <c r="N2650">
        <v>7</v>
      </c>
      <c r="O2650">
        <v>13</v>
      </c>
      <c r="P2650" t="s">
        <v>1346</v>
      </c>
      <c r="Q2650" t="s">
        <v>922</v>
      </c>
      <c r="R2650" t="s">
        <v>1347</v>
      </c>
      <c r="S2650">
        <v>6346</v>
      </c>
      <c r="T2650" t="s">
        <v>1032</v>
      </c>
      <c r="U2650" t="s">
        <v>1188</v>
      </c>
      <c r="V2650" t="s">
        <v>793</v>
      </c>
      <c r="W2650" t="s">
        <v>103</v>
      </c>
      <c r="X2650" t="s">
        <v>57</v>
      </c>
      <c r="Y2650" t="s">
        <v>1348</v>
      </c>
      <c r="Z2650" s="1">
        <v>43525</v>
      </c>
      <c r="AA2650">
        <v>62</v>
      </c>
      <c r="AB2650" t="s">
        <v>59</v>
      </c>
      <c r="AC2650">
        <v>2023</v>
      </c>
      <c r="AD2650">
        <v>738</v>
      </c>
      <c r="AE2650" t="s">
        <v>796</v>
      </c>
      <c r="AF2650" t="s">
        <v>797</v>
      </c>
      <c r="AG2650" s="1">
        <v>35788</v>
      </c>
      <c r="AH2650" t="s">
        <v>264</v>
      </c>
      <c r="AI2650" t="s">
        <v>265</v>
      </c>
      <c r="AJ2650" t="s">
        <v>64</v>
      </c>
      <c r="AK2650">
        <v>178</v>
      </c>
      <c r="AL2650">
        <v>800000</v>
      </c>
      <c r="AM2650">
        <v>1000000</v>
      </c>
      <c r="AN2650" s="1">
        <v>46568</v>
      </c>
      <c r="AO2650" t="s">
        <v>800</v>
      </c>
      <c r="AP2650" t="s">
        <v>66</v>
      </c>
      <c r="AQ2650">
        <v>99</v>
      </c>
      <c r="AR2650" t="s">
        <v>799</v>
      </c>
      <c r="AS2650">
        <v>0</v>
      </c>
      <c r="AT2650" t="s">
        <v>264</v>
      </c>
      <c r="AU2650">
        <v>26</v>
      </c>
    </row>
    <row r="2651" spans="1:47" x14ac:dyDescent="0.25">
      <c r="A2651" t="s">
        <v>1345</v>
      </c>
      <c r="B2651">
        <v>3063754</v>
      </c>
      <c r="C2651">
        <v>381187</v>
      </c>
      <c r="D2651" t="s">
        <v>812</v>
      </c>
      <c r="E2651">
        <v>0</v>
      </c>
      <c r="F2651">
        <v>0</v>
      </c>
      <c r="G2651">
        <v>0</v>
      </c>
      <c r="H2651">
        <v>0</v>
      </c>
      <c r="I2651">
        <v>62</v>
      </c>
      <c r="J2651">
        <v>2018</v>
      </c>
      <c r="K2651" t="s">
        <v>312</v>
      </c>
      <c r="L2651">
        <v>1</v>
      </c>
      <c r="M2651">
        <v>1</v>
      </c>
      <c r="N2651">
        <v>7</v>
      </c>
      <c r="O2651">
        <v>13</v>
      </c>
      <c r="P2651" t="s">
        <v>1346</v>
      </c>
      <c r="Q2651" t="s">
        <v>922</v>
      </c>
      <c r="R2651" t="s">
        <v>1347</v>
      </c>
      <c r="S2651">
        <v>6346</v>
      </c>
      <c r="T2651" t="s">
        <v>1032</v>
      </c>
      <c r="U2651" t="s">
        <v>1188</v>
      </c>
      <c r="V2651" t="s">
        <v>793</v>
      </c>
      <c r="W2651" t="s">
        <v>103</v>
      </c>
      <c r="X2651" t="s">
        <v>57</v>
      </c>
      <c r="Y2651" t="s">
        <v>1348</v>
      </c>
      <c r="Z2651" s="1">
        <v>43525</v>
      </c>
      <c r="AA2651">
        <v>62</v>
      </c>
      <c r="AB2651" t="s">
        <v>59</v>
      </c>
      <c r="AC2651">
        <v>2023</v>
      </c>
      <c r="AD2651">
        <v>738</v>
      </c>
      <c r="AE2651" t="s">
        <v>796</v>
      </c>
      <c r="AF2651" t="s">
        <v>797</v>
      </c>
      <c r="AG2651" s="1">
        <v>35788</v>
      </c>
      <c r="AH2651" t="s">
        <v>264</v>
      </c>
      <c r="AI2651" t="s">
        <v>265</v>
      </c>
      <c r="AJ2651" t="s">
        <v>64</v>
      </c>
      <c r="AK2651">
        <v>178</v>
      </c>
      <c r="AL2651">
        <v>800000</v>
      </c>
      <c r="AM2651">
        <v>1000000</v>
      </c>
      <c r="AN2651" s="1">
        <v>46568</v>
      </c>
      <c r="AO2651" t="s">
        <v>801</v>
      </c>
      <c r="AP2651" t="s">
        <v>66</v>
      </c>
      <c r="AQ2651">
        <v>11</v>
      </c>
      <c r="AR2651" t="s">
        <v>799</v>
      </c>
      <c r="AS2651">
        <v>0</v>
      </c>
      <c r="AT2651" t="s">
        <v>264</v>
      </c>
      <c r="AU2651">
        <v>26</v>
      </c>
    </row>
    <row r="2652" spans="1:47" x14ac:dyDescent="0.25">
      <c r="A2652" t="s">
        <v>1345</v>
      </c>
      <c r="B2652">
        <v>3063754</v>
      </c>
      <c r="C2652">
        <v>381187</v>
      </c>
      <c r="D2652" t="s">
        <v>812</v>
      </c>
      <c r="E2652">
        <v>0</v>
      </c>
      <c r="F2652">
        <v>0</v>
      </c>
      <c r="G2652">
        <v>0</v>
      </c>
      <c r="H2652">
        <v>0</v>
      </c>
      <c r="I2652">
        <v>62</v>
      </c>
      <c r="J2652">
        <v>2018</v>
      </c>
      <c r="K2652" t="s">
        <v>312</v>
      </c>
      <c r="L2652">
        <v>1</v>
      </c>
      <c r="M2652">
        <v>1</v>
      </c>
      <c r="N2652">
        <v>7</v>
      </c>
      <c r="O2652">
        <v>13</v>
      </c>
      <c r="P2652" t="s">
        <v>1346</v>
      </c>
      <c r="Q2652" t="s">
        <v>922</v>
      </c>
      <c r="R2652" t="s">
        <v>1347</v>
      </c>
      <c r="S2652">
        <v>6346</v>
      </c>
      <c r="T2652" t="s">
        <v>1032</v>
      </c>
      <c r="U2652" t="s">
        <v>1188</v>
      </c>
      <c r="V2652" t="s">
        <v>793</v>
      </c>
      <c r="W2652" t="s">
        <v>103</v>
      </c>
      <c r="X2652" t="s">
        <v>57</v>
      </c>
      <c r="Y2652" t="s">
        <v>1348</v>
      </c>
      <c r="Z2652" s="1">
        <v>43525</v>
      </c>
      <c r="AA2652">
        <v>62</v>
      </c>
      <c r="AB2652" t="s">
        <v>59</v>
      </c>
      <c r="AC2652">
        <v>2023</v>
      </c>
      <c r="AD2652">
        <v>738</v>
      </c>
      <c r="AE2652" t="s">
        <v>796</v>
      </c>
      <c r="AF2652" t="s">
        <v>797</v>
      </c>
      <c r="AG2652" s="1">
        <v>35788</v>
      </c>
      <c r="AH2652" t="s">
        <v>264</v>
      </c>
      <c r="AI2652" t="s">
        <v>265</v>
      </c>
      <c r="AJ2652" t="s">
        <v>64</v>
      </c>
      <c r="AK2652">
        <v>178</v>
      </c>
      <c r="AL2652">
        <v>800000</v>
      </c>
      <c r="AM2652">
        <v>1000000</v>
      </c>
      <c r="AN2652" s="1">
        <v>46568</v>
      </c>
      <c r="AO2652" t="s">
        <v>802</v>
      </c>
      <c r="AP2652" t="s">
        <v>66</v>
      </c>
      <c r="AQ2652">
        <v>11</v>
      </c>
      <c r="AR2652" t="s">
        <v>799</v>
      </c>
      <c r="AS2652">
        <v>0</v>
      </c>
      <c r="AT2652" t="s">
        <v>264</v>
      </c>
      <c r="AU2652">
        <v>26</v>
      </c>
    </row>
    <row r="2653" spans="1:47" x14ac:dyDescent="0.25">
      <c r="A2653" t="s">
        <v>1345</v>
      </c>
      <c r="B2653">
        <v>3063754</v>
      </c>
      <c r="C2653">
        <v>381187</v>
      </c>
      <c r="D2653" t="s">
        <v>812</v>
      </c>
      <c r="E2653">
        <v>0</v>
      </c>
      <c r="F2653">
        <v>0</v>
      </c>
      <c r="G2653">
        <v>0</v>
      </c>
      <c r="H2653">
        <v>0</v>
      </c>
      <c r="I2653">
        <v>62</v>
      </c>
      <c r="J2653">
        <v>2018</v>
      </c>
      <c r="K2653" t="s">
        <v>312</v>
      </c>
      <c r="L2653">
        <v>1</v>
      </c>
      <c r="M2653">
        <v>1</v>
      </c>
      <c r="N2653">
        <v>7</v>
      </c>
      <c r="O2653">
        <v>13</v>
      </c>
      <c r="P2653" t="s">
        <v>1346</v>
      </c>
      <c r="Q2653" t="s">
        <v>922</v>
      </c>
      <c r="R2653" t="s">
        <v>1347</v>
      </c>
      <c r="S2653">
        <v>6346</v>
      </c>
      <c r="T2653" t="s">
        <v>1032</v>
      </c>
      <c r="U2653" t="s">
        <v>1188</v>
      </c>
      <c r="V2653" t="s">
        <v>793</v>
      </c>
      <c r="W2653" t="s">
        <v>103</v>
      </c>
      <c r="X2653" t="s">
        <v>57</v>
      </c>
      <c r="Y2653" t="s">
        <v>1348</v>
      </c>
      <c r="Z2653" s="1">
        <v>43525</v>
      </c>
      <c r="AA2653">
        <v>62</v>
      </c>
      <c r="AB2653" t="s">
        <v>59</v>
      </c>
      <c r="AC2653">
        <v>2023</v>
      </c>
      <c r="AD2653">
        <v>738</v>
      </c>
      <c r="AE2653" t="s">
        <v>796</v>
      </c>
      <c r="AF2653" t="s">
        <v>797</v>
      </c>
      <c r="AG2653" s="1">
        <v>35788</v>
      </c>
      <c r="AH2653" t="s">
        <v>264</v>
      </c>
      <c r="AI2653" t="s">
        <v>265</v>
      </c>
      <c r="AJ2653" t="s">
        <v>64</v>
      </c>
      <c r="AK2653">
        <v>178</v>
      </c>
      <c r="AL2653">
        <v>800000</v>
      </c>
      <c r="AM2653">
        <v>1000000</v>
      </c>
      <c r="AN2653" s="1">
        <v>46568</v>
      </c>
      <c r="AO2653" t="s">
        <v>803</v>
      </c>
      <c r="AP2653" t="s">
        <v>66</v>
      </c>
      <c r="AQ2653">
        <v>11</v>
      </c>
      <c r="AR2653" t="s">
        <v>799</v>
      </c>
      <c r="AS2653">
        <v>0</v>
      </c>
      <c r="AT2653" t="s">
        <v>264</v>
      </c>
      <c r="AU2653">
        <v>26</v>
      </c>
    </row>
    <row r="2654" spans="1:47" x14ac:dyDescent="0.25">
      <c r="A2654" t="s">
        <v>1345</v>
      </c>
      <c r="B2654">
        <v>3063754</v>
      </c>
      <c r="C2654">
        <v>381187</v>
      </c>
      <c r="D2654" t="s">
        <v>812</v>
      </c>
      <c r="E2654">
        <v>0</v>
      </c>
      <c r="F2654">
        <v>0</v>
      </c>
      <c r="G2654">
        <v>0</v>
      </c>
      <c r="H2654">
        <v>0</v>
      </c>
      <c r="I2654">
        <v>62</v>
      </c>
      <c r="J2654">
        <v>2018</v>
      </c>
      <c r="K2654" t="s">
        <v>312</v>
      </c>
      <c r="L2654">
        <v>1</v>
      </c>
      <c r="M2654">
        <v>1</v>
      </c>
      <c r="N2654">
        <v>7</v>
      </c>
      <c r="O2654">
        <v>13</v>
      </c>
      <c r="P2654" t="s">
        <v>1346</v>
      </c>
      <c r="Q2654" t="s">
        <v>922</v>
      </c>
      <c r="R2654" t="s">
        <v>1347</v>
      </c>
      <c r="S2654">
        <v>6346</v>
      </c>
      <c r="T2654" t="s">
        <v>1032</v>
      </c>
      <c r="U2654" t="s">
        <v>1188</v>
      </c>
      <c r="V2654" t="s">
        <v>793</v>
      </c>
      <c r="W2654" t="s">
        <v>103</v>
      </c>
      <c r="X2654" t="s">
        <v>57</v>
      </c>
      <c r="Y2654" t="s">
        <v>1348</v>
      </c>
      <c r="Z2654" s="1">
        <v>43525</v>
      </c>
      <c r="AA2654">
        <v>62</v>
      </c>
      <c r="AB2654" t="s">
        <v>59</v>
      </c>
      <c r="AC2654">
        <v>2023</v>
      </c>
      <c r="AD2654">
        <v>738</v>
      </c>
      <c r="AE2654" t="s">
        <v>796</v>
      </c>
      <c r="AF2654" t="s">
        <v>797</v>
      </c>
      <c r="AG2654" s="1">
        <v>35788</v>
      </c>
      <c r="AH2654" t="s">
        <v>264</v>
      </c>
      <c r="AI2654" t="s">
        <v>265</v>
      </c>
      <c r="AJ2654" t="s">
        <v>64</v>
      </c>
      <c r="AK2654">
        <v>178</v>
      </c>
      <c r="AL2654">
        <v>800000</v>
      </c>
      <c r="AM2654">
        <v>1000000</v>
      </c>
      <c r="AN2654" s="1">
        <v>46568</v>
      </c>
      <c r="AO2654" t="s">
        <v>804</v>
      </c>
      <c r="AP2654" t="s">
        <v>66</v>
      </c>
      <c r="AQ2654">
        <v>11</v>
      </c>
      <c r="AR2654" t="s">
        <v>799</v>
      </c>
      <c r="AS2654">
        <v>0</v>
      </c>
      <c r="AT2654" t="s">
        <v>264</v>
      </c>
      <c r="AU2654">
        <v>26</v>
      </c>
    </row>
    <row r="2655" spans="1:47" x14ac:dyDescent="0.25">
      <c r="A2655" t="s">
        <v>1345</v>
      </c>
      <c r="B2655">
        <v>3063754</v>
      </c>
      <c r="C2655">
        <v>381187</v>
      </c>
      <c r="D2655" t="s">
        <v>812</v>
      </c>
      <c r="E2655">
        <v>0</v>
      </c>
      <c r="F2655">
        <v>0</v>
      </c>
      <c r="G2655">
        <v>0</v>
      </c>
      <c r="H2655">
        <v>0</v>
      </c>
      <c r="I2655">
        <v>62</v>
      </c>
      <c r="J2655">
        <v>2018</v>
      </c>
      <c r="K2655" t="s">
        <v>312</v>
      </c>
      <c r="L2655">
        <v>1</v>
      </c>
      <c r="M2655">
        <v>1</v>
      </c>
      <c r="N2655">
        <v>7</v>
      </c>
      <c r="O2655">
        <v>13</v>
      </c>
      <c r="P2655" t="s">
        <v>1346</v>
      </c>
      <c r="Q2655" t="s">
        <v>922</v>
      </c>
      <c r="R2655" t="s">
        <v>1347</v>
      </c>
      <c r="S2655">
        <v>6346</v>
      </c>
      <c r="T2655" t="s">
        <v>1032</v>
      </c>
      <c r="U2655" t="s">
        <v>1188</v>
      </c>
      <c r="V2655" t="s">
        <v>793</v>
      </c>
      <c r="W2655" t="s">
        <v>103</v>
      </c>
      <c r="X2655" t="s">
        <v>57</v>
      </c>
      <c r="Y2655" t="s">
        <v>1348</v>
      </c>
      <c r="Z2655" s="1">
        <v>43525</v>
      </c>
      <c r="AA2655">
        <v>62</v>
      </c>
      <c r="AB2655" t="s">
        <v>59</v>
      </c>
      <c r="AC2655">
        <v>2023</v>
      </c>
      <c r="AD2655">
        <v>738</v>
      </c>
      <c r="AE2655" t="s">
        <v>796</v>
      </c>
      <c r="AF2655" t="s">
        <v>797</v>
      </c>
      <c r="AG2655" s="1">
        <v>35788</v>
      </c>
      <c r="AH2655" t="s">
        <v>264</v>
      </c>
      <c r="AI2655" t="s">
        <v>265</v>
      </c>
      <c r="AJ2655" t="s">
        <v>64</v>
      </c>
      <c r="AK2655">
        <v>178</v>
      </c>
      <c r="AL2655">
        <v>800000</v>
      </c>
      <c r="AM2655">
        <v>1000000</v>
      </c>
      <c r="AN2655" s="1">
        <v>46568</v>
      </c>
      <c r="AO2655" t="s">
        <v>805</v>
      </c>
      <c r="AP2655" t="s">
        <v>66</v>
      </c>
      <c r="AQ2655">
        <v>11</v>
      </c>
      <c r="AR2655" t="s">
        <v>799</v>
      </c>
      <c r="AS2655">
        <v>0</v>
      </c>
      <c r="AT2655" t="s">
        <v>264</v>
      </c>
      <c r="AU2655">
        <v>26</v>
      </c>
    </row>
    <row r="2656" spans="1:47" x14ac:dyDescent="0.25">
      <c r="A2656" t="s">
        <v>1345</v>
      </c>
      <c r="B2656">
        <v>3063754</v>
      </c>
      <c r="C2656">
        <v>381187</v>
      </c>
      <c r="D2656" t="s">
        <v>812</v>
      </c>
      <c r="E2656">
        <v>0</v>
      </c>
      <c r="F2656">
        <v>0</v>
      </c>
      <c r="G2656">
        <v>0</v>
      </c>
      <c r="H2656">
        <v>0</v>
      </c>
      <c r="I2656">
        <v>62</v>
      </c>
      <c r="J2656">
        <v>2018</v>
      </c>
      <c r="K2656" t="s">
        <v>312</v>
      </c>
      <c r="L2656">
        <v>1</v>
      </c>
      <c r="M2656">
        <v>1</v>
      </c>
      <c r="N2656">
        <v>7</v>
      </c>
      <c r="O2656">
        <v>13</v>
      </c>
      <c r="P2656" t="s">
        <v>1346</v>
      </c>
      <c r="Q2656" t="s">
        <v>922</v>
      </c>
      <c r="R2656" t="s">
        <v>1347</v>
      </c>
      <c r="S2656">
        <v>6346</v>
      </c>
      <c r="T2656" t="s">
        <v>1032</v>
      </c>
      <c r="U2656" t="s">
        <v>1188</v>
      </c>
      <c r="V2656" t="s">
        <v>793</v>
      </c>
      <c r="W2656" t="s">
        <v>103</v>
      </c>
      <c r="X2656" t="s">
        <v>57</v>
      </c>
      <c r="Y2656" t="s">
        <v>1348</v>
      </c>
      <c r="Z2656" s="1">
        <v>43525</v>
      </c>
      <c r="AA2656">
        <v>62</v>
      </c>
      <c r="AB2656" t="s">
        <v>59</v>
      </c>
      <c r="AC2656">
        <v>2023</v>
      </c>
      <c r="AD2656">
        <v>738</v>
      </c>
      <c r="AE2656" t="s">
        <v>796</v>
      </c>
      <c r="AF2656" t="s">
        <v>797</v>
      </c>
      <c r="AG2656" s="1">
        <v>35788</v>
      </c>
      <c r="AH2656" t="s">
        <v>264</v>
      </c>
      <c r="AI2656" t="s">
        <v>265</v>
      </c>
      <c r="AJ2656" t="s">
        <v>64</v>
      </c>
      <c r="AK2656">
        <v>178</v>
      </c>
      <c r="AL2656">
        <v>800000</v>
      </c>
      <c r="AM2656">
        <v>1000000</v>
      </c>
      <c r="AN2656" s="1">
        <v>46568</v>
      </c>
      <c r="AO2656" t="s">
        <v>806</v>
      </c>
      <c r="AP2656" t="s">
        <v>164</v>
      </c>
      <c r="AQ2656">
        <v>11</v>
      </c>
      <c r="AR2656" t="s">
        <v>799</v>
      </c>
      <c r="AS2656">
        <v>0</v>
      </c>
      <c r="AT2656" t="s">
        <v>807</v>
      </c>
      <c r="AU2656">
        <v>26</v>
      </c>
    </row>
    <row r="2657" spans="1:47" x14ac:dyDescent="0.25">
      <c r="A2657" t="s">
        <v>1345</v>
      </c>
      <c r="B2657">
        <v>3063754</v>
      </c>
      <c r="C2657">
        <v>381187</v>
      </c>
      <c r="D2657" t="s">
        <v>812</v>
      </c>
      <c r="E2657">
        <v>0</v>
      </c>
      <c r="F2657">
        <v>0</v>
      </c>
      <c r="G2657">
        <v>0</v>
      </c>
      <c r="H2657">
        <v>0</v>
      </c>
      <c r="I2657">
        <v>62</v>
      </c>
      <c r="J2657">
        <v>2018</v>
      </c>
      <c r="K2657" t="s">
        <v>312</v>
      </c>
      <c r="L2657">
        <v>1</v>
      </c>
      <c r="M2657">
        <v>1</v>
      </c>
      <c r="N2657">
        <v>7</v>
      </c>
      <c r="O2657">
        <v>13</v>
      </c>
      <c r="P2657" t="s">
        <v>1346</v>
      </c>
      <c r="Q2657" t="s">
        <v>922</v>
      </c>
      <c r="R2657" t="s">
        <v>1347</v>
      </c>
      <c r="S2657">
        <v>6346</v>
      </c>
      <c r="T2657" t="s">
        <v>1032</v>
      </c>
      <c r="U2657" t="s">
        <v>1188</v>
      </c>
      <c r="V2657" t="s">
        <v>793</v>
      </c>
      <c r="W2657" t="s">
        <v>103</v>
      </c>
      <c r="X2657" t="s">
        <v>57</v>
      </c>
      <c r="Y2657" t="s">
        <v>1348</v>
      </c>
      <c r="Z2657" s="1">
        <v>43525</v>
      </c>
      <c r="AA2657">
        <v>62</v>
      </c>
      <c r="AB2657" t="s">
        <v>59</v>
      </c>
      <c r="AC2657">
        <v>2023</v>
      </c>
      <c r="AD2657">
        <v>738</v>
      </c>
      <c r="AE2657" t="s">
        <v>796</v>
      </c>
      <c r="AF2657" t="s">
        <v>797</v>
      </c>
      <c r="AG2657" s="1">
        <v>35788</v>
      </c>
      <c r="AH2657" t="s">
        <v>264</v>
      </c>
      <c r="AI2657" t="s">
        <v>265</v>
      </c>
      <c r="AJ2657" t="s">
        <v>64</v>
      </c>
      <c r="AK2657">
        <v>178</v>
      </c>
      <c r="AL2657">
        <v>800000</v>
      </c>
      <c r="AM2657">
        <v>1000000</v>
      </c>
      <c r="AN2657" s="1">
        <v>46568</v>
      </c>
      <c r="AO2657" t="s">
        <v>808</v>
      </c>
      <c r="AP2657" t="s">
        <v>164</v>
      </c>
      <c r="AQ2657">
        <v>11</v>
      </c>
      <c r="AR2657" t="s">
        <v>799</v>
      </c>
      <c r="AS2657">
        <v>0</v>
      </c>
      <c r="AT2657" t="s">
        <v>264</v>
      </c>
      <c r="AU2657">
        <v>26</v>
      </c>
    </row>
    <row r="2658" spans="1:47" x14ac:dyDescent="0.25">
      <c r="A2658" t="s">
        <v>1345</v>
      </c>
      <c r="B2658">
        <v>3063754</v>
      </c>
      <c r="C2658">
        <v>381187</v>
      </c>
      <c r="D2658" t="s">
        <v>812</v>
      </c>
      <c r="E2658">
        <v>0</v>
      </c>
      <c r="F2658">
        <v>0</v>
      </c>
      <c r="G2658">
        <v>0</v>
      </c>
      <c r="H2658">
        <v>0</v>
      </c>
      <c r="I2658">
        <v>62</v>
      </c>
      <c r="J2658">
        <v>2018</v>
      </c>
      <c r="K2658" t="s">
        <v>312</v>
      </c>
      <c r="L2658">
        <v>1</v>
      </c>
      <c r="M2658">
        <v>1</v>
      </c>
      <c r="N2658">
        <v>7</v>
      </c>
      <c r="O2658">
        <v>13</v>
      </c>
      <c r="P2658" t="s">
        <v>1346</v>
      </c>
      <c r="Q2658" t="s">
        <v>922</v>
      </c>
      <c r="R2658" t="s">
        <v>1347</v>
      </c>
      <c r="S2658">
        <v>6346</v>
      </c>
      <c r="T2658" t="s">
        <v>1032</v>
      </c>
      <c r="U2658" t="s">
        <v>1188</v>
      </c>
      <c r="V2658" t="s">
        <v>793</v>
      </c>
      <c r="W2658" t="s">
        <v>103</v>
      </c>
      <c r="X2658" t="s">
        <v>57</v>
      </c>
      <c r="Y2658" t="s">
        <v>1348</v>
      </c>
      <c r="Z2658" s="1">
        <v>43525</v>
      </c>
      <c r="AA2658">
        <v>62</v>
      </c>
      <c r="AB2658" t="s">
        <v>59</v>
      </c>
      <c r="AC2658">
        <v>2023</v>
      </c>
      <c r="AD2658">
        <v>738</v>
      </c>
      <c r="AE2658" t="s">
        <v>796</v>
      </c>
      <c r="AF2658" t="s">
        <v>797</v>
      </c>
      <c r="AG2658" s="1">
        <v>35788</v>
      </c>
      <c r="AH2658" t="s">
        <v>264</v>
      </c>
      <c r="AI2658" t="s">
        <v>265</v>
      </c>
      <c r="AJ2658" t="s">
        <v>64</v>
      </c>
      <c r="AK2658">
        <v>178</v>
      </c>
      <c r="AL2658">
        <v>800000</v>
      </c>
      <c r="AM2658">
        <v>1000000</v>
      </c>
      <c r="AN2658" s="1">
        <v>46568</v>
      </c>
      <c r="AO2658" t="s">
        <v>809</v>
      </c>
      <c r="AP2658" t="s">
        <v>66</v>
      </c>
      <c r="AQ2658">
        <v>11</v>
      </c>
      <c r="AR2658" t="s">
        <v>799</v>
      </c>
      <c r="AS2658">
        <v>0</v>
      </c>
      <c r="AT2658" t="s">
        <v>264</v>
      </c>
      <c r="AU2658">
        <v>26</v>
      </c>
    </row>
    <row r="2659" spans="1:47" x14ac:dyDescent="0.25">
      <c r="A2659" t="s">
        <v>1345</v>
      </c>
      <c r="B2659">
        <v>3063754</v>
      </c>
      <c r="C2659">
        <v>381187</v>
      </c>
      <c r="D2659" t="s">
        <v>812</v>
      </c>
      <c r="E2659">
        <v>0</v>
      </c>
      <c r="F2659">
        <v>0</v>
      </c>
      <c r="G2659">
        <v>0</v>
      </c>
      <c r="H2659">
        <v>0</v>
      </c>
      <c r="I2659">
        <v>62</v>
      </c>
      <c r="J2659">
        <v>2018</v>
      </c>
      <c r="K2659" t="s">
        <v>312</v>
      </c>
      <c r="L2659">
        <v>1</v>
      </c>
      <c r="M2659">
        <v>1</v>
      </c>
      <c r="N2659">
        <v>7</v>
      </c>
      <c r="O2659">
        <v>13</v>
      </c>
      <c r="P2659" t="s">
        <v>1346</v>
      </c>
      <c r="Q2659" t="s">
        <v>922</v>
      </c>
      <c r="R2659" t="s">
        <v>1347</v>
      </c>
      <c r="S2659">
        <v>6346</v>
      </c>
      <c r="T2659" t="s">
        <v>1032</v>
      </c>
      <c r="U2659" t="s">
        <v>1188</v>
      </c>
      <c r="V2659" t="s">
        <v>793</v>
      </c>
      <c r="W2659" t="s">
        <v>103</v>
      </c>
      <c r="X2659" t="s">
        <v>57</v>
      </c>
      <c r="Y2659" t="s">
        <v>1348</v>
      </c>
      <c r="Z2659" s="1">
        <v>43525</v>
      </c>
      <c r="AA2659">
        <v>62</v>
      </c>
      <c r="AB2659" t="s">
        <v>59</v>
      </c>
      <c r="AC2659">
        <v>2023</v>
      </c>
      <c r="AD2659">
        <v>738</v>
      </c>
      <c r="AE2659" t="s">
        <v>796</v>
      </c>
      <c r="AF2659" t="s">
        <v>797</v>
      </c>
      <c r="AG2659" s="1">
        <v>35788</v>
      </c>
      <c r="AH2659" t="s">
        <v>264</v>
      </c>
      <c r="AI2659" t="s">
        <v>265</v>
      </c>
      <c r="AJ2659" t="s">
        <v>64</v>
      </c>
      <c r="AK2659">
        <v>178</v>
      </c>
      <c r="AL2659">
        <v>800000</v>
      </c>
      <c r="AM2659">
        <v>1000000</v>
      </c>
      <c r="AN2659" s="1">
        <v>46568</v>
      </c>
      <c r="AO2659" t="s">
        <v>810</v>
      </c>
      <c r="AP2659" t="s">
        <v>66</v>
      </c>
      <c r="AQ2659">
        <v>11</v>
      </c>
      <c r="AR2659" t="s">
        <v>799</v>
      </c>
      <c r="AS2659">
        <v>0</v>
      </c>
      <c r="AT2659" t="s">
        <v>264</v>
      </c>
      <c r="AU2659">
        <v>26</v>
      </c>
    </row>
    <row r="2660" spans="1:47" x14ac:dyDescent="0.25">
      <c r="A2660" t="s">
        <v>1349</v>
      </c>
      <c r="B2660">
        <v>3058637</v>
      </c>
      <c r="C2660">
        <v>124732</v>
      </c>
      <c r="D2660" t="s">
        <v>48</v>
      </c>
      <c r="E2660">
        <v>0</v>
      </c>
      <c r="F2660">
        <v>0</v>
      </c>
      <c r="G2660">
        <v>1</v>
      </c>
      <c r="H2660">
        <v>0</v>
      </c>
      <c r="I2660">
        <v>90</v>
      </c>
      <c r="J2660">
        <v>2018</v>
      </c>
      <c r="K2660" t="s">
        <v>312</v>
      </c>
      <c r="L2660">
        <v>1</v>
      </c>
      <c r="M2660">
        <v>1</v>
      </c>
      <c r="N2660">
        <v>7</v>
      </c>
      <c r="O2660">
        <v>10</v>
      </c>
      <c r="P2660" t="s">
        <v>127</v>
      </c>
      <c r="Q2660" t="s">
        <v>932</v>
      </c>
      <c r="R2660" t="s">
        <v>559</v>
      </c>
      <c r="S2660">
        <v>28101</v>
      </c>
      <c r="T2660" t="s">
        <v>77</v>
      </c>
      <c r="U2660" t="s">
        <v>560</v>
      </c>
      <c r="V2660" t="s">
        <v>116</v>
      </c>
      <c r="W2660" t="s">
        <v>103</v>
      </c>
      <c r="X2660" t="s">
        <v>57</v>
      </c>
      <c r="Y2660" t="s">
        <v>1350</v>
      </c>
      <c r="Z2660" s="1">
        <v>43527</v>
      </c>
      <c r="AA2660">
        <v>54</v>
      </c>
      <c r="AB2660" t="s">
        <v>81</v>
      </c>
      <c r="AC2660">
        <v>2023</v>
      </c>
      <c r="AD2660">
        <v>533</v>
      </c>
      <c r="AE2660" t="s">
        <v>160</v>
      </c>
      <c r="AF2660" t="s">
        <v>61</v>
      </c>
      <c r="AG2660" s="1">
        <v>33997</v>
      </c>
      <c r="AH2660" t="s">
        <v>161</v>
      </c>
      <c r="AI2660" t="s">
        <v>63</v>
      </c>
      <c r="AJ2660" t="s">
        <v>162</v>
      </c>
      <c r="AK2660">
        <v>194</v>
      </c>
      <c r="AL2660">
        <v>2000000</v>
      </c>
      <c r="AM2660">
        <v>15000000</v>
      </c>
      <c r="AN2660" s="1">
        <v>45473</v>
      </c>
      <c r="AO2660" t="s">
        <v>163</v>
      </c>
      <c r="AP2660" t="s">
        <v>164</v>
      </c>
      <c r="AQ2660">
        <v>23</v>
      </c>
      <c r="AR2660" t="s">
        <v>165</v>
      </c>
      <c r="AS2660">
        <v>0</v>
      </c>
      <c r="AT2660" t="s">
        <v>161</v>
      </c>
      <c r="AU2660">
        <v>31</v>
      </c>
    </row>
    <row r="2661" spans="1:47" x14ac:dyDescent="0.25">
      <c r="A2661" t="s">
        <v>1349</v>
      </c>
      <c r="B2661">
        <v>3058637</v>
      </c>
      <c r="C2661">
        <v>124732</v>
      </c>
      <c r="D2661" t="s">
        <v>48</v>
      </c>
      <c r="E2661">
        <v>0</v>
      </c>
      <c r="F2661">
        <v>0</v>
      </c>
      <c r="G2661">
        <v>1</v>
      </c>
      <c r="H2661">
        <v>0</v>
      </c>
      <c r="I2661">
        <v>90</v>
      </c>
      <c r="J2661">
        <v>2018</v>
      </c>
      <c r="K2661" t="s">
        <v>312</v>
      </c>
      <c r="L2661">
        <v>1</v>
      </c>
      <c r="M2661">
        <v>1</v>
      </c>
      <c r="N2661">
        <v>7</v>
      </c>
      <c r="O2661">
        <v>10</v>
      </c>
      <c r="P2661" t="s">
        <v>127</v>
      </c>
      <c r="Q2661" t="s">
        <v>932</v>
      </c>
      <c r="R2661" t="s">
        <v>559</v>
      </c>
      <c r="S2661">
        <v>28101</v>
      </c>
      <c r="T2661" t="s">
        <v>77</v>
      </c>
      <c r="U2661" t="s">
        <v>560</v>
      </c>
      <c r="V2661" t="s">
        <v>116</v>
      </c>
      <c r="W2661" t="s">
        <v>103</v>
      </c>
      <c r="X2661" t="s">
        <v>57</v>
      </c>
      <c r="Y2661" t="s">
        <v>1350</v>
      </c>
      <c r="Z2661" s="1">
        <v>43527</v>
      </c>
      <c r="AA2661">
        <v>54</v>
      </c>
      <c r="AB2661" t="s">
        <v>81</v>
      </c>
      <c r="AC2661">
        <v>2023</v>
      </c>
      <c r="AD2661">
        <v>533</v>
      </c>
      <c r="AE2661" t="s">
        <v>160</v>
      </c>
      <c r="AF2661" t="s">
        <v>61</v>
      </c>
      <c r="AG2661" s="1">
        <v>33997</v>
      </c>
      <c r="AH2661" t="s">
        <v>161</v>
      </c>
      <c r="AI2661" t="s">
        <v>63</v>
      </c>
      <c r="AJ2661" t="s">
        <v>162</v>
      </c>
      <c r="AK2661">
        <v>194</v>
      </c>
      <c r="AL2661">
        <v>2000000</v>
      </c>
      <c r="AM2661">
        <v>15000000</v>
      </c>
      <c r="AN2661" s="1">
        <v>45473</v>
      </c>
      <c r="AO2661" t="s">
        <v>166</v>
      </c>
      <c r="AP2661" t="s">
        <v>164</v>
      </c>
      <c r="AQ2661">
        <v>23</v>
      </c>
      <c r="AR2661" t="s">
        <v>165</v>
      </c>
      <c r="AS2661">
        <v>0</v>
      </c>
      <c r="AT2661" t="s">
        <v>161</v>
      </c>
      <c r="AU2661">
        <v>31</v>
      </c>
    </row>
    <row r="2662" spans="1:47" x14ac:dyDescent="0.25">
      <c r="A2662" t="s">
        <v>1349</v>
      </c>
      <c r="B2662">
        <v>3058637</v>
      </c>
      <c r="C2662">
        <v>124732</v>
      </c>
      <c r="D2662" t="s">
        <v>48</v>
      </c>
      <c r="E2662">
        <v>0</v>
      </c>
      <c r="F2662">
        <v>0</v>
      </c>
      <c r="G2662">
        <v>1</v>
      </c>
      <c r="H2662">
        <v>0</v>
      </c>
      <c r="I2662">
        <v>90</v>
      </c>
      <c r="J2662">
        <v>2018</v>
      </c>
      <c r="K2662" t="s">
        <v>312</v>
      </c>
      <c r="L2662">
        <v>1</v>
      </c>
      <c r="M2662">
        <v>1</v>
      </c>
      <c r="N2662">
        <v>7</v>
      </c>
      <c r="O2662">
        <v>10</v>
      </c>
      <c r="P2662" t="s">
        <v>127</v>
      </c>
      <c r="Q2662" t="s">
        <v>932</v>
      </c>
      <c r="R2662" t="s">
        <v>559</v>
      </c>
      <c r="S2662">
        <v>28101</v>
      </c>
      <c r="T2662" t="s">
        <v>77</v>
      </c>
      <c r="U2662" t="s">
        <v>560</v>
      </c>
      <c r="V2662" t="s">
        <v>116</v>
      </c>
      <c r="W2662" t="s">
        <v>103</v>
      </c>
      <c r="X2662" t="s">
        <v>57</v>
      </c>
      <c r="Y2662" t="s">
        <v>1350</v>
      </c>
      <c r="Z2662" s="1">
        <v>43527</v>
      </c>
      <c r="AA2662">
        <v>54</v>
      </c>
      <c r="AB2662" t="s">
        <v>81</v>
      </c>
      <c r="AC2662">
        <v>2023</v>
      </c>
      <c r="AD2662">
        <v>533</v>
      </c>
      <c r="AE2662" t="s">
        <v>160</v>
      </c>
      <c r="AF2662" t="s">
        <v>61</v>
      </c>
      <c r="AG2662" s="1">
        <v>33997</v>
      </c>
      <c r="AH2662" t="s">
        <v>161</v>
      </c>
      <c r="AI2662" t="s">
        <v>63</v>
      </c>
      <c r="AJ2662" t="s">
        <v>162</v>
      </c>
      <c r="AK2662">
        <v>194</v>
      </c>
      <c r="AL2662">
        <v>2000000</v>
      </c>
      <c r="AM2662">
        <v>15000000</v>
      </c>
      <c r="AN2662" s="1">
        <v>45473</v>
      </c>
      <c r="AO2662" t="s">
        <v>167</v>
      </c>
      <c r="AP2662" t="s">
        <v>164</v>
      </c>
      <c r="AQ2662">
        <v>23</v>
      </c>
      <c r="AR2662" t="s">
        <v>165</v>
      </c>
      <c r="AS2662">
        <v>0</v>
      </c>
      <c r="AT2662" t="s">
        <v>161</v>
      </c>
      <c r="AU2662">
        <v>31</v>
      </c>
    </row>
    <row r="2663" spans="1:47" x14ac:dyDescent="0.25">
      <c r="A2663" t="s">
        <v>1349</v>
      </c>
      <c r="B2663">
        <v>3058637</v>
      </c>
      <c r="C2663">
        <v>124732</v>
      </c>
      <c r="D2663" t="s">
        <v>48</v>
      </c>
      <c r="E2663">
        <v>0</v>
      </c>
      <c r="F2663">
        <v>0</v>
      </c>
      <c r="G2663">
        <v>1</v>
      </c>
      <c r="H2663">
        <v>0</v>
      </c>
      <c r="I2663">
        <v>90</v>
      </c>
      <c r="J2663">
        <v>2018</v>
      </c>
      <c r="K2663" t="s">
        <v>312</v>
      </c>
      <c r="L2663">
        <v>1</v>
      </c>
      <c r="M2663">
        <v>1</v>
      </c>
      <c r="N2663">
        <v>7</v>
      </c>
      <c r="O2663">
        <v>10</v>
      </c>
      <c r="P2663" t="s">
        <v>127</v>
      </c>
      <c r="Q2663" t="s">
        <v>932</v>
      </c>
      <c r="R2663" t="s">
        <v>559</v>
      </c>
      <c r="S2663">
        <v>28101</v>
      </c>
      <c r="T2663" t="s">
        <v>77</v>
      </c>
      <c r="U2663" t="s">
        <v>560</v>
      </c>
      <c r="V2663" t="s">
        <v>116</v>
      </c>
      <c r="W2663" t="s">
        <v>103</v>
      </c>
      <c r="X2663" t="s">
        <v>57</v>
      </c>
      <c r="Y2663" t="s">
        <v>1350</v>
      </c>
      <c r="Z2663" s="1">
        <v>43527</v>
      </c>
      <c r="AA2663">
        <v>54</v>
      </c>
      <c r="AB2663" t="s">
        <v>81</v>
      </c>
      <c r="AC2663">
        <v>2023</v>
      </c>
      <c r="AD2663">
        <v>533</v>
      </c>
      <c r="AE2663" t="s">
        <v>160</v>
      </c>
      <c r="AF2663" t="s">
        <v>61</v>
      </c>
      <c r="AG2663" s="1">
        <v>33997</v>
      </c>
      <c r="AH2663" t="s">
        <v>161</v>
      </c>
      <c r="AI2663" t="s">
        <v>63</v>
      </c>
      <c r="AJ2663" t="s">
        <v>162</v>
      </c>
      <c r="AK2663">
        <v>194</v>
      </c>
      <c r="AL2663">
        <v>2000000</v>
      </c>
      <c r="AM2663">
        <v>15000000</v>
      </c>
      <c r="AN2663" s="1">
        <v>45473</v>
      </c>
      <c r="AO2663" t="s">
        <v>168</v>
      </c>
      <c r="AP2663" t="s">
        <v>164</v>
      </c>
      <c r="AQ2663">
        <v>23</v>
      </c>
      <c r="AR2663" t="s">
        <v>165</v>
      </c>
      <c r="AS2663">
        <v>0</v>
      </c>
      <c r="AT2663" t="s">
        <v>161</v>
      </c>
      <c r="AU2663">
        <v>31</v>
      </c>
    </row>
    <row r="2664" spans="1:47" x14ac:dyDescent="0.25">
      <c r="A2664" t="s">
        <v>1349</v>
      </c>
      <c r="B2664">
        <v>3058637</v>
      </c>
      <c r="C2664">
        <v>124732</v>
      </c>
      <c r="D2664" t="s">
        <v>48</v>
      </c>
      <c r="E2664">
        <v>0</v>
      </c>
      <c r="F2664">
        <v>0</v>
      </c>
      <c r="G2664">
        <v>1</v>
      </c>
      <c r="H2664">
        <v>0</v>
      </c>
      <c r="I2664">
        <v>90</v>
      </c>
      <c r="J2664">
        <v>2018</v>
      </c>
      <c r="K2664" t="s">
        <v>312</v>
      </c>
      <c r="L2664">
        <v>1</v>
      </c>
      <c r="M2664">
        <v>1</v>
      </c>
      <c r="N2664">
        <v>7</v>
      </c>
      <c r="O2664">
        <v>10</v>
      </c>
      <c r="P2664" t="s">
        <v>127</v>
      </c>
      <c r="Q2664" t="s">
        <v>932</v>
      </c>
      <c r="R2664" t="s">
        <v>559</v>
      </c>
      <c r="S2664">
        <v>28101</v>
      </c>
      <c r="T2664" t="s">
        <v>77</v>
      </c>
      <c r="U2664" t="s">
        <v>560</v>
      </c>
      <c r="V2664" t="s">
        <v>116</v>
      </c>
      <c r="W2664" t="s">
        <v>103</v>
      </c>
      <c r="X2664" t="s">
        <v>57</v>
      </c>
      <c r="Y2664" t="s">
        <v>1350</v>
      </c>
      <c r="Z2664" s="1">
        <v>43527</v>
      </c>
      <c r="AA2664">
        <v>54</v>
      </c>
      <c r="AB2664" t="s">
        <v>81</v>
      </c>
      <c r="AC2664">
        <v>2023</v>
      </c>
      <c r="AD2664">
        <v>533</v>
      </c>
      <c r="AE2664" t="s">
        <v>160</v>
      </c>
      <c r="AF2664" t="s">
        <v>61</v>
      </c>
      <c r="AG2664" s="1">
        <v>33997</v>
      </c>
      <c r="AH2664" t="s">
        <v>161</v>
      </c>
      <c r="AI2664" t="s">
        <v>63</v>
      </c>
      <c r="AJ2664" t="s">
        <v>162</v>
      </c>
      <c r="AK2664">
        <v>194</v>
      </c>
      <c r="AL2664">
        <v>2000000</v>
      </c>
      <c r="AM2664">
        <v>15000000</v>
      </c>
      <c r="AN2664" s="1">
        <v>45473</v>
      </c>
      <c r="AO2664" t="s">
        <v>169</v>
      </c>
      <c r="AP2664" t="s">
        <v>164</v>
      </c>
      <c r="AQ2664">
        <v>23</v>
      </c>
      <c r="AR2664" t="s">
        <v>165</v>
      </c>
      <c r="AS2664">
        <v>0</v>
      </c>
      <c r="AT2664" t="s">
        <v>161</v>
      </c>
      <c r="AU2664">
        <v>31</v>
      </c>
    </row>
    <row r="2665" spans="1:47" x14ac:dyDescent="0.25">
      <c r="A2665" t="s">
        <v>1349</v>
      </c>
      <c r="B2665">
        <v>3058637</v>
      </c>
      <c r="C2665">
        <v>124732</v>
      </c>
      <c r="D2665" t="s">
        <v>48</v>
      </c>
      <c r="E2665">
        <v>0</v>
      </c>
      <c r="F2665">
        <v>0</v>
      </c>
      <c r="G2665">
        <v>1</v>
      </c>
      <c r="H2665">
        <v>0</v>
      </c>
      <c r="I2665">
        <v>90</v>
      </c>
      <c r="J2665">
        <v>2018</v>
      </c>
      <c r="K2665" t="s">
        <v>312</v>
      </c>
      <c r="L2665">
        <v>1</v>
      </c>
      <c r="M2665">
        <v>1</v>
      </c>
      <c r="N2665">
        <v>7</v>
      </c>
      <c r="O2665">
        <v>10</v>
      </c>
      <c r="P2665" t="s">
        <v>127</v>
      </c>
      <c r="Q2665" t="s">
        <v>932</v>
      </c>
      <c r="R2665" t="s">
        <v>559</v>
      </c>
      <c r="S2665">
        <v>28101</v>
      </c>
      <c r="T2665" t="s">
        <v>77</v>
      </c>
      <c r="U2665" t="s">
        <v>560</v>
      </c>
      <c r="V2665" t="s">
        <v>116</v>
      </c>
      <c r="W2665" t="s">
        <v>103</v>
      </c>
      <c r="X2665" t="s">
        <v>57</v>
      </c>
      <c r="Y2665" t="s">
        <v>1350</v>
      </c>
      <c r="Z2665" s="1">
        <v>43527</v>
      </c>
      <c r="AA2665">
        <v>54</v>
      </c>
      <c r="AB2665" t="s">
        <v>81</v>
      </c>
      <c r="AC2665">
        <v>2023</v>
      </c>
      <c r="AD2665">
        <v>533</v>
      </c>
      <c r="AE2665" t="s">
        <v>160</v>
      </c>
      <c r="AF2665" t="s">
        <v>61</v>
      </c>
      <c r="AG2665" s="1">
        <v>33997</v>
      </c>
      <c r="AH2665" t="s">
        <v>161</v>
      </c>
      <c r="AI2665" t="s">
        <v>63</v>
      </c>
      <c r="AJ2665" t="s">
        <v>162</v>
      </c>
      <c r="AK2665">
        <v>194</v>
      </c>
      <c r="AL2665">
        <v>2000000</v>
      </c>
      <c r="AM2665">
        <v>15000000</v>
      </c>
      <c r="AN2665" s="1">
        <v>45473</v>
      </c>
      <c r="AO2665" t="s">
        <v>170</v>
      </c>
      <c r="AP2665" t="s">
        <v>164</v>
      </c>
      <c r="AQ2665">
        <v>23</v>
      </c>
      <c r="AR2665" t="s">
        <v>165</v>
      </c>
      <c r="AS2665">
        <v>0</v>
      </c>
      <c r="AT2665" t="s">
        <v>161</v>
      </c>
      <c r="AU2665">
        <v>31</v>
      </c>
    </row>
    <row r="2666" spans="1:47" x14ac:dyDescent="0.25">
      <c r="A2666" t="s">
        <v>1349</v>
      </c>
      <c r="B2666">
        <v>3058637</v>
      </c>
      <c r="C2666">
        <v>124732</v>
      </c>
      <c r="D2666" t="s">
        <v>48</v>
      </c>
      <c r="E2666">
        <v>0</v>
      </c>
      <c r="F2666">
        <v>0</v>
      </c>
      <c r="G2666">
        <v>1</v>
      </c>
      <c r="H2666">
        <v>0</v>
      </c>
      <c r="I2666">
        <v>90</v>
      </c>
      <c r="J2666">
        <v>2018</v>
      </c>
      <c r="K2666" t="s">
        <v>312</v>
      </c>
      <c r="L2666">
        <v>1</v>
      </c>
      <c r="M2666">
        <v>1</v>
      </c>
      <c r="N2666">
        <v>7</v>
      </c>
      <c r="O2666">
        <v>10</v>
      </c>
      <c r="P2666" t="s">
        <v>127</v>
      </c>
      <c r="Q2666" t="s">
        <v>932</v>
      </c>
      <c r="R2666" t="s">
        <v>559</v>
      </c>
      <c r="S2666">
        <v>28101</v>
      </c>
      <c r="T2666" t="s">
        <v>77</v>
      </c>
      <c r="U2666" t="s">
        <v>560</v>
      </c>
      <c r="V2666" t="s">
        <v>116</v>
      </c>
      <c r="W2666" t="s">
        <v>103</v>
      </c>
      <c r="X2666" t="s">
        <v>57</v>
      </c>
      <c r="Y2666" t="s">
        <v>1350</v>
      </c>
      <c r="Z2666" s="1">
        <v>43527</v>
      </c>
      <c r="AA2666">
        <v>54</v>
      </c>
      <c r="AB2666" t="s">
        <v>81</v>
      </c>
      <c r="AC2666">
        <v>2023</v>
      </c>
      <c r="AD2666">
        <v>533</v>
      </c>
      <c r="AE2666" t="s">
        <v>160</v>
      </c>
      <c r="AF2666" t="s">
        <v>61</v>
      </c>
      <c r="AG2666" s="1">
        <v>33997</v>
      </c>
      <c r="AH2666" t="s">
        <v>161</v>
      </c>
      <c r="AI2666" t="s">
        <v>63</v>
      </c>
      <c r="AJ2666" t="s">
        <v>162</v>
      </c>
      <c r="AK2666">
        <v>194</v>
      </c>
      <c r="AL2666">
        <v>2000000</v>
      </c>
      <c r="AM2666">
        <v>15000000</v>
      </c>
      <c r="AN2666" s="1">
        <v>45473</v>
      </c>
      <c r="AO2666" t="s">
        <v>171</v>
      </c>
      <c r="AP2666" t="s">
        <v>164</v>
      </c>
      <c r="AQ2666">
        <v>23</v>
      </c>
      <c r="AR2666" t="s">
        <v>165</v>
      </c>
      <c r="AS2666">
        <v>0</v>
      </c>
      <c r="AT2666" t="s">
        <v>161</v>
      </c>
      <c r="AU2666">
        <v>31</v>
      </c>
    </row>
    <row r="2667" spans="1:47" x14ac:dyDescent="0.25">
      <c r="A2667" t="s">
        <v>1349</v>
      </c>
      <c r="B2667">
        <v>3058637</v>
      </c>
      <c r="C2667">
        <v>124732</v>
      </c>
      <c r="D2667" t="s">
        <v>48</v>
      </c>
      <c r="E2667">
        <v>0</v>
      </c>
      <c r="F2667">
        <v>0</v>
      </c>
      <c r="G2667">
        <v>1</v>
      </c>
      <c r="H2667">
        <v>0</v>
      </c>
      <c r="I2667">
        <v>90</v>
      </c>
      <c r="J2667">
        <v>2018</v>
      </c>
      <c r="K2667" t="s">
        <v>312</v>
      </c>
      <c r="L2667">
        <v>1</v>
      </c>
      <c r="M2667">
        <v>1</v>
      </c>
      <c r="N2667">
        <v>7</v>
      </c>
      <c r="O2667">
        <v>10</v>
      </c>
      <c r="P2667" t="s">
        <v>127</v>
      </c>
      <c r="Q2667" t="s">
        <v>932</v>
      </c>
      <c r="R2667" t="s">
        <v>559</v>
      </c>
      <c r="S2667">
        <v>28101</v>
      </c>
      <c r="T2667" t="s">
        <v>77</v>
      </c>
      <c r="U2667" t="s">
        <v>560</v>
      </c>
      <c r="V2667" t="s">
        <v>116</v>
      </c>
      <c r="W2667" t="s">
        <v>103</v>
      </c>
      <c r="X2667" t="s">
        <v>57</v>
      </c>
      <c r="Y2667" t="s">
        <v>1350</v>
      </c>
      <c r="Z2667" s="1">
        <v>43527</v>
      </c>
      <c r="AA2667">
        <v>54</v>
      </c>
      <c r="AB2667" t="s">
        <v>81</v>
      </c>
      <c r="AC2667">
        <v>2023</v>
      </c>
      <c r="AD2667">
        <v>533</v>
      </c>
      <c r="AE2667" t="s">
        <v>160</v>
      </c>
      <c r="AF2667" t="s">
        <v>61</v>
      </c>
      <c r="AG2667" s="1">
        <v>33997</v>
      </c>
      <c r="AH2667" t="s">
        <v>161</v>
      </c>
      <c r="AI2667" t="s">
        <v>63</v>
      </c>
      <c r="AJ2667" t="s">
        <v>162</v>
      </c>
      <c r="AK2667">
        <v>194</v>
      </c>
      <c r="AL2667">
        <v>2000000</v>
      </c>
      <c r="AM2667">
        <v>15000000</v>
      </c>
      <c r="AN2667" s="1">
        <v>45473</v>
      </c>
      <c r="AO2667" t="s">
        <v>172</v>
      </c>
      <c r="AP2667" t="s">
        <v>164</v>
      </c>
      <c r="AQ2667">
        <v>23</v>
      </c>
      <c r="AR2667" t="s">
        <v>165</v>
      </c>
      <c r="AS2667">
        <v>0</v>
      </c>
      <c r="AT2667" t="s">
        <v>161</v>
      </c>
      <c r="AU2667">
        <v>31</v>
      </c>
    </row>
    <row r="2668" spans="1:47" x14ac:dyDescent="0.25">
      <c r="A2668" t="s">
        <v>1349</v>
      </c>
      <c r="B2668">
        <v>3058637</v>
      </c>
      <c r="C2668">
        <v>124732</v>
      </c>
      <c r="D2668" t="s">
        <v>48</v>
      </c>
      <c r="E2668">
        <v>0</v>
      </c>
      <c r="F2668">
        <v>0</v>
      </c>
      <c r="G2668">
        <v>1</v>
      </c>
      <c r="H2668">
        <v>0</v>
      </c>
      <c r="I2668">
        <v>90</v>
      </c>
      <c r="J2668">
        <v>2018</v>
      </c>
      <c r="K2668" t="s">
        <v>312</v>
      </c>
      <c r="L2668">
        <v>1</v>
      </c>
      <c r="M2668">
        <v>1</v>
      </c>
      <c r="N2668">
        <v>7</v>
      </c>
      <c r="O2668">
        <v>10</v>
      </c>
      <c r="P2668" t="s">
        <v>127</v>
      </c>
      <c r="Q2668" t="s">
        <v>932</v>
      </c>
      <c r="R2668" t="s">
        <v>559</v>
      </c>
      <c r="S2668">
        <v>28101</v>
      </c>
      <c r="T2668" t="s">
        <v>77</v>
      </c>
      <c r="U2668" t="s">
        <v>560</v>
      </c>
      <c r="V2668" t="s">
        <v>116</v>
      </c>
      <c r="W2668" t="s">
        <v>103</v>
      </c>
      <c r="X2668" t="s">
        <v>57</v>
      </c>
      <c r="Y2668" t="s">
        <v>1350</v>
      </c>
      <c r="Z2668" s="1">
        <v>43527</v>
      </c>
      <c r="AA2668">
        <v>54</v>
      </c>
      <c r="AB2668" t="s">
        <v>81</v>
      </c>
      <c r="AC2668">
        <v>2023</v>
      </c>
      <c r="AD2668">
        <v>533</v>
      </c>
      <c r="AE2668" t="s">
        <v>160</v>
      </c>
      <c r="AF2668" t="s">
        <v>61</v>
      </c>
      <c r="AG2668" s="1">
        <v>33997</v>
      </c>
      <c r="AH2668" t="s">
        <v>161</v>
      </c>
      <c r="AI2668" t="s">
        <v>63</v>
      </c>
      <c r="AJ2668" t="s">
        <v>162</v>
      </c>
      <c r="AK2668">
        <v>194</v>
      </c>
      <c r="AL2668">
        <v>2000000</v>
      </c>
      <c r="AM2668">
        <v>15000000</v>
      </c>
      <c r="AN2668" s="1">
        <v>45473</v>
      </c>
      <c r="AO2668" t="s">
        <v>173</v>
      </c>
      <c r="AP2668" t="s">
        <v>164</v>
      </c>
      <c r="AQ2668">
        <v>23</v>
      </c>
      <c r="AR2668" t="s">
        <v>165</v>
      </c>
      <c r="AS2668">
        <v>0</v>
      </c>
      <c r="AT2668" t="s">
        <v>161</v>
      </c>
      <c r="AU2668">
        <v>31</v>
      </c>
    </row>
    <row r="2669" spans="1:47" x14ac:dyDescent="0.25">
      <c r="A2669" t="s">
        <v>1349</v>
      </c>
      <c r="B2669">
        <v>3058637</v>
      </c>
      <c r="C2669">
        <v>124732</v>
      </c>
      <c r="D2669" t="s">
        <v>48</v>
      </c>
      <c r="E2669">
        <v>0</v>
      </c>
      <c r="F2669">
        <v>0</v>
      </c>
      <c r="G2669">
        <v>1</v>
      </c>
      <c r="H2669">
        <v>0</v>
      </c>
      <c r="I2669">
        <v>90</v>
      </c>
      <c r="J2669">
        <v>2018</v>
      </c>
      <c r="K2669" t="s">
        <v>312</v>
      </c>
      <c r="L2669">
        <v>1</v>
      </c>
      <c r="M2669">
        <v>1</v>
      </c>
      <c r="N2669">
        <v>7</v>
      </c>
      <c r="O2669">
        <v>10</v>
      </c>
      <c r="P2669" t="s">
        <v>127</v>
      </c>
      <c r="Q2669" t="s">
        <v>932</v>
      </c>
      <c r="R2669" t="s">
        <v>559</v>
      </c>
      <c r="S2669">
        <v>28101</v>
      </c>
      <c r="T2669" t="s">
        <v>77</v>
      </c>
      <c r="U2669" t="s">
        <v>560</v>
      </c>
      <c r="V2669" t="s">
        <v>116</v>
      </c>
      <c r="W2669" t="s">
        <v>103</v>
      </c>
      <c r="X2669" t="s">
        <v>57</v>
      </c>
      <c r="Y2669" t="s">
        <v>1350</v>
      </c>
      <c r="Z2669" s="1">
        <v>43527</v>
      </c>
      <c r="AA2669">
        <v>54</v>
      </c>
      <c r="AB2669" t="s">
        <v>81</v>
      </c>
      <c r="AC2669">
        <v>2023</v>
      </c>
      <c r="AD2669">
        <v>533</v>
      </c>
      <c r="AE2669" t="s">
        <v>160</v>
      </c>
      <c r="AF2669" t="s">
        <v>61</v>
      </c>
      <c r="AG2669" s="1">
        <v>33997</v>
      </c>
      <c r="AH2669" t="s">
        <v>161</v>
      </c>
      <c r="AI2669" t="s">
        <v>63</v>
      </c>
      <c r="AJ2669" t="s">
        <v>162</v>
      </c>
      <c r="AK2669">
        <v>194</v>
      </c>
      <c r="AL2669">
        <v>2000000</v>
      </c>
      <c r="AM2669">
        <v>15000000</v>
      </c>
      <c r="AN2669" s="1">
        <v>45473</v>
      </c>
      <c r="AO2669" t="s">
        <v>174</v>
      </c>
      <c r="AP2669" t="s">
        <v>164</v>
      </c>
      <c r="AQ2669">
        <v>23</v>
      </c>
      <c r="AR2669" t="s">
        <v>165</v>
      </c>
      <c r="AS2669">
        <v>0</v>
      </c>
      <c r="AT2669" t="s">
        <v>161</v>
      </c>
      <c r="AU2669">
        <v>31</v>
      </c>
    </row>
    <row r="2670" spans="1:47" x14ac:dyDescent="0.25">
      <c r="A2670" t="s">
        <v>1349</v>
      </c>
      <c r="B2670">
        <v>3058637</v>
      </c>
      <c r="C2670">
        <v>124732</v>
      </c>
      <c r="D2670" t="s">
        <v>48</v>
      </c>
      <c r="E2670">
        <v>0</v>
      </c>
      <c r="F2670">
        <v>0</v>
      </c>
      <c r="G2670">
        <v>1</v>
      </c>
      <c r="H2670">
        <v>0</v>
      </c>
      <c r="I2670">
        <v>90</v>
      </c>
      <c r="J2670">
        <v>2018</v>
      </c>
      <c r="K2670" t="s">
        <v>312</v>
      </c>
      <c r="L2670">
        <v>1</v>
      </c>
      <c r="M2670">
        <v>1</v>
      </c>
      <c r="N2670">
        <v>7</v>
      </c>
      <c r="O2670">
        <v>10</v>
      </c>
      <c r="P2670" t="s">
        <v>127</v>
      </c>
      <c r="Q2670" t="s">
        <v>932</v>
      </c>
      <c r="R2670" t="s">
        <v>559</v>
      </c>
      <c r="S2670">
        <v>28101</v>
      </c>
      <c r="T2670" t="s">
        <v>77</v>
      </c>
      <c r="U2670" t="s">
        <v>560</v>
      </c>
      <c r="V2670" t="s">
        <v>116</v>
      </c>
      <c r="W2670" t="s">
        <v>103</v>
      </c>
      <c r="X2670" t="s">
        <v>57</v>
      </c>
      <c r="Y2670" t="s">
        <v>1350</v>
      </c>
      <c r="Z2670" s="1">
        <v>43527</v>
      </c>
      <c r="AA2670">
        <v>54</v>
      </c>
      <c r="AB2670" t="s">
        <v>81</v>
      </c>
      <c r="AC2670">
        <v>2023</v>
      </c>
      <c r="AD2670">
        <v>533</v>
      </c>
      <c r="AE2670" t="s">
        <v>160</v>
      </c>
      <c r="AF2670" t="s">
        <v>61</v>
      </c>
      <c r="AG2670" s="1">
        <v>33997</v>
      </c>
      <c r="AH2670" t="s">
        <v>161</v>
      </c>
      <c r="AI2670" t="s">
        <v>63</v>
      </c>
      <c r="AJ2670" t="s">
        <v>162</v>
      </c>
      <c r="AK2670">
        <v>194</v>
      </c>
      <c r="AL2670">
        <v>2000000</v>
      </c>
      <c r="AM2670">
        <v>15000000</v>
      </c>
      <c r="AN2670" s="1">
        <v>45473</v>
      </c>
      <c r="AO2670" t="s">
        <v>175</v>
      </c>
      <c r="AP2670" t="s">
        <v>66</v>
      </c>
      <c r="AQ2670">
        <v>23</v>
      </c>
      <c r="AR2670" t="s">
        <v>165</v>
      </c>
      <c r="AS2670">
        <v>0</v>
      </c>
      <c r="AT2670" t="s">
        <v>161</v>
      </c>
      <c r="AU2670">
        <v>31</v>
      </c>
    </row>
    <row r="2671" spans="1:47" x14ac:dyDescent="0.25">
      <c r="A2671" t="s">
        <v>1349</v>
      </c>
      <c r="B2671">
        <v>3058637</v>
      </c>
      <c r="C2671">
        <v>124732</v>
      </c>
      <c r="D2671" t="s">
        <v>48</v>
      </c>
      <c r="E2671">
        <v>0</v>
      </c>
      <c r="F2671">
        <v>0</v>
      </c>
      <c r="G2671">
        <v>1</v>
      </c>
      <c r="H2671">
        <v>0</v>
      </c>
      <c r="I2671">
        <v>90</v>
      </c>
      <c r="J2671">
        <v>2018</v>
      </c>
      <c r="K2671" t="s">
        <v>312</v>
      </c>
      <c r="L2671">
        <v>1</v>
      </c>
      <c r="M2671">
        <v>1</v>
      </c>
      <c r="N2671">
        <v>7</v>
      </c>
      <c r="O2671">
        <v>10</v>
      </c>
      <c r="P2671" t="s">
        <v>127</v>
      </c>
      <c r="Q2671" t="s">
        <v>932</v>
      </c>
      <c r="R2671" t="s">
        <v>559</v>
      </c>
      <c r="S2671">
        <v>28101</v>
      </c>
      <c r="T2671" t="s">
        <v>77</v>
      </c>
      <c r="U2671" t="s">
        <v>560</v>
      </c>
      <c r="V2671" t="s">
        <v>116</v>
      </c>
      <c r="W2671" t="s">
        <v>103</v>
      </c>
      <c r="X2671" t="s">
        <v>57</v>
      </c>
      <c r="Y2671" t="s">
        <v>1350</v>
      </c>
      <c r="Z2671" s="1">
        <v>43527</v>
      </c>
      <c r="AA2671">
        <v>54</v>
      </c>
      <c r="AB2671" t="s">
        <v>81</v>
      </c>
      <c r="AC2671">
        <v>2023</v>
      </c>
      <c r="AD2671">
        <v>533</v>
      </c>
      <c r="AE2671" t="s">
        <v>160</v>
      </c>
      <c r="AF2671" t="s">
        <v>61</v>
      </c>
      <c r="AG2671" s="1">
        <v>33997</v>
      </c>
      <c r="AH2671" t="s">
        <v>161</v>
      </c>
      <c r="AI2671" t="s">
        <v>63</v>
      </c>
      <c r="AJ2671" t="s">
        <v>162</v>
      </c>
      <c r="AK2671">
        <v>194</v>
      </c>
      <c r="AL2671">
        <v>2000000</v>
      </c>
      <c r="AM2671">
        <v>15000000</v>
      </c>
      <c r="AN2671" s="1">
        <v>45473</v>
      </c>
      <c r="AO2671" t="s">
        <v>176</v>
      </c>
      <c r="AP2671" t="s">
        <v>66</v>
      </c>
      <c r="AQ2671">
        <v>23</v>
      </c>
      <c r="AR2671" t="s">
        <v>165</v>
      </c>
      <c r="AS2671">
        <v>0</v>
      </c>
      <c r="AT2671" t="s">
        <v>161</v>
      </c>
      <c r="AU2671">
        <v>31</v>
      </c>
    </row>
    <row r="2672" spans="1:47" x14ac:dyDescent="0.25">
      <c r="A2672" t="s">
        <v>1349</v>
      </c>
      <c r="B2672">
        <v>3058637</v>
      </c>
      <c r="C2672">
        <v>124732</v>
      </c>
      <c r="D2672" t="s">
        <v>48</v>
      </c>
      <c r="E2672">
        <v>0</v>
      </c>
      <c r="F2672">
        <v>0</v>
      </c>
      <c r="G2672">
        <v>1</v>
      </c>
      <c r="H2672">
        <v>0</v>
      </c>
      <c r="I2672">
        <v>90</v>
      </c>
      <c r="J2672">
        <v>2018</v>
      </c>
      <c r="K2672" t="s">
        <v>312</v>
      </c>
      <c r="L2672">
        <v>1</v>
      </c>
      <c r="M2672">
        <v>1</v>
      </c>
      <c r="N2672">
        <v>7</v>
      </c>
      <c r="O2672">
        <v>10</v>
      </c>
      <c r="P2672" t="s">
        <v>127</v>
      </c>
      <c r="Q2672" t="s">
        <v>932</v>
      </c>
      <c r="R2672" t="s">
        <v>559</v>
      </c>
      <c r="S2672">
        <v>28101</v>
      </c>
      <c r="T2672" t="s">
        <v>77</v>
      </c>
      <c r="U2672" t="s">
        <v>560</v>
      </c>
      <c r="V2672" t="s">
        <v>116</v>
      </c>
      <c r="W2672" t="s">
        <v>103</v>
      </c>
      <c r="X2672" t="s">
        <v>57</v>
      </c>
      <c r="Y2672" t="s">
        <v>1350</v>
      </c>
      <c r="Z2672" s="1">
        <v>43527</v>
      </c>
      <c r="AA2672">
        <v>54</v>
      </c>
      <c r="AB2672" t="s">
        <v>81</v>
      </c>
      <c r="AC2672">
        <v>2023</v>
      </c>
      <c r="AD2672">
        <v>533</v>
      </c>
      <c r="AE2672" t="s">
        <v>160</v>
      </c>
      <c r="AF2672" t="s">
        <v>61</v>
      </c>
      <c r="AG2672" s="1">
        <v>33997</v>
      </c>
      <c r="AH2672" t="s">
        <v>161</v>
      </c>
      <c r="AI2672" t="s">
        <v>63</v>
      </c>
      <c r="AJ2672" t="s">
        <v>162</v>
      </c>
      <c r="AK2672">
        <v>194</v>
      </c>
      <c r="AL2672">
        <v>2000000</v>
      </c>
      <c r="AM2672">
        <v>15000000</v>
      </c>
      <c r="AN2672" s="1">
        <v>45473</v>
      </c>
      <c r="AO2672" t="s">
        <v>177</v>
      </c>
      <c r="AP2672" t="s">
        <v>164</v>
      </c>
      <c r="AQ2672">
        <v>23</v>
      </c>
      <c r="AR2672" t="s">
        <v>165</v>
      </c>
      <c r="AS2672">
        <v>0</v>
      </c>
      <c r="AT2672" t="s">
        <v>161</v>
      </c>
      <c r="AU2672">
        <v>31</v>
      </c>
    </row>
    <row r="2673" spans="1:47" x14ac:dyDescent="0.25">
      <c r="A2673" t="s">
        <v>1351</v>
      </c>
      <c r="B2673">
        <v>3141112</v>
      </c>
      <c r="C2673">
        <v>336160</v>
      </c>
      <c r="D2673" t="s">
        <v>454</v>
      </c>
      <c r="E2673">
        <v>0</v>
      </c>
      <c r="F2673">
        <v>0</v>
      </c>
      <c r="G2673">
        <v>1</v>
      </c>
      <c r="H2673">
        <v>0</v>
      </c>
      <c r="I2673">
        <v>90</v>
      </c>
      <c r="J2673">
        <v>2018</v>
      </c>
      <c r="K2673" t="s">
        <v>312</v>
      </c>
      <c r="L2673">
        <v>4</v>
      </c>
      <c r="M2673">
        <v>2</v>
      </c>
      <c r="N2673">
        <v>4</v>
      </c>
      <c r="O2673">
        <v>13</v>
      </c>
      <c r="P2673" t="s">
        <v>1352</v>
      </c>
      <c r="Q2673" t="s">
        <v>1007</v>
      </c>
      <c r="R2673" t="s">
        <v>1353</v>
      </c>
      <c r="S2673">
        <v>13823</v>
      </c>
      <c r="T2673" t="s">
        <v>1098</v>
      </c>
      <c r="U2673" t="s">
        <v>1354</v>
      </c>
      <c r="V2673" t="s">
        <v>1010</v>
      </c>
      <c r="W2673" t="s">
        <v>110</v>
      </c>
      <c r="X2673" t="s">
        <v>57</v>
      </c>
      <c r="Y2673" t="s">
        <v>1355</v>
      </c>
      <c r="Z2673" s="1">
        <v>43527</v>
      </c>
      <c r="AA2673">
        <v>45</v>
      </c>
      <c r="AB2673" t="s">
        <v>81</v>
      </c>
      <c r="AC2673">
        <v>2018</v>
      </c>
      <c r="AD2673">
        <v>385</v>
      </c>
      <c r="AE2673" t="s">
        <v>1013</v>
      </c>
      <c r="AF2673" t="s">
        <v>247</v>
      </c>
      <c r="AG2673" s="1">
        <v>35329</v>
      </c>
      <c r="AH2673" t="s">
        <v>355</v>
      </c>
      <c r="AI2673" t="s">
        <v>265</v>
      </c>
      <c r="AJ2673" t="s">
        <v>64</v>
      </c>
      <c r="AK2673">
        <v>192</v>
      </c>
      <c r="AL2673">
        <v>900000</v>
      </c>
      <c r="AM2673">
        <v>1700000</v>
      </c>
      <c r="AN2673" s="1">
        <v>46203</v>
      </c>
      <c r="AO2673" t="s">
        <v>1014</v>
      </c>
      <c r="AP2673" t="s">
        <v>66</v>
      </c>
      <c r="AQ2673">
        <v>11</v>
      </c>
      <c r="AR2673" t="s">
        <v>1015</v>
      </c>
      <c r="AS2673">
        <v>0</v>
      </c>
      <c r="AT2673" t="s">
        <v>355</v>
      </c>
      <c r="AU2673">
        <v>28</v>
      </c>
    </row>
    <row r="2674" spans="1:47" x14ac:dyDescent="0.25">
      <c r="A2674" t="s">
        <v>1356</v>
      </c>
      <c r="B2674">
        <v>3063768</v>
      </c>
      <c r="C2674">
        <v>381187</v>
      </c>
      <c r="D2674" t="s">
        <v>812</v>
      </c>
      <c r="E2674">
        <v>0</v>
      </c>
      <c r="F2674">
        <v>0</v>
      </c>
      <c r="G2674">
        <v>0</v>
      </c>
      <c r="H2674">
        <v>0</v>
      </c>
      <c r="I2674">
        <v>76</v>
      </c>
      <c r="J2674">
        <v>2018</v>
      </c>
      <c r="K2674" t="s">
        <v>701</v>
      </c>
      <c r="L2674">
        <v>1</v>
      </c>
      <c r="M2674">
        <v>2</v>
      </c>
      <c r="N2674">
        <v>13</v>
      </c>
      <c r="O2674">
        <v>2</v>
      </c>
      <c r="P2674" t="s">
        <v>922</v>
      </c>
      <c r="Q2674" t="s">
        <v>1357</v>
      </c>
      <c r="R2674" t="s">
        <v>791</v>
      </c>
      <c r="S2674">
        <v>2014</v>
      </c>
      <c r="T2674" t="s">
        <v>1165</v>
      </c>
      <c r="U2674" t="s">
        <v>793</v>
      </c>
      <c r="V2674" t="s">
        <v>939</v>
      </c>
      <c r="W2674" t="s">
        <v>56</v>
      </c>
      <c r="X2674" t="s">
        <v>57</v>
      </c>
      <c r="Y2674" t="s">
        <v>1358</v>
      </c>
      <c r="Z2674" s="1">
        <v>43532</v>
      </c>
      <c r="AA2674">
        <v>76</v>
      </c>
      <c r="AB2674" t="s">
        <v>59</v>
      </c>
      <c r="AC2674">
        <v>2023</v>
      </c>
      <c r="AD2674">
        <v>738</v>
      </c>
      <c r="AE2674" t="s">
        <v>796</v>
      </c>
      <c r="AF2674" t="s">
        <v>797</v>
      </c>
      <c r="AG2674" s="1">
        <v>35788</v>
      </c>
      <c r="AH2674" t="s">
        <v>264</v>
      </c>
      <c r="AI2674" t="s">
        <v>265</v>
      </c>
      <c r="AJ2674" t="s">
        <v>64</v>
      </c>
      <c r="AK2674">
        <v>178</v>
      </c>
      <c r="AL2674">
        <v>800000</v>
      </c>
      <c r="AM2674">
        <v>1000000</v>
      </c>
      <c r="AN2674" s="1">
        <v>46568</v>
      </c>
      <c r="AO2674" t="s">
        <v>798</v>
      </c>
      <c r="AP2674" t="s">
        <v>66</v>
      </c>
      <c r="AQ2674">
        <v>99</v>
      </c>
      <c r="AR2674" t="s">
        <v>799</v>
      </c>
      <c r="AS2674">
        <v>0</v>
      </c>
      <c r="AT2674" t="s">
        <v>264</v>
      </c>
      <c r="AU2674">
        <v>26</v>
      </c>
    </row>
    <row r="2675" spans="1:47" x14ac:dyDescent="0.25">
      <c r="A2675" t="s">
        <v>1356</v>
      </c>
      <c r="B2675">
        <v>3063768</v>
      </c>
      <c r="C2675">
        <v>381187</v>
      </c>
      <c r="D2675" t="s">
        <v>812</v>
      </c>
      <c r="E2675">
        <v>0</v>
      </c>
      <c r="F2675">
        <v>0</v>
      </c>
      <c r="G2675">
        <v>0</v>
      </c>
      <c r="H2675">
        <v>0</v>
      </c>
      <c r="I2675">
        <v>76</v>
      </c>
      <c r="J2675">
        <v>2018</v>
      </c>
      <c r="K2675" t="s">
        <v>701</v>
      </c>
      <c r="L2675">
        <v>1</v>
      </c>
      <c r="M2675">
        <v>2</v>
      </c>
      <c r="N2675">
        <v>13</v>
      </c>
      <c r="O2675">
        <v>2</v>
      </c>
      <c r="P2675" t="s">
        <v>922</v>
      </c>
      <c r="Q2675" t="s">
        <v>1357</v>
      </c>
      <c r="R2675" t="s">
        <v>791</v>
      </c>
      <c r="S2675">
        <v>2014</v>
      </c>
      <c r="T2675" t="s">
        <v>1165</v>
      </c>
      <c r="U2675" t="s">
        <v>793</v>
      </c>
      <c r="V2675" t="s">
        <v>939</v>
      </c>
      <c r="W2675" t="s">
        <v>56</v>
      </c>
      <c r="X2675" t="s">
        <v>57</v>
      </c>
      <c r="Y2675" t="s">
        <v>1358</v>
      </c>
      <c r="Z2675" s="1">
        <v>43532</v>
      </c>
      <c r="AA2675">
        <v>76</v>
      </c>
      <c r="AB2675" t="s">
        <v>59</v>
      </c>
      <c r="AC2675">
        <v>2023</v>
      </c>
      <c r="AD2675">
        <v>738</v>
      </c>
      <c r="AE2675" t="s">
        <v>796</v>
      </c>
      <c r="AF2675" t="s">
        <v>797</v>
      </c>
      <c r="AG2675" s="1">
        <v>35788</v>
      </c>
      <c r="AH2675" t="s">
        <v>264</v>
      </c>
      <c r="AI2675" t="s">
        <v>265</v>
      </c>
      <c r="AJ2675" t="s">
        <v>64</v>
      </c>
      <c r="AK2675">
        <v>178</v>
      </c>
      <c r="AL2675">
        <v>800000</v>
      </c>
      <c r="AM2675">
        <v>1000000</v>
      </c>
      <c r="AN2675" s="1">
        <v>46568</v>
      </c>
      <c r="AO2675" t="s">
        <v>800</v>
      </c>
      <c r="AP2675" t="s">
        <v>66</v>
      </c>
      <c r="AQ2675">
        <v>99</v>
      </c>
      <c r="AR2675" t="s">
        <v>799</v>
      </c>
      <c r="AS2675">
        <v>0</v>
      </c>
      <c r="AT2675" t="s">
        <v>264</v>
      </c>
      <c r="AU2675">
        <v>26</v>
      </c>
    </row>
    <row r="2676" spans="1:47" x14ac:dyDescent="0.25">
      <c r="A2676" t="s">
        <v>1356</v>
      </c>
      <c r="B2676">
        <v>3063768</v>
      </c>
      <c r="C2676">
        <v>381187</v>
      </c>
      <c r="D2676" t="s">
        <v>812</v>
      </c>
      <c r="E2676">
        <v>0</v>
      </c>
      <c r="F2676">
        <v>0</v>
      </c>
      <c r="G2676">
        <v>0</v>
      </c>
      <c r="H2676">
        <v>0</v>
      </c>
      <c r="I2676">
        <v>76</v>
      </c>
      <c r="J2676">
        <v>2018</v>
      </c>
      <c r="K2676" t="s">
        <v>701</v>
      </c>
      <c r="L2676">
        <v>1</v>
      </c>
      <c r="M2676">
        <v>2</v>
      </c>
      <c r="N2676">
        <v>13</v>
      </c>
      <c r="O2676">
        <v>2</v>
      </c>
      <c r="P2676" t="s">
        <v>922</v>
      </c>
      <c r="Q2676" t="s">
        <v>1357</v>
      </c>
      <c r="R2676" t="s">
        <v>791</v>
      </c>
      <c r="S2676">
        <v>2014</v>
      </c>
      <c r="T2676" t="s">
        <v>1165</v>
      </c>
      <c r="U2676" t="s">
        <v>793</v>
      </c>
      <c r="V2676" t="s">
        <v>939</v>
      </c>
      <c r="W2676" t="s">
        <v>56</v>
      </c>
      <c r="X2676" t="s">
        <v>57</v>
      </c>
      <c r="Y2676" t="s">
        <v>1358</v>
      </c>
      <c r="Z2676" s="1">
        <v>43532</v>
      </c>
      <c r="AA2676">
        <v>76</v>
      </c>
      <c r="AB2676" t="s">
        <v>59</v>
      </c>
      <c r="AC2676">
        <v>2023</v>
      </c>
      <c r="AD2676">
        <v>738</v>
      </c>
      <c r="AE2676" t="s">
        <v>796</v>
      </c>
      <c r="AF2676" t="s">
        <v>797</v>
      </c>
      <c r="AG2676" s="1">
        <v>35788</v>
      </c>
      <c r="AH2676" t="s">
        <v>264</v>
      </c>
      <c r="AI2676" t="s">
        <v>265</v>
      </c>
      <c r="AJ2676" t="s">
        <v>64</v>
      </c>
      <c r="AK2676">
        <v>178</v>
      </c>
      <c r="AL2676">
        <v>800000</v>
      </c>
      <c r="AM2676">
        <v>1000000</v>
      </c>
      <c r="AN2676" s="1">
        <v>46568</v>
      </c>
      <c r="AO2676" t="s">
        <v>801</v>
      </c>
      <c r="AP2676" t="s">
        <v>66</v>
      </c>
      <c r="AQ2676">
        <v>11</v>
      </c>
      <c r="AR2676" t="s">
        <v>799</v>
      </c>
      <c r="AS2676">
        <v>0</v>
      </c>
      <c r="AT2676" t="s">
        <v>264</v>
      </c>
      <c r="AU2676">
        <v>26</v>
      </c>
    </row>
    <row r="2677" spans="1:47" x14ac:dyDescent="0.25">
      <c r="A2677" t="s">
        <v>1356</v>
      </c>
      <c r="B2677">
        <v>3063768</v>
      </c>
      <c r="C2677">
        <v>381187</v>
      </c>
      <c r="D2677" t="s">
        <v>812</v>
      </c>
      <c r="E2677">
        <v>0</v>
      </c>
      <c r="F2677">
        <v>0</v>
      </c>
      <c r="G2677">
        <v>0</v>
      </c>
      <c r="H2677">
        <v>0</v>
      </c>
      <c r="I2677">
        <v>76</v>
      </c>
      <c r="J2677">
        <v>2018</v>
      </c>
      <c r="K2677" t="s">
        <v>701</v>
      </c>
      <c r="L2677">
        <v>1</v>
      </c>
      <c r="M2677">
        <v>2</v>
      </c>
      <c r="N2677">
        <v>13</v>
      </c>
      <c r="O2677">
        <v>2</v>
      </c>
      <c r="P2677" t="s">
        <v>922</v>
      </c>
      <c r="Q2677" t="s">
        <v>1357</v>
      </c>
      <c r="R2677" t="s">
        <v>791</v>
      </c>
      <c r="S2677">
        <v>2014</v>
      </c>
      <c r="T2677" t="s">
        <v>1165</v>
      </c>
      <c r="U2677" t="s">
        <v>793</v>
      </c>
      <c r="V2677" t="s">
        <v>939</v>
      </c>
      <c r="W2677" t="s">
        <v>56</v>
      </c>
      <c r="X2677" t="s">
        <v>57</v>
      </c>
      <c r="Y2677" t="s">
        <v>1358</v>
      </c>
      <c r="Z2677" s="1">
        <v>43532</v>
      </c>
      <c r="AA2677">
        <v>76</v>
      </c>
      <c r="AB2677" t="s">
        <v>59</v>
      </c>
      <c r="AC2677">
        <v>2023</v>
      </c>
      <c r="AD2677">
        <v>738</v>
      </c>
      <c r="AE2677" t="s">
        <v>796</v>
      </c>
      <c r="AF2677" t="s">
        <v>797</v>
      </c>
      <c r="AG2677" s="1">
        <v>35788</v>
      </c>
      <c r="AH2677" t="s">
        <v>264</v>
      </c>
      <c r="AI2677" t="s">
        <v>265</v>
      </c>
      <c r="AJ2677" t="s">
        <v>64</v>
      </c>
      <c r="AK2677">
        <v>178</v>
      </c>
      <c r="AL2677">
        <v>800000</v>
      </c>
      <c r="AM2677">
        <v>1000000</v>
      </c>
      <c r="AN2677" s="1">
        <v>46568</v>
      </c>
      <c r="AO2677" t="s">
        <v>802</v>
      </c>
      <c r="AP2677" t="s">
        <v>66</v>
      </c>
      <c r="AQ2677">
        <v>11</v>
      </c>
      <c r="AR2677" t="s">
        <v>799</v>
      </c>
      <c r="AS2677">
        <v>0</v>
      </c>
      <c r="AT2677" t="s">
        <v>264</v>
      </c>
      <c r="AU2677">
        <v>26</v>
      </c>
    </row>
    <row r="2678" spans="1:47" x14ac:dyDescent="0.25">
      <c r="A2678" t="s">
        <v>1356</v>
      </c>
      <c r="B2678">
        <v>3063768</v>
      </c>
      <c r="C2678">
        <v>381187</v>
      </c>
      <c r="D2678" t="s">
        <v>812</v>
      </c>
      <c r="E2678">
        <v>0</v>
      </c>
      <c r="F2678">
        <v>0</v>
      </c>
      <c r="G2678">
        <v>0</v>
      </c>
      <c r="H2678">
        <v>0</v>
      </c>
      <c r="I2678">
        <v>76</v>
      </c>
      <c r="J2678">
        <v>2018</v>
      </c>
      <c r="K2678" t="s">
        <v>701</v>
      </c>
      <c r="L2678">
        <v>1</v>
      </c>
      <c r="M2678">
        <v>2</v>
      </c>
      <c r="N2678">
        <v>13</v>
      </c>
      <c r="O2678">
        <v>2</v>
      </c>
      <c r="P2678" t="s">
        <v>922</v>
      </c>
      <c r="Q2678" t="s">
        <v>1357</v>
      </c>
      <c r="R2678" t="s">
        <v>791</v>
      </c>
      <c r="S2678">
        <v>2014</v>
      </c>
      <c r="T2678" t="s">
        <v>1165</v>
      </c>
      <c r="U2678" t="s">
        <v>793</v>
      </c>
      <c r="V2678" t="s">
        <v>939</v>
      </c>
      <c r="W2678" t="s">
        <v>56</v>
      </c>
      <c r="X2678" t="s">
        <v>57</v>
      </c>
      <c r="Y2678" t="s">
        <v>1358</v>
      </c>
      <c r="Z2678" s="1">
        <v>43532</v>
      </c>
      <c r="AA2678">
        <v>76</v>
      </c>
      <c r="AB2678" t="s">
        <v>59</v>
      </c>
      <c r="AC2678">
        <v>2023</v>
      </c>
      <c r="AD2678">
        <v>738</v>
      </c>
      <c r="AE2678" t="s">
        <v>796</v>
      </c>
      <c r="AF2678" t="s">
        <v>797</v>
      </c>
      <c r="AG2678" s="1">
        <v>35788</v>
      </c>
      <c r="AH2678" t="s">
        <v>264</v>
      </c>
      <c r="AI2678" t="s">
        <v>265</v>
      </c>
      <c r="AJ2678" t="s">
        <v>64</v>
      </c>
      <c r="AK2678">
        <v>178</v>
      </c>
      <c r="AL2678">
        <v>800000</v>
      </c>
      <c r="AM2678">
        <v>1000000</v>
      </c>
      <c r="AN2678" s="1">
        <v>46568</v>
      </c>
      <c r="AO2678" t="s">
        <v>803</v>
      </c>
      <c r="AP2678" t="s">
        <v>66</v>
      </c>
      <c r="AQ2678">
        <v>11</v>
      </c>
      <c r="AR2678" t="s">
        <v>799</v>
      </c>
      <c r="AS2678">
        <v>0</v>
      </c>
      <c r="AT2678" t="s">
        <v>264</v>
      </c>
      <c r="AU2678">
        <v>26</v>
      </c>
    </row>
    <row r="2679" spans="1:47" x14ac:dyDescent="0.25">
      <c r="A2679" t="s">
        <v>1356</v>
      </c>
      <c r="B2679">
        <v>3063768</v>
      </c>
      <c r="C2679">
        <v>381187</v>
      </c>
      <c r="D2679" t="s">
        <v>812</v>
      </c>
      <c r="E2679">
        <v>0</v>
      </c>
      <c r="F2679">
        <v>0</v>
      </c>
      <c r="G2679">
        <v>0</v>
      </c>
      <c r="H2679">
        <v>0</v>
      </c>
      <c r="I2679">
        <v>76</v>
      </c>
      <c r="J2679">
        <v>2018</v>
      </c>
      <c r="K2679" t="s">
        <v>701</v>
      </c>
      <c r="L2679">
        <v>1</v>
      </c>
      <c r="M2679">
        <v>2</v>
      </c>
      <c r="N2679">
        <v>13</v>
      </c>
      <c r="O2679">
        <v>2</v>
      </c>
      <c r="P2679" t="s">
        <v>922</v>
      </c>
      <c r="Q2679" t="s">
        <v>1357</v>
      </c>
      <c r="R2679" t="s">
        <v>791</v>
      </c>
      <c r="S2679">
        <v>2014</v>
      </c>
      <c r="T2679" t="s">
        <v>1165</v>
      </c>
      <c r="U2679" t="s">
        <v>793</v>
      </c>
      <c r="V2679" t="s">
        <v>939</v>
      </c>
      <c r="W2679" t="s">
        <v>56</v>
      </c>
      <c r="X2679" t="s">
        <v>57</v>
      </c>
      <c r="Y2679" t="s">
        <v>1358</v>
      </c>
      <c r="Z2679" s="1">
        <v>43532</v>
      </c>
      <c r="AA2679">
        <v>76</v>
      </c>
      <c r="AB2679" t="s">
        <v>59</v>
      </c>
      <c r="AC2679">
        <v>2023</v>
      </c>
      <c r="AD2679">
        <v>738</v>
      </c>
      <c r="AE2679" t="s">
        <v>796</v>
      </c>
      <c r="AF2679" t="s">
        <v>797</v>
      </c>
      <c r="AG2679" s="1">
        <v>35788</v>
      </c>
      <c r="AH2679" t="s">
        <v>264</v>
      </c>
      <c r="AI2679" t="s">
        <v>265</v>
      </c>
      <c r="AJ2679" t="s">
        <v>64</v>
      </c>
      <c r="AK2679">
        <v>178</v>
      </c>
      <c r="AL2679">
        <v>800000</v>
      </c>
      <c r="AM2679">
        <v>1000000</v>
      </c>
      <c r="AN2679" s="1">
        <v>46568</v>
      </c>
      <c r="AO2679" t="s">
        <v>804</v>
      </c>
      <c r="AP2679" t="s">
        <v>66</v>
      </c>
      <c r="AQ2679">
        <v>11</v>
      </c>
      <c r="AR2679" t="s">
        <v>799</v>
      </c>
      <c r="AS2679">
        <v>0</v>
      </c>
      <c r="AT2679" t="s">
        <v>264</v>
      </c>
      <c r="AU2679">
        <v>26</v>
      </c>
    </row>
    <row r="2680" spans="1:47" x14ac:dyDescent="0.25">
      <c r="A2680" t="s">
        <v>1356</v>
      </c>
      <c r="B2680">
        <v>3063768</v>
      </c>
      <c r="C2680">
        <v>381187</v>
      </c>
      <c r="D2680" t="s">
        <v>812</v>
      </c>
      <c r="E2680">
        <v>0</v>
      </c>
      <c r="F2680">
        <v>0</v>
      </c>
      <c r="G2680">
        <v>0</v>
      </c>
      <c r="H2680">
        <v>0</v>
      </c>
      <c r="I2680">
        <v>76</v>
      </c>
      <c r="J2680">
        <v>2018</v>
      </c>
      <c r="K2680" t="s">
        <v>701</v>
      </c>
      <c r="L2680">
        <v>1</v>
      </c>
      <c r="M2680">
        <v>2</v>
      </c>
      <c r="N2680">
        <v>13</v>
      </c>
      <c r="O2680">
        <v>2</v>
      </c>
      <c r="P2680" t="s">
        <v>922</v>
      </c>
      <c r="Q2680" t="s">
        <v>1357</v>
      </c>
      <c r="R2680" t="s">
        <v>791</v>
      </c>
      <c r="S2680">
        <v>2014</v>
      </c>
      <c r="T2680" t="s">
        <v>1165</v>
      </c>
      <c r="U2680" t="s">
        <v>793</v>
      </c>
      <c r="V2680" t="s">
        <v>939</v>
      </c>
      <c r="W2680" t="s">
        <v>56</v>
      </c>
      <c r="X2680" t="s">
        <v>57</v>
      </c>
      <c r="Y2680" t="s">
        <v>1358</v>
      </c>
      <c r="Z2680" s="1">
        <v>43532</v>
      </c>
      <c r="AA2680">
        <v>76</v>
      </c>
      <c r="AB2680" t="s">
        <v>59</v>
      </c>
      <c r="AC2680">
        <v>2023</v>
      </c>
      <c r="AD2680">
        <v>738</v>
      </c>
      <c r="AE2680" t="s">
        <v>796</v>
      </c>
      <c r="AF2680" t="s">
        <v>797</v>
      </c>
      <c r="AG2680" s="1">
        <v>35788</v>
      </c>
      <c r="AH2680" t="s">
        <v>264</v>
      </c>
      <c r="AI2680" t="s">
        <v>265</v>
      </c>
      <c r="AJ2680" t="s">
        <v>64</v>
      </c>
      <c r="AK2680">
        <v>178</v>
      </c>
      <c r="AL2680">
        <v>800000</v>
      </c>
      <c r="AM2680">
        <v>1000000</v>
      </c>
      <c r="AN2680" s="1">
        <v>46568</v>
      </c>
      <c r="AO2680" t="s">
        <v>805</v>
      </c>
      <c r="AP2680" t="s">
        <v>66</v>
      </c>
      <c r="AQ2680">
        <v>11</v>
      </c>
      <c r="AR2680" t="s">
        <v>799</v>
      </c>
      <c r="AS2680">
        <v>0</v>
      </c>
      <c r="AT2680" t="s">
        <v>264</v>
      </c>
      <c r="AU2680">
        <v>26</v>
      </c>
    </row>
    <row r="2681" spans="1:47" x14ac:dyDescent="0.25">
      <c r="A2681" t="s">
        <v>1356</v>
      </c>
      <c r="B2681">
        <v>3063768</v>
      </c>
      <c r="C2681">
        <v>381187</v>
      </c>
      <c r="D2681" t="s">
        <v>812</v>
      </c>
      <c r="E2681">
        <v>0</v>
      </c>
      <c r="F2681">
        <v>0</v>
      </c>
      <c r="G2681">
        <v>0</v>
      </c>
      <c r="H2681">
        <v>0</v>
      </c>
      <c r="I2681">
        <v>76</v>
      </c>
      <c r="J2681">
        <v>2018</v>
      </c>
      <c r="K2681" t="s">
        <v>701</v>
      </c>
      <c r="L2681">
        <v>1</v>
      </c>
      <c r="M2681">
        <v>2</v>
      </c>
      <c r="N2681">
        <v>13</v>
      </c>
      <c r="O2681">
        <v>2</v>
      </c>
      <c r="P2681" t="s">
        <v>922</v>
      </c>
      <c r="Q2681" t="s">
        <v>1357</v>
      </c>
      <c r="R2681" t="s">
        <v>791</v>
      </c>
      <c r="S2681">
        <v>2014</v>
      </c>
      <c r="T2681" t="s">
        <v>1165</v>
      </c>
      <c r="U2681" t="s">
        <v>793</v>
      </c>
      <c r="V2681" t="s">
        <v>939</v>
      </c>
      <c r="W2681" t="s">
        <v>56</v>
      </c>
      <c r="X2681" t="s">
        <v>57</v>
      </c>
      <c r="Y2681" t="s">
        <v>1358</v>
      </c>
      <c r="Z2681" s="1">
        <v>43532</v>
      </c>
      <c r="AA2681">
        <v>76</v>
      </c>
      <c r="AB2681" t="s">
        <v>59</v>
      </c>
      <c r="AC2681">
        <v>2023</v>
      </c>
      <c r="AD2681">
        <v>738</v>
      </c>
      <c r="AE2681" t="s">
        <v>796</v>
      </c>
      <c r="AF2681" t="s">
        <v>797</v>
      </c>
      <c r="AG2681" s="1">
        <v>35788</v>
      </c>
      <c r="AH2681" t="s">
        <v>264</v>
      </c>
      <c r="AI2681" t="s">
        <v>265</v>
      </c>
      <c r="AJ2681" t="s">
        <v>64</v>
      </c>
      <c r="AK2681">
        <v>178</v>
      </c>
      <c r="AL2681">
        <v>800000</v>
      </c>
      <c r="AM2681">
        <v>1000000</v>
      </c>
      <c r="AN2681" s="1">
        <v>46568</v>
      </c>
      <c r="AO2681" t="s">
        <v>806</v>
      </c>
      <c r="AP2681" t="s">
        <v>164</v>
      </c>
      <c r="AQ2681">
        <v>11</v>
      </c>
      <c r="AR2681" t="s">
        <v>799</v>
      </c>
      <c r="AS2681">
        <v>0</v>
      </c>
      <c r="AT2681" t="s">
        <v>807</v>
      </c>
      <c r="AU2681">
        <v>26</v>
      </c>
    </row>
    <row r="2682" spans="1:47" x14ac:dyDescent="0.25">
      <c r="A2682" t="s">
        <v>1356</v>
      </c>
      <c r="B2682">
        <v>3063768</v>
      </c>
      <c r="C2682">
        <v>381187</v>
      </c>
      <c r="D2682" t="s">
        <v>812</v>
      </c>
      <c r="E2682">
        <v>0</v>
      </c>
      <c r="F2682">
        <v>0</v>
      </c>
      <c r="G2682">
        <v>0</v>
      </c>
      <c r="H2682">
        <v>0</v>
      </c>
      <c r="I2682">
        <v>76</v>
      </c>
      <c r="J2682">
        <v>2018</v>
      </c>
      <c r="K2682" t="s">
        <v>701</v>
      </c>
      <c r="L2682">
        <v>1</v>
      </c>
      <c r="M2682">
        <v>2</v>
      </c>
      <c r="N2682">
        <v>13</v>
      </c>
      <c r="O2682">
        <v>2</v>
      </c>
      <c r="P2682" t="s">
        <v>922</v>
      </c>
      <c r="Q2682" t="s">
        <v>1357</v>
      </c>
      <c r="R2682" t="s">
        <v>791</v>
      </c>
      <c r="S2682">
        <v>2014</v>
      </c>
      <c r="T2682" t="s">
        <v>1165</v>
      </c>
      <c r="U2682" t="s">
        <v>793</v>
      </c>
      <c r="V2682" t="s">
        <v>939</v>
      </c>
      <c r="W2682" t="s">
        <v>56</v>
      </c>
      <c r="X2682" t="s">
        <v>57</v>
      </c>
      <c r="Y2682" t="s">
        <v>1358</v>
      </c>
      <c r="Z2682" s="1">
        <v>43532</v>
      </c>
      <c r="AA2682">
        <v>76</v>
      </c>
      <c r="AB2682" t="s">
        <v>59</v>
      </c>
      <c r="AC2682">
        <v>2023</v>
      </c>
      <c r="AD2682">
        <v>738</v>
      </c>
      <c r="AE2682" t="s">
        <v>796</v>
      </c>
      <c r="AF2682" t="s">
        <v>797</v>
      </c>
      <c r="AG2682" s="1">
        <v>35788</v>
      </c>
      <c r="AH2682" t="s">
        <v>264</v>
      </c>
      <c r="AI2682" t="s">
        <v>265</v>
      </c>
      <c r="AJ2682" t="s">
        <v>64</v>
      </c>
      <c r="AK2682">
        <v>178</v>
      </c>
      <c r="AL2682">
        <v>800000</v>
      </c>
      <c r="AM2682">
        <v>1000000</v>
      </c>
      <c r="AN2682" s="1">
        <v>46568</v>
      </c>
      <c r="AO2682" t="s">
        <v>808</v>
      </c>
      <c r="AP2682" t="s">
        <v>164</v>
      </c>
      <c r="AQ2682">
        <v>11</v>
      </c>
      <c r="AR2682" t="s">
        <v>799</v>
      </c>
      <c r="AS2682">
        <v>0</v>
      </c>
      <c r="AT2682" t="s">
        <v>264</v>
      </c>
      <c r="AU2682">
        <v>26</v>
      </c>
    </row>
    <row r="2683" spans="1:47" x14ac:dyDescent="0.25">
      <c r="A2683" t="s">
        <v>1356</v>
      </c>
      <c r="B2683">
        <v>3063768</v>
      </c>
      <c r="C2683">
        <v>381187</v>
      </c>
      <c r="D2683" t="s">
        <v>812</v>
      </c>
      <c r="E2683">
        <v>0</v>
      </c>
      <c r="F2683">
        <v>0</v>
      </c>
      <c r="G2683">
        <v>0</v>
      </c>
      <c r="H2683">
        <v>0</v>
      </c>
      <c r="I2683">
        <v>76</v>
      </c>
      <c r="J2683">
        <v>2018</v>
      </c>
      <c r="K2683" t="s">
        <v>701</v>
      </c>
      <c r="L2683">
        <v>1</v>
      </c>
      <c r="M2683">
        <v>2</v>
      </c>
      <c r="N2683">
        <v>13</v>
      </c>
      <c r="O2683">
        <v>2</v>
      </c>
      <c r="P2683" t="s">
        <v>922</v>
      </c>
      <c r="Q2683" t="s">
        <v>1357</v>
      </c>
      <c r="R2683" t="s">
        <v>791</v>
      </c>
      <c r="S2683">
        <v>2014</v>
      </c>
      <c r="T2683" t="s">
        <v>1165</v>
      </c>
      <c r="U2683" t="s">
        <v>793</v>
      </c>
      <c r="V2683" t="s">
        <v>939</v>
      </c>
      <c r="W2683" t="s">
        <v>56</v>
      </c>
      <c r="X2683" t="s">
        <v>57</v>
      </c>
      <c r="Y2683" t="s">
        <v>1358</v>
      </c>
      <c r="Z2683" s="1">
        <v>43532</v>
      </c>
      <c r="AA2683">
        <v>76</v>
      </c>
      <c r="AB2683" t="s">
        <v>59</v>
      </c>
      <c r="AC2683">
        <v>2023</v>
      </c>
      <c r="AD2683">
        <v>738</v>
      </c>
      <c r="AE2683" t="s">
        <v>796</v>
      </c>
      <c r="AF2683" t="s">
        <v>797</v>
      </c>
      <c r="AG2683" s="1">
        <v>35788</v>
      </c>
      <c r="AH2683" t="s">
        <v>264</v>
      </c>
      <c r="AI2683" t="s">
        <v>265</v>
      </c>
      <c r="AJ2683" t="s">
        <v>64</v>
      </c>
      <c r="AK2683">
        <v>178</v>
      </c>
      <c r="AL2683">
        <v>800000</v>
      </c>
      <c r="AM2683">
        <v>1000000</v>
      </c>
      <c r="AN2683" s="1">
        <v>46568</v>
      </c>
      <c r="AO2683" t="s">
        <v>809</v>
      </c>
      <c r="AP2683" t="s">
        <v>66</v>
      </c>
      <c r="AQ2683">
        <v>11</v>
      </c>
      <c r="AR2683" t="s">
        <v>799</v>
      </c>
      <c r="AS2683">
        <v>0</v>
      </c>
      <c r="AT2683" t="s">
        <v>264</v>
      </c>
      <c r="AU2683">
        <v>26</v>
      </c>
    </row>
    <row r="2684" spans="1:47" x14ac:dyDescent="0.25">
      <c r="A2684" t="s">
        <v>1356</v>
      </c>
      <c r="B2684">
        <v>3063768</v>
      </c>
      <c r="C2684">
        <v>381187</v>
      </c>
      <c r="D2684" t="s">
        <v>812</v>
      </c>
      <c r="E2684">
        <v>0</v>
      </c>
      <c r="F2684">
        <v>0</v>
      </c>
      <c r="G2684">
        <v>0</v>
      </c>
      <c r="H2684">
        <v>0</v>
      </c>
      <c r="I2684">
        <v>76</v>
      </c>
      <c r="J2684">
        <v>2018</v>
      </c>
      <c r="K2684" t="s">
        <v>701</v>
      </c>
      <c r="L2684">
        <v>1</v>
      </c>
      <c r="M2684">
        <v>2</v>
      </c>
      <c r="N2684">
        <v>13</v>
      </c>
      <c r="O2684">
        <v>2</v>
      </c>
      <c r="P2684" t="s">
        <v>922</v>
      </c>
      <c r="Q2684" t="s">
        <v>1357</v>
      </c>
      <c r="R2684" t="s">
        <v>791</v>
      </c>
      <c r="S2684">
        <v>2014</v>
      </c>
      <c r="T2684" t="s">
        <v>1165</v>
      </c>
      <c r="U2684" t="s">
        <v>793</v>
      </c>
      <c r="V2684" t="s">
        <v>939</v>
      </c>
      <c r="W2684" t="s">
        <v>56</v>
      </c>
      <c r="X2684" t="s">
        <v>57</v>
      </c>
      <c r="Y2684" t="s">
        <v>1358</v>
      </c>
      <c r="Z2684" s="1">
        <v>43532</v>
      </c>
      <c r="AA2684">
        <v>76</v>
      </c>
      <c r="AB2684" t="s">
        <v>59</v>
      </c>
      <c r="AC2684">
        <v>2023</v>
      </c>
      <c r="AD2684">
        <v>738</v>
      </c>
      <c r="AE2684" t="s">
        <v>796</v>
      </c>
      <c r="AF2684" t="s">
        <v>797</v>
      </c>
      <c r="AG2684" s="1">
        <v>35788</v>
      </c>
      <c r="AH2684" t="s">
        <v>264</v>
      </c>
      <c r="AI2684" t="s">
        <v>265</v>
      </c>
      <c r="AJ2684" t="s">
        <v>64</v>
      </c>
      <c r="AK2684">
        <v>178</v>
      </c>
      <c r="AL2684">
        <v>800000</v>
      </c>
      <c r="AM2684">
        <v>1000000</v>
      </c>
      <c r="AN2684" s="1">
        <v>46568</v>
      </c>
      <c r="AO2684" t="s">
        <v>810</v>
      </c>
      <c r="AP2684" t="s">
        <v>66</v>
      </c>
      <c r="AQ2684">
        <v>11</v>
      </c>
      <c r="AR2684" t="s">
        <v>799</v>
      </c>
      <c r="AS2684">
        <v>0</v>
      </c>
      <c r="AT2684" t="s">
        <v>264</v>
      </c>
      <c r="AU2684">
        <v>26</v>
      </c>
    </row>
    <row r="2685" spans="1:47" x14ac:dyDescent="0.25">
      <c r="A2685" t="s">
        <v>1359</v>
      </c>
      <c r="B2685">
        <v>3058641</v>
      </c>
      <c r="C2685">
        <v>315779</v>
      </c>
      <c r="D2685" t="s">
        <v>48</v>
      </c>
      <c r="E2685">
        <v>0</v>
      </c>
      <c r="F2685">
        <v>0</v>
      </c>
      <c r="G2685">
        <v>1</v>
      </c>
      <c r="H2685">
        <v>1</v>
      </c>
      <c r="I2685">
        <v>11</v>
      </c>
      <c r="J2685">
        <v>2018</v>
      </c>
      <c r="K2685" t="s">
        <v>701</v>
      </c>
      <c r="L2685">
        <v>3</v>
      </c>
      <c r="M2685">
        <v>1</v>
      </c>
      <c r="N2685">
        <v>2</v>
      </c>
      <c r="O2685">
        <v>16</v>
      </c>
      <c r="P2685" t="s">
        <v>325</v>
      </c>
      <c r="Q2685" t="s">
        <v>1343</v>
      </c>
      <c r="R2685" t="s">
        <v>334</v>
      </c>
      <c r="S2685">
        <v>81365</v>
      </c>
      <c r="T2685" t="s">
        <v>710</v>
      </c>
      <c r="U2685" t="s">
        <v>149</v>
      </c>
      <c r="V2685" t="s">
        <v>935</v>
      </c>
      <c r="W2685" t="s">
        <v>308</v>
      </c>
      <c r="X2685" t="s">
        <v>57</v>
      </c>
      <c r="Y2685" t="s">
        <v>1360</v>
      </c>
      <c r="Z2685" s="1">
        <v>43533</v>
      </c>
      <c r="AA2685">
        <v>90</v>
      </c>
      <c r="AB2685" t="s">
        <v>81</v>
      </c>
      <c r="AC2685">
        <v>2023</v>
      </c>
      <c r="AD2685">
        <v>5</v>
      </c>
      <c r="AE2685" t="s">
        <v>475</v>
      </c>
      <c r="AF2685" t="s">
        <v>247</v>
      </c>
      <c r="AG2685" s="1">
        <v>36056</v>
      </c>
      <c r="AH2685" t="s">
        <v>264</v>
      </c>
      <c r="AI2685" t="s">
        <v>265</v>
      </c>
      <c r="AJ2685" t="s">
        <v>64</v>
      </c>
      <c r="AK2685">
        <v>177</v>
      </c>
      <c r="AL2685">
        <v>25000000</v>
      </c>
      <c r="AM2685">
        <v>60000000</v>
      </c>
      <c r="AN2685" s="1">
        <v>46568</v>
      </c>
      <c r="AO2685" t="s">
        <v>476</v>
      </c>
      <c r="AP2685" t="s">
        <v>164</v>
      </c>
      <c r="AQ2685">
        <v>11</v>
      </c>
      <c r="AR2685" t="s">
        <v>477</v>
      </c>
      <c r="AS2685">
        <v>0</v>
      </c>
      <c r="AT2685" t="s">
        <v>264</v>
      </c>
      <c r="AU2685">
        <v>26</v>
      </c>
    </row>
    <row r="2686" spans="1:47" x14ac:dyDescent="0.25">
      <c r="A2686" t="s">
        <v>1359</v>
      </c>
      <c r="B2686">
        <v>3058641</v>
      </c>
      <c r="C2686">
        <v>315779</v>
      </c>
      <c r="D2686" t="s">
        <v>48</v>
      </c>
      <c r="E2686">
        <v>0</v>
      </c>
      <c r="F2686">
        <v>0</v>
      </c>
      <c r="G2686">
        <v>1</v>
      </c>
      <c r="H2686">
        <v>1</v>
      </c>
      <c r="I2686">
        <v>11</v>
      </c>
      <c r="J2686">
        <v>2018</v>
      </c>
      <c r="K2686" t="s">
        <v>701</v>
      </c>
      <c r="L2686">
        <v>3</v>
      </c>
      <c r="M2686">
        <v>1</v>
      </c>
      <c r="N2686">
        <v>2</v>
      </c>
      <c r="O2686">
        <v>16</v>
      </c>
      <c r="P2686" t="s">
        <v>325</v>
      </c>
      <c r="Q2686" t="s">
        <v>1343</v>
      </c>
      <c r="R2686" t="s">
        <v>334</v>
      </c>
      <c r="S2686">
        <v>81365</v>
      </c>
      <c r="T2686" t="s">
        <v>710</v>
      </c>
      <c r="U2686" t="s">
        <v>149</v>
      </c>
      <c r="V2686" t="s">
        <v>935</v>
      </c>
      <c r="W2686" t="s">
        <v>308</v>
      </c>
      <c r="X2686" t="s">
        <v>57</v>
      </c>
      <c r="Y2686" t="s">
        <v>1360</v>
      </c>
      <c r="Z2686" s="1">
        <v>43533</v>
      </c>
      <c r="AA2686">
        <v>90</v>
      </c>
      <c r="AB2686" t="s">
        <v>81</v>
      </c>
      <c r="AC2686">
        <v>2023</v>
      </c>
      <c r="AD2686">
        <v>5</v>
      </c>
      <c r="AE2686" t="s">
        <v>475</v>
      </c>
      <c r="AF2686" t="s">
        <v>247</v>
      </c>
      <c r="AG2686" s="1">
        <v>36056</v>
      </c>
      <c r="AH2686" t="s">
        <v>264</v>
      </c>
      <c r="AI2686" t="s">
        <v>265</v>
      </c>
      <c r="AJ2686" t="s">
        <v>64</v>
      </c>
      <c r="AK2686">
        <v>177</v>
      </c>
      <c r="AL2686">
        <v>25000000</v>
      </c>
      <c r="AM2686">
        <v>60000000</v>
      </c>
      <c r="AN2686" s="1">
        <v>46568</v>
      </c>
      <c r="AO2686" t="s">
        <v>478</v>
      </c>
      <c r="AP2686" t="s">
        <v>164</v>
      </c>
      <c r="AQ2686">
        <v>11</v>
      </c>
      <c r="AR2686" t="s">
        <v>477</v>
      </c>
      <c r="AS2686">
        <v>0</v>
      </c>
      <c r="AT2686" t="s">
        <v>264</v>
      </c>
      <c r="AU2686">
        <v>26</v>
      </c>
    </row>
    <row r="2687" spans="1:47" x14ac:dyDescent="0.25">
      <c r="A2687" t="s">
        <v>1359</v>
      </c>
      <c r="B2687">
        <v>3058641</v>
      </c>
      <c r="C2687">
        <v>315779</v>
      </c>
      <c r="D2687" t="s">
        <v>48</v>
      </c>
      <c r="E2687">
        <v>0</v>
      </c>
      <c r="F2687">
        <v>0</v>
      </c>
      <c r="G2687">
        <v>1</v>
      </c>
      <c r="H2687">
        <v>1</v>
      </c>
      <c r="I2687">
        <v>11</v>
      </c>
      <c r="J2687">
        <v>2018</v>
      </c>
      <c r="K2687" t="s">
        <v>701</v>
      </c>
      <c r="L2687">
        <v>3</v>
      </c>
      <c r="M2687">
        <v>1</v>
      </c>
      <c r="N2687">
        <v>2</v>
      </c>
      <c r="O2687">
        <v>16</v>
      </c>
      <c r="P2687" t="s">
        <v>325</v>
      </c>
      <c r="Q2687" t="s">
        <v>1343</v>
      </c>
      <c r="R2687" t="s">
        <v>334</v>
      </c>
      <c r="S2687">
        <v>81365</v>
      </c>
      <c r="T2687" t="s">
        <v>710</v>
      </c>
      <c r="U2687" t="s">
        <v>149</v>
      </c>
      <c r="V2687" t="s">
        <v>935</v>
      </c>
      <c r="W2687" t="s">
        <v>308</v>
      </c>
      <c r="X2687" t="s">
        <v>57</v>
      </c>
      <c r="Y2687" t="s">
        <v>1360</v>
      </c>
      <c r="Z2687" s="1">
        <v>43533</v>
      </c>
      <c r="AA2687">
        <v>90</v>
      </c>
      <c r="AB2687" t="s">
        <v>81</v>
      </c>
      <c r="AC2687">
        <v>2023</v>
      </c>
      <c r="AD2687">
        <v>5</v>
      </c>
      <c r="AE2687" t="s">
        <v>475</v>
      </c>
      <c r="AF2687" t="s">
        <v>247</v>
      </c>
      <c r="AG2687" s="1">
        <v>36056</v>
      </c>
      <c r="AH2687" t="s">
        <v>264</v>
      </c>
      <c r="AI2687" t="s">
        <v>265</v>
      </c>
      <c r="AJ2687" t="s">
        <v>64</v>
      </c>
      <c r="AK2687">
        <v>177</v>
      </c>
      <c r="AL2687">
        <v>25000000</v>
      </c>
      <c r="AM2687">
        <v>60000000</v>
      </c>
      <c r="AN2687" s="1">
        <v>46568</v>
      </c>
      <c r="AO2687" t="s">
        <v>479</v>
      </c>
      <c r="AP2687" t="s">
        <v>164</v>
      </c>
      <c r="AQ2687">
        <v>11</v>
      </c>
      <c r="AR2687" t="s">
        <v>477</v>
      </c>
      <c r="AS2687">
        <v>0</v>
      </c>
      <c r="AT2687" t="s">
        <v>264</v>
      </c>
      <c r="AU2687">
        <v>26</v>
      </c>
    </row>
    <row r="2688" spans="1:47" x14ac:dyDescent="0.25">
      <c r="A2688" t="s">
        <v>1359</v>
      </c>
      <c r="B2688">
        <v>3058641</v>
      </c>
      <c r="C2688">
        <v>315779</v>
      </c>
      <c r="D2688" t="s">
        <v>48</v>
      </c>
      <c r="E2688">
        <v>0</v>
      </c>
      <c r="F2688">
        <v>0</v>
      </c>
      <c r="G2688">
        <v>1</v>
      </c>
      <c r="H2688">
        <v>1</v>
      </c>
      <c r="I2688">
        <v>11</v>
      </c>
      <c r="J2688">
        <v>2018</v>
      </c>
      <c r="K2688" t="s">
        <v>701</v>
      </c>
      <c r="L2688">
        <v>3</v>
      </c>
      <c r="M2688">
        <v>1</v>
      </c>
      <c r="N2688">
        <v>2</v>
      </c>
      <c r="O2688">
        <v>16</v>
      </c>
      <c r="P2688" t="s">
        <v>325</v>
      </c>
      <c r="Q2688" t="s">
        <v>1343</v>
      </c>
      <c r="R2688" t="s">
        <v>334</v>
      </c>
      <c r="S2688">
        <v>81365</v>
      </c>
      <c r="T2688" t="s">
        <v>710</v>
      </c>
      <c r="U2688" t="s">
        <v>149</v>
      </c>
      <c r="V2688" t="s">
        <v>935</v>
      </c>
      <c r="W2688" t="s">
        <v>308</v>
      </c>
      <c r="X2688" t="s">
        <v>57</v>
      </c>
      <c r="Y2688" t="s">
        <v>1360</v>
      </c>
      <c r="Z2688" s="1">
        <v>43533</v>
      </c>
      <c r="AA2688">
        <v>90</v>
      </c>
      <c r="AB2688" t="s">
        <v>81</v>
      </c>
      <c r="AC2688">
        <v>2023</v>
      </c>
      <c r="AD2688">
        <v>5</v>
      </c>
      <c r="AE2688" t="s">
        <v>475</v>
      </c>
      <c r="AF2688" t="s">
        <v>247</v>
      </c>
      <c r="AG2688" s="1">
        <v>36056</v>
      </c>
      <c r="AH2688" t="s">
        <v>264</v>
      </c>
      <c r="AI2688" t="s">
        <v>265</v>
      </c>
      <c r="AJ2688" t="s">
        <v>64</v>
      </c>
      <c r="AK2688">
        <v>177</v>
      </c>
      <c r="AL2688">
        <v>25000000</v>
      </c>
      <c r="AM2688">
        <v>60000000</v>
      </c>
      <c r="AN2688" s="1">
        <v>46568</v>
      </c>
      <c r="AO2688" t="s">
        <v>480</v>
      </c>
      <c r="AP2688" t="s">
        <v>164</v>
      </c>
      <c r="AQ2688">
        <v>11</v>
      </c>
      <c r="AR2688" t="s">
        <v>477</v>
      </c>
      <c r="AS2688">
        <v>0</v>
      </c>
      <c r="AT2688" t="s">
        <v>264</v>
      </c>
      <c r="AU2688">
        <v>26</v>
      </c>
    </row>
    <row r="2689" spans="1:47" x14ac:dyDescent="0.25">
      <c r="A2689" t="s">
        <v>1359</v>
      </c>
      <c r="B2689">
        <v>3058641</v>
      </c>
      <c r="C2689">
        <v>315779</v>
      </c>
      <c r="D2689" t="s">
        <v>48</v>
      </c>
      <c r="E2689">
        <v>0</v>
      </c>
      <c r="F2689">
        <v>0</v>
      </c>
      <c r="G2689">
        <v>1</v>
      </c>
      <c r="H2689">
        <v>1</v>
      </c>
      <c r="I2689">
        <v>11</v>
      </c>
      <c r="J2689">
        <v>2018</v>
      </c>
      <c r="K2689" t="s">
        <v>701</v>
      </c>
      <c r="L2689">
        <v>3</v>
      </c>
      <c r="M2689">
        <v>1</v>
      </c>
      <c r="N2689">
        <v>2</v>
      </c>
      <c r="O2689">
        <v>16</v>
      </c>
      <c r="P2689" t="s">
        <v>325</v>
      </c>
      <c r="Q2689" t="s">
        <v>1343</v>
      </c>
      <c r="R2689" t="s">
        <v>334</v>
      </c>
      <c r="S2689">
        <v>81365</v>
      </c>
      <c r="T2689" t="s">
        <v>710</v>
      </c>
      <c r="U2689" t="s">
        <v>149</v>
      </c>
      <c r="V2689" t="s">
        <v>935</v>
      </c>
      <c r="W2689" t="s">
        <v>308</v>
      </c>
      <c r="X2689" t="s">
        <v>57</v>
      </c>
      <c r="Y2689" t="s">
        <v>1360</v>
      </c>
      <c r="Z2689" s="1">
        <v>43533</v>
      </c>
      <c r="AA2689">
        <v>90</v>
      </c>
      <c r="AB2689" t="s">
        <v>81</v>
      </c>
      <c r="AC2689">
        <v>2023</v>
      </c>
      <c r="AD2689">
        <v>5</v>
      </c>
      <c r="AE2689" t="s">
        <v>475</v>
      </c>
      <c r="AF2689" t="s">
        <v>247</v>
      </c>
      <c r="AG2689" s="1">
        <v>36056</v>
      </c>
      <c r="AH2689" t="s">
        <v>264</v>
      </c>
      <c r="AI2689" t="s">
        <v>265</v>
      </c>
      <c r="AJ2689" t="s">
        <v>64</v>
      </c>
      <c r="AK2689">
        <v>177</v>
      </c>
      <c r="AL2689">
        <v>25000000</v>
      </c>
      <c r="AM2689">
        <v>60000000</v>
      </c>
      <c r="AN2689" s="1">
        <v>46568</v>
      </c>
      <c r="AO2689" t="s">
        <v>481</v>
      </c>
      <c r="AP2689" t="s">
        <v>164</v>
      </c>
      <c r="AQ2689">
        <v>11</v>
      </c>
      <c r="AR2689" t="s">
        <v>477</v>
      </c>
      <c r="AS2689">
        <v>0</v>
      </c>
      <c r="AT2689" t="s">
        <v>264</v>
      </c>
      <c r="AU2689">
        <v>26</v>
      </c>
    </row>
    <row r="2690" spans="1:47" x14ac:dyDescent="0.25">
      <c r="A2690" t="s">
        <v>1359</v>
      </c>
      <c r="B2690">
        <v>3058641</v>
      </c>
      <c r="C2690">
        <v>315779</v>
      </c>
      <c r="D2690" t="s">
        <v>48</v>
      </c>
      <c r="E2690">
        <v>0</v>
      </c>
      <c r="F2690">
        <v>0</v>
      </c>
      <c r="G2690">
        <v>1</v>
      </c>
      <c r="H2690">
        <v>1</v>
      </c>
      <c r="I2690">
        <v>11</v>
      </c>
      <c r="J2690">
        <v>2018</v>
      </c>
      <c r="K2690" t="s">
        <v>701</v>
      </c>
      <c r="L2690">
        <v>3</v>
      </c>
      <c r="M2690">
        <v>1</v>
      </c>
      <c r="N2690">
        <v>2</v>
      </c>
      <c r="O2690">
        <v>16</v>
      </c>
      <c r="P2690" t="s">
        <v>325</v>
      </c>
      <c r="Q2690" t="s">
        <v>1343</v>
      </c>
      <c r="R2690" t="s">
        <v>334</v>
      </c>
      <c r="S2690">
        <v>81365</v>
      </c>
      <c r="T2690" t="s">
        <v>710</v>
      </c>
      <c r="U2690" t="s">
        <v>149</v>
      </c>
      <c r="V2690" t="s">
        <v>935</v>
      </c>
      <c r="W2690" t="s">
        <v>308</v>
      </c>
      <c r="X2690" t="s">
        <v>57</v>
      </c>
      <c r="Y2690" t="s">
        <v>1360</v>
      </c>
      <c r="Z2690" s="1">
        <v>43533</v>
      </c>
      <c r="AA2690">
        <v>90</v>
      </c>
      <c r="AB2690" t="s">
        <v>81</v>
      </c>
      <c r="AC2690">
        <v>2023</v>
      </c>
      <c r="AD2690">
        <v>5</v>
      </c>
      <c r="AE2690" t="s">
        <v>475</v>
      </c>
      <c r="AF2690" t="s">
        <v>247</v>
      </c>
      <c r="AG2690" s="1">
        <v>36056</v>
      </c>
      <c r="AH2690" t="s">
        <v>264</v>
      </c>
      <c r="AI2690" t="s">
        <v>265</v>
      </c>
      <c r="AJ2690" t="s">
        <v>64</v>
      </c>
      <c r="AK2690">
        <v>177</v>
      </c>
      <c r="AL2690">
        <v>25000000</v>
      </c>
      <c r="AM2690">
        <v>60000000</v>
      </c>
      <c r="AN2690" s="1">
        <v>46568</v>
      </c>
      <c r="AO2690" t="s">
        <v>482</v>
      </c>
      <c r="AP2690" t="s">
        <v>164</v>
      </c>
      <c r="AQ2690">
        <v>11</v>
      </c>
      <c r="AR2690" t="s">
        <v>477</v>
      </c>
      <c r="AS2690">
        <v>0</v>
      </c>
      <c r="AT2690" t="s">
        <v>483</v>
      </c>
      <c r="AU2690">
        <v>26</v>
      </c>
    </row>
    <row r="2691" spans="1:47" x14ac:dyDescent="0.25">
      <c r="A2691" t="s">
        <v>1359</v>
      </c>
      <c r="B2691">
        <v>3058641</v>
      </c>
      <c r="C2691">
        <v>315779</v>
      </c>
      <c r="D2691" t="s">
        <v>48</v>
      </c>
      <c r="E2691">
        <v>0</v>
      </c>
      <c r="F2691">
        <v>0</v>
      </c>
      <c r="G2691">
        <v>1</v>
      </c>
      <c r="H2691">
        <v>1</v>
      </c>
      <c r="I2691">
        <v>11</v>
      </c>
      <c r="J2691">
        <v>2018</v>
      </c>
      <c r="K2691" t="s">
        <v>701</v>
      </c>
      <c r="L2691">
        <v>3</v>
      </c>
      <c r="M2691">
        <v>1</v>
      </c>
      <c r="N2691">
        <v>2</v>
      </c>
      <c r="O2691">
        <v>16</v>
      </c>
      <c r="P2691" t="s">
        <v>325</v>
      </c>
      <c r="Q2691" t="s">
        <v>1343</v>
      </c>
      <c r="R2691" t="s">
        <v>334</v>
      </c>
      <c r="S2691">
        <v>81365</v>
      </c>
      <c r="T2691" t="s">
        <v>710</v>
      </c>
      <c r="U2691" t="s">
        <v>149</v>
      </c>
      <c r="V2691" t="s">
        <v>935</v>
      </c>
      <c r="W2691" t="s">
        <v>308</v>
      </c>
      <c r="X2691" t="s">
        <v>57</v>
      </c>
      <c r="Y2691" t="s">
        <v>1360</v>
      </c>
      <c r="Z2691" s="1">
        <v>43533</v>
      </c>
      <c r="AA2691">
        <v>90</v>
      </c>
      <c r="AB2691" t="s">
        <v>81</v>
      </c>
      <c r="AC2691">
        <v>2023</v>
      </c>
      <c r="AD2691">
        <v>5</v>
      </c>
      <c r="AE2691" t="s">
        <v>475</v>
      </c>
      <c r="AF2691" t="s">
        <v>247</v>
      </c>
      <c r="AG2691" s="1">
        <v>36056</v>
      </c>
      <c r="AH2691" t="s">
        <v>264</v>
      </c>
      <c r="AI2691" t="s">
        <v>265</v>
      </c>
      <c r="AJ2691" t="s">
        <v>64</v>
      </c>
      <c r="AK2691">
        <v>177</v>
      </c>
      <c r="AL2691">
        <v>25000000</v>
      </c>
      <c r="AM2691">
        <v>60000000</v>
      </c>
      <c r="AN2691" s="1">
        <v>46568</v>
      </c>
      <c r="AO2691" t="s">
        <v>484</v>
      </c>
      <c r="AP2691" t="s">
        <v>164</v>
      </c>
      <c r="AQ2691">
        <v>11</v>
      </c>
      <c r="AR2691" t="s">
        <v>477</v>
      </c>
      <c r="AS2691">
        <v>0</v>
      </c>
      <c r="AT2691" t="s">
        <v>264</v>
      </c>
      <c r="AU2691">
        <v>26</v>
      </c>
    </row>
    <row r="2692" spans="1:47" x14ac:dyDescent="0.25">
      <c r="A2692" t="s">
        <v>1359</v>
      </c>
      <c r="B2692">
        <v>3058641</v>
      </c>
      <c r="C2692">
        <v>315779</v>
      </c>
      <c r="D2692" t="s">
        <v>48</v>
      </c>
      <c r="E2692">
        <v>0</v>
      </c>
      <c r="F2692">
        <v>0</v>
      </c>
      <c r="G2692">
        <v>1</v>
      </c>
      <c r="H2692">
        <v>1</v>
      </c>
      <c r="I2692">
        <v>11</v>
      </c>
      <c r="J2692">
        <v>2018</v>
      </c>
      <c r="K2692" t="s">
        <v>701</v>
      </c>
      <c r="L2692">
        <v>3</v>
      </c>
      <c r="M2692">
        <v>1</v>
      </c>
      <c r="N2692">
        <v>2</v>
      </c>
      <c r="O2692">
        <v>16</v>
      </c>
      <c r="P2692" t="s">
        <v>325</v>
      </c>
      <c r="Q2692" t="s">
        <v>1343</v>
      </c>
      <c r="R2692" t="s">
        <v>334</v>
      </c>
      <c r="S2692">
        <v>81365</v>
      </c>
      <c r="T2692" t="s">
        <v>710</v>
      </c>
      <c r="U2692" t="s">
        <v>149</v>
      </c>
      <c r="V2692" t="s">
        <v>935</v>
      </c>
      <c r="W2692" t="s">
        <v>308</v>
      </c>
      <c r="X2692" t="s">
        <v>57</v>
      </c>
      <c r="Y2692" t="s">
        <v>1360</v>
      </c>
      <c r="Z2692" s="1">
        <v>43533</v>
      </c>
      <c r="AA2692">
        <v>90</v>
      </c>
      <c r="AB2692" t="s">
        <v>81</v>
      </c>
      <c r="AC2692">
        <v>2023</v>
      </c>
      <c r="AD2692">
        <v>5</v>
      </c>
      <c r="AE2692" t="s">
        <v>475</v>
      </c>
      <c r="AF2692" t="s">
        <v>247</v>
      </c>
      <c r="AG2692" s="1">
        <v>36056</v>
      </c>
      <c r="AH2692" t="s">
        <v>264</v>
      </c>
      <c r="AI2692" t="s">
        <v>265</v>
      </c>
      <c r="AJ2692" t="s">
        <v>64</v>
      </c>
      <c r="AK2692">
        <v>177</v>
      </c>
      <c r="AL2692">
        <v>25000000</v>
      </c>
      <c r="AM2692">
        <v>60000000</v>
      </c>
      <c r="AN2692" s="1">
        <v>46568</v>
      </c>
      <c r="AO2692" t="s">
        <v>485</v>
      </c>
      <c r="AP2692" t="s">
        <v>66</v>
      </c>
      <c r="AQ2692">
        <v>11</v>
      </c>
      <c r="AR2692" t="s">
        <v>477</v>
      </c>
      <c r="AS2692">
        <v>0</v>
      </c>
      <c r="AT2692" t="s">
        <v>264</v>
      </c>
      <c r="AU2692">
        <v>26</v>
      </c>
    </row>
    <row r="2693" spans="1:47" x14ac:dyDescent="0.25">
      <c r="A2693" t="s">
        <v>1359</v>
      </c>
      <c r="B2693">
        <v>3058641</v>
      </c>
      <c r="C2693">
        <v>315779</v>
      </c>
      <c r="D2693" t="s">
        <v>48</v>
      </c>
      <c r="E2693">
        <v>0</v>
      </c>
      <c r="F2693">
        <v>0</v>
      </c>
      <c r="G2693">
        <v>1</v>
      </c>
      <c r="H2693">
        <v>1</v>
      </c>
      <c r="I2693">
        <v>11</v>
      </c>
      <c r="J2693">
        <v>2018</v>
      </c>
      <c r="K2693" t="s">
        <v>701</v>
      </c>
      <c r="L2693">
        <v>3</v>
      </c>
      <c r="M2693">
        <v>1</v>
      </c>
      <c r="N2693">
        <v>2</v>
      </c>
      <c r="O2693">
        <v>16</v>
      </c>
      <c r="P2693" t="s">
        <v>325</v>
      </c>
      <c r="Q2693" t="s">
        <v>1343</v>
      </c>
      <c r="R2693" t="s">
        <v>334</v>
      </c>
      <c r="S2693">
        <v>81365</v>
      </c>
      <c r="T2693" t="s">
        <v>710</v>
      </c>
      <c r="U2693" t="s">
        <v>149</v>
      </c>
      <c r="V2693" t="s">
        <v>935</v>
      </c>
      <c r="W2693" t="s">
        <v>308</v>
      </c>
      <c r="X2693" t="s">
        <v>57</v>
      </c>
      <c r="Y2693" t="s">
        <v>1360</v>
      </c>
      <c r="Z2693" s="1">
        <v>43533</v>
      </c>
      <c r="AA2693">
        <v>90</v>
      </c>
      <c r="AB2693" t="s">
        <v>81</v>
      </c>
      <c r="AC2693">
        <v>2023</v>
      </c>
      <c r="AD2693">
        <v>5</v>
      </c>
      <c r="AE2693" t="s">
        <v>475</v>
      </c>
      <c r="AF2693" t="s">
        <v>247</v>
      </c>
      <c r="AG2693" s="1">
        <v>36056</v>
      </c>
      <c r="AH2693" t="s">
        <v>264</v>
      </c>
      <c r="AI2693" t="s">
        <v>265</v>
      </c>
      <c r="AJ2693" t="s">
        <v>64</v>
      </c>
      <c r="AK2693">
        <v>177</v>
      </c>
      <c r="AL2693">
        <v>25000000</v>
      </c>
      <c r="AM2693">
        <v>60000000</v>
      </c>
      <c r="AN2693" s="1">
        <v>46568</v>
      </c>
      <c r="AO2693" t="s">
        <v>486</v>
      </c>
      <c r="AP2693" t="s">
        <v>164</v>
      </c>
      <c r="AQ2693">
        <v>11</v>
      </c>
      <c r="AR2693" t="s">
        <v>477</v>
      </c>
      <c r="AS2693">
        <v>0</v>
      </c>
      <c r="AT2693" t="s">
        <v>264</v>
      </c>
      <c r="AU2693">
        <v>26</v>
      </c>
    </row>
    <row r="2694" spans="1:47" x14ac:dyDescent="0.25">
      <c r="A2694" t="s">
        <v>1359</v>
      </c>
      <c r="B2694">
        <v>3058641</v>
      </c>
      <c r="C2694">
        <v>315779</v>
      </c>
      <c r="D2694" t="s">
        <v>48</v>
      </c>
      <c r="E2694">
        <v>0</v>
      </c>
      <c r="F2694">
        <v>0</v>
      </c>
      <c r="G2694">
        <v>1</v>
      </c>
      <c r="H2694">
        <v>1</v>
      </c>
      <c r="I2694">
        <v>11</v>
      </c>
      <c r="J2694">
        <v>2018</v>
      </c>
      <c r="K2694" t="s">
        <v>701</v>
      </c>
      <c r="L2694">
        <v>3</v>
      </c>
      <c r="M2694">
        <v>1</v>
      </c>
      <c r="N2694">
        <v>2</v>
      </c>
      <c r="O2694">
        <v>16</v>
      </c>
      <c r="P2694" t="s">
        <v>325</v>
      </c>
      <c r="Q2694" t="s">
        <v>1343</v>
      </c>
      <c r="R2694" t="s">
        <v>334</v>
      </c>
      <c r="S2694">
        <v>81365</v>
      </c>
      <c r="T2694" t="s">
        <v>710</v>
      </c>
      <c r="U2694" t="s">
        <v>149</v>
      </c>
      <c r="V2694" t="s">
        <v>935</v>
      </c>
      <c r="W2694" t="s">
        <v>308</v>
      </c>
      <c r="X2694" t="s">
        <v>57</v>
      </c>
      <c r="Y2694" t="s">
        <v>1360</v>
      </c>
      <c r="Z2694" s="1">
        <v>43533</v>
      </c>
      <c r="AA2694">
        <v>90</v>
      </c>
      <c r="AB2694" t="s">
        <v>81</v>
      </c>
      <c r="AC2694">
        <v>2023</v>
      </c>
      <c r="AD2694">
        <v>5</v>
      </c>
      <c r="AE2694" t="s">
        <v>475</v>
      </c>
      <c r="AF2694" t="s">
        <v>247</v>
      </c>
      <c r="AG2694" s="1">
        <v>36056</v>
      </c>
      <c r="AH2694" t="s">
        <v>264</v>
      </c>
      <c r="AI2694" t="s">
        <v>265</v>
      </c>
      <c r="AJ2694" t="s">
        <v>64</v>
      </c>
      <c r="AK2694">
        <v>177</v>
      </c>
      <c r="AL2694">
        <v>25000000</v>
      </c>
      <c r="AM2694">
        <v>60000000</v>
      </c>
      <c r="AN2694" s="1">
        <v>46568</v>
      </c>
      <c r="AO2694" t="s">
        <v>487</v>
      </c>
      <c r="AP2694" t="s">
        <v>164</v>
      </c>
      <c r="AQ2694">
        <v>11</v>
      </c>
      <c r="AR2694" t="s">
        <v>477</v>
      </c>
      <c r="AS2694">
        <v>0</v>
      </c>
      <c r="AT2694" t="s">
        <v>264</v>
      </c>
      <c r="AU2694">
        <v>26</v>
      </c>
    </row>
    <row r="2695" spans="1:47" x14ac:dyDescent="0.25">
      <c r="A2695" t="s">
        <v>1359</v>
      </c>
      <c r="B2695">
        <v>3058641</v>
      </c>
      <c r="C2695">
        <v>315779</v>
      </c>
      <c r="D2695" t="s">
        <v>48</v>
      </c>
      <c r="E2695">
        <v>0</v>
      </c>
      <c r="F2695">
        <v>0</v>
      </c>
      <c r="G2695">
        <v>1</v>
      </c>
      <c r="H2695">
        <v>1</v>
      </c>
      <c r="I2695">
        <v>11</v>
      </c>
      <c r="J2695">
        <v>2018</v>
      </c>
      <c r="K2695" t="s">
        <v>701</v>
      </c>
      <c r="L2695">
        <v>3</v>
      </c>
      <c r="M2695">
        <v>1</v>
      </c>
      <c r="N2695">
        <v>2</v>
      </c>
      <c r="O2695">
        <v>16</v>
      </c>
      <c r="P2695" t="s">
        <v>325</v>
      </c>
      <c r="Q2695" t="s">
        <v>1343</v>
      </c>
      <c r="R2695" t="s">
        <v>334</v>
      </c>
      <c r="S2695">
        <v>81365</v>
      </c>
      <c r="T2695" t="s">
        <v>710</v>
      </c>
      <c r="U2695" t="s">
        <v>149</v>
      </c>
      <c r="V2695" t="s">
        <v>935</v>
      </c>
      <c r="W2695" t="s">
        <v>308</v>
      </c>
      <c r="X2695" t="s">
        <v>57</v>
      </c>
      <c r="Y2695" t="s">
        <v>1360</v>
      </c>
      <c r="Z2695" s="1">
        <v>43533</v>
      </c>
      <c r="AA2695">
        <v>90</v>
      </c>
      <c r="AB2695" t="s">
        <v>81</v>
      </c>
      <c r="AC2695">
        <v>2023</v>
      </c>
      <c r="AD2695">
        <v>5</v>
      </c>
      <c r="AE2695" t="s">
        <v>475</v>
      </c>
      <c r="AF2695" t="s">
        <v>247</v>
      </c>
      <c r="AG2695" s="1">
        <v>36056</v>
      </c>
      <c r="AH2695" t="s">
        <v>264</v>
      </c>
      <c r="AI2695" t="s">
        <v>265</v>
      </c>
      <c r="AJ2695" t="s">
        <v>64</v>
      </c>
      <c r="AK2695">
        <v>177</v>
      </c>
      <c r="AL2695">
        <v>25000000</v>
      </c>
      <c r="AM2695">
        <v>60000000</v>
      </c>
      <c r="AN2695" s="1">
        <v>46568</v>
      </c>
      <c r="AO2695" t="s">
        <v>488</v>
      </c>
      <c r="AP2695" t="s">
        <v>164</v>
      </c>
      <c r="AQ2695">
        <v>11</v>
      </c>
      <c r="AR2695" t="s">
        <v>477</v>
      </c>
      <c r="AS2695">
        <v>0</v>
      </c>
      <c r="AT2695" t="s">
        <v>264</v>
      </c>
      <c r="AU2695">
        <v>26</v>
      </c>
    </row>
    <row r="2696" spans="1:47" x14ac:dyDescent="0.25">
      <c r="A2696" t="s">
        <v>1359</v>
      </c>
      <c r="B2696">
        <v>3058641</v>
      </c>
      <c r="C2696">
        <v>315779</v>
      </c>
      <c r="D2696" t="s">
        <v>48</v>
      </c>
      <c r="E2696">
        <v>0</v>
      </c>
      <c r="F2696">
        <v>0</v>
      </c>
      <c r="G2696">
        <v>1</v>
      </c>
      <c r="H2696">
        <v>1</v>
      </c>
      <c r="I2696">
        <v>11</v>
      </c>
      <c r="J2696">
        <v>2018</v>
      </c>
      <c r="K2696" t="s">
        <v>701</v>
      </c>
      <c r="L2696">
        <v>3</v>
      </c>
      <c r="M2696">
        <v>1</v>
      </c>
      <c r="N2696">
        <v>2</v>
      </c>
      <c r="O2696">
        <v>16</v>
      </c>
      <c r="P2696" t="s">
        <v>325</v>
      </c>
      <c r="Q2696" t="s">
        <v>1343</v>
      </c>
      <c r="R2696" t="s">
        <v>334</v>
      </c>
      <c r="S2696">
        <v>81365</v>
      </c>
      <c r="T2696" t="s">
        <v>710</v>
      </c>
      <c r="U2696" t="s">
        <v>149</v>
      </c>
      <c r="V2696" t="s">
        <v>935</v>
      </c>
      <c r="W2696" t="s">
        <v>308</v>
      </c>
      <c r="X2696" t="s">
        <v>57</v>
      </c>
      <c r="Y2696" t="s">
        <v>1360</v>
      </c>
      <c r="Z2696" s="1">
        <v>43533</v>
      </c>
      <c r="AA2696">
        <v>90</v>
      </c>
      <c r="AB2696" t="s">
        <v>81</v>
      </c>
      <c r="AC2696">
        <v>2023</v>
      </c>
      <c r="AD2696">
        <v>5</v>
      </c>
      <c r="AE2696" t="s">
        <v>475</v>
      </c>
      <c r="AF2696" t="s">
        <v>247</v>
      </c>
      <c r="AG2696" s="1">
        <v>36056</v>
      </c>
      <c r="AH2696" t="s">
        <v>264</v>
      </c>
      <c r="AI2696" t="s">
        <v>265</v>
      </c>
      <c r="AJ2696" t="s">
        <v>64</v>
      </c>
      <c r="AK2696">
        <v>177</v>
      </c>
      <c r="AL2696">
        <v>25000000</v>
      </c>
      <c r="AM2696">
        <v>60000000</v>
      </c>
      <c r="AN2696" s="1">
        <v>46568</v>
      </c>
      <c r="AO2696" t="s">
        <v>489</v>
      </c>
      <c r="AP2696" t="s">
        <v>164</v>
      </c>
      <c r="AQ2696">
        <v>11</v>
      </c>
      <c r="AR2696" t="s">
        <v>477</v>
      </c>
      <c r="AS2696">
        <v>0</v>
      </c>
      <c r="AT2696" t="s">
        <v>264</v>
      </c>
      <c r="AU2696">
        <v>26</v>
      </c>
    </row>
    <row r="2697" spans="1:47" x14ac:dyDescent="0.25">
      <c r="A2697" t="s">
        <v>1359</v>
      </c>
      <c r="B2697">
        <v>3058641</v>
      </c>
      <c r="C2697">
        <v>315779</v>
      </c>
      <c r="D2697" t="s">
        <v>48</v>
      </c>
      <c r="E2697">
        <v>0</v>
      </c>
      <c r="F2697">
        <v>0</v>
      </c>
      <c r="G2697">
        <v>1</v>
      </c>
      <c r="H2697">
        <v>1</v>
      </c>
      <c r="I2697">
        <v>11</v>
      </c>
      <c r="J2697">
        <v>2018</v>
      </c>
      <c r="K2697" t="s">
        <v>701</v>
      </c>
      <c r="L2697">
        <v>3</v>
      </c>
      <c r="M2697">
        <v>1</v>
      </c>
      <c r="N2697">
        <v>2</v>
      </c>
      <c r="O2697">
        <v>16</v>
      </c>
      <c r="P2697" t="s">
        <v>325</v>
      </c>
      <c r="Q2697" t="s">
        <v>1343</v>
      </c>
      <c r="R2697" t="s">
        <v>334</v>
      </c>
      <c r="S2697">
        <v>81365</v>
      </c>
      <c r="T2697" t="s">
        <v>710</v>
      </c>
      <c r="U2697" t="s">
        <v>149</v>
      </c>
      <c r="V2697" t="s">
        <v>935</v>
      </c>
      <c r="W2697" t="s">
        <v>308</v>
      </c>
      <c r="X2697" t="s">
        <v>57</v>
      </c>
      <c r="Y2697" t="s">
        <v>1360</v>
      </c>
      <c r="Z2697" s="1">
        <v>43533</v>
      </c>
      <c r="AA2697">
        <v>90</v>
      </c>
      <c r="AB2697" t="s">
        <v>81</v>
      </c>
      <c r="AC2697">
        <v>2023</v>
      </c>
      <c r="AD2697">
        <v>5</v>
      </c>
      <c r="AE2697" t="s">
        <v>475</v>
      </c>
      <c r="AF2697" t="s">
        <v>247</v>
      </c>
      <c r="AG2697" s="1">
        <v>36056</v>
      </c>
      <c r="AH2697" t="s">
        <v>264</v>
      </c>
      <c r="AI2697" t="s">
        <v>265</v>
      </c>
      <c r="AJ2697" t="s">
        <v>64</v>
      </c>
      <c r="AK2697">
        <v>177</v>
      </c>
      <c r="AL2697">
        <v>25000000</v>
      </c>
      <c r="AM2697">
        <v>60000000</v>
      </c>
      <c r="AN2697" s="1">
        <v>46568</v>
      </c>
      <c r="AO2697" t="s">
        <v>490</v>
      </c>
      <c r="AP2697" t="s">
        <v>164</v>
      </c>
      <c r="AQ2697">
        <v>11</v>
      </c>
      <c r="AR2697" t="s">
        <v>477</v>
      </c>
      <c r="AS2697">
        <v>0</v>
      </c>
      <c r="AT2697" t="s">
        <v>264</v>
      </c>
      <c r="AU2697">
        <v>26</v>
      </c>
    </row>
    <row r="2698" spans="1:47" x14ac:dyDescent="0.25">
      <c r="A2698" t="s">
        <v>1359</v>
      </c>
      <c r="B2698">
        <v>3058641</v>
      </c>
      <c r="C2698">
        <v>315779</v>
      </c>
      <c r="D2698" t="s">
        <v>48</v>
      </c>
      <c r="E2698">
        <v>0</v>
      </c>
      <c r="F2698">
        <v>0</v>
      </c>
      <c r="G2698">
        <v>1</v>
      </c>
      <c r="H2698">
        <v>1</v>
      </c>
      <c r="I2698">
        <v>11</v>
      </c>
      <c r="J2698">
        <v>2018</v>
      </c>
      <c r="K2698" t="s">
        <v>701</v>
      </c>
      <c r="L2698">
        <v>3</v>
      </c>
      <c r="M2698">
        <v>1</v>
      </c>
      <c r="N2698">
        <v>2</v>
      </c>
      <c r="O2698">
        <v>16</v>
      </c>
      <c r="P2698" t="s">
        <v>325</v>
      </c>
      <c r="Q2698" t="s">
        <v>1343</v>
      </c>
      <c r="R2698" t="s">
        <v>334</v>
      </c>
      <c r="S2698">
        <v>81365</v>
      </c>
      <c r="T2698" t="s">
        <v>710</v>
      </c>
      <c r="U2698" t="s">
        <v>149</v>
      </c>
      <c r="V2698" t="s">
        <v>935</v>
      </c>
      <c r="W2698" t="s">
        <v>308</v>
      </c>
      <c r="X2698" t="s">
        <v>57</v>
      </c>
      <c r="Y2698" t="s">
        <v>1360</v>
      </c>
      <c r="Z2698" s="1">
        <v>43533</v>
      </c>
      <c r="AA2698">
        <v>90</v>
      </c>
      <c r="AB2698" t="s">
        <v>81</v>
      </c>
      <c r="AC2698">
        <v>2023</v>
      </c>
      <c r="AD2698">
        <v>5</v>
      </c>
      <c r="AE2698" t="s">
        <v>475</v>
      </c>
      <c r="AF2698" t="s">
        <v>247</v>
      </c>
      <c r="AG2698" s="1">
        <v>36056</v>
      </c>
      <c r="AH2698" t="s">
        <v>264</v>
      </c>
      <c r="AI2698" t="s">
        <v>265</v>
      </c>
      <c r="AJ2698" t="s">
        <v>64</v>
      </c>
      <c r="AK2698">
        <v>177</v>
      </c>
      <c r="AL2698">
        <v>25000000</v>
      </c>
      <c r="AM2698">
        <v>60000000</v>
      </c>
      <c r="AN2698" s="1">
        <v>46568</v>
      </c>
      <c r="AO2698" t="s">
        <v>491</v>
      </c>
      <c r="AP2698" t="s">
        <v>66</v>
      </c>
      <c r="AQ2698">
        <v>11</v>
      </c>
      <c r="AR2698" t="s">
        <v>477</v>
      </c>
      <c r="AS2698">
        <v>0</v>
      </c>
      <c r="AT2698" t="s">
        <v>264</v>
      </c>
      <c r="AU2698">
        <v>26</v>
      </c>
    </row>
    <row r="2699" spans="1:47" x14ac:dyDescent="0.25">
      <c r="A2699" t="s">
        <v>1361</v>
      </c>
      <c r="B2699">
        <v>3058642</v>
      </c>
      <c r="C2699">
        <v>332705</v>
      </c>
      <c r="D2699" t="s">
        <v>48</v>
      </c>
      <c r="E2699">
        <v>0</v>
      </c>
      <c r="F2699">
        <v>0</v>
      </c>
      <c r="G2699">
        <v>0</v>
      </c>
      <c r="H2699">
        <v>0</v>
      </c>
      <c r="I2699">
        <v>73</v>
      </c>
      <c r="J2699">
        <v>2018</v>
      </c>
      <c r="K2699" t="s">
        <v>701</v>
      </c>
      <c r="L2699">
        <v>0</v>
      </c>
      <c r="M2699">
        <v>0</v>
      </c>
      <c r="N2699">
        <v>3</v>
      </c>
      <c r="O2699">
        <v>15</v>
      </c>
      <c r="P2699" t="s">
        <v>1029</v>
      </c>
      <c r="Q2699" t="s">
        <v>717</v>
      </c>
      <c r="R2699" t="s">
        <v>1255</v>
      </c>
      <c r="S2699">
        <v>38590</v>
      </c>
      <c r="T2699" t="s">
        <v>1131</v>
      </c>
      <c r="U2699" t="s">
        <v>914</v>
      </c>
      <c r="V2699" t="s">
        <v>580</v>
      </c>
      <c r="W2699" t="s">
        <v>278</v>
      </c>
      <c r="X2699" t="s">
        <v>57</v>
      </c>
      <c r="Y2699" t="s">
        <v>1362</v>
      </c>
      <c r="Z2699" s="1">
        <v>43533</v>
      </c>
      <c r="AA2699">
        <v>73</v>
      </c>
      <c r="AB2699" t="s">
        <v>59</v>
      </c>
      <c r="AC2699">
        <v>2023</v>
      </c>
      <c r="AD2699">
        <v>989</v>
      </c>
      <c r="AE2699" t="s">
        <v>1363</v>
      </c>
      <c r="AF2699" t="s">
        <v>247</v>
      </c>
      <c r="AG2699" s="1">
        <v>36205</v>
      </c>
      <c r="AH2699" t="s">
        <v>252</v>
      </c>
      <c r="AI2699" t="s">
        <v>249</v>
      </c>
      <c r="AJ2699" t="s">
        <v>64</v>
      </c>
      <c r="AK2699">
        <v>175</v>
      </c>
      <c r="AL2699">
        <v>20000000</v>
      </c>
      <c r="AM2699">
        <v>20000000</v>
      </c>
      <c r="AN2699" s="1">
        <v>46934</v>
      </c>
      <c r="AO2699" t="s">
        <v>1364</v>
      </c>
      <c r="AP2699" t="s">
        <v>66</v>
      </c>
      <c r="AQ2699">
        <v>18</v>
      </c>
      <c r="AR2699" t="s">
        <v>1365</v>
      </c>
      <c r="AS2699">
        <v>0</v>
      </c>
      <c r="AT2699" t="s">
        <v>252</v>
      </c>
      <c r="AU2699">
        <v>25</v>
      </c>
    </row>
    <row r="2700" spans="1:47" x14ac:dyDescent="0.25">
      <c r="A2700" t="s">
        <v>1366</v>
      </c>
      <c r="B2700">
        <v>3135807</v>
      </c>
      <c r="C2700">
        <v>332697</v>
      </c>
      <c r="D2700" t="s">
        <v>398</v>
      </c>
      <c r="E2700">
        <v>0</v>
      </c>
      <c r="F2700">
        <v>0</v>
      </c>
      <c r="G2700">
        <v>0</v>
      </c>
      <c r="H2700">
        <v>0</v>
      </c>
      <c r="I2700">
        <v>74</v>
      </c>
      <c r="J2700">
        <v>2018</v>
      </c>
      <c r="K2700" t="s">
        <v>678</v>
      </c>
      <c r="L2700">
        <v>7</v>
      </c>
      <c r="M2700">
        <v>0</v>
      </c>
      <c r="N2700">
        <v>8.7201953461648944</v>
      </c>
      <c r="O2700">
        <v>9.2028152829646661</v>
      </c>
      <c r="P2700" t="s">
        <v>217</v>
      </c>
      <c r="Q2700" t="s">
        <v>751</v>
      </c>
      <c r="R2700" t="s">
        <v>506</v>
      </c>
      <c r="S2700">
        <v>51518</v>
      </c>
      <c r="T2700" t="s">
        <v>1003</v>
      </c>
      <c r="U2700" t="s">
        <v>508</v>
      </c>
      <c r="V2700" t="s">
        <v>135</v>
      </c>
      <c r="W2700" t="s">
        <v>1367</v>
      </c>
      <c r="X2700" t="s">
        <v>403</v>
      </c>
      <c r="Y2700" t="s">
        <v>1368</v>
      </c>
      <c r="Z2700" s="1">
        <v>43536</v>
      </c>
      <c r="AA2700">
        <v>74</v>
      </c>
      <c r="AB2700" t="s">
        <v>59</v>
      </c>
      <c r="AC2700">
        <v>2023</v>
      </c>
      <c r="AD2700">
        <v>506</v>
      </c>
      <c r="AE2700" t="s">
        <v>755</v>
      </c>
      <c r="AF2700" t="s">
        <v>247</v>
      </c>
      <c r="AG2700" s="1">
        <v>36035</v>
      </c>
      <c r="AH2700" t="s">
        <v>248</v>
      </c>
      <c r="AI2700" t="s">
        <v>249</v>
      </c>
      <c r="AJ2700" t="s">
        <v>64</v>
      </c>
      <c r="AK2700">
        <v>185</v>
      </c>
      <c r="AL2700">
        <v>20000000</v>
      </c>
      <c r="AM2700">
        <v>25000000</v>
      </c>
      <c r="AN2700" s="1">
        <v>45838</v>
      </c>
      <c r="AO2700" t="s">
        <v>756</v>
      </c>
      <c r="AP2700" t="s">
        <v>66</v>
      </c>
      <c r="AQ2700">
        <v>16</v>
      </c>
      <c r="AR2700" t="s">
        <v>757</v>
      </c>
      <c r="AS2700">
        <v>0</v>
      </c>
      <c r="AT2700" t="s">
        <v>465</v>
      </c>
      <c r="AU2700">
        <v>26</v>
      </c>
    </row>
    <row r="2701" spans="1:47" x14ac:dyDescent="0.25">
      <c r="A2701" t="s">
        <v>1366</v>
      </c>
      <c r="B2701">
        <v>3135807</v>
      </c>
      <c r="C2701">
        <v>332697</v>
      </c>
      <c r="D2701" t="s">
        <v>398</v>
      </c>
      <c r="E2701">
        <v>0</v>
      </c>
      <c r="F2701">
        <v>0</v>
      </c>
      <c r="G2701">
        <v>0</v>
      </c>
      <c r="H2701">
        <v>0</v>
      </c>
      <c r="I2701">
        <v>74</v>
      </c>
      <c r="J2701">
        <v>2018</v>
      </c>
      <c r="K2701" t="s">
        <v>678</v>
      </c>
      <c r="L2701">
        <v>7</v>
      </c>
      <c r="M2701">
        <v>0</v>
      </c>
      <c r="N2701">
        <v>8.7201953461648944</v>
      </c>
      <c r="O2701">
        <v>9.2028152829646661</v>
      </c>
      <c r="P2701" t="s">
        <v>217</v>
      </c>
      <c r="Q2701" t="s">
        <v>751</v>
      </c>
      <c r="R2701" t="s">
        <v>506</v>
      </c>
      <c r="S2701">
        <v>51518</v>
      </c>
      <c r="T2701" t="s">
        <v>1003</v>
      </c>
      <c r="U2701" t="s">
        <v>508</v>
      </c>
      <c r="V2701" t="s">
        <v>135</v>
      </c>
      <c r="W2701" t="s">
        <v>1367</v>
      </c>
      <c r="X2701" t="s">
        <v>403</v>
      </c>
      <c r="Y2701" t="s">
        <v>1368</v>
      </c>
      <c r="Z2701" s="1">
        <v>43536</v>
      </c>
      <c r="AA2701">
        <v>74</v>
      </c>
      <c r="AB2701" t="s">
        <v>59</v>
      </c>
      <c r="AC2701">
        <v>2023</v>
      </c>
      <c r="AD2701">
        <v>506</v>
      </c>
      <c r="AE2701" t="s">
        <v>755</v>
      </c>
      <c r="AF2701" t="s">
        <v>247</v>
      </c>
      <c r="AG2701" s="1">
        <v>36035</v>
      </c>
      <c r="AH2701" t="s">
        <v>248</v>
      </c>
      <c r="AI2701" t="s">
        <v>249</v>
      </c>
      <c r="AJ2701" t="s">
        <v>64</v>
      </c>
      <c r="AK2701">
        <v>185</v>
      </c>
      <c r="AL2701">
        <v>20000000</v>
      </c>
      <c r="AM2701">
        <v>25000000</v>
      </c>
      <c r="AN2701" s="1">
        <v>45838</v>
      </c>
      <c r="AO2701" t="s">
        <v>758</v>
      </c>
      <c r="AP2701" t="s">
        <v>66</v>
      </c>
      <c r="AQ2701">
        <v>16</v>
      </c>
      <c r="AR2701" t="s">
        <v>757</v>
      </c>
      <c r="AS2701">
        <v>0</v>
      </c>
      <c r="AT2701" t="s">
        <v>248</v>
      </c>
      <c r="AU2701">
        <v>26</v>
      </c>
    </row>
    <row r="2702" spans="1:47" x14ac:dyDescent="0.25">
      <c r="A2702" t="s">
        <v>1366</v>
      </c>
      <c r="B2702">
        <v>3135807</v>
      </c>
      <c r="C2702">
        <v>332697</v>
      </c>
      <c r="D2702" t="s">
        <v>398</v>
      </c>
      <c r="E2702">
        <v>0</v>
      </c>
      <c r="F2702">
        <v>0</v>
      </c>
      <c r="G2702">
        <v>0</v>
      </c>
      <c r="H2702">
        <v>0</v>
      </c>
      <c r="I2702">
        <v>74</v>
      </c>
      <c r="J2702">
        <v>2018</v>
      </c>
      <c r="K2702" t="s">
        <v>678</v>
      </c>
      <c r="L2702">
        <v>7</v>
      </c>
      <c r="M2702">
        <v>0</v>
      </c>
      <c r="N2702">
        <v>8.7201953461648944</v>
      </c>
      <c r="O2702">
        <v>9.2028152829646661</v>
      </c>
      <c r="P2702" t="s">
        <v>217</v>
      </c>
      <c r="Q2702" t="s">
        <v>751</v>
      </c>
      <c r="R2702" t="s">
        <v>506</v>
      </c>
      <c r="S2702">
        <v>51518</v>
      </c>
      <c r="T2702" t="s">
        <v>1003</v>
      </c>
      <c r="U2702" t="s">
        <v>508</v>
      </c>
      <c r="V2702" t="s">
        <v>135</v>
      </c>
      <c r="W2702" t="s">
        <v>1367</v>
      </c>
      <c r="X2702" t="s">
        <v>403</v>
      </c>
      <c r="Y2702" t="s">
        <v>1368</v>
      </c>
      <c r="Z2702" s="1">
        <v>43536</v>
      </c>
      <c r="AA2702">
        <v>74</v>
      </c>
      <c r="AB2702" t="s">
        <v>59</v>
      </c>
      <c r="AC2702">
        <v>2023</v>
      </c>
      <c r="AD2702">
        <v>506</v>
      </c>
      <c r="AE2702" t="s">
        <v>755</v>
      </c>
      <c r="AF2702" t="s">
        <v>247</v>
      </c>
      <c r="AG2702" s="1">
        <v>36035</v>
      </c>
      <c r="AH2702" t="s">
        <v>248</v>
      </c>
      <c r="AI2702" t="s">
        <v>249</v>
      </c>
      <c r="AJ2702" t="s">
        <v>64</v>
      </c>
      <c r="AK2702">
        <v>185</v>
      </c>
      <c r="AL2702">
        <v>20000000</v>
      </c>
      <c r="AM2702">
        <v>25000000</v>
      </c>
      <c r="AN2702" s="1">
        <v>45838</v>
      </c>
      <c r="AO2702" t="s">
        <v>759</v>
      </c>
      <c r="AP2702" t="s">
        <v>164</v>
      </c>
      <c r="AQ2702">
        <v>16</v>
      </c>
      <c r="AR2702" t="s">
        <v>757</v>
      </c>
      <c r="AS2702">
        <v>0</v>
      </c>
      <c r="AT2702" t="s">
        <v>465</v>
      </c>
      <c r="AU2702">
        <v>26</v>
      </c>
    </row>
    <row r="2703" spans="1:47" x14ac:dyDescent="0.25">
      <c r="A2703" t="s">
        <v>1366</v>
      </c>
      <c r="B2703">
        <v>3135807</v>
      </c>
      <c r="C2703">
        <v>332697</v>
      </c>
      <c r="D2703" t="s">
        <v>398</v>
      </c>
      <c r="E2703">
        <v>0</v>
      </c>
      <c r="F2703">
        <v>0</v>
      </c>
      <c r="G2703">
        <v>0</v>
      </c>
      <c r="H2703">
        <v>0</v>
      </c>
      <c r="I2703">
        <v>74</v>
      </c>
      <c r="J2703">
        <v>2018</v>
      </c>
      <c r="K2703" t="s">
        <v>678</v>
      </c>
      <c r="L2703">
        <v>7</v>
      </c>
      <c r="M2703">
        <v>0</v>
      </c>
      <c r="N2703">
        <v>8.7201953461648944</v>
      </c>
      <c r="O2703">
        <v>9.2028152829646661</v>
      </c>
      <c r="P2703" t="s">
        <v>217</v>
      </c>
      <c r="Q2703" t="s">
        <v>751</v>
      </c>
      <c r="R2703" t="s">
        <v>506</v>
      </c>
      <c r="S2703">
        <v>51518</v>
      </c>
      <c r="T2703" t="s">
        <v>1003</v>
      </c>
      <c r="U2703" t="s">
        <v>508</v>
      </c>
      <c r="V2703" t="s">
        <v>135</v>
      </c>
      <c r="W2703" t="s">
        <v>1367</v>
      </c>
      <c r="X2703" t="s">
        <v>403</v>
      </c>
      <c r="Y2703" t="s">
        <v>1368</v>
      </c>
      <c r="Z2703" s="1">
        <v>43536</v>
      </c>
      <c r="AA2703">
        <v>74</v>
      </c>
      <c r="AB2703" t="s">
        <v>59</v>
      </c>
      <c r="AC2703">
        <v>2023</v>
      </c>
      <c r="AD2703">
        <v>506</v>
      </c>
      <c r="AE2703" t="s">
        <v>755</v>
      </c>
      <c r="AF2703" t="s">
        <v>247</v>
      </c>
      <c r="AG2703" s="1">
        <v>36035</v>
      </c>
      <c r="AH2703" t="s">
        <v>248</v>
      </c>
      <c r="AI2703" t="s">
        <v>249</v>
      </c>
      <c r="AJ2703" t="s">
        <v>64</v>
      </c>
      <c r="AK2703">
        <v>185</v>
      </c>
      <c r="AL2703">
        <v>20000000</v>
      </c>
      <c r="AM2703">
        <v>25000000</v>
      </c>
      <c r="AN2703" s="1">
        <v>45838</v>
      </c>
      <c r="AO2703" t="s">
        <v>760</v>
      </c>
      <c r="AP2703" t="s">
        <v>164</v>
      </c>
      <c r="AQ2703">
        <v>16</v>
      </c>
      <c r="AR2703" t="s">
        <v>757</v>
      </c>
      <c r="AS2703">
        <v>0</v>
      </c>
      <c r="AT2703" t="s">
        <v>465</v>
      </c>
      <c r="AU2703">
        <v>26</v>
      </c>
    </row>
    <row r="2704" spans="1:47" x14ac:dyDescent="0.25">
      <c r="A2704" t="s">
        <v>1366</v>
      </c>
      <c r="B2704">
        <v>3135807</v>
      </c>
      <c r="C2704">
        <v>332697</v>
      </c>
      <c r="D2704" t="s">
        <v>398</v>
      </c>
      <c r="E2704">
        <v>0</v>
      </c>
      <c r="F2704">
        <v>0</v>
      </c>
      <c r="G2704">
        <v>0</v>
      </c>
      <c r="H2704">
        <v>0</v>
      </c>
      <c r="I2704">
        <v>74</v>
      </c>
      <c r="J2704">
        <v>2018</v>
      </c>
      <c r="K2704" t="s">
        <v>678</v>
      </c>
      <c r="L2704">
        <v>7</v>
      </c>
      <c r="M2704">
        <v>0</v>
      </c>
      <c r="N2704">
        <v>8.7201953461648944</v>
      </c>
      <c r="O2704">
        <v>9.2028152829646661</v>
      </c>
      <c r="P2704" t="s">
        <v>217</v>
      </c>
      <c r="Q2704" t="s">
        <v>751</v>
      </c>
      <c r="R2704" t="s">
        <v>506</v>
      </c>
      <c r="S2704">
        <v>51518</v>
      </c>
      <c r="T2704" t="s">
        <v>1003</v>
      </c>
      <c r="U2704" t="s">
        <v>508</v>
      </c>
      <c r="V2704" t="s">
        <v>135</v>
      </c>
      <c r="W2704" t="s">
        <v>1367</v>
      </c>
      <c r="X2704" t="s">
        <v>403</v>
      </c>
      <c r="Y2704" t="s">
        <v>1368</v>
      </c>
      <c r="Z2704" s="1">
        <v>43536</v>
      </c>
      <c r="AA2704">
        <v>74</v>
      </c>
      <c r="AB2704" t="s">
        <v>59</v>
      </c>
      <c r="AC2704">
        <v>2023</v>
      </c>
      <c r="AD2704">
        <v>506</v>
      </c>
      <c r="AE2704" t="s">
        <v>755</v>
      </c>
      <c r="AF2704" t="s">
        <v>247</v>
      </c>
      <c r="AG2704" s="1">
        <v>36035</v>
      </c>
      <c r="AH2704" t="s">
        <v>248</v>
      </c>
      <c r="AI2704" t="s">
        <v>249</v>
      </c>
      <c r="AJ2704" t="s">
        <v>64</v>
      </c>
      <c r="AK2704">
        <v>185</v>
      </c>
      <c r="AL2704">
        <v>20000000</v>
      </c>
      <c r="AM2704">
        <v>25000000</v>
      </c>
      <c r="AN2704" s="1">
        <v>45838</v>
      </c>
      <c r="AO2704" t="s">
        <v>761</v>
      </c>
      <c r="AP2704" t="s">
        <v>164</v>
      </c>
      <c r="AQ2704">
        <v>16</v>
      </c>
      <c r="AR2704" t="s">
        <v>757</v>
      </c>
      <c r="AS2704">
        <v>0</v>
      </c>
      <c r="AT2704" t="s">
        <v>465</v>
      </c>
      <c r="AU2704">
        <v>26</v>
      </c>
    </row>
    <row r="2705" spans="1:47" x14ac:dyDescent="0.25">
      <c r="A2705" t="s">
        <v>1366</v>
      </c>
      <c r="B2705">
        <v>3135807</v>
      </c>
      <c r="C2705">
        <v>332697</v>
      </c>
      <c r="D2705" t="s">
        <v>398</v>
      </c>
      <c r="E2705">
        <v>0</v>
      </c>
      <c r="F2705">
        <v>0</v>
      </c>
      <c r="G2705">
        <v>0</v>
      </c>
      <c r="H2705">
        <v>0</v>
      </c>
      <c r="I2705">
        <v>74</v>
      </c>
      <c r="J2705">
        <v>2018</v>
      </c>
      <c r="K2705" t="s">
        <v>678</v>
      </c>
      <c r="L2705">
        <v>7</v>
      </c>
      <c r="M2705">
        <v>0</v>
      </c>
      <c r="N2705">
        <v>8.7201953461648944</v>
      </c>
      <c r="O2705">
        <v>9.2028152829646661</v>
      </c>
      <c r="P2705" t="s">
        <v>217</v>
      </c>
      <c r="Q2705" t="s">
        <v>751</v>
      </c>
      <c r="R2705" t="s">
        <v>506</v>
      </c>
      <c r="S2705">
        <v>51518</v>
      </c>
      <c r="T2705" t="s">
        <v>1003</v>
      </c>
      <c r="U2705" t="s">
        <v>508</v>
      </c>
      <c r="V2705" t="s">
        <v>135</v>
      </c>
      <c r="W2705" t="s">
        <v>1367</v>
      </c>
      <c r="X2705" t="s">
        <v>403</v>
      </c>
      <c r="Y2705" t="s">
        <v>1368</v>
      </c>
      <c r="Z2705" s="1">
        <v>43536</v>
      </c>
      <c r="AA2705">
        <v>74</v>
      </c>
      <c r="AB2705" t="s">
        <v>59</v>
      </c>
      <c r="AC2705">
        <v>2023</v>
      </c>
      <c r="AD2705">
        <v>506</v>
      </c>
      <c r="AE2705" t="s">
        <v>755</v>
      </c>
      <c r="AF2705" t="s">
        <v>247</v>
      </c>
      <c r="AG2705" s="1">
        <v>36035</v>
      </c>
      <c r="AH2705" t="s">
        <v>248</v>
      </c>
      <c r="AI2705" t="s">
        <v>249</v>
      </c>
      <c r="AJ2705" t="s">
        <v>64</v>
      </c>
      <c r="AK2705">
        <v>185</v>
      </c>
      <c r="AL2705">
        <v>20000000</v>
      </c>
      <c r="AM2705">
        <v>25000000</v>
      </c>
      <c r="AN2705" s="1">
        <v>45838</v>
      </c>
      <c r="AO2705" t="s">
        <v>762</v>
      </c>
      <c r="AP2705" t="s">
        <v>164</v>
      </c>
      <c r="AQ2705">
        <v>16</v>
      </c>
      <c r="AR2705" t="s">
        <v>757</v>
      </c>
      <c r="AS2705">
        <v>0</v>
      </c>
      <c r="AT2705" t="s">
        <v>465</v>
      </c>
      <c r="AU2705">
        <v>26</v>
      </c>
    </row>
    <row r="2706" spans="1:47" x14ac:dyDescent="0.25">
      <c r="A2706" t="s">
        <v>1366</v>
      </c>
      <c r="B2706">
        <v>3135807</v>
      </c>
      <c r="C2706">
        <v>332697</v>
      </c>
      <c r="D2706" t="s">
        <v>398</v>
      </c>
      <c r="E2706">
        <v>0</v>
      </c>
      <c r="F2706">
        <v>0</v>
      </c>
      <c r="G2706">
        <v>0</v>
      </c>
      <c r="H2706">
        <v>0</v>
      </c>
      <c r="I2706">
        <v>74</v>
      </c>
      <c r="J2706">
        <v>2018</v>
      </c>
      <c r="K2706" t="s">
        <v>678</v>
      </c>
      <c r="L2706">
        <v>7</v>
      </c>
      <c r="M2706">
        <v>0</v>
      </c>
      <c r="N2706">
        <v>8.7201953461648944</v>
      </c>
      <c r="O2706">
        <v>9.2028152829646661</v>
      </c>
      <c r="P2706" t="s">
        <v>217</v>
      </c>
      <c r="Q2706" t="s">
        <v>751</v>
      </c>
      <c r="R2706" t="s">
        <v>506</v>
      </c>
      <c r="S2706">
        <v>51518</v>
      </c>
      <c r="T2706" t="s">
        <v>1003</v>
      </c>
      <c r="U2706" t="s">
        <v>508</v>
      </c>
      <c r="V2706" t="s">
        <v>135</v>
      </c>
      <c r="W2706" t="s">
        <v>1367</v>
      </c>
      <c r="X2706" t="s">
        <v>403</v>
      </c>
      <c r="Y2706" t="s">
        <v>1368</v>
      </c>
      <c r="Z2706" s="1">
        <v>43536</v>
      </c>
      <c r="AA2706">
        <v>74</v>
      </c>
      <c r="AB2706" t="s">
        <v>59</v>
      </c>
      <c r="AC2706">
        <v>2023</v>
      </c>
      <c r="AD2706">
        <v>506</v>
      </c>
      <c r="AE2706" t="s">
        <v>755</v>
      </c>
      <c r="AF2706" t="s">
        <v>247</v>
      </c>
      <c r="AG2706" s="1">
        <v>36035</v>
      </c>
      <c r="AH2706" t="s">
        <v>248</v>
      </c>
      <c r="AI2706" t="s">
        <v>249</v>
      </c>
      <c r="AJ2706" t="s">
        <v>64</v>
      </c>
      <c r="AK2706">
        <v>185</v>
      </c>
      <c r="AL2706">
        <v>20000000</v>
      </c>
      <c r="AM2706">
        <v>25000000</v>
      </c>
      <c r="AN2706" s="1">
        <v>45838</v>
      </c>
      <c r="AO2706" t="s">
        <v>763</v>
      </c>
      <c r="AP2706" t="s">
        <v>164</v>
      </c>
      <c r="AQ2706">
        <v>16</v>
      </c>
      <c r="AR2706" t="s">
        <v>757</v>
      </c>
      <c r="AS2706">
        <v>0</v>
      </c>
      <c r="AT2706" t="s">
        <v>465</v>
      </c>
      <c r="AU2706">
        <v>26</v>
      </c>
    </row>
    <row r="2707" spans="1:47" x14ac:dyDescent="0.25">
      <c r="A2707" t="s">
        <v>1366</v>
      </c>
      <c r="B2707">
        <v>3135807</v>
      </c>
      <c r="C2707">
        <v>332697</v>
      </c>
      <c r="D2707" t="s">
        <v>398</v>
      </c>
      <c r="E2707">
        <v>0</v>
      </c>
      <c r="F2707">
        <v>0</v>
      </c>
      <c r="G2707">
        <v>0</v>
      </c>
      <c r="H2707">
        <v>0</v>
      </c>
      <c r="I2707">
        <v>74</v>
      </c>
      <c r="J2707">
        <v>2018</v>
      </c>
      <c r="K2707" t="s">
        <v>678</v>
      </c>
      <c r="L2707">
        <v>7</v>
      </c>
      <c r="M2707">
        <v>0</v>
      </c>
      <c r="N2707">
        <v>8.7201953461648944</v>
      </c>
      <c r="O2707">
        <v>9.2028152829646661</v>
      </c>
      <c r="P2707" t="s">
        <v>217</v>
      </c>
      <c r="Q2707" t="s">
        <v>751</v>
      </c>
      <c r="R2707" t="s">
        <v>506</v>
      </c>
      <c r="S2707">
        <v>51518</v>
      </c>
      <c r="T2707" t="s">
        <v>1003</v>
      </c>
      <c r="U2707" t="s">
        <v>508</v>
      </c>
      <c r="V2707" t="s">
        <v>135</v>
      </c>
      <c r="W2707" t="s">
        <v>1367</v>
      </c>
      <c r="X2707" t="s">
        <v>403</v>
      </c>
      <c r="Y2707" t="s">
        <v>1368</v>
      </c>
      <c r="Z2707" s="1">
        <v>43536</v>
      </c>
      <c r="AA2707">
        <v>74</v>
      </c>
      <c r="AB2707" t="s">
        <v>59</v>
      </c>
      <c r="AC2707">
        <v>2023</v>
      </c>
      <c r="AD2707">
        <v>506</v>
      </c>
      <c r="AE2707" t="s">
        <v>755</v>
      </c>
      <c r="AF2707" t="s">
        <v>247</v>
      </c>
      <c r="AG2707" s="1">
        <v>36035</v>
      </c>
      <c r="AH2707" t="s">
        <v>248</v>
      </c>
      <c r="AI2707" t="s">
        <v>249</v>
      </c>
      <c r="AJ2707" t="s">
        <v>64</v>
      </c>
      <c r="AK2707">
        <v>185</v>
      </c>
      <c r="AL2707">
        <v>20000000</v>
      </c>
      <c r="AM2707">
        <v>25000000</v>
      </c>
      <c r="AN2707" s="1">
        <v>45838</v>
      </c>
      <c r="AO2707" t="s">
        <v>764</v>
      </c>
      <c r="AP2707" t="s">
        <v>164</v>
      </c>
      <c r="AQ2707">
        <v>16</v>
      </c>
      <c r="AR2707" t="s">
        <v>757</v>
      </c>
      <c r="AS2707">
        <v>0</v>
      </c>
      <c r="AT2707" t="s">
        <v>248</v>
      </c>
      <c r="AU2707">
        <v>26</v>
      </c>
    </row>
    <row r="2708" spans="1:47" x14ac:dyDescent="0.25">
      <c r="A2708" t="s">
        <v>1366</v>
      </c>
      <c r="B2708">
        <v>3135807</v>
      </c>
      <c r="C2708">
        <v>332697</v>
      </c>
      <c r="D2708" t="s">
        <v>398</v>
      </c>
      <c r="E2708">
        <v>0</v>
      </c>
      <c r="F2708">
        <v>0</v>
      </c>
      <c r="G2708">
        <v>0</v>
      </c>
      <c r="H2708">
        <v>0</v>
      </c>
      <c r="I2708">
        <v>74</v>
      </c>
      <c r="J2708">
        <v>2018</v>
      </c>
      <c r="K2708" t="s">
        <v>678</v>
      </c>
      <c r="L2708">
        <v>7</v>
      </c>
      <c r="M2708">
        <v>0</v>
      </c>
      <c r="N2708">
        <v>8.7201953461648944</v>
      </c>
      <c r="O2708">
        <v>9.2028152829646661</v>
      </c>
      <c r="P2708" t="s">
        <v>217</v>
      </c>
      <c r="Q2708" t="s">
        <v>751</v>
      </c>
      <c r="R2708" t="s">
        <v>506</v>
      </c>
      <c r="S2708">
        <v>51518</v>
      </c>
      <c r="T2708" t="s">
        <v>1003</v>
      </c>
      <c r="U2708" t="s">
        <v>508</v>
      </c>
      <c r="V2708" t="s">
        <v>135</v>
      </c>
      <c r="W2708" t="s">
        <v>1367</v>
      </c>
      <c r="X2708" t="s">
        <v>403</v>
      </c>
      <c r="Y2708" t="s">
        <v>1368</v>
      </c>
      <c r="Z2708" s="1">
        <v>43536</v>
      </c>
      <c r="AA2708">
        <v>74</v>
      </c>
      <c r="AB2708" t="s">
        <v>59</v>
      </c>
      <c r="AC2708">
        <v>2023</v>
      </c>
      <c r="AD2708">
        <v>506</v>
      </c>
      <c r="AE2708" t="s">
        <v>755</v>
      </c>
      <c r="AF2708" t="s">
        <v>247</v>
      </c>
      <c r="AG2708" s="1">
        <v>36035</v>
      </c>
      <c r="AH2708" t="s">
        <v>248</v>
      </c>
      <c r="AI2708" t="s">
        <v>249</v>
      </c>
      <c r="AJ2708" t="s">
        <v>64</v>
      </c>
      <c r="AK2708">
        <v>185</v>
      </c>
      <c r="AL2708">
        <v>20000000</v>
      </c>
      <c r="AM2708">
        <v>25000000</v>
      </c>
      <c r="AN2708" s="1">
        <v>45838</v>
      </c>
      <c r="AO2708" t="s">
        <v>765</v>
      </c>
      <c r="AP2708" t="s">
        <v>164</v>
      </c>
      <c r="AQ2708">
        <v>16</v>
      </c>
      <c r="AR2708" t="s">
        <v>757</v>
      </c>
      <c r="AS2708">
        <v>0</v>
      </c>
      <c r="AT2708" t="s">
        <v>248</v>
      </c>
      <c r="AU2708">
        <v>26</v>
      </c>
    </row>
    <row r="2709" spans="1:47" x14ac:dyDescent="0.25">
      <c r="A2709" t="s">
        <v>1366</v>
      </c>
      <c r="B2709">
        <v>3135807</v>
      </c>
      <c r="C2709">
        <v>332697</v>
      </c>
      <c r="D2709" t="s">
        <v>398</v>
      </c>
      <c r="E2709">
        <v>0</v>
      </c>
      <c r="F2709">
        <v>0</v>
      </c>
      <c r="G2709">
        <v>0</v>
      </c>
      <c r="H2709">
        <v>0</v>
      </c>
      <c r="I2709">
        <v>74</v>
      </c>
      <c r="J2709">
        <v>2018</v>
      </c>
      <c r="K2709" t="s">
        <v>678</v>
      </c>
      <c r="L2709">
        <v>7</v>
      </c>
      <c r="M2709">
        <v>0</v>
      </c>
      <c r="N2709">
        <v>8.7201953461648944</v>
      </c>
      <c r="O2709">
        <v>9.2028152829646661</v>
      </c>
      <c r="P2709" t="s">
        <v>217</v>
      </c>
      <c r="Q2709" t="s">
        <v>751</v>
      </c>
      <c r="R2709" t="s">
        <v>506</v>
      </c>
      <c r="S2709">
        <v>51518</v>
      </c>
      <c r="T2709" t="s">
        <v>1003</v>
      </c>
      <c r="U2709" t="s">
        <v>508</v>
      </c>
      <c r="V2709" t="s">
        <v>135</v>
      </c>
      <c r="W2709" t="s">
        <v>1367</v>
      </c>
      <c r="X2709" t="s">
        <v>403</v>
      </c>
      <c r="Y2709" t="s">
        <v>1368</v>
      </c>
      <c r="Z2709" s="1">
        <v>43536</v>
      </c>
      <c r="AA2709">
        <v>74</v>
      </c>
      <c r="AB2709" t="s">
        <v>59</v>
      </c>
      <c r="AC2709">
        <v>2023</v>
      </c>
      <c r="AD2709">
        <v>506</v>
      </c>
      <c r="AE2709" t="s">
        <v>755</v>
      </c>
      <c r="AF2709" t="s">
        <v>247</v>
      </c>
      <c r="AG2709" s="1">
        <v>36035</v>
      </c>
      <c r="AH2709" t="s">
        <v>248</v>
      </c>
      <c r="AI2709" t="s">
        <v>249</v>
      </c>
      <c r="AJ2709" t="s">
        <v>64</v>
      </c>
      <c r="AK2709">
        <v>185</v>
      </c>
      <c r="AL2709">
        <v>20000000</v>
      </c>
      <c r="AM2709">
        <v>25000000</v>
      </c>
      <c r="AN2709" s="1">
        <v>45838</v>
      </c>
      <c r="AO2709" t="s">
        <v>766</v>
      </c>
      <c r="AP2709" t="s">
        <v>164</v>
      </c>
      <c r="AQ2709">
        <v>16</v>
      </c>
      <c r="AR2709" t="s">
        <v>757</v>
      </c>
      <c r="AS2709">
        <v>0</v>
      </c>
      <c r="AT2709" t="s">
        <v>248</v>
      </c>
      <c r="AU2709">
        <v>26</v>
      </c>
    </row>
    <row r="2710" spans="1:47" x14ac:dyDescent="0.25">
      <c r="A2710" t="s">
        <v>1366</v>
      </c>
      <c r="B2710">
        <v>3135807</v>
      </c>
      <c r="C2710">
        <v>332697</v>
      </c>
      <c r="D2710" t="s">
        <v>398</v>
      </c>
      <c r="E2710">
        <v>0</v>
      </c>
      <c r="F2710">
        <v>0</v>
      </c>
      <c r="G2710">
        <v>0</v>
      </c>
      <c r="H2710">
        <v>0</v>
      </c>
      <c r="I2710">
        <v>74</v>
      </c>
      <c r="J2710">
        <v>2018</v>
      </c>
      <c r="K2710" t="s">
        <v>678</v>
      </c>
      <c r="L2710">
        <v>7</v>
      </c>
      <c r="M2710">
        <v>0</v>
      </c>
      <c r="N2710">
        <v>8.7201953461648944</v>
      </c>
      <c r="O2710">
        <v>9.2028152829646661</v>
      </c>
      <c r="P2710" t="s">
        <v>217</v>
      </c>
      <c r="Q2710" t="s">
        <v>751</v>
      </c>
      <c r="R2710" t="s">
        <v>506</v>
      </c>
      <c r="S2710">
        <v>51518</v>
      </c>
      <c r="T2710" t="s">
        <v>1003</v>
      </c>
      <c r="U2710" t="s">
        <v>508</v>
      </c>
      <c r="V2710" t="s">
        <v>135</v>
      </c>
      <c r="W2710" t="s">
        <v>1367</v>
      </c>
      <c r="X2710" t="s">
        <v>403</v>
      </c>
      <c r="Y2710" t="s">
        <v>1368</v>
      </c>
      <c r="Z2710" s="1">
        <v>43536</v>
      </c>
      <c r="AA2710">
        <v>74</v>
      </c>
      <c r="AB2710" t="s">
        <v>59</v>
      </c>
      <c r="AC2710">
        <v>2023</v>
      </c>
      <c r="AD2710">
        <v>506</v>
      </c>
      <c r="AE2710" t="s">
        <v>755</v>
      </c>
      <c r="AF2710" t="s">
        <v>247</v>
      </c>
      <c r="AG2710" s="1">
        <v>36035</v>
      </c>
      <c r="AH2710" t="s">
        <v>248</v>
      </c>
      <c r="AI2710" t="s">
        <v>249</v>
      </c>
      <c r="AJ2710" t="s">
        <v>64</v>
      </c>
      <c r="AK2710">
        <v>185</v>
      </c>
      <c r="AL2710">
        <v>20000000</v>
      </c>
      <c r="AM2710">
        <v>25000000</v>
      </c>
      <c r="AN2710" s="1">
        <v>45838</v>
      </c>
      <c r="AO2710" t="s">
        <v>767</v>
      </c>
      <c r="AP2710" t="s">
        <v>164</v>
      </c>
      <c r="AQ2710">
        <v>16</v>
      </c>
      <c r="AR2710" t="s">
        <v>757</v>
      </c>
      <c r="AS2710">
        <v>0</v>
      </c>
      <c r="AT2710" t="s">
        <v>465</v>
      </c>
      <c r="AU2710">
        <v>26</v>
      </c>
    </row>
    <row r="2711" spans="1:47" x14ac:dyDescent="0.25">
      <c r="A2711" t="s">
        <v>1366</v>
      </c>
      <c r="B2711">
        <v>3135807</v>
      </c>
      <c r="C2711">
        <v>332697</v>
      </c>
      <c r="D2711" t="s">
        <v>398</v>
      </c>
      <c r="E2711">
        <v>0</v>
      </c>
      <c r="F2711">
        <v>0</v>
      </c>
      <c r="G2711">
        <v>0</v>
      </c>
      <c r="H2711">
        <v>0</v>
      </c>
      <c r="I2711">
        <v>74</v>
      </c>
      <c r="J2711">
        <v>2018</v>
      </c>
      <c r="K2711" t="s">
        <v>678</v>
      </c>
      <c r="L2711">
        <v>7</v>
      </c>
      <c r="M2711">
        <v>0</v>
      </c>
      <c r="N2711">
        <v>8.7201953461648944</v>
      </c>
      <c r="O2711">
        <v>9.2028152829646661</v>
      </c>
      <c r="P2711" t="s">
        <v>217</v>
      </c>
      <c r="Q2711" t="s">
        <v>751</v>
      </c>
      <c r="R2711" t="s">
        <v>506</v>
      </c>
      <c r="S2711">
        <v>51518</v>
      </c>
      <c r="T2711" t="s">
        <v>1003</v>
      </c>
      <c r="U2711" t="s">
        <v>508</v>
      </c>
      <c r="V2711" t="s">
        <v>135</v>
      </c>
      <c r="W2711" t="s">
        <v>1367</v>
      </c>
      <c r="X2711" t="s">
        <v>403</v>
      </c>
      <c r="Y2711" t="s">
        <v>1368</v>
      </c>
      <c r="Z2711" s="1">
        <v>43536</v>
      </c>
      <c r="AA2711">
        <v>74</v>
      </c>
      <c r="AB2711" t="s">
        <v>59</v>
      </c>
      <c r="AC2711">
        <v>2023</v>
      </c>
      <c r="AD2711">
        <v>506</v>
      </c>
      <c r="AE2711" t="s">
        <v>755</v>
      </c>
      <c r="AF2711" t="s">
        <v>247</v>
      </c>
      <c r="AG2711" s="1">
        <v>36035</v>
      </c>
      <c r="AH2711" t="s">
        <v>248</v>
      </c>
      <c r="AI2711" t="s">
        <v>249</v>
      </c>
      <c r="AJ2711" t="s">
        <v>64</v>
      </c>
      <c r="AK2711">
        <v>185</v>
      </c>
      <c r="AL2711">
        <v>20000000</v>
      </c>
      <c r="AM2711">
        <v>25000000</v>
      </c>
      <c r="AN2711" s="1">
        <v>45838</v>
      </c>
      <c r="AO2711" t="s">
        <v>768</v>
      </c>
      <c r="AP2711" t="s">
        <v>164</v>
      </c>
      <c r="AQ2711">
        <v>16</v>
      </c>
      <c r="AR2711" t="s">
        <v>757</v>
      </c>
      <c r="AS2711">
        <v>0</v>
      </c>
      <c r="AT2711" t="s">
        <v>248</v>
      </c>
      <c r="AU2711">
        <v>26</v>
      </c>
    </row>
    <row r="2712" spans="1:47" x14ac:dyDescent="0.25">
      <c r="A2712" t="s">
        <v>1369</v>
      </c>
      <c r="B2712">
        <v>3141135</v>
      </c>
      <c r="C2712">
        <v>336160</v>
      </c>
      <c r="D2712" t="s">
        <v>454</v>
      </c>
      <c r="E2712">
        <v>0</v>
      </c>
      <c r="F2712">
        <v>0</v>
      </c>
      <c r="G2712">
        <v>1</v>
      </c>
      <c r="H2712">
        <v>1</v>
      </c>
      <c r="I2712">
        <v>90</v>
      </c>
      <c r="J2712">
        <v>2018</v>
      </c>
      <c r="K2712" t="s">
        <v>133</v>
      </c>
      <c r="L2712">
        <v>3</v>
      </c>
      <c r="M2712">
        <v>1</v>
      </c>
      <c r="N2712">
        <v>13</v>
      </c>
      <c r="O2712">
        <v>17</v>
      </c>
      <c r="P2712" t="s">
        <v>1007</v>
      </c>
      <c r="Q2712" t="s">
        <v>1370</v>
      </c>
      <c r="R2712" t="s">
        <v>1009</v>
      </c>
      <c r="S2712">
        <v>10232</v>
      </c>
      <c r="T2712" t="s">
        <v>458</v>
      </c>
      <c r="U2712" t="s">
        <v>1010</v>
      </c>
      <c r="V2712" t="s">
        <v>1371</v>
      </c>
      <c r="W2712" t="s">
        <v>308</v>
      </c>
      <c r="X2712" t="s">
        <v>57</v>
      </c>
      <c r="Y2712" t="s">
        <v>1372</v>
      </c>
      <c r="Z2712" s="1">
        <v>43539</v>
      </c>
      <c r="AA2712">
        <v>45</v>
      </c>
      <c r="AB2712" t="s">
        <v>81</v>
      </c>
      <c r="AC2712">
        <v>2018</v>
      </c>
      <c r="AD2712">
        <v>385</v>
      </c>
      <c r="AE2712" t="s">
        <v>1013</v>
      </c>
      <c r="AF2712" t="s">
        <v>247</v>
      </c>
      <c r="AG2712" s="1">
        <v>35329</v>
      </c>
      <c r="AH2712" t="s">
        <v>355</v>
      </c>
      <c r="AI2712" t="s">
        <v>265</v>
      </c>
      <c r="AJ2712" t="s">
        <v>64</v>
      </c>
      <c r="AK2712">
        <v>192</v>
      </c>
      <c r="AL2712">
        <v>900000</v>
      </c>
      <c r="AM2712">
        <v>1700000</v>
      </c>
      <c r="AN2712" s="1">
        <v>46203</v>
      </c>
      <c r="AO2712" t="s">
        <v>1014</v>
      </c>
      <c r="AP2712" t="s">
        <v>66</v>
      </c>
      <c r="AQ2712">
        <v>11</v>
      </c>
      <c r="AR2712" t="s">
        <v>1015</v>
      </c>
      <c r="AS2712">
        <v>0</v>
      </c>
      <c r="AT2712" t="s">
        <v>355</v>
      </c>
      <c r="AU2712">
        <v>28</v>
      </c>
    </row>
    <row r="2713" spans="1:47" x14ac:dyDescent="0.25">
      <c r="A2713" t="s">
        <v>1373</v>
      </c>
      <c r="B2713">
        <v>3141145</v>
      </c>
      <c r="C2713">
        <v>336160</v>
      </c>
      <c r="D2713" t="s">
        <v>454</v>
      </c>
      <c r="E2713">
        <v>0</v>
      </c>
      <c r="F2713">
        <v>0</v>
      </c>
      <c r="G2713">
        <v>1</v>
      </c>
      <c r="H2713">
        <v>0</v>
      </c>
      <c r="I2713">
        <v>90</v>
      </c>
      <c r="J2713">
        <v>2018</v>
      </c>
      <c r="K2713" t="s">
        <v>666</v>
      </c>
      <c r="L2713">
        <v>3</v>
      </c>
      <c r="M2713">
        <v>2</v>
      </c>
      <c r="N2713">
        <v>8</v>
      </c>
      <c r="O2713">
        <v>14</v>
      </c>
      <c r="P2713" t="s">
        <v>1097</v>
      </c>
      <c r="Q2713" t="s">
        <v>1007</v>
      </c>
      <c r="R2713" t="s">
        <v>1374</v>
      </c>
      <c r="S2713">
        <v>14270</v>
      </c>
      <c r="T2713" t="s">
        <v>1375</v>
      </c>
      <c r="U2713" t="s">
        <v>1099</v>
      </c>
      <c r="V2713" t="s">
        <v>1010</v>
      </c>
      <c r="W2713" t="s">
        <v>207</v>
      </c>
      <c r="X2713" t="s">
        <v>57</v>
      </c>
      <c r="Y2713" t="s">
        <v>1376</v>
      </c>
      <c r="Z2713" s="1">
        <v>43554</v>
      </c>
      <c r="AA2713">
        <v>32</v>
      </c>
      <c r="AB2713" t="s">
        <v>81</v>
      </c>
      <c r="AC2713">
        <v>2018</v>
      </c>
      <c r="AD2713">
        <v>385</v>
      </c>
      <c r="AE2713" t="s">
        <v>1013</v>
      </c>
      <c r="AF2713" t="s">
        <v>247</v>
      </c>
      <c r="AG2713" s="1">
        <v>35329</v>
      </c>
      <c r="AH2713" t="s">
        <v>355</v>
      </c>
      <c r="AI2713" t="s">
        <v>265</v>
      </c>
      <c r="AJ2713" t="s">
        <v>64</v>
      </c>
      <c r="AK2713">
        <v>192</v>
      </c>
      <c r="AL2713">
        <v>900000</v>
      </c>
      <c r="AM2713">
        <v>1700000</v>
      </c>
      <c r="AN2713" s="1">
        <v>46203</v>
      </c>
      <c r="AO2713" t="s">
        <v>1014</v>
      </c>
      <c r="AP2713" t="s">
        <v>66</v>
      </c>
      <c r="AQ2713">
        <v>11</v>
      </c>
      <c r="AR2713" t="s">
        <v>1015</v>
      </c>
      <c r="AS2713">
        <v>0</v>
      </c>
      <c r="AT2713" t="s">
        <v>355</v>
      </c>
      <c r="AU2713">
        <v>28</v>
      </c>
    </row>
    <row r="2714" spans="1:47" x14ac:dyDescent="0.25">
      <c r="A2714" t="s">
        <v>1377</v>
      </c>
      <c r="B2714">
        <v>3050503</v>
      </c>
      <c r="C2714">
        <v>145466</v>
      </c>
      <c r="D2714" t="s">
        <v>504</v>
      </c>
      <c r="E2714">
        <v>0</v>
      </c>
      <c r="F2714">
        <v>0</v>
      </c>
      <c r="G2714">
        <v>0</v>
      </c>
      <c r="H2714">
        <v>0</v>
      </c>
      <c r="I2714">
        <v>72</v>
      </c>
      <c r="J2714">
        <v>2018</v>
      </c>
      <c r="K2714" t="s">
        <v>237</v>
      </c>
      <c r="L2714">
        <v>4</v>
      </c>
      <c r="M2714">
        <v>1</v>
      </c>
      <c r="N2714">
        <v>9</v>
      </c>
      <c r="O2714">
        <v>19</v>
      </c>
      <c r="P2714" t="s">
        <v>1378</v>
      </c>
      <c r="Q2714" t="s">
        <v>1379</v>
      </c>
      <c r="R2714" t="s">
        <v>1380</v>
      </c>
      <c r="S2714">
        <v>17301</v>
      </c>
      <c r="T2714" t="s">
        <v>1381</v>
      </c>
      <c r="U2714" t="s">
        <v>1382</v>
      </c>
      <c r="V2714" t="s">
        <v>1140</v>
      </c>
      <c r="W2714" t="s">
        <v>79</v>
      </c>
      <c r="X2714" t="s">
        <v>57</v>
      </c>
      <c r="Y2714" t="s">
        <v>1383</v>
      </c>
      <c r="Z2714" s="1">
        <v>43557</v>
      </c>
      <c r="AA2714">
        <v>72</v>
      </c>
      <c r="AB2714" t="s">
        <v>59</v>
      </c>
      <c r="AC2714">
        <v>2023</v>
      </c>
      <c r="AD2714">
        <v>931</v>
      </c>
      <c r="AE2714" t="s">
        <v>1143</v>
      </c>
      <c r="AF2714" t="s">
        <v>247</v>
      </c>
      <c r="AG2714" s="1">
        <v>32055</v>
      </c>
      <c r="AH2714" t="s">
        <v>161</v>
      </c>
      <c r="AI2714" t="s">
        <v>63</v>
      </c>
      <c r="AJ2714" t="s">
        <v>162</v>
      </c>
      <c r="AK2714">
        <v>186</v>
      </c>
      <c r="AL2714">
        <v>1000000</v>
      </c>
      <c r="AM2714">
        <v>4000000</v>
      </c>
      <c r="AN2714" s="1">
        <v>45473</v>
      </c>
      <c r="AO2714" t="s">
        <v>1144</v>
      </c>
      <c r="AP2714" t="s">
        <v>164</v>
      </c>
      <c r="AQ2714">
        <v>13</v>
      </c>
      <c r="AR2714" t="s">
        <v>1145</v>
      </c>
      <c r="AS2714">
        <v>0</v>
      </c>
      <c r="AT2714" t="s">
        <v>161</v>
      </c>
      <c r="AU2714">
        <v>37</v>
      </c>
    </row>
    <row r="2715" spans="1:47" x14ac:dyDescent="0.25">
      <c r="A2715" t="s">
        <v>1377</v>
      </c>
      <c r="B2715">
        <v>3050503</v>
      </c>
      <c r="C2715">
        <v>145466</v>
      </c>
      <c r="D2715" t="s">
        <v>504</v>
      </c>
      <c r="E2715">
        <v>0</v>
      </c>
      <c r="F2715">
        <v>0</v>
      </c>
      <c r="G2715">
        <v>0</v>
      </c>
      <c r="H2715">
        <v>0</v>
      </c>
      <c r="I2715">
        <v>72</v>
      </c>
      <c r="J2715">
        <v>2018</v>
      </c>
      <c r="K2715" t="s">
        <v>237</v>
      </c>
      <c r="L2715">
        <v>4</v>
      </c>
      <c r="M2715">
        <v>1</v>
      </c>
      <c r="N2715">
        <v>9</v>
      </c>
      <c r="O2715">
        <v>19</v>
      </c>
      <c r="P2715" t="s">
        <v>1378</v>
      </c>
      <c r="Q2715" t="s">
        <v>1379</v>
      </c>
      <c r="R2715" t="s">
        <v>1380</v>
      </c>
      <c r="S2715">
        <v>17301</v>
      </c>
      <c r="T2715" t="s">
        <v>1381</v>
      </c>
      <c r="U2715" t="s">
        <v>1382</v>
      </c>
      <c r="V2715" t="s">
        <v>1140</v>
      </c>
      <c r="W2715" t="s">
        <v>79</v>
      </c>
      <c r="X2715" t="s">
        <v>57</v>
      </c>
      <c r="Y2715" t="s">
        <v>1383</v>
      </c>
      <c r="Z2715" s="1">
        <v>43557</v>
      </c>
      <c r="AA2715">
        <v>72</v>
      </c>
      <c r="AB2715" t="s">
        <v>59</v>
      </c>
      <c r="AC2715">
        <v>2023</v>
      </c>
      <c r="AD2715">
        <v>931</v>
      </c>
      <c r="AE2715" t="s">
        <v>1143</v>
      </c>
      <c r="AF2715" t="s">
        <v>247</v>
      </c>
      <c r="AG2715" s="1">
        <v>32055</v>
      </c>
      <c r="AH2715" t="s">
        <v>161</v>
      </c>
      <c r="AI2715" t="s">
        <v>63</v>
      </c>
      <c r="AJ2715" t="s">
        <v>162</v>
      </c>
      <c r="AK2715">
        <v>186</v>
      </c>
      <c r="AL2715">
        <v>1000000</v>
      </c>
      <c r="AM2715">
        <v>4000000</v>
      </c>
      <c r="AN2715" s="1">
        <v>45473</v>
      </c>
      <c r="AO2715" t="s">
        <v>1146</v>
      </c>
      <c r="AP2715" t="s">
        <v>164</v>
      </c>
      <c r="AQ2715">
        <v>13</v>
      </c>
      <c r="AR2715" t="s">
        <v>1145</v>
      </c>
      <c r="AS2715">
        <v>1</v>
      </c>
      <c r="AT2715" t="s">
        <v>161</v>
      </c>
      <c r="AU2715">
        <v>37</v>
      </c>
    </row>
    <row r="2716" spans="1:47" x14ac:dyDescent="0.25">
      <c r="A2716" t="s">
        <v>1377</v>
      </c>
      <c r="B2716">
        <v>3050503</v>
      </c>
      <c r="C2716">
        <v>145466</v>
      </c>
      <c r="D2716" t="s">
        <v>504</v>
      </c>
      <c r="E2716">
        <v>0</v>
      </c>
      <c r="F2716">
        <v>0</v>
      </c>
      <c r="G2716">
        <v>0</v>
      </c>
      <c r="H2716">
        <v>0</v>
      </c>
      <c r="I2716">
        <v>72</v>
      </c>
      <c r="J2716">
        <v>2018</v>
      </c>
      <c r="K2716" t="s">
        <v>237</v>
      </c>
      <c r="L2716">
        <v>4</v>
      </c>
      <c r="M2716">
        <v>1</v>
      </c>
      <c r="N2716">
        <v>9</v>
      </c>
      <c r="O2716">
        <v>19</v>
      </c>
      <c r="P2716" t="s">
        <v>1378</v>
      </c>
      <c r="Q2716" t="s">
        <v>1379</v>
      </c>
      <c r="R2716" t="s">
        <v>1380</v>
      </c>
      <c r="S2716">
        <v>17301</v>
      </c>
      <c r="T2716" t="s">
        <v>1381</v>
      </c>
      <c r="U2716" t="s">
        <v>1382</v>
      </c>
      <c r="V2716" t="s">
        <v>1140</v>
      </c>
      <c r="W2716" t="s">
        <v>79</v>
      </c>
      <c r="X2716" t="s">
        <v>57</v>
      </c>
      <c r="Y2716" t="s">
        <v>1383</v>
      </c>
      <c r="Z2716" s="1">
        <v>43557</v>
      </c>
      <c r="AA2716">
        <v>72</v>
      </c>
      <c r="AB2716" t="s">
        <v>59</v>
      </c>
      <c r="AC2716">
        <v>2023</v>
      </c>
      <c r="AD2716">
        <v>931</v>
      </c>
      <c r="AE2716" t="s">
        <v>1143</v>
      </c>
      <c r="AF2716" t="s">
        <v>247</v>
      </c>
      <c r="AG2716" s="1">
        <v>32055</v>
      </c>
      <c r="AH2716" t="s">
        <v>161</v>
      </c>
      <c r="AI2716" t="s">
        <v>63</v>
      </c>
      <c r="AJ2716" t="s">
        <v>162</v>
      </c>
      <c r="AK2716">
        <v>186</v>
      </c>
      <c r="AL2716">
        <v>1000000</v>
      </c>
      <c r="AM2716">
        <v>4000000</v>
      </c>
      <c r="AN2716" s="1">
        <v>45473</v>
      </c>
      <c r="AO2716" t="s">
        <v>1147</v>
      </c>
      <c r="AP2716" t="s">
        <v>164</v>
      </c>
      <c r="AQ2716">
        <v>13</v>
      </c>
      <c r="AR2716" t="s">
        <v>1145</v>
      </c>
      <c r="AS2716">
        <v>0</v>
      </c>
      <c r="AT2716" t="s">
        <v>161</v>
      </c>
      <c r="AU2716">
        <v>37</v>
      </c>
    </row>
    <row r="2717" spans="1:47" x14ac:dyDescent="0.25">
      <c r="A2717" t="s">
        <v>1377</v>
      </c>
      <c r="B2717">
        <v>3050503</v>
      </c>
      <c r="C2717">
        <v>145466</v>
      </c>
      <c r="D2717" t="s">
        <v>504</v>
      </c>
      <c r="E2717">
        <v>0</v>
      </c>
      <c r="F2717">
        <v>0</v>
      </c>
      <c r="G2717">
        <v>0</v>
      </c>
      <c r="H2717">
        <v>0</v>
      </c>
      <c r="I2717">
        <v>72</v>
      </c>
      <c r="J2717">
        <v>2018</v>
      </c>
      <c r="K2717" t="s">
        <v>237</v>
      </c>
      <c r="L2717">
        <v>4</v>
      </c>
      <c r="M2717">
        <v>1</v>
      </c>
      <c r="N2717">
        <v>9</v>
      </c>
      <c r="O2717">
        <v>19</v>
      </c>
      <c r="P2717" t="s">
        <v>1378</v>
      </c>
      <c r="Q2717" t="s">
        <v>1379</v>
      </c>
      <c r="R2717" t="s">
        <v>1380</v>
      </c>
      <c r="S2717">
        <v>17301</v>
      </c>
      <c r="T2717" t="s">
        <v>1381</v>
      </c>
      <c r="U2717" t="s">
        <v>1382</v>
      </c>
      <c r="V2717" t="s">
        <v>1140</v>
      </c>
      <c r="W2717" t="s">
        <v>79</v>
      </c>
      <c r="X2717" t="s">
        <v>57</v>
      </c>
      <c r="Y2717" t="s">
        <v>1383</v>
      </c>
      <c r="Z2717" s="1">
        <v>43557</v>
      </c>
      <c r="AA2717">
        <v>72</v>
      </c>
      <c r="AB2717" t="s">
        <v>59</v>
      </c>
      <c r="AC2717">
        <v>2023</v>
      </c>
      <c r="AD2717">
        <v>931</v>
      </c>
      <c r="AE2717" t="s">
        <v>1143</v>
      </c>
      <c r="AF2717" t="s">
        <v>247</v>
      </c>
      <c r="AG2717" s="1">
        <v>32055</v>
      </c>
      <c r="AH2717" t="s">
        <v>161</v>
      </c>
      <c r="AI2717" t="s">
        <v>63</v>
      </c>
      <c r="AJ2717" t="s">
        <v>162</v>
      </c>
      <c r="AK2717">
        <v>186</v>
      </c>
      <c r="AL2717">
        <v>1000000</v>
      </c>
      <c r="AM2717">
        <v>4000000</v>
      </c>
      <c r="AN2717" s="1">
        <v>45473</v>
      </c>
      <c r="AO2717" t="s">
        <v>1148</v>
      </c>
      <c r="AP2717" t="s">
        <v>164</v>
      </c>
      <c r="AQ2717">
        <v>13</v>
      </c>
      <c r="AR2717" t="s">
        <v>1145</v>
      </c>
      <c r="AS2717">
        <v>1</v>
      </c>
      <c r="AT2717" t="s">
        <v>161</v>
      </c>
      <c r="AU2717">
        <v>37</v>
      </c>
    </row>
    <row r="2718" spans="1:47" x14ac:dyDescent="0.25">
      <c r="A2718" t="s">
        <v>1377</v>
      </c>
      <c r="B2718">
        <v>3050503</v>
      </c>
      <c r="C2718">
        <v>145466</v>
      </c>
      <c r="D2718" t="s">
        <v>504</v>
      </c>
      <c r="E2718">
        <v>0</v>
      </c>
      <c r="F2718">
        <v>0</v>
      </c>
      <c r="G2718">
        <v>0</v>
      </c>
      <c r="H2718">
        <v>0</v>
      </c>
      <c r="I2718">
        <v>72</v>
      </c>
      <c r="J2718">
        <v>2018</v>
      </c>
      <c r="K2718" t="s">
        <v>237</v>
      </c>
      <c r="L2718">
        <v>4</v>
      </c>
      <c r="M2718">
        <v>1</v>
      </c>
      <c r="N2718">
        <v>9</v>
      </c>
      <c r="O2718">
        <v>19</v>
      </c>
      <c r="P2718" t="s">
        <v>1378</v>
      </c>
      <c r="Q2718" t="s">
        <v>1379</v>
      </c>
      <c r="R2718" t="s">
        <v>1380</v>
      </c>
      <c r="S2718">
        <v>17301</v>
      </c>
      <c r="T2718" t="s">
        <v>1381</v>
      </c>
      <c r="U2718" t="s">
        <v>1382</v>
      </c>
      <c r="V2718" t="s">
        <v>1140</v>
      </c>
      <c r="W2718" t="s">
        <v>79</v>
      </c>
      <c r="X2718" t="s">
        <v>57</v>
      </c>
      <c r="Y2718" t="s">
        <v>1383</v>
      </c>
      <c r="Z2718" s="1">
        <v>43557</v>
      </c>
      <c r="AA2718">
        <v>72</v>
      </c>
      <c r="AB2718" t="s">
        <v>59</v>
      </c>
      <c r="AC2718">
        <v>2023</v>
      </c>
      <c r="AD2718">
        <v>931</v>
      </c>
      <c r="AE2718" t="s">
        <v>1143</v>
      </c>
      <c r="AF2718" t="s">
        <v>247</v>
      </c>
      <c r="AG2718" s="1">
        <v>32055</v>
      </c>
      <c r="AH2718" t="s">
        <v>161</v>
      </c>
      <c r="AI2718" t="s">
        <v>63</v>
      </c>
      <c r="AJ2718" t="s">
        <v>162</v>
      </c>
      <c r="AK2718">
        <v>186</v>
      </c>
      <c r="AL2718">
        <v>1000000</v>
      </c>
      <c r="AM2718">
        <v>4000000</v>
      </c>
      <c r="AN2718" s="1">
        <v>45473</v>
      </c>
      <c r="AO2718" t="s">
        <v>1149</v>
      </c>
      <c r="AP2718" t="s">
        <v>164</v>
      </c>
      <c r="AQ2718">
        <v>13</v>
      </c>
      <c r="AR2718" t="s">
        <v>1145</v>
      </c>
      <c r="AS2718">
        <v>1</v>
      </c>
      <c r="AT2718" t="s">
        <v>161</v>
      </c>
      <c r="AU2718">
        <v>37</v>
      </c>
    </row>
    <row r="2719" spans="1:47" x14ac:dyDescent="0.25">
      <c r="A2719" t="s">
        <v>1377</v>
      </c>
      <c r="B2719">
        <v>3050503</v>
      </c>
      <c r="C2719">
        <v>145466</v>
      </c>
      <c r="D2719" t="s">
        <v>504</v>
      </c>
      <c r="E2719">
        <v>0</v>
      </c>
      <c r="F2719">
        <v>0</v>
      </c>
      <c r="G2719">
        <v>0</v>
      </c>
      <c r="H2719">
        <v>0</v>
      </c>
      <c r="I2719">
        <v>72</v>
      </c>
      <c r="J2719">
        <v>2018</v>
      </c>
      <c r="K2719" t="s">
        <v>237</v>
      </c>
      <c r="L2719">
        <v>4</v>
      </c>
      <c r="M2719">
        <v>1</v>
      </c>
      <c r="N2719">
        <v>9</v>
      </c>
      <c r="O2719">
        <v>19</v>
      </c>
      <c r="P2719" t="s">
        <v>1378</v>
      </c>
      <c r="Q2719" t="s">
        <v>1379</v>
      </c>
      <c r="R2719" t="s">
        <v>1380</v>
      </c>
      <c r="S2719">
        <v>17301</v>
      </c>
      <c r="T2719" t="s">
        <v>1381</v>
      </c>
      <c r="U2719" t="s">
        <v>1382</v>
      </c>
      <c r="V2719" t="s">
        <v>1140</v>
      </c>
      <c r="W2719" t="s">
        <v>79</v>
      </c>
      <c r="X2719" t="s">
        <v>57</v>
      </c>
      <c r="Y2719" t="s">
        <v>1383</v>
      </c>
      <c r="Z2719" s="1">
        <v>43557</v>
      </c>
      <c r="AA2719">
        <v>72</v>
      </c>
      <c r="AB2719" t="s">
        <v>59</v>
      </c>
      <c r="AC2719">
        <v>2023</v>
      </c>
      <c r="AD2719">
        <v>931</v>
      </c>
      <c r="AE2719" t="s">
        <v>1143</v>
      </c>
      <c r="AF2719" t="s">
        <v>247</v>
      </c>
      <c r="AG2719" s="1">
        <v>32055</v>
      </c>
      <c r="AH2719" t="s">
        <v>161</v>
      </c>
      <c r="AI2719" t="s">
        <v>63</v>
      </c>
      <c r="AJ2719" t="s">
        <v>162</v>
      </c>
      <c r="AK2719">
        <v>186</v>
      </c>
      <c r="AL2719">
        <v>1000000</v>
      </c>
      <c r="AM2719">
        <v>4000000</v>
      </c>
      <c r="AN2719" s="1">
        <v>45473</v>
      </c>
      <c r="AO2719" t="s">
        <v>1150</v>
      </c>
      <c r="AP2719" t="s">
        <v>164</v>
      </c>
      <c r="AQ2719">
        <v>13</v>
      </c>
      <c r="AR2719" t="s">
        <v>1145</v>
      </c>
      <c r="AS2719">
        <v>1</v>
      </c>
      <c r="AT2719" t="s">
        <v>161</v>
      </c>
      <c r="AU2719">
        <v>37</v>
      </c>
    </row>
    <row r="2720" spans="1:47" x14ac:dyDescent="0.25">
      <c r="A2720" t="s">
        <v>1377</v>
      </c>
      <c r="B2720">
        <v>3050503</v>
      </c>
      <c r="C2720">
        <v>145466</v>
      </c>
      <c r="D2720" t="s">
        <v>504</v>
      </c>
      <c r="E2720">
        <v>0</v>
      </c>
      <c r="F2720">
        <v>0</v>
      </c>
      <c r="G2720">
        <v>0</v>
      </c>
      <c r="H2720">
        <v>0</v>
      </c>
      <c r="I2720">
        <v>72</v>
      </c>
      <c r="J2720">
        <v>2018</v>
      </c>
      <c r="K2720" t="s">
        <v>237</v>
      </c>
      <c r="L2720">
        <v>4</v>
      </c>
      <c r="M2720">
        <v>1</v>
      </c>
      <c r="N2720">
        <v>9</v>
      </c>
      <c r="O2720">
        <v>19</v>
      </c>
      <c r="P2720" t="s">
        <v>1378</v>
      </c>
      <c r="Q2720" t="s">
        <v>1379</v>
      </c>
      <c r="R2720" t="s">
        <v>1380</v>
      </c>
      <c r="S2720">
        <v>17301</v>
      </c>
      <c r="T2720" t="s">
        <v>1381</v>
      </c>
      <c r="U2720" t="s">
        <v>1382</v>
      </c>
      <c r="V2720" t="s">
        <v>1140</v>
      </c>
      <c r="W2720" t="s">
        <v>79</v>
      </c>
      <c r="X2720" t="s">
        <v>57</v>
      </c>
      <c r="Y2720" t="s">
        <v>1383</v>
      </c>
      <c r="Z2720" s="1">
        <v>43557</v>
      </c>
      <c r="AA2720">
        <v>72</v>
      </c>
      <c r="AB2720" t="s">
        <v>59</v>
      </c>
      <c r="AC2720">
        <v>2023</v>
      </c>
      <c r="AD2720">
        <v>931</v>
      </c>
      <c r="AE2720" t="s">
        <v>1143</v>
      </c>
      <c r="AF2720" t="s">
        <v>247</v>
      </c>
      <c r="AG2720" s="1">
        <v>32055</v>
      </c>
      <c r="AH2720" t="s">
        <v>161</v>
      </c>
      <c r="AI2720" t="s">
        <v>63</v>
      </c>
      <c r="AJ2720" t="s">
        <v>162</v>
      </c>
      <c r="AK2720">
        <v>186</v>
      </c>
      <c r="AL2720">
        <v>1000000</v>
      </c>
      <c r="AM2720">
        <v>4000000</v>
      </c>
      <c r="AN2720" s="1">
        <v>45473</v>
      </c>
      <c r="AO2720" t="s">
        <v>1151</v>
      </c>
      <c r="AP2720" t="s">
        <v>164</v>
      </c>
      <c r="AQ2720">
        <v>13</v>
      </c>
      <c r="AR2720" t="s">
        <v>1145</v>
      </c>
      <c r="AS2720">
        <v>1</v>
      </c>
      <c r="AT2720" t="s">
        <v>161</v>
      </c>
      <c r="AU2720">
        <v>37</v>
      </c>
    </row>
    <row r="2721" spans="1:47" x14ac:dyDescent="0.25">
      <c r="A2721" t="s">
        <v>1377</v>
      </c>
      <c r="B2721">
        <v>3050503</v>
      </c>
      <c r="C2721">
        <v>145466</v>
      </c>
      <c r="D2721" t="s">
        <v>504</v>
      </c>
      <c r="E2721">
        <v>0</v>
      </c>
      <c r="F2721">
        <v>0</v>
      </c>
      <c r="G2721">
        <v>0</v>
      </c>
      <c r="H2721">
        <v>0</v>
      </c>
      <c r="I2721">
        <v>72</v>
      </c>
      <c r="J2721">
        <v>2018</v>
      </c>
      <c r="K2721" t="s">
        <v>237</v>
      </c>
      <c r="L2721">
        <v>4</v>
      </c>
      <c r="M2721">
        <v>1</v>
      </c>
      <c r="N2721">
        <v>9</v>
      </c>
      <c r="O2721">
        <v>19</v>
      </c>
      <c r="P2721" t="s">
        <v>1378</v>
      </c>
      <c r="Q2721" t="s">
        <v>1379</v>
      </c>
      <c r="R2721" t="s">
        <v>1380</v>
      </c>
      <c r="S2721">
        <v>17301</v>
      </c>
      <c r="T2721" t="s">
        <v>1381</v>
      </c>
      <c r="U2721" t="s">
        <v>1382</v>
      </c>
      <c r="V2721" t="s">
        <v>1140</v>
      </c>
      <c r="W2721" t="s">
        <v>79</v>
      </c>
      <c r="X2721" t="s">
        <v>57</v>
      </c>
      <c r="Y2721" t="s">
        <v>1383</v>
      </c>
      <c r="Z2721" s="1">
        <v>43557</v>
      </c>
      <c r="AA2721">
        <v>72</v>
      </c>
      <c r="AB2721" t="s">
        <v>59</v>
      </c>
      <c r="AC2721">
        <v>2023</v>
      </c>
      <c r="AD2721">
        <v>931</v>
      </c>
      <c r="AE2721" t="s">
        <v>1143</v>
      </c>
      <c r="AF2721" t="s">
        <v>247</v>
      </c>
      <c r="AG2721" s="1">
        <v>32055</v>
      </c>
      <c r="AH2721" t="s">
        <v>161</v>
      </c>
      <c r="AI2721" t="s">
        <v>63</v>
      </c>
      <c r="AJ2721" t="s">
        <v>162</v>
      </c>
      <c r="AK2721">
        <v>186</v>
      </c>
      <c r="AL2721">
        <v>1000000</v>
      </c>
      <c r="AM2721">
        <v>4000000</v>
      </c>
      <c r="AN2721" s="1">
        <v>45473</v>
      </c>
      <c r="AO2721" t="s">
        <v>1152</v>
      </c>
      <c r="AP2721" t="s">
        <v>164</v>
      </c>
      <c r="AQ2721">
        <v>13</v>
      </c>
      <c r="AR2721" t="s">
        <v>1145</v>
      </c>
      <c r="AS2721">
        <v>1</v>
      </c>
      <c r="AT2721" t="s">
        <v>161</v>
      </c>
      <c r="AU2721">
        <v>37</v>
      </c>
    </row>
    <row r="2722" spans="1:47" x14ac:dyDescent="0.25">
      <c r="A2722" t="s">
        <v>1377</v>
      </c>
      <c r="B2722">
        <v>3050503</v>
      </c>
      <c r="C2722">
        <v>145466</v>
      </c>
      <c r="D2722" t="s">
        <v>504</v>
      </c>
      <c r="E2722">
        <v>0</v>
      </c>
      <c r="F2722">
        <v>0</v>
      </c>
      <c r="G2722">
        <v>0</v>
      </c>
      <c r="H2722">
        <v>0</v>
      </c>
      <c r="I2722">
        <v>72</v>
      </c>
      <c r="J2722">
        <v>2018</v>
      </c>
      <c r="K2722" t="s">
        <v>237</v>
      </c>
      <c r="L2722">
        <v>4</v>
      </c>
      <c r="M2722">
        <v>1</v>
      </c>
      <c r="N2722">
        <v>9</v>
      </c>
      <c r="O2722">
        <v>19</v>
      </c>
      <c r="P2722" t="s">
        <v>1378</v>
      </c>
      <c r="Q2722" t="s">
        <v>1379</v>
      </c>
      <c r="R2722" t="s">
        <v>1380</v>
      </c>
      <c r="S2722">
        <v>17301</v>
      </c>
      <c r="T2722" t="s">
        <v>1381</v>
      </c>
      <c r="U2722" t="s">
        <v>1382</v>
      </c>
      <c r="V2722" t="s">
        <v>1140</v>
      </c>
      <c r="W2722" t="s">
        <v>79</v>
      </c>
      <c r="X2722" t="s">
        <v>57</v>
      </c>
      <c r="Y2722" t="s">
        <v>1383</v>
      </c>
      <c r="Z2722" s="1">
        <v>43557</v>
      </c>
      <c r="AA2722">
        <v>72</v>
      </c>
      <c r="AB2722" t="s">
        <v>59</v>
      </c>
      <c r="AC2722">
        <v>2023</v>
      </c>
      <c r="AD2722">
        <v>931</v>
      </c>
      <c r="AE2722" t="s">
        <v>1143</v>
      </c>
      <c r="AF2722" t="s">
        <v>247</v>
      </c>
      <c r="AG2722" s="1">
        <v>32055</v>
      </c>
      <c r="AH2722" t="s">
        <v>161</v>
      </c>
      <c r="AI2722" t="s">
        <v>63</v>
      </c>
      <c r="AJ2722" t="s">
        <v>162</v>
      </c>
      <c r="AK2722">
        <v>186</v>
      </c>
      <c r="AL2722">
        <v>1000000</v>
      </c>
      <c r="AM2722">
        <v>4000000</v>
      </c>
      <c r="AN2722" s="1">
        <v>45473</v>
      </c>
      <c r="AO2722" t="s">
        <v>1153</v>
      </c>
      <c r="AP2722" t="s">
        <v>164</v>
      </c>
      <c r="AQ2722">
        <v>13</v>
      </c>
      <c r="AR2722" t="s">
        <v>1145</v>
      </c>
      <c r="AS2722">
        <v>1</v>
      </c>
      <c r="AT2722" t="s">
        <v>161</v>
      </c>
      <c r="AU2722">
        <v>37</v>
      </c>
    </row>
    <row r="2723" spans="1:47" x14ac:dyDescent="0.25">
      <c r="A2723" t="s">
        <v>1377</v>
      </c>
      <c r="B2723">
        <v>3050503</v>
      </c>
      <c r="C2723">
        <v>145466</v>
      </c>
      <c r="D2723" t="s">
        <v>504</v>
      </c>
      <c r="E2723">
        <v>0</v>
      </c>
      <c r="F2723">
        <v>0</v>
      </c>
      <c r="G2723">
        <v>0</v>
      </c>
      <c r="H2723">
        <v>0</v>
      </c>
      <c r="I2723">
        <v>72</v>
      </c>
      <c r="J2723">
        <v>2018</v>
      </c>
      <c r="K2723" t="s">
        <v>237</v>
      </c>
      <c r="L2723">
        <v>4</v>
      </c>
      <c r="M2723">
        <v>1</v>
      </c>
      <c r="N2723">
        <v>9</v>
      </c>
      <c r="O2723">
        <v>19</v>
      </c>
      <c r="P2723" t="s">
        <v>1378</v>
      </c>
      <c r="Q2723" t="s">
        <v>1379</v>
      </c>
      <c r="R2723" t="s">
        <v>1380</v>
      </c>
      <c r="S2723">
        <v>17301</v>
      </c>
      <c r="T2723" t="s">
        <v>1381</v>
      </c>
      <c r="U2723" t="s">
        <v>1382</v>
      </c>
      <c r="V2723" t="s">
        <v>1140</v>
      </c>
      <c r="W2723" t="s">
        <v>79</v>
      </c>
      <c r="X2723" t="s">
        <v>57</v>
      </c>
      <c r="Y2723" t="s">
        <v>1383</v>
      </c>
      <c r="Z2723" s="1">
        <v>43557</v>
      </c>
      <c r="AA2723">
        <v>72</v>
      </c>
      <c r="AB2723" t="s">
        <v>59</v>
      </c>
      <c r="AC2723">
        <v>2023</v>
      </c>
      <c r="AD2723">
        <v>931</v>
      </c>
      <c r="AE2723" t="s">
        <v>1143</v>
      </c>
      <c r="AF2723" t="s">
        <v>247</v>
      </c>
      <c r="AG2723" s="1">
        <v>32055</v>
      </c>
      <c r="AH2723" t="s">
        <v>161</v>
      </c>
      <c r="AI2723" t="s">
        <v>63</v>
      </c>
      <c r="AJ2723" t="s">
        <v>162</v>
      </c>
      <c r="AK2723">
        <v>186</v>
      </c>
      <c r="AL2723">
        <v>1000000</v>
      </c>
      <c r="AM2723">
        <v>4000000</v>
      </c>
      <c r="AN2723" s="1">
        <v>45473</v>
      </c>
      <c r="AO2723" t="s">
        <v>1154</v>
      </c>
      <c r="AP2723" t="s">
        <v>164</v>
      </c>
      <c r="AQ2723">
        <v>13</v>
      </c>
      <c r="AR2723" t="s">
        <v>1145</v>
      </c>
      <c r="AS2723">
        <v>1</v>
      </c>
      <c r="AT2723" t="s">
        <v>161</v>
      </c>
      <c r="AU2723">
        <v>37</v>
      </c>
    </row>
    <row r="2724" spans="1:47" x14ac:dyDescent="0.25">
      <c r="A2724" t="s">
        <v>1377</v>
      </c>
      <c r="B2724">
        <v>3050503</v>
      </c>
      <c r="C2724">
        <v>145466</v>
      </c>
      <c r="D2724" t="s">
        <v>504</v>
      </c>
      <c r="E2724">
        <v>0</v>
      </c>
      <c r="F2724">
        <v>0</v>
      </c>
      <c r="G2724">
        <v>0</v>
      </c>
      <c r="H2724">
        <v>0</v>
      </c>
      <c r="I2724">
        <v>72</v>
      </c>
      <c r="J2724">
        <v>2018</v>
      </c>
      <c r="K2724" t="s">
        <v>237</v>
      </c>
      <c r="L2724">
        <v>4</v>
      </c>
      <c r="M2724">
        <v>1</v>
      </c>
      <c r="N2724">
        <v>9</v>
      </c>
      <c r="O2724">
        <v>19</v>
      </c>
      <c r="P2724" t="s">
        <v>1378</v>
      </c>
      <c r="Q2724" t="s">
        <v>1379</v>
      </c>
      <c r="R2724" t="s">
        <v>1380</v>
      </c>
      <c r="S2724">
        <v>17301</v>
      </c>
      <c r="T2724" t="s">
        <v>1381</v>
      </c>
      <c r="U2724" t="s">
        <v>1382</v>
      </c>
      <c r="V2724" t="s">
        <v>1140</v>
      </c>
      <c r="W2724" t="s">
        <v>79</v>
      </c>
      <c r="X2724" t="s">
        <v>57</v>
      </c>
      <c r="Y2724" t="s">
        <v>1383</v>
      </c>
      <c r="Z2724" s="1">
        <v>43557</v>
      </c>
      <c r="AA2724">
        <v>72</v>
      </c>
      <c r="AB2724" t="s">
        <v>59</v>
      </c>
      <c r="AC2724">
        <v>2023</v>
      </c>
      <c r="AD2724">
        <v>931</v>
      </c>
      <c r="AE2724" t="s">
        <v>1143</v>
      </c>
      <c r="AF2724" t="s">
        <v>247</v>
      </c>
      <c r="AG2724" s="1">
        <v>32055</v>
      </c>
      <c r="AH2724" t="s">
        <v>161</v>
      </c>
      <c r="AI2724" t="s">
        <v>63</v>
      </c>
      <c r="AJ2724" t="s">
        <v>162</v>
      </c>
      <c r="AK2724">
        <v>186</v>
      </c>
      <c r="AL2724">
        <v>1000000</v>
      </c>
      <c r="AM2724">
        <v>4000000</v>
      </c>
      <c r="AN2724" s="1">
        <v>45473</v>
      </c>
      <c r="AO2724" t="s">
        <v>1155</v>
      </c>
      <c r="AP2724" t="s">
        <v>164</v>
      </c>
      <c r="AQ2724">
        <v>13</v>
      </c>
      <c r="AR2724" t="s">
        <v>1145</v>
      </c>
      <c r="AS2724">
        <v>1</v>
      </c>
      <c r="AT2724" t="s">
        <v>161</v>
      </c>
      <c r="AU2724">
        <v>37</v>
      </c>
    </row>
    <row r="2725" spans="1:47" x14ac:dyDescent="0.25">
      <c r="A2725" t="s">
        <v>1377</v>
      </c>
      <c r="B2725">
        <v>3050503</v>
      </c>
      <c r="C2725">
        <v>145466</v>
      </c>
      <c r="D2725" t="s">
        <v>504</v>
      </c>
      <c r="E2725">
        <v>0</v>
      </c>
      <c r="F2725">
        <v>0</v>
      </c>
      <c r="G2725">
        <v>0</v>
      </c>
      <c r="H2725">
        <v>0</v>
      </c>
      <c r="I2725">
        <v>72</v>
      </c>
      <c r="J2725">
        <v>2018</v>
      </c>
      <c r="K2725" t="s">
        <v>237</v>
      </c>
      <c r="L2725">
        <v>4</v>
      </c>
      <c r="M2725">
        <v>1</v>
      </c>
      <c r="N2725">
        <v>9</v>
      </c>
      <c r="O2725">
        <v>19</v>
      </c>
      <c r="P2725" t="s">
        <v>1378</v>
      </c>
      <c r="Q2725" t="s">
        <v>1379</v>
      </c>
      <c r="R2725" t="s">
        <v>1380</v>
      </c>
      <c r="S2725">
        <v>17301</v>
      </c>
      <c r="T2725" t="s">
        <v>1381</v>
      </c>
      <c r="U2725" t="s">
        <v>1382</v>
      </c>
      <c r="V2725" t="s">
        <v>1140</v>
      </c>
      <c r="W2725" t="s">
        <v>79</v>
      </c>
      <c r="X2725" t="s">
        <v>57</v>
      </c>
      <c r="Y2725" t="s">
        <v>1383</v>
      </c>
      <c r="Z2725" s="1">
        <v>43557</v>
      </c>
      <c r="AA2725">
        <v>72</v>
      </c>
      <c r="AB2725" t="s">
        <v>59</v>
      </c>
      <c r="AC2725">
        <v>2023</v>
      </c>
      <c r="AD2725">
        <v>931</v>
      </c>
      <c r="AE2725" t="s">
        <v>1143</v>
      </c>
      <c r="AF2725" t="s">
        <v>247</v>
      </c>
      <c r="AG2725" s="1">
        <v>32055</v>
      </c>
      <c r="AH2725" t="s">
        <v>161</v>
      </c>
      <c r="AI2725" t="s">
        <v>63</v>
      </c>
      <c r="AJ2725" t="s">
        <v>162</v>
      </c>
      <c r="AK2725">
        <v>186</v>
      </c>
      <c r="AL2725">
        <v>1000000</v>
      </c>
      <c r="AM2725">
        <v>4000000</v>
      </c>
      <c r="AN2725" s="1">
        <v>45473</v>
      </c>
      <c r="AO2725" t="s">
        <v>1156</v>
      </c>
      <c r="AP2725" t="s">
        <v>164</v>
      </c>
      <c r="AQ2725">
        <v>13</v>
      </c>
      <c r="AR2725" t="s">
        <v>1145</v>
      </c>
      <c r="AS2725">
        <v>0</v>
      </c>
      <c r="AT2725" t="s">
        <v>161</v>
      </c>
      <c r="AU2725">
        <v>37</v>
      </c>
    </row>
    <row r="2726" spans="1:47" x14ac:dyDescent="0.25">
      <c r="A2726" t="s">
        <v>1377</v>
      </c>
      <c r="B2726">
        <v>3050503</v>
      </c>
      <c r="C2726">
        <v>145466</v>
      </c>
      <c r="D2726" t="s">
        <v>504</v>
      </c>
      <c r="E2726">
        <v>0</v>
      </c>
      <c r="F2726">
        <v>0</v>
      </c>
      <c r="G2726">
        <v>0</v>
      </c>
      <c r="H2726">
        <v>0</v>
      </c>
      <c r="I2726">
        <v>72</v>
      </c>
      <c r="J2726">
        <v>2018</v>
      </c>
      <c r="K2726" t="s">
        <v>237</v>
      </c>
      <c r="L2726">
        <v>4</v>
      </c>
      <c r="M2726">
        <v>1</v>
      </c>
      <c r="N2726">
        <v>9</v>
      </c>
      <c r="O2726">
        <v>19</v>
      </c>
      <c r="P2726" t="s">
        <v>1378</v>
      </c>
      <c r="Q2726" t="s">
        <v>1379</v>
      </c>
      <c r="R2726" t="s">
        <v>1380</v>
      </c>
      <c r="S2726">
        <v>17301</v>
      </c>
      <c r="T2726" t="s">
        <v>1381</v>
      </c>
      <c r="U2726" t="s">
        <v>1382</v>
      </c>
      <c r="V2726" t="s">
        <v>1140</v>
      </c>
      <c r="W2726" t="s">
        <v>79</v>
      </c>
      <c r="X2726" t="s">
        <v>57</v>
      </c>
      <c r="Y2726" t="s">
        <v>1383</v>
      </c>
      <c r="Z2726" s="1">
        <v>43557</v>
      </c>
      <c r="AA2726">
        <v>72</v>
      </c>
      <c r="AB2726" t="s">
        <v>59</v>
      </c>
      <c r="AC2726">
        <v>2023</v>
      </c>
      <c r="AD2726">
        <v>931</v>
      </c>
      <c r="AE2726" t="s">
        <v>1143</v>
      </c>
      <c r="AF2726" t="s">
        <v>247</v>
      </c>
      <c r="AG2726" s="1">
        <v>32055</v>
      </c>
      <c r="AH2726" t="s">
        <v>161</v>
      </c>
      <c r="AI2726" t="s">
        <v>63</v>
      </c>
      <c r="AJ2726" t="s">
        <v>162</v>
      </c>
      <c r="AK2726">
        <v>186</v>
      </c>
      <c r="AL2726">
        <v>1000000</v>
      </c>
      <c r="AM2726">
        <v>4000000</v>
      </c>
      <c r="AN2726" s="1">
        <v>45473</v>
      </c>
      <c r="AO2726" t="s">
        <v>1157</v>
      </c>
      <c r="AP2726" t="s">
        <v>66</v>
      </c>
      <c r="AQ2726">
        <v>13</v>
      </c>
      <c r="AR2726" t="s">
        <v>1145</v>
      </c>
      <c r="AS2726">
        <v>0</v>
      </c>
      <c r="AT2726" t="s">
        <v>161</v>
      </c>
      <c r="AU2726">
        <v>37</v>
      </c>
    </row>
    <row r="2727" spans="1:47" x14ac:dyDescent="0.25">
      <c r="A2727" t="s">
        <v>1377</v>
      </c>
      <c r="B2727">
        <v>3050503</v>
      </c>
      <c r="C2727">
        <v>145466</v>
      </c>
      <c r="D2727" t="s">
        <v>504</v>
      </c>
      <c r="E2727">
        <v>0</v>
      </c>
      <c r="F2727">
        <v>0</v>
      </c>
      <c r="G2727">
        <v>0</v>
      </c>
      <c r="H2727">
        <v>0</v>
      </c>
      <c r="I2727">
        <v>72</v>
      </c>
      <c r="J2727">
        <v>2018</v>
      </c>
      <c r="K2727" t="s">
        <v>237</v>
      </c>
      <c r="L2727">
        <v>4</v>
      </c>
      <c r="M2727">
        <v>1</v>
      </c>
      <c r="N2727">
        <v>9</v>
      </c>
      <c r="O2727">
        <v>19</v>
      </c>
      <c r="P2727" t="s">
        <v>1378</v>
      </c>
      <c r="Q2727" t="s">
        <v>1379</v>
      </c>
      <c r="R2727" t="s">
        <v>1380</v>
      </c>
      <c r="S2727">
        <v>17301</v>
      </c>
      <c r="T2727" t="s">
        <v>1381</v>
      </c>
      <c r="U2727" t="s">
        <v>1382</v>
      </c>
      <c r="V2727" t="s">
        <v>1140</v>
      </c>
      <c r="W2727" t="s">
        <v>79</v>
      </c>
      <c r="X2727" t="s">
        <v>57</v>
      </c>
      <c r="Y2727" t="s">
        <v>1383</v>
      </c>
      <c r="Z2727" s="1">
        <v>43557</v>
      </c>
      <c r="AA2727">
        <v>72</v>
      </c>
      <c r="AB2727" t="s">
        <v>59</v>
      </c>
      <c r="AC2727">
        <v>2023</v>
      </c>
      <c r="AD2727">
        <v>931</v>
      </c>
      <c r="AE2727" t="s">
        <v>1143</v>
      </c>
      <c r="AF2727" t="s">
        <v>247</v>
      </c>
      <c r="AG2727" s="1">
        <v>32055</v>
      </c>
      <c r="AH2727" t="s">
        <v>161</v>
      </c>
      <c r="AI2727" t="s">
        <v>63</v>
      </c>
      <c r="AJ2727" t="s">
        <v>162</v>
      </c>
      <c r="AK2727">
        <v>186</v>
      </c>
      <c r="AL2727">
        <v>1000000</v>
      </c>
      <c r="AM2727">
        <v>4000000</v>
      </c>
      <c r="AN2727" s="1">
        <v>45473</v>
      </c>
      <c r="AO2727" t="s">
        <v>1158</v>
      </c>
      <c r="AP2727" t="s">
        <v>66</v>
      </c>
      <c r="AQ2727">
        <v>13</v>
      </c>
      <c r="AR2727" t="s">
        <v>1145</v>
      </c>
      <c r="AS2727">
        <v>0</v>
      </c>
      <c r="AT2727" t="s">
        <v>161</v>
      </c>
      <c r="AU2727">
        <v>37</v>
      </c>
    </row>
    <row r="2728" spans="1:47" x14ac:dyDescent="0.25">
      <c r="A2728" t="s">
        <v>1384</v>
      </c>
      <c r="B2728">
        <v>3080390</v>
      </c>
      <c r="C2728">
        <v>370846</v>
      </c>
      <c r="D2728" t="s">
        <v>1276</v>
      </c>
      <c r="E2728">
        <v>0</v>
      </c>
      <c r="F2728">
        <v>0</v>
      </c>
      <c r="G2728">
        <v>1</v>
      </c>
      <c r="H2728">
        <v>0</v>
      </c>
      <c r="I2728">
        <v>78</v>
      </c>
      <c r="J2728">
        <v>2018</v>
      </c>
      <c r="K2728" t="s">
        <v>226</v>
      </c>
      <c r="L2728">
        <v>0</v>
      </c>
      <c r="M2728">
        <v>2</v>
      </c>
      <c r="N2728">
        <v>11</v>
      </c>
      <c r="O2728">
        <v>1</v>
      </c>
      <c r="P2728" t="s">
        <v>1277</v>
      </c>
      <c r="Q2728" t="s">
        <v>1385</v>
      </c>
      <c r="R2728" t="s">
        <v>1386</v>
      </c>
      <c r="S2728">
        <v>6597</v>
      </c>
      <c r="T2728" t="s">
        <v>1387</v>
      </c>
      <c r="U2728" t="s">
        <v>1279</v>
      </c>
      <c r="V2728" t="s">
        <v>1270</v>
      </c>
      <c r="W2728" t="s">
        <v>218</v>
      </c>
      <c r="X2728" t="s">
        <v>57</v>
      </c>
      <c r="Y2728" t="s">
        <v>1388</v>
      </c>
      <c r="Z2728" s="1">
        <v>43558</v>
      </c>
      <c r="AA2728">
        <v>15</v>
      </c>
      <c r="AB2728" t="s">
        <v>81</v>
      </c>
      <c r="AC2728">
        <v>2023</v>
      </c>
      <c r="AD2728">
        <v>506</v>
      </c>
      <c r="AE2728" t="s">
        <v>965</v>
      </c>
      <c r="AF2728" t="s">
        <v>247</v>
      </c>
      <c r="AG2728" s="1">
        <v>36578</v>
      </c>
      <c r="AH2728" t="s">
        <v>465</v>
      </c>
      <c r="AI2728" t="s">
        <v>249</v>
      </c>
      <c r="AJ2728" t="s">
        <v>64</v>
      </c>
      <c r="AK2728">
        <v>183</v>
      </c>
      <c r="AL2728">
        <v>14000000</v>
      </c>
      <c r="AM2728">
        <v>15000000</v>
      </c>
      <c r="AN2728" s="1">
        <v>46934</v>
      </c>
      <c r="AO2728" t="s">
        <v>966</v>
      </c>
      <c r="AP2728" t="s">
        <v>164</v>
      </c>
      <c r="AQ2728">
        <v>22</v>
      </c>
      <c r="AR2728" t="s">
        <v>967</v>
      </c>
      <c r="AS2728">
        <v>0</v>
      </c>
      <c r="AT2728" t="s">
        <v>465</v>
      </c>
      <c r="AU2728">
        <v>24</v>
      </c>
    </row>
    <row r="2729" spans="1:47" x14ac:dyDescent="0.25">
      <c r="A2729" t="s">
        <v>1384</v>
      </c>
      <c r="B2729">
        <v>3080390</v>
      </c>
      <c r="C2729">
        <v>370846</v>
      </c>
      <c r="D2729" t="s">
        <v>1276</v>
      </c>
      <c r="E2729">
        <v>0</v>
      </c>
      <c r="F2729">
        <v>0</v>
      </c>
      <c r="G2729">
        <v>1</v>
      </c>
      <c r="H2729">
        <v>0</v>
      </c>
      <c r="I2729">
        <v>78</v>
      </c>
      <c r="J2729">
        <v>2018</v>
      </c>
      <c r="K2729" t="s">
        <v>226</v>
      </c>
      <c r="L2729">
        <v>0</v>
      </c>
      <c r="M2729">
        <v>2</v>
      </c>
      <c r="N2729">
        <v>11</v>
      </c>
      <c r="O2729">
        <v>1</v>
      </c>
      <c r="P2729" t="s">
        <v>1277</v>
      </c>
      <c r="Q2729" t="s">
        <v>1385</v>
      </c>
      <c r="R2729" t="s">
        <v>1386</v>
      </c>
      <c r="S2729">
        <v>6597</v>
      </c>
      <c r="T2729" t="s">
        <v>1387</v>
      </c>
      <c r="U2729" t="s">
        <v>1279</v>
      </c>
      <c r="V2729" t="s">
        <v>1270</v>
      </c>
      <c r="W2729" t="s">
        <v>218</v>
      </c>
      <c r="X2729" t="s">
        <v>57</v>
      </c>
      <c r="Y2729" t="s">
        <v>1388</v>
      </c>
      <c r="Z2729" s="1">
        <v>43558</v>
      </c>
      <c r="AA2729">
        <v>15</v>
      </c>
      <c r="AB2729" t="s">
        <v>81</v>
      </c>
      <c r="AC2729">
        <v>2023</v>
      </c>
      <c r="AD2729">
        <v>506</v>
      </c>
      <c r="AE2729" t="s">
        <v>965</v>
      </c>
      <c r="AF2729" t="s">
        <v>247</v>
      </c>
      <c r="AG2729" s="1">
        <v>36578</v>
      </c>
      <c r="AH2729" t="s">
        <v>465</v>
      </c>
      <c r="AI2729" t="s">
        <v>249</v>
      </c>
      <c r="AJ2729" t="s">
        <v>64</v>
      </c>
      <c r="AK2729">
        <v>183</v>
      </c>
      <c r="AL2729">
        <v>14000000</v>
      </c>
      <c r="AM2729">
        <v>15000000</v>
      </c>
      <c r="AN2729" s="1">
        <v>46934</v>
      </c>
      <c r="AO2729" t="s">
        <v>968</v>
      </c>
      <c r="AP2729" t="s">
        <v>164</v>
      </c>
      <c r="AQ2729">
        <v>22</v>
      </c>
      <c r="AR2729" t="s">
        <v>967</v>
      </c>
      <c r="AS2729">
        <v>0</v>
      </c>
      <c r="AT2729" t="s">
        <v>465</v>
      </c>
      <c r="AU2729">
        <v>24</v>
      </c>
    </row>
    <row r="2730" spans="1:47" x14ac:dyDescent="0.25">
      <c r="A2730" t="s">
        <v>1384</v>
      </c>
      <c r="B2730">
        <v>3080390</v>
      </c>
      <c r="C2730">
        <v>370846</v>
      </c>
      <c r="D2730" t="s">
        <v>1276</v>
      </c>
      <c r="E2730">
        <v>0</v>
      </c>
      <c r="F2730">
        <v>0</v>
      </c>
      <c r="G2730">
        <v>1</v>
      </c>
      <c r="H2730">
        <v>0</v>
      </c>
      <c r="I2730">
        <v>78</v>
      </c>
      <c r="J2730">
        <v>2018</v>
      </c>
      <c r="K2730" t="s">
        <v>226</v>
      </c>
      <c r="L2730">
        <v>0</v>
      </c>
      <c r="M2730">
        <v>2</v>
      </c>
      <c r="N2730">
        <v>11</v>
      </c>
      <c r="O2730">
        <v>1</v>
      </c>
      <c r="P2730" t="s">
        <v>1277</v>
      </c>
      <c r="Q2730" t="s">
        <v>1385</v>
      </c>
      <c r="R2730" t="s">
        <v>1386</v>
      </c>
      <c r="S2730">
        <v>6597</v>
      </c>
      <c r="T2730" t="s">
        <v>1387</v>
      </c>
      <c r="U2730" t="s">
        <v>1279</v>
      </c>
      <c r="V2730" t="s">
        <v>1270</v>
      </c>
      <c r="W2730" t="s">
        <v>218</v>
      </c>
      <c r="X2730" t="s">
        <v>57</v>
      </c>
      <c r="Y2730" t="s">
        <v>1388</v>
      </c>
      <c r="Z2730" s="1">
        <v>43558</v>
      </c>
      <c r="AA2730">
        <v>15</v>
      </c>
      <c r="AB2730" t="s">
        <v>81</v>
      </c>
      <c r="AC2730">
        <v>2023</v>
      </c>
      <c r="AD2730">
        <v>506</v>
      </c>
      <c r="AE2730" t="s">
        <v>965</v>
      </c>
      <c r="AF2730" t="s">
        <v>247</v>
      </c>
      <c r="AG2730" s="1">
        <v>36578</v>
      </c>
      <c r="AH2730" t="s">
        <v>465</v>
      </c>
      <c r="AI2730" t="s">
        <v>249</v>
      </c>
      <c r="AJ2730" t="s">
        <v>64</v>
      </c>
      <c r="AK2730">
        <v>183</v>
      </c>
      <c r="AL2730">
        <v>14000000</v>
      </c>
      <c r="AM2730">
        <v>15000000</v>
      </c>
      <c r="AN2730" s="1">
        <v>46934</v>
      </c>
      <c r="AO2730" t="s">
        <v>969</v>
      </c>
      <c r="AP2730" t="s">
        <v>66</v>
      </c>
      <c r="AQ2730">
        <v>22</v>
      </c>
      <c r="AR2730" t="s">
        <v>967</v>
      </c>
      <c r="AS2730">
        <v>0</v>
      </c>
      <c r="AT2730" t="s">
        <v>465</v>
      </c>
      <c r="AU2730">
        <v>24</v>
      </c>
    </row>
    <row r="2731" spans="1:47" x14ac:dyDescent="0.25">
      <c r="A2731" t="s">
        <v>1384</v>
      </c>
      <c r="B2731">
        <v>3080390</v>
      </c>
      <c r="C2731">
        <v>370846</v>
      </c>
      <c r="D2731" t="s">
        <v>1276</v>
      </c>
      <c r="E2731">
        <v>0</v>
      </c>
      <c r="F2731">
        <v>0</v>
      </c>
      <c r="G2731">
        <v>1</v>
      </c>
      <c r="H2731">
        <v>0</v>
      </c>
      <c r="I2731">
        <v>78</v>
      </c>
      <c r="J2731">
        <v>2018</v>
      </c>
      <c r="K2731" t="s">
        <v>226</v>
      </c>
      <c r="L2731">
        <v>0</v>
      </c>
      <c r="M2731">
        <v>2</v>
      </c>
      <c r="N2731">
        <v>11</v>
      </c>
      <c r="O2731">
        <v>1</v>
      </c>
      <c r="P2731" t="s">
        <v>1277</v>
      </c>
      <c r="Q2731" t="s">
        <v>1385</v>
      </c>
      <c r="R2731" t="s">
        <v>1386</v>
      </c>
      <c r="S2731">
        <v>6597</v>
      </c>
      <c r="T2731" t="s">
        <v>1387</v>
      </c>
      <c r="U2731" t="s">
        <v>1279</v>
      </c>
      <c r="V2731" t="s">
        <v>1270</v>
      </c>
      <c r="W2731" t="s">
        <v>218</v>
      </c>
      <c r="X2731" t="s">
        <v>57</v>
      </c>
      <c r="Y2731" t="s">
        <v>1388</v>
      </c>
      <c r="Z2731" s="1">
        <v>43558</v>
      </c>
      <c r="AA2731">
        <v>15</v>
      </c>
      <c r="AB2731" t="s">
        <v>81</v>
      </c>
      <c r="AC2731">
        <v>2023</v>
      </c>
      <c r="AD2731">
        <v>506</v>
      </c>
      <c r="AE2731" t="s">
        <v>965</v>
      </c>
      <c r="AF2731" t="s">
        <v>247</v>
      </c>
      <c r="AG2731" s="1">
        <v>36578</v>
      </c>
      <c r="AH2731" t="s">
        <v>465</v>
      </c>
      <c r="AI2731" t="s">
        <v>249</v>
      </c>
      <c r="AJ2731" t="s">
        <v>64</v>
      </c>
      <c r="AK2731">
        <v>183</v>
      </c>
      <c r="AL2731">
        <v>14000000</v>
      </c>
      <c r="AM2731">
        <v>15000000</v>
      </c>
      <c r="AN2731" s="1">
        <v>46934</v>
      </c>
      <c r="AO2731" t="s">
        <v>970</v>
      </c>
      <c r="AP2731" t="s">
        <v>66</v>
      </c>
      <c r="AQ2731">
        <v>22</v>
      </c>
      <c r="AR2731" t="s">
        <v>967</v>
      </c>
      <c r="AS2731">
        <v>0</v>
      </c>
      <c r="AT2731" t="s">
        <v>465</v>
      </c>
      <c r="AU2731">
        <v>24</v>
      </c>
    </row>
    <row r="2732" spans="1:47" x14ac:dyDescent="0.25">
      <c r="A2732" t="s">
        <v>1384</v>
      </c>
      <c r="B2732">
        <v>3080390</v>
      </c>
      <c r="C2732">
        <v>370846</v>
      </c>
      <c r="D2732" t="s">
        <v>1276</v>
      </c>
      <c r="E2732">
        <v>0</v>
      </c>
      <c r="F2732">
        <v>0</v>
      </c>
      <c r="G2732">
        <v>1</v>
      </c>
      <c r="H2732">
        <v>0</v>
      </c>
      <c r="I2732">
        <v>78</v>
      </c>
      <c r="J2732">
        <v>2018</v>
      </c>
      <c r="K2732" t="s">
        <v>226</v>
      </c>
      <c r="L2732">
        <v>0</v>
      </c>
      <c r="M2732">
        <v>2</v>
      </c>
      <c r="N2732">
        <v>11</v>
      </c>
      <c r="O2732">
        <v>1</v>
      </c>
      <c r="P2732" t="s">
        <v>1277</v>
      </c>
      <c r="Q2732" t="s">
        <v>1385</v>
      </c>
      <c r="R2732" t="s">
        <v>1386</v>
      </c>
      <c r="S2732">
        <v>6597</v>
      </c>
      <c r="T2732" t="s">
        <v>1387</v>
      </c>
      <c r="U2732" t="s">
        <v>1279</v>
      </c>
      <c r="V2732" t="s">
        <v>1270</v>
      </c>
      <c r="W2732" t="s">
        <v>218</v>
      </c>
      <c r="X2732" t="s">
        <v>57</v>
      </c>
      <c r="Y2732" t="s">
        <v>1388</v>
      </c>
      <c r="Z2732" s="1">
        <v>43558</v>
      </c>
      <c r="AA2732">
        <v>15</v>
      </c>
      <c r="AB2732" t="s">
        <v>81</v>
      </c>
      <c r="AC2732">
        <v>2023</v>
      </c>
      <c r="AD2732">
        <v>506</v>
      </c>
      <c r="AE2732" t="s">
        <v>965</v>
      </c>
      <c r="AF2732" t="s">
        <v>247</v>
      </c>
      <c r="AG2732" s="1">
        <v>36578</v>
      </c>
      <c r="AH2732" t="s">
        <v>465</v>
      </c>
      <c r="AI2732" t="s">
        <v>249</v>
      </c>
      <c r="AJ2732" t="s">
        <v>64</v>
      </c>
      <c r="AK2732">
        <v>183</v>
      </c>
      <c r="AL2732">
        <v>14000000</v>
      </c>
      <c r="AM2732">
        <v>15000000</v>
      </c>
      <c r="AN2732" s="1">
        <v>46934</v>
      </c>
      <c r="AO2732" t="s">
        <v>971</v>
      </c>
      <c r="AP2732" t="s">
        <v>66</v>
      </c>
      <c r="AQ2732">
        <v>22</v>
      </c>
      <c r="AR2732" t="s">
        <v>967</v>
      </c>
      <c r="AS2732">
        <v>0</v>
      </c>
      <c r="AT2732" t="s">
        <v>465</v>
      </c>
      <c r="AU2732">
        <v>24</v>
      </c>
    </row>
    <row r="2733" spans="1:47" x14ac:dyDescent="0.25">
      <c r="A2733" t="s">
        <v>1384</v>
      </c>
      <c r="B2733">
        <v>3080390</v>
      </c>
      <c r="C2733">
        <v>370846</v>
      </c>
      <c r="D2733" t="s">
        <v>1276</v>
      </c>
      <c r="E2733">
        <v>0</v>
      </c>
      <c r="F2733">
        <v>0</v>
      </c>
      <c r="G2733">
        <v>1</v>
      </c>
      <c r="H2733">
        <v>0</v>
      </c>
      <c r="I2733">
        <v>78</v>
      </c>
      <c r="J2733">
        <v>2018</v>
      </c>
      <c r="K2733" t="s">
        <v>226</v>
      </c>
      <c r="L2733">
        <v>0</v>
      </c>
      <c r="M2733">
        <v>2</v>
      </c>
      <c r="N2733">
        <v>11</v>
      </c>
      <c r="O2733">
        <v>1</v>
      </c>
      <c r="P2733" t="s">
        <v>1277</v>
      </c>
      <c r="Q2733" t="s">
        <v>1385</v>
      </c>
      <c r="R2733" t="s">
        <v>1386</v>
      </c>
      <c r="S2733">
        <v>6597</v>
      </c>
      <c r="T2733" t="s">
        <v>1387</v>
      </c>
      <c r="U2733" t="s">
        <v>1279</v>
      </c>
      <c r="V2733" t="s">
        <v>1270</v>
      </c>
      <c r="W2733" t="s">
        <v>218</v>
      </c>
      <c r="X2733" t="s">
        <v>57</v>
      </c>
      <c r="Y2733" t="s">
        <v>1388</v>
      </c>
      <c r="Z2733" s="1">
        <v>43558</v>
      </c>
      <c r="AA2733">
        <v>15</v>
      </c>
      <c r="AB2733" t="s">
        <v>81</v>
      </c>
      <c r="AC2733">
        <v>2023</v>
      </c>
      <c r="AD2733">
        <v>506</v>
      </c>
      <c r="AE2733" t="s">
        <v>965</v>
      </c>
      <c r="AF2733" t="s">
        <v>247</v>
      </c>
      <c r="AG2733" s="1">
        <v>36578</v>
      </c>
      <c r="AH2733" t="s">
        <v>465</v>
      </c>
      <c r="AI2733" t="s">
        <v>249</v>
      </c>
      <c r="AJ2733" t="s">
        <v>64</v>
      </c>
      <c r="AK2733">
        <v>183</v>
      </c>
      <c r="AL2733">
        <v>14000000</v>
      </c>
      <c r="AM2733">
        <v>15000000</v>
      </c>
      <c r="AN2733" s="1">
        <v>46934</v>
      </c>
      <c r="AO2733" t="s">
        <v>972</v>
      </c>
      <c r="AP2733" t="s">
        <v>66</v>
      </c>
      <c r="AQ2733">
        <v>22</v>
      </c>
      <c r="AR2733" t="s">
        <v>967</v>
      </c>
      <c r="AS2733">
        <v>0</v>
      </c>
      <c r="AT2733" t="s">
        <v>465</v>
      </c>
      <c r="AU2733">
        <v>24</v>
      </c>
    </row>
    <row r="2734" spans="1:47" x14ac:dyDescent="0.25">
      <c r="A2734" t="s">
        <v>1384</v>
      </c>
      <c r="B2734">
        <v>3080390</v>
      </c>
      <c r="C2734">
        <v>370846</v>
      </c>
      <c r="D2734" t="s">
        <v>1276</v>
      </c>
      <c r="E2734">
        <v>0</v>
      </c>
      <c r="F2734">
        <v>0</v>
      </c>
      <c r="G2734">
        <v>1</v>
      </c>
      <c r="H2734">
        <v>0</v>
      </c>
      <c r="I2734">
        <v>78</v>
      </c>
      <c r="J2734">
        <v>2018</v>
      </c>
      <c r="K2734" t="s">
        <v>226</v>
      </c>
      <c r="L2734">
        <v>0</v>
      </c>
      <c r="M2734">
        <v>2</v>
      </c>
      <c r="N2734">
        <v>11</v>
      </c>
      <c r="O2734">
        <v>1</v>
      </c>
      <c r="P2734" t="s">
        <v>1277</v>
      </c>
      <c r="Q2734" t="s">
        <v>1385</v>
      </c>
      <c r="R2734" t="s">
        <v>1386</v>
      </c>
      <c r="S2734">
        <v>6597</v>
      </c>
      <c r="T2734" t="s">
        <v>1387</v>
      </c>
      <c r="U2734" t="s">
        <v>1279</v>
      </c>
      <c r="V2734" t="s">
        <v>1270</v>
      </c>
      <c r="W2734" t="s">
        <v>218</v>
      </c>
      <c r="X2734" t="s">
        <v>57</v>
      </c>
      <c r="Y2734" t="s">
        <v>1388</v>
      </c>
      <c r="Z2734" s="1">
        <v>43558</v>
      </c>
      <c r="AA2734">
        <v>15</v>
      </c>
      <c r="AB2734" t="s">
        <v>81</v>
      </c>
      <c r="AC2734">
        <v>2023</v>
      </c>
      <c r="AD2734">
        <v>506</v>
      </c>
      <c r="AE2734" t="s">
        <v>965</v>
      </c>
      <c r="AF2734" t="s">
        <v>247</v>
      </c>
      <c r="AG2734" s="1">
        <v>36578</v>
      </c>
      <c r="AH2734" t="s">
        <v>465</v>
      </c>
      <c r="AI2734" t="s">
        <v>249</v>
      </c>
      <c r="AJ2734" t="s">
        <v>64</v>
      </c>
      <c r="AK2734">
        <v>183</v>
      </c>
      <c r="AL2734">
        <v>14000000</v>
      </c>
      <c r="AM2734">
        <v>15000000</v>
      </c>
      <c r="AN2734" s="1">
        <v>46934</v>
      </c>
      <c r="AO2734" t="s">
        <v>973</v>
      </c>
      <c r="AP2734" t="s">
        <v>66</v>
      </c>
      <c r="AQ2734">
        <v>22</v>
      </c>
      <c r="AR2734" t="s">
        <v>967</v>
      </c>
      <c r="AS2734">
        <v>0</v>
      </c>
      <c r="AT2734" t="s">
        <v>465</v>
      </c>
      <c r="AU2734">
        <v>24</v>
      </c>
    </row>
    <row r="2735" spans="1:47" x14ac:dyDescent="0.25">
      <c r="A2735" t="s">
        <v>1384</v>
      </c>
      <c r="B2735">
        <v>3080390</v>
      </c>
      <c r="C2735">
        <v>370846</v>
      </c>
      <c r="D2735" t="s">
        <v>1276</v>
      </c>
      <c r="E2735">
        <v>0</v>
      </c>
      <c r="F2735">
        <v>0</v>
      </c>
      <c r="G2735">
        <v>1</v>
      </c>
      <c r="H2735">
        <v>0</v>
      </c>
      <c r="I2735">
        <v>78</v>
      </c>
      <c r="J2735">
        <v>2018</v>
      </c>
      <c r="K2735" t="s">
        <v>226</v>
      </c>
      <c r="L2735">
        <v>0</v>
      </c>
      <c r="M2735">
        <v>2</v>
      </c>
      <c r="N2735">
        <v>11</v>
      </c>
      <c r="O2735">
        <v>1</v>
      </c>
      <c r="P2735" t="s">
        <v>1277</v>
      </c>
      <c r="Q2735" t="s">
        <v>1385</v>
      </c>
      <c r="R2735" t="s">
        <v>1386</v>
      </c>
      <c r="S2735">
        <v>6597</v>
      </c>
      <c r="T2735" t="s">
        <v>1387</v>
      </c>
      <c r="U2735" t="s">
        <v>1279</v>
      </c>
      <c r="V2735" t="s">
        <v>1270</v>
      </c>
      <c r="W2735" t="s">
        <v>218</v>
      </c>
      <c r="X2735" t="s">
        <v>57</v>
      </c>
      <c r="Y2735" t="s">
        <v>1388</v>
      </c>
      <c r="Z2735" s="1">
        <v>43558</v>
      </c>
      <c r="AA2735">
        <v>15</v>
      </c>
      <c r="AB2735" t="s">
        <v>81</v>
      </c>
      <c r="AC2735">
        <v>2023</v>
      </c>
      <c r="AD2735">
        <v>506</v>
      </c>
      <c r="AE2735" t="s">
        <v>965</v>
      </c>
      <c r="AF2735" t="s">
        <v>247</v>
      </c>
      <c r="AG2735" s="1">
        <v>36578</v>
      </c>
      <c r="AH2735" t="s">
        <v>465</v>
      </c>
      <c r="AI2735" t="s">
        <v>249</v>
      </c>
      <c r="AJ2735" t="s">
        <v>64</v>
      </c>
      <c r="AK2735">
        <v>183</v>
      </c>
      <c r="AL2735">
        <v>14000000</v>
      </c>
      <c r="AM2735">
        <v>15000000</v>
      </c>
      <c r="AN2735" s="1">
        <v>46934</v>
      </c>
      <c r="AO2735" t="s">
        <v>974</v>
      </c>
      <c r="AP2735" t="s">
        <v>164</v>
      </c>
      <c r="AQ2735">
        <v>22</v>
      </c>
      <c r="AR2735" t="s">
        <v>967</v>
      </c>
      <c r="AS2735">
        <v>0</v>
      </c>
      <c r="AT2735" t="s">
        <v>465</v>
      </c>
      <c r="AU2735">
        <v>24</v>
      </c>
    </row>
    <row r="2736" spans="1:47" x14ac:dyDescent="0.25">
      <c r="A2736" t="s">
        <v>1384</v>
      </c>
      <c r="B2736">
        <v>3080390</v>
      </c>
      <c r="C2736">
        <v>370846</v>
      </c>
      <c r="D2736" t="s">
        <v>1276</v>
      </c>
      <c r="E2736">
        <v>0</v>
      </c>
      <c r="F2736">
        <v>0</v>
      </c>
      <c r="G2736">
        <v>1</v>
      </c>
      <c r="H2736">
        <v>0</v>
      </c>
      <c r="I2736">
        <v>78</v>
      </c>
      <c r="J2736">
        <v>2018</v>
      </c>
      <c r="K2736" t="s">
        <v>226</v>
      </c>
      <c r="L2736">
        <v>0</v>
      </c>
      <c r="M2736">
        <v>2</v>
      </c>
      <c r="N2736">
        <v>11</v>
      </c>
      <c r="O2736">
        <v>1</v>
      </c>
      <c r="P2736" t="s">
        <v>1277</v>
      </c>
      <c r="Q2736" t="s">
        <v>1385</v>
      </c>
      <c r="R2736" t="s">
        <v>1386</v>
      </c>
      <c r="S2736">
        <v>6597</v>
      </c>
      <c r="T2736" t="s">
        <v>1387</v>
      </c>
      <c r="U2736" t="s">
        <v>1279</v>
      </c>
      <c r="V2736" t="s">
        <v>1270</v>
      </c>
      <c r="W2736" t="s">
        <v>218</v>
      </c>
      <c r="X2736" t="s">
        <v>57</v>
      </c>
      <c r="Y2736" t="s">
        <v>1388</v>
      </c>
      <c r="Z2736" s="1">
        <v>43558</v>
      </c>
      <c r="AA2736">
        <v>15</v>
      </c>
      <c r="AB2736" t="s">
        <v>81</v>
      </c>
      <c r="AC2736">
        <v>2023</v>
      </c>
      <c r="AD2736">
        <v>506</v>
      </c>
      <c r="AE2736" t="s">
        <v>965</v>
      </c>
      <c r="AF2736" t="s">
        <v>247</v>
      </c>
      <c r="AG2736" s="1">
        <v>36578</v>
      </c>
      <c r="AH2736" t="s">
        <v>465</v>
      </c>
      <c r="AI2736" t="s">
        <v>249</v>
      </c>
      <c r="AJ2736" t="s">
        <v>64</v>
      </c>
      <c r="AK2736">
        <v>183</v>
      </c>
      <c r="AL2736">
        <v>14000000</v>
      </c>
      <c r="AM2736">
        <v>15000000</v>
      </c>
      <c r="AN2736" s="1">
        <v>46934</v>
      </c>
      <c r="AO2736" t="s">
        <v>975</v>
      </c>
      <c r="AP2736" t="s">
        <v>164</v>
      </c>
      <c r="AQ2736">
        <v>22</v>
      </c>
      <c r="AR2736" t="s">
        <v>967</v>
      </c>
      <c r="AS2736">
        <v>0</v>
      </c>
      <c r="AT2736" t="s">
        <v>465</v>
      </c>
      <c r="AU2736">
        <v>24</v>
      </c>
    </row>
    <row r="2737" spans="1:47" x14ac:dyDescent="0.25">
      <c r="A2737" t="s">
        <v>1384</v>
      </c>
      <c r="B2737">
        <v>3080390</v>
      </c>
      <c r="C2737">
        <v>370846</v>
      </c>
      <c r="D2737" t="s">
        <v>1276</v>
      </c>
      <c r="E2737">
        <v>0</v>
      </c>
      <c r="F2737">
        <v>0</v>
      </c>
      <c r="G2737">
        <v>1</v>
      </c>
      <c r="H2737">
        <v>0</v>
      </c>
      <c r="I2737">
        <v>78</v>
      </c>
      <c r="J2737">
        <v>2018</v>
      </c>
      <c r="K2737" t="s">
        <v>226</v>
      </c>
      <c r="L2737">
        <v>0</v>
      </c>
      <c r="M2737">
        <v>2</v>
      </c>
      <c r="N2737">
        <v>11</v>
      </c>
      <c r="O2737">
        <v>1</v>
      </c>
      <c r="P2737" t="s">
        <v>1277</v>
      </c>
      <c r="Q2737" t="s">
        <v>1385</v>
      </c>
      <c r="R2737" t="s">
        <v>1386</v>
      </c>
      <c r="S2737">
        <v>6597</v>
      </c>
      <c r="T2737" t="s">
        <v>1387</v>
      </c>
      <c r="U2737" t="s">
        <v>1279</v>
      </c>
      <c r="V2737" t="s">
        <v>1270</v>
      </c>
      <c r="W2737" t="s">
        <v>218</v>
      </c>
      <c r="X2737" t="s">
        <v>57</v>
      </c>
      <c r="Y2737" t="s">
        <v>1388</v>
      </c>
      <c r="Z2737" s="1">
        <v>43558</v>
      </c>
      <c r="AA2737">
        <v>15</v>
      </c>
      <c r="AB2737" t="s">
        <v>81</v>
      </c>
      <c r="AC2737">
        <v>2023</v>
      </c>
      <c r="AD2737">
        <v>506</v>
      </c>
      <c r="AE2737" t="s">
        <v>965</v>
      </c>
      <c r="AF2737" t="s">
        <v>247</v>
      </c>
      <c r="AG2737" s="1">
        <v>36578</v>
      </c>
      <c r="AH2737" t="s">
        <v>465</v>
      </c>
      <c r="AI2737" t="s">
        <v>249</v>
      </c>
      <c r="AJ2737" t="s">
        <v>64</v>
      </c>
      <c r="AK2737">
        <v>183</v>
      </c>
      <c r="AL2737">
        <v>14000000</v>
      </c>
      <c r="AM2737">
        <v>15000000</v>
      </c>
      <c r="AN2737" s="1">
        <v>46934</v>
      </c>
      <c r="AO2737" t="s">
        <v>976</v>
      </c>
      <c r="AP2737" t="s">
        <v>164</v>
      </c>
      <c r="AQ2737">
        <v>22</v>
      </c>
      <c r="AR2737" t="s">
        <v>967</v>
      </c>
      <c r="AS2737">
        <v>0</v>
      </c>
      <c r="AT2737" t="s">
        <v>465</v>
      </c>
      <c r="AU2737">
        <v>24</v>
      </c>
    </row>
    <row r="2738" spans="1:47" x14ac:dyDescent="0.25">
      <c r="A2738" t="s">
        <v>1384</v>
      </c>
      <c r="B2738">
        <v>3080390</v>
      </c>
      <c r="C2738">
        <v>370846</v>
      </c>
      <c r="D2738" t="s">
        <v>1276</v>
      </c>
      <c r="E2738">
        <v>0</v>
      </c>
      <c r="F2738">
        <v>0</v>
      </c>
      <c r="G2738">
        <v>1</v>
      </c>
      <c r="H2738">
        <v>0</v>
      </c>
      <c r="I2738">
        <v>78</v>
      </c>
      <c r="J2738">
        <v>2018</v>
      </c>
      <c r="K2738" t="s">
        <v>226</v>
      </c>
      <c r="L2738">
        <v>0</v>
      </c>
      <c r="M2738">
        <v>2</v>
      </c>
      <c r="N2738">
        <v>11</v>
      </c>
      <c r="O2738">
        <v>1</v>
      </c>
      <c r="P2738" t="s">
        <v>1277</v>
      </c>
      <c r="Q2738" t="s">
        <v>1385</v>
      </c>
      <c r="R2738" t="s">
        <v>1386</v>
      </c>
      <c r="S2738">
        <v>6597</v>
      </c>
      <c r="T2738" t="s">
        <v>1387</v>
      </c>
      <c r="U2738" t="s">
        <v>1279</v>
      </c>
      <c r="V2738" t="s">
        <v>1270</v>
      </c>
      <c r="W2738" t="s">
        <v>218</v>
      </c>
      <c r="X2738" t="s">
        <v>57</v>
      </c>
      <c r="Y2738" t="s">
        <v>1389</v>
      </c>
      <c r="Z2738" s="1">
        <v>43558</v>
      </c>
      <c r="AA2738">
        <v>78</v>
      </c>
      <c r="AB2738" t="s">
        <v>59</v>
      </c>
      <c r="AC2738">
        <v>2023</v>
      </c>
      <c r="AD2738">
        <v>506</v>
      </c>
      <c r="AE2738" t="s">
        <v>965</v>
      </c>
      <c r="AF2738" t="s">
        <v>247</v>
      </c>
      <c r="AG2738" s="1">
        <v>36578</v>
      </c>
      <c r="AH2738" t="s">
        <v>465</v>
      </c>
      <c r="AI2738" t="s">
        <v>249</v>
      </c>
      <c r="AJ2738" t="s">
        <v>64</v>
      </c>
      <c r="AK2738">
        <v>183</v>
      </c>
      <c r="AL2738">
        <v>14000000</v>
      </c>
      <c r="AM2738">
        <v>15000000</v>
      </c>
      <c r="AN2738" s="1">
        <v>46934</v>
      </c>
      <c r="AO2738" t="s">
        <v>966</v>
      </c>
      <c r="AP2738" t="s">
        <v>164</v>
      </c>
      <c r="AQ2738">
        <v>22</v>
      </c>
      <c r="AR2738" t="s">
        <v>967</v>
      </c>
      <c r="AS2738">
        <v>0</v>
      </c>
      <c r="AT2738" t="s">
        <v>465</v>
      </c>
      <c r="AU2738">
        <v>24</v>
      </c>
    </row>
    <row r="2739" spans="1:47" x14ac:dyDescent="0.25">
      <c r="A2739" t="s">
        <v>1384</v>
      </c>
      <c r="B2739">
        <v>3080390</v>
      </c>
      <c r="C2739">
        <v>370846</v>
      </c>
      <c r="D2739" t="s">
        <v>1276</v>
      </c>
      <c r="E2739">
        <v>0</v>
      </c>
      <c r="F2739">
        <v>0</v>
      </c>
      <c r="G2739">
        <v>1</v>
      </c>
      <c r="H2739">
        <v>0</v>
      </c>
      <c r="I2739">
        <v>78</v>
      </c>
      <c r="J2739">
        <v>2018</v>
      </c>
      <c r="K2739" t="s">
        <v>226</v>
      </c>
      <c r="L2739">
        <v>0</v>
      </c>
      <c r="M2739">
        <v>2</v>
      </c>
      <c r="N2739">
        <v>11</v>
      </c>
      <c r="O2739">
        <v>1</v>
      </c>
      <c r="P2739" t="s">
        <v>1277</v>
      </c>
      <c r="Q2739" t="s">
        <v>1385</v>
      </c>
      <c r="R2739" t="s">
        <v>1386</v>
      </c>
      <c r="S2739">
        <v>6597</v>
      </c>
      <c r="T2739" t="s">
        <v>1387</v>
      </c>
      <c r="U2739" t="s">
        <v>1279</v>
      </c>
      <c r="V2739" t="s">
        <v>1270</v>
      </c>
      <c r="W2739" t="s">
        <v>218</v>
      </c>
      <c r="X2739" t="s">
        <v>57</v>
      </c>
      <c r="Y2739" t="s">
        <v>1389</v>
      </c>
      <c r="Z2739" s="1">
        <v>43558</v>
      </c>
      <c r="AA2739">
        <v>78</v>
      </c>
      <c r="AB2739" t="s">
        <v>59</v>
      </c>
      <c r="AC2739">
        <v>2023</v>
      </c>
      <c r="AD2739">
        <v>506</v>
      </c>
      <c r="AE2739" t="s">
        <v>965</v>
      </c>
      <c r="AF2739" t="s">
        <v>247</v>
      </c>
      <c r="AG2739" s="1">
        <v>36578</v>
      </c>
      <c r="AH2739" t="s">
        <v>465</v>
      </c>
      <c r="AI2739" t="s">
        <v>249</v>
      </c>
      <c r="AJ2739" t="s">
        <v>64</v>
      </c>
      <c r="AK2739">
        <v>183</v>
      </c>
      <c r="AL2739">
        <v>14000000</v>
      </c>
      <c r="AM2739">
        <v>15000000</v>
      </c>
      <c r="AN2739" s="1">
        <v>46934</v>
      </c>
      <c r="AO2739" t="s">
        <v>968</v>
      </c>
      <c r="AP2739" t="s">
        <v>164</v>
      </c>
      <c r="AQ2739">
        <v>22</v>
      </c>
      <c r="AR2739" t="s">
        <v>967</v>
      </c>
      <c r="AS2739">
        <v>0</v>
      </c>
      <c r="AT2739" t="s">
        <v>465</v>
      </c>
      <c r="AU2739">
        <v>24</v>
      </c>
    </row>
    <row r="2740" spans="1:47" x14ac:dyDescent="0.25">
      <c r="A2740" t="s">
        <v>1384</v>
      </c>
      <c r="B2740">
        <v>3080390</v>
      </c>
      <c r="C2740">
        <v>370846</v>
      </c>
      <c r="D2740" t="s">
        <v>1276</v>
      </c>
      <c r="E2740">
        <v>0</v>
      </c>
      <c r="F2740">
        <v>0</v>
      </c>
      <c r="G2740">
        <v>1</v>
      </c>
      <c r="H2740">
        <v>0</v>
      </c>
      <c r="I2740">
        <v>78</v>
      </c>
      <c r="J2740">
        <v>2018</v>
      </c>
      <c r="K2740" t="s">
        <v>226</v>
      </c>
      <c r="L2740">
        <v>0</v>
      </c>
      <c r="M2740">
        <v>2</v>
      </c>
      <c r="N2740">
        <v>11</v>
      </c>
      <c r="O2740">
        <v>1</v>
      </c>
      <c r="P2740" t="s">
        <v>1277</v>
      </c>
      <c r="Q2740" t="s">
        <v>1385</v>
      </c>
      <c r="R2740" t="s">
        <v>1386</v>
      </c>
      <c r="S2740">
        <v>6597</v>
      </c>
      <c r="T2740" t="s">
        <v>1387</v>
      </c>
      <c r="U2740" t="s">
        <v>1279</v>
      </c>
      <c r="V2740" t="s">
        <v>1270</v>
      </c>
      <c r="W2740" t="s">
        <v>218</v>
      </c>
      <c r="X2740" t="s">
        <v>57</v>
      </c>
      <c r="Y2740" t="s">
        <v>1389</v>
      </c>
      <c r="Z2740" s="1">
        <v>43558</v>
      </c>
      <c r="AA2740">
        <v>78</v>
      </c>
      <c r="AB2740" t="s">
        <v>59</v>
      </c>
      <c r="AC2740">
        <v>2023</v>
      </c>
      <c r="AD2740">
        <v>506</v>
      </c>
      <c r="AE2740" t="s">
        <v>965</v>
      </c>
      <c r="AF2740" t="s">
        <v>247</v>
      </c>
      <c r="AG2740" s="1">
        <v>36578</v>
      </c>
      <c r="AH2740" t="s">
        <v>465</v>
      </c>
      <c r="AI2740" t="s">
        <v>249</v>
      </c>
      <c r="AJ2740" t="s">
        <v>64</v>
      </c>
      <c r="AK2740">
        <v>183</v>
      </c>
      <c r="AL2740">
        <v>14000000</v>
      </c>
      <c r="AM2740">
        <v>15000000</v>
      </c>
      <c r="AN2740" s="1">
        <v>46934</v>
      </c>
      <c r="AO2740" t="s">
        <v>969</v>
      </c>
      <c r="AP2740" t="s">
        <v>66</v>
      </c>
      <c r="AQ2740">
        <v>22</v>
      </c>
      <c r="AR2740" t="s">
        <v>967</v>
      </c>
      <c r="AS2740">
        <v>0</v>
      </c>
      <c r="AT2740" t="s">
        <v>465</v>
      </c>
      <c r="AU2740">
        <v>24</v>
      </c>
    </row>
    <row r="2741" spans="1:47" x14ac:dyDescent="0.25">
      <c r="A2741" t="s">
        <v>1384</v>
      </c>
      <c r="B2741">
        <v>3080390</v>
      </c>
      <c r="C2741">
        <v>370846</v>
      </c>
      <c r="D2741" t="s">
        <v>1276</v>
      </c>
      <c r="E2741">
        <v>0</v>
      </c>
      <c r="F2741">
        <v>0</v>
      </c>
      <c r="G2741">
        <v>1</v>
      </c>
      <c r="H2741">
        <v>0</v>
      </c>
      <c r="I2741">
        <v>78</v>
      </c>
      <c r="J2741">
        <v>2018</v>
      </c>
      <c r="K2741" t="s">
        <v>226</v>
      </c>
      <c r="L2741">
        <v>0</v>
      </c>
      <c r="M2741">
        <v>2</v>
      </c>
      <c r="N2741">
        <v>11</v>
      </c>
      <c r="O2741">
        <v>1</v>
      </c>
      <c r="P2741" t="s">
        <v>1277</v>
      </c>
      <c r="Q2741" t="s">
        <v>1385</v>
      </c>
      <c r="R2741" t="s">
        <v>1386</v>
      </c>
      <c r="S2741">
        <v>6597</v>
      </c>
      <c r="T2741" t="s">
        <v>1387</v>
      </c>
      <c r="U2741" t="s">
        <v>1279</v>
      </c>
      <c r="V2741" t="s">
        <v>1270</v>
      </c>
      <c r="W2741" t="s">
        <v>218</v>
      </c>
      <c r="X2741" t="s">
        <v>57</v>
      </c>
      <c r="Y2741" t="s">
        <v>1389</v>
      </c>
      <c r="Z2741" s="1">
        <v>43558</v>
      </c>
      <c r="AA2741">
        <v>78</v>
      </c>
      <c r="AB2741" t="s">
        <v>59</v>
      </c>
      <c r="AC2741">
        <v>2023</v>
      </c>
      <c r="AD2741">
        <v>506</v>
      </c>
      <c r="AE2741" t="s">
        <v>965</v>
      </c>
      <c r="AF2741" t="s">
        <v>247</v>
      </c>
      <c r="AG2741" s="1">
        <v>36578</v>
      </c>
      <c r="AH2741" t="s">
        <v>465</v>
      </c>
      <c r="AI2741" t="s">
        <v>249</v>
      </c>
      <c r="AJ2741" t="s">
        <v>64</v>
      </c>
      <c r="AK2741">
        <v>183</v>
      </c>
      <c r="AL2741">
        <v>14000000</v>
      </c>
      <c r="AM2741">
        <v>15000000</v>
      </c>
      <c r="AN2741" s="1">
        <v>46934</v>
      </c>
      <c r="AO2741" t="s">
        <v>970</v>
      </c>
      <c r="AP2741" t="s">
        <v>66</v>
      </c>
      <c r="AQ2741">
        <v>22</v>
      </c>
      <c r="AR2741" t="s">
        <v>967</v>
      </c>
      <c r="AS2741">
        <v>0</v>
      </c>
      <c r="AT2741" t="s">
        <v>465</v>
      </c>
      <c r="AU2741">
        <v>24</v>
      </c>
    </row>
    <row r="2742" spans="1:47" x14ac:dyDescent="0.25">
      <c r="A2742" t="s">
        <v>1384</v>
      </c>
      <c r="B2742">
        <v>3080390</v>
      </c>
      <c r="C2742">
        <v>370846</v>
      </c>
      <c r="D2742" t="s">
        <v>1276</v>
      </c>
      <c r="E2742">
        <v>0</v>
      </c>
      <c r="F2742">
        <v>0</v>
      </c>
      <c r="G2742">
        <v>1</v>
      </c>
      <c r="H2742">
        <v>0</v>
      </c>
      <c r="I2742">
        <v>78</v>
      </c>
      <c r="J2742">
        <v>2018</v>
      </c>
      <c r="K2742" t="s">
        <v>226</v>
      </c>
      <c r="L2742">
        <v>0</v>
      </c>
      <c r="M2742">
        <v>2</v>
      </c>
      <c r="N2742">
        <v>11</v>
      </c>
      <c r="O2742">
        <v>1</v>
      </c>
      <c r="P2742" t="s">
        <v>1277</v>
      </c>
      <c r="Q2742" t="s">
        <v>1385</v>
      </c>
      <c r="R2742" t="s">
        <v>1386</v>
      </c>
      <c r="S2742">
        <v>6597</v>
      </c>
      <c r="T2742" t="s">
        <v>1387</v>
      </c>
      <c r="U2742" t="s">
        <v>1279</v>
      </c>
      <c r="V2742" t="s">
        <v>1270</v>
      </c>
      <c r="W2742" t="s">
        <v>218</v>
      </c>
      <c r="X2742" t="s">
        <v>57</v>
      </c>
      <c r="Y2742" t="s">
        <v>1389</v>
      </c>
      <c r="Z2742" s="1">
        <v>43558</v>
      </c>
      <c r="AA2742">
        <v>78</v>
      </c>
      <c r="AB2742" t="s">
        <v>59</v>
      </c>
      <c r="AC2742">
        <v>2023</v>
      </c>
      <c r="AD2742">
        <v>506</v>
      </c>
      <c r="AE2742" t="s">
        <v>965</v>
      </c>
      <c r="AF2742" t="s">
        <v>247</v>
      </c>
      <c r="AG2742" s="1">
        <v>36578</v>
      </c>
      <c r="AH2742" t="s">
        <v>465</v>
      </c>
      <c r="AI2742" t="s">
        <v>249</v>
      </c>
      <c r="AJ2742" t="s">
        <v>64</v>
      </c>
      <c r="AK2742">
        <v>183</v>
      </c>
      <c r="AL2742">
        <v>14000000</v>
      </c>
      <c r="AM2742">
        <v>15000000</v>
      </c>
      <c r="AN2742" s="1">
        <v>46934</v>
      </c>
      <c r="AO2742" t="s">
        <v>971</v>
      </c>
      <c r="AP2742" t="s">
        <v>66</v>
      </c>
      <c r="AQ2742">
        <v>22</v>
      </c>
      <c r="AR2742" t="s">
        <v>967</v>
      </c>
      <c r="AS2742">
        <v>0</v>
      </c>
      <c r="AT2742" t="s">
        <v>465</v>
      </c>
      <c r="AU2742">
        <v>24</v>
      </c>
    </row>
    <row r="2743" spans="1:47" x14ac:dyDescent="0.25">
      <c r="A2743" t="s">
        <v>1384</v>
      </c>
      <c r="B2743">
        <v>3080390</v>
      </c>
      <c r="C2743">
        <v>370846</v>
      </c>
      <c r="D2743" t="s">
        <v>1276</v>
      </c>
      <c r="E2743">
        <v>0</v>
      </c>
      <c r="F2743">
        <v>0</v>
      </c>
      <c r="G2743">
        <v>1</v>
      </c>
      <c r="H2743">
        <v>0</v>
      </c>
      <c r="I2743">
        <v>78</v>
      </c>
      <c r="J2743">
        <v>2018</v>
      </c>
      <c r="K2743" t="s">
        <v>226</v>
      </c>
      <c r="L2743">
        <v>0</v>
      </c>
      <c r="M2743">
        <v>2</v>
      </c>
      <c r="N2743">
        <v>11</v>
      </c>
      <c r="O2743">
        <v>1</v>
      </c>
      <c r="P2743" t="s">
        <v>1277</v>
      </c>
      <c r="Q2743" t="s">
        <v>1385</v>
      </c>
      <c r="R2743" t="s">
        <v>1386</v>
      </c>
      <c r="S2743">
        <v>6597</v>
      </c>
      <c r="T2743" t="s">
        <v>1387</v>
      </c>
      <c r="U2743" t="s">
        <v>1279</v>
      </c>
      <c r="V2743" t="s">
        <v>1270</v>
      </c>
      <c r="W2743" t="s">
        <v>218</v>
      </c>
      <c r="X2743" t="s">
        <v>57</v>
      </c>
      <c r="Y2743" t="s">
        <v>1389</v>
      </c>
      <c r="Z2743" s="1">
        <v>43558</v>
      </c>
      <c r="AA2743">
        <v>78</v>
      </c>
      <c r="AB2743" t="s">
        <v>59</v>
      </c>
      <c r="AC2743">
        <v>2023</v>
      </c>
      <c r="AD2743">
        <v>506</v>
      </c>
      <c r="AE2743" t="s">
        <v>965</v>
      </c>
      <c r="AF2743" t="s">
        <v>247</v>
      </c>
      <c r="AG2743" s="1">
        <v>36578</v>
      </c>
      <c r="AH2743" t="s">
        <v>465</v>
      </c>
      <c r="AI2743" t="s">
        <v>249</v>
      </c>
      <c r="AJ2743" t="s">
        <v>64</v>
      </c>
      <c r="AK2743">
        <v>183</v>
      </c>
      <c r="AL2743">
        <v>14000000</v>
      </c>
      <c r="AM2743">
        <v>15000000</v>
      </c>
      <c r="AN2743" s="1">
        <v>46934</v>
      </c>
      <c r="AO2743" t="s">
        <v>972</v>
      </c>
      <c r="AP2743" t="s">
        <v>66</v>
      </c>
      <c r="AQ2743">
        <v>22</v>
      </c>
      <c r="AR2743" t="s">
        <v>967</v>
      </c>
      <c r="AS2743">
        <v>0</v>
      </c>
      <c r="AT2743" t="s">
        <v>465</v>
      </c>
      <c r="AU2743">
        <v>24</v>
      </c>
    </row>
    <row r="2744" spans="1:47" x14ac:dyDescent="0.25">
      <c r="A2744" t="s">
        <v>1384</v>
      </c>
      <c r="B2744">
        <v>3080390</v>
      </c>
      <c r="C2744">
        <v>370846</v>
      </c>
      <c r="D2744" t="s">
        <v>1276</v>
      </c>
      <c r="E2744">
        <v>0</v>
      </c>
      <c r="F2744">
        <v>0</v>
      </c>
      <c r="G2744">
        <v>1</v>
      </c>
      <c r="H2744">
        <v>0</v>
      </c>
      <c r="I2744">
        <v>78</v>
      </c>
      <c r="J2744">
        <v>2018</v>
      </c>
      <c r="K2744" t="s">
        <v>226</v>
      </c>
      <c r="L2744">
        <v>0</v>
      </c>
      <c r="M2744">
        <v>2</v>
      </c>
      <c r="N2744">
        <v>11</v>
      </c>
      <c r="O2744">
        <v>1</v>
      </c>
      <c r="P2744" t="s">
        <v>1277</v>
      </c>
      <c r="Q2744" t="s">
        <v>1385</v>
      </c>
      <c r="R2744" t="s">
        <v>1386</v>
      </c>
      <c r="S2744">
        <v>6597</v>
      </c>
      <c r="T2744" t="s">
        <v>1387</v>
      </c>
      <c r="U2744" t="s">
        <v>1279</v>
      </c>
      <c r="V2744" t="s">
        <v>1270</v>
      </c>
      <c r="W2744" t="s">
        <v>218</v>
      </c>
      <c r="X2744" t="s">
        <v>57</v>
      </c>
      <c r="Y2744" t="s">
        <v>1389</v>
      </c>
      <c r="Z2744" s="1">
        <v>43558</v>
      </c>
      <c r="AA2744">
        <v>78</v>
      </c>
      <c r="AB2744" t="s">
        <v>59</v>
      </c>
      <c r="AC2744">
        <v>2023</v>
      </c>
      <c r="AD2744">
        <v>506</v>
      </c>
      <c r="AE2744" t="s">
        <v>965</v>
      </c>
      <c r="AF2744" t="s">
        <v>247</v>
      </c>
      <c r="AG2744" s="1">
        <v>36578</v>
      </c>
      <c r="AH2744" t="s">
        <v>465</v>
      </c>
      <c r="AI2744" t="s">
        <v>249</v>
      </c>
      <c r="AJ2744" t="s">
        <v>64</v>
      </c>
      <c r="AK2744">
        <v>183</v>
      </c>
      <c r="AL2744">
        <v>14000000</v>
      </c>
      <c r="AM2744">
        <v>15000000</v>
      </c>
      <c r="AN2744" s="1">
        <v>46934</v>
      </c>
      <c r="AO2744" t="s">
        <v>973</v>
      </c>
      <c r="AP2744" t="s">
        <v>66</v>
      </c>
      <c r="AQ2744">
        <v>22</v>
      </c>
      <c r="AR2744" t="s">
        <v>967</v>
      </c>
      <c r="AS2744">
        <v>0</v>
      </c>
      <c r="AT2744" t="s">
        <v>465</v>
      </c>
      <c r="AU2744">
        <v>24</v>
      </c>
    </row>
    <row r="2745" spans="1:47" x14ac:dyDescent="0.25">
      <c r="A2745" t="s">
        <v>1384</v>
      </c>
      <c r="B2745">
        <v>3080390</v>
      </c>
      <c r="C2745">
        <v>370846</v>
      </c>
      <c r="D2745" t="s">
        <v>1276</v>
      </c>
      <c r="E2745">
        <v>0</v>
      </c>
      <c r="F2745">
        <v>0</v>
      </c>
      <c r="G2745">
        <v>1</v>
      </c>
      <c r="H2745">
        <v>0</v>
      </c>
      <c r="I2745">
        <v>78</v>
      </c>
      <c r="J2745">
        <v>2018</v>
      </c>
      <c r="K2745" t="s">
        <v>226</v>
      </c>
      <c r="L2745">
        <v>0</v>
      </c>
      <c r="M2745">
        <v>2</v>
      </c>
      <c r="N2745">
        <v>11</v>
      </c>
      <c r="O2745">
        <v>1</v>
      </c>
      <c r="P2745" t="s">
        <v>1277</v>
      </c>
      <c r="Q2745" t="s">
        <v>1385</v>
      </c>
      <c r="R2745" t="s">
        <v>1386</v>
      </c>
      <c r="S2745">
        <v>6597</v>
      </c>
      <c r="T2745" t="s">
        <v>1387</v>
      </c>
      <c r="U2745" t="s">
        <v>1279</v>
      </c>
      <c r="V2745" t="s">
        <v>1270</v>
      </c>
      <c r="W2745" t="s">
        <v>218</v>
      </c>
      <c r="X2745" t="s">
        <v>57</v>
      </c>
      <c r="Y2745" t="s">
        <v>1389</v>
      </c>
      <c r="Z2745" s="1">
        <v>43558</v>
      </c>
      <c r="AA2745">
        <v>78</v>
      </c>
      <c r="AB2745" t="s">
        <v>59</v>
      </c>
      <c r="AC2745">
        <v>2023</v>
      </c>
      <c r="AD2745">
        <v>506</v>
      </c>
      <c r="AE2745" t="s">
        <v>965</v>
      </c>
      <c r="AF2745" t="s">
        <v>247</v>
      </c>
      <c r="AG2745" s="1">
        <v>36578</v>
      </c>
      <c r="AH2745" t="s">
        <v>465</v>
      </c>
      <c r="AI2745" t="s">
        <v>249</v>
      </c>
      <c r="AJ2745" t="s">
        <v>64</v>
      </c>
      <c r="AK2745">
        <v>183</v>
      </c>
      <c r="AL2745">
        <v>14000000</v>
      </c>
      <c r="AM2745">
        <v>15000000</v>
      </c>
      <c r="AN2745" s="1">
        <v>46934</v>
      </c>
      <c r="AO2745" t="s">
        <v>974</v>
      </c>
      <c r="AP2745" t="s">
        <v>164</v>
      </c>
      <c r="AQ2745">
        <v>22</v>
      </c>
      <c r="AR2745" t="s">
        <v>967</v>
      </c>
      <c r="AS2745">
        <v>0</v>
      </c>
      <c r="AT2745" t="s">
        <v>465</v>
      </c>
      <c r="AU2745">
        <v>24</v>
      </c>
    </row>
    <row r="2746" spans="1:47" x14ac:dyDescent="0.25">
      <c r="A2746" t="s">
        <v>1384</v>
      </c>
      <c r="B2746">
        <v>3080390</v>
      </c>
      <c r="C2746">
        <v>370846</v>
      </c>
      <c r="D2746" t="s">
        <v>1276</v>
      </c>
      <c r="E2746">
        <v>0</v>
      </c>
      <c r="F2746">
        <v>0</v>
      </c>
      <c r="G2746">
        <v>1</v>
      </c>
      <c r="H2746">
        <v>0</v>
      </c>
      <c r="I2746">
        <v>78</v>
      </c>
      <c r="J2746">
        <v>2018</v>
      </c>
      <c r="K2746" t="s">
        <v>226</v>
      </c>
      <c r="L2746">
        <v>0</v>
      </c>
      <c r="M2746">
        <v>2</v>
      </c>
      <c r="N2746">
        <v>11</v>
      </c>
      <c r="O2746">
        <v>1</v>
      </c>
      <c r="P2746" t="s">
        <v>1277</v>
      </c>
      <c r="Q2746" t="s">
        <v>1385</v>
      </c>
      <c r="R2746" t="s">
        <v>1386</v>
      </c>
      <c r="S2746">
        <v>6597</v>
      </c>
      <c r="T2746" t="s">
        <v>1387</v>
      </c>
      <c r="U2746" t="s">
        <v>1279</v>
      </c>
      <c r="V2746" t="s">
        <v>1270</v>
      </c>
      <c r="W2746" t="s">
        <v>218</v>
      </c>
      <c r="X2746" t="s">
        <v>57</v>
      </c>
      <c r="Y2746" t="s">
        <v>1389</v>
      </c>
      <c r="Z2746" s="1">
        <v>43558</v>
      </c>
      <c r="AA2746">
        <v>78</v>
      </c>
      <c r="AB2746" t="s">
        <v>59</v>
      </c>
      <c r="AC2746">
        <v>2023</v>
      </c>
      <c r="AD2746">
        <v>506</v>
      </c>
      <c r="AE2746" t="s">
        <v>965</v>
      </c>
      <c r="AF2746" t="s">
        <v>247</v>
      </c>
      <c r="AG2746" s="1">
        <v>36578</v>
      </c>
      <c r="AH2746" t="s">
        <v>465</v>
      </c>
      <c r="AI2746" t="s">
        <v>249</v>
      </c>
      <c r="AJ2746" t="s">
        <v>64</v>
      </c>
      <c r="AK2746">
        <v>183</v>
      </c>
      <c r="AL2746">
        <v>14000000</v>
      </c>
      <c r="AM2746">
        <v>15000000</v>
      </c>
      <c r="AN2746" s="1">
        <v>46934</v>
      </c>
      <c r="AO2746" t="s">
        <v>975</v>
      </c>
      <c r="AP2746" t="s">
        <v>164</v>
      </c>
      <c r="AQ2746">
        <v>22</v>
      </c>
      <c r="AR2746" t="s">
        <v>967</v>
      </c>
      <c r="AS2746">
        <v>0</v>
      </c>
      <c r="AT2746" t="s">
        <v>465</v>
      </c>
      <c r="AU2746">
        <v>24</v>
      </c>
    </row>
    <row r="2747" spans="1:47" x14ac:dyDescent="0.25">
      <c r="A2747" t="s">
        <v>1384</v>
      </c>
      <c r="B2747">
        <v>3080390</v>
      </c>
      <c r="C2747">
        <v>370846</v>
      </c>
      <c r="D2747" t="s">
        <v>1276</v>
      </c>
      <c r="E2747">
        <v>0</v>
      </c>
      <c r="F2747">
        <v>0</v>
      </c>
      <c r="G2747">
        <v>1</v>
      </c>
      <c r="H2747">
        <v>0</v>
      </c>
      <c r="I2747">
        <v>78</v>
      </c>
      <c r="J2747">
        <v>2018</v>
      </c>
      <c r="K2747" t="s">
        <v>226</v>
      </c>
      <c r="L2747">
        <v>0</v>
      </c>
      <c r="M2747">
        <v>2</v>
      </c>
      <c r="N2747">
        <v>11</v>
      </c>
      <c r="O2747">
        <v>1</v>
      </c>
      <c r="P2747" t="s">
        <v>1277</v>
      </c>
      <c r="Q2747" t="s">
        <v>1385</v>
      </c>
      <c r="R2747" t="s">
        <v>1386</v>
      </c>
      <c r="S2747">
        <v>6597</v>
      </c>
      <c r="T2747" t="s">
        <v>1387</v>
      </c>
      <c r="U2747" t="s">
        <v>1279</v>
      </c>
      <c r="V2747" t="s">
        <v>1270</v>
      </c>
      <c r="W2747" t="s">
        <v>218</v>
      </c>
      <c r="X2747" t="s">
        <v>57</v>
      </c>
      <c r="Y2747" t="s">
        <v>1389</v>
      </c>
      <c r="Z2747" s="1">
        <v>43558</v>
      </c>
      <c r="AA2747">
        <v>78</v>
      </c>
      <c r="AB2747" t="s">
        <v>59</v>
      </c>
      <c r="AC2747">
        <v>2023</v>
      </c>
      <c r="AD2747">
        <v>506</v>
      </c>
      <c r="AE2747" t="s">
        <v>965</v>
      </c>
      <c r="AF2747" t="s">
        <v>247</v>
      </c>
      <c r="AG2747" s="1">
        <v>36578</v>
      </c>
      <c r="AH2747" t="s">
        <v>465</v>
      </c>
      <c r="AI2747" t="s">
        <v>249</v>
      </c>
      <c r="AJ2747" t="s">
        <v>64</v>
      </c>
      <c r="AK2747">
        <v>183</v>
      </c>
      <c r="AL2747">
        <v>14000000</v>
      </c>
      <c r="AM2747">
        <v>15000000</v>
      </c>
      <c r="AN2747" s="1">
        <v>46934</v>
      </c>
      <c r="AO2747" t="s">
        <v>976</v>
      </c>
      <c r="AP2747" t="s">
        <v>164</v>
      </c>
      <c r="AQ2747">
        <v>22</v>
      </c>
      <c r="AR2747" t="s">
        <v>967</v>
      </c>
      <c r="AS2747">
        <v>0</v>
      </c>
      <c r="AT2747" t="s">
        <v>465</v>
      </c>
      <c r="AU2747">
        <v>24</v>
      </c>
    </row>
    <row r="2748" spans="1:47" x14ac:dyDescent="0.25">
      <c r="A2748" t="s">
        <v>1390</v>
      </c>
      <c r="B2748">
        <v>3141151</v>
      </c>
      <c r="C2748">
        <v>336160</v>
      </c>
      <c r="D2748" t="s">
        <v>454</v>
      </c>
      <c r="E2748">
        <v>0</v>
      </c>
      <c r="F2748">
        <v>0</v>
      </c>
      <c r="G2748">
        <v>0</v>
      </c>
      <c r="H2748">
        <v>0</v>
      </c>
      <c r="I2748">
        <v>90</v>
      </c>
      <c r="J2748">
        <v>2018</v>
      </c>
      <c r="K2748" t="s">
        <v>671</v>
      </c>
      <c r="L2748">
        <v>0</v>
      </c>
      <c r="M2748">
        <v>0</v>
      </c>
      <c r="N2748">
        <v>14</v>
      </c>
      <c r="O2748">
        <v>13</v>
      </c>
      <c r="P2748" t="s">
        <v>1007</v>
      </c>
      <c r="Q2748" t="s">
        <v>1391</v>
      </c>
      <c r="R2748" t="s">
        <v>1009</v>
      </c>
      <c r="S2748">
        <v>8125</v>
      </c>
      <c r="T2748" t="s">
        <v>1392</v>
      </c>
      <c r="U2748" t="s">
        <v>1010</v>
      </c>
      <c r="V2748" t="s">
        <v>1393</v>
      </c>
      <c r="W2748" t="s">
        <v>278</v>
      </c>
      <c r="X2748" t="s">
        <v>57</v>
      </c>
      <c r="Y2748" t="s">
        <v>1394</v>
      </c>
      <c r="Z2748" s="1">
        <v>43558</v>
      </c>
      <c r="AA2748">
        <v>90</v>
      </c>
      <c r="AB2748" t="s">
        <v>59</v>
      </c>
      <c r="AC2748">
        <v>2018</v>
      </c>
      <c r="AD2748">
        <v>385</v>
      </c>
      <c r="AE2748" t="s">
        <v>1013</v>
      </c>
      <c r="AF2748" t="s">
        <v>247</v>
      </c>
      <c r="AG2748" s="1">
        <v>35329</v>
      </c>
      <c r="AH2748" t="s">
        <v>355</v>
      </c>
      <c r="AI2748" t="s">
        <v>265</v>
      </c>
      <c r="AJ2748" t="s">
        <v>64</v>
      </c>
      <c r="AK2748">
        <v>192</v>
      </c>
      <c r="AL2748">
        <v>900000</v>
      </c>
      <c r="AM2748">
        <v>1700000</v>
      </c>
      <c r="AN2748" s="1">
        <v>46203</v>
      </c>
      <c r="AO2748" t="s">
        <v>1014</v>
      </c>
      <c r="AP2748" t="s">
        <v>66</v>
      </c>
      <c r="AQ2748">
        <v>11</v>
      </c>
      <c r="AR2748" t="s">
        <v>1015</v>
      </c>
      <c r="AS2748">
        <v>0</v>
      </c>
      <c r="AT2748" t="s">
        <v>355</v>
      </c>
      <c r="AU2748">
        <v>28</v>
      </c>
    </row>
    <row r="2749" spans="1:47" x14ac:dyDescent="0.25">
      <c r="A2749" t="s">
        <v>1395</v>
      </c>
      <c r="B2749">
        <v>3141169</v>
      </c>
      <c r="C2749">
        <v>282199</v>
      </c>
      <c r="D2749" t="s">
        <v>454</v>
      </c>
      <c r="E2749">
        <v>0</v>
      </c>
      <c r="F2749">
        <v>0</v>
      </c>
      <c r="G2749">
        <v>0</v>
      </c>
      <c r="H2749">
        <v>0</v>
      </c>
      <c r="I2749">
        <v>78</v>
      </c>
      <c r="J2749">
        <v>2018</v>
      </c>
      <c r="K2749" t="s">
        <v>221</v>
      </c>
      <c r="L2749">
        <v>1</v>
      </c>
      <c r="M2749">
        <v>0</v>
      </c>
      <c r="N2749">
        <v>6</v>
      </c>
      <c r="O2749">
        <v>18</v>
      </c>
      <c r="P2749" t="s">
        <v>1396</v>
      </c>
      <c r="Q2749" t="s">
        <v>1397</v>
      </c>
      <c r="R2749" t="s">
        <v>637</v>
      </c>
      <c r="S2749">
        <v>10530</v>
      </c>
      <c r="T2749" t="s">
        <v>1375</v>
      </c>
      <c r="U2749" t="s">
        <v>639</v>
      </c>
      <c r="V2749" t="s">
        <v>1073</v>
      </c>
      <c r="W2749" t="s">
        <v>96</v>
      </c>
      <c r="X2749" t="s">
        <v>57</v>
      </c>
      <c r="Y2749" t="s">
        <v>1398</v>
      </c>
      <c r="Z2749" s="1">
        <v>43561</v>
      </c>
      <c r="AA2749">
        <v>78</v>
      </c>
      <c r="AB2749" t="s">
        <v>59</v>
      </c>
      <c r="AC2749">
        <v>2023</v>
      </c>
      <c r="AD2749">
        <v>265</v>
      </c>
      <c r="AE2749" t="s">
        <v>1075</v>
      </c>
      <c r="AF2749" t="s">
        <v>247</v>
      </c>
      <c r="AG2749" s="1">
        <v>35544</v>
      </c>
      <c r="AH2749" t="s">
        <v>161</v>
      </c>
      <c r="AI2749" t="s">
        <v>63</v>
      </c>
      <c r="AJ2749" t="s">
        <v>64</v>
      </c>
      <c r="AK2749">
        <v>186</v>
      </c>
      <c r="AL2749">
        <v>2500000</v>
      </c>
      <c r="AM2749">
        <v>3000000</v>
      </c>
      <c r="AN2749" s="1">
        <v>46568</v>
      </c>
      <c r="AO2749" t="s">
        <v>1076</v>
      </c>
      <c r="AP2749" t="s">
        <v>66</v>
      </c>
      <c r="AQ2749">
        <v>14</v>
      </c>
      <c r="AR2749" t="s">
        <v>1077</v>
      </c>
      <c r="AS2749">
        <v>0</v>
      </c>
      <c r="AT2749" t="s">
        <v>161</v>
      </c>
      <c r="AU2749">
        <v>27</v>
      </c>
    </row>
    <row r="2750" spans="1:47" x14ac:dyDescent="0.25">
      <c r="A2750" t="s">
        <v>1395</v>
      </c>
      <c r="B2750">
        <v>3141169</v>
      </c>
      <c r="C2750">
        <v>282199</v>
      </c>
      <c r="D2750" t="s">
        <v>454</v>
      </c>
      <c r="E2750">
        <v>0</v>
      </c>
      <c r="F2750">
        <v>0</v>
      </c>
      <c r="G2750">
        <v>0</v>
      </c>
      <c r="H2750">
        <v>0</v>
      </c>
      <c r="I2750">
        <v>78</v>
      </c>
      <c r="J2750">
        <v>2018</v>
      </c>
      <c r="K2750" t="s">
        <v>221</v>
      </c>
      <c r="L2750">
        <v>1</v>
      </c>
      <c r="M2750">
        <v>0</v>
      </c>
      <c r="N2750">
        <v>6</v>
      </c>
      <c r="O2750">
        <v>18</v>
      </c>
      <c r="P2750" t="s">
        <v>1396</v>
      </c>
      <c r="Q2750" t="s">
        <v>1397</v>
      </c>
      <c r="R2750" t="s">
        <v>637</v>
      </c>
      <c r="S2750">
        <v>10530</v>
      </c>
      <c r="T2750" t="s">
        <v>1375</v>
      </c>
      <c r="U2750" t="s">
        <v>639</v>
      </c>
      <c r="V2750" t="s">
        <v>1073</v>
      </c>
      <c r="W2750" t="s">
        <v>96</v>
      </c>
      <c r="X2750" t="s">
        <v>57</v>
      </c>
      <c r="Y2750" t="s">
        <v>1398</v>
      </c>
      <c r="Z2750" s="1">
        <v>43561</v>
      </c>
      <c r="AA2750">
        <v>78</v>
      </c>
      <c r="AB2750" t="s">
        <v>59</v>
      </c>
      <c r="AC2750">
        <v>2023</v>
      </c>
      <c r="AD2750">
        <v>265</v>
      </c>
      <c r="AE2750" t="s">
        <v>1075</v>
      </c>
      <c r="AF2750" t="s">
        <v>247</v>
      </c>
      <c r="AG2750" s="1">
        <v>35544</v>
      </c>
      <c r="AH2750" t="s">
        <v>161</v>
      </c>
      <c r="AI2750" t="s">
        <v>63</v>
      </c>
      <c r="AJ2750" t="s">
        <v>64</v>
      </c>
      <c r="AK2750">
        <v>186</v>
      </c>
      <c r="AL2750">
        <v>2500000</v>
      </c>
      <c r="AM2750">
        <v>3000000</v>
      </c>
      <c r="AN2750" s="1">
        <v>46568</v>
      </c>
      <c r="AO2750" t="s">
        <v>1078</v>
      </c>
      <c r="AP2750" t="s">
        <v>66</v>
      </c>
      <c r="AQ2750">
        <v>14</v>
      </c>
      <c r="AR2750" t="s">
        <v>1077</v>
      </c>
      <c r="AS2750">
        <v>0</v>
      </c>
      <c r="AT2750" t="s">
        <v>161</v>
      </c>
      <c r="AU2750">
        <v>27</v>
      </c>
    </row>
    <row r="2751" spans="1:47" x14ac:dyDescent="0.25">
      <c r="A2751" t="s">
        <v>1395</v>
      </c>
      <c r="B2751">
        <v>3141169</v>
      </c>
      <c r="C2751">
        <v>282199</v>
      </c>
      <c r="D2751" t="s">
        <v>454</v>
      </c>
      <c r="E2751">
        <v>0</v>
      </c>
      <c r="F2751">
        <v>0</v>
      </c>
      <c r="G2751">
        <v>0</v>
      </c>
      <c r="H2751">
        <v>0</v>
      </c>
      <c r="I2751">
        <v>78</v>
      </c>
      <c r="J2751">
        <v>2018</v>
      </c>
      <c r="K2751" t="s">
        <v>221</v>
      </c>
      <c r="L2751">
        <v>1</v>
      </c>
      <c r="M2751">
        <v>0</v>
      </c>
      <c r="N2751">
        <v>6</v>
      </c>
      <c r="O2751">
        <v>18</v>
      </c>
      <c r="P2751" t="s">
        <v>1396</v>
      </c>
      <c r="Q2751" t="s">
        <v>1397</v>
      </c>
      <c r="R2751" t="s">
        <v>637</v>
      </c>
      <c r="S2751">
        <v>10530</v>
      </c>
      <c r="T2751" t="s">
        <v>1375</v>
      </c>
      <c r="U2751" t="s">
        <v>639</v>
      </c>
      <c r="V2751" t="s">
        <v>1073</v>
      </c>
      <c r="W2751" t="s">
        <v>96</v>
      </c>
      <c r="X2751" t="s">
        <v>57</v>
      </c>
      <c r="Y2751" t="s">
        <v>1398</v>
      </c>
      <c r="Z2751" s="1">
        <v>43561</v>
      </c>
      <c r="AA2751">
        <v>78</v>
      </c>
      <c r="AB2751" t="s">
        <v>59</v>
      </c>
      <c r="AC2751">
        <v>2023</v>
      </c>
      <c r="AD2751">
        <v>265</v>
      </c>
      <c r="AE2751" t="s">
        <v>1075</v>
      </c>
      <c r="AF2751" t="s">
        <v>247</v>
      </c>
      <c r="AG2751" s="1">
        <v>35544</v>
      </c>
      <c r="AH2751" t="s">
        <v>161</v>
      </c>
      <c r="AI2751" t="s">
        <v>63</v>
      </c>
      <c r="AJ2751" t="s">
        <v>64</v>
      </c>
      <c r="AK2751">
        <v>186</v>
      </c>
      <c r="AL2751">
        <v>2500000</v>
      </c>
      <c r="AM2751">
        <v>3000000</v>
      </c>
      <c r="AN2751" s="1">
        <v>46568</v>
      </c>
      <c r="AO2751" t="s">
        <v>1079</v>
      </c>
      <c r="AP2751" t="s">
        <v>164</v>
      </c>
      <c r="AQ2751">
        <v>14</v>
      </c>
      <c r="AR2751" t="s">
        <v>1077</v>
      </c>
      <c r="AS2751">
        <v>0</v>
      </c>
      <c r="AT2751" t="s">
        <v>161</v>
      </c>
      <c r="AU2751">
        <v>27</v>
      </c>
    </row>
    <row r="2752" spans="1:47" x14ac:dyDescent="0.25">
      <c r="A2752" t="s">
        <v>1395</v>
      </c>
      <c r="B2752">
        <v>3141169</v>
      </c>
      <c r="C2752">
        <v>282199</v>
      </c>
      <c r="D2752" t="s">
        <v>454</v>
      </c>
      <c r="E2752">
        <v>0</v>
      </c>
      <c r="F2752">
        <v>0</v>
      </c>
      <c r="G2752">
        <v>0</v>
      </c>
      <c r="H2752">
        <v>0</v>
      </c>
      <c r="I2752">
        <v>78</v>
      </c>
      <c r="J2752">
        <v>2018</v>
      </c>
      <c r="K2752" t="s">
        <v>221</v>
      </c>
      <c r="L2752">
        <v>1</v>
      </c>
      <c r="M2752">
        <v>0</v>
      </c>
      <c r="N2752">
        <v>6</v>
      </c>
      <c r="O2752">
        <v>18</v>
      </c>
      <c r="P2752" t="s">
        <v>1396</v>
      </c>
      <c r="Q2752" t="s">
        <v>1397</v>
      </c>
      <c r="R2752" t="s">
        <v>637</v>
      </c>
      <c r="S2752">
        <v>10530</v>
      </c>
      <c r="T2752" t="s">
        <v>1375</v>
      </c>
      <c r="U2752" t="s">
        <v>639</v>
      </c>
      <c r="V2752" t="s">
        <v>1073</v>
      </c>
      <c r="W2752" t="s">
        <v>96</v>
      </c>
      <c r="X2752" t="s">
        <v>57</v>
      </c>
      <c r="Y2752" t="s">
        <v>1398</v>
      </c>
      <c r="Z2752" s="1">
        <v>43561</v>
      </c>
      <c r="AA2752">
        <v>78</v>
      </c>
      <c r="AB2752" t="s">
        <v>59</v>
      </c>
      <c r="AC2752">
        <v>2023</v>
      </c>
      <c r="AD2752">
        <v>265</v>
      </c>
      <c r="AE2752" t="s">
        <v>1075</v>
      </c>
      <c r="AF2752" t="s">
        <v>247</v>
      </c>
      <c r="AG2752" s="1">
        <v>35544</v>
      </c>
      <c r="AH2752" t="s">
        <v>161</v>
      </c>
      <c r="AI2752" t="s">
        <v>63</v>
      </c>
      <c r="AJ2752" t="s">
        <v>64</v>
      </c>
      <c r="AK2752">
        <v>186</v>
      </c>
      <c r="AL2752">
        <v>2500000</v>
      </c>
      <c r="AM2752">
        <v>3000000</v>
      </c>
      <c r="AN2752" s="1">
        <v>46568</v>
      </c>
      <c r="AO2752" t="s">
        <v>1080</v>
      </c>
      <c r="AP2752" t="s">
        <v>66</v>
      </c>
      <c r="AQ2752">
        <v>14</v>
      </c>
      <c r="AR2752" t="s">
        <v>1077</v>
      </c>
      <c r="AS2752">
        <v>0</v>
      </c>
      <c r="AT2752" t="s">
        <v>161</v>
      </c>
      <c r="AU2752">
        <v>27</v>
      </c>
    </row>
    <row r="2753" spans="1:47" x14ac:dyDescent="0.25">
      <c r="A2753" t="s">
        <v>1395</v>
      </c>
      <c r="B2753">
        <v>3141169</v>
      </c>
      <c r="C2753">
        <v>282199</v>
      </c>
      <c r="D2753" t="s">
        <v>454</v>
      </c>
      <c r="E2753">
        <v>0</v>
      </c>
      <c r="F2753">
        <v>0</v>
      </c>
      <c r="G2753">
        <v>0</v>
      </c>
      <c r="H2753">
        <v>0</v>
      </c>
      <c r="I2753">
        <v>78</v>
      </c>
      <c r="J2753">
        <v>2018</v>
      </c>
      <c r="K2753" t="s">
        <v>221</v>
      </c>
      <c r="L2753">
        <v>1</v>
      </c>
      <c r="M2753">
        <v>0</v>
      </c>
      <c r="N2753">
        <v>6</v>
      </c>
      <c r="O2753">
        <v>18</v>
      </c>
      <c r="P2753" t="s">
        <v>1396</v>
      </c>
      <c r="Q2753" t="s">
        <v>1397</v>
      </c>
      <c r="R2753" t="s">
        <v>637</v>
      </c>
      <c r="S2753">
        <v>10530</v>
      </c>
      <c r="T2753" t="s">
        <v>1375</v>
      </c>
      <c r="U2753" t="s">
        <v>639</v>
      </c>
      <c r="V2753" t="s">
        <v>1073</v>
      </c>
      <c r="W2753" t="s">
        <v>96</v>
      </c>
      <c r="X2753" t="s">
        <v>57</v>
      </c>
      <c r="Y2753" t="s">
        <v>1398</v>
      </c>
      <c r="Z2753" s="1">
        <v>43561</v>
      </c>
      <c r="AA2753">
        <v>78</v>
      </c>
      <c r="AB2753" t="s">
        <v>59</v>
      </c>
      <c r="AC2753">
        <v>2023</v>
      </c>
      <c r="AD2753">
        <v>265</v>
      </c>
      <c r="AE2753" t="s">
        <v>1075</v>
      </c>
      <c r="AF2753" t="s">
        <v>247</v>
      </c>
      <c r="AG2753" s="1">
        <v>35544</v>
      </c>
      <c r="AH2753" t="s">
        <v>161</v>
      </c>
      <c r="AI2753" t="s">
        <v>63</v>
      </c>
      <c r="AJ2753" t="s">
        <v>64</v>
      </c>
      <c r="AK2753">
        <v>186</v>
      </c>
      <c r="AL2753">
        <v>2500000</v>
      </c>
      <c r="AM2753">
        <v>3000000</v>
      </c>
      <c r="AN2753" s="1">
        <v>46568</v>
      </c>
      <c r="AO2753" t="s">
        <v>1081</v>
      </c>
      <c r="AP2753" t="s">
        <v>66</v>
      </c>
      <c r="AQ2753">
        <v>14</v>
      </c>
      <c r="AR2753" t="s">
        <v>1077</v>
      </c>
      <c r="AS2753">
        <v>0</v>
      </c>
      <c r="AT2753" t="s">
        <v>161</v>
      </c>
      <c r="AU2753">
        <v>27</v>
      </c>
    </row>
    <row r="2754" spans="1:47" x14ac:dyDescent="0.25">
      <c r="A2754" t="s">
        <v>1395</v>
      </c>
      <c r="B2754">
        <v>3141169</v>
      </c>
      <c r="C2754">
        <v>282199</v>
      </c>
      <c r="D2754" t="s">
        <v>454</v>
      </c>
      <c r="E2754">
        <v>0</v>
      </c>
      <c r="F2754">
        <v>0</v>
      </c>
      <c r="G2754">
        <v>0</v>
      </c>
      <c r="H2754">
        <v>0</v>
      </c>
      <c r="I2754">
        <v>78</v>
      </c>
      <c r="J2754">
        <v>2018</v>
      </c>
      <c r="K2754" t="s">
        <v>221</v>
      </c>
      <c r="L2754">
        <v>1</v>
      </c>
      <c r="M2754">
        <v>0</v>
      </c>
      <c r="N2754">
        <v>6</v>
      </c>
      <c r="O2754">
        <v>18</v>
      </c>
      <c r="P2754" t="s">
        <v>1396</v>
      </c>
      <c r="Q2754" t="s">
        <v>1397</v>
      </c>
      <c r="R2754" t="s">
        <v>637</v>
      </c>
      <c r="S2754">
        <v>10530</v>
      </c>
      <c r="T2754" t="s">
        <v>1375</v>
      </c>
      <c r="U2754" t="s">
        <v>639</v>
      </c>
      <c r="V2754" t="s">
        <v>1073</v>
      </c>
      <c r="W2754" t="s">
        <v>96</v>
      </c>
      <c r="X2754" t="s">
        <v>57</v>
      </c>
      <c r="Y2754" t="s">
        <v>1398</v>
      </c>
      <c r="Z2754" s="1">
        <v>43561</v>
      </c>
      <c r="AA2754">
        <v>78</v>
      </c>
      <c r="AB2754" t="s">
        <v>59</v>
      </c>
      <c r="AC2754">
        <v>2023</v>
      </c>
      <c r="AD2754">
        <v>265</v>
      </c>
      <c r="AE2754" t="s">
        <v>1075</v>
      </c>
      <c r="AF2754" t="s">
        <v>247</v>
      </c>
      <c r="AG2754" s="1">
        <v>35544</v>
      </c>
      <c r="AH2754" t="s">
        <v>161</v>
      </c>
      <c r="AI2754" t="s">
        <v>63</v>
      </c>
      <c r="AJ2754" t="s">
        <v>64</v>
      </c>
      <c r="AK2754">
        <v>186</v>
      </c>
      <c r="AL2754">
        <v>2500000</v>
      </c>
      <c r="AM2754">
        <v>3000000</v>
      </c>
      <c r="AN2754" s="1">
        <v>46568</v>
      </c>
      <c r="AO2754" t="s">
        <v>1082</v>
      </c>
      <c r="AP2754" t="s">
        <v>66</v>
      </c>
      <c r="AQ2754">
        <v>14</v>
      </c>
      <c r="AR2754" t="s">
        <v>1077</v>
      </c>
      <c r="AS2754">
        <v>0</v>
      </c>
      <c r="AT2754" t="s">
        <v>161</v>
      </c>
      <c r="AU2754">
        <v>27</v>
      </c>
    </row>
    <row r="2755" spans="1:47" x14ac:dyDescent="0.25">
      <c r="A2755" t="s">
        <v>1395</v>
      </c>
      <c r="B2755">
        <v>3141169</v>
      </c>
      <c r="C2755">
        <v>282199</v>
      </c>
      <c r="D2755" t="s">
        <v>454</v>
      </c>
      <c r="E2755">
        <v>0</v>
      </c>
      <c r="F2755">
        <v>0</v>
      </c>
      <c r="G2755">
        <v>0</v>
      </c>
      <c r="H2755">
        <v>0</v>
      </c>
      <c r="I2755">
        <v>78</v>
      </c>
      <c r="J2755">
        <v>2018</v>
      </c>
      <c r="K2755" t="s">
        <v>221</v>
      </c>
      <c r="L2755">
        <v>1</v>
      </c>
      <c r="M2755">
        <v>0</v>
      </c>
      <c r="N2755">
        <v>6</v>
      </c>
      <c r="O2755">
        <v>18</v>
      </c>
      <c r="P2755" t="s">
        <v>1396</v>
      </c>
      <c r="Q2755" t="s">
        <v>1397</v>
      </c>
      <c r="R2755" t="s">
        <v>637</v>
      </c>
      <c r="S2755">
        <v>10530</v>
      </c>
      <c r="T2755" t="s">
        <v>1375</v>
      </c>
      <c r="U2755" t="s">
        <v>639</v>
      </c>
      <c r="V2755" t="s">
        <v>1073</v>
      </c>
      <c r="W2755" t="s">
        <v>96</v>
      </c>
      <c r="X2755" t="s">
        <v>57</v>
      </c>
      <c r="Y2755" t="s">
        <v>1398</v>
      </c>
      <c r="Z2755" s="1">
        <v>43561</v>
      </c>
      <c r="AA2755">
        <v>78</v>
      </c>
      <c r="AB2755" t="s">
        <v>59</v>
      </c>
      <c r="AC2755">
        <v>2023</v>
      </c>
      <c r="AD2755">
        <v>265</v>
      </c>
      <c r="AE2755" t="s">
        <v>1075</v>
      </c>
      <c r="AF2755" t="s">
        <v>247</v>
      </c>
      <c r="AG2755" s="1">
        <v>35544</v>
      </c>
      <c r="AH2755" t="s">
        <v>161</v>
      </c>
      <c r="AI2755" t="s">
        <v>63</v>
      </c>
      <c r="AJ2755" t="s">
        <v>64</v>
      </c>
      <c r="AK2755">
        <v>186</v>
      </c>
      <c r="AL2755">
        <v>2500000</v>
      </c>
      <c r="AM2755">
        <v>3000000</v>
      </c>
      <c r="AN2755" s="1">
        <v>46568</v>
      </c>
      <c r="AO2755" t="s">
        <v>1083</v>
      </c>
      <c r="AP2755" t="s">
        <v>164</v>
      </c>
      <c r="AQ2755">
        <v>14</v>
      </c>
      <c r="AR2755" t="s">
        <v>1077</v>
      </c>
      <c r="AS2755">
        <v>0</v>
      </c>
      <c r="AT2755" t="s">
        <v>161</v>
      </c>
      <c r="AU2755">
        <v>27</v>
      </c>
    </row>
    <row r="2756" spans="1:47" x14ac:dyDescent="0.25">
      <c r="A2756" t="s">
        <v>1395</v>
      </c>
      <c r="B2756">
        <v>3141169</v>
      </c>
      <c r="C2756">
        <v>282199</v>
      </c>
      <c r="D2756" t="s">
        <v>454</v>
      </c>
      <c r="E2756">
        <v>0</v>
      </c>
      <c r="F2756">
        <v>0</v>
      </c>
      <c r="G2756">
        <v>0</v>
      </c>
      <c r="H2756">
        <v>0</v>
      </c>
      <c r="I2756">
        <v>78</v>
      </c>
      <c r="J2756">
        <v>2018</v>
      </c>
      <c r="K2756" t="s">
        <v>221</v>
      </c>
      <c r="L2756">
        <v>1</v>
      </c>
      <c r="M2756">
        <v>0</v>
      </c>
      <c r="N2756">
        <v>6</v>
      </c>
      <c r="O2756">
        <v>18</v>
      </c>
      <c r="P2756" t="s">
        <v>1396</v>
      </c>
      <c r="Q2756" t="s">
        <v>1397</v>
      </c>
      <c r="R2756" t="s">
        <v>637</v>
      </c>
      <c r="S2756">
        <v>10530</v>
      </c>
      <c r="T2756" t="s">
        <v>1375</v>
      </c>
      <c r="U2756" t="s">
        <v>639</v>
      </c>
      <c r="V2756" t="s">
        <v>1073</v>
      </c>
      <c r="W2756" t="s">
        <v>96</v>
      </c>
      <c r="X2756" t="s">
        <v>57</v>
      </c>
      <c r="Y2756" t="s">
        <v>1398</v>
      </c>
      <c r="Z2756" s="1">
        <v>43561</v>
      </c>
      <c r="AA2756">
        <v>78</v>
      </c>
      <c r="AB2756" t="s">
        <v>59</v>
      </c>
      <c r="AC2756">
        <v>2023</v>
      </c>
      <c r="AD2756">
        <v>265</v>
      </c>
      <c r="AE2756" t="s">
        <v>1075</v>
      </c>
      <c r="AF2756" t="s">
        <v>247</v>
      </c>
      <c r="AG2756" s="1">
        <v>35544</v>
      </c>
      <c r="AH2756" t="s">
        <v>161</v>
      </c>
      <c r="AI2756" t="s">
        <v>63</v>
      </c>
      <c r="AJ2756" t="s">
        <v>64</v>
      </c>
      <c r="AK2756">
        <v>186</v>
      </c>
      <c r="AL2756">
        <v>2500000</v>
      </c>
      <c r="AM2756">
        <v>3000000</v>
      </c>
      <c r="AN2756" s="1">
        <v>46568</v>
      </c>
      <c r="AO2756" t="s">
        <v>1084</v>
      </c>
      <c r="AP2756" t="s">
        <v>66</v>
      </c>
      <c r="AQ2756">
        <v>14</v>
      </c>
      <c r="AR2756" t="s">
        <v>1077</v>
      </c>
      <c r="AS2756">
        <v>0</v>
      </c>
      <c r="AT2756" t="s">
        <v>161</v>
      </c>
      <c r="AU2756">
        <v>27</v>
      </c>
    </row>
    <row r="2757" spans="1:47" x14ac:dyDescent="0.25">
      <c r="A2757" t="s">
        <v>1399</v>
      </c>
      <c r="B2757">
        <v>3141174</v>
      </c>
      <c r="C2757">
        <v>282199</v>
      </c>
      <c r="D2757" t="s">
        <v>454</v>
      </c>
      <c r="E2757">
        <v>0</v>
      </c>
      <c r="F2757">
        <v>0</v>
      </c>
      <c r="G2757">
        <v>1</v>
      </c>
      <c r="H2757">
        <v>0</v>
      </c>
      <c r="I2757">
        <v>90</v>
      </c>
      <c r="J2757">
        <v>2018</v>
      </c>
      <c r="K2757" t="s">
        <v>138</v>
      </c>
      <c r="L2757">
        <v>1</v>
      </c>
      <c r="M2757">
        <v>1</v>
      </c>
      <c r="N2757">
        <v>18</v>
      </c>
      <c r="O2757">
        <v>15</v>
      </c>
      <c r="P2757" t="s">
        <v>1397</v>
      </c>
      <c r="Q2757" t="s">
        <v>1370</v>
      </c>
      <c r="R2757" t="s">
        <v>1071</v>
      </c>
      <c r="S2757">
        <v>18422</v>
      </c>
      <c r="T2757" t="s">
        <v>458</v>
      </c>
      <c r="U2757" t="s">
        <v>1073</v>
      </c>
      <c r="V2757" t="s">
        <v>1371</v>
      </c>
      <c r="W2757" t="s">
        <v>103</v>
      </c>
      <c r="X2757" t="s">
        <v>57</v>
      </c>
      <c r="Y2757" t="s">
        <v>1400</v>
      </c>
      <c r="Z2757" s="1">
        <v>43567</v>
      </c>
      <c r="AA2757">
        <v>88</v>
      </c>
      <c r="AB2757" t="s">
        <v>81</v>
      </c>
      <c r="AC2757">
        <v>2023</v>
      </c>
      <c r="AD2757">
        <v>265</v>
      </c>
      <c r="AE2757" t="s">
        <v>1075</v>
      </c>
      <c r="AF2757" t="s">
        <v>247</v>
      </c>
      <c r="AG2757" s="1">
        <v>35544</v>
      </c>
      <c r="AH2757" t="s">
        <v>161</v>
      </c>
      <c r="AI2757" t="s">
        <v>63</v>
      </c>
      <c r="AJ2757" t="s">
        <v>64</v>
      </c>
      <c r="AK2757">
        <v>186</v>
      </c>
      <c r="AL2757">
        <v>2500000</v>
      </c>
      <c r="AM2757">
        <v>3000000</v>
      </c>
      <c r="AN2757" s="1">
        <v>46568</v>
      </c>
      <c r="AO2757" t="s">
        <v>1076</v>
      </c>
      <c r="AP2757" t="s">
        <v>66</v>
      </c>
      <c r="AQ2757">
        <v>14</v>
      </c>
      <c r="AR2757" t="s">
        <v>1077</v>
      </c>
      <c r="AS2757">
        <v>0</v>
      </c>
      <c r="AT2757" t="s">
        <v>161</v>
      </c>
      <c r="AU2757">
        <v>27</v>
      </c>
    </row>
    <row r="2758" spans="1:47" x14ac:dyDescent="0.25">
      <c r="A2758" t="s">
        <v>1399</v>
      </c>
      <c r="B2758">
        <v>3141174</v>
      </c>
      <c r="C2758">
        <v>282199</v>
      </c>
      <c r="D2758" t="s">
        <v>454</v>
      </c>
      <c r="E2758">
        <v>0</v>
      </c>
      <c r="F2758">
        <v>0</v>
      </c>
      <c r="G2758">
        <v>1</v>
      </c>
      <c r="H2758">
        <v>0</v>
      </c>
      <c r="I2758">
        <v>90</v>
      </c>
      <c r="J2758">
        <v>2018</v>
      </c>
      <c r="K2758" t="s">
        <v>138</v>
      </c>
      <c r="L2758">
        <v>1</v>
      </c>
      <c r="M2758">
        <v>1</v>
      </c>
      <c r="N2758">
        <v>18</v>
      </c>
      <c r="O2758">
        <v>15</v>
      </c>
      <c r="P2758" t="s">
        <v>1397</v>
      </c>
      <c r="Q2758" t="s">
        <v>1370</v>
      </c>
      <c r="R2758" t="s">
        <v>1071</v>
      </c>
      <c r="S2758">
        <v>18422</v>
      </c>
      <c r="T2758" t="s">
        <v>458</v>
      </c>
      <c r="U2758" t="s">
        <v>1073</v>
      </c>
      <c r="V2758" t="s">
        <v>1371</v>
      </c>
      <c r="W2758" t="s">
        <v>103</v>
      </c>
      <c r="X2758" t="s">
        <v>57</v>
      </c>
      <c r="Y2758" t="s">
        <v>1400</v>
      </c>
      <c r="Z2758" s="1">
        <v>43567</v>
      </c>
      <c r="AA2758">
        <v>88</v>
      </c>
      <c r="AB2758" t="s">
        <v>81</v>
      </c>
      <c r="AC2758">
        <v>2023</v>
      </c>
      <c r="AD2758">
        <v>265</v>
      </c>
      <c r="AE2758" t="s">
        <v>1075</v>
      </c>
      <c r="AF2758" t="s">
        <v>247</v>
      </c>
      <c r="AG2758" s="1">
        <v>35544</v>
      </c>
      <c r="AH2758" t="s">
        <v>161</v>
      </c>
      <c r="AI2758" t="s">
        <v>63</v>
      </c>
      <c r="AJ2758" t="s">
        <v>64</v>
      </c>
      <c r="AK2758">
        <v>186</v>
      </c>
      <c r="AL2758">
        <v>2500000</v>
      </c>
      <c r="AM2758">
        <v>3000000</v>
      </c>
      <c r="AN2758" s="1">
        <v>46568</v>
      </c>
      <c r="AO2758" t="s">
        <v>1078</v>
      </c>
      <c r="AP2758" t="s">
        <v>66</v>
      </c>
      <c r="AQ2758">
        <v>14</v>
      </c>
      <c r="AR2758" t="s">
        <v>1077</v>
      </c>
      <c r="AS2758">
        <v>0</v>
      </c>
      <c r="AT2758" t="s">
        <v>161</v>
      </c>
      <c r="AU2758">
        <v>27</v>
      </c>
    </row>
    <row r="2759" spans="1:47" x14ac:dyDescent="0.25">
      <c r="A2759" t="s">
        <v>1399</v>
      </c>
      <c r="B2759">
        <v>3141174</v>
      </c>
      <c r="C2759">
        <v>282199</v>
      </c>
      <c r="D2759" t="s">
        <v>454</v>
      </c>
      <c r="E2759">
        <v>0</v>
      </c>
      <c r="F2759">
        <v>0</v>
      </c>
      <c r="G2759">
        <v>1</v>
      </c>
      <c r="H2759">
        <v>0</v>
      </c>
      <c r="I2759">
        <v>90</v>
      </c>
      <c r="J2759">
        <v>2018</v>
      </c>
      <c r="K2759" t="s">
        <v>138</v>
      </c>
      <c r="L2759">
        <v>1</v>
      </c>
      <c r="M2759">
        <v>1</v>
      </c>
      <c r="N2759">
        <v>18</v>
      </c>
      <c r="O2759">
        <v>15</v>
      </c>
      <c r="P2759" t="s">
        <v>1397</v>
      </c>
      <c r="Q2759" t="s">
        <v>1370</v>
      </c>
      <c r="R2759" t="s">
        <v>1071</v>
      </c>
      <c r="S2759">
        <v>18422</v>
      </c>
      <c r="T2759" t="s">
        <v>458</v>
      </c>
      <c r="U2759" t="s">
        <v>1073</v>
      </c>
      <c r="V2759" t="s">
        <v>1371</v>
      </c>
      <c r="W2759" t="s">
        <v>103</v>
      </c>
      <c r="X2759" t="s">
        <v>57</v>
      </c>
      <c r="Y2759" t="s">
        <v>1400</v>
      </c>
      <c r="Z2759" s="1">
        <v>43567</v>
      </c>
      <c r="AA2759">
        <v>88</v>
      </c>
      <c r="AB2759" t="s">
        <v>81</v>
      </c>
      <c r="AC2759">
        <v>2023</v>
      </c>
      <c r="AD2759">
        <v>265</v>
      </c>
      <c r="AE2759" t="s">
        <v>1075</v>
      </c>
      <c r="AF2759" t="s">
        <v>247</v>
      </c>
      <c r="AG2759" s="1">
        <v>35544</v>
      </c>
      <c r="AH2759" t="s">
        <v>161</v>
      </c>
      <c r="AI2759" t="s">
        <v>63</v>
      </c>
      <c r="AJ2759" t="s">
        <v>64</v>
      </c>
      <c r="AK2759">
        <v>186</v>
      </c>
      <c r="AL2759">
        <v>2500000</v>
      </c>
      <c r="AM2759">
        <v>3000000</v>
      </c>
      <c r="AN2759" s="1">
        <v>46568</v>
      </c>
      <c r="AO2759" t="s">
        <v>1079</v>
      </c>
      <c r="AP2759" t="s">
        <v>164</v>
      </c>
      <c r="AQ2759">
        <v>14</v>
      </c>
      <c r="AR2759" t="s">
        <v>1077</v>
      </c>
      <c r="AS2759">
        <v>0</v>
      </c>
      <c r="AT2759" t="s">
        <v>161</v>
      </c>
      <c r="AU2759">
        <v>27</v>
      </c>
    </row>
    <row r="2760" spans="1:47" x14ac:dyDescent="0.25">
      <c r="A2760" t="s">
        <v>1399</v>
      </c>
      <c r="B2760">
        <v>3141174</v>
      </c>
      <c r="C2760">
        <v>282199</v>
      </c>
      <c r="D2760" t="s">
        <v>454</v>
      </c>
      <c r="E2760">
        <v>0</v>
      </c>
      <c r="F2760">
        <v>0</v>
      </c>
      <c r="G2760">
        <v>1</v>
      </c>
      <c r="H2760">
        <v>0</v>
      </c>
      <c r="I2760">
        <v>90</v>
      </c>
      <c r="J2760">
        <v>2018</v>
      </c>
      <c r="K2760" t="s">
        <v>138</v>
      </c>
      <c r="L2760">
        <v>1</v>
      </c>
      <c r="M2760">
        <v>1</v>
      </c>
      <c r="N2760">
        <v>18</v>
      </c>
      <c r="O2760">
        <v>15</v>
      </c>
      <c r="P2760" t="s">
        <v>1397</v>
      </c>
      <c r="Q2760" t="s">
        <v>1370</v>
      </c>
      <c r="R2760" t="s">
        <v>1071</v>
      </c>
      <c r="S2760">
        <v>18422</v>
      </c>
      <c r="T2760" t="s">
        <v>458</v>
      </c>
      <c r="U2760" t="s">
        <v>1073</v>
      </c>
      <c r="V2760" t="s">
        <v>1371</v>
      </c>
      <c r="W2760" t="s">
        <v>103</v>
      </c>
      <c r="X2760" t="s">
        <v>57</v>
      </c>
      <c r="Y2760" t="s">
        <v>1400</v>
      </c>
      <c r="Z2760" s="1">
        <v>43567</v>
      </c>
      <c r="AA2760">
        <v>88</v>
      </c>
      <c r="AB2760" t="s">
        <v>81</v>
      </c>
      <c r="AC2760">
        <v>2023</v>
      </c>
      <c r="AD2760">
        <v>265</v>
      </c>
      <c r="AE2760" t="s">
        <v>1075</v>
      </c>
      <c r="AF2760" t="s">
        <v>247</v>
      </c>
      <c r="AG2760" s="1">
        <v>35544</v>
      </c>
      <c r="AH2760" t="s">
        <v>161</v>
      </c>
      <c r="AI2760" t="s">
        <v>63</v>
      </c>
      <c r="AJ2760" t="s">
        <v>64</v>
      </c>
      <c r="AK2760">
        <v>186</v>
      </c>
      <c r="AL2760">
        <v>2500000</v>
      </c>
      <c r="AM2760">
        <v>3000000</v>
      </c>
      <c r="AN2760" s="1">
        <v>46568</v>
      </c>
      <c r="AO2760" t="s">
        <v>1080</v>
      </c>
      <c r="AP2760" t="s">
        <v>66</v>
      </c>
      <c r="AQ2760">
        <v>14</v>
      </c>
      <c r="AR2760" t="s">
        <v>1077</v>
      </c>
      <c r="AS2760">
        <v>0</v>
      </c>
      <c r="AT2760" t="s">
        <v>161</v>
      </c>
      <c r="AU2760">
        <v>27</v>
      </c>
    </row>
    <row r="2761" spans="1:47" x14ac:dyDescent="0.25">
      <c r="A2761" t="s">
        <v>1399</v>
      </c>
      <c r="B2761">
        <v>3141174</v>
      </c>
      <c r="C2761">
        <v>282199</v>
      </c>
      <c r="D2761" t="s">
        <v>454</v>
      </c>
      <c r="E2761">
        <v>0</v>
      </c>
      <c r="F2761">
        <v>0</v>
      </c>
      <c r="G2761">
        <v>1</v>
      </c>
      <c r="H2761">
        <v>0</v>
      </c>
      <c r="I2761">
        <v>90</v>
      </c>
      <c r="J2761">
        <v>2018</v>
      </c>
      <c r="K2761" t="s">
        <v>138</v>
      </c>
      <c r="L2761">
        <v>1</v>
      </c>
      <c r="M2761">
        <v>1</v>
      </c>
      <c r="N2761">
        <v>18</v>
      </c>
      <c r="O2761">
        <v>15</v>
      </c>
      <c r="P2761" t="s">
        <v>1397</v>
      </c>
      <c r="Q2761" t="s">
        <v>1370</v>
      </c>
      <c r="R2761" t="s">
        <v>1071</v>
      </c>
      <c r="S2761">
        <v>18422</v>
      </c>
      <c r="T2761" t="s">
        <v>458</v>
      </c>
      <c r="U2761" t="s">
        <v>1073</v>
      </c>
      <c r="V2761" t="s">
        <v>1371</v>
      </c>
      <c r="W2761" t="s">
        <v>103</v>
      </c>
      <c r="X2761" t="s">
        <v>57</v>
      </c>
      <c r="Y2761" t="s">
        <v>1400</v>
      </c>
      <c r="Z2761" s="1">
        <v>43567</v>
      </c>
      <c r="AA2761">
        <v>88</v>
      </c>
      <c r="AB2761" t="s">
        <v>81</v>
      </c>
      <c r="AC2761">
        <v>2023</v>
      </c>
      <c r="AD2761">
        <v>265</v>
      </c>
      <c r="AE2761" t="s">
        <v>1075</v>
      </c>
      <c r="AF2761" t="s">
        <v>247</v>
      </c>
      <c r="AG2761" s="1">
        <v>35544</v>
      </c>
      <c r="AH2761" t="s">
        <v>161</v>
      </c>
      <c r="AI2761" t="s">
        <v>63</v>
      </c>
      <c r="AJ2761" t="s">
        <v>64</v>
      </c>
      <c r="AK2761">
        <v>186</v>
      </c>
      <c r="AL2761">
        <v>2500000</v>
      </c>
      <c r="AM2761">
        <v>3000000</v>
      </c>
      <c r="AN2761" s="1">
        <v>46568</v>
      </c>
      <c r="AO2761" t="s">
        <v>1081</v>
      </c>
      <c r="AP2761" t="s">
        <v>66</v>
      </c>
      <c r="AQ2761">
        <v>14</v>
      </c>
      <c r="AR2761" t="s">
        <v>1077</v>
      </c>
      <c r="AS2761">
        <v>0</v>
      </c>
      <c r="AT2761" t="s">
        <v>161</v>
      </c>
      <c r="AU2761">
        <v>27</v>
      </c>
    </row>
    <row r="2762" spans="1:47" x14ac:dyDescent="0.25">
      <c r="A2762" t="s">
        <v>1399</v>
      </c>
      <c r="B2762">
        <v>3141174</v>
      </c>
      <c r="C2762">
        <v>282199</v>
      </c>
      <c r="D2762" t="s">
        <v>454</v>
      </c>
      <c r="E2762">
        <v>0</v>
      </c>
      <c r="F2762">
        <v>0</v>
      </c>
      <c r="G2762">
        <v>1</v>
      </c>
      <c r="H2762">
        <v>0</v>
      </c>
      <c r="I2762">
        <v>90</v>
      </c>
      <c r="J2762">
        <v>2018</v>
      </c>
      <c r="K2762" t="s">
        <v>138</v>
      </c>
      <c r="L2762">
        <v>1</v>
      </c>
      <c r="M2762">
        <v>1</v>
      </c>
      <c r="N2762">
        <v>18</v>
      </c>
      <c r="O2762">
        <v>15</v>
      </c>
      <c r="P2762" t="s">
        <v>1397</v>
      </c>
      <c r="Q2762" t="s">
        <v>1370</v>
      </c>
      <c r="R2762" t="s">
        <v>1071</v>
      </c>
      <c r="S2762">
        <v>18422</v>
      </c>
      <c r="T2762" t="s">
        <v>458</v>
      </c>
      <c r="U2762" t="s">
        <v>1073</v>
      </c>
      <c r="V2762" t="s">
        <v>1371</v>
      </c>
      <c r="W2762" t="s">
        <v>103</v>
      </c>
      <c r="X2762" t="s">
        <v>57</v>
      </c>
      <c r="Y2762" t="s">
        <v>1400</v>
      </c>
      <c r="Z2762" s="1">
        <v>43567</v>
      </c>
      <c r="AA2762">
        <v>88</v>
      </c>
      <c r="AB2762" t="s">
        <v>81</v>
      </c>
      <c r="AC2762">
        <v>2023</v>
      </c>
      <c r="AD2762">
        <v>265</v>
      </c>
      <c r="AE2762" t="s">
        <v>1075</v>
      </c>
      <c r="AF2762" t="s">
        <v>247</v>
      </c>
      <c r="AG2762" s="1">
        <v>35544</v>
      </c>
      <c r="AH2762" t="s">
        <v>161</v>
      </c>
      <c r="AI2762" t="s">
        <v>63</v>
      </c>
      <c r="AJ2762" t="s">
        <v>64</v>
      </c>
      <c r="AK2762">
        <v>186</v>
      </c>
      <c r="AL2762">
        <v>2500000</v>
      </c>
      <c r="AM2762">
        <v>3000000</v>
      </c>
      <c r="AN2762" s="1">
        <v>46568</v>
      </c>
      <c r="AO2762" t="s">
        <v>1082</v>
      </c>
      <c r="AP2762" t="s">
        <v>66</v>
      </c>
      <c r="AQ2762">
        <v>14</v>
      </c>
      <c r="AR2762" t="s">
        <v>1077</v>
      </c>
      <c r="AS2762">
        <v>0</v>
      </c>
      <c r="AT2762" t="s">
        <v>161</v>
      </c>
      <c r="AU2762">
        <v>27</v>
      </c>
    </row>
    <row r="2763" spans="1:47" x14ac:dyDescent="0.25">
      <c r="A2763" t="s">
        <v>1399</v>
      </c>
      <c r="B2763">
        <v>3141174</v>
      </c>
      <c r="C2763">
        <v>282199</v>
      </c>
      <c r="D2763" t="s">
        <v>454</v>
      </c>
      <c r="E2763">
        <v>0</v>
      </c>
      <c r="F2763">
        <v>0</v>
      </c>
      <c r="G2763">
        <v>1</v>
      </c>
      <c r="H2763">
        <v>0</v>
      </c>
      <c r="I2763">
        <v>90</v>
      </c>
      <c r="J2763">
        <v>2018</v>
      </c>
      <c r="K2763" t="s">
        <v>138</v>
      </c>
      <c r="L2763">
        <v>1</v>
      </c>
      <c r="M2763">
        <v>1</v>
      </c>
      <c r="N2763">
        <v>18</v>
      </c>
      <c r="O2763">
        <v>15</v>
      </c>
      <c r="P2763" t="s">
        <v>1397</v>
      </c>
      <c r="Q2763" t="s">
        <v>1370</v>
      </c>
      <c r="R2763" t="s">
        <v>1071</v>
      </c>
      <c r="S2763">
        <v>18422</v>
      </c>
      <c r="T2763" t="s">
        <v>458</v>
      </c>
      <c r="U2763" t="s">
        <v>1073</v>
      </c>
      <c r="V2763" t="s">
        <v>1371</v>
      </c>
      <c r="W2763" t="s">
        <v>103</v>
      </c>
      <c r="X2763" t="s">
        <v>57</v>
      </c>
      <c r="Y2763" t="s">
        <v>1400</v>
      </c>
      <c r="Z2763" s="1">
        <v>43567</v>
      </c>
      <c r="AA2763">
        <v>88</v>
      </c>
      <c r="AB2763" t="s">
        <v>81</v>
      </c>
      <c r="AC2763">
        <v>2023</v>
      </c>
      <c r="AD2763">
        <v>265</v>
      </c>
      <c r="AE2763" t="s">
        <v>1075</v>
      </c>
      <c r="AF2763" t="s">
        <v>247</v>
      </c>
      <c r="AG2763" s="1">
        <v>35544</v>
      </c>
      <c r="AH2763" t="s">
        <v>161</v>
      </c>
      <c r="AI2763" t="s">
        <v>63</v>
      </c>
      <c r="AJ2763" t="s">
        <v>64</v>
      </c>
      <c r="AK2763">
        <v>186</v>
      </c>
      <c r="AL2763">
        <v>2500000</v>
      </c>
      <c r="AM2763">
        <v>3000000</v>
      </c>
      <c r="AN2763" s="1">
        <v>46568</v>
      </c>
      <c r="AO2763" t="s">
        <v>1083</v>
      </c>
      <c r="AP2763" t="s">
        <v>164</v>
      </c>
      <c r="AQ2763">
        <v>14</v>
      </c>
      <c r="AR2763" t="s">
        <v>1077</v>
      </c>
      <c r="AS2763">
        <v>0</v>
      </c>
      <c r="AT2763" t="s">
        <v>161</v>
      </c>
      <c r="AU2763">
        <v>27</v>
      </c>
    </row>
    <row r="2764" spans="1:47" x14ac:dyDescent="0.25">
      <c r="A2764" t="s">
        <v>1399</v>
      </c>
      <c r="B2764">
        <v>3141174</v>
      </c>
      <c r="C2764">
        <v>282199</v>
      </c>
      <c r="D2764" t="s">
        <v>454</v>
      </c>
      <c r="E2764">
        <v>0</v>
      </c>
      <c r="F2764">
        <v>0</v>
      </c>
      <c r="G2764">
        <v>1</v>
      </c>
      <c r="H2764">
        <v>0</v>
      </c>
      <c r="I2764">
        <v>90</v>
      </c>
      <c r="J2764">
        <v>2018</v>
      </c>
      <c r="K2764" t="s">
        <v>138</v>
      </c>
      <c r="L2764">
        <v>1</v>
      </c>
      <c r="M2764">
        <v>1</v>
      </c>
      <c r="N2764">
        <v>18</v>
      </c>
      <c r="O2764">
        <v>15</v>
      </c>
      <c r="P2764" t="s">
        <v>1397</v>
      </c>
      <c r="Q2764" t="s">
        <v>1370</v>
      </c>
      <c r="R2764" t="s">
        <v>1071</v>
      </c>
      <c r="S2764">
        <v>18422</v>
      </c>
      <c r="T2764" t="s">
        <v>458</v>
      </c>
      <c r="U2764" t="s">
        <v>1073</v>
      </c>
      <c r="V2764" t="s">
        <v>1371</v>
      </c>
      <c r="W2764" t="s">
        <v>103</v>
      </c>
      <c r="X2764" t="s">
        <v>57</v>
      </c>
      <c r="Y2764" t="s">
        <v>1400</v>
      </c>
      <c r="Z2764" s="1">
        <v>43567</v>
      </c>
      <c r="AA2764">
        <v>88</v>
      </c>
      <c r="AB2764" t="s">
        <v>81</v>
      </c>
      <c r="AC2764">
        <v>2023</v>
      </c>
      <c r="AD2764">
        <v>265</v>
      </c>
      <c r="AE2764" t="s">
        <v>1075</v>
      </c>
      <c r="AF2764" t="s">
        <v>247</v>
      </c>
      <c r="AG2764" s="1">
        <v>35544</v>
      </c>
      <c r="AH2764" t="s">
        <v>161</v>
      </c>
      <c r="AI2764" t="s">
        <v>63</v>
      </c>
      <c r="AJ2764" t="s">
        <v>64</v>
      </c>
      <c r="AK2764">
        <v>186</v>
      </c>
      <c r="AL2764">
        <v>2500000</v>
      </c>
      <c r="AM2764">
        <v>3000000</v>
      </c>
      <c r="AN2764" s="1">
        <v>46568</v>
      </c>
      <c r="AO2764" t="s">
        <v>1084</v>
      </c>
      <c r="AP2764" t="s">
        <v>66</v>
      </c>
      <c r="AQ2764">
        <v>14</v>
      </c>
      <c r="AR2764" t="s">
        <v>1077</v>
      </c>
      <c r="AS2764">
        <v>0</v>
      </c>
      <c r="AT2764" t="s">
        <v>161</v>
      </c>
      <c r="AU2764">
        <v>27</v>
      </c>
    </row>
    <row r="2765" spans="1:47" x14ac:dyDescent="0.25">
      <c r="A2765" t="s">
        <v>1401</v>
      </c>
      <c r="B2765">
        <v>3141178</v>
      </c>
      <c r="C2765">
        <v>336160</v>
      </c>
      <c r="D2765" t="s">
        <v>454</v>
      </c>
      <c r="E2765">
        <v>0</v>
      </c>
      <c r="F2765">
        <v>0</v>
      </c>
      <c r="G2765">
        <v>1</v>
      </c>
      <c r="H2765">
        <v>0</v>
      </c>
      <c r="I2765">
        <v>90</v>
      </c>
      <c r="J2765">
        <v>2018</v>
      </c>
      <c r="K2765" t="s">
        <v>138</v>
      </c>
      <c r="L2765">
        <v>1</v>
      </c>
      <c r="M2765">
        <v>1</v>
      </c>
      <c r="N2765">
        <v>14</v>
      </c>
      <c r="O2765">
        <v>13</v>
      </c>
      <c r="P2765" t="s">
        <v>1007</v>
      </c>
      <c r="Q2765" t="s">
        <v>1402</v>
      </c>
      <c r="R2765" t="s">
        <v>1009</v>
      </c>
      <c r="S2765">
        <v>9511</v>
      </c>
      <c r="T2765" t="s">
        <v>1322</v>
      </c>
      <c r="U2765" t="s">
        <v>1010</v>
      </c>
      <c r="V2765" t="s">
        <v>1403</v>
      </c>
      <c r="W2765" t="s">
        <v>103</v>
      </c>
      <c r="X2765" t="s">
        <v>57</v>
      </c>
      <c r="Y2765" t="s">
        <v>1404</v>
      </c>
      <c r="Z2765" s="1">
        <v>43568</v>
      </c>
      <c r="AA2765">
        <v>11</v>
      </c>
      <c r="AB2765" t="s">
        <v>81</v>
      </c>
      <c r="AC2765">
        <v>2018</v>
      </c>
      <c r="AD2765">
        <v>385</v>
      </c>
      <c r="AE2765" t="s">
        <v>1013</v>
      </c>
      <c r="AF2765" t="s">
        <v>247</v>
      </c>
      <c r="AG2765" s="1">
        <v>35329</v>
      </c>
      <c r="AH2765" t="s">
        <v>355</v>
      </c>
      <c r="AI2765" t="s">
        <v>265</v>
      </c>
      <c r="AJ2765" t="s">
        <v>64</v>
      </c>
      <c r="AK2765">
        <v>192</v>
      </c>
      <c r="AL2765">
        <v>900000</v>
      </c>
      <c r="AM2765">
        <v>1700000</v>
      </c>
      <c r="AN2765" s="1">
        <v>46203</v>
      </c>
      <c r="AO2765" t="s">
        <v>1014</v>
      </c>
      <c r="AP2765" t="s">
        <v>66</v>
      </c>
      <c r="AQ2765">
        <v>11</v>
      </c>
      <c r="AR2765" t="s">
        <v>1015</v>
      </c>
      <c r="AS2765">
        <v>0</v>
      </c>
      <c r="AT2765" t="s">
        <v>355</v>
      </c>
      <c r="AU2765">
        <v>28</v>
      </c>
    </row>
    <row r="2766" spans="1:47" x14ac:dyDescent="0.25">
      <c r="A2766" t="s">
        <v>1405</v>
      </c>
      <c r="B2766">
        <v>3058685</v>
      </c>
      <c r="C2766">
        <v>332697</v>
      </c>
      <c r="D2766" t="s">
        <v>48</v>
      </c>
      <c r="E2766">
        <v>0</v>
      </c>
      <c r="F2766">
        <v>0</v>
      </c>
      <c r="G2766">
        <v>0</v>
      </c>
      <c r="H2766">
        <v>0</v>
      </c>
      <c r="I2766">
        <v>81</v>
      </c>
      <c r="J2766">
        <v>2018</v>
      </c>
      <c r="K2766" t="s">
        <v>138</v>
      </c>
      <c r="L2766">
        <v>2</v>
      </c>
      <c r="M2766">
        <v>5</v>
      </c>
      <c r="N2766">
        <v>15</v>
      </c>
      <c r="O2766">
        <v>6</v>
      </c>
      <c r="P2766" t="s">
        <v>1406</v>
      </c>
      <c r="Q2766" t="s">
        <v>625</v>
      </c>
      <c r="R2766" t="s">
        <v>494</v>
      </c>
      <c r="S2766">
        <v>58958</v>
      </c>
      <c r="T2766" t="s">
        <v>94</v>
      </c>
      <c r="U2766" t="s">
        <v>135</v>
      </c>
      <c r="V2766" t="s">
        <v>109</v>
      </c>
      <c r="W2766" t="s">
        <v>596</v>
      </c>
      <c r="X2766" t="s">
        <v>57</v>
      </c>
      <c r="Y2766" t="s">
        <v>1407</v>
      </c>
      <c r="Z2766" s="1">
        <v>43575</v>
      </c>
      <c r="AA2766">
        <v>81</v>
      </c>
      <c r="AB2766" t="s">
        <v>59</v>
      </c>
      <c r="AC2766">
        <v>2023</v>
      </c>
      <c r="AD2766">
        <v>506</v>
      </c>
      <c r="AE2766" t="s">
        <v>755</v>
      </c>
      <c r="AF2766" t="s">
        <v>247</v>
      </c>
      <c r="AG2766" s="1">
        <v>36035</v>
      </c>
      <c r="AH2766" t="s">
        <v>248</v>
      </c>
      <c r="AI2766" t="s">
        <v>249</v>
      </c>
      <c r="AJ2766" t="s">
        <v>64</v>
      </c>
      <c r="AK2766">
        <v>185</v>
      </c>
      <c r="AL2766">
        <v>20000000</v>
      </c>
      <c r="AM2766">
        <v>25000000</v>
      </c>
      <c r="AN2766" s="1">
        <v>45838</v>
      </c>
      <c r="AO2766" t="s">
        <v>756</v>
      </c>
      <c r="AP2766" t="s">
        <v>66</v>
      </c>
      <c r="AQ2766">
        <v>16</v>
      </c>
      <c r="AR2766" t="s">
        <v>757</v>
      </c>
      <c r="AS2766">
        <v>0</v>
      </c>
      <c r="AT2766" t="s">
        <v>465</v>
      </c>
      <c r="AU2766">
        <v>26</v>
      </c>
    </row>
    <row r="2767" spans="1:47" x14ac:dyDescent="0.25">
      <c r="A2767" t="s">
        <v>1405</v>
      </c>
      <c r="B2767">
        <v>3058685</v>
      </c>
      <c r="C2767">
        <v>332697</v>
      </c>
      <c r="D2767" t="s">
        <v>48</v>
      </c>
      <c r="E2767">
        <v>0</v>
      </c>
      <c r="F2767">
        <v>0</v>
      </c>
      <c r="G2767">
        <v>0</v>
      </c>
      <c r="H2767">
        <v>0</v>
      </c>
      <c r="I2767">
        <v>81</v>
      </c>
      <c r="J2767">
        <v>2018</v>
      </c>
      <c r="K2767" t="s">
        <v>138</v>
      </c>
      <c r="L2767">
        <v>2</v>
      </c>
      <c r="M2767">
        <v>5</v>
      </c>
      <c r="N2767">
        <v>15</v>
      </c>
      <c r="O2767">
        <v>6</v>
      </c>
      <c r="P2767" t="s">
        <v>1406</v>
      </c>
      <c r="Q2767" t="s">
        <v>625</v>
      </c>
      <c r="R2767" t="s">
        <v>494</v>
      </c>
      <c r="S2767">
        <v>58958</v>
      </c>
      <c r="T2767" t="s">
        <v>94</v>
      </c>
      <c r="U2767" t="s">
        <v>135</v>
      </c>
      <c r="V2767" t="s">
        <v>109</v>
      </c>
      <c r="W2767" t="s">
        <v>596</v>
      </c>
      <c r="X2767" t="s">
        <v>57</v>
      </c>
      <c r="Y2767" t="s">
        <v>1407</v>
      </c>
      <c r="Z2767" s="1">
        <v>43575</v>
      </c>
      <c r="AA2767">
        <v>81</v>
      </c>
      <c r="AB2767" t="s">
        <v>59</v>
      </c>
      <c r="AC2767">
        <v>2023</v>
      </c>
      <c r="AD2767">
        <v>506</v>
      </c>
      <c r="AE2767" t="s">
        <v>755</v>
      </c>
      <c r="AF2767" t="s">
        <v>247</v>
      </c>
      <c r="AG2767" s="1">
        <v>36035</v>
      </c>
      <c r="AH2767" t="s">
        <v>248</v>
      </c>
      <c r="AI2767" t="s">
        <v>249</v>
      </c>
      <c r="AJ2767" t="s">
        <v>64</v>
      </c>
      <c r="AK2767">
        <v>185</v>
      </c>
      <c r="AL2767">
        <v>20000000</v>
      </c>
      <c r="AM2767">
        <v>25000000</v>
      </c>
      <c r="AN2767" s="1">
        <v>45838</v>
      </c>
      <c r="AO2767" t="s">
        <v>758</v>
      </c>
      <c r="AP2767" t="s">
        <v>66</v>
      </c>
      <c r="AQ2767">
        <v>16</v>
      </c>
      <c r="AR2767" t="s">
        <v>757</v>
      </c>
      <c r="AS2767">
        <v>0</v>
      </c>
      <c r="AT2767" t="s">
        <v>248</v>
      </c>
      <c r="AU2767">
        <v>26</v>
      </c>
    </row>
    <row r="2768" spans="1:47" x14ac:dyDescent="0.25">
      <c r="A2768" t="s">
        <v>1405</v>
      </c>
      <c r="B2768">
        <v>3058685</v>
      </c>
      <c r="C2768">
        <v>332697</v>
      </c>
      <c r="D2768" t="s">
        <v>48</v>
      </c>
      <c r="E2768">
        <v>0</v>
      </c>
      <c r="F2768">
        <v>0</v>
      </c>
      <c r="G2768">
        <v>0</v>
      </c>
      <c r="H2768">
        <v>0</v>
      </c>
      <c r="I2768">
        <v>81</v>
      </c>
      <c r="J2768">
        <v>2018</v>
      </c>
      <c r="K2768" t="s">
        <v>138</v>
      </c>
      <c r="L2768">
        <v>2</v>
      </c>
      <c r="M2768">
        <v>5</v>
      </c>
      <c r="N2768">
        <v>15</v>
      </c>
      <c r="O2768">
        <v>6</v>
      </c>
      <c r="P2768" t="s">
        <v>1406</v>
      </c>
      <c r="Q2768" t="s">
        <v>625</v>
      </c>
      <c r="R2768" t="s">
        <v>494</v>
      </c>
      <c r="S2768">
        <v>58958</v>
      </c>
      <c r="T2768" t="s">
        <v>94</v>
      </c>
      <c r="U2768" t="s">
        <v>135</v>
      </c>
      <c r="V2768" t="s">
        <v>109</v>
      </c>
      <c r="W2768" t="s">
        <v>596</v>
      </c>
      <c r="X2768" t="s">
        <v>57</v>
      </c>
      <c r="Y2768" t="s">
        <v>1407</v>
      </c>
      <c r="Z2768" s="1">
        <v>43575</v>
      </c>
      <c r="AA2768">
        <v>81</v>
      </c>
      <c r="AB2768" t="s">
        <v>59</v>
      </c>
      <c r="AC2768">
        <v>2023</v>
      </c>
      <c r="AD2768">
        <v>506</v>
      </c>
      <c r="AE2768" t="s">
        <v>755</v>
      </c>
      <c r="AF2768" t="s">
        <v>247</v>
      </c>
      <c r="AG2768" s="1">
        <v>36035</v>
      </c>
      <c r="AH2768" t="s">
        <v>248</v>
      </c>
      <c r="AI2768" t="s">
        <v>249</v>
      </c>
      <c r="AJ2768" t="s">
        <v>64</v>
      </c>
      <c r="AK2768">
        <v>185</v>
      </c>
      <c r="AL2768">
        <v>20000000</v>
      </c>
      <c r="AM2768">
        <v>25000000</v>
      </c>
      <c r="AN2768" s="1">
        <v>45838</v>
      </c>
      <c r="AO2768" t="s">
        <v>759</v>
      </c>
      <c r="AP2768" t="s">
        <v>164</v>
      </c>
      <c r="AQ2768">
        <v>16</v>
      </c>
      <c r="AR2768" t="s">
        <v>757</v>
      </c>
      <c r="AS2768">
        <v>0</v>
      </c>
      <c r="AT2768" t="s">
        <v>465</v>
      </c>
      <c r="AU2768">
        <v>26</v>
      </c>
    </row>
    <row r="2769" spans="1:47" x14ac:dyDescent="0.25">
      <c r="A2769" t="s">
        <v>1405</v>
      </c>
      <c r="B2769">
        <v>3058685</v>
      </c>
      <c r="C2769">
        <v>332697</v>
      </c>
      <c r="D2769" t="s">
        <v>48</v>
      </c>
      <c r="E2769">
        <v>0</v>
      </c>
      <c r="F2769">
        <v>0</v>
      </c>
      <c r="G2769">
        <v>0</v>
      </c>
      <c r="H2769">
        <v>0</v>
      </c>
      <c r="I2769">
        <v>81</v>
      </c>
      <c r="J2769">
        <v>2018</v>
      </c>
      <c r="K2769" t="s">
        <v>138</v>
      </c>
      <c r="L2769">
        <v>2</v>
      </c>
      <c r="M2769">
        <v>5</v>
      </c>
      <c r="N2769">
        <v>15</v>
      </c>
      <c r="O2769">
        <v>6</v>
      </c>
      <c r="P2769" t="s">
        <v>1406</v>
      </c>
      <c r="Q2769" t="s">
        <v>625</v>
      </c>
      <c r="R2769" t="s">
        <v>494</v>
      </c>
      <c r="S2769">
        <v>58958</v>
      </c>
      <c r="T2769" t="s">
        <v>94</v>
      </c>
      <c r="U2769" t="s">
        <v>135</v>
      </c>
      <c r="V2769" t="s">
        <v>109</v>
      </c>
      <c r="W2769" t="s">
        <v>596</v>
      </c>
      <c r="X2769" t="s">
        <v>57</v>
      </c>
      <c r="Y2769" t="s">
        <v>1407</v>
      </c>
      <c r="Z2769" s="1">
        <v>43575</v>
      </c>
      <c r="AA2769">
        <v>81</v>
      </c>
      <c r="AB2769" t="s">
        <v>59</v>
      </c>
      <c r="AC2769">
        <v>2023</v>
      </c>
      <c r="AD2769">
        <v>506</v>
      </c>
      <c r="AE2769" t="s">
        <v>755</v>
      </c>
      <c r="AF2769" t="s">
        <v>247</v>
      </c>
      <c r="AG2769" s="1">
        <v>36035</v>
      </c>
      <c r="AH2769" t="s">
        <v>248</v>
      </c>
      <c r="AI2769" t="s">
        <v>249</v>
      </c>
      <c r="AJ2769" t="s">
        <v>64</v>
      </c>
      <c r="AK2769">
        <v>185</v>
      </c>
      <c r="AL2769">
        <v>20000000</v>
      </c>
      <c r="AM2769">
        <v>25000000</v>
      </c>
      <c r="AN2769" s="1">
        <v>45838</v>
      </c>
      <c r="AO2769" t="s">
        <v>760</v>
      </c>
      <c r="AP2769" t="s">
        <v>164</v>
      </c>
      <c r="AQ2769">
        <v>16</v>
      </c>
      <c r="AR2769" t="s">
        <v>757</v>
      </c>
      <c r="AS2769">
        <v>0</v>
      </c>
      <c r="AT2769" t="s">
        <v>465</v>
      </c>
      <c r="AU2769">
        <v>26</v>
      </c>
    </row>
    <row r="2770" spans="1:47" x14ac:dyDescent="0.25">
      <c r="A2770" t="s">
        <v>1405</v>
      </c>
      <c r="B2770">
        <v>3058685</v>
      </c>
      <c r="C2770">
        <v>332697</v>
      </c>
      <c r="D2770" t="s">
        <v>48</v>
      </c>
      <c r="E2770">
        <v>0</v>
      </c>
      <c r="F2770">
        <v>0</v>
      </c>
      <c r="G2770">
        <v>0</v>
      </c>
      <c r="H2770">
        <v>0</v>
      </c>
      <c r="I2770">
        <v>81</v>
      </c>
      <c r="J2770">
        <v>2018</v>
      </c>
      <c r="K2770" t="s">
        <v>138</v>
      </c>
      <c r="L2770">
        <v>2</v>
      </c>
      <c r="M2770">
        <v>5</v>
      </c>
      <c r="N2770">
        <v>15</v>
      </c>
      <c r="O2770">
        <v>6</v>
      </c>
      <c r="P2770" t="s">
        <v>1406</v>
      </c>
      <c r="Q2770" t="s">
        <v>625</v>
      </c>
      <c r="R2770" t="s">
        <v>494</v>
      </c>
      <c r="S2770">
        <v>58958</v>
      </c>
      <c r="T2770" t="s">
        <v>94</v>
      </c>
      <c r="U2770" t="s">
        <v>135</v>
      </c>
      <c r="V2770" t="s">
        <v>109</v>
      </c>
      <c r="W2770" t="s">
        <v>596</v>
      </c>
      <c r="X2770" t="s">
        <v>57</v>
      </c>
      <c r="Y2770" t="s">
        <v>1407</v>
      </c>
      <c r="Z2770" s="1">
        <v>43575</v>
      </c>
      <c r="AA2770">
        <v>81</v>
      </c>
      <c r="AB2770" t="s">
        <v>59</v>
      </c>
      <c r="AC2770">
        <v>2023</v>
      </c>
      <c r="AD2770">
        <v>506</v>
      </c>
      <c r="AE2770" t="s">
        <v>755</v>
      </c>
      <c r="AF2770" t="s">
        <v>247</v>
      </c>
      <c r="AG2770" s="1">
        <v>36035</v>
      </c>
      <c r="AH2770" t="s">
        <v>248</v>
      </c>
      <c r="AI2770" t="s">
        <v>249</v>
      </c>
      <c r="AJ2770" t="s">
        <v>64</v>
      </c>
      <c r="AK2770">
        <v>185</v>
      </c>
      <c r="AL2770">
        <v>20000000</v>
      </c>
      <c r="AM2770">
        <v>25000000</v>
      </c>
      <c r="AN2770" s="1">
        <v>45838</v>
      </c>
      <c r="AO2770" t="s">
        <v>761</v>
      </c>
      <c r="AP2770" t="s">
        <v>164</v>
      </c>
      <c r="AQ2770">
        <v>16</v>
      </c>
      <c r="AR2770" t="s">
        <v>757</v>
      </c>
      <c r="AS2770">
        <v>0</v>
      </c>
      <c r="AT2770" t="s">
        <v>465</v>
      </c>
      <c r="AU2770">
        <v>26</v>
      </c>
    </row>
    <row r="2771" spans="1:47" x14ac:dyDescent="0.25">
      <c r="A2771" t="s">
        <v>1405</v>
      </c>
      <c r="B2771">
        <v>3058685</v>
      </c>
      <c r="C2771">
        <v>332697</v>
      </c>
      <c r="D2771" t="s">
        <v>48</v>
      </c>
      <c r="E2771">
        <v>0</v>
      </c>
      <c r="F2771">
        <v>0</v>
      </c>
      <c r="G2771">
        <v>0</v>
      </c>
      <c r="H2771">
        <v>0</v>
      </c>
      <c r="I2771">
        <v>81</v>
      </c>
      <c r="J2771">
        <v>2018</v>
      </c>
      <c r="K2771" t="s">
        <v>138</v>
      </c>
      <c r="L2771">
        <v>2</v>
      </c>
      <c r="M2771">
        <v>5</v>
      </c>
      <c r="N2771">
        <v>15</v>
      </c>
      <c r="O2771">
        <v>6</v>
      </c>
      <c r="P2771" t="s">
        <v>1406</v>
      </c>
      <c r="Q2771" t="s">
        <v>625</v>
      </c>
      <c r="R2771" t="s">
        <v>494</v>
      </c>
      <c r="S2771">
        <v>58958</v>
      </c>
      <c r="T2771" t="s">
        <v>94</v>
      </c>
      <c r="U2771" t="s">
        <v>135</v>
      </c>
      <c r="V2771" t="s">
        <v>109</v>
      </c>
      <c r="W2771" t="s">
        <v>596</v>
      </c>
      <c r="X2771" t="s">
        <v>57</v>
      </c>
      <c r="Y2771" t="s">
        <v>1407</v>
      </c>
      <c r="Z2771" s="1">
        <v>43575</v>
      </c>
      <c r="AA2771">
        <v>81</v>
      </c>
      <c r="AB2771" t="s">
        <v>59</v>
      </c>
      <c r="AC2771">
        <v>2023</v>
      </c>
      <c r="AD2771">
        <v>506</v>
      </c>
      <c r="AE2771" t="s">
        <v>755</v>
      </c>
      <c r="AF2771" t="s">
        <v>247</v>
      </c>
      <c r="AG2771" s="1">
        <v>36035</v>
      </c>
      <c r="AH2771" t="s">
        <v>248</v>
      </c>
      <c r="AI2771" t="s">
        <v>249</v>
      </c>
      <c r="AJ2771" t="s">
        <v>64</v>
      </c>
      <c r="AK2771">
        <v>185</v>
      </c>
      <c r="AL2771">
        <v>20000000</v>
      </c>
      <c r="AM2771">
        <v>25000000</v>
      </c>
      <c r="AN2771" s="1">
        <v>45838</v>
      </c>
      <c r="AO2771" t="s">
        <v>762</v>
      </c>
      <c r="AP2771" t="s">
        <v>164</v>
      </c>
      <c r="AQ2771">
        <v>16</v>
      </c>
      <c r="AR2771" t="s">
        <v>757</v>
      </c>
      <c r="AS2771">
        <v>0</v>
      </c>
      <c r="AT2771" t="s">
        <v>465</v>
      </c>
      <c r="AU2771">
        <v>26</v>
      </c>
    </row>
    <row r="2772" spans="1:47" x14ac:dyDescent="0.25">
      <c r="A2772" t="s">
        <v>1405</v>
      </c>
      <c r="B2772">
        <v>3058685</v>
      </c>
      <c r="C2772">
        <v>332697</v>
      </c>
      <c r="D2772" t="s">
        <v>48</v>
      </c>
      <c r="E2772">
        <v>0</v>
      </c>
      <c r="F2772">
        <v>0</v>
      </c>
      <c r="G2772">
        <v>0</v>
      </c>
      <c r="H2772">
        <v>0</v>
      </c>
      <c r="I2772">
        <v>81</v>
      </c>
      <c r="J2772">
        <v>2018</v>
      </c>
      <c r="K2772" t="s">
        <v>138</v>
      </c>
      <c r="L2772">
        <v>2</v>
      </c>
      <c r="M2772">
        <v>5</v>
      </c>
      <c r="N2772">
        <v>15</v>
      </c>
      <c r="O2772">
        <v>6</v>
      </c>
      <c r="P2772" t="s">
        <v>1406</v>
      </c>
      <c r="Q2772" t="s">
        <v>625</v>
      </c>
      <c r="R2772" t="s">
        <v>494</v>
      </c>
      <c r="S2772">
        <v>58958</v>
      </c>
      <c r="T2772" t="s">
        <v>94</v>
      </c>
      <c r="U2772" t="s">
        <v>135</v>
      </c>
      <c r="V2772" t="s">
        <v>109</v>
      </c>
      <c r="W2772" t="s">
        <v>596</v>
      </c>
      <c r="X2772" t="s">
        <v>57</v>
      </c>
      <c r="Y2772" t="s">
        <v>1407</v>
      </c>
      <c r="Z2772" s="1">
        <v>43575</v>
      </c>
      <c r="AA2772">
        <v>81</v>
      </c>
      <c r="AB2772" t="s">
        <v>59</v>
      </c>
      <c r="AC2772">
        <v>2023</v>
      </c>
      <c r="AD2772">
        <v>506</v>
      </c>
      <c r="AE2772" t="s">
        <v>755</v>
      </c>
      <c r="AF2772" t="s">
        <v>247</v>
      </c>
      <c r="AG2772" s="1">
        <v>36035</v>
      </c>
      <c r="AH2772" t="s">
        <v>248</v>
      </c>
      <c r="AI2772" t="s">
        <v>249</v>
      </c>
      <c r="AJ2772" t="s">
        <v>64</v>
      </c>
      <c r="AK2772">
        <v>185</v>
      </c>
      <c r="AL2772">
        <v>20000000</v>
      </c>
      <c r="AM2772">
        <v>25000000</v>
      </c>
      <c r="AN2772" s="1">
        <v>45838</v>
      </c>
      <c r="AO2772" t="s">
        <v>763</v>
      </c>
      <c r="AP2772" t="s">
        <v>164</v>
      </c>
      <c r="AQ2772">
        <v>16</v>
      </c>
      <c r="AR2772" t="s">
        <v>757</v>
      </c>
      <c r="AS2772">
        <v>0</v>
      </c>
      <c r="AT2772" t="s">
        <v>465</v>
      </c>
      <c r="AU2772">
        <v>26</v>
      </c>
    </row>
    <row r="2773" spans="1:47" x14ac:dyDescent="0.25">
      <c r="A2773" t="s">
        <v>1405</v>
      </c>
      <c r="B2773">
        <v>3058685</v>
      </c>
      <c r="C2773">
        <v>332697</v>
      </c>
      <c r="D2773" t="s">
        <v>48</v>
      </c>
      <c r="E2773">
        <v>0</v>
      </c>
      <c r="F2773">
        <v>0</v>
      </c>
      <c r="G2773">
        <v>0</v>
      </c>
      <c r="H2773">
        <v>0</v>
      </c>
      <c r="I2773">
        <v>81</v>
      </c>
      <c r="J2773">
        <v>2018</v>
      </c>
      <c r="K2773" t="s">
        <v>138</v>
      </c>
      <c r="L2773">
        <v>2</v>
      </c>
      <c r="M2773">
        <v>5</v>
      </c>
      <c r="N2773">
        <v>15</v>
      </c>
      <c r="O2773">
        <v>6</v>
      </c>
      <c r="P2773" t="s">
        <v>1406</v>
      </c>
      <c r="Q2773" t="s">
        <v>625</v>
      </c>
      <c r="R2773" t="s">
        <v>494</v>
      </c>
      <c r="S2773">
        <v>58958</v>
      </c>
      <c r="T2773" t="s">
        <v>94</v>
      </c>
      <c r="U2773" t="s">
        <v>135</v>
      </c>
      <c r="V2773" t="s">
        <v>109</v>
      </c>
      <c r="W2773" t="s">
        <v>596</v>
      </c>
      <c r="X2773" t="s">
        <v>57</v>
      </c>
      <c r="Y2773" t="s">
        <v>1407</v>
      </c>
      <c r="Z2773" s="1">
        <v>43575</v>
      </c>
      <c r="AA2773">
        <v>81</v>
      </c>
      <c r="AB2773" t="s">
        <v>59</v>
      </c>
      <c r="AC2773">
        <v>2023</v>
      </c>
      <c r="AD2773">
        <v>506</v>
      </c>
      <c r="AE2773" t="s">
        <v>755</v>
      </c>
      <c r="AF2773" t="s">
        <v>247</v>
      </c>
      <c r="AG2773" s="1">
        <v>36035</v>
      </c>
      <c r="AH2773" t="s">
        <v>248</v>
      </c>
      <c r="AI2773" t="s">
        <v>249</v>
      </c>
      <c r="AJ2773" t="s">
        <v>64</v>
      </c>
      <c r="AK2773">
        <v>185</v>
      </c>
      <c r="AL2773">
        <v>20000000</v>
      </c>
      <c r="AM2773">
        <v>25000000</v>
      </c>
      <c r="AN2773" s="1">
        <v>45838</v>
      </c>
      <c r="AO2773" t="s">
        <v>764</v>
      </c>
      <c r="AP2773" t="s">
        <v>164</v>
      </c>
      <c r="AQ2773">
        <v>16</v>
      </c>
      <c r="AR2773" t="s">
        <v>757</v>
      </c>
      <c r="AS2773">
        <v>0</v>
      </c>
      <c r="AT2773" t="s">
        <v>248</v>
      </c>
      <c r="AU2773">
        <v>26</v>
      </c>
    </row>
    <row r="2774" spans="1:47" x14ac:dyDescent="0.25">
      <c r="A2774" t="s">
        <v>1405</v>
      </c>
      <c r="B2774">
        <v>3058685</v>
      </c>
      <c r="C2774">
        <v>332697</v>
      </c>
      <c r="D2774" t="s">
        <v>48</v>
      </c>
      <c r="E2774">
        <v>0</v>
      </c>
      <c r="F2774">
        <v>0</v>
      </c>
      <c r="G2774">
        <v>0</v>
      </c>
      <c r="H2774">
        <v>0</v>
      </c>
      <c r="I2774">
        <v>81</v>
      </c>
      <c r="J2774">
        <v>2018</v>
      </c>
      <c r="K2774" t="s">
        <v>138</v>
      </c>
      <c r="L2774">
        <v>2</v>
      </c>
      <c r="M2774">
        <v>5</v>
      </c>
      <c r="N2774">
        <v>15</v>
      </c>
      <c r="O2774">
        <v>6</v>
      </c>
      <c r="P2774" t="s">
        <v>1406</v>
      </c>
      <c r="Q2774" t="s">
        <v>625</v>
      </c>
      <c r="R2774" t="s">
        <v>494</v>
      </c>
      <c r="S2774">
        <v>58958</v>
      </c>
      <c r="T2774" t="s">
        <v>94</v>
      </c>
      <c r="U2774" t="s">
        <v>135</v>
      </c>
      <c r="V2774" t="s">
        <v>109</v>
      </c>
      <c r="W2774" t="s">
        <v>596</v>
      </c>
      <c r="X2774" t="s">
        <v>57</v>
      </c>
      <c r="Y2774" t="s">
        <v>1407</v>
      </c>
      <c r="Z2774" s="1">
        <v>43575</v>
      </c>
      <c r="AA2774">
        <v>81</v>
      </c>
      <c r="AB2774" t="s">
        <v>59</v>
      </c>
      <c r="AC2774">
        <v>2023</v>
      </c>
      <c r="AD2774">
        <v>506</v>
      </c>
      <c r="AE2774" t="s">
        <v>755</v>
      </c>
      <c r="AF2774" t="s">
        <v>247</v>
      </c>
      <c r="AG2774" s="1">
        <v>36035</v>
      </c>
      <c r="AH2774" t="s">
        <v>248</v>
      </c>
      <c r="AI2774" t="s">
        <v>249</v>
      </c>
      <c r="AJ2774" t="s">
        <v>64</v>
      </c>
      <c r="AK2774">
        <v>185</v>
      </c>
      <c r="AL2774">
        <v>20000000</v>
      </c>
      <c r="AM2774">
        <v>25000000</v>
      </c>
      <c r="AN2774" s="1">
        <v>45838</v>
      </c>
      <c r="AO2774" t="s">
        <v>765</v>
      </c>
      <c r="AP2774" t="s">
        <v>164</v>
      </c>
      <c r="AQ2774">
        <v>16</v>
      </c>
      <c r="AR2774" t="s">
        <v>757</v>
      </c>
      <c r="AS2774">
        <v>0</v>
      </c>
      <c r="AT2774" t="s">
        <v>248</v>
      </c>
      <c r="AU2774">
        <v>26</v>
      </c>
    </row>
    <row r="2775" spans="1:47" x14ac:dyDescent="0.25">
      <c r="A2775" t="s">
        <v>1405</v>
      </c>
      <c r="B2775">
        <v>3058685</v>
      </c>
      <c r="C2775">
        <v>332697</v>
      </c>
      <c r="D2775" t="s">
        <v>48</v>
      </c>
      <c r="E2775">
        <v>0</v>
      </c>
      <c r="F2775">
        <v>0</v>
      </c>
      <c r="G2775">
        <v>0</v>
      </c>
      <c r="H2775">
        <v>0</v>
      </c>
      <c r="I2775">
        <v>81</v>
      </c>
      <c r="J2775">
        <v>2018</v>
      </c>
      <c r="K2775" t="s">
        <v>138</v>
      </c>
      <c r="L2775">
        <v>2</v>
      </c>
      <c r="M2775">
        <v>5</v>
      </c>
      <c r="N2775">
        <v>15</v>
      </c>
      <c r="O2775">
        <v>6</v>
      </c>
      <c r="P2775" t="s">
        <v>1406</v>
      </c>
      <c r="Q2775" t="s">
        <v>625</v>
      </c>
      <c r="R2775" t="s">
        <v>494</v>
      </c>
      <c r="S2775">
        <v>58958</v>
      </c>
      <c r="T2775" t="s">
        <v>94</v>
      </c>
      <c r="U2775" t="s">
        <v>135</v>
      </c>
      <c r="V2775" t="s">
        <v>109</v>
      </c>
      <c r="W2775" t="s">
        <v>596</v>
      </c>
      <c r="X2775" t="s">
        <v>57</v>
      </c>
      <c r="Y2775" t="s">
        <v>1407</v>
      </c>
      <c r="Z2775" s="1">
        <v>43575</v>
      </c>
      <c r="AA2775">
        <v>81</v>
      </c>
      <c r="AB2775" t="s">
        <v>59</v>
      </c>
      <c r="AC2775">
        <v>2023</v>
      </c>
      <c r="AD2775">
        <v>506</v>
      </c>
      <c r="AE2775" t="s">
        <v>755</v>
      </c>
      <c r="AF2775" t="s">
        <v>247</v>
      </c>
      <c r="AG2775" s="1">
        <v>36035</v>
      </c>
      <c r="AH2775" t="s">
        <v>248</v>
      </c>
      <c r="AI2775" t="s">
        <v>249</v>
      </c>
      <c r="AJ2775" t="s">
        <v>64</v>
      </c>
      <c r="AK2775">
        <v>185</v>
      </c>
      <c r="AL2775">
        <v>20000000</v>
      </c>
      <c r="AM2775">
        <v>25000000</v>
      </c>
      <c r="AN2775" s="1">
        <v>45838</v>
      </c>
      <c r="AO2775" t="s">
        <v>766</v>
      </c>
      <c r="AP2775" t="s">
        <v>164</v>
      </c>
      <c r="AQ2775">
        <v>16</v>
      </c>
      <c r="AR2775" t="s">
        <v>757</v>
      </c>
      <c r="AS2775">
        <v>0</v>
      </c>
      <c r="AT2775" t="s">
        <v>248</v>
      </c>
      <c r="AU2775">
        <v>26</v>
      </c>
    </row>
    <row r="2776" spans="1:47" x14ac:dyDescent="0.25">
      <c r="A2776" t="s">
        <v>1405</v>
      </c>
      <c r="B2776">
        <v>3058685</v>
      </c>
      <c r="C2776">
        <v>332697</v>
      </c>
      <c r="D2776" t="s">
        <v>48</v>
      </c>
      <c r="E2776">
        <v>0</v>
      </c>
      <c r="F2776">
        <v>0</v>
      </c>
      <c r="G2776">
        <v>0</v>
      </c>
      <c r="H2776">
        <v>0</v>
      </c>
      <c r="I2776">
        <v>81</v>
      </c>
      <c r="J2776">
        <v>2018</v>
      </c>
      <c r="K2776" t="s">
        <v>138</v>
      </c>
      <c r="L2776">
        <v>2</v>
      </c>
      <c r="M2776">
        <v>5</v>
      </c>
      <c r="N2776">
        <v>15</v>
      </c>
      <c r="O2776">
        <v>6</v>
      </c>
      <c r="P2776" t="s">
        <v>1406</v>
      </c>
      <c r="Q2776" t="s">
        <v>625</v>
      </c>
      <c r="R2776" t="s">
        <v>494</v>
      </c>
      <c r="S2776">
        <v>58958</v>
      </c>
      <c r="T2776" t="s">
        <v>94</v>
      </c>
      <c r="U2776" t="s">
        <v>135</v>
      </c>
      <c r="V2776" t="s">
        <v>109</v>
      </c>
      <c r="W2776" t="s">
        <v>596</v>
      </c>
      <c r="X2776" t="s">
        <v>57</v>
      </c>
      <c r="Y2776" t="s">
        <v>1407</v>
      </c>
      <c r="Z2776" s="1">
        <v>43575</v>
      </c>
      <c r="AA2776">
        <v>81</v>
      </c>
      <c r="AB2776" t="s">
        <v>59</v>
      </c>
      <c r="AC2776">
        <v>2023</v>
      </c>
      <c r="AD2776">
        <v>506</v>
      </c>
      <c r="AE2776" t="s">
        <v>755</v>
      </c>
      <c r="AF2776" t="s">
        <v>247</v>
      </c>
      <c r="AG2776" s="1">
        <v>36035</v>
      </c>
      <c r="AH2776" t="s">
        <v>248</v>
      </c>
      <c r="AI2776" t="s">
        <v>249</v>
      </c>
      <c r="AJ2776" t="s">
        <v>64</v>
      </c>
      <c r="AK2776">
        <v>185</v>
      </c>
      <c r="AL2776">
        <v>20000000</v>
      </c>
      <c r="AM2776">
        <v>25000000</v>
      </c>
      <c r="AN2776" s="1">
        <v>45838</v>
      </c>
      <c r="AO2776" t="s">
        <v>767</v>
      </c>
      <c r="AP2776" t="s">
        <v>164</v>
      </c>
      <c r="AQ2776">
        <v>16</v>
      </c>
      <c r="AR2776" t="s">
        <v>757</v>
      </c>
      <c r="AS2776">
        <v>0</v>
      </c>
      <c r="AT2776" t="s">
        <v>465</v>
      </c>
      <c r="AU2776">
        <v>26</v>
      </c>
    </row>
    <row r="2777" spans="1:47" x14ac:dyDescent="0.25">
      <c r="A2777" t="s">
        <v>1405</v>
      </c>
      <c r="B2777">
        <v>3058685</v>
      </c>
      <c r="C2777">
        <v>332697</v>
      </c>
      <c r="D2777" t="s">
        <v>48</v>
      </c>
      <c r="E2777">
        <v>0</v>
      </c>
      <c r="F2777">
        <v>0</v>
      </c>
      <c r="G2777">
        <v>0</v>
      </c>
      <c r="H2777">
        <v>0</v>
      </c>
      <c r="I2777">
        <v>81</v>
      </c>
      <c r="J2777">
        <v>2018</v>
      </c>
      <c r="K2777" t="s">
        <v>138</v>
      </c>
      <c r="L2777">
        <v>2</v>
      </c>
      <c r="M2777">
        <v>5</v>
      </c>
      <c r="N2777">
        <v>15</v>
      </c>
      <c r="O2777">
        <v>6</v>
      </c>
      <c r="P2777" t="s">
        <v>1406</v>
      </c>
      <c r="Q2777" t="s">
        <v>625</v>
      </c>
      <c r="R2777" t="s">
        <v>494</v>
      </c>
      <c r="S2777">
        <v>58958</v>
      </c>
      <c r="T2777" t="s">
        <v>94</v>
      </c>
      <c r="U2777" t="s">
        <v>135</v>
      </c>
      <c r="V2777" t="s">
        <v>109</v>
      </c>
      <c r="W2777" t="s">
        <v>596</v>
      </c>
      <c r="X2777" t="s">
        <v>57</v>
      </c>
      <c r="Y2777" t="s">
        <v>1407</v>
      </c>
      <c r="Z2777" s="1">
        <v>43575</v>
      </c>
      <c r="AA2777">
        <v>81</v>
      </c>
      <c r="AB2777" t="s">
        <v>59</v>
      </c>
      <c r="AC2777">
        <v>2023</v>
      </c>
      <c r="AD2777">
        <v>506</v>
      </c>
      <c r="AE2777" t="s">
        <v>755</v>
      </c>
      <c r="AF2777" t="s">
        <v>247</v>
      </c>
      <c r="AG2777" s="1">
        <v>36035</v>
      </c>
      <c r="AH2777" t="s">
        <v>248</v>
      </c>
      <c r="AI2777" t="s">
        <v>249</v>
      </c>
      <c r="AJ2777" t="s">
        <v>64</v>
      </c>
      <c r="AK2777">
        <v>185</v>
      </c>
      <c r="AL2777">
        <v>20000000</v>
      </c>
      <c r="AM2777">
        <v>25000000</v>
      </c>
      <c r="AN2777" s="1">
        <v>45838</v>
      </c>
      <c r="AO2777" t="s">
        <v>768</v>
      </c>
      <c r="AP2777" t="s">
        <v>164</v>
      </c>
      <c r="AQ2777">
        <v>16</v>
      </c>
      <c r="AR2777" t="s">
        <v>757</v>
      </c>
      <c r="AS2777">
        <v>0</v>
      </c>
      <c r="AT2777" t="s">
        <v>248</v>
      </c>
      <c r="AU2777">
        <v>26</v>
      </c>
    </row>
    <row r="2778" spans="1:47" x14ac:dyDescent="0.25">
      <c r="A2778" t="s">
        <v>1408</v>
      </c>
      <c r="B2778">
        <v>3141183</v>
      </c>
      <c r="C2778">
        <v>282199</v>
      </c>
      <c r="D2778" t="s">
        <v>454</v>
      </c>
      <c r="E2778">
        <v>0</v>
      </c>
      <c r="F2778">
        <v>0</v>
      </c>
      <c r="G2778">
        <v>0</v>
      </c>
      <c r="H2778">
        <v>0</v>
      </c>
      <c r="I2778">
        <v>45</v>
      </c>
      <c r="J2778">
        <v>2018</v>
      </c>
      <c r="K2778" t="s">
        <v>329</v>
      </c>
      <c r="L2778">
        <v>2</v>
      </c>
      <c r="M2778">
        <v>1</v>
      </c>
      <c r="N2778">
        <v>14</v>
      </c>
      <c r="O2778">
        <v>18</v>
      </c>
      <c r="P2778" t="s">
        <v>1007</v>
      </c>
      <c r="Q2778" t="s">
        <v>1397</v>
      </c>
      <c r="R2778" t="s">
        <v>1009</v>
      </c>
      <c r="S2778">
        <v>10266</v>
      </c>
      <c r="T2778" t="s">
        <v>638</v>
      </c>
      <c r="U2778" t="s">
        <v>1010</v>
      </c>
      <c r="V2778" t="s">
        <v>1073</v>
      </c>
      <c r="W2778" t="s">
        <v>322</v>
      </c>
      <c r="X2778" t="s">
        <v>57</v>
      </c>
      <c r="Y2778" t="s">
        <v>1409</v>
      </c>
      <c r="Z2778" s="1">
        <v>43576</v>
      </c>
      <c r="AA2778">
        <v>46</v>
      </c>
      <c r="AB2778" t="s">
        <v>59</v>
      </c>
      <c r="AC2778">
        <v>2023</v>
      </c>
      <c r="AD2778">
        <v>265</v>
      </c>
      <c r="AE2778" t="s">
        <v>1075</v>
      </c>
      <c r="AF2778" t="s">
        <v>247</v>
      </c>
      <c r="AG2778" s="1">
        <v>35544</v>
      </c>
      <c r="AH2778" t="s">
        <v>161</v>
      </c>
      <c r="AI2778" t="s">
        <v>63</v>
      </c>
      <c r="AJ2778" t="s">
        <v>64</v>
      </c>
      <c r="AK2778">
        <v>186</v>
      </c>
      <c r="AL2778">
        <v>2500000</v>
      </c>
      <c r="AM2778">
        <v>3000000</v>
      </c>
      <c r="AN2778" s="1">
        <v>46568</v>
      </c>
      <c r="AO2778" t="s">
        <v>1076</v>
      </c>
      <c r="AP2778" t="s">
        <v>66</v>
      </c>
      <c r="AQ2778">
        <v>14</v>
      </c>
      <c r="AR2778" t="s">
        <v>1077</v>
      </c>
      <c r="AS2778">
        <v>0</v>
      </c>
      <c r="AT2778" t="s">
        <v>161</v>
      </c>
      <c r="AU2778">
        <v>27</v>
      </c>
    </row>
    <row r="2779" spans="1:47" x14ac:dyDescent="0.25">
      <c r="A2779" t="s">
        <v>1408</v>
      </c>
      <c r="B2779">
        <v>3141183</v>
      </c>
      <c r="C2779">
        <v>282199</v>
      </c>
      <c r="D2779" t="s">
        <v>454</v>
      </c>
      <c r="E2779">
        <v>0</v>
      </c>
      <c r="F2779">
        <v>0</v>
      </c>
      <c r="G2779">
        <v>0</v>
      </c>
      <c r="H2779">
        <v>0</v>
      </c>
      <c r="I2779">
        <v>45</v>
      </c>
      <c r="J2779">
        <v>2018</v>
      </c>
      <c r="K2779" t="s">
        <v>329</v>
      </c>
      <c r="L2779">
        <v>2</v>
      </c>
      <c r="M2779">
        <v>1</v>
      </c>
      <c r="N2779">
        <v>14</v>
      </c>
      <c r="O2779">
        <v>18</v>
      </c>
      <c r="P2779" t="s">
        <v>1007</v>
      </c>
      <c r="Q2779" t="s">
        <v>1397</v>
      </c>
      <c r="R2779" t="s">
        <v>1009</v>
      </c>
      <c r="S2779">
        <v>10266</v>
      </c>
      <c r="T2779" t="s">
        <v>638</v>
      </c>
      <c r="U2779" t="s">
        <v>1010</v>
      </c>
      <c r="V2779" t="s">
        <v>1073</v>
      </c>
      <c r="W2779" t="s">
        <v>322</v>
      </c>
      <c r="X2779" t="s">
        <v>57</v>
      </c>
      <c r="Y2779" t="s">
        <v>1409</v>
      </c>
      <c r="Z2779" s="1">
        <v>43576</v>
      </c>
      <c r="AA2779">
        <v>46</v>
      </c>
      <c r="AB2779" t="s">
        <v>59</v>
      </c>
      <c r="AC2779">
        <v>2023</v>
      </c>
      <c r="AD2779">
        <v>265</v>
      </c>
      <c r="AE2779" t="s">
        <v>1075</v>
      </c>
      <c r="AF2779" t="s">
        <v>247</v>
      </c>
      <c r="AG2779" s="1">
        <v>35544</v>
      </c>
      <c r="AH2779" t="s">
        <v>161</v>
      </c>
      <c r="AI2779" t="s">
        <v>63</v>
      </c>
      <c r="AJ2779" t="s">
        <v>64</v>
      </c>
      <c r="AK2779">
        <v>186</v>
      </c>
      <c r="AL2779">
        <v>2500000</v>
      </c>
      <c r="AM2779">
        <v>3000000</v>
      </c>
      <c r="AN2779" s="1">
        <v>46568</v>
      </c>
      <c r="AO2779" t="s">
        <v>1078</v>
      </c>
      <c r="AP2779" t="s">
        <v>66</v>
      </c>
      <c r="AQ2779">
        <v>14</v>
      </c>
      <c r="AR2779" t="s">
        <v>1077</v>
      </c>
      <c r="AS2779">
        <v>0</v>
      </c>
      <c r="AT2779" t="s">
        <v>161</v>
      </c>
      <c r="AU2779">
        <v>27</v>
      </c>
    </row>
    <row r="2780" spans="1:47" x14ac:dyDescent="0.25">
      <c r="A2780" t="s">
        <v>1408</v>
      </c>
      <c r="B2780">
        <v>3141183</v>
      </c>
      <c r="C2780">
        <v>282199</v>
      </c>
      <c r="D2780" t="s">
        <v>454</v>
      </c>
      <c r="E2780">
        <v>0</v>
      </c>
      <c r="F2780">
        <v>0</v>
      </c>
      <c r="G2780">
        <v>0</v>
      </c>
      <c r="H2780">
        <v>0</v>
      </c>
      <c r="I2780">
        <v>45</v>
      </c>
      <c r="J2780">
        <v>2018</v>
      </c>
      <c r="K2780" t="s">
        <v>329</v>
      </c>
      <c r="L2780">
        <v>2</v>
      </c>
      <c r="M2780">
        <v>1</v>
      </c>
      <c r="N2780">
        <v>14</v>
      </c>
      <c r="O2780">
        <v>18</v>
      </c>
      <c r="P2780" t="s">
        <v>1007</v>
      </c>
      <c r="Q2780" t="s">
        <v>1397</v>
      </c>
      <c r="R2780" t="s">
        <v>1009</v>
      </c>
      <c r="S2780">
        <v>10266</v>
      </c>
      <c r="T2780" t="s">
        <v>638</v>
      </c>
      <c r="U2780" t="s">
        <v>1010</v>
      </c>
      <c r="V2780" t="s">
        <v>1073</v>
      </c>
      <c r="W2780" t="s">
        <v>322</v>
      </c>
      <c r="X2780" t="s">
        <v>57</v>
      </c>
      <c r="Y2780" t="s">
        <v>1409</v>
      </c>
      <c r="Z2780" s="1">
        <v>43576</v>
      </c>
      <c r="AA2780">
        <v>46</v>
      </c>
      <c r="AB2780" t="s">
        <v>59</v>
      </c>
      <c r="AC2780">
        <v>2023</v>
      </c>
      <c r="AD2780">
        <v>265</v>
      </c>
      <c r="AE2780" t="s">
        <v>1075</v>
      </c>
      <c r="AF2780" t="s">
        <v>247</v>
      </c>
      <c r="AG2780" s="1">
        <v>35544</v>
      </c>
      <c r="AH2780" t="s">
        <v>161</v>
      </c>
      <c r="AI2780" t="s">
        <v>63</v>
      </c>
      <c r="AJ2780" t="s">
        <v>64</v>
      </c>
      <c r="AK2780">
        <v>186</v>
      </c>
      <c r="AL2780">
        <v>2500000</v>
      </c>
      <c r="AM2780">
        <v>3000000</v>
      </c>
      <c r="AN2780" s="1">
        <v>46568</v>
      </c>
      <c r="AO2780" t="s">
        <v>1079</v>
      </c>
      <c r="AP2780" t="s">
        <v>164</v>
      </c>
      <c r="AQ2780">
        <v>14</v>
      </c>
      <c r="AR2780" t="s">
        <v>1077</v>
      </c>
      <c r="AS2780">
        <v>0</v>
      </c>
      <c r="AT2780" t="s">
        <v>161</v>
      </c>
      <c r="AU2780">
        <v>27</v>
      </c>
    </row>
    <row r="2781" spans="1:47" x14ac:dyDescent="0.25">
      <c r="A2781" t="s">
        <v>1408</v>
      </c>
      <c r="B2781">
        <v>3141183</v>
      </c>
      <c r="C2781">
        <v>282199</v>
      </c>
      <c r="D2781" t="s">
        <v>454</v>
      </c>
      <c r="E2781">
        <v>0</v>
      </c>
      <c r="F2781">
        <v>0</v>
      </c>
      <c r="G2781">
        <v>0</v>
      </c>
      <c r="H2781">
        <v>0</v>
      </c>
      <c r="I2781">
        <v>45</v>
      </c>
      <c r="J2781">
        <v>2018</v>
      </c>
      <c r="K2781" t="s">
        <v>329</v>
      </c>
      <c r="L2781">
        <v>2</v>
      </c>
      <c r="M2781">
        <v>1</v>
      </c>
      <c r="N2781">
        <v>14</v>
      </c>
      <c r="O2781">
        <v>18</v>
      </c>
      <c r="P2781" t="s">
        <v>1007</v>
      </c>
      <c r="Q2781" t="s">
        <v>1397</v>
      </c>
      <c r="R2781" t="s">
        <v>1009</v>
      </c>
      <c r="S2781">
        <v>10266</v>
      </c>
      <c r="T2781" t="s">
        <v>638</v>
      </c>
      <c r="U2781" t="s">
        <v>1010</v>
      </c>
      <c r="V2781" t="s">
        <v>1073</v>
      </c>
      <c r="W2781" t="s">
        <v>322</v>
      </c>
      <c r="X2781" t="s">
        <v>57</v>
      </c>
      <c r="Y2781" t="s">
        <v>1409</v>
      </c>
      <c r="Z2781" s="1">
        <v>43576</v>
      </c>
      <c r="AA2781">
        <v>46</v>
      </c>
      <c r="AB2781" t="s">
        <v>59</v>
      </c>
      <c r="AC2781">
        <v>2023</v>
      </c>
      <c r="AD2781">
        <v>265</v>
      </c>
      <c r="AE2781" t="s">
        <v>1075</v>
      </c>
      <c r="AF2781" t="s">
        <v>247</v>
      </c>
      <c r="AG2781" s="1">
        <v>35544</v>
      </c>
      <c r="AH2781" t="s">
        <v>161</v>
      </c>
      <c r="AI2781" t="s">
        <v>63</v>
      </c>
      <c r="AJ2781" t="s">
        <v>64</v>
      </c>
      <c r="AK2781">
        <v>186</v>
      </c>
      <c r="AL2781">
        <v>2500000</v>
      </c>
      <c r="AM2781">
        <v>3000000</v>
      </c>
      <c r="AN2781" s="1">
        <v>46568</v>
      </c>
      <c r="AO2781" t="s">
        <v>1080</v>
      </c>
      <c r="AP2781" t="s">
        <v>66</v>
      </c>
      <c r="AQ2781">
        <v>14</v>
      </c>
      <c r="AR2781" t="s">
        <v>1077</v>
      </c>
      <c r="AS2781">
        <v>0</v>
      </c>
      <c r="AT2781" t="s">
        <v>161</v>
      </c>
      <c r="AU2781">
        <v>27</v>
      </c>
    </row>
    <row r="2782" spans="1:47" x14ac:dyDescent="0.25">
      <c r="A2782" t="s">
        <v>1408</v>
      </c>
      <c r="B2782">
        <v>3141183</v>
      </c>
      <c r="C2782">
        <v>282199</v>
      </c>
      <c r="D2782" t="s">
        <v>454</v>
      </c>
      <c r="E2782">
        <v>0</v>
      </c>
      <c r="F2782">
        <v>0</v>
      </c>
      <c r="G2782">
        <v>0</v>
      </c>
      <c r="H2782">
        <v>0</v>
      </c>
      <c r="I2782">
        <v>45</v>
      </c>
      <c r="J2782">
        <v>2018</v>
      </c>
      <c r="K2782" t="s">
        <v>329</v>
      </c>
      <c r="L2782">
        <v>2</v>
      </c>
      <c r="M2782">
        <v>1</v>
      </c>
      <c r="N2782">
        <v>14</v>
      </c>
      <c r="O2782">
        <v>18</v>
      </c>
      <c r="P2782" t="s">
        <v>1007</v>
      </c>
      <c r="Q2782" t="s">
        <v>1397</v>
      </c>
      <c r="R2782" t="s">
        <v>1009</v>
      </c>
      <c r="S2782">
        <v>10266</v>
      </c>
      <c r="T2782" t="s">
        <v>638</v>
      </c>
      <c r="U2782" t="s">
        <v>1010</v>
      </c>
      <c r="V2782" t="s">
        <v>1073</v>
      </c>
      <c r="W2782" t="s">
        <v>322</v>
      </c>
      <c r="X2782" t="s">
        <v>57</v>
      </c>
      <c r="Y2782" t="s">
        <v>1409</v>
      </c>
      <c r="Z2782" s="1">
        <v>43576</v>
      </c>
      <c r="AA2782">
        <v>46</v>
      </c>
      <c r="AB2782" t="s">
        <v>59</v>
      </c>
      <c r="AC2782">
        <v>2023</v>
      </c>
      <c r="AD2782">
        <v>265</v>
      </c>
      <c r="AE2782" t="s">
        <v>1075</v>
      </c>
      <c r="AF2782" t="s">
        <v>247</v>
      </c>
      <c r="AG2782" s="1">
        <v>35544</v>
      </c>
      <c r="AH2782" t="s">
        <v>161</v>
      </c>
      <c r="AI2782" t="s">
        <v>63</v>
      </c>
      <c r="AJ2782" t="s">
        <v>64</v>
      </c>
      <c r="AK2782">
        <v>186</v>
      </c>
      <c r="AL2782">
        <v>2500000</v>
      </c>
      <c r="AM2782">
        <v>3000000</v>
      </c>
      <c r="AN2782" s="1">
        <v>46568</v>
      </c>
      <c r="AO2782" t="s">
        <v>1081</v>
      </c>
      <c r="AP2782" t="s">
        <v>66</v>
      </c>
      <c r="AQ2782">
        <v>14</v>
      </c>
      <c r="AR2782" t="s">
        <v>1077</v>
      </c>
      <c r="AS2782">
        <v>0</v>
      </c>
      <c r="AT2782" t="s">
        <v>161</v>
      </c>
      <c r="AU2782">
        <v>27</v>
      </c>
    </row>
    <row r="2783" spans="1:47" x14ac:dyDescent="0.25">
      <c r="A2783" t="s">
        <v>1408</v>
      </c>
      <c r="B2783">
        <v>3141183</v>
      </c>
      <c r="C2783">
        <v>282199</v>
      </c>
      <c r="D2783" t="s">
        <v>454</v>
      </c>
      <c r="E2783">
        <v>0</v>
      </c>
      <c r="F2783">
        <v>0</v>
      </c>
      <c r="G2783">
        <v>0</v>
      </c>
      <c r="H2783">
        <v>0</v>
      </c>
      <c r="I2783">
        <v>45</v>
      </c>
      <c r="J2783">
        <v>2018</v>
      </c>
      <c r="K2783" t="s">
        <v>329</v>
      </c>
      <c r="L2783">
        <v>2</v>
      </c>
      <c r="M2783">
        <v>1</v>
      </c>
      <c r="N2783">
        <v>14</v>
      </c>
      <c r="O2783">
        <v>18</v>
      </c>
      <c r="P2783" t="s">
        <v>1007</v>
      </c>
      <c r="Q2783" t="s">
        <v>1397</v>
      </c>
      <c r="R2783" t="s">
        <v>1009</v>
      </c>
      <c r="S2783">
        <v>10266</v>
      </c>
      <c r="T2783" t="s">
        <v>638</v>
      </c>
      <c r="U2783" t="s">
        <v>1010</v>
      </c>
      <c r="V2783" t="s">
        <v>1073</v>
      </c>
      <c r="W2783" t="s">
        <v>322</v>
      </c>
      <c r="X2783" t="s">
        <v>57</v>
      </c>
      <c r="Y2783" t="s">
        <v>1409</v>
      </c>
      <c r="Z2783" s="1">
        <v>43576</v>
      </c>
      <c r="AA2783">
        <v>46</v>
      </c>
      <c r="AB2783" t="s">
        <v>59</v>
      </c>
      <c r="AC2783">
        <v>2023</v>
      </c>
      <c r="AD2783">
        <v>265</v>
      </c>
      <c r="AE2783" t="s">
        <v>1075</v>
      </c>
      <c r="AF2783" t="s">
        <v>247</v>
      </c>
      <c r="AG2783" s="1">
        <v>35544</v>
      </c>
      <c r="AH2783" t="s">
        <v>161</v>
      </c>
      <c r="AI2783" t="s">
        <v>63</v>
      </c>
      <c r="AJ2783" t="s">
        <v>64</v>
      </c>
      <c r="AK2783">
        <v>186</v>
      </c>
      <c r="AL2783">
        <v>2500000</v>
      </c>
      <c r="AM2783">
        <v>3000000</v>
      </c>
      <c r="AN2783" s="1">
        <v>46568</v>
      </c>
      <c r="AO2783" t="s">
        <v>1082</v>
      </c>
      <c r="AP2783" t="s">
        <v>66</v>
      </c>
      <c r="AQ2783">
        <v>14</v>
      </c>
      <c r="AR2783" t="s">
        <v>1077</v>
      </c>
      <c r="AS2783">
        <v>0</v>
      </c>
      <c r="AT2783" t="s">
        <v>161</v>
      </c>
      <c r="AU2783">
        <v>27</v>
      </c>
    </row>
    <row r="2784" spans="1:47" x14ac:dyDescent="0.25">
      <c r="A2784" t="s">
        <v>1408</v>
      </c>
      <c r="B2784">
        <v>3141183</v>
      </c>
      <c r="C2784">
        <v>282199</v>
      </c>
      <c r="D2784" t="s">
        <v>454</v>
      </c>
      <c r="E2784">
        <v>0</v>
      </c>
      <c r="F2784">
        <v>0</v>
      </c>
      <c r="G2784">
        <v>0</v>
      </c>
      <c r="H2784">
        <v>0</v>
      </c>
      <c r="I2784">
        <v>45</v>
      </c>
      <c r="J2784">
        <v>2018</v>
      </c>
      <c r="K2784" t="s">
        <v>329</v>
      </c>
      <c r="L2784">
        <v>2</v>
      </c>
      <c r="M2784">
        <v>1</v>
      </c>
      <c r="N2784">
        <v>14</v>
      </c>
      <c r="O2784">
        <v>18</v>
      </c>
      <c r="P2784" t="s">
        <v>1007</v>
      </c>
      <c r="Q2784" t="s">
        <v>1397</v>
      </c>
      <c r="R2784" t="s">
        <v>1009</v>
      </c>
      <c r="S2784">
        <v>10266</v>
      </c>
      <c r="T2784" t="s">
        <v>638</v>
      </c>
      <c r="U2784" t="s">
        <v>1010</v>
      </c>
      <c r="V2784" t="s">
        <v>1073</v>
      </c>
      <c r="W2784" t="s">
        <v>322</v>
      </c>
      <c r="X2784" t="s">
        <v>57</v>
      </c>
      <c r="Y2784" t="s">
        <v>1409</v>
      </c>
      <c r="Z2784" s="1">
        <v>43576</v>
      </c>
      <c r="AA2784">
        <v>46</v>
      </c>
      <c r="AB2784" t="s">
        <v>59</v>
      </c>
      <c r="AC2784">
        <v>2023</v>
      </c>
      <c r="AD2784">
        <v>265</v>
      </c>
      <c r="AE2784" t="s">
        <v>1075</v>
      </c>
      <c r="AF2784" t="s">
        <v>247</v>
      </c>
      <c r="AG2784" s="1">
        <v>35544</v>
      </c>
      <c r="AH2784" t="s">
        <v>161</v>
      </c>
      <c r="AI2784" t="s">
        <v>63</v>
      </c>
      <c r="AJ2784" t="s">
        <v>64</v>
      </c>
      <c r="AK2784">
        <v>186</v>
      </c>
      <c r="AL2784">
        <v>2500000</v>
      </c>
      <c r="AM2784">
        <v>3000000</v>
      </c>
      <c r="AN2784" s="1">
        <v>46568</v>
      </c>
      <c r="AO2784" t="s">
        <v>1083</v>
      </c>
      <c r="AP2784" t="s">
        <v>164</v>
      </c>
      <c r="AQ2784">
        <v>14</v>
      </c>
      <c r="AR2784" t="s">
        <v>1077</v>
      </c>
      <c r="AS2784">
        <v>0</v>
      </c>
      <c r="AT2784" t="s">
        <v>161</v>
      </c>
      <c r="AU2784">
        <v>27</v>
      </c>
    </row>
    <row r="2785" spans="1:47" x14ac:dyDescent="0.25">
      <c r="A2785" t="s">
        <v>1408</v>
      </c>
      <c r="B2785">
        <v>3141183</v>
      </c>
      <c r="C2785">
        <v>282199</v>
      </c>
      <c r="D2785" t="s">
        <v>454</v>
      </c>
      <c r="E2785">
        <v>0</v>
      </c>
      <c r="F2785">
        <v>0</v>
      </c>
      <c r="G2785">
        <v>0</v>
      </c>
      <c r="H2785">
        <v>0</v>
      </c>
      <c r="I2785">
        <v>45</v>
      </c>
      <c r="J2785">
        <v>2018</v>
      </c>
      <c r="K2785" t="s">
        <v>329</v>
      </c>
      <c r="L2785">
        <v>2</v>
      </c>
      <c r="M2785">
        <v>1</v>
      </c>
      <c r="N2785">
        <v>14</v>
      </c>
      <c r="O2785">
        <v>18</v>
      </c>
      <c r="P2785" t="s">
        <v>1007</v>
      </c>
      <c r="Q2785" t="s">
        <v>1397</v>
      </c>
      <c r="R2785" t="s">
        <v>1009</v>
      </c>
      <c r="S2785">
        <v>10266</v>
      </c>
      <c r="T2785" t="s">
        <v>638</v>
      </c>
      <c r="U2785" t="s">
        <v>1010</v>
      </c>
      <c r="V2785" t="s">
        <v>1073</v>
      </c>
      <c r="W2785" t="s">
        <v>322</v>
      </c>
      <c r="X2785" t="s">
        <v>57</v>
      </c>
      <c r="Y2785" t="s">
        <v>1409</v>
      </c>
      <c r="Z2785" s="1">
        <v>43576</v>
      </c>
      <c r="AA2785">
        <v>46</v>
      </c>
      <c r="AB2785" t="s">
        <v>59</v>
      </c>
      <c r="AC2785">
        <v>2023</v>
      </c>
      <c r="AD2785">
        <v>265</v>
      </c>
      <c r="AE2785" t="s">
        <v>1075</v>
      </c>
      <c r="AF2785" t="s">
        <v>247</v>
      </c>
      <c r="AG2785" s="1">
        <v>35544</v>
      </c>
      <c r="AH2785" t="s">
        <v>161</v>
      </c>
      <c r="AI2785" t="s">
        <v>63</v>
      </c>
      <c r="AJ2785" t="s">
        <v>64</v>
      </c>
      <c r="AK2785">
        <v>186</v>
      </c>
      <c r="AL2785">
        <v>2500000</v>
      </c>
      <c r="AM2785">
        <v>3000000</v>
      </c>
      <c r="AN2785" s="1">
        <v>46568</v>
      </c>
      <c r="AO2785" t="s">
        <v>1084</v>
      </c>
      <c r="AP2785" t="s">
        <v>66</v>
      </c>
      <c r="AQ2785">
        <v>14</v>
      </c>
      <c r="AR2785" t="s">
        <v>1077</v>
      </c>
      <c r="AS2785">
        <v>0</v>
      </c>
      <c r="AT2785" t="s">
        <v>161</v>
      </c>
      <c r="AU2785">
        <v>27</v>
      </c>
    </row>
    <row r="2786" spans="1:47" x14ac:dyDescent="0.25">
      <c r="A2786" t="s">
        <v>1408</v>
      </c>
      <c r="B2786">
        <v>3141183</v>
      </c>
      <c r="C2786">
        <v>282199</v>
      </c>
      <c r="D2786" t="s">
        <v>454</v>
      </c>
      <c r="E2786">
        <v>0</v>
      </c>
      <c r="F2786">
        <v>0</v>
      </c>
      <c r="G2786">
        <v>0</v>
      </c>
      <c r="H2786">
        <v>0</v>
      </c>
      <c r="I2786">
        <v>45</v>
      </c>
      <c r="J2786">
        <v>2018</v>
      </c>
      <c r="K2786" t="s">
        <v>329</v>
      </c>
      <c r="L2786">
        <v>2</v>
      </c>
      <c r="M2786">
        <v>1</v>
      </c>
      <c r="N2786">
        <v>14</v>
      </c>
      <c r="O2786">
        <v>18</v>
      </c>
      <c r="P2786" t="s">
        <v>1007</v>
      </c>
      <c r="Q2786" t="s">
        <v>1397</v>
      </c>
      <c r="R2786" t="s">
        <v>1009</v>
      </c>
      <c r="S2786">
        <v>10266</v>
      </c>
      <c r="T2786" t="s">
        <v>638</v>
      </c>
      <c r="U2786" t="s">
        <v>1010</v>
      </c>
      <c r="V2786" t="s">
        <v>1073</v>
      </c>
      <c r="W2786" t="s">
        <v>322</v>
      </c>
      <c r="X2786" t="s">
        <v>57</v>
      </c>
      <c r="Y2786" t="s">
        <v>1410</v>
      </c>
      <c r="Z2786" s="1">
        <v>43576</v>
      </c>
      <c r="AA2786">
        <v>34</v>
      </c>
      <c r="AB2786" t="s">
        <v>59</v>
      </c>
      <c r="AC2786">
        <v>2023</v>
      </c>
      <c r="AD2786">
        <v>265</v>
      </c>
      <c r="AE2786" t="s">
        <v>1075</v>
      </c>
      <c r="AF2786" t="s">
        <v>247</v>
      </c>
      <c r="AG2786" s="1">
        <v>35544</v>
      </c>
      <c r="AH2786" t="s">
        <v>161</v>
      </c>
      <c r="AI2786" t="s">
        <v>63</v>
      </c>
      <c r="AJ2786" t="s">
        <v>64</v>
      </c>
      <c r="AK2786">
        <v>186</v>
      </c>
      <c r="AL2786">
        <v>2500000</v>
      </c>
      <c r="AM2786">
        <v>3000000</v>
      </c>
      <c r="AN2786" s="1">
        <v>46568</v>
      </c>
      <c r="AO2786" t="s">
        <v>1076</v>
      </c>
      <c r="AP2786" t="s">
        <v>66</v>
      </c>
      <c r="AQ2786">
        <v>14</v>
      </c>
      <c r="AR2786" t="s">
        <v>1077</v>
      </c>
      <c r="AS2786">
        <v>0</v>
      </c>
      <c r="AT2786" t="s">
        <v>161</v>
      </c>
      <c r="AU2786">
        <v>27</v>
      </c>
    </row>
    <row r="2787" spans="1:47" x14ac:dyDescent="0.25">
      <c r="A2787" t="s">
        <v>1408</v>
      </c>
      <c r="B2787">
        <v>3141183</v>
      </c>
      <c r="C2787">
        <v>282199</v>
      </c>
      <c r="D2787" t="s">
        <v>454</v>
      </c>
      <c r="E2787">
        <v>0</v>
      </c>
      <c r="F2787">
        <v>0</v>
      </c>
      <c r="G2787">
        <v>0</v>
      </c>
      <c r="H2787">
        <v>0</v>
      </c>
      <c r="I2787">
        <v>45</v>
      </c>
      <c r="J2787">
        <v>2018</v>
      </c>
      <c r="K2787" t="s">
        <v>329</v>
      </c>
      <c r="L2787">
        <v>2</v>
      </c>
      <c r="M2787">
        <v>1</v>
      </c>
      <c r="N2787">
        <v>14</v>
      </c>
      <c r="O2787">
        <v>18</v>
      </c>
      <c r="P2787" t="s">
        <v>1007</v>
      </c>
      <c r="Q2787" t="s">
        <v>1397</v>
      </c>
      <c r="R2787" t="s">
        <v>1009</v>
      </c>
      <c r="S2787">
        <v>10266</v>
      </c>
      <c r="T2787" t="s">
        <v>638</v>
      </c>
      <c r="U2787" t="s">
        <v>1010</v>
      </c>
      <c r="V2787" t="s">
        <v>1073</v>
      </c>
      <c r="W2787" t="s">
        <v>322</v>
      </c>
      <c r="X2787" t="s">
        <v>57</v>
      </c>
      <c r="Y2787" t="s">
        <v>1410</v>
      </c>
      <c r="Z2787" s="1">
        <v>43576</v>
      </c>
      <c r="AA2787">
        <v>34</v>
      </c>
      <c r="AB2787" t="s">
        <v>59</v>
      </c>
      <c r="AC2787">
        <v>2023</v>
      </c>
      <c r="AD2787">
        <v>265</v>
      </c>
      <c r="AE2787" t="s">
        <v>1075</v>
      </c>
      <c r="AF2787" t="s">
        <v>247</v>
      </c>
      <c r="AG2787" s="1">
        <v>35544</v>
      </c>
      <c r="AH2787" t="s">
        <v>161</v>
      </c>
      <c r="AI2787" t="s">
        <v>63</v>
      </c>
      <c r="AJ2787" t="s">
        <v>64</v>
      </c>
      <c r="AK2787">
        <v>186</v>
      </c>
      <c r="AL2787">
        <v>2500000</v>
      </c>
      <c r="AM2787">
        <v>3000000</v>
      </c>
      <c r="AN2787" s="1">
        <v>46568</v>
      </c>
      <c r="AO2787" t="s">
        <v>1078</v>
      </c>
      <c r="AP2787" t="s">
        <v>66</v>
      </c>
      <c r="AQ2787">
        <v>14</v>
      </c>
      <c r="AR2787" t="s">
        <v>1077</v>
      </c>
      <c r="AS2787">
        <v>0</v>
      </c>
      <c r="AT2787" t="s">
        <v>161</v>
      </c>
      <c r="AU2787">
        <v>27</v>
      </c>
    </row>
    <row r="2788" spans="1:47" x14ac:dyDescent="0.25">
      <c r="A2788" t="s">
        <v>1408</v>
      </c>
      <c r="B2788">
        <v>3141183</v>
      </c>
      <c r="C2788">
        <v>282199</v>
      </c>
      <c r="D2788" t="s">
        <v>454</v>
      </c>
      <c r="E2788">
        <v>0</v>
      </c>
      <c r="F2788">
        <v>0</v>
      </c>
      <c r="G2788">
        <v>0</v>
      </c>
      <c r="H2788">
        <v>0</v>
      </c>
      <c r="I2788">
        <v>45</v>
      </c>
      <c r="J2788">
        <v>2018</v>
      </c>
      <c r="K2788" t="s">
        <v>329</v>
      </c>
      <c r="L2788">
        <v>2</v>
      </c>
      <c r="M2788">
        <v>1</v>
      </c>
      <c r="N2788">
        <v>14</v>
      </c>
      <c r="O2788">
        <v>18</v>
      </c>
      <c r="P2788" t="s">
        <v>1007</v>
      </c>
      <c r="Q2788" t="s">
        <v>1397</v>
      </c>
      <c r="R2788" t="s">
        <v>1009</v>
      </c>
      <c r="S2788">
        <v>10266</v>
      </c>
      <c r="T2788" t="s">
        <v>638</v>
      </c>
      <c r="U2788" t="s">
        <v>1010</v>
      </c>
      <c r="V2788" t="s">
        <v>1073</v>
      </c>
      <c r="W2788" t="s">
        <v>322</v>
      </c>
      <c r="X2788" t="s">
        <v>57</v>
      </c>
      <c r="Y2788" t="s">
        <v>1410</v>
      </c>
      <c r="Z2788" s="1">
        <v>43576</v>
      </c>
      <c r="AA2788">
        <v>34</v>
      </c>
      <c r="AB2788" t="s">
        <v>59</v>
      </c>
      <c r="AC2788">
        <v>2023</v>
      </c>
      <c r="AD2788">
        <v>265</v>
      </c>
      <c r="AE2788" t="s">
        <v>1075</v>
      </c>
      <c r="AF2788" t="s">
        <v>247</v>
      </c>
      <c r="AG2788" s="1">
        <v>35544</v>
      </c>
      <c r="AH2788" t="s">
        <v>161</v>
      </c>
      <c r="AI2788" t="s">
        <v>63</v>
      </c>
      <c r="AJ2788" t="s">
        <v>64</v>
      </c>
      <c r="AK2788">
        <v>186</v>
      </c>
      <c r="AL2788">
        <v>2500000</v>
      </c>
      <c r="AM2788">
        <v>3000000</v>
      </c>
      <c r="AN2788" s="1">
        <v>46568</v>
      </c>
      <c r="AO2788" t="s">
        <v>1079</v>
      </c>
      <c r="AP2788" t="s">
        <v>164</v>
      </c>
      <c r="AQ2788">
        <v>14</v>
      </c>
      <c r="AR2788" t="s">
        <v>1077</v>
      </c>
      <c r="AS2788">
        <v>0</v>
      </c>
      <c r="AT2788" t="s">
        <v>161</v>
      </c>
      <c r="AU2788">
        <v>27</v>
      </c>
    </row>
    <row r="2789" spans="1:47" x14ac:dyDescent="0.25">
      <c r="A2789" t="s">
        <v>1408</v>
      </c>
      <c r="B2789">
        <v>3141183</v>
      </c>
      <c r="C2789">
        <v>282199</v>
      </c>
      <c r="D2789" t="s">
        <v>454</v>
      </c>
      <c r="E2789">
        <v>0</v>
      </c>
      <c r="F2789">
        <v>0</v>
      </c>
      <c r="G2789">
        <v>0</v>
      </c>
      <c r="H2789">
        <v>0</v>
      </c>
      <c r="I2789">
        <v>45</v>
      </c>
      <c r="J2789">
        <v>2018</v>
      </c>
      <c r="K2789" t="s">
        <v>329</v>
      </c>
      <c r="L2789">
        <v>2</v>
      </c>
      <c r="M2789">
        <v>1</v>
      </c>
      <c r="N2789">
        <v>14</v>
      </c>
      <c r="O2789">
        <v>18</v>
      </c>
      <c r="P2789" t="s">
        <v>1007</v>
      </c>
      <c r="Q2789" t="s">
        <v>1397</v>
      </c>
      <c r="R2789" t="s">
        <v>1009</v>
      </c>
      <c r="S2789">
        <v>10266</v>
      </c>
      <c r="T2789" t="s">
        <v>638</v>
      </c>
      <c r="U2789" t="s">
        <v>1010</v>
      </c>
      <c r="V2789" t="s">
        <v>1073</v>
      </c>
      <c r="W2789" t="s">
        <v>322</v>
      </c>
      <c r="X2789" t="s">
        <v>57</v>
      </c>
      <c r="Y2789" t="s">
        <v>1410</v>
      </c>
      <c r="Z2789" s="1">
        <v>43576</v>
      </c>
      <c r="AA2789">
        <v>34</v>
      </c>
      <c r="AB2789" t="s">
        <v>59</v>
      </c>
      <c r="AC2789">
        <v>2023</v>
      </c>
      <c r="AD2789">
        <v>265</v>
      </c>
      <c r="AE2789" t="s">
        <v>1075</v>
      </c>
      <c r="AF2789" t="s">
        <v>247</v>
      </c>
      <c r="AG2789" s="1">
        <v>35544</v>
      </c>
      <c r="AH2789" t="s">
        <v>161</v>
      </c>
      <c r="AI2789" t="s">
        <v>63</v>
      </c>
      <c r="AJ2789" t="s">
        <v>64</v>
      </c>
      <c r="AK2789">
        <v>186</v>
      </c>
      <c r="AL2789">
        <v>2500000</v>
      </c>
      <c r="AM2789">
        <v>3000000</v>
      </c>
      <c r="AN2789" s="1">
        <v>46568</v>
      </c>
      <c r="AO2789" t="s">
        <v>1080</v>
      </c>
      <c r="AP2789" t="s">
        <v>66</v>
      </c>
      <c r="AQ2789">
        <v>14</v>
      </c>
      <c r="AR2789" t="s">
        <v>1077</v>
      </c>
      <c r="AS2789">
        <v>0</v>
      </c>
      <c r="AT2789" t="s">
        <v>161</v>
      </c>
      <c r="AU2789">
        <v>27</v>
      </c>
    </row>
    <row r="2790" spans="1:47" x14ac:dyDescent="0.25">
      <c r="A2790" t="s">
        <v>1408</v>
      </c>
      <c r="B2790">
        <v>3141183</v>
      </c>
      <c r="C2790">
        <v>282199</v>
      </c>
      <c r="D2790" t="s">
        <v>454</v>
      </c>
      <c r="E2790">
        <v>0</v>
      </c>
      <c r="F2790">
        <v>0</v>
      </c>
      <c r="G2790">
        <v>0</v>
      </c>
      <c r="H2790">
        <v>0</v>
      </c>
      <c r="I2790">
        <v>45</v>
      </c>
      <c r="J2790">
        <v>2018</v>
      </c>
      <c r="K2790" t="s">
        <v>329</v>
      </c>
      <c r="L2790">
        <v>2</v>
      </c>
      <c r="M2790">
        <v>1</v>
      </c>
      <c r="N2790">
        <v>14</v>
      </c>
      <c r="O2790">
        <v>18</v>
      </c>
      <c r="P2790" t="s">
        <v>1007</v>
      </c>
      <c r="Q2790" t="s">
        <v>1397</v>
      </c>
      <c r="R2790" t="s">
        <v>1009</v>
      </c>
      <c r="S2790">
        <v>10266</v>
      </c>
      <c r="T2790" t="s">
        <v>638</v>
      </c>
      <c r="U2790" t="s">
        <v>1010</v>
      </c>
      <c r="V2790" t="s">
        <v>1073</v>
      </c>
      <c r="W2790" t="s">
        <v>322</v>
      </c>
      <c r="X2790" t="s">
        <v>57</v>
      </c>
      <c r="Y2790" t="s">
        <v>1410</v>
      </c>
      <c r="Z2790" s="1">
        <v>43576</v>
      </c>
      <c r="AA2790">
        <v>34</v>
      </c>
      <c r="AB2790" t="s">
        <v>59</v>
      </c>
      <c r="AC2790">
        <v>2023</v>
      </c>
      <c r="AD2790">
        <v>265</v>
      </c>
      <c r="AE2790" t="s">
        <v>1075</v>
      </c>
      <c r="AF2790" t="s">
        <v>247</v>
      </c>
      <c r="AG2790" s="1">
        <v>35544</v>
      </c>
      <c r="AH2790" t="s">
        <v>161</v>
      </c>
      <c r="AI2790" t="s">
        <v>63</v>
      </c>
      <c r="AJ2790" t="s">
        <v>64</v>
      </c>
      <c r="AK2790">
        <v>186</v>
      </c>
      <c r="AL2790">
        <v>2500000</v>
      </c>
      <c r="AM2790">
        <v>3000000</v>
      </c>
      <c r="AN2790" s="1">
        <v>46568</v>
      </c>
      <c r="AO2790" t="s">
        <v>1081</v>
      </c>
      <c r="AP2790" t="s">
        <v>66</v>
      </c>
      <c r="AQ2790">
        <v>14</v>
      </c>
      <c r="AR2790" t="s">
        <v>1077</v>
      </c>
      <c r="AS2790">
        <v>0</v>
      </c>
      <c r="AT2790" t="s">
        <v>161</v>
      </c>
      <c r="AU2790">
        <v>27</v>
      </c>
    </row>
    <row r="2791" spans="1:47" x14ac:dyDescent="0.25">
      <c r="A2791" t="s">
        <v>1408</v>
      </c>
      <c r="B2791">
        <v>3141183</v>
      </c>
      <c r="C2791">
        <v>282199</v>
      </c>
      <c r="D2791" t="s">
        <v>454</v>
      </c>
      <c r="E2791">
        <v>0</v>
      </c>
      <c r="F2791">
        <v>0</v>
      </c>
      <c r="G2791">
        <v>0</v>
      </c>
      <c r="H2791">
        <v>0</v>
      </c>
      <c r="I2791">
        <v>45</v>
      </c>
      <c r="J2791">
        <v>2018</v>
      </c>
      <c r="K2791" t="s">
        <v>329</v>
      </c>
      <c r="L2791">
        <v>2</v>
      </c>
      <c r="M2791">
        <v>1</v>
      </c>
      <c r="N2791">
        <v>14</v>
      </c>
      <c r="O2791">
        <v>18</v>
      </c>
      <c r="P2791" t="s">
        <v>1007</v>
      </c>
      <c r="Q2791" t="s">
        <v>1397</v>
      </c>
      <c r="R2791" t="s">
        <v>1009</v>
      </c>
      <c r="S2791">
        <v>10266</v>
      </c>
      <c r="T2791" t="s">
        <v>638</v>
      </c>
      <c r="U2791" t="s">
        <v>1010</v>
      </c>
      <c r="V2791" t="s">
        <v>1073</v>
      </c>
      <c r="W2791" t="s">
        <v>322</v>
      </c>
      <c r="X2791" t="s">
        <v>57</v>
      </c>
      <c r="Y2791" t="s">
        <v>1410</v>
      </c>
      <c r="Z2791" s="1">
        <v>43576</v>
      </c>
      <c r="AA2791">
        <v>34</v>
      </c>
      <c r="AB2791" t="s">
        <v>59</v>
      </c>
      <c r="AC2791">
        <v>2023</v>
      </c>
      <c r="AD2791">
        <v>265</v>
      </c>
      <c r="AE2791" t="s">
        <v>1075</v>
      </c>
      <c r="AF2791" t="s">
        <v>247</v>
      </c>
      <c r="AG2791" s="1">
        <v>35544</v>
      </c>
      <c r="AH2791" t="s">
        <v>161</v>
      </c>
      <c r="AI2791" t="s">
        <v>63</v>
      </c>
      <c r="AJ2791" t="s">
        <v>64</v>
      </c>
      <c r="AK2791">
        <v>186</v>
      </c>
      <c r="AL2791">
        <v>2500000</v>
      </c>
      <c r="AM2791">
        <v>3000000</v>
      </c>
      <c r="AN2791" s="1">
        <v>46568</v>
      </c>
      <c r="AO2791" t="s">
        <v>1082</v>
      </c>
      <c r="AP2791" t="s">
        <v>66</v>
      </c>
      <c r="AQ2791">
        <v>14</v>
      </c>
      <c r="AR2791" t="s">
        <v>1077</v>
      </c>
      <c r="AS2791">
        <v>0</v>
      </c>
      <c r="AT2791" t="s">
        <v>161</v>
      </c>
      <c r="AU2791">
        <v>27</v>
      </c>
    </row>
    <row r="2792" spans="1:47" x14ac:dyDescent="0.25">
      <c r="A2792" t="s">
        <v>1408</v>
      </c>
      <c r="B2792">
        <v>3141183</v>
      </c>
      <c r="C2792">
        <v>282199</v>
      </c>
      <c r="D2792" t="s">
        <v>454</v>
      </c>
      <c r="E2792">
        <v>0</v>
      </c>
      <c r="F2792">
        <v>0</v>
      </c>
      <c r="G2792">
        <v>0</v>
      </c>
      <c r="H2792">
        <v>0</v>
      </c>
      <c r="I2792">
        <v>45</v>
      </c>
      <c r="J2792">
        <v>2018</v>
      </c>
      <c r="K2792" t="s">
        <v>329</v>
      </c>
      <c r="L2792">
        <v>2</v>
      </c>
      <c r="M2792">
        <v>1</v>
      </c>
      <c r="N2792">
        <v>14</v>
      </c>
      <c r="O2792">
        <v>18</v>
      </c>
      <c r="P2792" t="s">
        <v>1007</v>
      </c>
      <c r="Q2792" t="s">
        <v>1397</v>
      </c>
      <c r="R2792" t="s">
        <v>1009</v>
      </c>
      <c r="S2792">
        <v>10266</v>
      </c>
      <c r="T2792" t="s">
        <v>638</v>
      </c>
      <c r="U2792" t="s">
        <v>1010</v>
      </c>
      <c r="V2792" t="s">
        <v>1073</v>
      </c>
      <c r="W2792" t="s">
        <v>322</v>
      </c>
      <c r="X2792" t="s">
        <v>57</v>
      </c>
      <c r="Y2792" t="s">
        <v>1410</v>
      </c>
      <c r="Z2792" s="1">
        <v>43576</v>
      </c>
      <c r="AA2792">
        <v>34</v>
      </c>
      <c r="AB2792" t="s">
        <v>59</v>
      </c>
      <c r="AC2792">
        <v>2023</v>
      </c>
      <c r="AD2792">
        <v>265</v>
      </c>
      <c r="AE2792" t="s">
        <v>1075</v>
      </c>
      <c r="AF2792" t="s">
        <v>247</v>
      </c>
      <c r="AG2792" s="1">
        <v>35544</v>
      </c>
      <c r="AH2792" t="s">
        <v>161</v>
      </c>
      <c r="AI2792" t="s">
        <v>63</v>
      </c>
      <c r="AJ2792" t="s">
        <v>64</v>
      </c>
      <c r="AK2792">
        <v>186</v>
      </c>
      <c r="AL2792">
        <v>2500000</v>
      </c>
      <c r="AM2792">
        <v>3000000</v>
      </c>
      <c r="AN2792" s="1">
        <v>46568</v>
      </c>
      <c r="AO2792" t="s">
        <v>1083</v>
      </c>
      <c r="AP2792" t="s">
        <v>164</v>
      </c>
      <c r="AQ2792">
        <v>14</v>
      </c>
      <c r="AR2792" t="s">
        <v>1077</v>
      </c>
      <c r="AS2792">
        <v>0</v>
      </c>
      <c r="AT2792" t="s">
        <v>161</v>
      </c>
      <c r="AU2792">
        <v>27</v>
      </c>
    </row>
    <row r="2793" spans="1:47" x14ac:dyDescent="0.25">
      <c r="A2793" t="s">
        <v>1408</v>
      </c>
      <c r="B2793">
        <v>3141183</v>
      </c>
      <c r="C2793">
        <v>282199</v>
      </c>
      <c r="D2793" t="s">
        <v>454</v>
      </c>
      <c r="E2793">
        <v>0</v>
      </c>
      <c r="F2793">
        <v>0</v>
      </c>
      <c r="G2793">
        <v>0</v>
      </c>
      <c r="H2793">
        <v>0</v>
      </c>
      <c r="I2793">
        <v>45</v>
      </c>
      <c r="J2793">
        <v>2018</v>
      </c>
      <c r="K2793" t="s">
        <v>329</v>
      </c>
      <c r="L2793">
        <v>2</v>
      </c>
      <c r="M2793">
        <v>1</v>
      </c>
      <c r="N2793">
        <v>14</v>
      </c>
      <c r="O2793">
        <v>18</v>
      </c>
      <c r="P2793" t="s">
        <v>1007</v>
      </c>
      <c r="Q2793" t="s">
        <v>1397</v>
      </c>
      <c r="R2793" t="s">
        <v>1009</v>
      </c>
      <c r="S2793">
        <v>10266</v>
      </c>
      <c r="T2793" t="s">
        <v>638</v>
      </c>
      <c r="U2793" t="s">
        <v>1010</v>
      </c>
      <c r="V2793" t="s">
        <v>1073</v>
      </c>
      <c r="W2793" t="s">
        <v>322</v>
      </c>
      <c r="X2793" t="s">
        <v>57</v>
      </c>
      <c r="Y2793" t="s">
        <v>1410</v>
      </c>
      <c r="Z2793" s="1">
        <v>43576</v>
      </c>
      <c r="AA2793">
        <v>34</v>
      </c>
      <c r="AB2793" t="s">
        <v>59</v>
      </c>
      <c r="AC2793">
        <v>2023</v>
      </c>
      <c r="AD2793">
        <v>265</v>
      </c>
      <c r="AE2793" t="s">
        <v>1075</v>
      </c>
      <c r="AF2793" t="s">
        <v>247</v>
      </c>
      <c r="AG2793" s="1">
        <v>35544</v>
      </c>
      <c r="AH2793" t="s">
        <v>161</v>
      </c>
      <c r="AI2793" t="s">
        <v>63</v>
      </c>
      <c r="AJ2793" t="s">
        <v>64</v>
      </c>
      <c r="AK2793">
        <v>186</v>
      </c>
      <c r="AL2793">
        <v>2500000</v>
      </c>
      <c r="AM2793">
        <v>3000000</v>
      </c>
      <c r="AN2793" s="1">
        <v>46568</v>
      </c>
      <c r="AO2793" t="s">
        <v>1084</v>
      </c>
      <c r="AP2793" t="s">
        <v>66</v>
      </c>
      <c r="AQ2793">
        <v>14</v>
      </c>
      <c r="AR2793" t="s">
        <v>1077</v>
      </c>
      <c r="AS2793">
        <v>0</v>
      </c>
      <c r="AT2793" t="s">
        <v>161</v>
      </c>
      <c r="AU2793">
        <v>27</v>
      </c>
    </row>
    <row r="2794" spans="1:47" x14ac:dyDescent="0.25">
      <c r="A2794" t="s">
        <v>1411</v>
      </c>
      <c r="B2794">
        <v>3141183</v>
      </c>
      <c r="C2794">
        <v>336160</v>
      </c>
      <c r="D2794" t="s">
        <v>454</v>
      </c>
      <c r="E2794">
        <v>0</v>
      </c>
      <c r="F2794">
        <v>0</v>
      </c>
      <c r="G2794">
        <v>0</v>
      </c>
      <c r="H2794">
        <v>0</v>
      </c>
      <c r="I2794">
        <v>34</v>
      </c>
      <c r="J2794">
        <v>2018</v>
      </c>
      <c r="K2794" t="s">
        <v>329</v>
      </c>
      <c r="L2794">
        <v>2</v>
      </c>
      <c r="M2794">
        <v>1</v>
      </c>
      <c r="N2794">
        <v>14</v>
      </c>
      <c r="O2794">
        <v>18</v>
      </c>
      <c r="P2794" t="s">
        <v>1007</v>
      </c>
      <c r="Q2794" t="s">
        <v>1397</v>
      </c>
      <c r="R2794" t="s">
        <v>1009</v>
      </c>
      <c r="S2794">
        <v>10266</v>
      </c>
      <c r="T2794" t="s">
        <v>638</v>
      </c>
      <c r="U2794" t="s">
        <v>1010</v>
      </c>
      <c r="V2794" t="s">
        <v>1073</v>
      </c>
      <c r="W2794" t="s">
        <v>322</v>
      </c>
      <c r="X2794" t="s">
        <v>57</v>
      </c>
      <c r="Y2794" t="s">
        <v>1409</v>
      </c>
      <c r="Z2794" s="1">
        <v>43576</v>
      </c>
      <c r="AA2794">
        <v>46</v>
      </c>
      <c r="AB2794" t="s">
        <v>59</v>
      </c>
      <c r="AC2794">
        <v>2018</v>
      </c>
      <c r="AD2794">
        <v>385</v>
      </c>
      <c r="AE2794" t="s">
        <v>1013</v>
      </c>
      <c r="AF2794" t="s">
        <v>247</v>
      </c>
      <c r="AG2794" s="1">
        <v>35329</v>
      </c>
      <c r="AH2794" t="s">
        <v>355</v>
      </c>
      <c r="AI2794" t="s">
        <v>265</v>
      </c>
      <c r="AJ2794" t="s">
        <v>64</v>
      </c>
      <c r="AK2794">
        <v>192</v>
      </c>
      <c r="AL2794">
        <v>900000</v>
      </c>
      <c r="AM2794">
        <v>1700000</v>
      </c>
      <c r="AN2794" s="1">
        <v>46203</v>
      </c>
      <c r="AO2794" t="s">
        <v>1014</v>
      </c>
      <c r="AP2794" t="s">
        <v>66</v>
      </c>
      <c r="AQ2794">
        <v>11</v>
      </c>
      <c r="AR2794" t="s">
        <v>1015</v>
      </c>
      <c r="AS2794">
        <v>0</v>
      </c>
      <c r="AT2794" t="s">
        <v>355</v>
      </c>
      <c r="AU2794">
        <v>28</v>
      </c>
    </row>
    <row r="2795" spans="1:47" x14ac:dyDescent="0.25">
      <c r="A2795" t="s">
        <v>1411</v>
      </c>
      <c r="B2795">
        <v>3141183</v>
      </c>
      <c r="C2795">
        <v>336160</v>
      </c>
      <c r="D2795" t="s">
        <v>454</v>
      </c>
      <c r="E2795">
        <v>0</v>
      </c>
      <c r="F2795">
        <v>0</v>
      </c>
      <c r="G2795">
        <v>0</v>
      </c>
      <c r="H2795">
        <v>0</v>
      </c>
      <c r="I2795">
        <v>34</v>
      </c>
      <c r="J2795">
        <v>2018</v>
      </c>
      <c r="K2795" t="s">
        <v>329</v>
      </c>
      <c r="L2795">
        <v>2</v>
      </c>
      <c r="M2795">
        <v>1</v>
      </c>
      <c r="N2795">
        <v>14</v>
      </c>
      <c r="O2795">
        <v>18</v>
      </c>
      <c r="P2795" t="s">
        <v>1007</v>
      </c>
      <c r="Q2795" t="s">
        <v>1397</v>
      </c>
      <c r="R2795" t="s">
        <v>1009</v>
      </c>
      <c r="S2795">
        <v>10266</v>
      </c>
      <c r="T2795" t="s">
        <v>638</v>
      </c>
      <c r="U2795" t="s">
        <v>1010</v>
      </c>
      <c r="V2795" t="s">
        <v>1073</v>
      </c>
      <c r="W2795" t="s">
        <v>322</v>
      </c>
      <c r="X2795" t="s">
        <v>57</v>
      </c>
      <c r="Y2795" t="s">
        <v>1410</v>
      </c>
      <c r="Z2795" s="1">
        <v>43576</v>
      </c>
      <c r="AA2795">
        <v>34</v>
      </c>
      <c r="AB2795" t="s">
        <v>59</v>
      </c>
      <c r="AC2795">
        <v>2018</v>
      </c>
      <c r="AD2795">
        <v>385</v>
      </c>
      <c r="AE2795" t="s">
        <v>1013</v>
      </c>
      <c r="AF2795" t="s">
        <v>247</v>
      </c>
      <c r="AG2795" s="1">
        <v>35329</v>
      </c>
      <c r="AH2795" t="s">
        <v>355</v>
      </c>
      <c r="AI2795" t="s">
        <v>265</v>
      </c>
      <c r="AJ2795" t="s">
        <v>64</v>
      </c>
      <c r="AK2795">
        <v>192</v>
      </c>
      <c r="AL2795">
        <v>900000</v>
      </c>
      <c r="AM2795">
        <v>1700000</v>
      </c>
      <c r="AN2795" s="1">
        <v>46203</v>
      </c>
      <c r="AO2795" t="s">
        <v>1014</v>
      </c>
      <c r="AP2795" t="s">
        <v>66</v>
      </c>
      <c r="AQ2795">
        <v>11</v>
      </c>
      <c r="AR2795" t="s">
        <v>1015</v>
      </c>
      <c r="AS2795">
        <v>0</v>
      </c>
      <c r="AT2795" t="s">
        <v>355</v>
      </c>
      <c r="AU2795">
        <v>28</v>
      </c>
    </row>
    <row r="2796" spans="1:47" x14ac:dyDescent="0.25">
      <c r="A2796" t="s">
        <v>1412</v>
      </c>
      <c r="B2796">
        <v>3058692</v>
      </c>
      <c r="C2796">
        <v>124732</v>
      </c>
      <c r="D2796" t="s">
        <v>48</v>
      </c>
      <c r="E2796">
        <v>0</v>
      </c>
      <c r="F2796">
        <v>0</v>
      </c>
      <c r="G2796">
        <v>1</v>
      </c>
      <c r="H2796">
        <v>0</v>
      </c>
      <c r="I2796">
        <v>90</v>
      </c>
      <c r="J2796">
        <v>2018</v>
      </c>
      <c r="K2796" t="s">
        <v>138</v>
      </c>
      <c r="L2796">
        <v>1</v>
      </c>
      <c r="M2796">
        <v>1</v>
      </c>
      <c r="N2796">
        <v>9</v>
      </c>
      <c r="O2796">
        <v>4</v>
      </c>
      <c r="P2796" t="s">
        <v>127</v>
      </c>
      <c r="Q2796" t="s">
        <v>1413</v>
      </c>
      <c r="R2796" t="s">
        <v>559</v>
      </c>
      <c r="S2796">
        <v>26102</v>
      </c>
      <c r="T2796" t="s">
        <v>186</v>
      </c>
      <c r="U2796" t="s">
        <v>560</v>
      </c>
      <c r="V2796" t="s">
        <v>55</v>
      </c>
      <c r="W2796" t="s">
        <v>103</v>
      </c>
      <c r="X2796" t="s">
        <v>57</v>
      </c>
      <c r="Y2796" t="s">
        <v>1414</v>
      </c>
      <c r="Z2796" s="1">
        <v>43577</v>
      </c>
      <c r="AA2796">
        <v>90</v>
      </c>
      <c r="AB2796" t="s">
        <v>81</v>
      </c>
      <c r="AC2796">
        <v>2023</v>
      </c>
      <c r="AD2796">
        <v>533</v>
      </c>
      <c r="AE2796" t="s">
        <v>160</v>
      </c>
      <c r="AF2796" t="s">
        <v>61</v>
      </c>
      <c r="AG2796" s="1">
        <v>33997</v>
      </c>
      <c r="AH2796" t="s">
        <v>161</v>
      </c>
      <c r="AI2796" t="s">
        <v>63</v>
      </c>
      <c r="AJ2796" t="s">
        <v>162</v>
      </c>
      <c r="AK2796">
        <v>194</v>
      </c>
      <c r="AL2796">
        <v>2000000</v>
      </c>
      <c r="AM2796">
        <v>15000000</v>
      </c>
      <c r="AN2796" s="1">
        <v>45473</v>
      </c>
      <c r="AO2796" t="s">
        <v>163</v>
      </c>
      <c r="AP2796" t="s">
        <v>164</v>
      </c>
      <c r="AQ2796">
        <v>23</v>
      </c>
      <c r="AR2796" t="s">
        <v>165</v>
      </c>
      <c r="AS2796">
        <v>0</v>
      </c>
      <c r="AT2796" t="s">
        <v>161</v>
      </c>
      <c r="AU2796">
        <v>31</v>
      </c>
    </row>
    <row r="2797" spans="1:47" x14ac:dyDescent="0.25">
      <c r="A2797" t="s">
        <v>1412</v>
      </c>
      <c r="B2797">
        <v>3058692</v>
      </c>
      <c r="C2797">
        <v>124732</v>
      </c>
      <c r="D2797" t="s">
        <v>48</v>
      </c>
      <c r="E2797">
        <v>0</v>
      </c>
      <c r="F2797">
        <v>0</v>
      </c>
      <c r="G2797">
        <v>1</v>
      </c>
      <c r="H2797">
        <v>0</v>
      </c>
      <c r="I2797">
        <v>90</v>
      </c>
      <c r="J2797">
        <v>2018</v>
      </c>
      <c r="K2797" t="s">
        <v>138</v>
      </c>
      <c r="L2797">
        <v>1</v>
      </c>
      <c r="M2797">
        <v>1</v>
      </c>
      <c r="N2797">
        <v>9</v>
      </c>
      <c r="O2797">
        <v>4</v>
      </c>
      <c r="P2797" t="s">
        <v>127</v>
      </c>
      <c r="Q2797" t="s">
        <v>1413</v>
      </c>
      <c r="R2797" t="s">
        <v>559</v>
      </c>
      <c r="S2797">
        <v>26102</v>
      </c>
      <c r="T2797" t="s">
        <v>186</v>
      </c>
      <c r="U2797" t="s">
        <v>560</v>
      </c>
      <c r="V2797" t="s">
        <v>55</v>
      </c>
      <c r="W2797" t="s">
        <v>103</v>
      </c>
      <c r="X2797" t="s">
        <v>57</v>
      </c>
      <c r="Y2797" t="s">
        <v>1414</v>
      </c>
      <c r="Z2797" s="1">
        <v>43577</v>
      </c>
      <c r="AA2797">
        <v>90</v>
      </c>
      <c r="AB2797" t="s">
        <v>81</v>
      </c>
      <c r="AC2797">
        <v>2023</v>
      </c>
      <c r="AD2797">
        <v>533</v>
      </c>
      <c r="AE2797" t="s">
        <v>160</v>
      </c>
      <c r="AF2797" t="s">
        <v>61</v>
      </c>
      <c r="AG2797" s="1">
        <v>33997</v>
      </c>
      <c r="AH2797" t="s">
        <v>161</v>
      </c>
      <c r="AI2797" t="s">
        <v>63</v>
      </c>
      <c r="AJ2797" t="s">
        <v>162</v>
      </c>
      <c r="AK2797">
        <v>194</v>
      </c>
      <c r="AL2797">
        <v>2000000</v>
      </c>
      <c r="AM2797">
        <v>15000000</v>
      </c>
      <c r="AN2797" s="1">
        <v>45473</v>
      </c>
      <c r="AO2797" t="s">
        <v>166</v>
      </c>
      <c r="AP2797" t="s">
        <v>164</v>
      </c>
      <c r="AQ2797">
        <v>23</v>
      </c>
      <c r="AR2797" t="s">
        <v>165</v>
      </c>
      <c r="AS2797">
        <v>0</v>
      </c>
      <c r="AT2797" t="s">
        <v>161</v>
      </c>
      <c r="AU2797">
        <v>31</v>
      </c>
    </row>
    <row r="2798" spans="1:47" x14ac:dyDescent="0.25">
      <c r="A2798" t="s">
        <v>1412</v>
      </c>
      <c r="B2798">
        <v>3058692</v>
      </c>
      <c r="C2798">
        <v>124732</v>
      </c>
      <c r="D2798" t="s">
        <v>48</v>
      </c>
      <c r="E2798">
        <v>0</v>
      </c>
      <c r="F2798">
        <v>0</v>
      </c>
      <c r="G2798">
        <v>1</v>
      </c>
      <c r="H2798">
        <v>0</v>
      </c>
      <c r="I2798">
        <v>90</v>
      </c>
      <c r="J2798">
        <v>2018</v>
      </c>
      <c r="K2798" t="s">
        <v>138</v>
      </c>
      <c r="L2798">
        <v>1</v>
      </c>
      <c r="M2798">
        <v>1</v>
      </c>
      <c r="N2798">
        <v>9</v>
      </c>
      <c r="O2798">
        <v>4</v>
      </c>
      <c r="P2798" t="s">
        <v>127</v>
      </c>
      <c r="Q2798" t="s">
        <v>1413</v>
      </c>
      <c r="R2798" t="s">
        <v>559</v>
      </c>
      <c r="S2798">
        <v>26102</v>
      </c>
      <c r="T2798" t="s">
        <v>186</v>
      </c>
      <c r="U2798" t="s">
        <v>560</v>
      </c>
      <c r="V2798" t="s">
        <v>55</v>
      </c>
      <c r="W2798" t="s">
        <v>103</v>
      </c>
      <c r="X2798" t="s">
        <v>57</v>
      </c>
      <c r="Y2798" t="s">
        <v>1414</v>
      </c>
      <c r="Z2798" s="1">
        <v>43577</v>
      </c>
      <c r="AA2798">
        <v>90</v>
      </c>
      <c r="AB2798" t="s">
        <v>81</v>
      </c>
      <c r="AC2798">
        <v>2023</v>
      </c>
      <c r="AD2798">
        <v>533</v>
      </c>
      <c r="AE2798" t="s">
        <v>160</v>
      </c>
      <c r="AF2798" t="s">
        <v>61</v>
      </c>
      <c r="AG2798" s="1">
        <v>33997</v>
      </c>
      <c r="AH2798" t="s">
        <v>161</v>
      </c>
      <c r="AI2798" t="s">
        <v>63</v>
      </c>
      <c r="AJ2798" t="s">
        <v>162</v>
      </c>
      <c r="AK2798">
        <v>194</v>
      </c>
      <c r="AL2798">
        <v>2000000</v>
      </c>
      <c r="AM2798">
        <v>15000000</v>
      </c>
      <c r="AN2798" s="1">
        <v>45473</v>
      </c>
      <c r="AO2798" t="s">
        <v>167</v>
      </c>
      <c r="AP2798" t="s">
        <v>164</v>
      </c>
      <c r="AQ2798">
        <v>23</v>
      </c>
      <c r="AR2798" t="s">
        <v>165</v>
      </c>
      <c r="AS2798">
        <v>0</v>
      </c>
      <c r="AT2798" t="s">
        <v>161</v>
      </c>
      <c r="AU2798">
        <v>31</v>
      </c>
    </row>
    <row r="2799" spans="1:47" x14ac:dyDescent="0.25">
      <c r="A2799" t="s">
        <v>1412</v>
      </c>
      <c r="B2799">
        <v>3058692</v>
      </c>
      <c r="C2799">
        <v>124732</v>
      </c>
      <c r="D2799" t="s">
        <v>48</v>
      </c>
      <c r="E2799">
        <v>0</v>
      </c>
      <c r="F2799">
        <v>0</v>
      </c>
      <c r="G2799">
        <v>1</v>
      </c>
      <c r="H2799">
        <v>0</v>
      </c>
      <c r="I2799">
        <v>90</v>
      </c>
      <c r="J2799">
        <v>2018</v>
      </c>
      <c r="K2799" t="s">
        <v>138</v>
      </c>
      <c r="L2799">
        <v>1</v>
      </c>
      <c r="M2799">
        <v>1</v>
      </c>
      <c r="N2799">
        <v>9</v>
      </c>
      <c r="O2799">
        <v>4</v>
      </c>
      <c r="P2799" t="s">
        <v>127</v>
      </c>
      <c r="Q2799" t="s">
        <v>1413</v>
      </c>
      <c r="R2799" t="s">
        <v>559</v>
      </c>
      <c r="S2799">
        <v>26102</v>
      </c>
      <c r="T2799" t="s">
        <v>186</v>
      </c>
      <c r="U2799" t="s">
        <v>560</v>
      </c>
      <c r="V2799" t="s">
        <v>55</v>
      </c>
      <c r="W2799" t="s">
        <v>103</v>
      </c>
      <c r="X2799" t="s">
        <v>57</v>
      </c>
      <c r="Y2799" t="s">
        <v>1414</v>
      </c>
      <c r="Z2799" s="1">
        <v>43577</v>
      </c>
      <c r="AA2799">
        <v>90</v>
      </c>
      <c r="AB2799" t="s">
        <v>81</v>
      </c>
      <c r="AC2799">
        <v>2023</v>
      </c>
      <c r="AD2799">
        <v>533</v>
      </c>
      <c r="AE2799" t="s">
        <v>160</v>
      </c>
      <c r="AF2799" t="s">
        <v>61</v>
      </c>
      <c r="AG2799" s="1">
        <v>33997</v>
      </c>
      <c r="AH2799" t="s">
        <v>161</v>
      </c>
      <c r="AI2799" t="s">
        <v>63</v>
      </c>
      <c r="AJ2799" t="s">
        <v>162</v>
      </c>
      <c r="AK2799">
        <v>194</v>
      </c>
      <c r="AL2799">
        <v>2000000</v>
      </c>
      <c r="AM2799">
        <v>15000000</v>
      </c>
      <c r="AN2799" s="1">
        <v>45473</v>
      </c>
      <c r="AO2799" t="s">
        <v>168</v>
      </c>
      <c r="AP2799" t="s">
        <v>164</v>
      </c>
      <c r="AQ2799">
        <v>23</v>
      </c>
      <c r="AR2799" t="s">
        <v>165</v>
      </c>
      <c r="AS2799">
        <v>0</v>
      </c>
      <c r="AT2799" t="s">
        <v>161</v>
      </c>
      <c r="AU2799">
        <v>31</v>
      </c>
    </row>
    <row r="2800" spans="1:47" x14ac:dyDescent="0.25">
      <c r="A2800" t="s">
        <v>1412</v>
      </c>
      <c r="B2800">
        <v>3058692</v>
      </c>
      <c r="C2800">
        <v>124732</v>
      </c>
      <c r="D2800" t="s">
        <v>48</v>
      </c>
      <c r="E2800">
        <v>0</v>
      </c>
      <c r="F2800">
        <v>0</v>
      </c>
      <c r="G2800">
        <v>1</v>
      </c>
      <c r="H2800">
        <v>0</v>
      </c>
      <c r="I2800">
        <v>90</v>
      </c>
      <c r="J2800">
        <v>2018</v>
      </c>
      <c r="K2800" t="s">
        <v>138</v>
      </c>
      <c r="L2800">
        <v>1</v>
      </c>
      <c r="M2800">
        <v>1</v>
      </c>
      <c r="N2800">
        <v>9</v>
      </c>
      <c r="O2800">
        <v>4</v>
      </c>
      <c r="P2800" t="s">
        <v>127</v>
      </c>
      <c r="Q2800" t="s">
        <v>1413</v>
      </c>
      <c r="R2800" t="s">
        <v>559</v>
      </c>
      <c r="S2800">
        <v>26102</v>
      </c>
      <c r="T2800" t="s">
        <v>186</v>
      </c>
      <c r="U2800" t="s">
        <v>560</v>
      </c>
      <c r="V2800" t="s">
        <v>55</v>
      </c>
      <c r="W2800" t="s">
        <v>103</v>
      </c>
      <c r="X2800" t="s">
        <v>57</v>
      </c>
      <c r="Y2800" t="s">
        <v>1414</v>
      </c>
      <c r="Z2800" s="1">
        <v>43577</v>
      </c>
      <c r="AA2800">
        <v>90</v>
      </c>
      <c r="AB2800" t="s">
        <v>81</v>
      </c>
      <c r="AC2800">
        <v>2023</v>
      </c>
      <c r="AD2800">
        <v>533</v>
      </c>
      <c r="AE2800" t="s">
        <v>160</v>
      </c>
      <c r="AF2800" t="s">
        <v>61</v>
      </c>
      <c r="AG2800" s="1">
        <v>33997</v>
      </c>
      <c r="AH2800" t="s">
        <v>161</v>
      </c>
      <c r="AI2800" t="s">
        <v>63</v>
      </c>
      <c r="AJ2800" t="s">
        <v>162</v>
      </c>
      <c r="AK2800">
        <v>194</v>
      </c>
      <c r="AL2800">
        <v>2000000</v>
      </c>
      <c r="AM2800">
        <v>15000000</v>
      </c>
      <c r="AN2800" s="1">
        <v>45473</v>
      </c>
      <c r="AO2800" t="s">
        <v>169</v>
      </c>
      <c r="AP2800" t="s">
        <v>164</v>
      </c>
      <c r="AQ2800">
        <v>23</v>
      </c>
      <c r="AR2800" t="s">
        <v>165</v>
      </c>
      <c r="AS2800">
        <v>0</v>
      </c>
      <c r="AT2800" t="s">
        <v>161</v>
      </c>
      <c r="AU2800">
        <v>31</v>
      </c>
    </row>
    <row r="2801" spans="1:47" x14ac:dyDescent="0.25">
      <c r="A2801" t="s">
        <v>1412</v>
      </c>
      <c r="B2801">
        <v>3058692</v>
      </c>
      <c r="C2801">
        <v>124732</v>
      </c>
      <c r="D2801" t="s">
        <v>48</v>
      </c>
      <c r="E2801">
        <v>0</v>
      </c>
      <c r="F2801">
        <v>0</v>
      </c>
      <c r="G2801">
        <v>1</v>
      </c>
      <c r="H2801">
        <v>0</v>
      </c>
      <c r="I2801">
        <v>90</v>
      </c>
      <c r="J2801">
        <v>2018</v>
      </c>
      <c r="K2801" t="s">
        <v>138</v>
      </c>
      <c r="L2801">
        <v>1</v>
      </c>
      <c r="M2801">
        <v>1</v>
      </c>
      <c r="N2801">
        <v>9</v>
      </c>
      <c r="O2801">
        <v>4</v>
      </c>
      <c r="P2801" t="s">
        <v>127</v>
      </c>
      <c r="Q2801" t="s">
        <v>1413</v>
      </c>
      <c r="R2801" t="s">
        <v>559</v>
      </c>
      <c r="S2801">
        <v>26102</v>
      </c>
      <c r="T2801" t="s">
        <v>186</v>
      </c>
      <c r="U2801" t="s">
        <v>560</v>
      </c>
      <c r="V2801" t="s">
        <v>55</v>
      </c>
      <c r="W2801" t="s">
        <v>103</v>
      </c>
      <c r="X2801" t="s">
        <v>57</v>
      </c>
      <c r="Y2801" t="s">
        <v>1414</v>
      </c>
      <c r="Z2801" s="1">
        <v>43577</v>
      </c>
      <c r="AA2801">
        <v>90</v>
      </c>
      <c r="AB2801" t="s">
        <v>81</v>
      </c>
      <c r="AC2801">
        <v>2023</v>
      </c>
      <c r="AD2801">
        <v>533</v>
      </c>
      <c r="AE2801" t="s">
        <v>160</v>
      </c>
      <c r="AF2801" t="s">
        <v>61</v>
      </c>
      <c r="AG2801" s="1">
        <v>33997</v>
      </c>
      <c r="AH2801" t="s">
        <v>161</v>
      </c>
      <c r="AI2801" t="s">
        <v>63</v>
      </c>
      <c r="AJ2801" t="s">
        <v>162</v>
      </c>
      <c r="AK2801">
        <v>194</v>
      </c>
      <c r="AL2801">
        <v>2000000</v>
      </c>
      <c r="AM2801">
        <v>15000000</v>
      </c>
      <c r="AN2801" s="1">
        <v>45473</v>
      </c>
      <c r="AO2801" t="s">
        <v>170</v>
      </c>
      <c r="AP2801" t="s">
        <v>164</v>
      </c>
      <c r="AQ2801">
        <v>23</v>
      </c>
      <c r="AR2801" t="s">
        <v>165</v>
      </c>
      <c r="AS2801">
        <v>0</v>
      </c>
      <c r="AT2801" t="s">
        <v>161</v>
      </c>
      <c r="AU2801">
        <v>31</v>
      </c>
    </row>
    <row r="2802" spans="1:47" x14ac:dyDescent="0.25">
      <c r="A2802" t="s">
        <v>1412</v>
      </c>
      <c r="B2802">
        <v>3058692</v>
      </c>
      <c r="C2802">
        <v>124732</v>
      </c>
      <c r="D2802" t="s">
        <v>48</v>
      </c>
      <c r="E2802">
        <v>0</v>
      </c>
      <c r="F2802">
        <v>0</v>
      </c>
      <c r="G2802">
        <v>1</v>
      </c>
      <c r="H2802">
        <v>0</v>
      </c>
      <c r="I2802">
        <v>90</v>
      </c>
      <c r="J2802">
        <v>2018</v>
      </c>
      <c r="K2802" t="s">
        <v>138</v>
      </c>
      <c r="L2802">
        <v>1</v>
      </c>
      <c r="M2802">
        <v>1</v>
      </c>
      <c r="N2802">
        <v>9</v>
      </c>
      <c r="O2802">
        <v>4</v>
      </c>
      <c r="P2802" t="s">
        <v>127</v>
      </c>
      <c r="Q2802" t="s">
        <v>1413</v>
      </c>
      <c r="R2802" t="s">
        <v>559</v>
      </c>
      <c r="S2802">
        <v>26102</v>
      </c>
      <c r="T2802" t="s">
        <v>186</v>
      </c>
      <c r="U2802" t="s">
        <v>560</v>
      </c>
      <c r="V2802" t="s">
        <v>55</v>
      </c>
      <c r="W2802" t="s">
        <v>103</v>
      </c>
      <c r="X2802" t="s">
        <v>57</v>
      </c>
      <c r="Y2802" t="s">
        <v>1414</v>
      </c>
      <c r="Z2802" s="1">
        <v>43577</v>
      </c>
      <c r="AA2802">
        <v>90</v>
      </c>
      <c r="AB2802" t="s">
        <v>81</v>
      </c>
      <c r="AC2802">
        <v>2023</v>
      </c>
      <c r="AD2802">
        <v>533</v>
      </c>
      <c r="AE2802" t="s">
        <v>160</v>
      </c>
      <c r="AF2802" t="s">
        <v>61</v>
      </c>
      <c r="AG2802" s="1">
        <v>33997</v>
      </c>
      <c r="AH2802" t="s">
        <v>161</v>
      </c>
      <c r="AI2802" t="s">
        <v>63</v>
      </c>
      <c r="AJ2802" t="s">
        <v>162</v>
      </c>
      <c r="AK2802">
        <v>194</v>
      </c>
      <c r="AL2802">
        <v>2000000</v>
      </c>
      <c r="AM2802">
        <v>15000000</v>
      </c>
      <c r="AN2802" s="1">
        <v>45473</v>
      </c>
      <c r="AO2802" t="s">
        <v>171</v>
      </c>
      <c r="AP2802" t="s">
        <v>164</v>
      </c>
      <c r="AQ2802">
        <v>23</v>
      </c>
      <c r="AR2802" t="s">
        <v>165</v>
      </c>
      <c r="AS2802">
        <v>0</v>
      </c>
      <c r="AT2802" t="s">
        <v>161</v>
      </c>
      <c r="AU2802">
        <v>31</v>
      </c>
    </row>
    <row r="2803" spans="1:47" x14ac:dyDescent="0.25">
      <c r="A2803" t="s">
        <v>1412</v>
      </c>
      <c r="B2803">
        <v>3058692</v>
      </c>
      <c r="C2803">
        <v>124732</v>
      </c>
      <c r="D2803" t="s">
        <v>48</v>
      </c>
      <c r="E2803">
        <v>0</v>
      </c>
      <c r="F2803">
        <v>0</v>
      </c>
      <c r="G2803">
        <v>1</v>
      </c>
      <c r="H2803">
        <v>0</v>
      </c>
      <c r="I2803">
        <v>90</v>
      </c>
      <c r="J2803">
        <v>2018</v>
      </c>
      <c r="K2803" t="s">
        <v>138</v>
      </c>
      <c r="L2803">
        <v>1</v>
      </c>
      <c r="M2803">
        <v>1</v>
      </c>
      <c r="N2803">
        <v>9</v>
      </c>
      <c r="O2803">
        <v>4</v>
      </c>
      <c r="P2803" t="s">
        <v>127</v>
      </c>
      <c r="Q2803" t="s">
        <v>1413</v>
      </c>
      <c r="R2803" t="s">
        <v>559</v>
      </c>
      <c r="S2803">
        <v>26102</v>
      </c>
      <c r="T2803" t="s">
        <v>186</v>
      </c>
      <c r="U2803" t="s">
        <v>560</v>
      </c>
      <c r="V2803" t="s">
        <v>55</v>
      </c>
      <c r="W2803" t="s">
        <v>103</v>
      </c>
      <c r="X2803" t="s">
        <v>57</v>
      </c>
      <c r="Y2803" t="s">
        <v>1414</v>
      </c>
      <c r="Z2803" s="1">
        <v>43577</v>
      </c>
      <c r="AA2803">
        <v>90</v>
      </c>
      <c r="AB2803" t="s">
        <v>81</v>
      </c>
      <c r="AC2803">
        <v>2023</v>
      </c>
      <c r="AD2803">
        <v>533</v>
      </c>
      <c r="AE2803" t="s">
        <v>160</v>
      </c>
      <c r="AF2803" t="s">
        <v>61</v>
      </c>
      <c r="AG2803" s="1">
        <v>33997</v>
      </c>
      <c r="AH2803" t="s">
        <v>161</v>
      </c>
      <c r="AI2803" t="s">
        <v>63</v>
      </c>
      <c r="AJ2803" t="s">
        <v>162</v>
      </c>
      <c r="AK2803">
        <v>194</v>
      </c>
      <c r="AL2803">
        <v>2000000</v>
      </c>
      <c r="AM2803">
        <v>15000000</v>
      </c>
      <c r="AN2803" s="1">
        <v>45473</v>
      </c>
      <c r="AO2803" t="s">
        <v>172</v>
      </c>
      <c r="AP2803" t="s">
        <v>164</v>
      </c>
      <c r="AQ2803">
        <v>23</v>
      </c>
      <c r="AR2803" t="s">
        <v>165</v>
      </c>
      <c r="AS2803">
        <v>0</v>
      </c>
      <c r="AT2803" t="s">
        <v>161</v>
      </c>
      <c r="AU2803">
        <v>31</v>
      </c>
    </row>
    <row r="2804" spans="1:47" x14ac:dyDescent="0.25">
      <c r="A2804" t="s">
        <v>1412</v>
      </c>
      <c r="B2804">
        <v>3058692</v>
      </c>
      <c r="C2804">
        <v>124732</v>
      </c>
      <c r="D2804" t="s">
        <v>48</v>
      </c>
      <c r="E2804">
        <v>0</v>
      </c>
      <c r="F2804">
        <v>0</v>
      </c>
      <c r="G2804">
        <v>1</v>
      </c>
      <c r="H2804">
        <v>0</v>
      </c>
      <c r="I2804">
        <v>90</v>
      </c>
      <c r="J2804">
        <v>2018</v>
      </c>
      <c r="K2804" t="s">
        <v>138</v>
      </c>
      <c r="L2804">
        <v>1</v>
      </c>
      <c r="M2804">
        <v>1</v>
      </c>
      <c r="N2804">
        <v>9</v>
      </c>
      <c r="O2804">
        <v>4</v>
      </c>
      <c r="P2804" t="s">
        <v>127</v>
      </c>
      <c r="Q2804" t="s">
        <v>1413</v>
      </c>
      <c r="R2804" t="s">
        <v>559</v>
      </c>
      <c r="S2804">
        <v>26102</v>
      </c>
      <c r="T2804" t="s">
        <v>186</v>
      </c>
      <c r="U2804" t="s">
        <v>560</v>
      </c>
      <c r="V2804" t="s">
        <v>55</v>
      </c>
      <c r="W2804" t="s">
        <v>103</v>
      </c>
      <c r="X2804" t="s">
        <v>57</v>
      </c>
      <c r="Y2804" t="s">
        <v>1414</v>
      </c>
      <c r="Z2804" s="1">
        <v>43577</v>
      </c>
      <c r="AA2804">
        <v>90</v>
      </c>
      <c r="AB2804" t="s">
        <v>81</v>
      </c>
      <c r="AC2804">
        <v>2023</v>
      </c>
      <c r="AD2804">
        <v>533</v>
      </c>
      <c r="AE2804" t="s">
        <v>160</v>
      </c>
      <c r="AF2804" t="s">
        <v>61</v>
      </c>
      <c r="AG2804" s="1">
        <v>33997</v>
      </c>
      <c r="AH2804" t="s">
        <v>161</v>
      </c>
      <c r="AI2804" t="s">
        <v>63</v>
      </c>
      <c r="AJ2804" t="s">
        <v>162</v>
      </c>
      <c r="AK2804">
        <v>194</v>
      </c>
      <c r="AL2804">
        <v>2000000</v>
      </c>
      <c r="AM2804">
        <v>15000000</v>
      </c>
      <c r="AN2804" s="1">
        <v>45473</v>
      </c>
      <c r="AO2804" t="s">
        <v>173</v>
      </c>
      <c r="AP2804" t="s">
        <v>164</v>
      </c>
      <c r="AQ2804">
        <v>23</v>
      </c>
      <c r="AR2804" t="s">
        <v>165</v>
      </c>
      <c r="AS2804">
        <v>0</v>
      </c>
      <c r="AT2804" t="s">
        <v>161</v>
      </c>
      <c r="AU2804">
        <v>31</v>
      </c>
    </row>
    <row r="2805" spans="1:47" x14ac:dyDescent="0.25">
      <c r="A2805" t="s">
        <v>1412</v>
      </c>
      <c r="B2805">
        <v>3058692</v>
      </c>
      <c r="C2805">
        <v>124732</v>
      </c>
      <c r="D2805" t="s">
        <v>48</v>
      </c>
      <c r="E2805">
        <v>0</v>
      </c>
      <c r="F2805">
        <v>0</v>
      </c>
      <c r="G2805">
        <v>1</v>
      </c>
      <c r="H2805">
        <v>0</v>
      </c>
      <c r="I2805">
        <v>90</v>
      </c>
      <c r="J2805">
        <v>2018</v>
      </c>
      <c r="K2805" t="s">
        <v>138</v>
      </c>
      <c r="L2805">
        <v>1</v>
      </c>
      <c r="M2805">
        <v>1</v>
      </c>
      <c r="N2805">
        <v>9</v>
      </c>
      <c r="O2805">
        <v>4</v>
      </c>
      <c r="P2805" t="s">
        <v>127</v>
      </c>
      <c r="Q2805" t="s">
        <v>1413</v>
      </c>
      <c r="R2805" t="s">
        <v>559</v>
      </c>
      <c r="S2805">
        <v>26102</v>
      </c>
      <c r="T2805" t="s">
        <v>186</v>
      </c>
      <c r="U2805" t="s">
        <v>560</v>
      </c>
      <c r="V2805" t="s">
        <v>55</v>
      </c>
      <c r="W2805" t="s">
        <v>103</v>
      </c>
      <c r="X2805" t="s">
        <v>57</v>
      </c>
      <c r="Y2805" t="s">
        <v>1414</v>
      </c>
      <c r="Z2805" s="1">
        <v>43577</v>
      </c>
      <c r="AA2805">
        <v>90</v>
      </c>
      <c r="AB2805" t="s">
        <v>81</v>
      </c>
      <c r="AC2805">
        <v>2023</v>
      </c>
      <c r="AD2805">
        <v>533</v>
      </c>
      <c r="AE2805" t="s">
        <v>160</v>
      </c>
      <c r="AF2805" t="s">
        <v>61</v>
      </c>
      <c r="AG2805" s="1">
        <v>33997</v>
      </c>
      <c r="AH2805" t="s">
        <v>161</v>
      </c>
      <c r="AI2805" t="s">
        <v>63</v>
      </c>
      <c r="AJ2805" t="s">
        <v>162</v>
      </c>
      <c r="AK2805">
        <v>194</v>
      </c>
      <c r="AL2805">
        <v>2000000</v>
      </c>
      <c r="AM2805">
        <v>15000000</v>
      </c>
      <c r="AN2805" s="1">
        <v>45473</v>
      </c>
      <c r="AO2805" t="s">
        <v>174</v>
      </c>
      <c r="AP2805" t="s">
        <v>164</v>
      </c>
      <c r="AQ2805">
        <v>23</v>
      </c>
      <c r="AR2805" t="s">
        <v>165</v>
      </c>
      <c r="AS2805">
        <v>0</v>
      </c>
      <c r="AT2805" t="s">
        <v>161</v>
      </c>
      <c r="AU2805">
        <v>31</v>
      </c>
    </row>
    <row r="2806" spans="1:47" x14ac:dyDescent="0.25">
      <c r="A2806" t="s">
        <v>1412</v>
      </c>
      <c r="B2806">
        <v>3058692</v>
      </c>
      <c r="C2806">
        <v>124732</v>
      </c>
      <c r="D2806" t="s">
        <v>48</v>
      </c>
      <c r="E2806">
        <v>0</v>
      </c>
      <c r="F2806">
        <v>0</v>
      </c>
      <c r="G2806">
        <v>1</v>
      </c>
      <c r="H2806">
        <v>0</v>
      </c>
      <c r="I2806">
        <v>90</v>
      </c>
      <c r="J2806">
        <v>2018</v>
      </c>
      <c r="K2806" t="s">
        <v>138</v>
      </c>
      <c r="L2806">
        <v>1</v>
      </c>
      <c r="M2806">
        <v>1</v>
      </c>
      <c r="N2806">
        <v>9</v>
      </c>
      <c r="O2806">
        <v>4</v>
      </c>
      <c r="P2806" t="s">
        <v>127</v>
      </c>
      <c r="Q2806" t="s">
        <v>1413</v>
      </c>
      <c r="R2806" t="s">
        <v>559</v>
      </c>
      <c r="S2806">
        <v>26102</v>
      </c>
      <c r="T2806" t="s">
        <v>186</v>
      </c>
      <c r="U2806" t="s">
        <v>560</v>
      </c>
      <c r="V2806" t="s">
        <v>55</v>
      </c>
      <c r="W2806" t="s">
        <v>103</v>
      </c>
      <c r="X2806" t="s">
        <v>57</v>
      </c>
      <c r="Y2806" t="s">
        <v>1414</v>
      </c>
      <c r="Z2806" s="1">
        <v>43577</v>
      </c>
      <c r="AA2806">
        <v>90</v>
      </c>
      <c r="AB2806" t="s">
        <v>81</v>
      </c>
      <c r="AC2806">
        <v>2023</v>
      </c>
      <c r="AD2806">
        <v>533</v>
      </c>
      <c r="AE2806" t="s">
        <v>160</v>
      </c>
      <c r="AF2806" t="s">
        <v>61</v>
      </c>
      <c r="AG2806" s="1">
        <v>33997</v>
      </c>
      <c r="AH2806" t="s">
        <v>161</v>
      </c>
      <c r="AI2806" t="s">
        <v>63</v>
      </c>
      <c r="AJ2806" t="s">
        <v>162</v>
      </c>
      <c r="AK2806">
        <v>194</v>
      </c>
      <c r="AL2806">
        <v>2000000</v>
      </c>
      <c r="AM2806">
        <v>15000000</v>
      </c>
      <c r="AN2806" s="1">
        <v>45473</v>
      </c>
      <c r="AO2806" t="s">
        <v>175</v>
      </c>
      <c r="AP2806" t="s">
        <v>66</v>
      </c>
      <c r="AQ2806">
        <v>23</v>
      </c>
      <c r="AR2806" t="s">
        <v>165</v>
      </c>
      <c r="AS2806">
        <v>0</v>
      </c>
      <c r="AT2806" t="s">
        <v>161</v>
      </c>
      <c r="AU2806">
        <v>31</v>
      </c>
    </row>
    <row r="2807" spans="1:47" x14ac:dyDescent="0.25">
      <c r="A2807" t="s">
        <v>1412</v>
      </c>
      <c r="B2807">
        <v>3058692</v>
      </c>
      <c r="C2807">
        <v>124732</v>
      </c>
      <c r="D2807" t="s">
        <v>48</v>
      </c>
      <c r="E2807">
        <v>0</v>
      </c>
      <c r="F2807">
        <v>0</v>
      </c>
      <c r="G2807">
        <v>1</v>
      </c>
      <c r="H2807">
        <v>0</v>
      </c>
      <c r="I2807">
        <v>90</v>
      </c>
      <c r="J2807">
        <v>2018</v>
      </c>
      <c r="K2807" t="s">
        <v>138</v>
      </c>
      <c r="L2807">
        <v>1</v>
      </c>
      <c r="M2807">
        <v>1</v>
      </c>
      <c r="N2807">
        <v>9</v>
      </c>
      <c r="O2807">
        <v>4</v>
      </c>
      <c r="P2807" t="s">
        <v>127</v>
      </c>
      <c r="Q2807" t="s">
        <v>1413</v>
      </c>
      <c r="R2807" t="s">
        <v>559</v>
      </c>
      <c r="S2807">
        <v>26102</v>
      </c>
      <c r="T2807" t="s">
        <v>186</v>
      </c>
      <c r="U2807" t="s">
        <v>560</v>
      </c>
      <c r="V2807" t="s">
        <v>55</v>
      </c>
      <c r="W2807" t="s">
        <v>103</v>
      </c>
      <c r="X2807" t="s">
        <v>57</v>
      </c>
      <c r="Y2807" t="s">
        <v>1414</v>
      </c>
      <c r="Z2807" s="1">
        <v>43577</v>
      </c>
      <c r="AA2807">
        <v>90</v>
      </c>
      <c r="AB2807" t="s">
        <v>81</v>
      </c>
      <c r="AC2807">
        <v>2023</v>
      </c>
      <c r="AD2807">
        <v>533</v>
      </c>
      <c r="AE2807" t="s">
        <v>160</v>
      </c>
      <c r="AF2807" t="s">
        <v>61</v>
      </c>
      <c r="AG2807" s="1">
        <v>33997</v>
      </c>
      <c r="AH2807" t="s">
        <v>161</v>
      </c>
      <c r="AI2807" t="s">
        <v>63</v>
      </c>
      <c r="AJ2807" t="s">
        <v>162</v>
      </c>
      <c r="AK2807">
        <v>194</v>
      </c>
      <c r="AL2807">
        <v>2000000</v>
      </c>
      <c r="AM2807">
        <v>15000000</v>
      </c>
      <c r="AN2807" s="1">
        <v>45473</v>
      </c>
      <c r="AO2807" t="s">
        <v>176</v>
      </c>
      <c r="AP2807" t="s">
        <v>66</v>
      </c>
      <c r="AQ2807">
        <v>23</v>
      </c>
      <c r="AR2807" t="s">
        <v>165</v>
      </c>
      <c r="AS2807">
        <v>0</v>
      </c>
      <c r="AT2807" t="s">
        <v>161</v>
      </c>
      <c r="AU2807">
        <v>31</v>
      </c>
    </row>
    <row r="2808" spans="1:47" x14ac:dyDescent="0.25">
      <c r="A2808" t="s">
        <v>1412</v>
      </c>
      <c r="B2808">
        <v>3058692</v>
      </c>
      <c r="C2808">
        <v>124732</v>
      </c>
      <c r="D2808" t="s">
        <v>48</v>
      </c>
      <c r="E2808">
        <v>0</v>
      </c>
      <c r="F2808">
        <v>0</v>
      </c>
      <c r="G2808">
        <v>1</v>
      </c>
      <c r="H2808">
        <v>0</v>
      </c>
      <c r="I2808">
        <v>90</v>
      </c>
      <c r="J2808">
        <v>2018</v>
      </c>
      <c r="K2808" t="s">
        <v>138</v>
      </c>
      <c r="L2808">
        <v>1</v>
      </c>
      <c r="M2808">
        <v>1</v>
      </c>
      <c r="N2808">
        <v>9</v>
      </c>
      <c r="O2808">
        <v>4</v>
      </c>
      <c r="P2808" t="s">
        <v>127</v>
      </c>
      <c r="Q2808" t="s">
        <v>1413</v>
      </c>
      <c r="R2808" t="s">
        <v>559</v>
      </c>
      <c r="S2808">
        <v>26102</v>
      </c>
      <c r="T2808" t="s">
        <v>186</v>
      </c>
      <c r="U2808" t="s">
        <v>560</v>
      </c>
      <c r="V2808" t="s">
        <v>55</v>
      </c>
      <c r="W2808" t="s">
        <v>103</v>
      </c>
      <c r="X2808" t="s">
        <v>57</v>
      </c>
      <c r="Y2808" t="s">
        <v>1414</v>
      </c>
      <c r="Z2808" s="1">
        <v>43577</v>
      </c>
      <c r="AA2808">
        <v>90</v>
      </c>
      <c r="AB2808" t="s">
        <v>81</v>
      </c>
      <c r="AC2808">
        <v>2023</v>
      </c>
      <c r="AD2808">
        <v>533</v>
      </c>
      <c r="AE2808" t="s">
        <v>160</v>
      </c>
      <c r="AF2808" t="s">
        <v>61</v>
      </c>
      <c r="AG2808" s="1">
        <v>33997</v>
      </c>
      <c r="AH2808" t="s">
        <v>161</v>
      </c>
      <c r="AI2808" t="s">
        <v>63</v>
      </c>
      <c r="AJ2808" t="s">
        <v>162</v>
      </c>
      <c r="AK2808">
        <v>194</v>
      </c>
      <c r="AL2808">
        <v>2000000</v>
      </c>
      <c r="AM2808">
        <v>15000000</v>
      </c>
      <c r="AN2808" s="1">
        <v>45473</v>
      </c>
      <c r="AO2808" t="s">
        <v>177</v>
      </c>
      <c r="AP2808" t="s">
        <v>164</v>
      </c>
      <c r="AQ2808">
        <v>23</v>
      </c>
      <c r="AR2808" t="s">
        <v>165</v>
      </c>
      <c r="AS2808">
        <v>0</v>
      </c>
      <c r="AT2808" t="s">
        <v>161</v>
      </c>
      <c r="AU2808">
        <v>31</v>
      </c>
    </row>
    <row r="2809" spans="1:47" x14ac:dyDescent="0.25">
      <c r="A2809" t="s">
        <v>1415</v>
      </c>
      <c r="B2809">
        <v>3058694</v>
      </c>
      <c r="C2809">
        <v>315779</v>
      </c>
      <c r="D2809" t="s">
        <v>48</v>
      </c>
      <c r="E2809">
        <v>0</v>
      </c>
      <c r="F2809">
        <v>0</v>
      </c>
      <c r="G2809">
        <v>0</v>
      </c>
      <c r="H2809">
        <v>0</v>
      </c>
      <c r="I2809">
        <v>12</v>
      </c>
      <c r="J2809">
        <v>2018</v>
      </c>
      <c r="K2809" t="s">
        <v>329</v>
      </c>
      <c r="L2809">
        <v>2</v>
      </c>
      <c r="M2809">
        <v>4</v>
      </c>
      <c r="N2809">
        <v>2</v>
      </c>
      <c r="O2809">
        <v>15</v>
      </c>
      <c r="P2809" t="s">
        <v>325</v>
      </c>
      <c r="Q2809" t="s">
        <v>1406</v>
      </c>
      <c r="R2809" t="s">
        <v>334</v>
      </c>
      <c r="S2809">
        <v>80196</v>
      </c>
      <c r="T2809" t="s">
        <v>53</v>
      </c>
      <c r="U2809" t="s">
        <v>149</v>
      </c>
      <c r="V2809" t="s">
        <v>135</v>
      </c>
      <c r="W2809" t="s">
        <v>1115</v>
      </c>
      <c r="X2809" t="s">
        <v>57</v>
      </c>
      <c r="Y2809" t="s">
        <v>1416</v>
      </c>
      <c r="Z2809" s="1">
        <v>43582</v>
      </c>
      <c r="AA2809">
        <v>77</v>
      </c>
      <c r="AB2809" t="s">
        <v>59</v>
      </c>
      <c r="AC2809">
        <v>2023</v>
      </c>
      <c r="AD2809">
        <v>5</v>
      </c>
      <c r="AE2809" t="s">
        <v>475</v>
      </c>
      <c r="AF2809" t="s">
        <v>247</v>
      </c>
      <c r="AG2809" s="1">
        <v>36056</v>
      </c>
      <c r="AH2809" t="s">
        <v>264</v>
      </c>
      <c r="AI2809" t="s">
        <v>265</v>
      </c>
      <c r="AJ2809" t="s">
        <v>64</v>
      </c>
      <c r="AK2809">
        <v>177</v>
      </c>
      <c r="AL2809">
        <v>25000000</v>
      </c>
      <c r="AM2809">
        <v>60000000</v>
      </c>
      <c r="AN2809" s="1">
        <v>46568</v>
      </c>
      <c r="AO2809" t="s">
        <v>476</v>
      </c>
      <c r="AP2809" t="s">
        <v>164</v>
      </c>
      <c r="AQ2809">
        <v>11</v>
      </c>
      <c r="AR2809" t="s">
        <v>477</v>
      </c>
      <c r="AS2809">
        <v>0</v>
      </c>
      <c r="AT2809" t="s">
        <v>264</v>
      </c>
      <c r="AU2809">
        <v>26</v>
      </c>
    </row>
    <row r="2810" spans="1:47" x14ac:dyDescent="0.25">
      <c r="A2810" t="s">
        <v>1415</v>
      </c>
      <c r="B2810">
        <v>3058694</v>
      </c>
      <c r="C2810">
        <v>315779</v>
      </c>
      <c r="D2810" t="s">
        <v>48</v>
      </c>
      <c r="E2810">
        <v>0</v>
      </c>
      <c r="F2810">
        <v>0</v>
      </c>
      <c r="G2810">
        <v>0</v>
      </c>
      <c r="H2810">
        <v>0</v>
      </c>
      <c r="I2810">
        <v>12</v>
      </c>
      <c r="J2810">
        <v>2018</v>
      </c>
      <c r="K2810" t="s">
        <v>329</v>
      </c>
      <c r="L2810">
        <v>2</v>
      </c>
      <c r="M2810">
        <v>4</v>
      </c>
      <c r="N2810">
        <v>2</v>
      </c>
      <c r="O2810">
        <v>15</v>
      </c>
      <c r="P2810" t="s">
        <v>325</v>
      </c>
      <c r="Q2810" t="s">
        <v>1406</v>
      </c>
      <c r="R2810" t="s">
        <v>334</v>
      </c>
      <c r="S2810">
        <v>80196</v>
      </c>
      <c r="T2810" t="s">
        <v>53</v>
      </c>
      <c r="U2810" t="s">
        <v>149</v>
      </c>
      <c r="V2810" t="s">
        <v>135</v>
      </c>
      <c r="W2810" t="s">
        <v>1115</v>
      </c>
      <c r="X2810" t="s">
        <v>57</v>
      </c>
      <c r="Y2810" t="s">
        <v>1416</v>
      </c>
      <c r="Z2810" s="1">
        <v>43582</v>
      </c>
      <c r="AA2810">
        <v>77</v>
      </c>
      <c r="AB2810" t="s">
        <v>59</v>
      </c>
      <c r="AC2810">
        <v>2023</v>
      </c>
      <c r="AD2810">
        <v>5</v>
      </c>
      <c r="AE2810" t="s">
        <v>475</v>
      </c>
      <c r="AF2810" t="s">
        <v>247</v>
      </c>
      <c r="AG2810" s="1">
        <v>36056</v>
      </c>
      <c r="AH2810" t="s">
        <v>264</v>
      </c>
      <c r="AI2810" t="s">
        <v>265</v>
      </c>
      <c r="AJ2810" t="s">
        <v>64</v>
      </c>
      <c r="AK2810">
        <v>177</v>
      </c>
      <c r="AL2810">
        <v>25000000</v>
      </c>
      <c r="AM2810">
        <v>60000000</v>
      </c>
      <c r="AN2810" s="1">
        <v>46568</v>
      </c>
      <c r="AO2810" t="s">
        <v>478</v>
      </c>
      <c r="AP2810" t="s">
        <v>164</v>
      </c>
      <c r="AQ2810">
        <v>11</v>
      </c>
      <c r="AR2810" t="s">
        <v>477</v>
      </c>
      <c r="AS2810">
        <v>0</v>
      </c>
      <c r="AT2810" t="s">
        <v>264</v>
      </c>
      <c r="AU2810">
        <v>26</v>
      </c>
    </row>
    <row r="2811" spans="1:47" x14ac:dyDescent="0.25">
      <c r="A2811" t="s">
        <v>1415</v>
      </c>
      <c r="B2811">
        <v>3058694</v>
      </c>
      <c r="C2811">
        <v>315779</v>
      </c>
      <c r="D2811" t="s">
        <v>48</v>
      </c>
      <c r="E2811">
        <v>0</v>
      </c>
      <c r="F2811">
        <v>0</v>
      </c>
      <c r="G2811">
        <v>0</v>
      </c>
      <c r="H2811">
        <v>0</v>
      </c>
      <c r="I2811">
        <v>12</v>
      </c>
      <c r="J2811">
        <v>2018</v>
      </c>
      <c r="K2811" t="s">
        <v>329</v>
      </c>
      <c r="L2811">
        <v>2</v>
      </c>
      <c r="M2811">
        <v>4</v>
      </c>
      <c r="N2811">
        <v>2</v>
      </c>
      <c r="O2811">
        <v>15</v>
      </c>
      <c r="P2811" t="s">
        <v>325</v>
      </c>
      <c r="Q2811" t="s">
        <v>1406</v>
      </c>
      <c r="R2811" t="s">
        <v>334</v>
      </c>
      <c r="S2811">
        <v>80196</v>
      </c>
      <c r="T2811" t="s">
        <v>53</v>
      </c>
      <c r="U2811" t="s">
        <v>149</v>
      </c>
      <c r="V2811" t="s">
        <v>135</v>
      </c>
      <c r="W2811" t="s">
        <v>1115</v>
      </c>
      <c r="X2811" t="s">
        <v>57</v>
      </c>
      <c r="Y2811" t="s">
        <v>1416</v>
      </c>
      <c r="Z2811" s="1">
        <v>43582</v>
      </c>
      <c r="AA2811">
        <v>77</v>
      </c>
      <c r="AB2811" t="s">
        <v>59</v>
      </c>
      <c r="AC2811">
        <v>2023</v>
      </c>
      <c r="AD2811">
        <v>5</v>
      </c>
      <c r="AE2811" t="s">
        <v>475</v>
      </c>
      <c r="AF2811" t="s">
        <v>247</v>
      </c>
      <c r="AG2811" s="1">
        <v>36056</v>
      </c>
      <c r="AH2811" t="s">
        <v>264</v>
      </c>
      <c r="AI2811" t="s">
        <v>265</v>
      </c>
      <c r="AJ2811" t="s">
        <v>64</v>
      </c>
      <c r="AK2811">
        <v>177</v>
      </c>
      <c r="AL2811">
        <v>25000000</v>
      </c>
      <c r="AM2811">
        <v>60000000</v>
      </c>
      <c r="AN2811" s="1">
        <v>46568</v>
      </c>
      <c r="AO2811" t="s">
        <v>479</v>
      </c>
      <c r="AP2811" t="s">
        <v>164</v>
      </c>
      <c r="AQ2811">
        <v>11</v>
      </c>
      <c r="AR2811" t="s">
        <v>477</v>
      </c>
      <c r="AS2811">
        <v>0</v>
      </c>
      <c r="AT2811" t="s">
        <v>264</v>
      </c>
      <c r="AU2811">
        <v>26</v>
      </c>
    </row>
    <row r="2812" spans="1:47" x14ac:dyDescent="0.25">
      <c r="A2812" t="s">
        <v>1415</v>
      </c>
      <c r="B2812">
        <v>3058694</v>
      </c>
      <c r="C2812">
        <v>315779</v>
      </c>
      <c r="D2812" t="s">
        <v>48</v>
      </c>
      <c r="E2812">
        <v>0</v>
      </c>
      <c r="F2812">
        <v>0</v>
      </c>
      <c r="G2812">
        <v>0</v>
      </c>
      <c r="H2812">
        <v>0</v>
      </c>
      <c r="I2812">
        <v>12</v>
      </c>
      <c r="J2812">
        <v>2018</v>
      </c>
      <c r="K2812" t="s">
        <v>329</v>
      </c>
      <c r="L2812">
        <v>2</v>
      </c>
      <c r="M2812">
        <v>4</v>
      </c>
      <c r="N2812">
        <v>2</v>
      </c>
      <c r="O2812">
        <v>15</v>
      </c>
      <c r="P2812" t="s">
        <v>325</v>
      </c>
      <c r="Q2812" t="s">
        <v>1406</v>
      </c>
      <c r="R2812" t="s">
        <v>334</v>
      </c>
      <c r="S2812">
        <v>80196</v>
      </c>
      <c r="T2812" t="s">
        <v>53</v>
      </c>
      <c r="U2812" t="s">
        <v>149</v>
      </c>
      <c r="V2812" t="s">
        <v>135</v>
      </c>
      <c r="W2812" t="s">
        <v>1115</v>
      </c>
      <c r="X2812" t="s">
        <v>57</v>
      </c>
      <c r="Y2812" t="s">
        <v>1416</v>
      </c>
      <c r="Z2812" s="1">
        <v>43582</v>
      </c>
      <c r="AA2812">
        <v>77</v>
      </c>
      <c r="AB2812" t="s">
        <v>59</v>
      </c>
      <c r="AC2812">
        <v>2023</v>
      </c>
      <c r="AD2812">
        <v>5</v>
      </c>
      <c r="AE2812" t="s">
        <v>475</v>
      </c>
      <c r="AF2812" t="s">
        <v>247</v>
      </c>
      <c r="AG2812" s="1">
        <v>36056</v>
      </c>
      <c r="AH2812" t="s">
        <v>264</v>
      </c>
      <c r="AI2812" t="s">
        <v>265</v>
      </c>
      <c r="AJ2812" t="s">
        <v>64</v>
      </c>
      <c r="AK2812">
        <v>177</v>
      </c>
      <c r="AL2812">
        <v>25000000</v>
      </c>
      <c r="AM2812">
        <v>60000000</v>
      </c>
      <c r="AN2812" s="1">
        <v>46568</v>
      </c>
      <c r="AO2812" t="s">
        <v>480</v>
      </c>
      <c r="AP2812" t="s">
        <v>164</v>
      </c>
      <c r="AQ2812">
        <v>11</v>
      </c>
      <c r="AR2812" t="s">
        <v>477</v>
      </c>
      <c r="AS2812">
        <v>0</v>
      </c>
      <c r="AT2812" t="s">
        <v>264</v>
      </c>
      <c r="AU2812">
        <v>26</v>
      </c>
    </row>
    <row r="2813" spans="1:47" x14ac:dyDescent="0.25">
      <c r="A2813" t="s">
        <v>1415</v>
      </c>
      <c r="B2813">
        <v>3058694</v>
      </c>
      <c r="C2813">
        <v>315779</v>
      </c>
      <c r="D2813" t="s">
        <v>48</v>
      </c>
      <c r="E2813">
        <v>0</v>
      </c>
      <c r="F2813">
        <v>0</v>
      </c>
      <c r="G2813">
        <v>0</v>
      </c>
      <c r="H2813">
        <v>0</v>
      </c>
      <c r="I2813">
        <v>12</v>
      </c>
      <c r="J2813">
        <v>2018</v>
      </c>
      <c r="K2813" t="s">
        <v>329</v>
      </c>
      <c r="L2813">
        <v>2</v>
      </c>
      <c r="M2813">
        <v>4</v>
      </c>
      <c r="N2813">
        <v>2</v>
      </c>
      <c r="O2813">
        <v>15</v>
      </c>
      <c r="P2813" t="s">
        <v>325</v>
      </c>
      <c r="Q2813" t="s">
        <v>1406</v>
      </c>
      <c r="R2813" t="s">
        <v>334</v>
      </c>
      <c r="S2813">
        <v>80196</v>
      </c>
      <c r="T2813" t="s">
        <v>53</v>
      </c>
      <c r="U2813" t="s">
        <v>149</v>
      </c>
      <c r="V2813" t="s">
        <v>135</v>
      </c>
      <c r="W2813" t="s">
        <v>1115</v>
      </c>
      <c r="X2813" t="s">
        <v>57</v>
      </c>
      <c r="Y2813" t="s">
        <v>1416</v>
      </c>
      <c r="Z2813" s="1">
        <v>43582</v>
      </c>
      <c r="AA2813">
        <v>77</v>
      </c>
      <c r="AB2813" t="s">
        <v>59</v>
      </c>
      <c r="AC2813">
        <v>2023</v>
      </c>
      <c r="AD2813">
        <v>5</v>
      </c>
      <c r="AE2813" t="s">
        <v>475</v>
      </c>
      <c r="AF2813" t="s">
        <v>247</v>
      </c>
      <c r="AG2813" s="1">
        <v>36056</v>
      </c>
      <c r="AH2813" t="s">
        <v>264</v>
      </c>
      <c r="AI2813" t="s">
        <v>265</v>
      </c>
      <c r="AJ2813" t="s">
        <v>64</v>
      </c>
      <c r="AK2813">
        <v>177</v>
      </c>
      <c r="AL2813">
        <v>25000000</v>
      </c>
      <c r="AM2813">
        <v>60000000</v>
      </c>
      <c r="AN2813" s="1">
        <v>46568</v>
      </c>
      <c r="AO2813" t="s">
        <v>481</v>
      </c>
      <c r="AP2813" t="s">
        <v>164</v>
      </c>
      <c r="AQ2813">
        <v>11</v>
      </c>
      <c r="AR2813" t="s">
        <v>477</v>
      </c>
      <c r="AS2813">
        <v>0</v>
      </c>
      <c r="AT2813" t="s">
        <v>264</v>
      </c>
      <c r="AU2813">
        <v>26</v>
      </c>
    </row>
    <row r="2814" spans="1:47" x14ac:dyDescent="0.25">
      <c r="A2814" t="s">
        <v>1415</v>
      </c>
      <c r="B2814">
        <v>3058694</v>
      </c>
      <c r="C2814">
        <v>315779</v>
      </c>
      <c r="D2814" t="s">
        <v>48</v>
      </c>
      <c r="E2814">
        <v>0</v>
      </c>
      <c r="F2814">
        <v>0</v>
      </c>
      <c r="G2814">
        <v>0</v>
      </c>
      <c r="H2814">
        <v>0</v>
      </c>
      <c r="I2814">
        <v>12</v>
      </c>
      <c r="J2814">
        <v>2018</v>
      </c>
      <c r="K2814" t="s">
        <v>329</v>
      </c>
      <c r="L2814">
        <v>2</v>
      </c>
      <c r="M2814">
        <v>4</v>
      </c>
      <c r="N2814">
        <v>2</v>
      </c>
      <c r="O2814">
        <v>15</v>
      </c>
      <c r="P2814" t="s">
        <v>325</v>
      </c>
      <c r="Q2814" t="s">
        <v>1406</v>
      </c>
      <c r="R2814" t="s">
        <v>334</v>
      </c>
      <c r="S2814">
        <v>80196</v>
      </c>
      <c r="T2814" t="s">
        <v>53</v>
      </c>
      <c r="U2814" t="s">
        <v>149</v>
      </c>
      <c r="V2814" t="s">
        <v>135</v>
      </c>
      <c r="W2814" t="s">
        <v>1115</v>
      </c>
      <c r="X2814" t="s">
        <v>57</v>
      </c>
      <c r="Y2814" t="s">
        <v>1416</v>
      </c>
      <c r="Z2814" s="1">
        <v>43582</v>
      </c>
      <c r="AA2814">
        <v>77</v>
      </c>
      <c r="AB2814" t="s">
        <v>59</v>
      </c>
      <c r="AC2814">
        <v>2023</v>
      </c>
      <c r="AD2814">
        <v>5</v>
      </c>
      <c r="AE2814" t="s">
        <v>475</v>
      </c>
      <c r="AF2814" t="s">
        <v>247</v>
      </c>
      <c r="AG2814" s="1">
        <v>36056</v>
      </c>
      <c r="AH2814" t="s">
        <v>264</v>
      </c>
      <c r="AI2814" t="s">
        <v>265</v>
      </c>
      <c r="AJ2814" t="s">
        <v>64</v>
      </c>
      <c r="AK2814">
        <v>177</v>
      </c>
      <c r="AL2814">
        <v>25000000</v>
      </c>
      <c r="AM2814">
        <v>60000000</v>
      </c>
      <c r="AN2814" s="1">
        <v>46568</v>
      </c>
      <c r="AO2814" t="s">
        <v>482</v>
      </c>
      <c r="AP2814" t="s">
        <v>164</v>
      </c>
      <c r="AQ2814">
        <v>11</v>
      </c>
      <c r="AR2814" t="s">
        <v>477</v>
      </c>
      <c r="AS2814">
        <v>0</v>
      </c>
      <c r="AT2814" t="s">
        <v>483</v>
      </c>
      <c r="AU2814">
        <v>26</v>
      </c>
    </row>
    <row r="2815" spans="1:47" x14ac:dyDescent="0.25">
      <c r="A2815" t="s">
        <v>1415</v>
      </c>
      <c r="B2815">
        <v>3058694</v>
      </c>
      <c r="C2815">
        <v>315779</v>
      </c>
      <c r="D2815" t="s">
        <v>48</v>
      </c>
      <c r="E2815">
        <v>0</v>
      </c>
      <c r="F2815">
        <v>0</v>
      </c>
      <c r="G2815">
        <v>0</v>
      </c>
      <c r="H2815">
        <v>0</v>
      </c>
      <c r="I2815">
        <v>12</v>
      </c>
      <c r="J2815">
        <v>2018</v>
      </c>
      <c r="K2815" t="s">
        <v>329</v>
      </c>
      <c r="L2815">
        <v>2</v>
      </c>
      <c r="M2815">
        <v>4</v>
      </c>
      <c r="N2815">
        <v>2</v>
      </c>
      <c r="O2815">
        <v>15</v>
      </c>
      <c r="P2815" t="s">
        <v>325</v>
      </c>
      <c r="Q2815" t="s">
        <v>1406</v>
      </c>
      <c r="R2815" t="s">
        <v>334</v>
      </c>
      <c r="S2815">
        <v>80196</v>
      </c>
      <c r="T2815" t="s">
        <v>53</v>
      </c>
      <c r="U2815" t="s">
        <v>149</v>
      </c>
      <c r="V2815" t="s">
        <v>135</v>
      </c>
      <c r="W2815" t="s">
        <v>1115</v>
      </c>
      <c r="X2815" t="s">
        <v>57</v>
      </c>
      <c r="Y2815" t="s">
        <v>1416</v>
      </c>
      <c r="Z2815" s="1">
        <v>43582</v>
      </c>
      <c r="AA2815">
        <v>77</v>
      </c>
      <c r="AB2815" t="s">
        <v>59</v>
      </c>
      <c r="AC2815">
        <v>2023</v>
      </c>
      <c r="AD2815">
        <v>5</v>
      </c>
      <c r="AE2815" t="s">
        <v>475</v>
      </c>
      <c r="AF2815" t="s">
        <v>247</v>
      </c>
      <c r="AG2815" s="1">
        <v>36056</v>
      </c>
      <c r="AH2815" t="s">
        <v>264</v>
      </c>
      <c r="AI2815" t="s">
        <v>265</v>
      </c>
      <c r="AJ2815" t="s">
        <v>64</v>
      </c>
      <c r="AK2815">
        <v>177</v>
      </c>
      <c r="AL2815">
        <v>25000000</v>
      </c>
      <c r="AM2815">
        <v>60000000</v>
      </c>
      <c r="AN2815" s="1">
        <v>46568</v>
      </c>
      <c r="AO2815" t="s">
        <v>484</v>
      </c>
      <c r="AP2815" t="s">
        <v>164</v>
      </c>
      <c r="AQ2815">
        <v>11</v>
      </c>
      <c r="AR2815" t="s">
        <v>477</v>
      </c>
      <c r="AS2815">
        <v>0</v>
      </c>
      <c r="AT2815" t="s">
        <v>264</v>
      </c>
      <c r="AU2815">
        <v>26</v>
      </c>
    </row>
    <row r="2816" spans="1:47" x14ac:dyDescent="0.25">
      <c r="A2816" t="s">
        <v>1415</v>
      </c>
      <c r="B2816">
        <v>3058694</v>
      </c>
      <c r="C2816">
        <v>315779</v>
      </c>
      <c r="D2816" t="s">
        <v>48</v>
      </c>
      <c r="E2816">
        <v>0</v>
      </c>
      <c r="F2816">
        <v>0</v>
      </c>
      <c r="G2816">
        <v>0</v>
      </c>
      <c r="H2816">
        <v>0</v>
      </c>
      <c r="I2816">
        <v>12</v>
      </c>
      <c r="J2816">
        <v>2018</v>
      </c>
      <c r="K2816" t="s">
        <v>329</v>
      </c>
      <c r="L2816">
        <v>2</v>
      </c>
      <c r="M2816">
        <v>4</v>
      </c>
      <c r="N2816">
        <v>2</v>
      </c>
      <c r="O2816">
        <v>15</v>
      </c>
      <c r="P2816" t="s">
        <v>325</v>
      </c>
      <c r="Q2816" t="s">
        <v>1406</v>
      </c>
      <c r="R2816" t="s">
        <v>334</v>
      </c>
      <c r="S2816">
        <v>80196</v>
      </c>
      <c r="T2816" t="s">
        <v>53</v>
      </c>
      <c r="U2816" t="s">
        <v>149</v>
      </c>
      <c r="V2816" t="s">
        <v>135</v>
      </c>
      <c r="W2816" t="s">
        <v>1115</v>
      </c>
      <c r="X2816" t="s">
        <v>57</v>
      </c>
      <c r="Y2816" t="s">
        <v>1416</v>
      </c>
      <c r="Z2816" s="1">
        <v>43582</v>
      </c>
      <c r="AA2816">
        <v>77</v>
      </c>
      <c r="AB2816" t="s">
        <v>59</v>
      </c>
      <c r="AC2816">
        <v>2023</v>
      </c>
      <c r="AD2816">
        <v>5</v>
      </c>
      <c r="AE2816" t="s">
        <v>475</v>
      </c>
      <c r="AF2816" t="s">
        <v>247</v>
      </c>
      <c r="AG2816" s="1">
        <v>36056</v>
      </c>
      <c r="AH2816" t="s">
        <v>264</v>
      </c>
      <c r="AI2816" t="s">
        <v>265</v>
      </c>
      <c r="AJ2816" t="s">
        <v>64</v>
      </c>
      <c r="AK2816">
        <v>177</v>
      </c>
      <c r="AL2816">
        <v>25000000</v>
      </c>
      <c r="AM2816">
        <v>60000000</v>
      </c>
      <c r="AN2816" s="1">
        <v>46568</v>
      </c>
      <c r="AO2816" t="s">
        <v>485</v>
      </c>
      <c r="AP2816" t="s">
        <v>66</v>
      </c>
      <c r="AQ2816">
        <v>11</v>
      </c>
      <c r="AR2816" t="s">
        <v>477</v>
      </c>
      <c r="AS2816">
        <v>0</v>
      </c>
      <c r="AT2816" t="s">
        <v>264</v>
      </c>
      <c r="AU2816">
        <v>26</v>
      </c>
    </row>
    <row r="2817" spans="1:47" x14ac:dyDescent="0.25">
      <c r="A2817" t="s">
        <v>1415</v>
      </c>
      <c r="B2817">
        <v>3058694</v>
      </c>
      <c r="C2817">
        <v>315779</v>
      </c>
      <c r="D2817" t="s">
        <v>48</v>
      </c>
      <c r="E2817">
        <v>0</v>
      </c>
      <c r="F2817">
        <v>0</v>
      </c>
      <c r="G2817">
        <v>0</v>
      </c>
      <c r="H2817">
        <v>0</v>
      </c>
      <c r="I2817">
        <v>12</v>
      </c>
      <c r="J2817">
        <v>2018</v>
      </c>
      <c r="K2817" t="s">
        <v>329</v>
      </c>
      <c r="L2817">
        <v>2</v>
      </c>
      <c r="M2817">
        <v>4</v>
      </c>
      <c r="N2817">
        <v>2</v>
      </c>
      <c r="O2817">
        <v>15</v>
      </c>
      <c r="P2817" t="s">
        <v>325</v>
      </c>
      <c r="Q2817" t="s">
        <v>1406</v>
      </c>
      <c r="R2817" t="s">
        <v>334</v>
      </c>
      <c r="S2817">
        <v>80196</v>
      </c>
      <c r="T2817" t="s">
        <v>53</v>
      </c>
      <c r="U2817" t="s">
        <v>149</v>
      </c>
      <c r="V2817" t="s">
        <v>135</v>
      </c>
      <c r="W2817" t="s">
        <v>1115</v>
      </c>
      <c r="X2817" t="s">
        <v>57</v>
      </c>
      <c r="Y2817" t="s">
        <v>1416</v>
      </c>
      <c r="Z2817" s="1">
        <v>43582</v>
      </c>
      <c r="AA2817">
        <v>77</v>
      </c>
      <c r="AB2817" t="s">
        <v>59</v>
      </c>
      <c r="AC2817">
        <v>2023</v>
      </c>
      <c r="AD2817">
        <v>5</v>
      </c>
      <c r="AE2817" t="s">
        <v>475</v>
      </c>
      <c r="AF2817" t="s">
        <v>247</v>
      </c>
      <c r="AG2817" s="1">
        <v>36056</v>
      </c>
      <c r="AH2817" t="s">
        <v>264</v>
      </c>
      <c r="AI2817" t="s">
        <v>265</v>
      </c>
      <c r="AJ2817" t="s">
        <v>64</v>
      </c>
      <c r="AK2817">
        <v>177</v>
      </c>
      <c r="AL2817">
        <v>25000000</v>
      </c>
      <c r="AM2817">
        <v>60000000</v>
      </c>
      <c r="AN2817" s="1">
        <v>46568</v>
      </c>
      <c r="AO2817" t="s">
        <v>486</v>
      </c>
      <c r="AP2817" t="s">
        <v>164</v>
      </c>
      <c r="AQ2817">
        <v>11</v>
      </c>
      <c r="AR2817" t="s">
        <v>477</v>
      </c>
      <c r="AS2817">
        <v>0</v>
      </c>
      <c r="AT2817" t="s">
        <v>264</v>
      </c>
      <c r="AU2817">
        <v>26</v>
      </c>
    </row>
    <row r="2818" spans="1:47" x14ac:dyDescent="0.25">
      <c r="A2818" t="s">
        <v>1415</v>
      </c>
      <c r="B2818">
        <v>3058694</v>
      </c>
      <c r="C2818">
        <v>315779</v>
      </c>
      <c r="D2818" t="s">
        <v>48</v>
      </c>
      <c r="E2818">
        <v>0</v>
      </c>
      <c r="F2818">
        <v>0</v>
      </c>
      <c r="G2818">
        <v>0</v>
      </c>
      <c r="H2818">
        <v>0</v>
      </c>
      <c r="I2818">
        <v>12</v>
      </c>
      <c r="J2818">
        <v>2018</v>
      </c>
      <c r="K2818" t="s">
        <v>329</v>
      </c>
      <c r="L2818">
        <v>2</v>
      </c>
      <c r="M2818">
        <v>4</v>
      </c>
      <c r="N2818">
        <v>2</v>
      </c>
      <c r="O2818">
        <v>15</v>
      </c>
      <c r="P2818" t="s">
        <v>325</v>
      </c>
      <c r="Q2818" t="s">
        <v>1406</v>
      </c>
      <c r="R2818" t="s">
        <v>334</v>
      </c>
      <c r="S2818">
        <v>80196</v>
      </c>
      <c r="T2818" t="s">
        <v>53</v>
      </c>
      <c r="U2818" t="s">
        <v>149</v>
      </c>
      <c r="V2818" t="s">
        <v>135</v>
      </c>
      <c r="W2818" t="s">
        <v>1115</v>
      </c>
      <c r="X2818" t="s">
        <v>57</v>
      </c>
      <c r="Y2818" t="s">
        <v>1416</v>
      </c>
      <c r="Z2818" s="1">
        <v>43582</v>
      </c>
      <c r="AA2818">
        <v>77</v>
      </c>
      <c r="AB2818" t="s">
        <v>59</v>
      </c>
      <c r="AC2818">
        <v>2023</v>
      </c>
      <c r="AD2818">
        <v>5</v>
      </c>
      <c r="AE2818" t="s">
        <v>475</v>
      </c>
      <c r="AF2818" t="s">
        <v>247</v>
      </c>
      <c r="AG2818" s="1">
        <v>36056</v>
      </c>
      <c r="AH2818" t="s">
        <v>264</v>
      </c>
      <c r="AI2818" t="s">
        <v>265</v>
      </c>
      <c r="AJ2818" t="s">
        <v>64</v>
      </c>
      <c r="AK2818">
        <v>177</v>
      </c>
      <c r="AL2818">
        <v>25000000</v>
      </c>
      <c r="AM2818">
        <v>60000000</v>
      </c>
      <c r="AN2818" s="1">
        <v>46568</v>
      </c>
      <c r="AO2818" t="s">
        <v>487</v>
      </c>
      <c r="AP2818" t="s">
        <v>164</v>
      </c>
      <c r="AQ2818">
        <v>11</v>
      </c>
      <c r="AR2818" t="s">
        <v>477</v>
      </c>
      <c r="AS2818">
        <v>0</v>
      </c>
      <c r="AT2818" t="s">
        <v>264</v>
      </c>
      <c r="AU2818">
        <v>26</v>
      </c>
    </row>
    <row r="2819" spans="1:47" x14ac:dyDescent="0.25">
      <c r="A2819" t="s">
        <v>1415</v>
      </c>
      <c r="B2819">
        <v>3058694</v>
      </c>
      <c r="C2819">
        <v>315779</v>
      </c>
      <c r="D2819" t="s">
        <v>48</v>
      </c>
      <c r="E2819">
        <v>0</v>
      </c>
      <c r="F2819">
        <v>0</v>
      </c>
      <c r="G2819">
        <v>0</v>
      </c>
      <c r="H2819">
        <v>0</v>
      </c>
      <c r="I2819">
        <v>12</v>
      </c>
      <c r="J2819">
        <v>2018</v>
      </c>
      <c r="K2819" t="s">
        <v>329</v>
      </c>
      <c r="L2819">
        <v>2</v>
      </c>
      <c r="M2819">
        <v>4</v>
      </c>
      <c r="N2819">
        <v>2</v>
      </c>
      <c r="O2819">
        <v>15</v>
      </c>
      <c r="P2819" t="s">
        <v>325</v>
      </c>
      <c r="Q2819" t="s">
        <v>1406</v>
      </c>
      <c r="R2819" t="s">
        <v>334</v>
      </c>
      <c r="S2819">
        <v>80196</v>
      </c>
      <c r="T2819" t="s">
        <v>53</v>
      </c>
      <c r="U2819" t="s">
        <v>149</v>
      </c>
      <c r="V2819" t="s">
        <v>135</v>
      </c>
      <c r="W2819" t="s">
        <v>1115</v>
      </c>
      <c r="X2819" t="s">
        <v>57</v>
      </c>
      <c r="Y2819" t="s">
        <v>1416</v>
      </c>
      <c r="Z2819" s="1">
        <v>43582</v>
      </c>
      <c r="AA2819">
        <v>77</v>
      </c>
      <c r="AB2819" t="s">
        <v>59</v>
      </c>
      <c r="AC2819">
        <v>2023</v>
      </c>
      <c r="AD2819">
        <v>5</v>
      </c>
      <c r="AE2819" t="s">
        <v>475</v>
      </c>
      <c r="AF2819" t="s">
        <v>247</v>
      </c>
      <c r="AG2819" s="1">
        <v>36056</v>
      </c>
      <c r="AH2819" t="s">
        <v>264</v>
      </c>
      <c r="AI2819" t="s">
        <v>265</v>
      </c>
      <c r="AJ2819" t="s">
        <v>64</v>
      </c>
      <c r="AK2819">
        <v>177</v>
      </c>
      <c r="AL2819">
        <v>25000000</v>
      </c>
      <c r="AM2819">
        <v>60000000</v>
      </c>
      <c r="AN2819" s="1">
        <v>46568</v>
      </c>
      <c r="AO2819" t="s">
        <v>488</v>
      </c>
      <c r="AP2819" t="s">
        <v>164</v>
      </c>
      <c r="AQ2819">
        <v>11</v>
      </c>
      <c r="AR2819" t="s">
        <v>477</v>
      </c>
      <c r="AS2819">
        <v>0</v>
      </c>
      <c r="AT2819" t="s">
        <v>264</v>
      </c>
      <c r="AU2819">
        <v>26</v>
      </c>
    </row>
    <row r="2820" spans="1:47" x14ac:dyDescent="0.25">
      <c r="A2820" t="s">
        <v>1415</v>
      </c>
      <c r="B2820">
        <v>3058694</v>
      </c>
      <c r="C2820">
        <v>315779</v>
      </c>
      <c r="D2820" t="s">
        <v>48</v>
      </c>
      <c r="E2820">
        <v>0</v>
      </c>
      <c r="F2820">
        <v>0</v>
      </c>
      <c r="G2820">
        <v>0</v>
      </c>
      <c r="H2820">
        <v>0</v>
      </c>
      <c r="I2820">
        <v>12</v>
      </c>
      <c r="J2820">
        <v>2018</v>
      </c>
      <c r="K2820" t="s">
        <v>329</v>
      </c>
      <c r="L2820">
        <v>2</v>
      </c>
      <c r="M2820">
        <v>4</v>
      </c>
      <c r="N2820">
        <v>2</v>
      </c>
      <c r="O2820">
        <v>15</v>
      </c>
      <c r="P2820" t="s">
        <v>325</v>
      </c>
      <c r="Q2820" t="s">
        <v>1406</v>
      </c>
      <c r="R2820" t="s">
        <v>334</v>
      </c>
      <c r="S2820">
        <v>80196</v>
      </c>
      <c r="T2820" t="s">
        <v>53</v>
      </c>
      <c r="U2820" t="s">
        <v>149</v>
      </c>
      <c r="V2820" t="s">
        <v>135</v>
      </c>
      <c r="W2820" t="s">
        <v>1115</v>
      </c>
      <c r="X2820" t="s">
        <v>57</v>
      </c>
      <c r="Y2820" t="s">
        <v>1416</v>
      </c>
      <c r="Z2820" s="1">
        <v>43582</v>
      </c>
      <c r="AA2820">
        <v>77</v>
      </c>
      <c r="AB2820" t="s">
        <v>59</v>
      </c>
      <c r="AC2820">
        <v>2023</v>
      </c>
      <c r="AD2820">
        <v>5</v>
      </c>
      <c r="AE2820" t="s">
        <v>475</v>
      </c>
      <c r="AF2820" t="s">
        <v>247</v>
      </c>
      <c r="AG2820" s="1">
        <v>36056</v>
      </c>
      <c r="AH2820" t="s">
        <v>264</v>
      </c>
      <c r="AI2820" t="s">
        <v>265</v>
      </c>
      <c r="AJ2820" t="s">
        <v>64</v>
      </c>
      <c r="AK2820">
        <v>177</v>
      </c>
      <c r="AL2820">
        <v>25000000</v>
      </c>
      <c r="AM2820">
        <v>60000000</v>
      </c>
      <c r="AN2820" s="1">
        <v>46568</v>
      </c>
      <c r="AO2820" t="s">
        <v>489</v>
      </c>
      <c r="AP2820" t="s">
        <v>164</v>
      </c>
      <c r="AQ2820">
        <v>11</v>
      </c>
      <c r="AR2820" t="s">
        <v>477</v>
      </c>
      <c r="AS2820">
        <v>0</v>
      </c>
      <c r="AT2820" t="s">
        <v>264</v>
      </c>
      <c r="AU2820">
        <v>26</v>
      </c>
    </row>
    <row r="2821" spans="1:47" x14ac:dyDescent="0.25">
      <c r="A2821" t="s">
        <v>1415</v>
      </c>
      <c r="B2821">
        <v>3058694</v>
      </c>
      <c r="C2821">
        <v>315779</v>
      </c>
      <c r="D2821" t="s">
        <v>48</v>
      </c>
      <c r="E2821">
        <v>0</v>
      </c>
      <c r="F2821">
        <v>0</v>
      </c>
      <c r="G2821">
        <v>0</v>
      </c>
      <c r="H2821">
        <v>0</v>
      </c>
      <c r="I2821">
        <v>12</v>
      </c>
      <c r="J2821">
        <v>2018</v>
      </c>
      <c r="K2821" t="s">
        <v>329</v>
      </c>
      <c r="L2821">
        <v>2</v>
      </c>
      <c r="M2821">
        <v>4</v>
      </c>
      <c r="N2821">
        <v>2</v>
      </c>
      <c r="O2821">
        <v>15</v>
      </c>
      <c r="P2821" t="s">
        <v>325</v>
      </c>
      <c r="Q2821" t="s">
        <v>1406</v>
      </c>
      <c r="R2821" t="s">
        <v>334</v>
      </c>
      <c r="S2821">
        <v>80196</v>
      </c>
      <c r="T2821" t="s">
        <v>53</v>
      </c>
      <c r="U2821" t="s">
        <v>149</v>
      </c>
      <c r="V2821" t="s">
        <v>135</v>
      </c>
      <c r="W2821" t="s">
        <v>1115</v>
      </c>
      <c r="X2821" t="s">
        <v>57</v>
      </c>
      <c r="Y2821" t="s">
        <v>1416</v>
      </c>
      <c r="Z2821" s="1">
        <v>43582</v>
      </c>
      <c r="AA2821">
        <v>77</v>
      </c>
      <c r="AB2821" t="s">
        <v>59</v>
      </c>
      <c r="AC2821">
        <v>2023</v>
      </c>
      <c r="AD2821">
        <v>5</v>
      </c>
      <c r="AE2821" t="s">
        <v>475</v>
      </c>
      <c r="AF2821" t="s">
        <v>247</v>
      </c>
      <c r="AG2821" s="1">
        <v>36056</v>
      </c>
      <c r="AH2821" t="s">
        <v>264</v>
      </c>
      <c r="AI2821" t="s">
        <v>265</v>
      </c>
      <c r="AJ2821" t="s">
        <v>64</v>
      </c>
      <c r="AK2821">
        <v>177</v>
      </c>
      <c r="AL2821">
        <v>25000000</v>
      </c>
      <c r="AM2821">
        <v>60000000</v>
      </c>
      <c r="AN2821" s="1">
        <v>46568</v>
      </c>
      <c r="AO2821" t="s">
        <v>490</v>
      </c>
      <c r="AP2821" t="s">
        <v>164</v>
      </c>
      <c r="AQ2821">
        <v>11</v>
      </c>
      <c r="AR2821" t="s">
        <v>477</v>
      </c>
      <c r="AS2821">
        <v>0</v>
      </c>
      <c r="AT2821" t="s">
        <v>264</v>
      </c>
      <c r="AU2821">
        <v>26</v>
      </c>
    </row>
    <row r="2822" spans="1:47" x14ac:dyDescent="0.25">
      <c r="A2822" t="s">
        <v>1415</v>
      </c>
      <c r="B2822">
        <v>3058694</v>
      </c>
      <c r="C2822">
        <v>315779</v>
      </c>
      <c r="D2822" t="s">
        <v>48</v>
      </c>
      <c r="E2822">
        <v>0</v>
      </c>
      <c r="F2822">
        <v>0</v>
      </c>
      <c r="G2822">
        <v>0</v>
      </c>
      <c r="H2822">
        <v>0</v>
      </c>
      <c r="I2822">
        <v>12</v>
      </c>
      <c r="J2822">
        <v>2018</v>
      </c>
      <c r="K2822" t="s">
        <v>329</v>
      </c>
      <c r="L2822">
        <v>2</v>
      </c>
      <c r="M2822">
        <v>4</v>
      </c>
      <c r="N2822">
        <v>2</v>
      </c>
      <c r="O2822">
        <v>15</v>
      </c>
      <c r="P2822" t="s">
        <v>325</v>
      </c>
      <c r="Q2822" t="s">
        <v>1406</v>
      </c>
      <c r="R2822" t="s">
        <v>334</v>
      </c>
      <c r="S2822">
        <v>80196</v>
      </c>
      <c r="T2822" t="s">
        <v>53</v>
      </c>
      <c r="U2822" t="s">
        <v>149</v>
      </c>
      <c r="V2822" t="s">
        <v>135</v>
      </c>
      <c r="W2822" t="s">
        <v>1115</v>
      </c>
      <c r="X2822" t="s">
        <v>57</v>
      </c>
      <c r="Y2822" t="s">
        <v>1416</v>
      </c>
      <c r="Z2822" s="1">
        <v>43582</v>
      </c>
      <c r="AA2822">
        <v>77</v>
      </c>
      <c r="AB2822" t="s">
        <v>59</v>
      </c>
      <c r="AC2822">
        <v>2023</v>
      </c>
      <c r="AD2822">
        <v>5</v>
      </c>
      <c r="AE2822" t="s">
        <v>475</v>
      </c>
      <c r="AF2822" t="s">
        <v>247</v>
      </c>
      <c r="AG2822" s="1">
        <v>36056</v>
      </c>
      <c r="AH2822" t="s">
        <v>264</v>
      </c>
      <c r="AI2822" t="s">
        <v>265</v>
      </c>
      <c r="AJ2822" t="s">
        <v>64</v>
      </c>
      <c r="AK2822">
        <v>177</v>
      </c>
      <c r="AL2822">
        <v>25000000</v>
      </c>
      <c r="AM2822">
        <v>60000000</v>
      </c>
      <c r="AN2822" s="1">
        <v>46568</v>
      </c>
      <c r="AO2822" t="s">
        <v>491</v>
      </c>
      <c r="AP2822" t="s">
        <v>66</v>
      </c>
      <c r="AQ2822">
        <v>11</v>
      </c>
      <c r="AR2822" t="s">
        <v>477</v>
      </c>
      <c r="AS2822">
        <v>0</v>
      </c>
      <c r="AT2822" t="s">
        <v>264</v>
      </c>
      <c r="AU2822">
        <v>26</v>
      </c>
    </row>
    <row r="2823" spans="1:47" x14ac:dyDescent="0.25">
      <c r="A2823" t="s">
        <v>1417</v>
      </c>
      <c r="B2823">
        <v>3058694</v>
      </c>
      <c r="C2823">
        <v>332697</v>
      </c>
      <c r="D2823" t="s">
        <v>48</v>
      </c>
      <c r="E2823">
        <v>1</v>
      </c>
      <c r="F2823">
        <v>0</v>
      </c>
      <c r="G2823">
        <v>0</v>
      </c>
      <c r="H2823">
        <v>0</v>
      </c>
      <c r="I2823">
        <v>77</v>
      </c>
      <c r="J2823">
        <v>2018</v>
      </c>
      <c r="K2823" t="s">
        <v>329</v>
      </c>
      <c r="L2823">
        <v>2</v>
      </c>
      <c r="M2823">
        <v>4</v>
      </c>
      <c r="N2823">
        <v>2</v>
      </c>
      <c r="O2823">
        <v>15</v>
      </c>
      <c r="P2823" t="s">
        <v>325</v>
      </c>
      <c r="Q2823" t="s">
        <v>1406</v>
      </c>
      <c r="R2823" t="s">
        <v>334</v>
      </c>
      <c r="S2823">
        <v>80196</v>
      </c>
      <c r="T2823" t="s">
        <v>53</v>
      </c>
      <c r="U2823" t="s">
        <v>149</v>
      </c>
      <c r="V2823" t="s">
        <v>135</v>
      </c>
      <c r="W2823" t="s">
        <v>1115</v>
      </c>
      <c r="X2823" t="s">
        <v>57</v>
      </c>
      <c r="Y2823" t="s">
        <v>1416</v>
      </c>
      <c r="Z2823" s="1">
        <v>43582</v>
      </c>
      <c r="AA2823">
        <v>77</v>
      </c>
      <c r="AB2823" t="s">
        <v>59</v>
      </c>
      <c r="AC2823">
        <v>2023</v>
      </c>
      <c r="AD2823">
        <v>506</v>
      </c>
      <c r="AE2823" t="s">
        <v>755</v>
      </c>
      <c r="AF2823" t="s">
        <v>247</v>
      </c>
      <c r="AG2823" s="1">
        <v>36035</v>
      </c>
      <c r="AH2823" t="s">
        <v>248</v>
      </c>
      <c r="AI2823" t="s">
        <v>249</v>
      </c>
      <c r="AJ2823" t="s">
        <v>64</v>
      </c>
      <c r="AK2823">
        <v>185</v>
      </c>
      <c r="AL2823">
        <v>20000000</v>
      </c>
      <c r="AM2823">
        <v>25000000</v>
      </c>
      <c r="AN2823" s="1">
        <v>45838</v>
      </c>
      <c r="AO2823" t="s">
        <v>756</v>
      </c>
      <c r="AP2823" t="s">
        <v>66</v>
      </c>
      <c r="AQ2823">
        <v>16</v>
      </c>
      <c r="AR2823" t="s">
        <v>757</v>
      </c>
      <c r="AS2823">
        <v>0</v>
      </c>
      <c r="AT2823" t="s">
        <v>465</v>
      </c>
      <c r="AU2823">
        <v>26</v>
      </c>
    </row>
    <row r="2824" spans="1:47" x14ac:dyDescent="0.25">
      <c r="A2824" t="s">
        <v>1417</v>
      </c>
      <c r="B2824">
        <v>3058694</v>
      </c>
      <c r="C2824">
        <v>332697</v>
      </c>
      <c r="D2824" t="s">
        <v>48</v>
      </c>
      <c r="E2824">
        <v>1</v>
      </c>
      <c r="F2824">
        <v>0</v>
      </c>
      <c r="G2824">
        <v>0</v>
      </c>
      <c r="H2824">
        <v>0</v>
      </c>
      <c r="I2824">
        <v>77</v>
      </c>
      <c r="J2824">
        <v>2018</v>
      </c>
      <c r="K2824" t="s">
        <v>329</v>
      </c>
      <c r="L2824">
        <v>2</v>
      </c>
      <c r="M2824">
        <v>4</v>
      </c>
      <c r="N2824">
        <v>2</v>
      </c>
      <c r="O2824">
        <v>15</v>
      </c>
      <c r="P2824" t="s">
        <v>325</v>
      </c>
      <c r="Q2824" t="s">
        <v>1406</v>
      </c>
      <c r="R2824" t="s">
        <v>334</v>
      </c>
      <c r="S2824">
        <v>80196</v>
      </c>
      <c r="T2824" t="s">
        <v>53</v>
      </c>
      <c r="U2824" t="s">
        <v>149</v>
      </c>
      <c r="V2824" t="s">
        <v>135</v>
      </c>
      <c r="W2824" t="s">
        <v>1115</v>
      </c>
      <c r="X2824" t="s">
        <v>57</v>
      </c>
      <c r="Y2824" t="s">
        <v>1416</v>
      </c>
      <c r="Z2824" s="1">
        <v>43582</v>
      </c>
      <c r="AA2824">
        <v>77</v>
      </c>
      <c r="AB2824" t="s">
        <v>59</v>
      </c>
      <c r="AC2824">
        <v>2023</v>
      </c>
      <c r="AD2824">
        <v>506</v>
      </c>
      <c r="AE2824" t="s">
        <v>755</v>
      </c>
      <c r="AF2824" t="s">
        <v>247</v>
      </c>
      <c r="AG2824" s="1">
        <v>36035</v>
      </c>
      <c r="AH2824" t="s">
        <v>248</v>
      </c>
      <c r="AI2824" t="s">
        <v>249</v>
      </c>
      <c r="AJ2824" t="s">
        <v>64</v>
      </c>
      <c r="AK2824">
        <v>185</v>
      </c>
      <c r="AL2824">
        <v>20000000</v>
      </c>
      <c r="AM2824">
        <v>25000000</v>
      </c>
      <c r="AN2824" s="1">
        <v>45838</v>
      </c>
      <c r="AO2824" t="s">
        <v>758</v>
      </c>
      <c r="AP2824" t="s">
        <v>66</v>
      </c>
      <c r="AQ2824">
        <v>16</v>
      </c>
      <c r="AR2824" t="s">
        <v>757</v>
      </c>
      <c r="AS2824">
        <v>0</v>
      </c>
      <c r="AT2824" t="s">
        <v>248</v>
      </c>
      <c r="AU2824">
        <v>26</v>
      </c>
    </row>
    <row r="2825" spans="1:47" x14ac:dyDescent="0.25">
      <c r="A2825" t="s">
        <v>1417</v>
      </c>
      <c r="B2825">
        <v>3058694</v>
      </c>
      <c r="C2825">
        <v>332697</v>
      </c>
      <c r="D2825" t="s">
        <v>48</v>
      </c>
      <c r="E2825">
        <v>1</v>
      </c>
      <c r="F2825">
        <v>0</v>
      </c>
      <c r="G2825">
        <v>0</v>
      </c>
      <c r="H2825">
        <v>0</v>
      </c>
      <c r="I2825">
        <v>77</v>
      </c>
      <c r="J2825">
        <v>2018</v>
      </c>
      <c r="K2825" t="s">
        <v>329</v>
      </c>
      <c r="L2825">
        <v>2</v>
      </c>
      <c r="M2825">
        <v>4</v>
      </c>
      <c r="N2825">
        <v>2</v>
      </c>
      <c r="O2825">
        <v>15</v>
      </c>
      <c r="P2825" t="s">
        <v>325</v>
      </c>
      <c r="Q2825" t="s">
        <v>1406</v>
      </c>
      <c r="R2825" t="s">
        <v>334</v>
      </c>
      <c r="S2825">
        <v>80196</v>
      </c>
      <c r="T2825" t="s">
        <v>53</v>
      </c>
      <c r="U2825" t="s">
        <v>149</v>
      </c>
      <c r="V2825" t="s">
        <v>135</v>
      </c>
      <c r="W2825" t="s">
        <v>1115</v>
      </c>
      <c r="X2825" t="s">
        <v>57</v>
      </c>
      <c r="Y2825" t="s">
        <v>1416</v>
      </c>
      <c r="Z2825" s="1">
        <v>43582</v>
      </c>
      <c r="AA2825">
        <v>77</v>
      </c>
      <c r="AB2825" t="s">
        <v>59</v>
      </c>
      <c r="AC2825">
        <v>2023</v>
      </c>
      <c r="AD2825">
        <v>506</v>
      </c>
      <c r="AE2825" t="s">
        <v>755</v>
      </c>
      <c r="AF2825" t="s">
        <v>247</v>
      </c>
      <c r="AG2825" s="1">
        <v>36035</v>
      </c>
      <c r="AH2825" t="s">
        <v>248</v>
      </c>
      <c r="AI2825" t="s">
        <v>249</v>
      </c>
      <c r="AJ2825" t="s">
        <v>64</v>
      </c>
      <c r="AK2825">
        <v>185</v>
      </c>
      <c r="AL2825">
        <v>20000000</v>
      </c>
      <c r="AM2825">
        <v>25000000</v>
      </c>
      <c r="AN2825" s="1">
        <v>45838</v>
      </c>
      <c r="AO2825" t="s">
        <v>759</v>
      </c>
      <c r="AP2825" t="s">
        <v>164</v>
      </c>
      <c r="AQ2825">
        <v>16</v>
      </c>
      <c r="AR2825" t="s">
        <v>757</v>
      </c>
      <c r="AS2825">
        <v>0</v>
      </c>
      <c r="AT2825" t="s">
        <v>465</v>
      </c>
      <c r="AU2825">
        <v>26</v>
      </c>
    </row>
    <row r="2826" spans="1:47" x14ac:dyDescent="0.25">
      <c r="A2826" t="s">
        <v>1417</v>
      </c>
      <c r="B2826">
        <v>3058694</v>
      </c>
      <c r="C2826">
        <v>332697</v>
      </c>
      <c r="D2826" t="s">
        <v>48</v>
      </c>
      <c r="E2826">
        <v>1</v>
      </c>
      <c r="F2826">
        <v>0</v>
      </c>
      <c r="G2826">
        <v>0</v>
      </c>
      <c r="H2826">
        <v>0</v>
      </c>
      <c r="I2826">
        <v>77</v>
      </c>
      <c r="J2826">
        <v>2018</v>
      </c>
      <c r="K2826" t="s">
        <v>329</v>
      </c>
      <c r="L2826">
        <v>2</v>
      </c>
      <c r="M2826">
        <v>4</v>
      </c>
      <c r="N2826">
        <v>2</v>
      </c>
      <c r="O2826">
        <v>15</v>
      </c>
      <c r="P2826" t="s">
        <v>325</v>
      </c>
      <c r="Q2826" t="s">
        <v>1406</v>
      </c>
      <c r="R2826" t="s">
        <v>334</v>
      </c>
      <c r="S2826">
        <v>80196</v>
      </c>
      <c r="T2826" t="s">
        <v>53</v>
      </c>
      <c r="U2826" t="s">
        <v>149</v>
      </c>
      <c r="V2826" t="s">
        <v>135</v>
      </c>
      <c r="W2826" t="s">
        <v>1115</v>
      </c>
      <c r="X2826" t="s">
        <v>57</v>
      </c>
      <c r="Y2826" t="s">
        <v>1416</v>
      </c>
      <c r="Z2826" s="1">
        <v>43582</v>
      </c>
      <c r="AA2826">
        <v>77</v>
      </c>
      <c r="AB2826" t="s">
        <v>59</v>
      </c>
      <c r="AC2826">
        <v>2023</v>
      </c>
      <c r="AD2826">
        <v>506</v>
      </c>
      <c r="AE2826" t="s">
        <v>755</v>
      </c>
      <c r="AF2826" t="s">
        <v>247</v>
      </c>
      <c r="AG2826" s="1">
        <v>36035</v>
      </c>
      <c r="AH2826" t="s">
        <v>248</v>
      </c>
      <c r="AI2826" t="s">
        <v>249</v>
      </c>
      <c r="AJ2826" t="s">
        <v>64</v>
      </c>
      <c r="AK2826">
        <v>185</v>
      </c>
      <c r="AL2826">
        <v>20000000</v>
      </c>
      <c r="AM2826">
        <v>25000000</v>
      </c>
      <c r="AN2826" s="1">
        <v>45838</v>
      </c>
      <c r="AO2826" t="s">
        <v>760</v>
      </c>
      <c r="AP2826" t="s">
        <v>164</v>
      </c>
      <c r="AQ2826">
        <v>16</v>
      </c>
      <c r="AR2826" t="s">
        <v>757</v>
      </c>
      <c r="AS2826">
        <v>0</v>
      </c>
      <c r="AT2826" t="s">
        <v>465</v>
      </c>
      <c r="AU2826">
        <v>26</v>
      </c>
    </row>
    <row r="2827" spans="1:47" x14ac:dyDescent="0.25">
      <c r="A2827" t="s">
        <v>1417</v>
      </c>
      <c r="B2827">
        <v>3058694</v>
      </c>
      <c r="C2827">
        <v>332697</v>
      </c>
      <c r="D2827" t="s">
        <v>48</v>
      </c>
      <c r="E2827">
        <v>1</v>
      </c>
      <c r="F2827">
        <v>0</v>
      </c>
      <c r="G2827">
        <v>0</v>
      </c>
      <c r="H2827">
        <v>0</v>
      </c>
      <c r="I2827">
        <v>77</v>
      </c>
      <c r="J2827">
        <v>2018</v>
      </c>
      <c r="K2827" t="s">
        <v>329</v>
      </c>
      <c r="L2827">
        <v>2</v>
      </c>
      <c r="M2827">
        <v>4</v>
      </c>
      <c r="N2827">
        <v>2</v>
      </c>
      <c r="O2827">
        <v>15</v>
      </c>
      <c r="P2827" t="s">
        <v>325</v>
      </c>
      <c r="Q2827" t="s">
        <v>1406</v>
      </c>
      <c r="R2827" t="s">
        <v>334</v>
      </c>
      <c r="S2827">
        <v>80196</v>
      </c>
      <c r="T2827" t="s">
        <v>53</v>
      </c>
      <c r="U2827" t="s">
        <v>149</v>
      </c>
      <c r="V2827" t="s">
        <v>135</v>
      </c>
      <c r="W2827" t="s">
        <v>1115</v>
      </c>
      <c r="X2827" t="s">
        <v>57</v>
      </c>
      <c r="Y2827" t="s">
        <v>1416</v>
      </c>
      <c r="Z2827" s="1">
        <v>43582</v>
      </c>
      <c r="AA2827">
        <v>77</v>
      </c>
      <c r="AB2827" t="s">
        <v>59</v>
      </c>
      <c r="AC2827">
        <v>2023</v>
      </c>
      <c r="AD2827">
        <v>506</v>
      </c>
      <c r="AE2827" t="s">
        <v>755</v>
      </c>
      <c r="AF2827" t="s">
        <v>247</v>
      </c>
      <c r="AG2827" s="1">
        <v>36035</v>
      </c>
      <c r="AH2827" t="s">
        <v>248</v>
      </c>
      <c r="AI2827" t="s">
        <v>249</v>
      </c>
      <c r="AJ2827" t="s">
        <v>64</v>
      </c>
      <c r="AK2827">
        <v>185</v>
      </c>
      <c r="AL2827">
        <v>20000000</v>
      </c>
      <c r="AM2827">
        <v>25000000</v>
      </c>
      <c r="AN2827" s="1">
        <v>45838</v>
      </c>
      <c r="AO2827" t="s">
        <v>761</v>
      </c>
      <c r="AP2827" t="s">
        <v>164</v>
      </c>
      <c r="AQ2827">
        <v>16</v>
      </c>
      <c r="AR2827" t="s">
        <v>757</v>
      </c>
      <c r="AS2827">
        <v>0</v>
      </c>
      <c r="AT2827" t="s">
        <v>465</v>
      </c>
      <c r="AU2827">
        <v>26</v>
      </c>
    </row>
    <row r="2828" spans="1:47" x14ac:dyDescent="0.25">
      <c r="A2828" t="s">
        <v>1417</v>
      </c>
      <c r="B2828">
        <v>3058694</v>
      </c>
      <c r="C2828">
        <v>332697</v>
      </c>
      <c r="D2828" t="s">
        <v>48</v>
      </c>
      <c r="E2828">
        <v>1</v>
      </c>
      <c r="F2828">
        <v>0</v>
      </c>
      <c r="G2828">
        <v>0</v>
      </c>
      <c r="H2828">
        <v>0</v>
      </c>
      <c r="I2828">
        <v>77</v>
      </c>
      <c r="J2828">
        <v>2018</v>
      </c>
      <c r="K2828" t="s">
        <v>329</v>
      </c>
      <c r="L2828">
        <v>2</v>
      </c>
      <c r="M2828">
        <v>4</v>
      </c>
      <c r="N2828">
        <v>2</v>
      </c>
      <c r="O2828">
        <v>15</v>
      </c>
      <c r="P2828" t="s">
        <v>325</v>
      </c>
      <c r="Q2828" t="s">
        <v>1406</v>
      </c>
      <c r="R2828" t="s">
        <v>334</v>
      </c>
      <c r="S2828">
        <v>80196</v>
      </c>
      <c r="T2828" t="s">
        <v>53</v>
      </c>
      <c r="U2828" t="s">
        <v>149</v>
      </c>
      <c r="V2828" t="s">
        <v>135</v>
      </c>
      <c r="W2828" t="s">
        <v>1115</v>
      </c>
      <c r="X2828" t="s">
        <v>57</v>
      </c>
      <c r="Y2828" t="s">
        <v>1416</v>
      </c>
      <c r="Z2828" s="1">
        <v>43582</v>
      </c>
      <c r="AA2828">
        <v>77</v>
      </c>
      <c r="AB2828" t="s">
        <v>59</v>
      </c>
      <c r="AC2828">
        <v>2023</v>
      </c>
      <c r="AD2828">
        <v>506</v>
      </c>
      <c r="AE2828" t="s">
        <v>755</v>
      </c>
      <c r="AF2828" t="s">
        <v>247</v>
      </c>
      <c r="AG2828" s="1">
        <v>36035</v>
      </c>
      <c r="AH2828" t="s">
        <v>248</v>
      </c>
      <c r="AI2828" t="s">
        <v>249</v>
      </c>
      <c r="AJ2828" t="s">
        <v>64</v>
      </c>
      <c r="AK2828">
        <v>185</v>
      </c>
      <c r="AL2828">
        <v>20000000</v>
      </c>
      <c r="AM2828">
        <v>25000000</v>
      </c>
      <c r="AN2828" s="1">
        <v>45838</v>
      </c>
      <c r="AO2828" t="s">
        <v>762</v>
      </c>
      <c r="AP2828" t="s">
        <v>164</v>
      </c>
      <c r="AQ2828">
        <v>16</v>
      </c>
      <c r="AR2828" t="s">
        <v>757</v>
      </c>
      <c r="AS2828">
        <v>0</v>
      </c>
      <c r="AT2828" t="s">
        <v>465</v>
      </c>
      <c r="AU2828">
        <v>26</v>
      </c>
    </row>
    <row r="2829" spans="1:47" x14ac:dyDescent="0.25">
      <c r="A2829" t="s">
        <v>1417</v>
      </c>
      <c r="B2829">
        <v>3058694</v>
      </c>
      <c r="C2829">
        <v>332697</v>
      </c>
      <c r="D2829" t="s">
        <v>48</v>
      </c>
      <c r="E2829">
        <v>1</v>
      </c>
      <c r="F2829">
        <v>0</v>
      </c>
      <c r="G2829">
        <v>0</v>
      </c>
      <c r="H2829">
        <v>0</v>
      </c>
      <c r="I2829">
        <v>77</v>
      </c>
      <c r="J2829">
        <v>2018</v>
      </c>
      <c r="K2829" t="s">
        <v>329</v>
      </c>
      <c r="L2829">
        <v>2</v>
      </c>
      <c r="M2829">
        <v>4</v>
      </c>
      <c r="N2829">
        <v>2</v>
      </c>
      <c r="O2829">
        <v>15</v>
      </c>
      <c r="P2829" t="s">
        <v>325</v>
      </c>
      <c r="Q2829" t="s">
        <v>1406</v>
      </c>
      <c r="R2829" t="s">
        <v>334</v>
      </c>
      <c r="S2829">
        <v>80196</v>
      </c>
      <c r="T2829" t="s">
        <v>53</v>
      </c>
      <c r="U2829" t="s">
        <v>149</v>
      </c>
      <c r="V2829" t="s">
        <v>135</v>
      </c>
      <c r="W2829" t="s">
        <v>1115</v>
      </c>
      <c r="X2829" t="s">
        <v>57</v>
      </c>
      <c r="Y2829" t="s">
        <v>1416</v>
      </c>
      <c r="Z2829" s="1">
        <v>43582</v>
      </c>
      <c r="AA2829">
        <v>77</v>
      </c>
      <c r="AB2829" t="s">
        <v>59</v>
      </c>
      <c r="AC2829">
        <v>2023</v>
      </c>
      <c r="AD2829">
        <v>506</v>
      </c>
      <c r="AE2829" t="s">
        <v>755</v>
      </c>
      <c r="AF2829" t="s">
        <v>247</v>
      </c>
      <c r="AG2829" s="1">
        <v>36035</v>
      </c>
      <c r="AH2829" t="s">
        <v>248</v>
      </c>
      <c r="AI2829" t="s">
        <v>249</v>
      </c>
      <c r="AJ2829" t="s">
        <v>64</v>
      </c>
      <c r="AK2829">
        <v>185</v>
      </c>
      <c r="AL2829">
        <v>20000000</v>
      </c>
      <c r="AM2829">
        <v>25000000</v>
      </c>
      <c r="AN2829" s="1">
        <v>45838</v>
      </c>
      <c r="AO2829" t="s">
        <v>763</v>
      </c>
      <c r="AP2829" t="s">
        <v>164</v>
      </c>
      <c r="AQ2829">
        <v>16</v>
      </c>
      <c r="AR2829" t="s">
        <v>757</v>
      </c>
      <c r="AS2829">
        <v>0</v>
      </c>
      <c r="AT2829" t="s">
        <v>465</v>
      </c>
      <c r="AU2829">
        <v>26</v>
      </c>
    </row>
    <row r="2830" spans="1:47" x14ac:dyDescent="0.25">
      <c r="A2830" t="s">
        <v>1417</v>
      </c>
      <c r="B2830">
        <v>3058694</v>
      </c>
      <c r="C2830">
        <v>332697</v>
      </c>
      <c r="D2830" t="s">
        <v>48</v>
      </c>
      <c r="E2830">
        <v>1</v>
      </c>
      <c r="F2830">
        <v>0</v>
      </c>
      <c r="G2830">
        <v>0</v>
      </c>
      <c r="H2830">
        <v>0</v>
      </c>
      <c r="I2830">
        <v>77</v>
      </c>
      <c r="J2830">
        <v>2018</v>
      </c>
      <c r="K2830" t="s">
        <v>329</v>
      </c>
      <c r="L2830">
        <v>2</v>
      </c>
      <c r="M2830">
        <v>4</v>
      </c>
      <c r="N2830">
        <v>2</v>
      </c>
      <c r="O2830">
        <v>15</v>
      </c>
      <c r="P2830" t="s">
        <v>325</v>
      </c>
      <c r="Q2830" t="s">
        <v>1406</v>
      </c>
      <c r="R2830" t="s">
        <v>334</v>
      </c>
      <c r="S2830">
        <v>80196</v>
      </c>
      <c r="T2830" t="s">
        <v>53</v>
      </c>
      <c r="U2830" t="s">
        <v>149</v>
      </c>
      <c r="V2830" t="s">
        <v>135</v>
      </c>
      <c r="W2830" t="s">
        <v>1115</v>
      </c>
      <c r="X2830" t="s">
        <v>57</v>
      </c>
      <c r="Y2830" t="s">
        <v>1416</v>
      </c>
      <c r="Z2830" s="1">
        <v>43582</v>
      </c>
      <c r="AA2830">
        <v>77</v>
      </c>
      <c r="AB2830" t="s">
        <v>59</v>
      </c>
      <c r="AC2830">
        <v>2023</v>
      </c>
      <c r="AD2830">
        <v>506</v>
      </c>
      <c r="AE2830" t="s">
        <v>755</v>
      </c>
      <c r="AF2830" t="s">
        <v>247</v>
      </c>
      <c r="AG2830" s="1">
        <v>36035</v>
      </c>
      <c r="AH2830" t="s">
        <v>248</v>
      </c>
      <c r="AI2830" t="s">
        <v>249</v>
      </c>
      <c r="AJ2830" t="s">
        <v>64</v>
      </c>
      <c r="AK2830">
        <v>185</v>
      </c>
      <c r="AL2830">
        <v>20000000</v>
      </c>
      <c r="AM2830">
        <v>25000000</v>
      </c>
      <c r="AN2830" s="1">
        <v>45838</v>
      </c>
      <c r="AO2830" t="s">
        <v>764</v>
      </c>
      <c r="AP2830" t="s">
        <v>164</v>
      </c>
      <c r="AQ2830">
        <v>16</v>
      </c>
      <c r="AR2830" t="s">
        <v>757</v>
      </c>
      <c r="AS2830">
        <v>0</v>
      </c>
      <c r="AT2830" t="s">
        <v>248</v>
      </c>
      <c r="AU2830">
        <v>26</v>
      </c>
    </row>
    <row r="2831" spans="1:47" x14ac:dyDescent="0.25">
      <c r="A2831" t="s">
        <v>1417</v>
      </c>
      <c r="B2831">
        <v>3058694</v>
      </c>
      <c r="C2831">
        <v>332697</v>
      </c>
      <c r="D2831" t="s">
        <v>48</v>
      </c>
      <c r="E2831">
        <v>1</v>
      </c>
      <c r="F2831">
        <v>0</v>
      </c>
      <c r="G2831">
        <v>0</v>
      </c>
      <c r="H2831">
        <v>0</v>
      </c>
      <c r="I2831">
        <v>77</v>
      </c>
      <c r="J2831">
        <v>2018</v>
      </c>
      <c r="K2831" t="s">
        <v>329</v>
      </c>
      <c r="L2831">
        <v>2</v>
      </c>
      <c r="M2831">
        <v>4</v>
      </c>
      <c r="N2831">
        <v>2</v>
      </c>
      <c r="O2831">
        <v>15</v>
      </c>
      <c r="P2831" t="s">
        <v>325</v>
      </c>
      <c r="Q2831" t="s">
        <v>1406</v>
      </c>
      <c r="R2831" t="s">
        <v>334</v>
      </c>
      <c r="S2831">
        <v>80196</v>
      </c>
      <c r="T2831" t="s">
        <v>53</v>
      </c>
      <c r="U2831" t="s">
        <v>149</v>
      </c>
      <c r="V2831" t="s">
        <v>135</v>
      </c>
      <c r="W2831" t="s">
        <v>1115</v>
      </c>
      <c r="X2831" t="s">
        <v>57</v>
      </c>
      <c r="Y2831" t="s">
        <v>1416</v>
      </c>
      <c r="Z2831" s="1">
        <v>43582</v>
      </c>
      <c r="AA2831">
        <v>77</v>
      </c>
      <c r="AB2831" t="s">
        <v>59</v>
      </c>
      <c r="AC2831">
        <v>2023</v>
      </c>
      <c r="AD2831">
        <v>506</v>
      </c>
      <c r="AE2831" t="s">
        <v>755</v>
      </c>
      <c r="AF2831" t="s">
        <v>247</v>
      </c>
      <c r="AG2831" s="1">
        <v>36035</v>
      </c>
      <c r="AH2831" t="s">
        <v>248</v>
      </c>
      <c r="AI2831" t="s">
        <v>249</v>
      </c>
      <c r="AJ2831" t="s">
        <v>64</v>
      </c>
      <c r="AK2831">
        <v>185</v>
      </c>
      <c r="AL2831">
        <v>20000000</v>
      </c>
      <c r="AM2831">
        <v>25000000</v>
      </c>
      <c r="AN2831" s="1">
        <v>45838</v>
      </c>
      <c r="AO2831" t="s">
        <v>765</v>
      </c>
      <c r="AP2831" t="s">
        <v>164</v>
      </c>
      <c r="AQ2831">
        <v>16</v>
      </c>
      <c r="AR2831" t="s">
        <v>757</v>
      </c>
      <c r="AS2831">
        <v>0</v>
      </c>
      <c r="AT2831" t="s">
        <v>248</v>
      </c>
      <c r="AU2831">
        <v>26</v>
      </c>
    </row>
    <row r="2832" spans="1:47" x14ac:dyDescent="0.25">
      <c r="A2832" t="s">
        <v>1417</v>
      </c>
      <c r="B2832">
        <v>3058694</v>
      </c>
      <c r="C2832">
        <v>332697</v>
      </c>
      <c r="D2832" t="s">
        <v>48</v>
      </c>
      <c r="E2832">
        <v>1</v>
      </c>
      <c r="F2832">
        <v>0</v>
      </c>
      <c r="G2832">
        <v>0</v>
      </c>
      <c r="H2832">
        <v>0</v>
      </c>
      <c r="I2832">
        <v>77</v>
      </c>
      <c r="J2832">
        <v>2018</v>
      </c>
      <c r="K2832" t="s">
        <v>329</v>
      </c>
      <c r="L2832">
        <v>2</v>
      </c>
      <c r="M2832">
        <v>4</v>
      </c>
      <c r="N2832">
        <v>2</v>
      </c>
      <c r="O2832">
        <v>15</v>
      </c>
      <c r="P2832" t="s">
        <v>325</v>
      </c>
      <c r="Q2832" t="s">
        <v>1406</v>
      </c>
      <c r="R2832" t="s">
        <v>334</v>
      </c>
      <c r="S2832">
        <v>80196</v>
      </c>
      <c r="T2832" t="s">
        <v>53</v>
      </c>
      <c r="U2832" t="s">
        <v>149</v>
      </c>
      <c r="V2832" t="s">
        <v>135</v>
      </c>
      <c r="W2832" t="s">
        <v>1115</v>
      </c>
      <c r="X2832" t="s">
        <v>57</v>
      </c>
      <c r="Y2832" t="s">
        <v>1416</v>
      </c>
      <c r="Z2832" s="1">
        <v>43582</v>
      </c>
      <c r="AA2832">
        <v>77</v>
      </c>
      <c r="AB2832" t="s">
        <v>59</v>
      </c>
      <c r="AC2832">
        <v>2023</v>
      </c>
      <c r="AD2832">
        <v>506</v>
      </c>
      <c r="AE2832" t="s">
        <v>755</v>
      </c>
      <c r="AF2832" t="s">
        <v>247</v>
      </c>
      <c r="AG2832" s="1">
        <v>36035</v>
      </c>
      <c r="AH2832" t="s">
        <v>248</v>
      </c>
      <c r="AI2832" t="s">
        <v>249</v>
      </c>
      <c r="AJ2832" t="s">
        <v>64</v>
      </c>
      <c r="AK2832">
        <v>185</v>
      </c>
      <c r="AL2832">
        <v>20000000</v>
      </c>
      <c r="AM2832">
        <v>25000000</v>
      </c>
      <c r="AN2832" s="1">
        <v>45838</v>
      </c>
      <c r="AO2832" t="s">
        <v>766</v>
      </c>
      <c r="AP2832" t="s">
        <v>164</v>
      </c>
      <c r="AQ2832">
        <v>16</v>
      </c>
      <c r="AR2832" t="s">
        <v>757</v>
      </c>
      <c r="AS2832">
        <v>0</v>
      </c>
      <c r="AT2832" t="s">
        <v>248</v>
      </c>
      <c r="AU2832">
        <v>26</v>
      </c>
    </row>
    <row r="2833" spans="1:47" x14ac:dyDescent="0.25">
      <c r="A2833" t="s">
        <v>1417</v>
      </c>
      <c r="B2833">
        <v>3058694</v>
      </c>
      <c r="C2833">
        <v>332697</v>
      </c>
      <c r="D2833" t="s">
        <v>48</v>
      </c>
      <c r="E2833">
        <v>1</v>
      </c>
      <c r="F2833">
        <v>0</v>
      </c>
      <c r="G2833">
        <v>0</v>
      </c>
      <c r="H2833">
        <v>0</v>
      </c>
      <c r="I2833">
        <v>77</v>
      </c>
      <c r="J2833">
        <v>2018</v>
      </c>
      <c r="K2833" t="s">
        <v>329</v>
      </c>
      <c r="L2833">
        <v>2</v>
      </c>
      <c r="M2833">
        <v>4</v>
      </c>
      <c r="N2833">
        <v>2</v>
      </c>
      <c r="O2833">
        <v>15</v>
      </c>
      <c r="P2833" t="s">
        <v>325</v>
      </c>
      <c r="Q2833" t="s">
        <v>1406</v>
      </c>
      <c r="R2833" t="s">
        <v>334</v>
      </c>
      <c r="S2833">
        <v>80196</v>
      </c>
      <c r="T2833" t="s">
        <v>53</v>
      </c>
      <c r="U2833" t="s">
        <v>149</v>
      </c>
      <c r="V2833" t="s">
        <v>135</v>
      </c>
      <c r="W2833" t="s">
        <v>1115</v>
      </c>
      <c r="X2833" t="s">
        <v>57</v>
      </c>
      <c r="Y2833" t="s">
        <v>1416</v>
      </c>
      <c r="Z2833" s="1">
        <v>43582</v>
      </c>
      <c r="AA2833">
        <v>77</v>
      </c>
      <c r="AB2833" t="s">
        <v>59</v>
      </c>
      <c r="AC2833">
        <v>2023</v>
      </c>
      <c r="AD2833">
        <v>506</v>
      </c>
      <c r="AE2833" t="s">
        <v>755</v>
      </c>
      <c r="AF2833" t="s">
        <v>247</v>
      </c>
      <c r="AG2833" s="1">
        <v>36035</v>
      </c>
      <c r="AH2833" t="s">
        <v>248</v>
      </c>
      <c r="AI2833" t="s">
        <v>249</v>
      </c>
      <c r="AJ2833" t="s">
        <v>64</v>
      </c>
      <c r="AK2833">
        <v>185</v>
      </c>
      <c r="AL2833">
        <v>20000000</v>
      </c>
      <c r="AM2833">
        <v>25000000</v>
      </c>
      <c r="AN2833" s="1">
        <v>45838</v>
      </c>
      <c r="AO2833" t="s">
        <v>767</v>
      </c>
      <c r="AP2833" t="s">
        <v>164</v>
      </c>
      <c r="AQ2833">
        <v>16</v>
      </c>
      <c r="AR2833" t="s">
        <v>757</v>
      </c>
      <c r="AS2833">
        <v>0</v>
      </c>
      <c r="AT2833" t="s">
        <v>465</v>
      </c>
      <c r="AU2833">
        <v>26</v>
      </c>
    </row>
    <row r="2834" spans="1:47" x14ac:dyDescent="0.25">
      <c r="A2834" t="s">
        <v>1417</v>
      </c>
      <c r="B2834">
        <v>3058694</v>
      </c>
      <c r="C2834">
        <v>332697</v>
      </c>
      <c r="D2834" t="s">
        <v>48</v>
      </c>
      <c r="E2834">
        <v>1</v>
      </c>
      <c r="F2834">
        <v>0</v>
      </c>
      <c r="G2834">
        <v>0</v>
      </c>
      <c r="H2834">
        <v>0</v>
      </c>
      <c r="I2834">
        <v>77</v>
      </c>
      <c r="J2834">
        <v>2018</v>
      </c>
      <c r="K2834" t="s">
        <v>329</v>
      </c>
      <c r="L2834">
        <v>2</v>
      </c>
      <c r="M2834">
        <v>4</v>
      </c>
      <c r="N2834">
        <v>2</v>
      </c>
      <c r="O2834">
        <v>15</v>
      </c>
      <c r="P2834" t="s">
        <v>325</v>
      </c>
      <c r="Q2834" t="s">
        <v>1406</v>
      </c>
      <c r="R2834" t="s">
        <v>334</v>
      </c>
      <c r="S2834">
        <v>80196</v>
      </c>
      <c r="T2834" t="s">
        <v>53</v>
      </c>
      <c r="U2834" t="s">
        <v>149</v>
      </c>
      <c r="V2834" t="s">
        <v>135</v>
      </c>
      <c r="W2834" t="s">
        <v>1115</v>
      </c>
      <c r="X2834" t="s">
        <v>57</v>
      </c>
      <c r="Y2834" t="s">
        <v>1416</v>
      </c>
      <c r="Z2834" s="1">
        <v>43582</v>
      </c>
      <c r="AA2834">
        <v>77</v>
      </c>
      <c r="AB2834" t="s">
        <v>59</v>
      </c>
      <c r="AC2834">
        <v>2023</v>
      </c>
      <c r="AD2834">
        <v>506</v>
      </c>
      <c r="AE2834" t="s">
        <v>755</v>
      </c>
      <c r="AF2834" t="s">
        <v>247</v>
      </c>
      <c r="AG2834" s="1">
        <v>36035</v>
      </c>
      <c r="AH2834" t="s">
        <v>248</v>
      </c>
      <c r="AI2834" t="s">
        <v>249</v>
      </c>
      <c r="AJ2834" t="s">
        <v>64</v>
      </c>
      <c r="AK2834">
        <v>185</v>
      </c>
      <c r="AL2834">
        <v>20000000</v>
      </c>
      <c r="AM2834">
        <v>25000000</v>
      </c>
      <c r="AN2834" s="1">
        <v>45838</v>
      </c>
      <c r="AO2834" t="s">
        <v>768</v>
      </c>
      <c r="AP2834" t="s">
        <v>164</v>
      </c>
      <c r="AQ2834">
        <v>16</v>
      </c>
      <c r="AR2834" t="s">
        <v>757</v>
      </c>
      <c r="AS2834">
        <v>0</v>
      </c>
      <c r="AT2834" t="s">
        <v>248</v>
      </c>
      <c r="AU2834">
        <v>26</v>
      </c>
    </row>
    <row r="2835" spans="1:47" x14ac:dyDescent="0.25">
      <c r="A2835" t="s">
        <v>1418</v>
      </c>
      <c r="B2835">
        <v>3058707</v>
      </c>
      <c r="C2835">
        <v>315779</v>
      </c>
      <c r="D2835" t="s">
        <v>48</v>
      </c>
      <c r="E2835">
        <v>0</v>
      </c>
      <c r="F2835">
        <v>0</v>
      </c>
      <c r="G2835">
        <v>1</v>
      </c>
      <c r="H2835">
        <v>0</v>
      </c>
      <c r="I2835">
        <v>90</v>
      </c>
      <c r="J2835">
        <v>2018</v>
      </c>
      <c r="K2835" t="s">
        <v>226</v>
      </c>
      <c r="L2835">
        <v>2</v>
      </c>
      <c r="M2835">
        <v>2</v>
      </c>
      <c r="N2835">
        <v>9</v>
      </c>
      <c r="O2835">
        <v>2</v>
      </c>
      <c r="P2835" t="s">
        <v>932</v>
      </c>
      <c r="Q2835" t="s">
        <v>325</v>
      </c>
      <c r="R2835" t="s">
        <v>115</v>
      </c>
      <c r="S2835">
        <v>42100</v>
      </c>
      <c r="T2835" t="s">
        <v>186</v>
      </c>
      <c r="U2835" t="s">
        <v>116</v>
      </c>
      <c r="V2835" t="s">
        <v>149</v>
      </c>
      <c r="W2835" t="s">
        <v>181</v>
      </c>
      <c r="X2835" t="s">
        <v>57</v>
      </c>
      <c r="Y2835" t="s">
        <v>1419</v>
      </c>
      <c r="Z2835" s="1">
        <v>43589</v>
      </c>
      <c r="AA2835">
        <v>6</v>
      </c>
      <c r="AB2835" t="s">
        <v>81</v>
      </c>
      <c r="AC2835">
        <v>2023</v>
      </c>
      <c r="AD2835">
        <v>5</v>
      </c>
      <c r="AE2835" t="s">
        <v>475</v>
      </c>
      <c r="AF2835" t="s">
        <v>247</v>
      </c>
      <c r="AG2835" s="1">
        <v>36056</v>
      </c>
      <c r="AH2835" t="s">
        <v>264</v>
      </c>
      <c r="AI2835" t="s">
        <v>265</v>
      </c>
      <c r="AJ2835" t="s">
        <v>64</v>
      </c>
      <c r="AK2835">
        <v>177</v>
      </c>
      <c r="AL2835">
        <v>25000000</v>
      </c>
      <c r="AM2835">
        <v>60000000</v>
      </c>
      <c r="AN2835" s="1">
        <v>46568</v>
      </c>
      <c r="AO2835" t="s">
        <v>476</v>
      </c>
      <c r="AP2835" t="s">
        <v>164</v>
      </c>
      <c r="AQ2835">
        <v>11</v>
      </c>
      <c r="AR2835" t="s">
        <v>477</v>
      </c>
      <c r="AS2835">
        <v>0</v>
      </c>
      <c r="AT2835" t="s">
        <v>264</v>
      </c>
      <c r="AU2835">
        <v>26</v>
      </c>
    </row>
    <row r="2836" spans="1:47" x14ac:dyDescent="0.25">
      <c r="A2836" t="s">
        <v>1418</v>
      </c>
      <c r="B2836">
        <v>3058707</v>
      </c>
      <c r="C2836">
        <v>315779</v>
      </c>
      <c r="D2836" t="s">
        <v>48</v>
      </c>
      <c r="E2836">
        <v>0</v>
      </c>
      <c r="F2836">
        <v>0</v>
      </c>
      <c r="G2836">
        <v>1</v>
      </c>
      <c r="H2836">
        <v>0</v>
      </c>
      <c r="I2836">
        <v>90</v>
      </c>
      <c r="J2836">
        <v>2018</v>
      </c>
      <c r="K2836" t="s">
        <v>226</v>
      </c>
      <c r="L2836">
        <v>2</v>
      </c>
      <c r="M2836">
        <v>2</v>
      </c>
      <c r="N2836">
        <v>9</v>
      </c>
      <c r="O2836">
        <v>2</v>
      </c>
      <c r="P2836" t="s">
        <v>932</v>
      </c>
      <c r="Q2836" t="s">
        <v>325</v>
      </c>
      <c r="R2836" t="s">
        <v>115</v>
      </c>
      <c r="S2836">
        <v>42100</v>
      </c>
      <c r="T2836" t="s">
        <v>186</v>
      </c>
      <c r="U2836" t="s">
        <v>116</v>
      </c>
      <c r="V2836" t="s">
        <v>149</v>
      </c>
      <c r="W2836" t="s">
        <v>181</v>
      </c>
      <c r="X2836" t="s">
        <v>57</v>
      </c>
      <c r="Y2836" t="s">
        <v>1419</v>
      </c>
      <c r="Z2836" s="1">
        <v>43589</v>
      </c>
      <c r="AA2836">
        <v>6</v>
      </c>
      <c r="AB2836" t="s">
        <v>81</v>
      </c>
      <c r="AC2836">
        <v>2023</v>
      </c>
      <c r="AD2836">
        <v>5</v>
      </c>
      <c r="AE2836" t="s">
        <v>475</v>
      </c>
      <c r="AF2836" t="s">
        <v>247</v>
      </c>
      <c r="AG2836" s="1">
        <v>36056</v>
      </c>
      <c r="AH2836" t="s">
        <v>264</v>
      </c>
      <c r="AI2836" t="s">
        <v>265</v>
      </c>
      <c r="AJ2836" t="s">
        <v>64</v>
      </c>
      <c r="AK2836">
        <v>177</v>
      </c>
      <c r="AL2836">
        <v>25000000</v>
      </c>
      <c r="AM2836">
        <v>60000000</v>
      </c>
      <c r="AN2836" s="1">
        <v>46568</v>
      </c>
      <c r="AO2836" t="s">
        <v>478</v>
      </c>
      <c r="AP2836" t="s">
        <v>164</v>
      </c>
      <c r="AQ2836">
        <v>11</v>
      </c>
      <c r="AR2836" t="s">
        <v>477</v>
      </c>
      <c r="AS2836">
        <v>0</v>
      </c>
      <c r="AT2836" t="s">
        <v>264</v>
      </c>
      <c r="AU2836">
        <v>26</v>
      </c>
    </row>
    <row r="2837" spans="1:47" x14ac:dyDescent="0.25">
      <c r="A2837" t="s">
        <v>1418</v>
      </c>
      <c r="B2837">
        <v>3058707</v>
      </c>
      <c r="C2837">
        <v>315779</v>
      </c>
      <c r="D2837" t="s">
        <v>48</v>
      </c>
      <c r="E2837">
        <v>0</v>
      </c>
      <c r="F2837">
        <v>0</v>
      </c>
      <c r="G2837">
        <v>1</v>
      </c>
      <c r="H2837">
        <v>0</v>
      </c>
      <c r="I2837">
        <v>90</v>
      </c>
      <c r="J2837">
        <v>2018</v>
      </c>
      <c r="K2837" t="s">
        <v>226</v>
      </c>
      <c r="L2837">
        <v>2</v>
      </c>
      <c r="M2837">
        <v>2</v>
      </c>
      <c r="N2837">
        <v>9</v>
      </c>
      <c r="O2837">
        <v>2</v>
      </c>
      <c r="P2837" t="s">
        <v>932</v>
      </c>
      <c r="Q2837" t="s">
        <v>325</v>
      </c>
      <c r="R2837" t="s">
        <v>115</v>
      </c>
      <c r="S2837">
        <v>42100</v>
      </c>
      <c r="T2837" t="s">
        <v>186</v>
      </c>
      <c r="U2837" t="s">
        <v>116</v>
      </c>
      <c r="V2837" t="s">
        <v>149</v>
      </c>
      <c r="W2837" t="s">
        <v>181</v>
      </c>
      <c r="X2837" t="s">
        <v>57</v>
      </c>
      <c r="Y2837" t="s">
        <v>1419</v>
      </c>
      <c r="Z2837" s="1">
        <v>43589</v>
      </c>
      <c r="AA2837">
        <v>6</v>
      </c>
      <c r="AB2837" t="s">
        <v>81</v>
      </c>
      <c r="AC2837">
        <v>2023</v>
      </c>
      <c r="AD2837">
        <v>5</v>
      </c>
      <c r="AE2837" t="s">
        <v>475</v>
      </c>
      <c r="AF2837" t="s">
        <v>247</v>
      </c>
      <c r="AG2837" s="1">
        <v>36056</v>
      </c>
      <c r="AH2837" t="s">
        <v>264</v>
      </c>
      <c r="AI2837" t="s">
        <v>265</v>
      </c>
      <c r="AJ2837" t="s">
        <v>64</v>
      </c>
      <c r="AK2837">
        <v>177</v>
      </c>
      <c r="AL2837">
        <v>25000000</v>
      </c>
      <c r="AM2837">
        <v>60000000</v>
      </c>
      <c r="AN2837" s="1">
        <v>46568</v>
      </c>
      <c r="AO2837" t="s">
        <v>479</v>
      </c>
      <c r="AP2837" t="s">
        <v>164</v>
      </c>
      <c r="AQ2837">
        <v>11</v>
      </c>
      <c r="AR2837" t="s">
        <v>477</v>
      </c>
      <c r="AS2837">
        <v>0</v>
      </c>
      <c r="AT2837" t="s">
        <v>264</v>
      </c>
      <c r="AU2837">
        <v>26</v>
      </c>
    </row>
    <row r="2838" spans="1:47" x14ac:dyDescent="0.25">
      <c r="A2838" t="s">
        <v>1418</v>
      </c>
      <c r="B2838">
        <v>3058707</v>
      </c>
      <c r="C2838">
        <v>315779</v>
      </c>
      <c r="D2838" t="s">
        <v>48</v>
      </c>
      <c r="E2838">
        <v>0</v>
      </c>
      <c r="F2838">
        <v>0</v>
      </c>
      <c r="G2838">
        <v>1</v>
      </c>
      <c r="H2838">
        <v>0</v>
      </c>
      <c r="I2838">
        <v>90</v>
      </c>
      <c r="J2838">
        <v>2018</v>
      </c>
      <c r="K2838" t="s">
        <v>226</v>
      </c>
      <c r="L2838">
        <v>2</v>
      </c>
      <c r="M2838">
        <v>2</v>
      </c>
      <c r="N2838">
        <v>9</v>
      </c>
      <c r="O2838">
        <v>2</v>
      </c>
      <c r="P2838" t="s">
        <v>932</v>
      </c>
      <c r="Q2838" t="s">
        <v>325</v>
      </c>
      <c r="R2838" t="s">
        <v>115</v>
      </c>
      <c r="S2838">
        <v>42100</v>
      </c>
      <c r="T2838" t="s">
        <v>186</v>
      </c>
      <c r="U2838" t="s">
        <v>116</v>
      </c>
      <c r="V2838" t="s">
        <v>149</v>
      </c>
      <c r="W2838" t="s">
        <v>181</v>
      </c>
      <c r="X2838" t="s">
        <v>57</v>
      </c>
      <c r="Y2838" t="s">
        <v>1419</v>
      </c>
      <c r="Z2838" s="1">
        <v>43589</v>
      </c>
      <c r="AA2838">
        <v>6</v>
      </c>
      <c r="AB2838" t="s">
        <v>81</v>
      </c>
      <c r="AC2838">
        <v>2023</v>
      </c>
      <c r="AD2838">
        <v>5</v>
      </c>
      <c r="AE2838" t="s">
        <v>475</v>
      </c>
      <c r="AF2838" t="s">
        <v>247</v>
      </c>
      <c r="AG2838" s="1">
        <v>36056</v>
      </c>
      <c r="AH2838" t="s">
        <v>264</v>
      </c>
      <c r="AI2838" t="s">
        <v>265</v>
      </c>
      <c r="AJ2838" t="s">
        <v>64</v>
      </c>
      <c r="AK2838">
        <v>177</v>
      </c>
      <c r="AL2838">
        <v>25000000</v>
      </c>
      <c r="AM2838">
        <v>60000000</v>
      </c>
      <c r="AN2838" s="1">
        <v>46568</v>
      </c>
      <c r="AO2838" t="s">
        <v>480</v>
      </c>
      <c r="AP2838" t="s">
        <v>164</v>
      </c>
      <c r="AQ2838">
        <v>11</v>
      </c>
      <c r="AR2838" t="s">
        <v>477</v>
      </c>
      <c r="AS2838">
        <v>0</v>
      </c>
      <c r="AT2838" t="s">
        <v>264</v>
      </c>
      <c r="AU2838">
        <v>26</v>
      </c>
    </row>
    <row r="2839" spans="1:47" x14ac:dyDescent="0.25">
      <c r="A2839" t="s">
        <v>1418</v>
      </c>
      <c r="B2839">
        <v>3058707</v>
      </c>
      <c r="C2839">
        <v>315779</v>
      </c>
      <c r="D2839" t="s">
        <v>48</v>
      </c>
      <c r="E2839">
        <v>0</v>
      </c>
      <c r="F2839">
        <v>0</v>
      </c>
      <c r="G2839">
        <v>1</v>
      </c>
      <c r="H2839">
        <v>0</v>
      </c>
      <c r="I2839">
        <v>90</v>
      </c>
      <c r="J2839">
        <v>2018</v>
      </c>
      <c r="K2839" t="s">
        <v>226</v>
      </c>
      <c r="L2839">
        <v>2</v>
      </c>
      <c r="M2839">
        <v>2</v>
      </c>
      <c r="N2839">
        <v>9</v>
      </c>
      <c r="O2839">
        <v>2</v>
      </c>
      <c r="P2839" t="s">
        <v>932</v>
      </c>
      <c r="Q2839" t="s">
        <v>325</v>
      </c>
      <c r="R2839" t="s">
        <v>115</v>
      </c>
      <c r="S2839">
        <v>42100</v>
      </c>
      <c r="T2839" t="s">
        <v>186</v>
      </c>
      <c r="U2839" t="s">
        <v>116</v>
      </c>
      <c r="V2839" t="s">
        <v>149</v>
      </c>
      <c r="W2839" t="s">
        <v>181</v>
      </c>
      <c r="X2839" t="s">
        <v>57</v>
      </c>
      <c r="Y2839" t="s">
        <v>1419</v>
      </c>
      <c r="Z2839" s="1">
        <v>43589</v>
      </c>
      <c r="AA2839">
        <v>6</v>
      </c>
      <c r="AB2839" t="s">
        <v>81</v>
      </c>
      <c r="AC2839">
        <v>2023</v>
      </c>
      <c r="AD2839">
        <v>5</v>
      </c>
      <c r="AE2839" t="s">
        <v>475</v>
      </c>
      <c r="AF2839" t="s">
        <v>247</v>
      </c>
      <c r="AG2839" s="1">
        <v>36056</v>
      </c>
      <c r="AH2839" t="s">
        <v>264</v>
      </c>
      <c r="AI2839" t="s">
        <v>265</v>
      </c>
      <c r="AJ2839" t="s">
        <v>64</v>
      </c>
      <c r="AK2839">
        <v>177</v>
      </c>
      <c r="AL2839">
        <v>25000000</v>
      </c>
      <c r="AM2839">
        <v>60000000</v>
      </c>
      <c r="AN2839" s="1">
        <v>46568</v>
      </c>
      <c r="AO2839" t="s">
        <v>481</v>
      </c>
      <c r="AP2839" t="s">
        <v>164</v>
      </c>
      <c r="AQ2839">
        <v>11</v>
      </c>
      <c r="AR2839" t="s">
        <v>477</v>
      </c>
      <c r="AS2839">
        <v>0</v>
      </c>
      <c r="AT2839" t="s">
        <v>264</v>
      </c>
      <c r="AU2839">
        <v>26</v>
      </c>
    </row>
    <row r="2840" spans="1:47" x14ac:dyDescent="0.25">
      <c r="A2840" t="s">
        <v>1418</v>
      </c>
      <c r="B2840">
        <v>3058707</v>
      </c>
      <c r="C2840">
        <v>315779</v>
      </c>
      <c r="D2840" t="s">
        <v>48</v>
      </c>
      <c r="E2840">
        <v>0</v>
      </c>
      <c r="F2840">
        <v>0</v>
      </c>
      <c r="G2840">
        <v>1</v>
      </c>
      <c r="H2840">
        <v>0</v>
      </c>
      <c r="I2840">
        <v>90</v>
      </c>
      <c r="J2840">
        <v>2018</v>
      </c>
      <c r="K2840" t="s">
        <v>226</v>
      </c>
      <c r="L2840">
        <v>2</v>
      </c>
      <c r="M2840">
        <v>2</v>
      </c>
      <c r="N2840">
        <v>9</v>
      </c>
      <c r="O2840">
        <v>2</v>
      </c>
      <c r="P2840" t="s">
        <v>932</v>
      </c>
      <c r="Q2840" t="s">
        <v>325</v>
      </c>
      <c r="R2840" t="s">
        <v>115</v>
      </c>
      <c r="S2840">
        <v>42100</v>
      </c>
      <c r="T2840" t="s">
        <v>186</v>
      </c>
      <c r="U2840" t="s">
        <v>116</v>
      </c>
      <c r="V2840" t="s">
        <v>149</v>
      </c>
      <c r="W2840" t="s">
        <v>181</v>
      </c>
      <c r="X2840" t="s">
        <v>57</v>
      </c>
      <c r="Y2840" t="s">
        <v>1419</v>
      </c>
      <c r="Z2840" s="1">
        <v>43589</v>
      </c>
      <c r="AA2840">
        <v>6</v>
      </c>
      <c r="AB2840" t="s">
        <v>81</v>
      </c>
      <c r="AC2840">
        <v>2023</v>
      </c>
      <c r="AD2840">
        <v>5</v>
      </c>
      <c r="AE2840" t="s">
        <v>475</v>
      </c>
      <c r="AF2840" t="s">
        <v>247</v>
      </c>
      <c r="AG2840" s="1">
        <v>36056</v>
      </c>
      <c r="AH2840" t="s">
        <v>264</v>
      </c>
      <c r="AI2840" t="s">
        <v>265</v>
      </c>
      <c r="AJ2840" t="s">
        <v>64</v>
      </c>
      <c r="AK2840">
        <v>177</v>
      </c>
      <c r="AL2840">
        <v>25000000</v>
      </c>
      <c r="AM2840">
        <v>60000000</v>
      </c>
      <c r="AN2840" s="1">
        <v>46568</v>
      </c>
      <c r="AO2840" t="s">
        <v>482</v>
      </c>
      <c r="AP2840" t="s">
        <v>164</v>
      </c>
      <c r="AQ2840">
        <v>11</v>
      </c>
      <c r="AR2840" t="s">
        <v>477</v>
      </c>
      <c r="AS2840">
        <v>0</v>
      </c>
      <c r="AT2840" t="s">
        <v>483</v>
      </c>
      <c r="AU2840">
        <v>26</v>
      </c>
    </row>
    <row r="2841" spans="1:47" x14ac:dyDescent="0.25">
      <c r="A2841" t="s">
        <v>1418</v>
      </c>
      <c r="B2841">
        <v>3058707</v>
      </c>
      <c r="C2841">
        <v>315779</v>
      </c>
      <c r="D2841" t="s">
        <v>48</v>
      </c>
      <c r="E2841">
        <v>0</v>
      </c>
      <c r="F2841">
        <v>0</v>
      </c>
      <c r="G2841">
        <v>1</v>
      </c>
      <c r="H2841">
        <v>0</v>
      </c>
      <c r="I2841">
        <v>90</v>
      </c>
      <c r="J2841">
        <v>2018</v>
      </c>
      <c r="K2841" t="s">
        <v>226</v>
      </c>
      <c r="L2841">
        <v>2</v>
      </c>
      <c r="M2841">
        <v>2</v>
      </c>
      <c r="N2841">
        <v>9</v>
      </c>
      <c r="O2841">
        <v>2</v>
      </c>
      <c r="P2841" t="s">
        <v>932</v>
      </c>
      <c r="Q2841" t="s">
        <v>325</v>
      </c>
      <c r="R2841" t="s">
        <v>115</v>
      </c>
      <c r="S2841">
        <v>42100</v>
      </c>
      <c r="T2841" t="s">
        <v>186</v>
      </c>
      <c r="U2841" t="s">
        <v>116</v>
      </c>
      <c r="V2841" t="s">
        <v>149</v>
      </c>
      <c r="W2841" t="s">
        <v>181</v>
      </c>
      <c r="X2841" t="s">
        <v>57</v>
      </c>
      <c r="Y2841" t="s">
        <v>1419</v>
      </c>
      <c r="Z2841" s="1">
        <v>43589</v>
      </c>
      <c r="AA2841">
        <v>6</v>
      </c>
      <c r="AB2841" t="s">
        <v>81</v>
      </c>
      <c r="AC2841">
        <v>2023</v>
      </c>
      <c r="AD2841">
        <v>5</v>
      </c>
      <c r="AE2841" t="s">
        <v>475</v>
      </c>
      <c r="AF2841" t="s">
        <v>247</v>
      </c>
      <c r="AG2841" s="1">
        <v>36056</v>
      </c>
      <c r="AH2841" t="s">
        <v>264</v>
      </c>
      <c r="AI2841" t="s">
        <v>265</v>
      </c>
      <c r="AJ2841" t="s">
        <v>64</v>
      </c>
      <c r="AK2841">
        <v>177</v>
      </c>
      <c r="AL2841">
        <v>25000000</v>
      </c>
      <c r="AM2841">
        <v>60000000</v>
      </c>
      <c r="AN2841" s="1">
        <v>46568</v>
      </c>
      <c r="AO2841" t="s">
        <v>484</v>
      </c>
      <c r="AP2841" t="s">
        <v>164</v>
      </c>
      <c r="AQ2841">
        <v>11</v>
      </c>
      <c r="AR2841" t="s">
        <v>477</v>
      </c>
      <c r="AS2841">
        <v>0</v>
      </c>
      <c r="AT2841" t="s">
        <v>264</v>
      </c>
      <c r="AU2841">
        <v>26</v>
      </c>
    </row>
    <row r="2842" spans="1:47" x14ac:dyDescent="0.25">
      <c r="A2842" t="s">
        <v>1418</v>
      </c>
      <c r="B2842">
        <v>3058707</v>
      </c>
      <c r="C2842">
        <v>315779</v>
      </c>
      <c r="D2842" t="s">
        <v>48</v>
      </c>
      <c r="E2842">
        <v>0</v>
      </c>
      <c r="F2842">
        <v>0</v>
      </c>
      <c r="G2842">
        <v>1</v>
      </c>
      <c r="H2842">
        <v>0</v>
      </c>
      <c r="I2842">
        <v>90</v>
      </c>
      <c r="J2842">
        <v>2018</v>
      </c>
      <c r="K2842" t="s">
        <v>226</v>
      </c>
      <c r="L2842">
        <v>2</v>
      </c>
      <c r="M2842">
        <v>2</v>
      </c>
      <c r="N2842">
        <v>9</v>
      </c>
      <c r="O2842">
        <v>2</v>
      </c>
      <c r="P2842" t="s">
        <v>932</v>
      </c>
      <c r="Q2842" t="s">
        <v>325</v>
      </c>
      <c r="R2842" t="s">
        <v>115</v>
      </c>
      <c r="S2842">
        <v>42100</v>
      </c>
      <c r="T2842" t="s">
        <v>186</v>
      </c>
      <c r="U2842" t="s">
        <v>116</v>
      </c>
      <c r="V2842" t="s">
        <v>149</v>
      </c>
      <c r="W2842" t="s">
        <v>181</v>
      </c>
      <c r="X2842" t="s">
        <v>57</v>
      </c>
      <c r="Y2842" t="s">
        <v>1419</v>
      </c>
      <c r="Z2842" s="1">
        <v>43589</v>
      </c>
      <c r="AA2842">
        <v>6</v>
      </c>
      <c r="AB2842" t="s">
        <v>81</v>
      </c>
      <c r="AC2842">
        <v>2023</v>
      </c>
      <c r="AD2842">
        <v>5</v>
      </c>
      <c r="AE2842" t="s">
        <v>475</v>
      </c>
      <c r="AF2842" t="s">
        <v>247</v>
      </c>
      <c r="AG2842" s="1">
        <v>36056</v>
      </c>
      <c r="AH2842" t="s">
        <v>264</v>
      </c>
      <c r="AI2842" t="s">
        <v>265</v>
      </c>
      <c r="AJ2842" t="s">
        <v>64</v>
      </c>
      <c r="AK2842">
        <v>177</v>
      </c>
      <c r="AL2842">
        <v>25000000</v>
      </c>
      <c r="AM2842">
        <v>60000000</v>
      </c>
      <c r="AN2842" s="1">
        <v>46568</v>
      </c>
      <c r="AO2842" t="s">
        <v>485</v>
      </c>
      <c r="AP2842" t="s">
        <v>66</v>
      </c>
      <c r="AQ2842">
        <v>11</v>
      </c>
      <c r="AR2842" t="s">
        <v>477</v>
      </c>
      <c r="AS2842">
        <v>0</v>
      </c>
      <c r="AT2842" t="s">
        <v>264</v>
      </c>
      <c r="AU2842">
        <v>26</v>
      </c>
    </row>
    <row r="2843" spans="1:47" x14ac:dyDescent="0.25">
      <c r="A2843" t="s">
        <v>1418</v>
      </c>
      <c r="B2843">
        <v>3058707</v>
      </c>
      <c r="C2843">
        <v>315779</v>
      </c>
      <c r="D2843" t="s">
        <v>48</v>
      </c>
      <c r="E2843">
        <v>0</v>
      </c>
      <c r="F2843">
        <v>0</v>
      </c>
      <c r="G2843">
        <v>1</v>
      </c>
      <c r="H2843">
        <v>0</v>
      </c>
      <c r="I2843">
        <v>90</v>
      </c>
      <c r="J2843">
        <v>2018</v>
      </c>
      <c r="K2843" t="s">
        <v>226</v>
      </c>
      <c r="L2843">
        <v>2</v>
      </c>
      <c r="M2843">
        <v>2</v>
      </c>
      <c r="N2843">
        <v>9</v>
      </c>
      <c r="O2843">
        <v>2</v>
      </c>
      <c r="P2843" t="s">
        <v>932</v>
      </c>
      <c r="Q2843" t="s">
        <v>325</v>
      </c>
      <c r="R2843" t="s">
        <v>115</v>
      </c>
      <c r="S2843">
        <v>42100</v>
      </c>
      <c r="T2843" t="s">
        <v>186</v>
      </c>
      <c r="U2843" t="s">
        <v>116</v>
      </c>
      <c r="V2843" t="s">
        <v>149</v>
      </c>
      <c r="W2843" t="s">
        <v>181</v>
      </c>
      <c r="X2843" t="s">
        <v>57</v>
      </c>
      <c r="Y2843" t="s">
        <v>1419</v>
      </c>
      <c r="Z2843" s="1">
        <v>43589</v>
      </c>
      <c r="AA2843">
        <v>6</v>
      </c>
      <c r="AB2843" t="s">
        <v>81</v>
      </c>
      <c r="AC2843">
        <v>2023</v>
      </c>
      <c r="AD2843">
        <v>5</v>
      </c>
      <c r="AE2843" t="s">
        <v>475</v>
      </c>
      <c r="AF2843" t="s">
        <v>247</v>
      </c>
      <c r="AG2843" s="1">
        <v>36056</v>
      </c>
      <c r="AH2843" t="s">
        <v>264</v>
      </c>
      <c r="AI2843" t="s">
        <v>265</v>
      </c>
      <c r="AJ2843" t="s">
        <v>64</v>
      </c>
      <c r="AK2843">
        <v>177</v>
      </c>
      <c r="AL2843">
        <v>25000000</v>
      </c>
      <c r="AM2843">
        <v>60000000</v>
      </c>
      <c r="AN2843" s="1">
        <v>46568</v>
      </c>
      <c r="AO2843" t="s">
        <v>486</v>
      </c>
      <c r="AP2843" t="s">
        <v>164</v>
      </c>
      <c r="AQ2843">
        <v>11</v>
      </c>
      <c r="AR2843" t="s">
        <v>477</v>
      </c>
      <c r="AS2843">
        <v>0</v>
      </c>
      <c r="AT2843" t="s">
        <v>264</v>
      </c>
      <c r="AU2843">
        <v>26</v>
      </c>
    </row>
    <row r="2844" spans="1:47" x14ac:dyDescent="0.25">
      <c r="A2844" t="s">
        <v>1418</v>
      </c>
      <c r="B2844">
        <v>3058707</v>
      </c>
      <c r="C2844">
        <v>315779</v>
      </c>
      <c r="D2844" t="s">
        <v>48</v>
      </c>
      <c r="E2844">
        <v>0</v>
      </c>
      <c r="F2844">
        <v>0</v>
      </c>
      <c r="G2844">
        <v>1</v>
      </c>
      <c r="H2844">
        <v>0</v>
      </c>
      <c r="I2844">
        <v>90</v>
      </c>
      <c r="J2844">
        <v>2018</v>
      </c>
      <c r="K2844" t="s">
        <v>226</v>
      </c>
      <c r="L2844">
        <v>2</v>
      </c>
      <c r="M2844">
        <v>2</v>
      </c>
      <c r="N2844">
        <v>9</v>
      </c>
      <c r="O2844">
        <v>2</v>
      </c>
      <c r="P2844" t="s">
        <v>932</v>
      </c>
      <c r="Q2844" t="s">
        <v>325</v>
      </c>
      <c r="R2844" t="s">
        <v>115</v>
      </c>
      <c r="S2844">
        <v>42100</v>
      </c>
      <c r="T2844" t="s">
        <v>186</v>
      </c>
      <c r="U2844" t="s">
        <v>116</v>
      </c>
      <c r="V2844" t="s">
        <v>149</v>
      </c>
      <c r="W2844" t="s">
        <v>181</v>
      </c>
      <c r="X2844" t="s">
        <v>57</v>
      </c>
      <c r="Y2844" t="s">
        <v>1419</v>
      </c>
      <c r="Z2844" s="1">
        <v>43589</v>
      </c>
      <c r="AA2844">
        <v>6</v>
      </c>
      <c r="AB2844" t="s">
        <v>81</v>
      </c>
      <c r="AC2844">
        <v>2023</v>
      </c>
      <c r="AD2844">
        <v>5</v>
      </c>
      <c r="AE2844" t="s">
        <v>475</v>
      </c>
      <c r="AF2844" t="s">
        <v>247</v>
      </c>
      <c r="AG2844" s="1">
        <v>36056</v>
      </c>
      <c r="AH2844" t="s">
        <v>264</v>
      </c>
      <c r="AI2844" t="s">
        <v>265</v>
      </c>
      <c r="AJ2844" t="s">
        <v>64</v>
      </c>
      <c r="AK2844">
        <v>177</v>
      </c>
      <c r="AL2844">
        <v>25000000</v>
      </c>
      <c r="AM2844">
        <v>60000000</v>
      </c>
      <c r="AN2844" s="1">
        <v>46568</v>
      </c>
      <c r="AO2844" t="s">
        <v>487</v>
      </c>
      <c r="AP2844" t="s">
        <v>164</v>
      </c>
      <c r="AQ2844">
        <v>11</v>
      </c>
      <c r="AR2844" t="s">
        <v>477</v>
      </c>
      <c r="AS2844">
        <v>0</v>
      </c>
      <c r="AT2844" t="s">
        <v>264</v>
      </c>
      <c r="AU2844">
        <v>26</v>
      </c>
    </row>
    <row r="2845" spans="1:47" x14ac:dyDescent="0.25">
      <c r="A2845" t="s">
        <v>1418</v>
      </c>
      <c r="B2845">
        <v>3058707</v>
      </c>
      <c r="C2845">
        <v>315779</v>
      </c>
      <c r="D2845" t="s">
        <v>48</v>
      </c>
      <c r="E2845">
        <v>0</v>
      </c>
      <c r="F2845">
        <v>0</v>
      </c>
      <c r="G2845">
        <v>1</v>
      </c>
      <c r="H2845">
        <v>0</v>
      </c>
      <c r="I2845">
        <v>90</v>
      </c>
      <c r="J2845">
        <v>2018</v>
      </c>
      <c r="K2845" t="s">
        <v>226</v>
      </c>
      <c r="L2845">
        <v>2</v>
      </c>
      <c r="M2845">
        <v>2</v>
      </c>
      <c r="N2845">
        <v>9</v>
      </c>
      <c r="O2845">
        <v>2</v>
      </c>
      <c r="P2845" t="s">
        <v>932</v>
      </c>
      <c r="Q2845" t="s">
        <v>325</v>
      </c>
      <c r="R2845" t="s">
        <v>115</v>
      </c>
      <c r="S2845">
        <v>42100</v>
      </c>
      <c r="T2845" t="s">
        <v>186</v>
      </c>
      <c r="U2845" t="s">
        <v>116</v>
      </c>
      <c r="V2845" t="s">
        <v>149</v>
      </c>
      <c r="W2845" t="s">
        <v>181</v>
      </c>
      <c r="X2845" t="s">
        <v>57</v>
      </c>
      <c r="Y2845" t="s">
        <v>1419</v>
      </c>
      <c r="Z2845" s="1">
        <v>43589</v>
      </c>
      <c r="AA2845">
        <v>6</v>
      </c>
      <c r="AB2845" t="s">
        <v>81</v>
      </c>
      <c r="AC2845">
        <v>2023</v>
      </c>
      <c r="AD2845">
        <v>5</v>
      </c>
      <c r="AE2845" t="s">
        <v>475</v>
      </c>
      <c r="AF2845" t="s">
        <v>247</v>
      </c>
      <c r="AG2845" s="1">
        <v>36056</v>
      </c>
      <c r="AH2845" t="s">
        <v>264</v>
      </c>
      <c r="AI2845" t="s">
        <v>265</v>
      </c>
      <c r="AJ2845" t="s">
        <v>64</v>
      </c>
      <c r="AK2845">
        <v>177</v>
      </c>
      <c r="AL2845">
        <v>25000000</v>
      </c>
      <c r="AM2845">
        <v>60000000</v>
      </c>
      <c r="AN2845" s="1">
        <v>46568</v>
      </c>
      <c r="AO2845" t="s">
        <v>488</v>
      </c>
      <c r="AP2845" t="s">
        <v>164</v>
      </c>
      <c r="AQ2845">
        <v>11</v>
      </c>
      <c r="AR2845" t="s">
        <v>477</v>
      </c>
      <c r="AS2845">
        <v>0</v>
      </c>
      <c r="AT2845" t="s">
        <v>264</v>
      </c>
      <c r="AU2845">
        <v>26</v>
      </c>
    </row>
    <row r="2846" spans="1:47" x14ac:dyDescent="0.25">
      <c r="A2846" t="s">
        <v>1418</v>
      </c>
      <c r="B2846">
        <v>3058707</v>
      </c>
      <c r="C2846">
        <v>315779</v>
      </c>
      <c r="D2846" t="s">
        <v>48</v>
      </c>
      <c r="E2846">
        <v>0</v>
      </c>
      <c r="F2846">
        <v>0</v>
      </c>
      <c r="G2846">
        <v>1</v>
      </c>
      <c r="H2846">
        <v>0</v>
      </c>
      <c r="I2846">
        <v>90</v>
      </c>
      <c r="J2846">
        <v>2018</v>
      </c>
      <c r="K2846" t="s">
        <v>226</v>
      </c>
      <c r="L2846">
        <v>2</v>
      </c>
      <c r="M2846">
        <v>2</v>
      </c>
      <c r="N2846">
        <v>9</v>
      </c>
      <c r="O2846">
        <v>2</v>
      </c>
      <c r="P2846" t="s">
        <v>932</v>
      </c>
      <c r="Q2846" t="s">
        <v>325</v>
      </c>
      <c r="R2846" t="s">
        <v>115</v>
      </c>
      <c r="S2846">
        <v>42100</v>
      </c>
      <c r="T2846" t="s">
        <v>186</v>
      </c>
      <c r="U2846" t="s">
        <v>116</v>
      </c>
      <c r="V2846" t="s">
        <v>149</v>
      </c>
      <c r="W2846" t="s">
        <v>181</v>
      </c>
      <c r="X2846" t="s">
        <v>57</v>
      </c>
      <c r="Y2846" t="s">
        <v>1419</v>
      </c>
      <c r="Z2846" s="1">
        <v>43589</v>
      </c>
      <c r="AA2846">
        <v>6</v>
      </c>
      <c r="AB2846" t="s">
        <v>81</v>
      </c>
      <c r="AC2846">
        <v>2023</v>
      </c>
      <c r="AD2846">
        <v>5</v>
      </c>
      <c r="AE2846" t="s">
        <v>475</v>
      </c>
      <c r="AF2846" t="s">
        <v>247</v>
      </c>
      <c r="AG2846" s="1">
        <v>36056</v>
      </c>
      <c r="AH2846" t="s">
        <v>264</v>
      </c>
      <c r="AI2846" t="s">
        <v>265</v>
      </c>
      <c r="AJ2846" t="s">
        <v>64</v>
      </c>
      <c r="AK2846">
        <v>177</v>
      </c>
      <c r="AL2846">
        <v>25000000</v>
      </c>
      <c r="AM2846">
        <v>60000000</v>
      </c>
      <c r="AN2846" s="1">
        <v>46568</v>
      </c>
      <c r="AO2846" t="s">
        <v>489</v>
      </c>
      <c r="AP2846" t="s">
        <v>164</v>
      </c>
      <c r="AQ2846">
        <v>11</v>
      </c>
      <c r="AR2846" t="s">
        <v>477</v>
      </c>
      <c r="AS2846">
        <v>0</v>
      </c>
      <c r="AT2846" t="s">
        <v>264</v>
      </c>
      <c r="AU2846">
        <v>26</v>
      </c>
    </row>
    <row r="2847" spans="1:47" x14ac:dyDescent="0.25">
      <c r="A2847" t="s">
        <v>1418</v>
      </c>
      <c r="B2847">
        <v>3058707</v>
      </c>
      <c r="C2847">
        <v>315779</v>
      </c>
      <c r="D2847" t="s">
        <v>48</v>
      </c>
      <c r="E2847">
        <v>0</v>
      </c>
      <c r="F2847">
        <v>0</v>
      </c>
      <c r="G2847">
        <v>1</v>
      </c>
      <c r="H2847">
        <v>0</v>
      </c>
      <c r="I2847">
        <v>90</v>
      </c>
      <c r="J2847">
        <v>2018</v>
      </c>
      <c r="K2847" t="s">
        <v>226</v>
      </c>
      <c r="L2847">
        <v>2</v>
      </c>
      <c r="M2847">
        <v>2</v>
      </c>
      <c r="N2847">
        <v>9</v>
      </c>
      <c r="O2847">
        <v>2</v>
      </c>
      <c r="P2847" t="s">
        <v>932</v>
      </c>
      <c r="Q2847" t="s">
        <v>325</v>
      </c>
      <c r="R2847" t="s">
        <v>115</v>
      </c>
      <c r="S2847">
        <v>42100</v>
      </c>
      <c r="T2847" t="s">
        <v>186</v>
      </c>
      <c r="U2847" t="s">
        <v>116</v>
      </c>
      <c r="V2847" t="s">
        <v>149</v>
      </c>
      <c r="W2847" t="s">
        <v>181</v>
      </c>
      <c r="X2847" t="s">
        <v>57</v>
      </c>
      <c r="Y2847" t="s">
        <v>1419</v>
      </c>
      <c r="Z2847" s="1">
        <v>43589</v>
      </c>
      <c r="AA2847">
        <v>6</v>
      </c>
      <c r="AB2847" t="s">
        <v>81</v>
      </c>
      <c r="AC2847">
        <v>2023</v>
      </c>
      <c r="AD2847">
        <v>5</v>
      </c>
      <c r="AE2847" t="s">
        <v>475</v>
      </c>
      <c r="AF2847" t="s">
        <v>247</v>
      </c>
      <c r="AG2847" s="1">
        <v>36056</v>
      </c>
      <c r="AH2847" t="s">
        <v>264</v>
      </c>
      <c r="AI2847" t="s">
        <v>265</v>
      </c>
      <c r="AJ2847" t="s">
        <v>64</v>
      </c>
      <c r="AK2847">
        <v>177</v>
      </c>
      <c r="AL2847">
        <v>25000000</v>
      </c>
      <c r="AM2847">
        <v>60000000</v>
      </c>
      <c r="AN2847" s="1">
        <v>46568</v>
      </c>
      <c r="AO2847" t="s">
        <v>490</v>
      </c>
      <c r="AP2847" t="s">
        <v>164</v>
      </c>
      <c r="AQ2847">
        <v>11</v>
      </c>
      <c r="AR2847" t="s">
        <v>477</v>
      </c>
      <c r="AS2847">
        <v>0</v>
      </c>
      <c r="AT2847" t="s">
        <v>264</v>
      </c>
      <c r="AU2847">
        <v>26</v>
      </c>
    </row>
    <row r="2848" spans="1:47" x14ac:dyDescent="0.25">
      <c r="A2848" t="s">
        <v>1418</v>
      </c>
      <c r="B2848">
        <v>3058707</v>
      </c>
      <c r="C2848">
        <v>315779</v>
      </c>
      <c r="D2848" t="s">
        <v>48</v>
      </c>
      <c r="E2848">
        <v>0</v>
      </c>
      <c r="F2848">
        <v>0</v>
      </c>
      <c r="G2848">
        <v>1</v>
      </c>
      <c r="H2848">
        <v>0</v>
      </c>
      <c r="I2848">
        <v>90</v>
      </c>
      <c r="J2848">
        <v>2018</v>
      </c>
      <c r="K2848" t="s">
        <v>226</v>
      </c>
      <c r="L2848">
        <v>2</v>
      </c>
      <c r="M2848">
        <v>2</v>
      </c>
      <c r="N2848">
        <v>9</v>
      </c>
      <c r="O2848">
        <v>2</v>
      </c>
      <c r="P2848" t="s">
        <v>932</v>
      </c>
      <c r="Q2848" t="s">
        <v>325</v>
      </c>
      <c r="R2848" t="s">
        <v>115</v>
      </c>
      <c r="S2848">
        <v>42100</v>
      </c>
      <c r="T2848" t="s">
        <v>186</v>
      </c>
      <c r="U2848" t="s">
        <v>116</v>
      </c>
      <c r="V2848" t="s">
        <v>149</v>
      </c>
      <c r="W2848" t="s">
        <v>181</v>
      </c>
      <c r="X2848" t="s">
        <v>57</v>
      </c>
      <c r="Y2848" t="s">
        <v>1419</v>
      </c>
      <c r="Z2848" s="1">
        <v>43589</v>
      </c>
      <c r="AA2848">
        <v>6</v>
      </c>
      <c r="AB2848" t="s">
        <v>81</v>
      </c>
      <c r="AC2848">
        <v>2023</v>
      </c>
      <c r="AD2848">
        <v>5</v>
      </c>
      <c r="AE2848" t="s">
        <v>475</v>
      </c>
      <c r="AF2848" t="s">
        <v>247</v>
      </c>
      <c r="AG2848" s="1">
        <v>36056</v>
      </c>
      <c r="AH2848" t="s">
        <v>264</v>
      </c>
      <c r="AI2848" t="s">
        <v>265</v>
      </c>
      <c r="AJ2848" t="s">
        <v>64</v>
      </c>
      <c r="AK2848">
        <v>177</v>
      </c>
      <c r="AL2848">
        <v>25000000</v>
      </c>
      <c r="AM2848">
        <v>60000000</v>
      </c>
      <c r="AN2848" s="1">
        <v>46568</v>
      </c>
      <c r="AO2848" t="s">
        <v>491</v>
      </c>
      <c r="AP2848" t="s">
        <v>66</v>
      </c>
      <c r="AQ2848">
        <v>11</v>
      </c>
      <c r="AR2848" t="s">
        <v>477</v>
      </c>
      <c r="AS2848">
        <v>0</v>
      </c>
      <c r="AT2848" t="s">
        <v>264</v>
      </c>
      <c r="AU2848">
        <v>26</v>
      </c>
    </row>
    <row r="2849" spans="1:47" x14ac:dyDescent="0.25">
      <c r="A2849" t="s">
        <v>1420</v>
      </c>
      <c r="B2849">
        <v>3058712</v>
      </c>
      <c r="C2849">
        <v>315779</v>
      </c>
      <c r="D2849" t="s">
        <v>48</v>
      </c>
      <c r="E2849">
        <v>1</v>
      </c>
      <c r="F2849">
        <v>0</v>
      </c>
      <c r="G2849">
        <v>1</v>
      </c>
      <c r="H2849">
        <v>0</v>
      </c>
      <c r="I2849">
        <v>90</v>
      </c>
      <c r="J2849">
        <v>2018</v>
      </c>
      <c r="K2849" t="s">
        <v>237</v>
      </c>
      <c r="L2849">
        <v>3</v>
      </c>
      <c r="M2849">
        <v>2</v>
      </c>
      <c r="N2849">
        <v>2</v>
      </c>
      <c r="O2849">
        <v>11</v>
      </c>
      <c r="P2849" t="s">
        <v>325</v>
      </c>
      <c r="Q2849" t="s">
        <v>1129</v>
      </c>
      <c r="R2849" t="s">
        <v>334</v>
      </c>
      <c r="S2849">
        <v>81365</v>
      </c>
      <c r="T2849" t="s">
        <v>129</v>
      </c>
      <c r="U2849" t="s">
        <v>149</v>
      </c>
      <c r="V2849" t="s">
        <v>1132</v>
      </c>
      <c r="W2849" t="s">
        <v>207</v>
      </c>
      <c r="X2849" t="s">
        <v>57</v>
      </c>
      <c r="Y2849" t="s">
        <v>1421</v>
      </c>
      <c r="Z2849" s="1">
        <v>43596</v>
      </c>
      <c r="AA2849">
        <v>41</v>
      </c>
      <c r="AB2849" t="s">
        <v>81</v>
      </c>
      <c r="AC2849">
        <v>2023</v>
      </c>
      <c r="AD2849">
        <v>5</v>
      </c>
      <c r="AE2849" t="s">
        <v>475</v>
      </c>
      <c r="AF2849" t="s">
        <v>247</v>
      </c>
      <c r="AG2849" s="1">
        <v>36056</v>
      </c>
      <c r="AH2849" t="s">
        <v>264</v>
      </c>
      <c r="AI2849" t="s">
        <v>265</v>
      </c>
      <c r="AJ2849" t="s">
        <v>64</v>
      </c>
      <c r="AK2849">
        <v>177</v>
      </c>
      <c r="AL2849">
        <v>25000000</v>
      </c>
      <c r="AM2849">
        <v>60000000</v>
      </c>
      <c r="AN2849" s="1">
        <v>46568</v>
      </c>
      <c r="AO2849" t="s">
        <v>476</v>
      </c>
      <c r="AP2849" t="s">
        <v>164</v>
      </c>
      <c r="AQ2849">
        <v>11</v>
      </c>
      <c r="AR2849" t="s">
        <v>477</v>
      </c>
      <c r="AS2849">
        <v>0</v>
      </c>
      <c r="AT2849" t="s">
        <v>264</v>
      </c>
      <c r="AU2849">
        <v>26</v>
      </c>
    </row>
    <row r="2850" spans="1:47" x14ac:dyDescent="0.25">
      <c r="A2850" t="s">
        <v>1420</v>
      </c>
      <c r="B2850">
        <v>3058712</v>
      </c>
      <c r="C2850">
        <v>315779</v>
      </c>
      <c r="D2850" t="s">
        <v>48</v>
      </c>
      <c r="E2850">
        <v>1</v>
      </c>
      <c r="F2850">
        <v>0</v>
      </c>
      <c r="G2850">
        <v>1</v>
      </c>
      <c r="H2850">
        <v>0</v>
      </c>
      <c r="I2850">
        <v>90</v>
      </c>
      <c r="J2850">
        <v>2018</v>
      </c>
      <c r="K2850" t="s">
        <v>237</v>
      </c>
      <c r="L2850">
        <v>3</v>
      </c>
      <c r="M2850">
        <v>2</v>
      </c>
      <c r="N2850">
        <v>2</v>
      </c>
      <c r="O2850">
        <v>11</v>
      </c>
      <c r="P2850" t="s">
        <v>325</v>
      </c>
      <c r="Q2850" t="s">
        <v>1129</v>
      </c>
      <c r="R2850" t="s">
        <v>334</v>
      </c>
      <c r="S2850">
        <v>81365</v>
      </c>
      <c r="T2850" t="s">
        <v>129</v>
      </c>
      <c r="U2850" t="s">
        <v>149</v>
      </c>
      <c r="V2850" t="s">
        <v>1132</v>
      </c>
      <c r="W2850" t="s">
        <v>207</v>
      </c>
      <c r="X2850" t="s">
        <v>57</v>
      </c>
      <c r="Y2850" t="s">
        <v>1421</v>
      </c>
      <c r="Z2850" s="1">
        <v>43596</v>
      </c>
      <c r="AA2850">
        <v>41</v>
      </c>
      <c r="AB2850" t="s">
        <v>81</v>
      </c>
      <c r="AC2850">
        <v>2023</v>
      </c>
      <c r="AD2850">
        <v>5</v>
      </c>
      <c r="AE2850" t="s">
        <v>475</v>
      </c>
      <c r="AF2850" t="s">
        <v>247</v>
      </c>
      <c r="AG2850" s="1">
        <v>36056</v>
      </c>
      <c r="AH2850" t="s">
        <v>264</v>
      </c>
      <c r="AI2850" t="s">
        <v>265</v>
      </c>
      <c r="AJ2850" t="s">
        <v>64</v>
      </c>
      <c r="AK2850">
        <v>177</v>
      </c>
      <c r="AL2850">
        <v>25000000</v>
      </c>
      <c r="AM2850">
        <v>60000000</v>
      </c>
      <c r="AN2850" s="1">
        <v>46568</v>
      </c>
      <c r="AO2850" t="s">
        <v>478</v>
      </c>
      <c r="AP2850" t="s">
        <v>164</v>
      </c>
      <c r="AQ2850">
        <v>11</v>
      </c>
      <c r="AR2850" t="s">
        <v>477</v>
      </c>
      <c r="AS2850">
        <v>0</v>
      </c>
      <c r="AT2850" t="s">
        <v>264</v>
      </c>
      <c r="AU2850">
        <v>26</v>
      </c>
    </row>
    <row r="2851" spans="1:47" x14ac:dyDescent="0.25">
      <c r="A2851" t="s">
        <v>1420</v>
      </c>
      <c r="B2851">
        <v>3058712</v>
      </c>
      <c r="C2851">
        <v>315779</v>
      </c>
      <c r="D2851" t="s">
        <v>48</v>
      </c>
      <c r="E2851">
        <v>1</v>
      </c>
      <c r="F2851">
        <v>0</v>
      </c>
      <c r="G2851">
        <v>1</v>
      </c>
      <c r="H2851">
        <v>0</v>
      </c>
      <c r="I2851">
        <v>90</v>
      </c>
      <c r="J2851">
        <v>2018</v>
      </c>
      <c r="K2851" t="s">
        <v>237</v>
      </c>
      <c r="L2851">
        <v>3</v>
      </c>
      <c r="M2851">
        <v>2</v>
      </c>
      <c r="N2851">
        <v>2</v>
      </c>
      <c r="O2851">
        <v>11</v>
      </c>
      <c r="P2851" t="s">
        <v>325</v>
      </c>
      <c r="Q2851" t="s">
        <v>1129</v>
      </c>
      <c r="R2851" t="s">
        <v>334</v>
      </c>
      <c r="S2851">
        <v>81365</v>
      </c>
      <c r="T2851" t="s">
        <v>129</v>
      </c>
      <c r="U2851" t="s">
        <v>149</v>
      </c>
      <c r="V2851" t="s">
        <v>1132</v>
      </c>
      <c r="W2851" t="s">
        <v>207</v>
      </c>
      <c r="X2851" t="s">
        <v>57</v>
      </c>
      <c r="Y2851" t="s">
        <v>1421</v>
      </c>
      <c r="Z2851" s="1">
        <v>43596</v>
      </c>
      <c r="AA2851">
        <v>41</v>
      </c>
      <c r="AB2851" t="s">
        <v>81</v>
      </c>
      <c r="AC2851">
        <v>2023</v>
      </c>
      <c r="AD2851">
        <v>5</v>
      </c>
      <c r="AE2851" t="s">
        <v>475</v>
      </c>
      <c r="AF2851" t="s">
        <v>247</v>
      </c>
      <c r="AG2851" s="1">
        <v>36056</v>
      </c>
      <c r="AH2851" t="s">
        <v>264</v>
      </c>
      <c r="AI2851" t="s">
        <v>265</v>
      </c>
      <c r="AJ2851" t="s">
        <v>64</v>
      </c>
      <c r="AK2851">
        <v>177</v>
      </c>
      <c r="AL2851">
        <v>25000000</v>
      </c>
      <c r="AM2851">
        <v>60000000</v>
      </c>
      <c r="AN2851" s="1">
        <v>46568</v>
      </c>
      <c r="AO2851" t="s">
        <v>479</v>
      </c>
      <c r="AP2851" t="s">
        <v>164</v>
      </c>
      <c r="AQ2851">
        <v>11</v>
      </c>
      <c r="AR2851" t="s">
        <v>477</v>
      </c>
      <c r="AS2851">
        <v>0</v>
      </c>
      <c r="AT2851" t="s">
        <v>264</v>
      </c>
      <c r="AU2851">
        <v>26</v>
      </c>
    </row>
    <row r="2852" spans="1:47" x14ac:dyDescent="0.25">
      <c r="A2852" t="s">
        <v>1420</v>
      </c>
      <c r="B2852">
        <v>3058712</v>
      </c>
      <c r="C2852">
        <v>315779</v>
      </c>
      <c r="D2852" t="s">
        <v>48</v>
      </c>
      <c r="E2852">
        <v>1</v>
      </c>
      <c r="F2852">
        <v>0</v>
      </c>
      <c r="G2852">
        <v>1</v>
      </c>
      <c r="H2852">
        <v>0</v>
      </c>
      <c r="I2852">
        <v>90</v>
      </c>
      <c r="J2852">
        <v>2018</v>
      </c>
      <c r="K2852" t="s">
        <v>237</v>
      </c>
      <c r="L2852">
        <v>3</v>
      </c>
      <c r="M2852">
        <v>2</v>
      </c>
      <c r="N2852">
        <v>2</v>
      </c>
      <c r="O2852">
        <v>11</v>
      </c>
      <c r="P2852" t="s">
        <v>325</v>
      </c>
      <c r="Q2852" t="s">
        <v>1129</v>
      </c>
      <c r="R2852" t="s">
        <v>334</v>
      </c>
      <c r="S2852">
        <v>81365</v>
      </c>
      <c r="T2852" t="s">
        <v>129</v>
      </c>
      <c r="U2852" t="s">
        <v>149</v>
      </c>
      <c r="V2852" t="s">
        <v>1132</v>
      </c>
      <c r="W2852" t="s">
        <v>207</v>
      </c>
      <c r="X2852" t="s">
        <v>57</v>
      </c>
      <c r="Y2852" t="s">
        <v>1421</v>
      </c>
      <c r="Z2852" s="1">
        <v>43596</v>
      </c>
      <c r="AA2852">
        <v>41</v>
      </c>
      <c r="AB2852" t="s">
        <v>81</v>
      </c>
      <c r="AC2852">
        <v>2023</v>
      </c>
      <c r="AD2852">
        <v>5</v>
      </c>
      <c r="AE2852" t="s">
        <v>475</v>
      </c>
      <c r="AF2852" t="s">
        <v>247</v>
      </c>
      <c r="AG2852" s="1">
        <v>36056</v>
      </c>
      <c r="AH2852" t="s">
        <v>264</v>
      </c>
      <c r="AI2852" t="s">
        <v>265</v>
      </c>
      <c r="AJ2852" t="s">
        <v>64</v>
      </c>
      <c r="AK2852">
        <v>177</v>
      </c>
      <c r="AL2852">
        <v>25000000</v>
      </c>
      <c r="AM2852">
        <v>60000000</v>
      </c>
      <c r="AN2852" s="1">
        <v>46568</v>
      </c>
      <c r="AO2852" t="s">
        <v>480</v>
      </c>
      <c r="AP2852" t="s">
        <v>164</v>
      </c>
      <c r="AQ2852">
        <v>11</v>
      </c>
      <c r="AR2852" t="s">
        <v>477</v>
      </c>
      <c r="AS2852">
        <v>0</v>
      </c>
      <c r="AT2852" t="s">
        <v>264</v>
      </c>
      <c r="AU2852">
        <v>26</v>
      </c>
    </row>
    <row r="2853" spans="1:47" x14ac:dyDescent="0.25">
      <c r="A2853" t="s">
        <v>1420</v>
      </c>
      <c r="B2853">
        <v>3058712</v>
      </c>
      <c r="C2853">
        <v>315779</v>
      </c>
      <c r="D2853" t="s">
        <v>48</v>
      </c>
      <c r="E2853">
        <v>1</v>
      </c>
      <c r="F2853">
        <v>0</v>
      </c>
      <c r="G2853">
        <v>1</v>
      </c>
      <c r="H2853">
        <v>0</v>
      </c>
      <c r="I2853">
        <v>90</v>
      </c>
      <c r="J2853">
        <v>2018</v>
      </c>
      <c r="K2853" t="s">
        <v>237</v>
      </c>
      <c r="L2853">
        <v>3</v>
      </c>
      <c r="M2853">
        <v>2</v>
      </c>
      <c r="N2853">
        <v>2</v>
      </c>
      <c r="O2853">
        <v>11</v>
      </c>
      <c r="P2853" t="s">
        <v>325</v>
      </c>
      <c r="Q2853" t="s">
        <v>1129</v>
      </c>
      <c r="R2853" t="s">
        <v>334</v>
      </c>
      <c r="S2853">
        <v>81365</v>
      </c>
      <c r="T2853" t="s">
        <v>129</v>
      </c>
      <c r="U2853" t="s">
        <v>149</v>
      </c>
      <c r="V2853" t="s">
        <v>1132</v>
      </c>
      <c r="W2853" t="s">
        <v>207</v>
      </c>
      <c r="X2853" t="s">
        <v>57</v>
      </c>
      <c r="Y2853" t="s">
        <v>1421</v>
      </c>
      <c r="Z2853" s="1">
        <v>43596</v>
      </c>
      <c r="AA2853">
        <v>41</v>
      </c>
      <c r="AB2853" t="s">
        <v>81</v>
      </c>
      <c r="AC2853">
        <v>2023</v>
      </c>
      <c r="AD2853">
        <v>5</v>
      </c>
      <c r="AE2853" t="s">
        <v>475</v>
      </c>
      <c r="AF2853" t="s">
        <v>247</v>
      </c>
      <c r="AG2853" s="1">
        <v>36056</v>
      </c>
      <c r="AH2853" t="s">
        <v>264</v>
      </c>
      <c r="AI2853" t="s">
        <v>265</v>
      </c>
      <c r="AJ2853" t="s">
        <v>64</v>
      </c>
      <c r="AK2853">
        <v>177</v>
      </c>
      <c r="AL2853">
        <v>25000000</v>
      </c>
      <c r="AM2853">
        <v>60000000</v>
      </c>
      <c r="AN2853" s="1">
        <v>46568</v>
      </c>
      <c r="AO2853" t="s">
        <v>481</v>
      </c>
      <c r="AP2853" t="s">
        <v>164</v>
      </c>
      <c r="AQ2853">
        <v>11</v>
      </c>
      <c r="AR2853" t="s">
        <v>477</v>
      </c>
      <c r="AS2853">
        <v>0</v>
      </c>
      <c r="AT2853" t="s">
        <v>264</v>
      </c>
      <c r="AU2853">
        <v>26</v>
      </c>
    </row>
    <row r="2854" spans="1:47" x14ac:dyDescent="0.25">
      <c r="A2854" t="s">
        <v>1420</v>
      </c>
      <c r="B2854">
        <v>3058712</v>
      </c>
      <c r="C2854">
        <v>315779</v>
      </c>
      <c r="D2854" t="s">
        <v>48</v>
      </c>
      <c r="E2854">
        <v>1</v>
      </c>
      <c r="F2854">
        <v>0</v>
      </c>
      <c r="G2854">
        <v>1</v>
      </c>
      <c r="H2854">
        <v>0</v>
      </c>
      <c r="I2854">
        <v>90</v>
      </c>
      <c r="J2854">
        <v>2018</v>
      </c>
      <c r="K2854" t="s">
        <v>237</v>
      </c>
      <c r="L2854">
        <v>3</v>
      </c>
      <c r="M2854">
        <v>2</v>
      </c>
      <c r="N2854">
        <v>2</v>
      </c>
      <c r="O2854">
        <v>11</v>
      </c>
      <c r="P2854" t="s">
        <v>325</v>
      </c>
      <c r="Q2854" t="s">
        <v>1129</v>
      </c>
      <c r="R2854" t="s">
        <v>334</v>
      </c>
      <c r="S2854">
        <v>81365</v>
      </c>
      <c r="T2854" t="s">
        <v>129</v>
      </c>
      <c r="U2854" t="s">
        <v>149</v>
      </c>
      <c r="V2854" t="s">
        <v>1132</v>
      </c>
      <c r="W2854" t="s">
        <v>207</v>
      </c>
      <c r="X2854" t="s">
        <v>57</v>
      </c>
      <c r="Y2854" t="s">
        <v>1421</v>
      </c>
      <c r="Z2854" s="1">
        <v>43596</v>
      </c>
      <c r="AA2854">
        <v>41</v>
      </c>
      <c r="AB2854" t="s">
        <v>81</v>
      </c>
      <c r="AC2854">
        <v>2023</v>
      </c>
      <c r="AD2854">
        <v>5</v>
      </c>
      <c r="AE2854" t="s">
        <v>475</v>
      </c>
      <c r="AF2854" t="s">
        <v>247</v>
      </c>
      <c r="AG2854" s="1">
        <v>36056</v>
      </c>
      <c r="AH2854" t="s">
        <v>264</v>
      </c>
      <c r="AI2854" t="s">
        <v>265</v>
      </c>
      <c r="AJ2854" t="s">
        <v>64</v>
      </c>
      <c r="AK2854">
        <v>177</v>
      </c>
      <c r="AL2854">
        <v>25000000</v>
      </c>
      <c r="AM2854">
        <v>60000000</v>
      </c>
      <c r="AN2854" s="1">
        <v>46568</v>
      </c>
      <c r="AO2854" t="s">
        <v>482</v>
      </c>
      <c r="AP2854" t="s">
        <v>164</v>
      </c>
      <c r="AQ2854">
        <v>11</v>
      </c>
      <c r="AR2854" t="s">
        <v>477</v>
      </c>
      <c r="AS2854">
        <v>0</v>
      </c>
      <c r="AT2854" t="s">
        <v>483</v>
      </c>
      <c r="AU2854">
        <v>26</v>
      </c>
    </row>
    <row r="2855" spans="1:47" x14ac:dyDescent="0.25">
      <c r="A2855" t="s">
        <v>1420</v>
      </c>
      <c r="B2855">
        <v>3058712</v>
      </c>
      <c r="C2855">
        <v>315779</v>
      </c>
      <c r="D2855" t="s">
        <v>48</v>
      </c>
      <c r="E2855">
        <v>1</v>
      </c>
      <c r="F2855">
        <v>0</v>
      </c>
      <c r="G2855">
        <v>1</v>
      </c>
      <c r="H2855">
        <v>0</v>
      </c>
      <c r="I2855">
        <v>90</v>
      </c>
      <c r="J2855">
        <v>2018</v>
      </c>
      <c r="K2855" t="s">
        <v>237</v>
      </c>
      <c r="L2855">
        <v>3</v>
      </c>
      <c r="M2855">
        <v>2</v>
      </c>
      <c r="N2855">
        <v>2</v>
      </c>
      <c r="O2855">
        <v>11</v>
      </c>
      <c r="P2855" t="s">
        <v>325</v>
      </c>
      <c r="Q2855" t="s">
        <v>1129</v>
      </c>
      <c r="R2855" t="s">
        <v>334</v>
      </c>
      <c r="S2855">
        <v>81365</v>
      </c>
      <c r="T2855" t="s">
        <v>129</v>
      </c>
      <c r="U2855" t="s">
        <v>149</v>
      </c>
      <c r="V2855" t="s">
        <v>1132</v>
      </c>
      <c r="W2855" t="s">
        <v>207</v>
      </c>
      <c r="X2855" t="s">
        <v>57</v>
      </c>
      <c r="Y2855" t="s">
        <v>1421</v>
      </c>
      <c r="Z2855" s="1">
        <v>43596</v>
      </c>
      <c r="AA2855">
        <v>41</v>
      </c>
      <c r="AB2855" t="s">
        <v>81</v>
      </c>
      <c r="AC2855">
        <v>2023</v>
      </c>
      <c r="AD2855">
        <v>5</v>
      </c>
      <c r="AE2855" t="s">
        <v>475</v>
      </c>
      <c r="AF2855" t="s">
        <v>247</v>
      </c>
      <c r="AG2855" s="1">
        <v>36056</v>
      </c>
      <c r="AH2855" t="s">
        <v>264</v>
      </c>
      <c r="AI2855" t="s">
        <v>265</v>
      </c>
      <c r="AJ2855" t="s">
        <v>64</v>
      </c>
      <c r="AK2855">
        <v>177</v>
      </c>
      <c r="AL2855">
        <v>25000000</v>
      </c>
      <c r="AM2855">
        <v>60000000</v>
      </c>
      <c r="AN2855" s="1">
        <v>46568</v>
      </c>
      <c r="AO2855" t="s">
        <v>484</v>
      </c>
      <c r="AP2855" t="s">
        <v>164</v>
      </c>
      <c r="AQ2855">
        <v>11</v>
      </c>
      <c r="AR2855" t="s">
        <v>477</v>
      </c>
      <c r="AS2855">
        <v>0</v>
      </c>
      <c r="AT2855" t="s">
        <v>264</v>
      </c>
      <c r="AU2855">
        <v>26</v>
      </c>
    </row>
    <row r="2856" spans="1:47" x14ac:dyDescent="0.25">
      <c r="A2856" t="s">
        <v>1420</v>
      </c>
      <c r="B2856">
        <v>3058712</v>
      </c>
      <c r="C2856">
        <v>315779</v>
      </c>
      <c r="D2856" t="s">
        <v>48</v>
      </c>
      <c r="E2856">
        <v>1</v>
      </c>
      <c r="F2856">
        <v>0</v>
      </c>
      <c r="G2856">
        <v>1</v>
      </c>
      <c r="H2856">
        <v>0</v>
      </c>
      <c r="I2856">
        <v>90</v>
      </c>
      <c r="J2856">
        <v>2018</v>
      </c>
      <c r="K2856" t="s">
        <v>237</v>
      </c>
      <c r="L2856">
        <v>3</v>
      </c>
      <c r="M2856">
        <v>2</v>
      </c>
      <c r="N2856">
        <v>2</v>
      </c>
      <c r="O2856">
        <v>11</v>
      </c>
      <c r="P2856" t="s">
        <v>325</v>
      </c>
      <c r="Q2856" t="s">
        <v>1129</v>
      </c>
      <c r="R2856" t="s">
        <v>334</v>
      </c>
      <c r="S2856">
        <v>81365</v>
      </c>
      <c r="T2856" t="s">
        <v>129</v>
      </c>
      <c r="U2856" t="s">
        <v>149</v>
      </c>
      <c r="V2856" t="s">
        <v>1132</v>
      </c>
      <c r="W2856" t="s">
        <v>207</v>
      </c>
      <c r="X2856" t="s">
        <v>57</v>
      </c>
      <c r="Y2856" t="s">
        <v>1421</v>
      </c>
      <c r="Z2856" s="1">
        <v>43596</v>
      </c>
      <c r="AA2856">
        <v>41</v>
      </c>
      <c r="AB2856" t="s">
        <v>81</v>
      </c>
      <c r="AC2856">
        <v>2023</v>
      </c>
      <c r="AD2856">
        <v>5</v>
      </c>
      <c r="AE2856" t="s">
        <v>475</v>
      </c>
      <c r="AF2856" t="s">
        <v>247</v>
      </c>
      <c r="AG2856" s="1">
        <v>36056</v>
      </c>
      <c r="AH2856" t="s">
        <v>264</v>
      </c>
      <c r="AI2856" t="s">
        <v>265</v>
      </c>
      <c r="AJ2856" t="s">
        <v>64</v>
      </c>
      <c r="AK2856">
        <v>177</v>
      </c>
      <c r="AL2856">
        <v>25000000</v>
      </c>
      <c r="AM2856">
        <v>60000000</v>
      </c>
      <c r="AN2856" s="1">
        <v>46568</v>
      </c>
      <c r="AO2856" t="s">
        <v>485</v>
      </c>
      <c r="AP2856" t="s">
        <v>66</v>
      </c>
      <c r="AQ2856">
        <v>11</v>
      </c>
      <c r="AR2856" t="s">
        <v>477</v>
      </c>
      <c r="AS2856">
        <v>0</v>
      </c>
      <c r="AT2856" t="s">
        <v>264</v>
      </c>
      <c r="AU2856">
        <v>26</v>
      </c>
    </row>
    <row r="2857" spans="1:47" x14ac:dyDescent="0.25">
      <c r="A2857" t="s">
        <v>1420</v>
      </c>
      <c r="B2857">
        <v>3058712</v>
      </c>
      <c r="C2857">
        <v>315779</v>
      </c>
      <c r="D2857" t="s">
        <v>48</v>
      </c>
      <c r="E2857">
        <v>1</v>
      </c>
      <c r="F2857">
        <v>0</v>
      </c>
      <c r="G2857">
        <v>1</v>
      </c>
      <c r="H2857">
        <v>0</v>
      </c>
      <c r="I2857">
        <v>90</v>
      </c>
      <c r="J2857">
        <v>2018</v>
      </c>
      <c r="K2857" t="s">
        <v>237</v>
      </c>
      <c r="L2857">
        <v>3</v>
      </c>
      <c r="M2857">
        <v>2</v>
      </c>
      <c r="N2857">
        <v>2</v>
      </c>
      <c r="O2857">
        <v>11</v>
      </c>
      <c r="P2857" t="s">
        <v>325</v>
      </c>
      <c r="Q2857" t="s">
        <v>1129</v>
      </c>
      <c r="R2857" t="s">
        <v>334</v>
      </c>
      <c r="S2857">
        <v>81365</v>
      </c>
      <c r="T2857" t="s">
        <v>129</v>
      </c>
      <c r="U2857" t="s">
        <v>149</v>
      </c>
      <c r="V2857" t="s">
        <v>1132</v>
      </c>
      <c r="W2857" t="s">
        <v>207</v>
      </c>
      <c r="X2857" t="s">
        <v>57</v>
      </c>
      <c r="Y2857" t="s">
        <v>1421</v>
      </c>
      <c r="Z2857" s="1">
        <v>43596</v>
      </c>
      <c r="AA2857">
        <v>41</v>
      </c>
      <c r="AB2857" t="s">
        <v>81</v>
      </c>
      <c r="AC2857">
        <v>2023</v>
      </c>
      <c r="AD2857">
        <v>5</v>
      </c>
      <c r="AE2857" t="s">
        <v>475</v>
      </c>
      <c r="AF2857" t="s">
        <v>247</v>
      </c>
      <c r="AG2857" s="1">
        <v>36056</v>
      </c>
      <c r="AH2857" t="s">
        <v>264</v>
      </c>
      <c r="AI2857" t="s">
        <v>265</v>
      </c>
      <c r="AJ2857" t="s">
        <v>64</v>
      </c>
      <c r="AK2857">
        <v>177</v>
      </c>
      <c r="AL2857">
        <v>25000000</v>
      </c>
      <c r="AM2857">
        <v>60000000</v>
      </c>
      <c r="AN2857" s="1">
        <v>46568</v>
      </c>
      <c r="AO2857" t="s">
        <v>486</v>
      </c>
      <c r="AP2857" t="s">
        <v>164</v>
      </c>
      <c r="AQ2857">
        <v>11</v>
      </c>
      <c r="AR2857" t="s">
        <v>477</v>
      </c>
      <c r="AS2857">
        <v>0</v>
      </c>
      <c r="AT2857" t="s">
        <v>264</v>
      </c>
      <c r="AU2857">
        <v>26</v>
      </c>
    </row>
    <row r="2858" spans="1:47" x14ac:dyDescent="0.25">
      <c r="A2858" t="s">
        <v>1420</v>
      </c>
      <c r="B2858">
        <v>3058712</v>
      </c>
      <c r="C2858">
        <v>315779</v>
      </c>
      <c r="D2858" t="s">
        <v>48</v>
      </c>
      <c r="E2858">
        <v>1</v>
      </c>
      <c r="F2858">
        <v>0</v>
      </c>
      <c r="G2858">
        <v>1</v>
      </c>
      <c r="H2858">
        <v>0</v>
      </c>
      <c r="I2858">
        <v>90</v>
      </c>
      <c r="J2858">
        <v>2018</v>
      </c>
      <c r="K2858" t="s">
        <v>237</v>
      </c>
      <c r="L2858">
        <v>3</v>
      </c>
      <c r="M2858">
        <v>2</v>
      </c>
      <c r="N2858">
        <v>2</v>
      </c>
      <c r="O2858">
        <v>11</v>
      </c>
      <c r="P2858" t="s">
        <v>325</v>
      </c>
      <c r="Q2858" t="s">
        <v>1129</v>
      </c>
      <c r="R2858" t="s">
        <v>334</v>
      </c>
      <c r="S2858">
        <v>81365</v>
      </c>
      <c r="T2858" t="s">
        <v>129</v>
      </c>
      <c r="U2858" t="s">
        <v>149</v>
      </c>
      <c r="V2858" t="s">
        <v>1132</v>
      </c>
      <c r="W2858" t="s">
        <v>207</v>
      </c>
      <c r="X2858" t="s">
        <v>57</v>
      </c>
      <c r="Y2858" t="s">
        <v>1421</v>
      </c>
      <c r="Z2858" s="1">
        <v>43596</v>
      </c>
      <c r="AA2858">
        <v>41</v>
      </c>
      <c r="AB2858" t="s">
        <v>81</v>
      </c>
      <c r="AC2858">
        <v>2023</v>
      </c>
      <c r="AD2858">
        <v>5</v>
      </c>
      <c r="AE2858" t="s">
        <v>475</v>
      </c>
      <c r="AF2858" t="s">
        <v>247</v>
      </c>
      <c r="AG2858" s="1">
        <v>36056</v>
      </c>
      <c r="AH2858" t="s">
        <v>264</v>
      </c>
      <c r="AI2858" t="s">
        <v>265</v>
      </c>
      <c r="AJ2858" t="s">
        <v>64</v>
      </c>
      <c r="AK2858">
        <v>177</v>
      </c>
      <c r="AL2858">
        <v>25000000</v>
      </c>
      <c r="AM2858">
        <v>60000000</v>
      </c>
      <c r="AN2858" s="1">
        <v>46568</v>
      </c>
      <c r="AO2858" t="s">
        <v>487</v>
      </c>
      <c r="AP2858" t="s">
        <v>164</v>
      </c>
      <c r="AQ2858">
        <v>11</v>
      </c>
      <c r="AR2858" t="s">
        <v>477</v>
      </c>
      <c r="AS2858">
        <v>0</v>
      </c>
      <c r="AT2858" t="s">
        <v>264</v>
      </c>
      <c r="AU2858">
        <v>26</v>
      </c>
    </row>
    <row r="2859" spans="1:47" x14ac:dyDescent="0.25">
      <c r="A2859" t="s">
        <v>1420</v>
      </c>
      <c r="B2859">
        <v>3058712</v>
      </c>
      <c r="C2859">
        <v>315779</v>
      </c>
      <c r="D2859" t="s">
        <v>48</v>
      </c>
      <c r="E2859">
        <v>1</v>
      </c>
      <c r="F2859">
        <v>0</v>
      </c>
      <c r="G2859">
        <v>1</v>
      </c>
      <c r="H2859">
        <v>0</v>
      </c>
      <c r="I2859">
        <v>90</v>
      </c>
      <c r="J2859">
        <v>2018</v>
      </c>
      <c r="K2859" t="s">
        <v>237</v>
      </c>
      <c r="L2859">
        <v>3</v>
      </c>
      <c r="M2859">
        <v>2</v>
      </c>
      <c r="N2859">
        <v>2</v>
      </c>
      <c r="O2859">
        <v>11</v>
      </c>
      <c r="P2859" t="s">
        <v>325</v>
      </c>
      <c r="Q2859" t="s">
        <v>1129</v>
      </c>
      <c r="R2859" t="s">
        <v>334</v>
      </c>
      <c r="S2859">
        <v>81365</v>
      </c>
      <c r="T2859" t="s">
        <v>129</v>
      </c>
      <c r="U2859" t="s">
        <v>149</v>
      </c>
      <c r="V2859" t="s">
        <v>1132</v>
      </c>
      <c r="W2859" t="s">
        <v>207</v>
      </c>
      <c r="X2859" t="s">
        <v>57</v>
      </c>
      <c r="Y2859" t="s">
        <v>1421</v>
      </c>
      <c r="Z2859" s="1">
        <v>43596</v>
      </c>
      <c r="AA2859">
        <v>41</v>
      </c>
      <c r="AB2859" t="s">
        <v>81</v>
      </c>
      <c r="AC2859">
        <v>2023</v>
      </c>
      <c r="AD2859">
        <v>5</v>
      </c>
      <c r="AE2859" t="s">
        <v>475</v>
      </c>
      <c r="AF2859" t="s">
        <v>247</v>
      </c>
      <c r="AG2859" s="1">
        <v>36056</v>
      </c>
      <c r="AH2859" t="s">
        <v>264</v>
      </c>
      <c r="AI2859" t="s">
        <v>265</v>
      </c>
      <c r="AJ2859" t="s">
        <v>64</v>
      </c>
      <c r="AK2859">
        <v>177</v>
      </c>
      <c r="AL2859">
        <v>25000000</v>
      </c>
      <c r="AM2859">
        <v>60000000</v>
      </c>
      <c r="AN2859" s="1">
        <v>46568</v>
      </c>
      <c r="AO2859" t="s">
        <v>488</v>
      </c>
      <c r="AP2859" t="s">
        <v>164</v>
      </c>
      <c r="AQ2859">
        <v>11</v>
      </c>
      <c r="AR2859" t="s">
        <v>477</v>
      </c>
      <c r="AS2859">
        <v>0</v>
      </c>
      <c r="AT2859" t="s">
        <v>264</v>
      </c>
      <c r="AU2859">
        <v>26</v>
      </c>
    </row>
    <row r="2860" spans="1:47" x14ac:dyDescent="0.25">
      <c r="A2860" t="s">
        <v>1420</v>
      </c>
      <c r="B2860">
        <v>3058712</v>
      </c>
      <c r="C2860">
        <v>315779</v>
      </c>
      <c r="D2860" t="s">
        <v>48</v>
      </c>
      <c r="E2860">
        <v>1</v>
      </c>
      <c r="F2860">
        <v>0</v>
      </c>
      <c r="G2860">
        <v>1</v>
      </c>
      <c r="H2860">
        <v>0</v>
      </c>
      <c r="I2860">
        <v>90</v>
      </c>
      <c r="J2860">
        <v>2018</v>
      </c>
      <c r="K2860" t="s">
        <v>237</v>
      </c>
      <c r="L2860">
        <v>3</v>
      </c>
      <c r="M2860">
        <v>2</v>
      </c>
      <c r="N2860">
        <v>2</v>
      </c>
      <c r="O2860">
        <v>11</v>
      </c>
      <c r="P2860" t="s">
        <v>325</v>
      </c>
      <c r="Q2860" t="s">
        <v>1129</v>
      </c>
      <c r="R2860" t="s">
        <v>334</v>
      </c>
      <c r="S2860">
        <v>81365</v>
      </c>
      <c r="T2860" t="s">
        <v>129</v>
      </c>
      <c r="U2860" t="s">
        <v>149</v>
      </c>
      <c r="V2860" t="s">
        <v>1132</v>
      </c>
      <c r="W2860" t="s">
        <v>207</v>
      </c>
      <c r="X2860" t="s">
        <v>57</v>
      </c>
      <c r="Y2860" t="s">
        <v>1421</v>
      </c>
      <c r="Z2860" s="1">
        <v>43596</v>
      </c>
      <c r="AA2860">
        <v>41</v>
      </c>
      <c r="AB2860" t="s">
        <v>81</v>
      </c>
      <c r="AC2860">
        <v>2023</v>
      </c>
      <c r="AD2860">
        <v>5</v>
      </c>
      <c r="AE2860" t="s">
        <v>475</v>
      </c>
      <c r="AF2860" t="s">
        <v>247</v>
      </c>
      <c r="AG2860" s="1">
        <v>36056</v>
      </c>
      <c r="AH2860" t="s">
        <v>264</v>
      </c>
      <c r="AI2860" t="s">
        <v>265</v>
      </c>
      <c r="AJ2860" t="s">
        <v>64</v>
      </c>
      <c r="AK2860">
        <v>177</v>
      </c>
      <c r="AL2860">
        <v>25000000</v>
      </c>
      <c r="AM2860">
        <v>60000000</v>
      </c>
      <c r="AN2860" s="1">
        <v>46568</v>
      </c>
      <c r="AO2860" t="s">
        <v>489</v>
      </c>
      <c r="AP2860" t="s">
        <v>164</v>
      </c>
      <c r="AQ2860">
        <v>11</v>
      </c>
      <c r="AR2860" t="s">
        <v>477</v>
      </c>
      <c r="AS2860">
        <v>0</v>
      </c>
      <c r="AT2860" t="s">
        <v>264</v>
      </c>
      <c r="AU2860">
        <v>26</v>
      </c>
    </row>
    <row r="2861" spans="1:47" x14ac:dyDescent="0.25">
      <c r="A2861" t="s">
        <v>1420</v>
      </c>
      <c r="B2861">
        <v>3058712</v>
      </c>
      <c r="C2861">
        <v>315779</v>
      </c>
      <c r="D2861" t="s">
        <v>48</v>
      </c>
      <c r="E2861">
        <v>1</v>
      </c>
      <c r="F2861">
        <v>0</v>
      </c>
      <c r="G2861">
        <v>1</v>
      </c>
      <c r="H2861">
        <v>0</v>
      </c>
      <c r="I2861">
        <v>90</v>
      </c>
      <c r="J2861">
        <v>2018</v>
      </c>
      <c r="K2861" t="s">
        <v>237</v>
      </c>
      <c r="L2861">
        <v>3</v>
      </c>
      <c r="M2861">
        <v>2</v>
      </c>
      <c r="N2861">
        <v>2</v>
      </c>
      <c r="O2861">
        <v>11</v>
      </c>
      <c r="P2861" t="s">
        <v>325</v>
      </c>
      <c r="Q2861" t="s">
        <v>1129</v>
      </c>
      <c r="R2861" t="s">
        <v>334</v>
      </c>
      <c r="S2861">
        <v>81365</v>
      </c>
      <c r="T2861" t="s">
        <v>129</v>
      </c>
      <c r="U2861" t="s">
        <v>149</v>
      </c>
      <c r="V2861" t="s">
        <v>1132</v>
      </c>
      <c r="W2861" t="s">
        <v>207</v>
      </c>
      <c r="X2861" t="s">
        <v>57</v>
      </c>
      <c r="Y2861" t="s">
        <v>1421</v>
      </c>
      <c r="Z2861" s="1">
        <v>43596</v>
      </c>
      <c r="AA2861">
        <v>41</v>
      </c>
      <c r="AB2861" t="s">
        <v>81</v>
      </c>
      <c r="AC2861">
        <v>2023</v>
      </c>
      <c r="AD2861">
        <v>5</v>
      </c>
      <c r="AE2861" t="s">
        <v>475</v>
      </c>
      <c r="AF2861" t="s">
        <v>247</v>
      </c>
      <c r="AG2861" s="1">
        <v>36056</v>
      </c>
      <c r="AH2861" t="s">
        <v>264</v>
      </c>
      <c r="AI2861" t="s">
        <v>265</v>
      </c>
      <c r="AJ2861" t="s">
        <v>64</v>
      </c>
      <c r="AK2861">
        <v>177</v>
      </c>
      <c r="AL2861">
        <v>25000000</v>
      </c>
      <c r="AM2861">
        <v>60000000</v>
      </c>
      <c r="AN2861" s="1">
        <v>46568</v>
      </c>
      <c r="AO2861" t="s">
        <v>490</v>
      </c>
      <c r="AP2861" t="s">
        <v>164</v>
      </c>
      <c r="AQ2861">
        <v>11</v>
      </c>
      <c r="AR2861" t="s">
        <v>477</v>
      </c>
      <c r="AS2861">
        <v>0</v>
      </c>
      <c r="AT2861" t="s">
        <v>264</v>
      </c>
      <c r="AU2861">
        <v>26</v>
      </c>
    </row>
    <row r="2862" spans="1:47" x14ac:dyDescent="0.25">
      <c r="A2862" t="s">
        <v>1420</v>
      </c>
      <c r="B2862">
        <v>3058712</v>
      </c>
      <c r="C2862">
        <v>315779</v>
      </c>
      <c r="D2862" t="s">
        <v>48</v>
      </c>
      <c r="E2862">
        <v>1</v>
      </c>
      <c r="F2862">
        <v>0</v>
      </c>
      <c r="G2862">
        <v>1</v>
      </c>
      <c r="H2862">
        <v>0</v>
      </c>
      <c r="I2862">
        <v>90</v>
      </c>
      <c r="J2862">
        <v>2018</v>
      </c>
      <c r="K2862" t="s">
        <v>237</v>
      </c>
      <c r="L2862">
        <v>3</v>
      </c>
      <c r="M2862">
        <v>2</v>
      </c>
      <c r="N2862">
        <v>2</v>
      </c>
      <c r="O2862">
        <v>11</v>
      </c>
      <c r="P2862" t="s">
        <v>325</v>
      </c>
      <c r="Q2862" t="s">
        <v>1129</v>
      </c>
      <c r="R2862" t="s">
        <v>334</v>
      </c>
      <c r="S2862">
        <v>81365</v>
      </c>
      <c r="T2862" t="s">
        <v>129</v>
      </c>
      <c r="U2862" t="s">
        <v>149</v>
      </c>
      <c r="V2862" t="s">
        <v>1132</v>
      </c>
      <c r="W2862" t="s">
        <v>207</v>
      </c>
      <c r="X2862" t="s">
        <v>57</v>
      </c>
      <c r="Y2862" t="s">
        <v>1421</v>
      </c>
      <c r="Z2862" s="1">
        <v>43596</v>
      </c>
      <c r="AA2862">
        <v>41</v>
      </c>
      <c r="AB2862" t="s">
        <v>81</v>
      </c>
      <c r="AC2862">
        <v>2023</v>
      </c>
      <c r="AD2862">
        <v>5</v>
      </c>
      <c r="AE2862" t="s">
        <v>475</v>
      </c>
      <c r="AF2862" t="s">
        <v>247</v>
      </c>
      <c r="AG2862" s="1">
        <v>36056</v>
      </c>
      <c r="AH2862" t="s">
        <v>264</v>
      </c>
      <c r="AI2862" t="s">
        <v>265</v>
      </c>
      <c r="AJ2862" t="s">
        <v>64</v>
      </c>
      <c r="AK2862">
        <v>177</v>
      </c>
      <c r="AL2862">
        <v>25000000</v>
      </c>
      <c r="AM2862">
        <v>60000000</v>
      </c>
      <c r="AN2862" s="1">
        <v>46568</v>
      </c>
      <c r="AO2862" t="s">
        <v>491</v>
      </c>
      <c r="AP2862" t="s">
        <v>66</v>
      </c>
      <c r="AQ2862">
        <v>11</v>
      </c>
      <c r="AR2862" t="s">
        <v>477</v>
      </c>
      <c r="AS2862">
        <v>0</v>
      </c>
      <c r="AT2862" t="s">
        <v>264</v>
      </c>
      <c r="AU2862">
        <v>26</v>
      </c>
    </row>
    <row r="2863" spans="1:47" x14ac:dyDescent="0.25">
      <c r="A2863" t="s">
        <v>1420</v>
      </c>
      <c r="B2863">
        <v>3058712</v>
      </c>
      <c r="C2863">
        <v>315779</v>
      </c>
      <c r="D2863" t="s">
        <v>48</v>
      </c>
      <c r="E2863">
        <v>1</v>
      </c>
      <c r="F2863">
        <v>0</v>
      </c>
      <c r="G2863">
        <v>1</v>
      </c>
      <c r="H2863">
        <v>0</v>
      </c>
      <c r="I2863">
        <v>90</v>
      </c>
      <c r="J2863">
        <v>2018</v>
      </c>
      <c r="K2863" t="s">
        <v>237</v>
      </c>
      <c r="L2863">
        <v>3</v>
      </c>
      <c r="M2863">
        <v>2</v>
      </c>
      <c r="N2863">
        <v>2</v>
      </c>
      <c r="O2863">
        <v>11</v>
      </c>
      <c r="P2863" t="s">
        <v>325</v>
      </c>
      <c r="Q2863" t="s">
        <v>1129</v>
      </c>
      <c r="R2863" t="s">
        <v>334</v>
      </c>
      <c r="S2863">
        <v>81365</v>
      </c>
      <c r="T2863" t="s">
        <v>129</v>
      </c>
      <c r="U2863" t="s">
        <v>149</v>
      </c>
      <c r="V2863" t="s">
        <v>1132</v>
      </c>
      <c r="W2863" t="s">
        <v>207</v>
      </c>
      <c r="X2863" t="s">
        <v>57</v>
      </c>
      <c r="Y2863" t="s">
        <v>1422</v>
      </c>
      <c r="Z2863" s="1">
        <v>43596</v>
      </c>
      <c r="AA2863">
        <v>90</v>
      </c>
      <c r="AB2863" t="s">
        <v>59</v>
      </c>
      <c r="AC2863">
        <v>2023</v>
      </c>
      <c r="AD2863">
        <v>5</v>
      </c>
      <c r="AE2863" t="s">
        <v>475</v>
      </c>
      <c r="AF2863" t="s">
        <v>247</v>
      </c>
      <c r="AG2863" s="1">
        <v>36056</v>
      </c>
      <c r="AH2863" t="s">
        <v>264</v>
      </c>
      <c r="AI2863" t="s">
        <v>265</v>
      </c>
      <c r="AJ2863" t="s">
        <v>64</v>
      </c>
      <c r="AK2863">
        <v>177</v>
      </c>
      <c r="AL2863">
        <v>25000000</v>
      </c>
      <c r="AM2863">
        <v>60000000</v>
      </c>
      <c r="AN2863" s="1">
        <v>46568</v>
      </c>
      <c r="AO2863" t="s">
        <v>476</v>
      </c>
      <c r="AP2863" t="s">
        <v>164</v>
      </c>
      <c r="AQ2863">
        <v>11</v>
      </c>
      <c r="AR2863" t="s">
        <v>477</v>
      </c>
      <c r="AS2863">
        <v>0</v>
      </c>
      <c r="AT2863" t="s">
        <v>264</v>
      </c>
      <c r="AU2863">
        <v>26</v>
      </c>
    </row>
    <row r="2864" spans="1:47" x14ac:dyDescent="0.25">
      <c r="A2864" t="s">
        <v>1420</v>
      </c>
      <c r="B2864">
        <v>3058712</v>
      </c>
      <c r="C2864">
        <v>315779</v>
      </c>
      <c r="D2864" t="s">
        <v>48</v>
      </c>
      <c r="E2864">
        <v>1</v>
      </c>
      <c r="F2864">
        <v>0</v>
      </c>
      <c r="G2864">
        <v>1</v>
      </c>
      <c r="H2864">
        <v>0</v>
      </c>
      <c r="I2864">
        <v>90</v>
      </c>
      <c r="J2864">
        <v>2018</v>
      </c>
      <c r="K2864" t="s">
        <v>237</v>
      </c>
      <c r="L2864">
        <v>3</v>
      </c>
      <c r="M2864">
        <v>2</v>
      </c>
      <c r="N2864">
        <v>2</v>
      </c>
      <c r="O2864">
        <v>11</v>
      </c>
      <c r="P2864" t="s">
        <v>325</v>
      </c>
      <c r="Q2864" t="s">
        <v>1129</v>
      </c>
      <c r="R2864" t="s">
        <v>334</v>
      </c>
      <c r="S2864">
        <v>81365</v>
      </c>
      <c r="T2864" t="s">
        <v>129</v>
      </c>
      <c r="U2864" t="s">
        <v>149</v>
      </c>
      <c r="V2864" t="s">
        <v>1132</v>
      </c>
      <c r="W2864" t="s">
        <v>207</v>
      </c>
      <c r="X2864" t="s">
        <v>57</v>
      </c>
      <c r="Y2864" t="s">
        <v>1422</v>
      </c>
      <c r="Z2864" s="1">
        <v>43596</v>
      </c>
      <c r="AA2864">
        <v>90</v>
      </c>
      <c r="AB2864" t="s">
        <v>59</v>
      </c>
      <c r="AC2864">
        <v>2023</v>
      </c>
      <c r="AD2864">
        <v>5</v>
      </c>
      <c r="AE2864" t="s">
        <v>475</v>
      </c>
      <c r="AF2864" t="s">
        <v>247</v>
      </c>
      <c r="AG2864" s="1">
        <v>36056</v>
      </c>
      <c r="AH2864" t="s">
        <v>264</v>
      </c>
      <c r="AI2864" t="s">
        <v>265</v>
      </c>
      <c r="AJ2864" t="s">
        <v>64</v>
      </c>
      <c r="AK2864">
        <v>177</v>
      </c>
      <c r="AL2864">
        <v>25000000</v>
      </c>
      <c r="AM2864">
        <v>60000000</v>
      </c>
      <c r="AN2864" s="1">
        <v>46568</v>
      </c>
      <c r="AO2864" t="s">
        <v>478</v>
      </c>
      <c r="AP2864" t="s">
        <v>164</v>
      </c>
      <c r="AQ2864">
        <v>11</v>
      </c>
      <c r="AR2864" t="s">
        <v>477</v>
      </c>
      <c r="AS2864">
        <v>0</v>
      </c>
      <c r="AT2864" t="s">
        <v>264</v>
      </c>
      <c r="AU2864">
        <v>26</v>
      </c>
    </row>
    <row r="2865" spans="1:47" x14ac:dyDescent="0.25">
      <c r="A2865" t="s">
        <v>1420</v>
      </c>
      <c r="B2865">
        <v>3058712</v>
      </c>
      <c r="C2865">
        <v>315779</v>
      </c>
      <c r="D2865" t="s">
        <v>48</v>
      </c>
      <c r="E2865">
        <v>1</v>
      </c>
      <c r="F2865">
        <v>0</v>
      </c>
      <c r="G2865">
        <v>1</v>
      </c>
      <c r="H2865">
        <v>0</v>
      </c>
      <c r="I2865">
        <v>90</v>
      </c>
      <c r="J2865">
        <v>2018</v>
      </c>
      <c r="K2865" t="s">
        <v>237</v>
      </c>
      <c r="L2865">
        <v>3</v>
      </c>
      <c r="M2865">
        <v>2</v>
      </c>
      <c r="N2865">
        <v>2</v>
      </c>
      <c r="O2865">
        <v>11</v>
      </c>
      <c r="P2865" t="s">
        <v>325</v>
      </c>
      <c r="Q2865" t="s">
        <v>1129</v>
      </c>
      <c r="R2865" t="s">
        <v>334</v>
      </c>
      <c r="S2865">
        <v>81365</v>
      </c>
      <c r="T2865" t="s">
        <v>129</v>
      </c>
      <c r="U2865" t="s">
        <v>149</v>
      </c>
      <c r="V2865" t="s">
        <v>1132</v>
      </c>
      <c r="W2865" t="s">
        <v>207</v>
      </c>
      <c r="X2865" t="s">
        <v>57</v>
      </c>
      <c r="Y2865" t="s">
        <v>1422</v>
      </c>
      <c r="Z2865" s="1">
        <v>43596</v>
      </c>
      <c r="AA2865">
        <v>90</v>
      </c>
      <c r="AB2865" t="s">
        <v>59</v>
      </c>
      <c r="AC2865">
        <v>2023</v>
      </c>
      <c r="AD2865">
        <v>5</v>
      </c>
      <c r="AE2865" t="s">
        <v>475</v>
      </c>
      <c r="AF2865" t="s">
        <v>247</v>
      </c>
      <c r="AG2865" s="1">
        <v>36056</v>
      </c>
      <c r="AH2865" t="s">
        <v>264</v>
      </c>
      <c r="AI2865" t="s">
        <v>265</v>
      </c>
      <c r="AJ2865" t="s">
        <v>64</v>
      </c>
      <c r="AK2865">
        <v>177</v>
      </c>
      <c r="AL2865">
        <v>25000000</v>
      </c>
      <c r="AM2865">
        <v>60000000</v>
      </c>
      <c r="AN2865" s="1">
        <v>46568</v>
      </c>
      <c r="AO2865" t="s">
        <v>479</v>
      </c>
      <c r="AP2865" t="s">
        <v>164</v>
      </c>
      <c r="AQ2865">
        <v>11</v>
      </c>
      <c r="AR2865" t="s">
        <v>477</v>
      </c>
      <c r="AS2865">
        <v>0</v>
      </c>
      <c r="AT2865" t="s">
        <v>264</v>
      </c>
      <c r="AU2865">
        <v>26</v>
      </c>
    </row>
    <row r="2866" spans="1:47" x14ac:dyDescent="0.25">
      <c r="A2866" t="s">
        <v>1420</v>
      </c>
      <c r="B2866">
        <v>3058712</v>
      </c>
      <c r="C2866">
        <v>315779</v>
      </c>
      <c r="D2866" t="s">
        <v>48</v>
      </c>
      <c r="E2866">
        <v>1</v>
      </c>
      <c r="F2866">
        <v>0</v>
      </c>
      <c r="G2866">
        <v>1</v>
      </c>
      <c r="H2866">
        <v>0</v>
      </c>
      <c r="I2866">
        <v>90</v>
      </c>
      <c r="J2866">
        <v>2018</v>
      </c>
      <c r="K2866" t="s">
        <v>237</v>
      </c>
      <c r="L2866">
        <v>3</v>
      </c>
      <c r="M2866">
        <v>2</v>
      </c>
      <c r="N2866">
        <v>2</v>
      </c>
      <c r="O2866">
        <v>11</v>
      </c>
      <c r="P2866" t="s">
        <v>325</v>
      </c>
      <c r="Q2866" t="s">
        <v>1129</v>
      </c>
      <c r="R2866" t="s">
        <v>334</v>
      </c>
      <c r="S2866">
        <v>81365</v>
      </c>
      <c r="T2866" t="s">
        <v>129</v>
      </c>
      <c r="U2866" t="s">
        <v>149</v>
      </c>
      <c r="V2866" t="s">
        <v>1132</v>
      </c>
      <c r="W2866" t="s">
        <v>207</v>
      </c>
      <c r="X2866" t="s">
        <v>57</v>
      </c>
      <c r="Y2866" t="s">
        <v>1422</v>
      </c>
      <c r="Z2866" s="1">
        <v>43596</v>
      </c>
      <c r="AA2866">
        <v>90</v>
      </c>
      <c r="AB2866" t="s">
        <v>59</v>
      </c>
      <c r="AC2866">
        <v>2023</v>
      </c>
      <c r="AD2866">
        <v>5</v>
      </c>
      <c r="AE2866" t="s">
        <v>475</v>
      </c>
      <c r="AF2866" t="s">
        <v>247</v>
      </c>
      <c r="AG2866" s="1">
        <v>36056</v>
      </c>
      <c r="AH2866" t="s">
        <v>264</v>
      </c>
      <c r="AI2866" t="s">
        <v>265</v>
      </c>
      <c r="AJ2866" t="s">
        <v>64</v>
      </c>
      <c r="AK2866">
        <v>177</v>
      </c>
      <c r="AL2866">
        <v>25000000</v>
      </c>
      <c r="AM2866">
        <v>60000000</v>
      </c>
      <c r="AN2866" s="1">
        <v>46568</v>
      </c>
      <c r="AO2866" t="s">
        <v>480</v>
      </c>
      <c r="AP2866" t="s">
        <v>164</v>
      </c>
      <c r="AQ2866">
        <v>11</v>
      </c>
      <c r="AR2866" t="s">
        <v>477</v>
      </c>
      <c r="AS2866">
        <v>0</v>
      </c>
      <c r="AT2866" t="s">
        <v>264</v>
      </c>
      <c r="AU2866">
        <v>26</v>
      </c>
    </row>
    <row r="2867" spans="1:47" x14ac:dyDescent="0.25">
      <c r="A2867" t="s">
        <v>1420</v>
      </c>
      <c r="B2867">
        <v>3058712</v>
      </c>
      <c r="C2867">
        <v>315779</v>
      </c>
      <c r="D2867" t="s">
        <v>48</v>
      </c>
      <c r="E2867">
        <v>1</v>
      </c>
      <c r="F2867">
        <v>0</v>
      </c>
      <c r="G2867">
        <v>1</v>
      </c>
      <c r="H2867">
        <v>0</v>
      </c>
      <c r="I2867">
        <v>90</v>
      </c>
      <c r="J2867">
        <v>2018</v>
      </c>
      <c r="K2867" t="s">
        <v>237</v>
      </c>
      <c r="L2867">
        <v>3</v>
      </c>
      <c r="M2867">
        <v>2</v>
      </c>
      <c r="N2867">
        <v>2</v>
      </c>
      <c r="O2867">
        <v>11</v>
      </c>
      <c r="P2867" t="s">
        <v>325</v>
      </c>
      <c r="Q2867" t="s">
        <v>1129</v>
      </c>
      <c r="R2867" t="s">
        <v>334</v>
      </c>
      <c r="S2867">
        <v>81365</v>
      </c>
      <c r="T2867" t="s">
        <v>129</v>
      </c>
      <c r="U2867" t="s">
        <v>149</v>
      </c>
      <c r="V2867" t="s">
        <v>1132</v>
      </c>
      <c r="W2867" t="s">
        <v>207</v>
      </c>
      <c r="X2867" t="s">
        <v>57</v>
      </c>
      <c r="Y2867" t="s">
        <v>1422</v>
      </c>
      <c r="Z2867" s="1">
        <v>43596</v>
      </c>
      <c r="AA2867">
        <v>90</v>
      </c>
      <c r="AB2867" t="s">
        <v>59</v>
      </c>
      <c r="AC2867">
        <v>2023</v>
      </c>
      <c r="AD2867">
        <v>5</v>
      </c>
      <c r="AE2867" t="s">
        <v>475</v>
      </c>
      <c r="AF2867" t="s">
        <v>247</v>
      </c>
      <c r="AG2867" s="1">
        <v>36056</v>
      </c>
      <c r="AH2867" t="s">
        <v>264</v>
      </c>
      <c r="AI2867" t="s">
        <v>265</v>
      </c>
      <c r="AJ2867" t="s">
        <v>64</v>
      </c>
      <c r="AK2867">
        <v>177</v>
      </c>
      <c r="AL2867">
        <v>25000000</v>
      </c>
      <c r="AM2867">
        <v>60000000</v>
      </c>
      <c r="AN2867" s="1">
        <v>46568</v>
      </c>
      <c r="AO2867" t="s">
        <v>481</v>
      </c>
      <c r="AP2867" t="s">
        <v>164</v>
      </c>
      <c r="AQ2867">
        <v>11</v>
      </c>
      <c r="AR2867" t="s">
        <v>477</v>
      </c>
      <c r="AS2867">
        <v>0</v>
      </c>
      <c r="AT2867" t="s">
        <v>264</v>
      </c>
      <c r="AU2867">
        <v>26</v>
      </c>
    </row>
    <row r="2868" spans="1:47" x14ac:dyDescent="0.25">
      <c r="A2868" t="s">
        <v>1420</v>
      </c>
      <c r="B2868">
        <v>3058712</v>
      </c>
      <c r="C2868">
        <v>315779</v>
      </c>
      <c r="D2868" t="s">
        <v>48</v>
      </c>
      <c r="E2868">
        <v>1</v>
      </c>
      <c r="F2868">
        <v>0</v>
      </c>
      <c r="G2868">
        <v>1</v>
      </c>
      <c r="H2868">
        <v>0</v>
      </c>
      <c r="I2868">
        <v>90</v>
      </c>
      <c r="J2868">
        <v>2018</v>
      </c>
      <c r="K2868" t="s">
        <v>237</v>
      </c>
      <c r="L2868">
        <v>3</v>
      </c>
      <c r="M2868">
        <v>2</v>
      </c>
      <c r="N2868">
        <v>2</v>
      </c>
      <c r="O2868">
        <v>11</v>
      </c>
      <c r="P2868" t="s">
        <v>325</v>
      </c>
      <c r="Q2868" t="s">
        <v>1129</v>
      </c>
      <c r="R2868" t="s">
        <v>334</v>
      </c>
      <c r="S2868">
        <v>81365</v>
      </c>
      <c r="T2868" t="s">
        <v>129</v>
      </c>
      <c r="U2868" t="s">
        <v>149</v>
      </c>
      <c r="V2868" t="s">
        <v>1132</v>
      </c>
      <c r="W2868" t="s">
        <v>207</v>
      </c>
      <c r="X2868" t="s">
        <v>57</v>
      </c>
      <c r="Y2868" t="s">
        <v>1422</v>
      </c>
      <c r="Z2868" s="1">
        <v>43596</v>
      </c>
      <c r="AA2868">
        <v>90</v>
      </c>
      <c r="AB2868" t="s">
        <v>59</v>
      </c>
      <c r="AC2868">
        <v>2023</v>
      </c>
      <c r="AD2868">
        <v>5</v>
      </c>
      <c r="AE2868" t="s">
        <v>475</v>
      </c>
      <c r="AF2868" t="s">
        <v>247</v>
      </c>
      <c r="AG2868" s="1">
        <v>36056</v>
      </c>
      <c r="AH2868" t="s">
        <v>264</v>
      </c>
      <c r="AI2868" t="s">
        <v>265</v>
      </c>
      <c r="AJ2868" t="s">
        <v>64</v>
      </c>
      <c r="AK2868">
        <v>177</v>
      </c>
      <c r="AL2868">
        <v>25000000</v>
      </c>
      <c r="AM2868">
        <v>60000000</v>
      </c>
      <c r="AN2868" s="1">
        <v>46568</v>
      </c>
      <c r="AO2868" t="s">
        <v>482</v>
      </c>
      <c r="AP2868" t="s">
        <v>164</v>
      </c>
      <c r="AQ2868">
        <v>11</v>
      </c>
      <c r="AR2868" t="s">
        <v>477</v>
      </c>
      <c r="AS2868">
        <v>0</v>
      </c>
      <c r="AT2868" t="s">
        <v>483</v>
      </c>
      <c r="AU2868">
        <v>26</v>
      </c>
    </row>
    <row r="2869" spans="1:47" x14ac:dyDescent="0.25">
      <c r="A2869" t="s">
        <v>1420</v>
      </c>
      <c r="B2869">
        <v>3058712</v>
      </c>
      <c r="C2869">
        <v>315779</v>
      </c>
      <c r="D2869" t="s">
        <v>48</v>
      </c>
      <c r="E2869">
        <v>1</v>
      </c>
      <c r="F2869">
        <v>0</v>
      </c>
      <c r="G2869">
        <v>1</v>
      </c>
      <c r="H2869">
        <v>0</v>
      </c>
      <c r="I2869">
        <v>90</v>
      </c>
      <c r="J2869">
        <v>2018</v>
      </c>
      <c r="K2869" t="s">
        <v>237</v>
      </c>
      <c r="L2869">
        <v>3</v>
      </c>
      <c r="M2869">
        <v>2</v>
      </c>
      <c r="N2869">
        <v>2</v>
      </c>
      <c r="O2869">
        <v>11</v>
      </c>
      <c r="P2869" t="s">
        <v>325</v>
      </c>
      <c r="Q2869" t="s">
        <v>1129</v>
      </c>
      <c r="R2869" t="s">
        <v>334</v>
      </c>
      <c r="S2869">
        <v>81365</v>
      </c>
      <c r="T2869" t="s">
        <v>129</v>
      </c>
      <c r="U2869" t="s">
        <v>149</v>
      </c>
      <c r="V2869" t="s">
        <v>1132</v>
      </c>
      <c r="W2869" t="s">
        <v>207</v>
      </c>
      <c r="X2869" t="s">
        <v>57</v>
      </c>
      <c r="Y2869" t="s">
        <v>1422</v>
      </c>
      <c r="Z2869" s="1">
        <v>43596</v>
      </c>
      <c r="AA2869">
        <v>90</v>
      </c>
      <c r="AB2869" t="s">
        <v>59</v>
      </c>
      <c r="AC2869">
        <v>2023</v>
      </c>
      <c r="AD2869">
        <v>5</v>
      </c>
      <c r="AE2869" t="s">
        <v>475</v>
      </c>
      <c r="AF2869" t="s">
        <v>247</v>
      </c>
      <c r="AG2869" s="1">
        <v>36056</v>
      </c>
      <c r="AH2869" t="s">
        <v>264</v>
      </c>
      <c r="AI2869" t="s">
        <v>265</v>
      </c>
      <c r="AJ2869" t="s">
        <v>64</v>
      </c>
      <c r="AK2869">
        <v>177</v>
      </c>
      <c r="AL2869">
        <v>25000000</v>
      </c>
      <c r="AM2869">
        <v>60000000</v>
      </c>
      <c r="AN2869" s="1">
        <v>46568</v>
      </c>
      <c r="AO2869" t="s">
        <v>484</v>
      </c>
      <c r="AP2869" t="s">
        <v>164</v>
      </c>
      <c r="AQ2869">
        <v>11</v>
      </c>
      <c r="AR2869" t="s">
        <v>477</v>
      </c>
      <c r="AS2869">
        <v>0</v>
      </c>
      <c r="AT2869" t="s">
        <v>264</v>
      </c>
      <c r="AU2869">
        <v>26</v>
      </c>
    </row>
    <row r="2870" spans="1:47" x14ac:dyDescent="0.25">
      <c r="A2870" t="s">
        <v>1420</v>
      </c>
      <c r="B2870">
        <v>3058712</v>
      </c>
      <c r="C2870">
        <v>315779</v>
      </c>
      <c r="D2870" t="s">
        <v>48</v>
      </c>
      <c r="E2870">
        <v>1</v>
      </c>
      <c r="F2870">
        <v>0</v>
      </c>
      <c r="G2870">
        <v>1</v>
      </c>
      <c r="H2870">
        <v>0</v>
      </c>
      <c r="I2870">
        <v>90</v>
      </c>
      <c r="J2870">
        <v>2018</v>
      </c>
      <c r="K2870" t="s">
        <v>237</v>
      </c>
      <c r="L2870">
        <v>3</v>
      </c>
      <c r="M2870">
        <v>2</v>
      </c>
      <c r="N2870">
        <v>2</v>
      </c>
      <c r="O2870">
        <v>11</v>
      </c>
      <c r="P2870" t="s">
        <v>325</v>
      </c>
      <c r="Q2870" t="s">
        <v>1129</v>
      </c>
      <c r="R2870" t="s">
        <v>334</v>
      </c>
      <c r="S2870">
        <v>81365</v>
      </c>
      <c r="T2870" t="s">
        <v>129</v>
      </c>
      <c r="U2870" t="s">
        <v>149</v>
      </c>
      <c r="V2870" t="s">
        <v>1132</v>
      </c>
      <c r="W2870" t="s">
        <v>207</v>
      </c>
      <c r="X2870" t="s">
        <v>57</v>
      </c>
      <c r="Y2870" t="s">
        <v>1422</v>
      </c>
      <c r="Z2870" s="1">
        <v>43596</v>
      </c>
      <c r="AA2870">
        <v>90</v>
      </c>
      <c r="AB2870" t="s">
        <v>59</v>
      </c>
      <c r="AC2870">
        <v>2023</v>
      </c>
      <c r="AD2870">
        <v>5</v>
      </c>
      <c r="AE2870" t="s">
        <v>475</v>
      </c>
      <c r="AF2870" t="s">
        <v>247</v>
      </c>
      <c r="AG2870" s="1">
        <v>36056</v>
      </c>
      <c r="AH2870" t="s">
        <v>264</v>
      </c>
      <c r="AI2870" t="s">
        <v>265</v>
      </c>
      <c r="AJ2870" t="s">
        <v>64</v>
      </c>
      <c r="AK2870">
        <v>177</v>
      </c>
      <c r="AL2870">
        <v>25000000</v>
      </c>
      <c r="AM2870">
        <v>60000000</v>
      </c>
      <c r="AN2870" s="1">
        <v>46568</v>
      </c>
      <c r="AO2870" t="s">
        <v>485</v>
      </c>
      <c r="AP2870" t="s">
        <v>66</v>
      </c>
      <c r="AQ2870">
        <v>11</v>
      </c>
      <c r="AR2870" t="s">
        <v>477</v>
      </c>
      <c r="AS2870">
        <v>0</v>
      </c>
      <c r="AT2870" t="s">
        <v>264</v>
      </c>
      <c r="AU2870">
        <v>26</v>
      </c>
    </row>
    <row r="2871" spans="1:47" x14ac:dyDescent="0.25">
      <c r="A2871" t="s">
        <v>1420</v>
      </c>
      <c r="B2871">
        <v>3058712</v>
      </c>
      <c r="C2871">
        <v>315779</v>
      </c>
      <c r="D2871" t="s">
        <v>48</v>
      </c>
      <c r="E2871">
        <v>1</v>
      </c>
      <c r="F2871">
        <v>0</v>
      </c>
      <c r="G2871">
        <v>1</v>
      </c>
      <c r="H2871">
        <v>0</v>
      </c>
      <c r="I2871">
        <v>90</v>
      </c>
      <c r="J2871">
        <v>2018</v>
      </c>
      <c r="K2871" t="s">
        <v>237</v>
      </c>
      <c r="L2871">
        <v>3</v>
      </c>
      <c r="M2871">
        <v>2</v>
      </c>
      <c r="N2871">
        <v>2</v>
      </c>
      <c r="O2871">
        <v>11</v>
      </c>
      <c r="P2871" t="s">
        <v>325</v>
      </c>
      <c r="Q2871" t="s">
        <v>1129</v>
      </c>
      <c r="R2871" t="s">
        <v>334</v>
      </c>
      <c r="S2871">
        <v>81365</v>
      </c>
      <c r="T2871" t="s">
        <v>129</v>
      </c>
      <c r="U2871" t="s">
        <v>149</v>
      </c>
      <c r="V2871" t="s">
        <v>1132</v>
      </c>
      <c r="W2871" t="s">
        <v>207</v>
      </c>
      <c r="X2871" t="s">
        <v>57</v>
      </c>
      <c r="Y2871" t="s">
        <v>1422</v>
      </c>
      <c r="Z2871" s="1">
        <v>43596</v>
      </c>
      <c r="AA2871">
        <v>90</v>
      </c>
      <c r="AB2871" t="s">
        <v>59</v>
      </c>
      <c r="AC2871">
        <v>2023</v>
      </c>
      <c r="AD2871">
        <v>5</v>
      </c>
      <c r="AE2871" t="s">
        <v>475</v>
      </c>
      <c r="AF2871" t="s">
        <v>247</v>
      </c>
      <c r="AG2871" s="1">
        <v>36056</v>
      </c>
      <c r="AH2871" t="s">
        <v>264</v>
      </c>
      <c r="AI2871" t="s">
        <v>265</v>
      </c>
      <c r="AJ2871" t="s">
        <v>64</v>
      </c>
      <c r="AK2871">
        <v>177</v>
      </c>
      <c r="AL2871">
        <v>25000000</v>
      </c>
      <c r="AM2871">
        <v>60000000</v>
      </c>
      <c r="AN2871" s="1">
        <v>46568</v>
      </c>
      <c r="AO2871" t="s">
        <v>486</v>
      </c>
      <c r="AP2871" t="s">
        <v>164</v>
      </c>
      <c r="AQ2871">
        <v>11</v>
      </c>
      <c r="AR2871" t="s">
        <v>477</v>
      </c>
      <c r="AS2871">
        <v>0</v>
      </c>
      <c r="AT2871" t="s">
        <v>264</v>
      </c>
      <c r="AU2871">
        <v>26</v>
      </c>
    </row>
    <row r="2872" spans="1:47" x14ac:dyDescent="0.25">
      <c r="A2872" t="s">
        <v>1420</v>
      </c>
      <c r="B2872">
        <v>3058712</v>
      </c>
      <c r="C2872">
        <v>315779</v>
      </c>
      <c r="D2872" t="s">
        <v>48</v>
      </c>
      <c r="E2872">
        <v>1</v>
      </c>
      <c r="F2872">
        <v>0</v>
      </c>
      <c r="G2872">
        <v>1</v>
      </c>
      <c r="H2872">
        <v>0</v>
      </c>
      <c r="I2872">
        <v>90</v>
      </c>
      <c r="J2872">
        <v>2018</v>
      </c>
      <c r="K2872" t="s">
        <v>237</v>
      </c>
      <c r="L2872">
        <v>3</v>
      </c>
      <c r="M2872">
        <v>2</v>
      </c>
      <c r="N2872">
        <v>2</v>
      </c>
      <c r="O2872">
        <v>11</v>
      </c>
      <c r="P2872" t="s">
        <v>325</v>
      </c>
      <c r="Q2872" t="s">
        <v>1129</v>
      </c>
      <c r="R2872" t="s">
        <v>334</v>
      </c>
      <c r="S2872">
        <v>81365</v>
      </c>
      <c r="T2872" t="s">
        <v>129</v>
      </c>
      <c r="U2872" t="s">
        <v>149</v>
      </c>
      <c r="V2872" t="s">
        <v>1132</v>
      </c>
      <c r="W2872" t="s">
        <v>207</v>
      </c>
      <c r="X2872" t="s">
        <v>57</v>
      </c>
      <c r="Y2872" t="s">
        <v>1422</v>
      </c>
      <c r="Z2872" s="1">
        <v>43596</v>
      </c>
      <c r="AA2872">
        <v>90</v>
      </c>
      <c r="AB2872" t="s">
        <v>59</v>
      </c>
      <c r="AC2872">
        <v>2023</v>
      </c>
      <c r="AD2872">
        <v>5</v>
      </c>
      <c r="AE2872" t="s">
        <v>475</v>
      </c>
      <c r="AF2872" t="s">
        <v>247</v>
      </c>
      <c r="AG2872" s="1">
        <v>36056</v>
      </c>
      <c r="AH2872" t="s">
        <v>264</v>
      </c>
      <c r="AI2872" t="s">
        <v>265</v>
      </c>
      <c r="AJ2872" t="s">
        <v>64</v>
      </c>
      <c r="AK2872">
        <v>177</v>
      </c>
      <c r="AL2872">
        <v>25000000</v>
      </c>
      <c r="AM2872">
        <v>60000000</v>
      </c>
      <c r="AN2872" s="1">
        <v>46568</v>
      </c>
      <c r="AO2872" t="s">
        <v>487</v>
      </c>
      <c r="AP2872" t="s">
        <v>164</v>
      </c>
      <c r="AQ2872">
        <v>11</v>
      </c>
      <c r="AR2872" t="s">
        <v>477</v>
      </c>
      <c r="AS2872">
        <v>0</v>
      </c>
      <c r="AT2872" t="s">
        <v>264</v>
      </c>
      <c r="AU2872">
        <v>26</v>
      </c>
    </row>
    <row r="2873" spans="1:47" x14ac:dyDescent="0.25">
      <c r="A2873" t="s">
        <v>1420</v>
      </c>
      <c r="B2873">
        <v>3058712</v>
      </c>
      <c r="C2873">
        <v>315779</v>
      </c>
      <c r="D2873" t="s">
        <v>48</v>
      </c>
      <c r="E2873">
        <v>1</v>
      </c>
      <c r="F2873">
        <v>0</v>
      </c>
      <c r="G2873">
        <v>1</v>
      </c>
      <c r="H2873">
        <v>0</v>
      </c>
      <c r="I2873">
        <v>90</v>
      </c>
      <c r="J2873">
        <v>2018</v>
      </c>
      <c r="K2873" t="s">
        <v>237</v>
      </c>
      <c r="L2873">
        <v>3</v>
      </c>
      <c r="M2873">
        <v>2</v>
      </c>
      <c r="N2873">
        <v>2</v>
      </c>
      <c r="O2873">
        <v>11</v>
      </c>
      <c r="P2873" t="s">
        <v>325</v>
      </c>
      <c r="Q2873" t="s">
        <v>1129</v>
      </c>
      <c r="R2873" t="s">
        <v>334</v>
      </c>
      <c r="S2873">
        <v>81365</v>
      </c>
      <c r="T2873" t="s">
        <v>129</v>
      </c>
      <c r="U2873" t="s">
        <v>149</v>
      </c>
      <c r="V2873" t="s">
        <v>1132</v>
      </c>
      <c r="W2873" t="s">
        <v>207</v>
      </c>
      <c r="X2873" t="s">
        <v>57</v>
      </c>
      <c r="Y2873" t="s">
        <v>1422</v>
      </c>
      <c r="Z2873" s="1">
        <v>43596</v>
      </c>
      <c r="AA2873">
        <v>90</v>
      </c>
      <c r="AB2873" t="s">
        <v>59</v>
      </c>
      <c r="AC2873">
        <v>2023</v>
      </c>
      <c r="AD2873">
        <v>5</v>
      </c>
      <c r="AE2873" t="s">
        <v>475</v>
      </c>
      <c r="AF2873" t="s">
        <v>247</v>
      </c>
      <c r="AG2873" s="1">
        <v>36056</v>
      </c>
      <c r="AH2873" t="s">
        <v>264</v>
      </c>
      <c r="AI2873" t="s">
        <v>265</v>
      </c>
      <c r="AJ2873" t="s">
        <v>64</v>
      </c>
      <c r="AK2873">
        <v>177</v>
      </c>
      <c r="AL2873">
        <v>25000000</v>
      </c>
      <c r="AM2873">
        <v>60000000</v>
      </c>
      <c r="AN2873" s="1">
        <v>46568</v>
      </c>
      <c r="AO2873" t="s">
        <v>488</v>
      </c>
      <c r="AP2873" t="s">
        <v>164</v>
      </c>
      <c r="AQ2873">
        <v>11</v>
      </c>
      <c r="AR2873" t="s">
        <v>477</v>
      </c>
      <c r="AS2873">
        <v>0</v>
      </c>
      <c r="AT2873" t="s">
        <v>264</v>
      </c>
      <c r="AU2873">
        <v>26</v>
      </c>
    </row>
    <row r="2874" spans="1:47" x14ac:dyDescent="0.25">
      <c r="A2874" t="s">
        <v>1420</v>
      </c>
      <c r="B2874">
        <v>3058712</v>
      </c>
      <c r="C2874">
        <v>315779</v>
      </c>
      <c r="D2874" t="s">
        <v>48</v>
      </c>
      <c r="E2874">
        <v>1</v>
      </c>
      <c r="F2874">
        <v>0</v>
      </c>
      <c r="G2874">
        <v>1</v>
      </c>
      <c r="H2874">
        <v>0</v>
      </c>
      <c r="I2874">
        <v>90</v>
      </c>
      <c r="J2874">
        <v>2018</v>
      </c>
      <c r="K2874" t="s">
        <v>237</v>
      </c>
      <c r="L2874">
        <v>3</v>
      </c>
      <c r="M2874">
        <v>2</v>
      </c>
      <c r="N2874">
        <v>2</v>
      </c>
      <c r="O2874">
        <v>11</v>
      </c>
      <c r="P2874" t="s">
        <v>325</v>
      </c>
      <c r="Q2874" t="s">
        <v>1129</v>
      </c>
      <c r="R2874" t="s">
        <v>334</v>
      </c>
      <c r="S2874">
        <v>81365</v>
      </c>
      <c r="T2874" t="s">
        <v>129</v>
      </c>
      <c r="U2874" t="s">
        <v>149</v>
      </c>
      <c r="V2874" t="s">
        <v>1132</v>
      </c>
      <c r="W2874" t="s">
        <v>207</v>
      </c>
      <c r="X2874" t="s">
        <v>57</v>
      </c>
      <c r="Y2874" t="s">
        <v>1422</v>
      </c>
      <c r="Z2874" s="1">
        <v>43596</v>
      </c>
      <c r="AA2874">
        <v>90</v>
      </c>
      <c r="AB2874" t="s">
        <v>59</v>
      </c>
      <c r="AC2874">
        <v>2023</v>
      </c>
      <c r="AD2874">
        <v>5</v>
      </c>
      <c r="AE2874" t="s">
        <v>475</v>
      </c>
      <c r="AF2874" t="s">
        <v>247</v>
      </c>
      <c r="AG2874" s="1">
        <v>36056</v>
      </c>
      <c r="AH2874" t="s">
        <v>264</v>
      </c>
      <c r="AI2874" t="s">
        <v>265</v>
      </c>
      <c r="AJ2874" t="s">
        <v>64</v>
      </c>
      <c r="AK2874">
        <v>177</v>
      </c>
      <c r="AL2874">
        <v>25000000</v>
      </c>
      <c r="AM2874">
        <v>60000000</v>
      </c>
      <c r="AN2874" s="1">
        <v>46568</v>
      </c>
      <c r="AO2874" t="s">
        <v>489</v>
      </c>
      <c r="AP2874" t="s">
        <v>164</v>
      </c>
      <c r="AQ2874">
        <v>11</v>
      </c>
      <c r="AR2874" t="s">
        <v>477</v>
      </c>
      <c r="AS2874">
        <v>0</v>
      </c>
      <c r="AT2874" t="s">
        <v>264</v>
      </c>
      <c r="AU2874">
        <v>26</v>
      </c>
    </row>
    <row r="2875" spans="1:47" x14ac:dyDescent="0.25">
      <c r="A2875" t="s">
        <v>1420</v>
      </c>
      <c r="B2875">
        <v>3058712</v>
      </c>
      <c r="C2875">
        <v>315779</v>
      </c>
      <c r="D2875" t="s">
        <v>48</v>
      </c>
      <c r="E2875">
        <v>1</v>
      </c>
      <c r="F2875">
        <v>0</v>
      </c>
      <c r="G2875">
        <v>1</v>
      </c>
      <c r="H2875">
        <v>0</v>
      </c>
      <c r="I2875">
        <v>90</v>
      </c>
      <c r="J2875">
        <v>2018</v>
      </c>
      <c r="K2875" t="s">
        <v>237</v>
      </c>
      <c r="L2875">
        <v>3</v>
      </c>
      <c r="M2875">
        <v>2</v>
      </c>
      <c r="N2875">
        <v>2</v>
      </c>
      <c r="O2875">
        <v>11</v>
      </c>
      <c r="P2875" t="s">
        <v>325</v>
      </c>
      <c r="Q2875" t="s">
        <v>1129</v>
      </c>
      <c r="R2875" t="s">
        <v>334</v>
      </c>
      <c r="S2875">
        <v>81365</v>
      </c>
      <c r="T2875" t="s">
        <v>129</v>
      </c>
      <c r="U2875" t="s">
        <v>149</v>
      </c>
      <c r="V2875" t="s">
        <v>1132</v>
      </c>
      <c r="W2875" t="s">
        <v>207</v>
      </c>
      <c r="X2875" t="s">
        <v>57</v>
      </c>
      <c r="Y2875" t="s">
        <v>1422</v>
      </c>
      <c r="Z2875" s="1">
        <v>43596</v>
      </c>
      <c r="AA2875">
        <v>90</v>
      </c>
      <c r="AB2875" t="s">
        <v>59</v>
      </c>
      <c r="AC2875">
        <v>2023</v>
      </c>
      <c r="AD2875">
        <v>5</v>
      </c>
      <c r="AE2875" t="s">
        <v>475</v>
      </c>
      <c r="AF2875" t="s">
        <v>247</v>
      </c>
      <c r="AG2875" s="1">
        <v>36056</v>
      </c>
      <c r="AH2875" t="s">
        <v>264</v>
      </c>
      <c r="AI2875" t="s">
        <v>265</v>
      </c>
      <c r="AJ2875" t="s">
        <v>64</v>
      </c>
      <c r="AK2875">
        <v>177</v>
      </c>
      <c r="AL2875">
        <v>25000000</v>
      </c>
      <c r="AM2875">
        <v>60000000</v>
      </c>
      <c r="AN2875" s="1">
        <v>46568</v>
      </c>
      <c r="AO2875" t="s">
        <v>490</v>
      </c>
      <c r="AP2875" t="s">
        <v>164</v>
      </c>
      <c r="AQ2875">
        <v>11</v>
      </c>
      <c r="AR2875" t="s">
        <v>477</v>
      </c>
      <c r="AS2875">
        <v>0</v>
      </c>
      <c r="AT2875" t="s">
        <v>264</v>
      </c>
      <c r="AU2875">
        <v>26</v>
      </c>
    </row>
    <row r="2876" spans="1:47" x14ac:dyDescent="0.25">
      <c r="A2876" t="s">
        <v>1420</v>
      </c>
      <c r="B2876">
        <v>3058712</v>
      </c>
      <c r="C2876">
        <v>315779</v>
      </c>
      <c r="D2876" t="s">
        <v>48</v>
      </c>
      <c r="E2876">
        <v>1</v>
      </c>
      <c r="F2876">
        <v>0</v>
      </c>
      <c r="G2876">
        <v>1</v>
      </c>
      <c r="H2876">
        <v>0</v>
      </c>
      <c r="I2876">
        <v>90</v>
      </c>
      <c r="J2876">
        <v>2018</v>
      </c>
      <c r="K2876" t="s">
        <v>237</v>
      </c>
      <c r="L2876">
        <v>3</v>
      </c>
      <c r="M2876">
        <v>2</v>
      </c>
      <c r="N2876">
        <v>2</v>
      </c>
      <c r="O2876">
        <v>11</v>
      </c>
      <c r="P2876" t="s">
        <v>325</v>
      </c>
      <c r="Q2876" t="s">
        <v>1129</v>
      </c>
      <c r="R2876" t="s">
        <v>334</v>
      </c>
      <c r="S2876">
        <v>81365</v>
      </c>
      <c r="T2876" t="s">
        <v>129</v>
      </c>
      <c r="U2876" t="s">
        <v>149</v>
      </c>
      <c r="V2876" t="s">
        <v>1132</v>
      </c>
      <c r="W2876" t="s">
        <v>207</v>
      </c>
      <c r="X2876" t="s">
        <v>57</v>
      </c>
      <c r="Y2876" t="s">
        <v>1422</v>
      </c>
      <c r="Z2876" s="1">
        <v>43596</v>
      </c>
      <c r="AA2876">
        <v>90</v>
      </c>
      <c r="AB2876" t="s">
        <v>59</v>
      </c>
      <c r="AC2876">
        <v>2023</v>
      </c>
      <c r="AD2876">
        <v>5</v>
      </c>
      <c r="AE2876" t="s">
        <v>475</v>
      </c>
      <c r="AF2876" t="s">
        <v>247</v>
      </c>
      <c r="AG2876" s="1">
        <v>36056</v>
      </c>
      <c r="AH2876" t="s">
        <v>264</v>
      </c>
      <c r="AI2876" t="s">
        <v>265</v>
      </c>
      <c r="AJ2876" t="s">
        <v>64</v>
      </c>
      <c r="AK2876">
        <v>177</v>
      </c>
      <c r="AL2876">
        <v>25000000</v>
      </c>
      <c r="AM2876">
        <v>60000000</v>
      </c>
      <c r="AN2876" s="1">
        <v>46568</v>
      </c>
      <c r="AO2876" t="s">
        <v>491</v>
      </c>
      <c r="AP2876" t="s">
        <v>66</v>
      </c>
      <c r="AQ2876">
        <v>11</v>
      </c>
      <c r="AR2876" t="s">
        <v>477</v>
      </c>
      <c r="AS2876">
        <v>0</v>
      </c>
      <c r="AT2876" t="s">
        <v>264</v>
      </c>
      <c r="AU2876">
        <v>26</v>
      </c>
    </row>
    <row r="2877" spans="1:47" x14ac:dyDescent="0.25">
      <c r="A2877" t="s">
        <v>1423</v>
      </c>
      <c r="B2877">
        <v>3141089</v>
      </c>
      <c r="C2877">
        <v>336160</v>
      </c>
      <c r="D2877" t="s">
        <v>454</v>
      </c>
      <c r="E2877">
        <v>0</v>
      </c>
      <c r="F2877">
        <v>0</v>
      </c>
      <c r="G2877">
        <v>0</v>
      </c>
      <c r="H2877">
        <v>0</v>
      </c>
      <c r="I2877">
        <v>64</v>
      </c>
      <c r="J2877">
        <v>2018</v>
      </c>
      <c r="K2877" t="s">
        <v>237</v>
      </c>
      <c r="L2877">
        <v>3</v>
      </c>
      <c r="M2877">
        <v>0</v>
      </c>
      <c r="N2877">
        <v>8</v>
      </c>
      <c r="O2877">
        <v>15</v>
      </c>
      <c r="P2877" t="s">
        <v>1259</v>
      </c>
      <c r="Q2877" t="s">
        <v>1007</v>
      </c>
      <c r="R2877" t="s">
        <v>457</v>
      </c>
      <c r="S2877">
        <v>19738</v>
      </c>
      <c r="T2877" t="s">
        <v>1424</v>
      </c>
      <c r="U2877" t="s">
        <v>459</v>
      </c>
      <c r="V2877" t="s">
        <v>1010</v>
      </c>
      <c r="W2877" t="s">
        <v>88</v>
      </c>
      <c r="X2877" t="s">
        <v>57</v>
      </c>
      <c r="Y2877" t="s">
        <v>1425</v>
      </c>
      <c r="Z2877" s="1">
        <v>43597</v>
      </c>
      <c r="AA2877">
        <v>64</v>
      </c>
      <c r="AB2877" t="s">
        <v>59</v>
      </c>
      <c r="AC2877">
        <v>2018</v>
      </c>
      <c r="AD2877">
        <v>385</v>
      </c>
      <c r="AE2877" t="s">
        <v>1013</v>
      </c>
      <c r="AF2877" t="s">
        <v>247</v>
      </c>
      <c r="AG2877" s="1">
        <v>35329</v>
      </c>
      <c r="AH2877" t="s">
        <v>355</v>
      </c>
      <c r="AI2877" t="s">
        <v>265</v>
      </c>
      <c r="AJ2877" t="s">
        <v>64</v>
      </c>
      <c r="AK2877">
        <v>192</v>
      </c>
      <c r="AL2877">
        <v>900000</v>
      </c>
      <c r="AM2877">
        <v>1700000</v>
      </c>
      <c r="AN2877" s="1">
        <v>46203</v>
      </c>
      <c r="AO2877" t="s">
        <v>1014</v>
      </c>
      <c r="AP2877" t="s">
        <v>66</v>
      </c>
      <c r="AQ2877">
        <v>11</v>
      </c>
      <c r="AR2877" t="s">
        <v>1015</v>
      </c>
      <c r="AS2877">
        <v>0</v>
      </c>
      <c r="AT2877" t="s">
        <v>355</v>
      </c>
      <c r="AU2877">
        <v>28</v>
      </c>
    </row>
    <row r="2878" spans="1:47" x14ac:dyDescent="0.25">
      <c r="A2878" t="s">
        <v>1426</v>
      </c>
      <c r="B2878">
        <v>3141201</v>
      </c>
      <c r="C2878">
        <v>336160</v>
      </c>
      <c r="D2878" t="s">
        <v>454</v>
      </c>
      <c r="E2878">
        <v>0</v>
      </c>
      <c r="F2878">
        <v>0</v>
      </c>
      <c r="G2878">
        <v>0</v>
      </c>
      <c r="H2878">
        <v>0</v>
      </c>
      <c r="I2878">
        <v>74</v>
      </c>
      <c r="J2878">
        <v>2018</v>
      </c>
      <c r="K2878" t="s">
        <v>724</v>
      </c>
      <c r="L2878">
        <v>1</v>
      </c>
      <c r="M2878">
        <v>4</v>
      </c>
      <c r="N2878">
        <v>15</v>
      </c>
      <c r="O2878">
        <v>3</v>
      </c>
      <c r="P2878" t="s">
        <v>1007</v>
      </c>
      <c r="Q2878" t="s">
        <v>1283</v>
      </c>
      <c r="R2878" t="s">
        <v>1009</v>
      </c>
      <c r="S2878">
        <v>12300</v>
      </c>
      <c r="T2878" t="s">
        <v>1072</v>
      </c>
      <c r="U2878" t="s">
        <v>1010</v>
      </c>
      <c r="V2878" t="s">
        <v>1285</v>
      </c>
      <c r="W2878" t="s">
        <v>377</v>
      </c>
      <c r="X2878" t="s">
        <v>57</v>
      </c>
      <c r="Y2878" t="s">
        <v>1427</v>
      </c>
      <c r="Z2878" s="1">
        <v>43600</v>
      </c>
      <c r="AA2878">
        <v>74</v>
      </c>
      <c r="AB2878" t="s">
        <v>59</v>
      </c>
      <c r="AC2878">
        <v>2018</v>
      </c>
      <c r="AD2878">
        <v>385</v>
      </c>
      <c r="AE2878" t="s">
        <v>1013</v>
      </c>
      <c r="AF2878" t="s">
        <v>247</v>
      </c>
      <c r="AG2878" s="1">
        <v>35329</v>
      </c>
      <c r="AH2878" t="s">
        <v>355</v>
      </c>
      <c r="AI2878" t="s">
        <v>265</v>
      </c>
      <c r="AJ2878" t="s">
        <v>64</v>
      </c>
      <c r="AK2878">
        <v>192</v>
      </c>
      <c r="AL2878">
        <v>900000</v>
      </c>
      <c r="AM2878">
        <v>1700000</v>
      </c>
      <c r="AN2878" s="1">
        <v>46203</v>
      </c>
      <c r="AO2878" t="s">
        <v>1014</v>
      </c>
      <c r="AP2878" t="s">
        <v>66</v>
      </c>
      <c r="AQ2878">
        <v>11</v>
      </c>
      <c r="AR2878" t="s">
        <v>1015</v>
      </c>
      <c r="AS2878">
        <v>0</v>
      </c>
      <c r="AT2878" t="s">
        <v>355</v>
      </c>
      <c r="AU2878">
        <v>28</v>
      </c>
    </row>
    <row r="2879" spans="1:47" x14ac:dyDescent="0.25">
      <c r="A2879" t="s">
        <v>1428</v>
      </c>
      <c r="B2879">
        <v>3058724</v>
      </c>
      <c r="C2879">
        <v>332705</v>
      </c>
      <c r="D2879" t="s">
        <v>48</v>
      </c>
      <c r="E2879">
        <v>0</v>
      </c>
      <c r="F2879">
        <v>0</v>
      </c>
      <c r="G2879">
        <v>0</v>
      </c>
      <c r="H2879">
        <v>0</v>
      </c>
      <c r="I2879">
        <v>64</v>
      </c>
      <c r="J2879">
        <v>2018</v>
      </c>
      <c r="K2879" t="s">
        <v>724</v>
      </c>
      <c r="L2879">
        <v>2</v>
      </c>
      <c r="M2879">
        <v>1</v>
      </c>
      <c r="N2879">
        <v>8</v>
      </c>
      <c r="O2879">
        <v>3</v>
      </c>
      <c r="P2879" t="s">
        <v>932</v>
      </c>
      <c r="Q2879" t="s">
        <v>1029</v>
      </c>
      <c r="R2879" t="s">
        <v>115</v>
      </c>
      <c r="S2879">
        <v>42100</v>
      </c>
      <c r="T2879" t="s">
        <v>222</v>
      </c>
      <c r="U2879" t="s">
        <v>116</v>
      </c>
      <c r="V2879" t="s">
        <v>914</v>
      </c>
      <c r="W2879" t="s">
        <v>322</v>
      </c>
      <c r="X2879" t="s">
        <v>57</v>
      </c>
      <c r="Y2879" t="s">
        <v>1429</v>
      </c>
      <c r="Z2879" s="1">
        <v>43603</v>
      </c>
      <c r="AA2879">
        <v>64</v>
      </c>
      <c r="AB2879" t="s">
        <v>59</v>
      </c>
      <c r="AC2879">
        <v>2023</v>
      </c>
      <c r="AD2879">
        <v>989</v>
      </c>
      <c r="AE2879" t="s">
        <v>1363</v>
      </c>
      <c r="AF2879" t="s">
        <v>247</v>
      </c>
      <c r="AG2879" s="1">
        <v>36205</v>
      </c>
      <c r="AH2879" t="s">
        <v>252</v>
      </c>
      <c r="AI2879" t="s">
        <v>249</v>
      </c>
      <c r="AJ2879" t="s">
        <v>64</v>
      </c>
      <c r="AK2879">
        <v>175</v>
      </c>
      <c r="AL2879">
        <v>20000000</v>
      </c>
      <c r="AM2879">
        <v>20000000</v>
      </c>
      <c r="AN2879" s="1">
        <v>46934</v>
      </c>
      <c r="AO2879" t="s">
        <v>1364</v>
      </c>
      <c r="AP2879" t="s">
        <v>66</v>
      </c>
      <c r="AQ2879">
        <v>18</v>
      </c>
      <c r="AR2879" t="s">
        <v>1365</v>
      </c>
      <c r="AS2879">
        <v>0</v>
      </c>
      <c r="AT2879" t="s">
        <v>252</v>
      </c>
      <c r="AU2879">
        <v>25</v>
      </c>
    </row>
    <row r="2880" spans="1:47" x14ac:dyDescent="0.25">
      <c r="A2880" t="s">
        <v>1430</v>
      </c>
      <c r="B2880">
        <v>3179584</v>
      </c>
      <c r="C2880">
        <v>332705</v>
      </c>
      <c r="D2880" t="s">
        <v>144</v>
      </c>
      <c r="E2880">
        <v>0</v>
      </c>
      <c r="F2880">
        <v>0</v>
      </c>
      <c r="G2880">
        <v>0</v>
      </c>
      <c r="H2880">
        <v>0</v>
      </c>
      <c r="I2880">
        <v>65</v>
      </c>
      <c r="J2880">
        <v>2018</v>
      </c>
      <c r="K2880" t="s">
        <v>728</v>
      </c>
      <c r="L2880">
        <v>0</v>
      </c>
      <c r="M2880">
        <v>3</v>
      </c>
      <c r="N2880">
        <v>8.7201953461648944</v>
      </c>
      <c r="O2880">
        <v>9.2028152829646661</v>
      </c>
      <c r="P2880" t="s">
        <v>1029</v>
      </c>
      <c r="Q2880" t="s">
        <v>586</v>
      </c>
      <c r="R2880" t="s">
        <v>156</v>
      </c>
      <c r="S2880">
        <v>74322</v>
      </c>
      <c r="T2880" t="s">
        <v>129</v>
      </c>
      <c r="U2880" t="s">
        <v>914</v>
      </c>
      <c r="V2880" t="s">
        <v>102</v>
      </c>
      <c r="W2880" t="s">
        <v>500</v>
      </c>
      <c r="X2880" t="s">
        <v>151</v>
      </c>
      <c r="Y2880" t="s">
        <v>1431</v>
      </c>
      <c r="Z2880" s="1">
        <v>43610</v>
      </c>
      <c r="AA2880">
        <v>65</v>
      </c>
      <c r="AB2880" t="s">
        <v>59</v>
      </c>
      <c r="AC2880">
        <v>2023</v>
      </c>
      <c r="AD2880">
        <v>989</v>
      </c>
      <c r="AE2880" t="s">
        <v>1363</v>
      </c>
      <c r="AF2880" t="s">
        <v>247</v>
      </c>
      <c r="AG2880" s="1">
        <v>36205</v>
      </c>
      <c r="AH2880" t="s">
        <v>252</v>
      </c>
      <c r="AI2880" t="s">
        <v>249</v>
      </c>
      <c r="AJ2880" t="s">
        <v>64</v>
      </c>
      <c r="AK2880">
        <v>175</v>
      </c>
      <c r="AL2880">
        <v>20000000</v>
      </c>
      <c r="AM2880">
        <v>20000000</v>
      </c>
      <c r="AN2880" s="1">
        <v>46934</v>
      </c>
      <c r="AO2880" t="s">
        <v>1364</v>
      </c>
      <c r="AP2880" t="s">
        <v>66</v>
      </c>
      <c r="AQ2880">
        <v>18</v>
      </c>
      <c r="AR2880" t="s">
        <v>1365</v>
      </c>
      <c r="AS2880">
        <v>0</v>
      </c>
      <c r="AT2880" t="s">
        <v>252</v>
      </c>
      <c r="AU2880">
        <v>25</v>
      </c>
    </row>
    <row r="2881" spans="1:47" x14ac:dyDescent="0.25">
      <c r="A2881" t="s">
        <v>1432</v>
      </c>
      <c r="B2881">
        <v>3195503</v>
      </c>
      <c r="C2881">
        <v>381187</v>
      </c>
      <c r="D2881" t="s">
        <v>812</v>
      </c>
      <c r="E2881">
        <v>0</v>
      </c>
      <c r="F2881">
        <v>0</v>
      </c>
      <c r="G2881">
        <v>1</v>
      </c>
      <c r="H2881">
        <v>0</v>
      </c>
      <c r="I2881">
        <v>84</v>
      </c>
      <c r="J2881">
        <v>2019</v>
      </c>
      <c r="K2881" t="s">
        <v>154</v>
      </c>
      <c r="L2881">
        <v>1</v>
      </c>
      <c r="M2881">
        <v>1</v>
      </c>
      <c r="N2881">
        <v>8</v>
      </c>
      <c r="O2881">
        <v>7</v>
      </c>
      <c r="P2881" t="s">
        <v>922</v>
      </c>
      <c r="Q2881" t="s">
        <v>1433</v>
      </c>
      <c r="R2881" t="s">
        <v>791</v>
      </c>
      <c r="S2881">
        <v>4236</v>
      </c>
      <c r="T2881" t="s">
        <v>923</v>
      </c>
      <c r="U2881" t="s">
        <v>793</v>
      </c>
      <c r="V2881" t="s">
        <v>1434</v>
      </c>
      <c r="W2881" t="s">
        <v>103</v>
      </c>
      <c r="X2881" t="s">
        <v>57</v>
      </c>
      <c r="Y2881" t="s">
        <v>1435</v>
      </c>
      <c r="Z2881" s="1">
        <v>43661</v>
      </c>
      <c r="AA2881">
        <v>62</v>
      </c>
      <c r="AB2881" t="s">
        <v>81</v>
      </c>
      <c r="AC2881">
        <v>2023</v>
      </c>
      <c r="AD2881">
        <v>738</v>
      </c>
      <c r="AE2881" t="s">
        <v>796</v>
      </c>
      <c r="AF2881" t="s">
        <v>797</v>
      </c>
      <c r="AG2881" s="1">
        <v>35788</v>
      </c>
      <c r="AH2881" t="s">
        <v>264</v>
      </c>
      <c r="AI2881" t="s">
        <v>265</v>
      </c>
      <c r="AJ2881" t="s">
        <v>64</v>
      </c>
      <c r="AK2881">
        <v>178</v>
      </c>
      <c r="AL2881">
        <v>800000</v>
      </c>
      <c r="AM2881">
        <v>1000000</v>
      </c>
      <c r="AN2881" s="1">
        <v>46568</v>
      </c>
      <c r="AO2881" t="s">
        <v>798</v>
      </c>
      <c r="AP2881" t="s">
        <v>66</v>
      </c>
      <c r="AQ2881">
        <v>99</v>
      </c>
      <c r="AR2881" t="s">
        <v>799</v>
      </c>
      <c r="AS2881">
        <v>0</v>
      </c>
      <c r="AT2881" t="s">
        <v>264</v>
      </c>
      <c r="AU2881">
        <v>26</v>
      </c>
    </row>
    <row r="2882" spans="1:47" x14ac:dyDescent="0.25">
      <c r="A2882" t="s">
        <v>1432</v>
      </c>
      <c r="B2882">
        <v>3195503</v>
      </c>
      <c r="C2882">
        <v>381187</v>
      </c>
      <c r="D2882" t="s">
        <v>812</v>
      </c>
      <c r="E2882">
        <v>0</v>
      </c>
      <c r="F2882">
        <v>0</v>
      </c>
      <c r="G2882">
        <v>1</v>
      </c>
      <c r="H2882">
        <v>0</v>
      </c>
      <c r="I2882">
        <v>84</v>
      </c>
      <c r="J2882">
        <v>2019</v>
      </c>
      <c r="K2882" t="s">
        <v>154</v>
      </c>
      <c r="L2882">
        <v>1</v>
      </c>
      <c r="M2882">
        <v>1</v>
      </c>
      <c r="N2882">
        <v>8</v>
      </c>
      <c r="O2882">
        <v>7</v>
      </c>
      <c r="P2882" t="s">
        <v>922</v>
      </c>
      <c r="Q2882" t="s">
        <v>1433</v>
      </c>
      <c r="R2882" t="s">
        <v>791</v>
      </c>
      <c r="S2882">
        <v>4236</v>
      </c>
      <c r="T2882" t="s">
        <v>923</v>
      </c>
      <c r="U2882" t="s">
        <v>793</v>
      </c>
      <c r="V2882" t="s">
        <v>1434</v>
      </c>
      <c r="W2882" t="s">
        <v>103</v>
      </c>
      <c r="X2882" t="s">
        <v>57</v>
      </c>
      <c r="Y2882" t="s">
        <v>1435</v>
      </c>
      <c r="Z2882" s="1">
        <v>43661</v>
      </c>
      <c r="AA2882">
        <v>62</v>
      </c>
      <c r="AB2882" t="s">
        <v>81</v>
      </c>
      <c r="AC2882">
        <v>2023</v>
      </c>
      <c r="AD2882">
        <v>738</v>
      </c>
      <c r="AE2882" t="s">
        <v>796</v>
      </c>
      <c r="AF2882" t="s">
        <v>797</v>
      </c>
      <c r="AG2882" s="1">
        <v>35788</v>
      </c>
      <c r="AH2882" t="s">
        <v>264</v>
      </c>
      <c r="AI2882" t="s">
        <v>265</v>
      </c>
      <c r="AJ2882" t="s">
        <v>64</v>
      </c>
      <c r="AK2882">
        <v>178</v>
      </c>
      <c r="AL2882">
        <v>800000</v>
      </c>
      <c r="AM2882">
        <v>1000000</v>
      </c>
      <c r="AN2882" s="1">
        <v>46568</v>
      </c>
      <c r="AO2882" t="s">
        <v>800</v>
      </c>
      <c r="AP2882" t="s">
        <v>66</v>
      </c>
      <c r="AQ2882">
        <v>99</v>
      </c>
      <c r="AR2882" t="s">
        <v>799</v>
      </c>
      <c r="AS2882">
        <v>0</v>
      </c>
      <c r="AT2882" t="s">
        <v>264</v>
      </c>
      <c r="AU2882">
        <v>26</v>
      </c>
    </row>
    <row r="2883" spans="1:47" x14ac:dyDescent="0.25">
      <c r="A2883" t="s">
        <v>1432</v>
      </c>
      <c r="B2883">
        <v>3195503</v>
      </c>
      <c r="C2883">
        <v>381187</v>
      </c>
      <c r="D2883" t="s">
        <v>812</v>
      </c>
      <c r="E2883">
        <v>0</v>
      </c>
      <c r="F2883">
        <v>0</v>
      </c>
      <c r="G2883">
        <v>1</v>
      </c>
      <c r="H2883">
        <v>0</v>
      </c>
      <c r="I2883">
        <v>84</v>
      </c>
      <c r="J2883">
        <v>2019</v>
      </c>
      <c r="K2883" t="s">
        <v>154</v>
      </c>
      <c r="L2883">
        <v>1</v>
      </c>
      <c r="M2883">
        <v>1</v>
      </c>
      <c r="N2883">
        <v>8</v>
      </c>
      <c r="O2883">
        <v>7</v>
      </c>
      <c r="P2883" t="s">
        <v>922</v>
      </c>
      <c r="Q2883" t="s">
        <v>1433</v>
      </c>
      <c r="R2883" t="s">
        <v>791</v>
      </c>
      <c r="S2883">
        <v>4236</v>
      </c>
      <c r="T2883" t="s">
        <v>923</v>
      </c>
      <c r="U2883" t="s">
        <v>793</v>
      </c>
      <c r="V2883" t="s">
        <v>1434</v>
      </c>
      <c r="W2883" t="s">
        <v>103</v>
      </c>
      <c r="X2883" t="s">
        <v>57</v>
      </c>
      <c r="Y2883" t="s">
        <v>1435</v>
      </c>
      <c r="Z2883" s="1">
        <v>43661</v>
      </c>
      <c r="AA2883">
        <v>62</v>
      </c>
      <c r="AB2883" t="s">
        <v>81</v>
      </c>
      <c r="AC2883">
        <v>2023</v>
      </c>
      <c r="AD2883">
        <v>738</v>
      </c>
      <c r="AE2883" t="s">
        <v>796</v>
      </c>
      <c r="AF2883" t="s">
        <v>797</v>
      </c>
      <c r="AG2883" s="1">
        <v>35788</v>
      </c>
      <c r="AH2883" t="s">
        <v>264</v>
      </c>
      <c r="AI2883" t="s">
        <v>265</v>
      </c>
      <c r="AJ2883" t="s">
        <v>64</v>
      </c>
      <c r="AK2883">
        <v>178</v>
      </c>
      <c r="AL2883">
        <v>800000</v>
      </c>
      <c r="AM2883">
        <v>1000000</v>
      </c>
      <c r="AN2883" s="1">
        <v>46568</v>
      </c>
      <c r="AO2883" t="s">
        <v>801</v>
      </c>
      <c r="AP2883" t="s">
        <v>66</v>
      </c>
      <c r="AQ2883">
        <v>11</v>
      </c>
      <c r="AR2883" t="s">
        <v>799</v>
      </c>
      <c r="AS2883">
        <v>0</v>
      </c>
      <c r="AT2883" t="s">
        <v>264</v>
      </c>
      <c r="AU2883">
        <v>26</v>
      </c>
    </row>
    <row r="2884" spans="1:47" x14ac:dyDescent="0.25">
      <c r="A2884" t="s">
        <v>1432</v>
      </c>
      <c r="B2884">
        <v>3195503</v>
      </c>
      <c r="C2884">
        <v>381187</v>
      </c>
      <c r="D2884" t="s">
        <v>812</v>
      </c>
      <c r="E2884">
        <v>0</v>
      </c>
      <c r="F2884">
        <v>0</v>
      </c>
      <c r="G2884">
        <v>1</v>
      </c>
      <c r="H2884">
        <v>0</v>
      </c>
      <c r="I2884">
        <v>84</v>
      </c>
      <c r="J2884">
        <v>2019</v>
      </c>
      <c r="K2884" t="s">
        <v>154</v>
      </c>
      <c r="L2884">
        <v>1</v>
      </c>
      <c r="M2884">
        <v>1</v>
      </c>
      <c r="N2884">
        <v>8</v>
      </c>
      <c r="O2884">
        <v>7</v>
      </c>
      <c r="P2884" t="s">
        <v>922</v>
      </c>
      <c r="Q2884" t="s">
        <v>1433</v>
      </c>
      <c r="R2884" t="s">
        <v>791</v>
      </c>
      <c r="S2884">
        <v>4236</v>
      </c>
      <c r="T2884" t="s">
        <v>923</v>
      </c>
      <c r="U2884" t="s">
        <v>793</v>
      </c>
      <c r="V2884" t="s">
        <v>1434</v>
      </c>
      <c r="W2884" t="s">
        <v>103</v>
      </c>
      <c r="X2884" t="s">
        <v>57</v>
      </c>
      <c r="Y2884" t="s">
        <v>1435</v>
      </c>
      <c r="Z2884" s="1">
        <v>43661</v>
      </c>
      <c r="AA2884">
        <v>62</v>
      </c>
      <c r="AB2884" t="s">
        <v>81</v>
      </c>
      <c r="AC2884">
        <v>2023</v>
      </c>
      <c r="AD2884">
        <v>738</v>
      </c>
      <c r="AE2884" t="s">
        <v>796</v>
      </c>
      <c r="AF2884" t="s">
        <v>797</v>
      </c>
      <c r="AG2884" s="1">
        <v>35788</v>
      </c>
      <c r="AH2884" t="s">
        <v>264</v>
      </c>
      <c r="AI2884" t="s">
        <v>265</v>
      </c>
      <c r="AJ2884" t="s">
        <v>64</v>
      </c>
      <c r="AK2884">
        <v>178</v>
      </c>
      <c r="AL2884">
        <v>800000</v>
      </c>
      <c r="AM2884">
        <v>1000000</v>
      </c>
      <c r="AN2884" s="1">
        <v>46568</v>
      </c>
      <c r="AO2884" t="s">
        <v>802</v>
      </c>
      <c r="AP2884" t="s">
        <v>66</v>
      </c>
      <c r="AQ2884">
        <v>11</v>
      </c>
      <c r="AR2884" t="s">
        <v>799</v>
      </c>
      <c r="AS2884">
        <v>0</v>
      </c>
      <c r="AT2884" t="s">
        <v>264</v>
      </c>
      <c r="AU2884">
        <v>26</v>
      </c>
    </row>
    <row r="2885" spans="1:47" x14ac:dyDescent="0.25">
      <c r="A2885" t="s">
        <v>1432</v>
      </c>
      <c r="B2885">
        <v>3195503</v>
      </c>
      <c r="C2885">
        <v>381187</v>
      </c>
      <c r="D2885" t="s">
        <v>812</v>
      </c>
      <c r="E2885">
        <v>0</v>
      </c>
      <c r="F2885">
        <v>0</v>
      </c>
      <c r="G2885">
        <v>1</v>
      </c>
      <c r="H2885">
        <v>0</v>
      </c>
      <c r="I2885">
        <v>84</v>
      </c>
      <c r="J2885">
        <v>2019</v>
      </c>
      <c r="K2885" t="s">
        <v>154</v>
      </c>
      <c r="L2885">
        <v>1</v>
      </c>
      <c r="M2885">
        <v>1</v>
      </c>
      <c r="N2885">
        <v>8</v>
      </c>
      <c r="O2885">
        <v>7</v>
      </c>
      <c r="P2885" t="s">
        <v>922</v>
      </c>
      <c r="Q2885" t="s">
        <v>1433</v>
      </c>
      <c r="R2885" t="s">
        <v>791</v>
      </c>
      <c r="S2885">
        <v>4236</v>
      </c>
      <c r="T2885" t="s">
        <v>923</v>
      </c>
      <c r="U2885" t="s">
        <v>793</v>
      </c>
      <c r="V2885" t="s">
        <v>1434</v>
      </c>
      <c r="W2885" t="s">
        <v>103</v>
      </c>
      <c r="X2885" t="s">
        <v>57</v>
      </c>
      <c r="Y2885" t="s">
        <v>1435</v>
      </c>
      <c r="Z2885" s="1">
        <v>43661</v>
      </c>
      <c r="AA2885">
        <v>62</v>
      </c>
      <c r="AB2885" t="s">
        <v>81</v>
      </c>
      <c r="AC2885">
        <v>2023</v>
      </c>
      <c r="AD2885">
        <v>738</v>
      </c>
      <c r="AE2885" t="s">
        <v>796</v>
      </c>
      <c r="AF2885" t="s">
        <v>797</v>
      </c>
      <c r="AG2885" s="1">
        <v>35788</v>
      </c>
      <c r="AH2885" t="s">
        <v>264</v>
      </c>
      <c r="AI2885" t="s">
        <v>265</v>
      </c>
      <c r="AJ2885" t="s">
        <v>64</v>
      </c>
      <c r="AK2885">
        <v>178</v>
      </c>
      <c r="AL2885">
        <v>800000</v>
      </c>
      <c r="AM2885">
        <v>1000000</v>
      </c>
      <c r="AN2885" s="1">
        <v>46568</v>
      </c>
      <c r="AO2885" t="s">
        <v>803</v>
      </c>
      <c r="AP2885" t="s">
        <v>66</v>
      </c>
      <c r="AQ2885">
        <v>11</v>
      </c>
      <c r="AR2885" t="s">
        <v>799</v>
      </c>
      <c r="AS2885">
        <v>0</v>
      </c>
      <c r="AT2885" t="s">
        <v>264</v>
      </c>
      <c r="AU2885">
        <v>26</v>
      </c>
    </row>
    <row r="2886" spans="1:47" x14ac:dyDescent="0.25">
      <c r="A2886" t="s">
        <v>1432</v>
      </c>
      <c r="B2886">
        <v>3195503</v>
      </c>
      <c r="C2886">
        <v>381187</v>
      </c>
      <c r="D2886" t="s">
        <v>812</v>
      </c>
      <c r="E2886">
        <v>0</v>
      </c>
      <c r="F2886">
        <v>0</v>
      </c>
      <c r="G2886">
        <v>1</v>
      </c>
      <c r="H2886">
        <v>0</v>
      </c>
      <c r="I2886">
        <v>84</v>
      </c>
      <c r="J2886">
        <v>2019</v>
      </c>
      <c r="K2886" t="s">
        <v>154</v>
      </c>
      <c r="L2886">
        <v>1</v>
      </c>
      <c r="M2886">
        <v>1</v>
      </c>
      <c r="N2886">
        <v>8</v>
      </c>
      <c r="O2886">
        <v>7</v>
      </c>
      <c r="P2886" t="s">
        <v>922</v>
      </c>
      <c r="Q2886" t="s">
        <v>1433</v>
      </c>
      <c r="R2886" t="s">
        <v>791</v>
      </c>
      <c r="S2886">
        <v>4236</v>
      </c>
      <c r="T2886" t="s">
        <v>923</v>
      </c>
      <c r="U2886" t="s">
        <v>793</v>
      </c>
      <c r="V2886" t="s">
        <v>1434</v>
      </c>
      <c r="W2886" t="s">
        <v>103</v>
      </c>
      <c r="X2886" t="s">
        <v>57</v>
      </c>
      <c r="Y2886" t="s">
        <v>1435</v>
      </c>
      <c r="Z2886" s="1">
        <v>43661</v>
      </c>
      <c r="AA2886">
        <v>62</v>
      </c>
      <c r="AB2886" t="s">
        <v>81</v>
      </c>
      <c r="AC2886">
        <v>2023</v>
      </c>
      <c r="AD2886">
        <v>738</v>
      </c>
      <c r="AE2886" t="s">
        <v>796</v>
      </c>
      <c r="AF2886" t="s">
        <v>797</v>
      </c>
      <c r="AG2886" s="1">
        <v>35788</v>
      </c>
      <c r="AH2886" t="s">
        <v>264</v>
      </c>
      <c r="AI2886" t="s">
        <v>265</v>
      </c>
      <c r="AJ2886" t="s">
        <v>64</v>
      </c>
      <c r="AK2886">
        <v>178</v>
      </c>
      <c r="AL2886">
        <v>800000</v>
      </c>
      <c r="AM2886">
        <v>1000000</v>
      </c>
      <c r="AN2886" s="1">
        <v>46568</v>
      </c>
      <c r="AO2886" t="s">
        <v>804</v>
      </c>
      <c r="AP2886" t="s">
        <v>66</v>
      </c>
      <c r="AQ2886">
        <v>11</v>
      </c>
      <c r="AR2886" t="s">
        <v>799</v>
      </c>
      <c r="AS2886">
        <v>0</v>
      </c>
      <c r="AT2886" t="s">
        <v>264</v>
      </c>
      <c r="AU2886">
        <v>26</v>
      </c>
    </row>
    <row r="2887" spans="1:47" x14ac:dyDescent="0.25">
      <c r="A2887" t="s">
        <v>1432</v>
      </c>
      <c r="B2887">
        <v>3195503</v>
      </c>
      <c r="C2887">
        <v>381187</v>
      </c>
      <c r="D2887" t="s">
        <v>812</v>
      </c>
      <c r="E2887">
        <v>0</v>
      </c>
      <c r="F2887">
        <v>0</v>
      </c>
      <c r="G2887">
        <v>1</v>
      </c>
      <c r="H2887">
        <v>0</v>
      </c>
      <c r="I2887">
        <v>84</v>
      </c>
      <c r="J2887">
        <v>2019</v>
      </c>
      <c r="K2887" t="s">
        <v>154</v>
      </c>
      <c r="L2887">
        <v>1</v>
      </c>
      <c r="M2887">
        <v>1</v>
      </c>
      <c r="N2887">
        <v>8</v>
      </c>
      <c r="O2887">
        <v>7</v>
      </c>
      <c r="P2887" t="s">
        <v>922</v>
      </c>
      <c r="Q2887" t="s">
        <v>1433</v>
      </c>
      <c r="R2887" t="s">
        <v>791</v>
      </c>
      <c r="S2887">
        <v>4236</v>
      </c>
      <c r="T2887" t="s">
        <v>923</v>
      </c>
      <c r="U2887" t="s">
        <v>793</v>
      </c>
      <c r="V2887" t="s">
        <v>1434</v>
      </c>
      <c r="W2887" t="s">
        <v>103</v>
      </c>
      <c r="X2887" t="s">
        <v>57</v>
      </c>
      <c r="Y2887" t="s">
        <v>1435</v>
      </c>
      <c r="Z2887" s="1">
        <v>43661</v>
      </c>
      <c r="AA2887">
        <v>62</v>
      </c>
      <c r="AB2887" t="s">
        <v>81</v>
      </c>
      <c r="AC2887">
        <v>2023</v>
      </c>
      <c r="AD2887">
        <v>738</v>
      </c>
      <c r="AE2887" t="s">
        <v>796</v>
      </c>
      <c r="AF2887" t="s">
        <v>797</v>
      </c>
      <c r="AG2887" s="1">
        <v>35788</v>
      </c>
      <c r="AH2887" t="s">
        <v>264</v>
      </c>
      <c r="AI2887" t="s">
        <v>265</v>
      </c>
      <c r="AJ2887" t="s">
        <v>64</v>
      </c>
      <c r="AK2887">
        <v>178</v>
      </c>
      <c r="AL2887">
        <v>800000</v>
      </c>
      <c r="AM2887">
        <v>1000000</v>
      </c>
      <c r="AN2887" s="1">
        <v>46568</v>
      </c>
      <c r="AO2887" t="s">
        <v>805</v>
      </c>
      <c r="AP2887" t="s">
        <v>66</v>
      </c>
      <c r="AQ2887">
        <v>11</v>
      </c>
      <c r="AR2887" t="s">
        <v>799</v>
      </c>
      <c r="AS2887">
        <v>0</v>
      </c>
      <c r="AT2887" t="s">
        <v>264</v>
      </c>
      <c r="AU2887">
        <v>26</v>
      </c>
    </row>
    <row r="2888" spans="1:47" x14ac:dyDescent="0.25">
      <c r="A2888" t="s">
        <v>1432</v>
      </c>
      <c r="B2888">
        <v>3195503</v>
      </c>
      <c r="C2888">
        <v>381187</v>
      </c>
      <c r="D2888" t="s">
        <v>812</v>
      </c>
      <c r="E2888">
        <v>0</v>
      </c>
      <c r="F2888">
        <v>0</v>
      </c>
      <c r="G2888">
        <v>1</v>
      </c>
      <c r="H2888">
        <v>0</v>
      </c>
      <c r="I2888">
        <v>84</v>
      </c>
      <c r="J2888">
        <v>2019</v>
      </c>
      <c r="K2888" t="s">
        <v>154</v>
      </c>
      <c r="L2888">
        <v>1</v>
      </c>
      <c r="M2888">
        <v>1</v>
      </c>
      <c r="N2888">
        <v>8</v>
      </c>
      <c r="O2888">
        <v>7</v>
      </c>
      <c r="P2888" t="s">
        <v>922</v>
      </c>
      <c r="Q2888" t="s">
        <v>1433</v>
      </c>
      <c r="R2888" t="s">
        <v>791</v>
      </c>
      <c r="S2888">
        <v>4236</v>
      </c>
      <c r="T2888" t="s">
        <v>923</v>
      </c>
      <c r="U2888" t="s">
        <v>793</v>
      </c>
      <c r="V2888" t="s">
        <v>1434</v>
      </c>
      <c r="W2888" t="s">
        <v>103</v>
      </c>
      <c r="X2888" t="s">
        <v>57</v>
      </c>
      <c r="Y2888" t="s">
        <v>1435</v>
      </c>
      <c r="Z2888" s="1">
        <v>43661</v>
      </c>
      <c r="AA2888">
        <v>62</v>
      </c>
      <c r="AB2888" t="s">
        <v>81</v>
      </c>
      <c r="AC2888">
        <v>2023</v>
      </c>
      <c r="AD2888">
        <v>738</v>
      </c>
      <c r="AE2888" t="s">
        <v>796</v>
      </c>
      <c r="AF2888" t="s">
        <v>797</v>
      </c>
      <c r="AG2888" s="1">
        <v>35788</v>
      </c>
      <c r="AH2888" t="s">
        <v>264</v>
      </c>
      <c r="AI2888" t="s">
        <v>265</v>
      </c>
      <c r="AJ2888" t="s">
        <v>64</v>
      </c>
      <c r="AK2888">
        <v>178</v>
      </c>
      <c r="AL2888">
        <v>800000</v>
      </c>
      <c r="AM2888">
        <v>1000000</v>
      </c>
      <c r="AN2888" s="1">
        <v>46568</v>
      </c>
      <c r="AO2888" t="s">
        <v>806</v>
      </c>
      <c r="AP2888" t="s">
        <v>164</v>
      </c>
      <c r="AQ2888">
        <v>11</v>
      </c>
      <c r="AR2888" t="s">
        <v>799</v>
      </c>
      <c r="AS2888">
        <v>0</v>
      </c>
      <c r="AT2888" t="s">
        <v>807</v>
      </c>
      <c r="AU2888">
        <v>26</v>
      </c>
    </row>
    <row r="2889" spans="1:47" x14ac:dyDescent="0.25">
      <c r="A2889" t="s">
        <v>1432</v>
      </c>
      <c r="B2889">
        <v>3195503</v>
      </c>
      <c r="C2889">
        <v>381187</v>
      </c>
      <c r="D2889" t="s">
        <v>812</v>
      </c>
      <c r="E2889">
        <v>0</v>
      </c>
      <c r="F2889">
        <v>0</v>
      </c>
      <c r="G2889">
        <v>1</v>
      </c>
      <c r="H2889">
        <v>0</v>
      </c>
      <c r="I2889">
        <v>84</v>
      </c>
      <c r="J2889">
        <v>2019</v>
      </c>
      <c r="K2889" t="s">
        <v>154</v>
      </c>
      <c r="L2889">
        <v>1</v>
      </c>
      <c r="M2889">
        <v>1</v>
      </c>
      <c r="N2889">
        <v>8</v>
      </c>
      <c r="O2889">
        <v>7</v>
      </c>
      <c r="P2889" t="s">
        <v>922</v>
      </c>
      <c r="Q2889" t="s">
        <v>1433</v>
      </c>
      <c r="R2889" t="s">
        <v>791</v>
      </c>
      <c r="S2889">
        <v>4236</v>
      </c>
      <c r="T2889" t="s">
        <v>923</v>
      </c>
      <c r="U2889" t="s">
        <v>793</v>
      </c>
      <c r="V2889" t="s">
        <v>1434</v>
      </c>
      <c r="W2889" t="s">
        <v>103</v>
      </c>
      <c r="X2889" t="s">
        <v>57</v>
      </c>
      <c r="Y2889" t="s">
        <v>1435</v>
      </c>
      <c r="Z2889" s="1">
        <v>43661</v>
      </c>
      <c r="AA2889">
        <v>62</v>
      </c>
      <c r="AB2889" t="s">
        <v>81</v>
      </c>
      <c r="AC2889">
        <v>2023</v>
      </c>
      <c r="AD2889">
        <v>738</v>
      </c>
      <c r="AE2889" t="s">
        <v>796</v>
      </c>
      <c r="AF2889" t="s">
        <v>797</v>
      </c>
      <c r="AG2889" s="1">
        <v>35788</v>
      </c>
      <c r="AH2889" t="s">
        <v>264</v>
      </c>
      <c r="AI2889" t="s">
        <v>265</v>
      </c>
      <c r="AJ2889" t="s">
        <v>64</v>
      </c>
      <c r="AK2889">
        <v>178</v>
      </c>
      <c r="AL2889">
        <v>800000</v>
      </c>
      <c r="AM2889">
        <v>1000000</v>
      </c>
      <c r="AN2889" s="1">
        <v>46568</v>
      </c>
      <c r="AO2889" t="s">
        <v>808</v>
      </c>
      <c r="AP2889" t="s">
        <v>164</v>
      </c>
      <c r="AQ2889">
        <v>11</v>
      </c>
      <c r="AR2889" t="s">
        <v>799</v>
      </c>
      <c r="AS2889">
        <v>0</v>
      </c>
      <c r="AT2889" t="s">
        <v>264</v>
      </c>
      <c r="AU2889">
        <v>26</v>
      </c>
    </row>
    <row r="2890" spans="1:47" x14ac:dyDescent="0.25">
      <c r="A2890" t="s">
        <v>1432</v>
      </c>
      <c r="B2890">
        <v>3195503</v>
      </c>
      <c r="C2890">
        <v>381187</v>
      </c>
      <c r="D2890" t="s">
        <v>812</v>
      </c>
      <c r="E2890">
        <v>0</v>
      </c>
      <c r="F2890">
        <v>0</v>
      </c>
      <c r="G2890">
        <v>1</v>
      </c>
      <c r="H2890">
        <v>0</v>
      </c>
      <c r="I2890">
        <v>84</v>
      </c>
      <c r="J2890">
        <v>2019</v>
      </c>
      <c r="K2890" t="s">
        <v>154</v>
      </c>
      <c r="L2890">
        <v>1</v>
      </c>
      <c r="M2890">
        <v>1</v>
      </c>
      <c r="N2890">
        <v>8</v>
      </c>
      <c r="O2890">
        <v>7</v>
      </c>
      <c r="P2890" t="s">
        <v>922</v>
      </c>
      <c r="Q2890" t="s">
        <v>1433</v>
      </c>
      <c r="R2890" t="s">
        <v>791</v>
      </c>
      <c r="S2890">
        <v>4236</v>
      </c>
      <c r="T2890" t="s">
        <v>923</v>
      </c>
      <c r="U2890" t="s">
        <v>793</v>
      </c>
      <c r="V2890" t="s">
        <v>1434</v>
      </c>
      <c r="W2890" t="s">
        <v>103</v>
      </c>
      <c r="X2890" t="s">
        <v>57</v>
      </c>
      <c r="Y2890" t="s">
        <v>1435</v>
      </c>
      <c r="Z2890" s="1">
        <v>43661</v>
      </c>
      <c r="AA2890">
        <v>62</v>
      </c>
      <c r="AB2890" t="s">
        <v>81</v>
      </c>
      <c r="AC2890">
        <v>2023</v>
      </c>
      <c r="AD2890">
        <v>738</v>
      </c>
      <c r="AE2890" t="s">
        <v>796</v>
      </c>
      <c r="AF2890" t="s">
        <v>797</v>
      </c>
      <c r="AG2890" s="1">
        <v>35788</v>
      </c>
      <c r="AH2890" t="s">
        <v>264</v>
      </c>
      <c r="AI2890" t="s">
        <v>265</v>
      </c>
      <c r="AJ2890" t="s">
        <v>64</v>
      </c>
      <c r="AK2890">
        <v>178</v>
      </c>
      <c r="AL2890">
        <v>800000</v>
      </c>
      <c r="AM2890">
        <v>1000000</v>
      </c>
      <c r="AN2890" s="1">
        <v>46568</v>
      </c>
      <c r="AO2890" t="s">
        <v>809</v>
      </c>
      <c r="AP2890" t="s">
        <v>66</v>
      </c>
      <c r="AQ2890">
        <v>11</v>
      </c>
      <c r="AR2890" t="s">
        <v>799</v>
      </c>
      <c r="AS2890">
        <v>0</v>
      </c>
      <c r="AT2890" t="s">
        <v>264</v>
      </c>
      <c r="AU2890">
        <v>26</v>
      </c>
    </row>
    <row r="2891" spans="1:47" x14ac:dyDescent="0.25">
      <c r="A2891" t="s">
        <v>1432</v>
      </c>
      <c r="B2891">
        <v>3195503</v>
      </c>
      <c r="C2891">
        <v>381187</v>
      </c>
      <c r="D2891" t="s">
        <v>812</v>
      </c>
      <c r="E2891">
        <v>0</v>
      </c>
      <c r="F2891">
        <v>0</v>
      </c>
      <c r="G2891">
        <v>1</v>
      </c>
      <c r="H2891">
        <v>0</v>
      </c>
      <c r="I2891">
        <v>84</v>
      </c>
      <c r="J2891">
        <v>2019</v>
      </c>
      <c r="K2891" t="s">
        <v>154</v>
      </c>
      <c r="L2891">
        <v>1</v>
      </c>
      <c r="M2891">
        <v>1</v>
      </c>
      <c r="N2891">
        <v>8</v>
      </c>
      <c r="O2891">
        <v>7</v>
      </c>
      <c r="P2891" t="s">
        <v>922</v>
      </c>
      <c r="Q2891" t="s">
        <v>1433</v>
      </c>
      <c r="R2891" t="s">
        <v>791</v>
      </c>
      <c r="S2891">
        <v>4236</v>
      </c>
      <c r="T2891" t="s">
        <v>923</v>
      </c>
      <c r="U2891" t="s">
        <v>793</v>
      </c>
      <c r="V2891" t="s">
        <v>1434</v>
      </c>
      <c r="W2891" t="s">
        <v>103</v>
      </c>
      <c r="X2891" t="s">
        <v>57</v>
      </c>
      <c r="Y2891" t="s">
        <v>1435</v>
      </c>
      <c r="Z2891" s="1">
        <v>43661</v>
      </c>
      <c r="AA2891">
        <v>62</v>
      </c>
      <c r="AB2891" t="s">
        <v>81</v>
      </c>
      <c r="AC2891">
        <v>2023</v>
      </c>
      <c r="AD2891">
        <v>738</v>
      </c>
      <c r="AE2891" t="s">
        <v>796</v>
      </c>
      <c r="AF2891" t="s">
        <v>797</v>
      </c>
      <c r="AG2891" s="1">
        <v>35788</v>
      </c>
      <c r="AH2891" t="s">
        <v>264</v>
      </c>
      <c r="AI2891" t="s">
        <v>265</v>
      </c>
      <c r="AJ2891" t="s">
        <v>64</v>
      </c>
      <c r="AK2891">
        <v>178</v>
      </c>
      <c r="AL2891">
        <v>800000</v>
      </c>
      <c r="AM2891">
        <v>1000000</v>
      </c>
      <c r="AN2891" s="1">
        <v>46568</v>
      </c>
      <c r="AO2891" t="s">
        <v>810</v>
      </c>
      <c r="AP2891" t="s">
        <v>66</v>
      </c>
      <c r="AQ2891">
        <v>11</v>
      </c>
      <c r="AR2891" t="s">
        <v>799</v>
      </c>
      <c r="AS2891">
        <v>0</v>
      </c>
      <c r="AT2891" t="s">
        <v>264</v>
      </c>
      <c r="AU2891">
        <v>26</v>
      </c>
    </row>
    <row r="2892" spans="1:47" x14ac:dyDescent="0.25">
      <c r="A2892" t="s">
        <v>1432</v>
      </c>
      <c r="B2892">
        <v>3195503</v>
      </c>
      <c r="C2892">
        <v>381187</v>
      </c>
      <c r="D2892" t="s">
        <v>812</v>
      </c>
      <c r="E2892">
        <v>0</v>
      </c>
      <c r="F2892">
        <v>0</v>
      </c>
      <c r="G2892">
        <v>1</v>
      </c>
      <c r="H2892">
        <v>0</v>
      </c>
      <c r="I2892">
        <v>84</v>
      </c>
      <c r="J2892">
        <v>2019</v>
      </c>
      <c r="K2892" t="s">
        <v>154</v>
      </c>
      <c r="L2892">
        <v>1</v>
      </c>
      <c r="M2892">
        <v>1</v>
      </c>
      <c r="N2892">
        <v>8</v>
      </c>
      <c r="O2892">
        <v>7</v>
      </c>
      <c r="P2892" t="s">
        <v>922</v>
      </c>
      <c r="Q2892" t="s">
        <v>1433</v>
      </c>
      <c r="R2892" t="s">
        <v>791</v>
      </c>
      <c r="S2892">
        <v>4236</v>
      </c>
      <c r="T2892" t="s">
        <v>923</v>
      </c>
      <c r="U2892" t="s">
        <v>793</v>
      </c>
      <c r="V2892" t="s">
        <v>1434</v>
      </c>
      <c r="W2892" t="s">
        <v>103</v>
      </c>
      <c r="X2892" t="s">
        <v>57</v>
      </c>
      <c r="Y2892" t="s">
        <v>1436</v>
      </c>
      <c r="Z2892" s="1">
        <v>43661</v>
      </c>
      <c r="AA2892">
        <v>84</v>
      </c>
      <c r="AB2892" t="s">
        <v>59</v>
      </c>
      <c r="AC2892">
        <v>2023</v>
      </c>
      <c r="AD2892">
        <v>738</v>
      </c>
      <c r="AE2892" t="s">
        <v>796</v>
      </c>
      <c r="AF2892" t="s">
        <v>797</v>
      </c>
      <c r="AG2892" s="1">
        <v>35788</v>
      </c>
      <c r="AH2892" t="s">
        <v>264</v>
      </c>
      <c r="AI2892" t="s">
        <v>265</v>
      </c>
      <c r="AJ2892" t="s">
        <v>64</v>
      </c>
      <c r="AK2892">
        <v>178</v>
      </c>
      <c r="AL2892">
        <v>800000</v>
      </c>
      <c r="AM2892">
        <v>1000000</v>
      </c>
      <c r="AN2892" s="1">
        <v>46568</v>
      </c>
      <c r="AO2892" t="s">
        <v>798</v>
      </c>
      <c r="AP2892" t="s">
        <v>66</v>
      </c>
      <c r="AQ2892">
        <v>99</v>
      </c>
      <c r="AR2892" t="s">
        <v>799</v>
      </c>
      <c r="AS2892">
        <v>0</v>
      </c>
      <c r="AT2892" t="s">
        <v>264</v>
      </c>
      <c r="AU2892">
        <v>26</v>
      </c>
    </row>
    <row r="2893" spans="1:47" x14ac:dyDescent="0.25">
      <c r="A2893" t="s">
        <v>1432</v>
      </c>
      <c r="B2893">
        <v>3195503</v>
      </c>
      <c r="C2893">
        <v>381187</v>
      </c>
      <c r="D2893" t="s">
        <v>812</v>
      </c>
      <c r="E2893">
        <v>0</v>
      </c>
      <c r="F2893">
        <v>0</v>
      </c>
      <c r="G2893">
        <v>1</v>
      </c>
      <c r="H2893">
        <v>0</v>
      </c>
      <c r="I2893">
        <v>84</v>
      </c>
      <c r="J2893">
        <v>2019</v>
      </c>
      <c r="K2893" t="s">
        <v>154</v>
      </c>
      <c r="L2893">
        <v>1</v>
      </c>
      <c r="M2893">
        <v>1</v>
      </c>
      <c r="N2893">
        <v>8</v>
      </c>
      <c r="O2893">
        <v>7</v>
      </c>
      <c r="P2893" t="s">
        <v>922</v>
      </c>
      <c r="Q2893" t="s">
        <v>1433</v>
      </c>
      <c r="R2893" t="s">
        <v>791</v>
      </c>
      <c r="S2893">
        <v>4236</v>
      </c>
      <c r="T2893" t="s">
        <v>923</v>
      </c>
      <c r="U2893" t="s">
        <v>793</v>
      </c>
      <c r="V2893" t="s">
        <v>1434</v>
      </c>
      <c r="W2893" t="s">
        <v>103</v>
      </c>
      <c r="X2893" t="s">
        <v>57</v>
      </c>
      <c r="Y2893" t="s">
        <v>1436</v>
      </c>
      <c r="Z2893" s="1">
        <v>43661</v>
      </c>
      <c r="AA2893">
        <v>84</v>
      </c>
      <c r="AB2893" t="s">
        <v>59</v>
      </c>
      <c r="AC2893">
        <v>2023</v>
      </c>
      <c r="AD2893">
        <v>738</v>
      </c>
      <c r="AE2893" t="s">
        <v>796</v>
      </c>
      <c r="AF2893" t="s">
        <v>797</v>
      </c>
      <c r="AG2893" s="1">
        <v>35788</v>
      </c>
      <c r="AH2893" t="s">
        <v>264</v>
      </c>
      <c r="AI2893" t="s">
        <v>265</v>
      </c>
      <c r="AJ2893" t="s">
        <v>64</v>
      </c>
      <c r="AK2893">
        <v>178</v>
      </c>
      <c r="AL2893">
        <v>800000</v>
      </c>
      <c r="AM2893">
        <v>1000000</v>
      </c>
      <c r="AN2893" s="1">
        <v>46568</v>
      </c>
      <c r="AO2893" t="s">
        <v>800</v>
      </c>
      <c r="AP2893" t="s">
        <v>66</v>
      </c>
      <c r="AQ2893">
        <v>99</v>
      </c>
      <c r="AR2893" t="s">
        <v>799</v>
      </c>
      <c r="AS2893">
        <v>0</v>
      </c>
      <c r="AT2893" t="s">
        <v>264</v>
      </c>
      <c r="AU2893">
        <v>26</v>
      </c>
    </row>
    <row r="2894" spans="1:47" x14ac:dyDescent="0.25">
      <c r="A2894" t="s">
        <v>1432</v>
      </c>
      <c r="B2894">
        <v>3195503</v>
      </c>
      <c r="C2894">
        <v>381187</v>
      </c>
      <c r="D2894" t="s">
        <v>812</v>
      </c>
      <c r="E2894">
        <v>0</v>
      </c>
      <c r="F2894">
        <v>0</v>
      </c>
      <c r="G2894">
        <v>1</v>
      </c>
      <c r="H2894">
        <v>0</v>
      </c>
      <c r="I2894">
        <v>84</v>
      </c>
      <c r="J2894">
        <v>2019</v>
      </c>
      <c r="K2894" t="s">
        <v>154</v>
      </c>
      <c r="L2894">
        <v>1</v>
      </c>
      <c r="M2894">
        <v>1</v>
      </c>
      <c r="N2894">
        <v>8</v>
      </c>
      <c r="O2894">
        <v>7</v>
      </c>
      <c r="P2894" t="s">
        <v>922</v>
      </c>
      <c r="Q2894" t="s">
        <v>1433</v>
      </c>
      <c r="R2894" t="s">
        <v>791</v>
      </c>
      <c r="S2894">
        <v>4236</v>
      </c>
      <c r="T2894" t="s">
        <v>923</v>
      </c>
      <c r="U2894" t="s">
        <v>793</v>
      </c>
      <c r="V2894" t="s">
        <v>1434</v>
      </c>
      <c r="W2894" t="s">
        <v>103</v>
      </c>
      <c r="X2894" t="s">
        <v>57</v>
      </c>
      <c r="Y2894" t="s">
        <v>1436</v>
      </c>
      <c r="Z2894" s="1">
        <v>43661</v>
      </c>
      <c r="AA2894">
        <v>84</v>
      </c>
      <c r="AB2894" t="s">
        <v>59</v>
      </c>
      <c r="AC2894">
        <v>2023</v>
      </c>
      <c r="AD2894">
        <v>738</v>
      </c>
      <c r="AE2894" t="s">
        <v>796</v>
      </c>
      <c r="AF2894" t="s">
        <v>797</v>
      </c>
      <c r="AG2894" s="1">
        <v>35788</v>
      </c>
      <c r="AH2894" t="s">
        <v>264</v>
      </c>
      <c r="AI2894" t="s">
        <v>265</v>
      </c>
      <c r="AJ2894" t="s">
        <v>64</v>
      </c>
      <c r="AK2894">
        <v>178</v>
      </c>
      <c r="AL2894">
        <v>800000</v>
      </c>
      <c r="AM2894">
        <v>1000000</v>
      </c>
      <c r="AN2894" s="1">
        <v>46568</v>
      </c>
      <c r="AO2894" t="s">
        <v>801</v>
      </c>
      <c r="AP2894" t="s">
        <v>66</v>
      </c>
      <c r="AQ2894">
        <v>11</v>
      </c>
      <c r="AR2894" t="s">
        <v>799</v>
      </c>
      <c r="AS2894">
        <v>0</v>
      </c>
      <c r="AT2894" t="s">
        <v>264</v>
      </c>
      <c r="AU2894">
        <v>26</v>
      </c>
    </row>
    <row r="2895" spans="1:47" x14ac:dyDescent="0.25">
      <c r="A2895" t="s">
        <v>1432</v>
      </c>
      <c r="B2895">
        <v>3195503</v>
      </c>
      <c r="C2895">
        <v>381187</v>
      </c>
      <c r="D2895" t="s">
        <v>812</v>
      </c>
      <c r="E2895">
        <v>0</v>
      </c>
      <c r="F2895">
        <v>0</v>
      </c>
      <c r="G2895">
        <v>1</v>
      </c>
      <c r="H2895">
        <v>0</v>
      </c>
      <c r="I2895">
        <v>84</v>
      </c>
      <c r="J2895">
        <v>2019</v>
      </c>
      <c r="K2895" t="s">
        <v>154</v>
      </c>
      <c r="L2895">
        <v>1</v>
      </c>
      <c r="M2895">
        <v>1</v>
      </c>
      <c r="N2895">
        <v>8</v>
      </c>
      <c r="O2895">
        <v>7</v>
      </c>
      <c r="P2895" t="s">
        <v>922</v>
      </c>
      <c r="Q2895" t="s">
        <v>1433</v>
      </c>
      <c r="R2895" t="s">
        <v>791</v>
      </c>
      <c r="S2895">
        <v>4236</v>
      </c>
      <c r="T2895" t="s">
        <v>923</v>
      </c>
      <c r="U2895" t="s">
        <v>793</v>
      </c>
      <c r="V2895" t="s">
        <v>1434</v>
      </c>
      <c r="W2895" t="s">
        <v>103</v>
      </c>
      <c r="X2895" t="s">
        <v>57</v>
      </c>
      <c r="Y2895" t="s">
        <v>1436</v>
      </c>
      <c r="Z2895" s="1">
        <v>43661</v>
      </c>
      <c r="AA2895">
        <v>84</v>
      </c>
      <c r="AB2895" t="s">
        <v>59</v>
      </c>
      <c r="AC2895">
        <v>2023</v>
      </c>
      <c r="AD2895">
        <v>738</v>
      </c>
      <c r="AE2895" t="s">
        <v>796</v>
      </c>
      <c r="AF2895" t="s">
        <v>797</v>
      </c>
      <c r="AG2895" s="1">
        <v>35788</v>
      </c>
      <c r="AH2895" t="s">
        <v>264</v>
      </c>
      <c r="AI2895" t="s">
        <v>265</v>
      </c>
      <c r="AJ2895" t="s">
        <v>64</v>
      </c>
      <c r="AK2895">
        <v>178</v>
      </c>
      <c r="AL2895">
        <v>800000</v>
      </c>
      <c r="AM2895">
        <v>1000000</v>
      </c>
      <c r="AN2895" s="1">
        <v>46568</v>
      </c>
      <c r="AO2895" t="s">
        <v>802</v>
      </c>
      <c r="AP2895" t="s">
        <v>66</v>
      </c>
      <c r="AQ2895">
        <v>11</v>
      </c>
      <c r="AR2895" t="s">
        <v>799</v>
      </c>
      <c r="AS2895">
        <v>0</v>
      </c>
      <c r="AT2895" t="s">
        <v>264</v>
      </c>
      <c r="AU2895">
        <v>26</v>
      </c>
    </row>
    <row r="2896" spans="1:47" x14ac:dyDescent="0.25">
      <c r="A2896" t="s">
        <v>1432</v>
      </c>
      <c r="B2896">
        <v>3195503</v>
      </c>
      <c r="C2896">
        <v>381187</v>
      </c>
      <c r="D2896" t="s">
        <v>812</v>
      </c>
      <c r="E2896">
        <v>0</v>
      </c>
      <c r="F2896">
        <v>0</v>
      </c>
      <c r="G2896">
        <v>1</v>
      </c>
      <c r="H2896">
        <v>0</v>
      </c>
      <c r="I2896">
        <v>84</v>
      </c>
      <c r="J2896">
        <v>2019</v>
      </c>
      <c r="K2896" t="s">
        <v>154</v>
      </c>
      <c r="L2896">
        <v>1</v>
      </c>
      <c r="M2896">
        <v>1</v>
      </c>
      <c r="N2896">
        <v>8</v>
      </c>
      <c r="O2896">
        <v>7</v>
      </c>
      <c r="P2896" t="s">
        <v>922</v>
      </c>
      <c r="Q2896" t="s">
        <v>1433</v>
      </c>
      <c r="R2896" t="s">
        <v>791</v>
      </c>
      <c r="S2896">
        <v>4236</v>
      </c>
      <c r="T2896" t="s">
        <v>923</v>
      </c>
      <c r="U2896" t="s">
        <v>793</v>
      </c>
      <c r="V2896" t="s">
        <v>1434</v>
      </c>
      <c r="W2896" t="s">
        <v>103</v>
      </c>
      <c r="X2896" t="s">
        <v>57</v>
      </c>
      <c r="Y2896" t="s">
        <v>1436</v>
      </c>
      <c r="Z2896" s="1">
        <v>43661</v>
      </c>
      <c r="AA2896">
        <v>84</v>
      </c>
      <c r="AB2896" t="s">
        <v>59</v>
      </c>
      <c r="AC2896">
        <v>2023</v>
      </c>
      <c r="AD2896">
        <v>738</v>
      </c>
      <c r="AE2896" t="s">
        <v>796</v>
      </c>
      <c r="AF2896" t="s">
        <v>797</v>
      </c>
      <c r="AG2896" s="1">
        <v>35788</v>
      </c>
      <c r="AH2896" t="s">
        <v>264</v>
      </c>
      <c r="AI2896" t="s">
        <v>265</v>
      </c>
      <c r="AJ2896" t="s">
        <v>64</v>
      </c>
      <c r="AK2896">
        <v>178</v>
      </c>
      <c r="AL2896">
        <v>800000</v>
      </c>
      <c r="AM2896">
        <v>1000000</v>
      </c>
      <c r="AN2896" s="1">
        <v>46568</v>
      </c>
      <c r="AO2896" t="s">
        <v>803</v>
      </c>
      <c r="AP2896" t="s">
        <v>66</v>
      </c>
      <c r="AQ2896">
        <v>11</v>
      </c>
      <c r="AR2896" t="s">
        <v>799</v>
      </c>
      <c r="AS2896">
        <v>0</v>
      </c>
      <c r="AT2896" t="s">
        <v>264</v>
      </c>
      <c r="AU2896">
        <v>26</v>
      </c>
    </row>
    <row r="2897" spans="1:47" x14ac:dyDescent="0.25">
      <c r="A2897" t="s">
        <v>1432</v>
      </c>
      <c r="B2897">
        <v>3195503</v>
      </c>
      <c r="C2897">
        <v>381187</v>
      </c>
      <c r="D2897" t="s">
        <v>812</v>
      </c>
      <c r="E2897">
        <v>0</v>
      </c>
      <c r="F2897">
        <v>0</v>
      </c>
      <c r="G2897">
        <v>1</v>
      </c>
      <c r="H2897">
        <v>0</v>
      </c>
      <c r="I2897">
        <v>84</v>
      </c>
      <c r="J2897">
        <v>2019</v>
      </c>
      <c r="K2897" t="s">
        <v>154</v>
      </c>
      <c r="L2897">
        <v>1</v>
      </c>
      <c r="M2897">
        <v>1</v>
      </c>
      <c r="N2897">
        <v>8</v>
      </c>
      <c r="O2897">
        <v>7</v>
      </c>
      <c r="P2897" t="s">
        <v>922</v>
      </c>
      <c r="Q2897" t="s">
        <v>1433</v>
      </c>
      <c r="R2897" t="s">
        <v>791</v>
      </c>
      <c r="S2897">
        <v>4236</v>
      </c>
      <c r="T2897" t="s">
        <v>923</v>
      </c>
      <c r="U2897" t="s">
        <v>793</v>
      </c>
      <c r="V2897" t="s">
        <v>1434</v>
      </c>
      <c r="W2897" t="s">
        <v>103</v>
      </c>
      <c r="X2897" t="s">
        <v>57</v>
      </c>
      <c r="Y2897" t="s">
        <v>1436</v>
      </c>
      <c r="Z2897" s="1">
        <v>43661</v>
      </c>
      <c r="AA2897">
        <v>84</v>
      </c>
      <c r="AB2897" t="s">
        <v>59</v>
      </c>
      <c r="AC2897">
        <v>2023</v>
      </c>
      <c r="AD2897">
        <v>738</v>
      </c>
      <c r="AE2897" t="s">
        <v>796</v>
      </c>
      <c r="AF2897" t="s">
        <v>797</v>
      </c>
      <c r="AG2897" s="1">
        <v>35788</v>
      </c>
      <c r="AH2897" t="s">
        <v>264</v>
      </c>
      <c r="AI2897" t="s">
        <v>265</v>
      </c>
      <c r="AJ2897" t="s">
        <v>64</v>
      </c>
      <c r="AK2897">
        <v>178</v>
      </c>
      <c r="AL2897">
        <v>800000</v>
      </c>
      <c r="AM2897">
        <v>1000000</v>
      </c>
      <c r="AN2897" s="1">
        <v>46568</v>
      </c>
      <c r="AO2897" t="s">
        <v>804</v>
      </c>
      <c r="AP2897" t="s">
        <v>66</v>
      </c>
      <c r="AQ2897">
        <v>11</v>
      </c>
      <c r="AR2897" t="s">
        <v>799</v>
      </c>
      <c r="AS2897">
        <v>0</v>
      </c>
      <c r="AT2897" t="s">
        <v>264</v>
      </c>
      <c r="AU2897">
        <v>26</v>
      </c>
    </row>
    <row r="2898" spans="1:47" x14ac:dyDescent="0.25">
      <c r="A2898" t="s">
        <v>1432</v>
      </c>
      <c r="B2898">
        <v>3195503</v>
      </c>
      <c r="C2898">
        <v>381187</v>
      </c>
      <c r="D2898" t="s">
        <v>812</v>
      </c>
      <c r="E2898">
        <v>0</v>
      </c>
      <c r="F2898">
        <v>0</v>
      </c>
      <c r="G2898">
        <v>1</v>
      </c>
      <c r="H2898">
        <v>0</v>
      </c>
      <c r="I2898">
        <v>84</v>
      </c>
      <c r="J2898">
        <v>2019</v>
      </c>
      <c r="K2898" t="s">
        <v>154</v>
      </c>
      <c r="L2898">
        <v>1</v>
      </c>
      <c r="M2898">
        <v>1</v>
      </c>
      <c r="N2898">
        <v>8</v>
      </c>
      <c r="O2898">
        <v>7</v>
      </c>
      <c r="P2898" t="s">
        <v>922</v>
      </c>
      <c r="Q2898" t="s">
        <v>1433</v>
      </c>
      <c r="R2898" t="s">
        <v>791</v>
      </c>
      <c r="S2898">
        <v>4236</v>
      </c>
      <c r="T2898" t="s">
        <v>923</v>
      </c>
      <c r="U2898" t="s">
        <v>793</v>
      </c>
      <c r="V2898" t="s">
        <v>1434</v>
      </c>
      <c r="W2898" t="s">
        <v>103</v>
      </c>
      <c r="X2898" t="s">
        <v>57</v>
      </c>
      <c r="Y2898" t="s">
        <v>1436</v>
      </c>
      <c r="Z2898" s="1">
        <v>43661</v>
      </c>
      <c r="AA2898">
        <v>84</v>
      </c>
      <c r="AB2898" t="s">
        <v>59</v>
      </c>
      <c r="AC2898">
        <v>2023</v>
      </c>
      <c r="AD2898">
        <v>738</v>
      </c>
      <c r="AE2898" t="s">
        <v>796</v>
      </c>
      <c r="AF2898" t="s">
        <v>797</v>
      </c>
      <c r="AG2898" s="1">
        <v>35788</v>
      </c>
      <c r="AH2898" t="s">
        <v>264</v>
      </c>
      <c r="AI2898" t="s">
        <v>265</v>
      </c>
      <c r="AJ2898" t="s">
        <v>64</v>
      </c>
      <c r="AK2898">
        <v>178</v>
      </c>
      <c r="AL2898">
        <v>800000</v>
      </c>
      <c r="AM2898">
        <v>1000000</v>
      </c>
      <c r="AN2898" s="1">
        <v>46568</v>
      </c>
      <c r="AO2898" t="s">
        <v>805</v>
      </c>
      <c r="AP2898" t="s">
        <v>66</v>
      </c>
      <c r="AQ2898">
        <v>11</v>
      </c>
      <c r="AR2898" t="s">
        <v>799</v>
      </c>
      <c r="AS2898">
        <v>0</v>
      </c>
      <c r="AT2898" t="s">
        <v>264</v>
      </c>
      <c r="AU2898">
        <v>26</v>
      </c>
    </row>
    <row r="2899" spans="1:47" x14ac:dyDescent="0.25">
      <c r="A2899" t="s">
        <v>1432</v>
      </c>
      <c r="B2899">
        <v>3195503</v>
      </c>
      <c r="C2899">
        <v>381187</v>
      </c>
      <c r="D2899" t="s">
        <v>812</v>
      </c>
      <c r="E2899">
        <v>0</v>
      </c>
      <c r="F2899">
        <v>0</v>
      </c>
      <c r="G2899">
        <v>1</v>
      </c>
      <c r="H2899">
        <v>0</v>
      </c>
      <c r="I2899">
        <v>84</v>
      </c>
      <c r="J2899">
        <v>2019</v>
      </c>
      <c r="K2899" t="s">
        <v>154</v>
      </c>
      <c r="L2899">
        <v>1</v>
      </c>
      <c r="M2899">
        <v>1</v>
      </c>
      <c r="N2899">
        <v>8</v>
      </c>
      <c r="O2899">
        <v>7</v>
      </c>
      <c r="P2899" t="s">
        <v>922</v>
      </c>
      <c r="Q2899" t="s">
        <v>1433</v>
      </c>
      <c r="R2899" t="s">
        <v>791</v>
      </c>
      <c r="S2899">
        <v>4236</v>
      </c>
      <c r="T2899" t="s">
        <v>923</v>
      </c>
      <c r="U2899" t="s">
        <v>793</v>
      </c>
      <c r="V2899" t="s">
        <v>1434</v>
      </c>
      <c r="W2899" t="s">
        <v>103</v>
      </c>
      <c r="X2899" t="s">
        <v>57</v>
      </c>
      <c r="Y2899" t="s">
        <v>1436</v>
      </c>
      <c r="Z2899" s="1">
        <v>43661</v>
      </c>
      <c r="AA2899">
        <v>84</v>
      </c>
      <c r="AB2899" t="s">
        <v>59</v>
      </c>
      <c r="AC2899">
        <v>2023</v>
      </c>
      <c r="AD2899">
        <v>738</v>
      </c>
      <c r="AE2899" t="s">
        <v>796</v>
      </c>
      <c r="AF2899" t="s">
        <v>797</v>
      </c>
      <c r="AG2899" s="1">
        <v>35788</v>
      </c>
      <c r="AH2899" t="s">
        <v>264</v>
      </c>
      <c r="AI2899" t="s">
        <v>265</v>
      </c>
      <c r="AJ2899" t="s">
        <v>64</v>
      </c>
      <c r="AK2899">
        <v>178</v>
      </c>
      <c r="AL2899">
        <v>800000</v>
      </c>
      <c r="AM2899">
        <v>1000000</v>
      </c>
      <c r="AN2899" s="1">
        <v>46568</v>
      </c>
      <c r="AO2899" t="s">
        <v>806</v>
      </c>
      <c r="AP2899" t="s">
        <v>164</v>
      </c>
      <c r="AQ2899">
        <v>11</v>
      </c>
      <c r="AR2899" t="s">
        <v>799</v>
      </c>
      <c r="AS2899">
        <v>0</v>
      </c>
      <c r="AT2899" t="s">
        <v>807</v>
      </c>
      <c r="AU2899">
        <v>26</v>
      </c>
    </row>
    <row r="2900" spans="1:47" x14ac:dyDescent="0.25">
      <c r="A2900" t="s">
        <v>1432</v>
      </c>
      <c r="B2900">
        <v>3195503</v>
      </c>
      <c r="C2900">
        <v>381187</v>
      </c>
      <c r="D2900" t="s">
        <v>812</v>
      </c>
      <c r="E2900">
        <v>0</v>
      </c>
      <c r="F2900">
        <v>0</v>
      </c>
      <c r="G2900">
        <v>1</v>
      </c>
      <c r="H2900">
        <v>0</v>
      </c>
      <c r="I2900">
        <v>84</v>
      </c>
      <c r="J2900">
        <v>2019</v>
      </c>
      <c r="K2900" t="s">
        <v>154</v>
      </c>
      <c r="L2900">
        <v>1</v>
      </c>
      <c r="M2900">
        <v>1</v>
      </c>
      <c r="N2900">
        <v>8</v>
      </c>
      <c r="O2900">
        <v>7</v>
      </c>
      <c r="P2900" t="s">
        <v>922</v>
      </c>
      <c r="Q2900" t="s">
        <v>1433</v>
      </c>
      <c r="R2900" t="s">
        <v>791</v>
      </c>
      <c r="S2900">
        <v>4236</v>
      </c>
      <c r="T2900" t="s">
        <v>923</v>
      </c>
      <c r="U2900" t="s">
        <v>793</v>
      </c>
      <c r="V2900" t="s">
        <v>1434</v>
      </c>
      <c r="W2900" t="s">
        <v>103</v>
      </c>
      <c r="X2900" t="s">
        <v>57</v>
      </c>
      <c r="Y2900" t="s">
        <v>1436</v>
      </c>
      <c r="Z2900" s="1">
        <v>43661</v>
      </c>
      <c r="AA2900">
        <v>84</v>
      </c>
      <c r="AB2900" t="s">
        <v>59</v>
      </c>
      <c r="AC2900">
        <v>2023</v>
      </c>
      <c r="AD2900">
        <v>738</v>
      </c>
      <c r="AE2900" t="s">
        <v>796</v>
      </c>
      <c r="AF2900" t="s">
        <v>797</v>
      </c>
      <c r="AG2900" s="1">
        <v>35788</v>
      </c>
      <c r="AH2900" t="s">
        <v>264</v>
      </c>
      <c r="AI2900" t="s">
        <v>265</v>
      </c>
      <c r="AJ2900" t="s">
        <v>64</v>
      </c>
      <c r="AK2900">
        <v>178</v>
      </c>
      <c r="AL2900">
        <v>800000</v>
      </c>
      <c r="AM2900">
        <v>1000000</v>
      </c>
      <c r="AN2900" s="1">
        <v>46568</v>
      </c>
      <c r="AO2900" t="s">
        <v>808</v>
      </c>
      <c r="AP2900" t="s">
        <v>164</v>
      </c>
      <c r="AQ2900">
        <v>11</v>
      </c>
      <c r="AR2900" t="s">
        <v>799</v>
      </c>
      <c r="AS2900">
        <v>0</v>
      </c>
      <c r="AT2900" t="s">
        <v>264</v>
      </c>
      <c r="AU2900">
        <v>26</v>
      </c>
    </row>
    <row r="2901" spans="1:47" x14ac:dyDescent="0.25">
      <c r="A2901" t="s">
        <v>1432</v>
      </c>
      <c r="B2901">
        <v>3195503</v>
      </c>
      <c r="C2901">
        <v>381187</v>
      </c>
      <c r="D2901" t="s">
        <v>812</v>
      </c>
      <c r="E2901">
        <v>0</v>
      </c>
      <c r="F2901">
        <v>0</v>
      </c>
      <c r="G2901">
        <v>1</v>
      </c>
      <c r="H2901">
        <v>0</v>
      </c>
      <c r="I2901">
        <v>84</v>
      </c>
      <c r="J2901">
        <v>2019</v>
      </c>
      <c r="K2901" t="s">
        <v>154</v>
      </c>
      <c r="L2901">
        <v>1</v>
      </c>
      <c r="M2901">
        <v>1</v>
      </c>
      <c r="N2901">
        <v>8</v>
      </c>
      <c r="O2901">
        <v>7</v>
      </c>
      <c r="P2901" t="s">
        <v>922</v>
      </c>
      <c r="Q2901" t="s">
        <v>1433</v>
      </c>
      <c r="R2901" t="s">
        <v>791</v>
      </c>
      <c r="S2901">
        <v>4236</v>
      </c>
      <c r="T2901" t="s">
        <v>923</v>
      </c>
      <c r="U2901" t="s">
        <v>793</v>
      </c>
      <c r="V2901" t="s">
        <v>1434</v>
      </c>
      <c r="W2901" t="s">
        <v>103</v>
      </c>
      <c r="X2901" t="s">
        <v>57</v>
      </c>
      <c r="Y2901" t="s">
        <v>1436</v>
      </c>
      <c r="Z2901" s="1">
        <v>43661</v>
      </c>
      <c r="AA2901">
        <v>84</v>
      </c>
      <c r="AB2901" t="s">
        <v>59</v>
      </c>
      <c r="AC2901">
        <v>2023</v>
      </c>
      <c r="AD2901">
        <v>738</v>
      </c>
      <c r="AE2901" t="s">
        <v>796</v>
      </c>
      <c r="AF2901" t="s">
        <v>797</v>
      </c>
      <c r="AG2901" s="1">
        <v>35788</v>
      </c>
      <c r="AH2901" t="s">
        <v>264</v>
      </c>
      <c r="AI2901" t="s">
        <v>265</v>
      </c>
      <c r="AJ2901" t="s">
        <v>64</v>
      </c>
      <c r="AK2901">
        <v>178</v>
      </c>
      <c r="AL2901">
        <v>800000</v>
      </c>
      <c r="AM2901">
        <v>1000000</v>
      </c>
      <c r="AN2901" s="1">
        <v>46568</v>
      </c>
      <c r="AO2901" t="s">
        <v>809</v>
      </c>
      <c r="AP2901" t="s">
        <v>66</v>
      </c>
      <c r="AQ2901">
        <v>11</v>
      </c>
      <c r="AR2901" t="s">
        <v>799</v>
      </c>
      <c r="AS2901">
        <v>0</v>
      </c>
      <c r="AT2901" t="s">
        <v>264</v>
      </c>
      <c r="AU2901">
        <v>26</v>
      </c>
    </row>
    <row r="2902" spans="1:47" x14ac:dyDescent="0.25">
      <c r="A2902" t="s">
        <v>1432</v>
      </c>
      <c r="B2902">
        <v>3195503</v>
      </c>
      <c r="C2902">
        <v>381187</v>
      </c>
      <c r="D2902" t="s">
        <v>812</v>
      </c>
      <c r="E2902">
        <v>0</v>
      </c>
      <c r="F2902">
        <v>0</v>
      </c>
      <c r="G2902">
        <v>1</v>
      </c>
      <c r="H2902">
        <v>0</v>
      </c>
      <c r="I2902">
        <v>84</v>
      </c>
      <c r="J2902">
        <v>2019</v>
      </c>
      <c r="K2902" t="s">
        <v>154</v>
      </c>
      <c r="L2902">
        <v>1</v>
      </c>
      <c r="M2902">
        <v>1</v>
      </c>
      <c r="N2902">
        <v>8</v>
      </c>
      <c r="O2902">
        <v>7</v>
      </c>
      <c r="P2902" t="s">
        <v>922</v>
      </c>
      <c r="Q2902" t="s">
        <v>1433</v>
      </c>
      <c r="R2902" t="s">
        <v>791</v>
      </c>
      <c r="S2902">
        <v>4236</v>
      </c>
      <c r="T2902" t="s">
        <v>923</v>
      </c>
      <c r="U2902" t="s">
        <v>793</v>
      </c>
      <c r="V2902" t="s">
        <v>1434</v>
      </c>
      <c r="W2902" t="s">
        <v>103</v>
      </c>
      <c r="X2902" t="s">
        <v>57</v>
      </c>
      <c r="Y2902" t="s">
        <v>1436</v>
      </c>
      <c r="Z2902" s="1">
        <v>43661</v>
      </c>
      <c r="AA2902">
        <v>84</v>
      </c>
      <c r="AB2902" t="s">
        <v>59</v>
      </c>
      <c r="AC2902">
        <v>2023</v>
      </c>
      <c r="AD2902">
        <v>738</v>
      </c>
      <c r="AE2902" t="s">
        <v>796</v>
      </c>
      <c r="AF2902" t="s">
        <v>797</v>
      </c>
      <c r="AG2902" s="1">
        <v>35788</v>
      </c>
      <c r="AH2902" t="s">
        <v>264</v>
      </c>
      <c r="AI2902" t="s">
        <v>265</v>
      </c>
      <c r="AJ2902" t="s">
        <v>64</v>
      </c>
      <c r="AK2902">
        <v>178</v>
      </c>
      <c r="AL2902">
        <v>800000</v>
      </c>
      <c r="AM2902">
        <v>1000000</v>
      </c>
      <c r="AN2902" s="1">
        <v>46568</v>
      </c>
      <c r="AO2902" t="s">
        <v>810</v>
      </c>
      <c r="AP2902" t="s">
        <v>66</v>
      </c>
      <c r="AQ2902">
        <v>11</v>
      </c>
      <c r="AR2902" t="s">
        <v>799</v>
      </c>
      <c r="AS2902">
        <v>0</v>
      </c>
      <c r="AT2902" t="s">
        <v>264</v>
      </c>
      <c r="AU2902">
        <v>26</v>
      </c>
    </row>
    <row r="2903" spans="1:47" x14ac:dyDescent="0.25">
      <c r="A2903" t="s">
        <v>1437</v>
      </c>
      <c r="B2903">
        <v>3195503</v>
      </c>
      <c r="C2903">
        <v>544931</v>
      </c>
      <c r="D2903" t="s">
        <v>812</v>
      </c>
      <c r="E2903">
        <v>0</v>
      </c>
      <c r="F2903">
        <v>0</v>
      </c>
      <c r="G2903">
        <v>0</v>
      </c>
      <c r="H2903">
        <v>0</v>
      </c>
      <c r="I2903">
        <v>1</v>
      </c>
      <c r="J2903">
        <v>2019</v>
      </c>
      <c r="K2903" t="s">
        <v>154</v>
      </c>
      <c r="L2903">
        <v>1</v>
      </c>
      <c r="M2903">
        <v>1</v>
      </c>
      <c r="N2903">
        <v>8</v>
      </c>
      <c r="O2903">
        <v>7</v>
      </c>
      <c r="P2903" t="s">
        <v>922</v>
      </c>
      <c r="Q2903" t="s">
        <v>1433</v>
      </c>
      <c r="R2903" t="s">
        <v>791</v>
      </c>
      <c r="S2903">
        <v>4236</v>
      </c>
      <c r="T2903" t="s">
        <v>923</v>
      </c>
      <c r="U2903" t="s">
        <v>793</v>
      </c>
      <c r="V2903" t="s">
        <v>1434</v>
      </c>
      <c r="W2903" t="s">
        <v>103</v>
      </c>
      <c r="X2903" t="s">
        <v>57</v>
      </c>
      <c r="Y2903" t="s">
        <v>1435</v>
      </c>
      <c r="Z2903" s="1">
        <v>43661</v>
      </c>
      <c r="AA2903">
        <v>62</v>
      </c>
      <c r="AB2903" t="s">
        <v>81</v>
      </c>
      <c r="AC2903">
        <v>2022</v>
      </c>
      <c r="AD2903">
        <v>206</v>
      </c>
      <c r="AE2903" t="s">
        <v>1196</v>
      </c>
      <c r="AF2903" t="s">
        <v>247</v>
      </c>
      <c r="AG2903" s="1">
        <v>36385</v>
      </c>
      <c r="AH2903" t="s">
        <v>248</v>
      </c>
      <c r="AI2903" t="s">
        <v>249</v>
      </c>
      <c r="AJ2903" t="s">
        <v>1197</v>
      </c>
      <c r="AK2903">
        <v>185</v>
      </c>
      <c r="AL2903">
        <v>1000000</v>
      </c>
      <c r="AM2903">
        <v>1500000</v>
      </c>
      <c r="AN2903" s="1">
        <v>45838</v>
      </c>
      <c r="AO2903" t="s">
        <v>1198</v>
      </c>
      <c r="AP2903" t="s">
        <v>66</v>
      </c>
      <c r="AQ2903">
        <v>23</v>
      </c>
      <c r="AR2903" t="s">
        <v>1199</v>
      </c>
      <c r="AS2903">
        <v>0</v>
      </c>
      <c r="AT2903" t="s">
        <v>248</v>
      </c>
      <c r="AU2903">
        <v>25</v>
      </c>
    </row>
    <row r="2904" spans="1:47" x14ac:dyDescent="0.25">
      <c r="A2904" t="s">
        <v>1437</v>
      </c>
      <c r="B2904">
        <v>3195503</v>
      </c>
      <c r="C2904">
        <v>544931</v>
      </c>
      <c r="D2904" t="s">
        <v>812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2019</v>
      </c>
      <c r="K2904" t="s">
        <v>154</v>
      </c>
      <c r="L2904">
        <v>1</v>
      </c>
      <c r="M2904">
        <v>1</v>
      </c>
      <c r="N2904">
        <v>8</v>
      </c>
      <c r="O2904">
        <v>7</v>
      </c>
      <c r="P2904" t="s">
        <v>922</v>
      </c>
      <c r="Q2904" t="s">
        <v>1433</v>
      </c>
      <c r="R2904" t="s">
        <v>791</v>
      </c>
      <c r="S2904">
        <v>4236</v>
      </c>
      <c r="T2904" t="s">
        <v>923</v>
      </c>
      <c r="U2904" t="s">
        <v>793</v>
      </c>
      <c r="V2904" t="s">
        <v>1434</v>
      </c>
      <c r="W2904" t="s">
        <v>103</v>
      </c>
      <c r="X2904" t="s">
        <v>57</v>
      </c>
      <c r="Y2904" t="s">
        <v>1435</v>
      </c>
      <c r="Z2904" s="1">
        <v>43661</v>
      </c>
      <c r="AA2904">
        <v>62</v>
      </c>
      <c r="AB2904" t="s">
        <v>81</v>
      </c>
      <c r="AC2904">
        <v>2022</v>
      </c>
      <c r="AD2904">
        <v>206</v>
      </c>
      <c r="AE2904" t="s">
        <v>1196</v>
      </c>
      <c r="AF2904" t="s">
        <v>247</v>
      </c>
      <c r="AG2904" s="1">
        <v>36385</v>
      </c>
      <c r="AH2904" t="s">
        <v>248</v>
      </c>
      <c r="AI2904" t="s">
        <v>249</v>
      </c>
      <c r="AJ2904" t="s">
        <v>1197</v>
      </c>
      <c r="AK2904">
        <v>185</v>
      </c>
      <c r="AL2904">
        <v>1000000</v>
      </c>
      <c r="AM2904">
        <v>1500000</v>
      </c>
      <c r="AN2904" s="1">
        <v>45838</v>
      </c>
      <c r="AO2904" t="s">
        <v>1200</v>
      </c>
      <c r="AP2904" t="s">
        <v>66</v>
      </c>
      <c r="AQ2904">
        <v>23</v>
      </c>
      <c r="AR2904" t="s">
        <v>1199</v>
      </c>
      <c r="AS2904">
        <v>0</v>
      </c>
      <c r="AT2904" t="s">
        <v>248</v>
      </c>
      <c r="AU2904">
        <v>25</v>
      </c>
    </row>
    <row r="2905" spans="1:47" x14ac:dyDescent="0.25">
      <c r="A2905" t="s">
        <v>1437</v>
      </c>
      <c r="B2905">
        <v>3195503</v>
      </c>
      <c r="C2905">
        <v>544931</v>
      </c>
      <c r="D2905" t="s">
        <v>812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2019</v>
      </c>
      <c r="K2905" t="s">
        <v>154</v>
      </c>
      <c r="L2905">
        <v>1</v>
      </c>
      <c r="M2905">
        <v>1</v>
      </c>
      <c r="N2905">
        <v>8</v>
      </c>
      <c r="O2905">
        <v>7</v>
      </c>
      <c r="P2905" t="s">
        <v>922</v>
      </c>
      <c r="Q2905" t="s">
        <v>1433</v>
      </c>
      <c r="R2905" t="s">
        <v>791</v>
      </c>
      <c r="S2905">
        <v>4236</v>
      </c>
      <c r="T2905" t="s">
        <v>923</v>
      </c>
      <c r="U2905" t="s">
        <v>793</v>
      </c>
      <c r="V2905" t="s">
        <v>1434</v>
      </c>
      <c r="W2905" t="s">
        <v>103</v>
      </c>
      <c r="X2905" t="s">
        <v>57</v>
      </c>
      <c r="Y2905" t="s">
        <v>1435</v>
      </c>
      <c r="Z2905" s="1">
        <v>43661</v>
      </c>
      <c r="AA2905">
        <v>62</v>
      </c>
      <c r="AB2905" t="s">
        <v>81</v>
      </c>
      <c r="AC2905">
        <v>2022</v>
      </c>
      <c r="AD2905">
        <v>206</v>
      </c>
      <c r="AE2905" t="s">
        <v>1196</v>
      </c>
      <c r="AF2905" t="s">
        <v>247</v>
      </c>
      <c r="AG2905" s="1">
        <v>36385</v>
      </c>
      <c r="AH2905" t="s">
        <v>248</v>
      </c>
      <c r="AI2905" t="s">
        <v>249</v>
      </c>
      <c r="AJ2905" t="s">
        <v>1197</v>
      </c>
      <c r="AK2905">
        <v>185</v>
      </c>
      <c r="AL2905">
        <v>1000000</v>
      </c>
      <c r="AM2905">
        <v>1500000</v>
      </c>
      <c r="AN2905" s="1">
        <v>45838</v>
      </c>
      <c r="AO2905" t="s">
        <v>1201</v>
      </c>
      <c r="AP2905" t="s">
        <v>66</v>
      </c>
      <c r="AQ2905">
        <v>4</v>
      </c>
      <c r="AR2905" t="s">
        <v>1199</v>
      </c>
      <c r="AS2905">
        <v>0</v>
      </c>
      <c r="AT2905" t="s">
        <v>248</v>
      </c>
      <c r="AU2905">
        <v>25</v>
      </c>
    </row>
    <row r="2906" spans="1:47" x14ac:dyDescent="0.25">
      <c r="A2906" t="s">
        <v>1437</v>
      </c>
      <c r="B2906">
        <v>3195503</v>
      </c>
      <c r="C2906">
        <v>544931</v>
      </c>
      <c r="D2906" t="s">
        <v>812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2019</v>
      </c>
      <c r="K2906" t="s">
        <v>154</v>
      </c>
      <c r="L2906">
        <v>1</v>
      </c>
      <c r="M2906">
        <v>1</v>
      </c>
      <c r="N2906">
        <v>8</v>
      </c>
      <c r="O2906">
        <v>7</v>
      </c>
      <c r="P2906" t="s">
        <v>922</v>
      </c>
      <c r="Q2906" t="s">
        <v>1433</v>
      </c>
      <c r="R2906" t="s">
        <v>791</v>
      </c>
      <c r="S2906">
        <v>4236</v>
      </c>
      <c r="T2906" t="s">
        <v>923</v>
      </c>
      <c r="U2906" t="s">
        <v>793</v>
      </c>
      <c r="V2906" t="s">
        <v>1434</v>
      </c>
      <c r="W2906" t="s">
        <v>103</v>
      </c>
      <c r="X2906" t="s">
        <v>57</v>
      </c>
      <c r="Y2906" t="s">
        <v>1435</v>
      </c>
      <c r="Z2906" s="1">
        <v>43661</v>
      </c>
      <c r="AA2906">
        <v>62</v>
      </c>
      <c r="AB2906" t="s">
        <v>81</v>
      </c>
      <c r="AC2906">
        <v>2022</v>
      </c>
      <c r="AD2906">
        <v>206</v>
      </c>
      <c r="AE2906" t="s">
        <v>1196</v>
      </c>
      <c r="AF2906" t="s">
        <v>247</v>
      </c>
      <c r="AG2906" s="1">
        <v>36385</v>
      </c>
      <c r="AH2906" t="s">
        <v>248</v>
      </c>
      <c r="AI2906" t="s">
        <v>249</v>
      </c>
      <c r="AJ2906" t="s">
        <v>1197</v>
      </c>
      <c r="AK2906">
        <v>185</v>
      </c>
      <c r="AL2906">
        <v>1000000</v>
      </c>
      <c r="AM2906">
        <v>1500000</v>
      </c>
      <c r="AN2906" s="1">
        <v>45838</v>
      </c>
      <c r="AO2906" t="s">
        <v>1202</v>
      </c>
      <c r="AP2906" t="s">
        <v>66</v>
      </c>
      <c r="AQ2906">
        <v>4</v>
      </c>
      <c r="AR2906" t="s">
        <v>1199</v>
      </c>
      <c r="AS2906">
        <v>0</v>
      </c>
      <c r="AT2906" t="s">
        <v>248</v>
      </c>
      <c r="AU2906">
        <v>25</v>
      </c>
    </row>
    <row r="2907" spans="1:47" x14ac:dyDescent="0.25">
      <c r="A2907" t="s">
        <v>1437</v>
      </c>
      <c r="B2907">
        <v>3195503</v>
      </c>
      <c r="C2907">
        <v>544931</v>
      </c>
      <c r="D2907" t="s">
        <v>812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2019</v>
      </c>
      <c r="K2907" t="s">
        <v>154</v>
      </c>
      <c r="L2907">
        <v>1</v>
      </c>
      <c r="M2907">
        <v>1</v>
      </c>
      <c r="N2907">
        <v>8</v>
      </c>
      <c r="O2907">
        <v>7</v>
      </c>
      <c r="P2907" t="s">
        <v>922</v>
      </c>
      <c r="Q2907" t="s">
        <v>1433</v>
      </c>
      <c r="R2907" t="s">
        <v>791</v>
      </c>
      <c r="S2907">
        <v>4236</v>
      </c>
      <c r="T2907" t="s">
        <v>923</v>
      </c>
      <c r="U2907" t="s">
        <v>793</v>
      </c>
      <c r="V2907" t="s">
        <v>1434</v>
      </c>
      <c r="W2907" t="s">
        <v>103</v>
      </c>
      <c r="X2907" t="s">
        <v>57</v>
      </c>
      <c r="Y2907" t="s">
        <v>1435</v>
      </c>
      <c r="Z2907" s="1">
        <v>43661</v>
      </c>
      <c r="AA2907">
        <v>62</v>
      </c>
      <c r="AB2907" t="s">
        <v>81</v>
      </c>
      <c r="AC2907">
        <v>2022</v>
      </c>
      <c r="AD2907">
        <v>206</v>
      </c>
      <c r="AE2907" t="s">
        <v>1196</v>
      </c>
      <c r="AF2907" t="s">
        <v>247</v>
      </c>
      <c r="AG2907" s="1">
        <v>36385</v>
      </c>
      <c r="AH2907" t="s">
        <v>248</v>
      </c>
      <c r="AI2907" t="s">
        <v>249</v>
      </c>
      <c r="AJ2907" t="s">
        <v>1197</v>
      </c>
      <c r="AK2907">
        <v>185</v>
      </c>
      <c r="AL2907">
        <v>1000000</v>
      </c>
      <c r="AM2907">
        <v>1500000</v>
      </c>
      <c r="AN2907" s="1">
        <v>45838</v>
      </c>
      <c r="AO2907" t="s">
        <v>1203</v>
      </c>
      <c r="AP2907" t="s">
        <v>66</v>
      </c>
      <c r="AQ2907">
        <v>4</v>
      </c>
      <c r="AR2907" t="s">
        <v>1199</v>
      </c>
      <c r="AS2907">
        <v>0</v>
      </c>
      <c r="AT2907" t="s">
        <v>248</v>
      </c>
      <c r="AU2907">
        <v>25</v>
      </c>
    </row>
    <row r="2908" spans="1:47" x14ac:dyDescent="0.25">
      <c r="A2908" t="s">
        <v>1437</v>
      </c>
      <c r="B2908">
        <v>3195503</v>
      </c>
      <c r="C2908">
        <v>544931</v>
      </c>
      <c r="D2908" t="s">
        <v>812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2019</v>
      </c>
      <c r="K2908" t="s">
        <v>154</v>
      </c>
      <c r="L2908">
        <v>1</v>
      </c>
      <c r="M2908">
        <v>1</v>
      </c>
      <c r="N2908">
        <v>8</v>
      </c>
      <c r="O2908">
        <v>7</v>
      </c>
      <c r="P2908" t="s">
        <v>922</v>
      </c>
      <c r="Q2908" t="s">
        <v>1433</v>
      </c>
      <c r="R2908" t="s">
        <v>791</v>
      </c>
      <c r="S2908">
        <v>4236</v>
      </c>
      <c r="T2908" t="s">
        <v>923</v>
      </c>
      <c r="U2908" t="s">
        <v>793</v>
      </c>
      <c r="V2908" t="s">
        <v>1434</v>
      </c>
      <c r="W2908" t="s">
        <v>103</v>
      </c>
      <c r="X2908" t="s">
        <v>57</v>
      </c>
      <c r="Y2908" t="s">
        <v>1436</v>
      </c>
      <c r="Z2908" s="1">
        <v>43661</v>
      </c>
      <c r="AA2908">
        <v>84</v>
      </c>
      <c r="AB2908" t="s">
        <v>59</v>
      </c>
      <c r="AC2908">
        <v>2022</v>
      </c>
      <c r="AD2908">
        <v>206</v>
      </c>
      <c r="AE2908" t="s">
        <v>1196</v>
      </c>
      <c r="AF2908" t="s">
        <v>247</v>
      </c>
      <c r="AG2908" s="1">
        <v>36385</v>
      </c>
      <c r="AH2908" t="s">
        <v>248</v>
      </c>
      <c r="AI2908" t="s">
        <v>249</v>
      </c>
      <c r="AJ2908" t="s">
        <v>1197</v>
      </c>
      <c r="AK2908">
        <v>185</v>
      </c>
      <c r="AL2908">
        <v>1000000</v>
      </c>
      <c r="AM2908">
        <v>1500000</v>
      </c>
      <c r="AN2908" s="1">
        <v>45838</v>
      </c>
      <c r="AO2908" t="s">
        <v>1198</v>
      </c>
      <c r="AP2908" t="s">
        <v>66</v>
      </c>
      <c r="AQ2908">
        <v>23</v>
      </c>
      <c r="AR2908" t="s">
        <v>1199</v>
      </c>
      <c r="AS2908">
        <v>0</v>
      </c>
      <c r="AT2908" t="s">
        <v>248</v>
      </c>
      <c r="AU2908">
        <v>25</v>
      </c>
    </row>
    <row r="2909" spans="1:47" x14ac:dyDescent="0.25">
      <c r="A2909" t="s">
        <v>1437</v>
      </c>
      <c r="B2909">
        <v>3195503</v>
      </c>
      <c r="C2909">
        <v>544931</v>
      </c>
      <c r="D2909" t="s">
        <v>812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2019</v>
      </c>
      <c r="K2909" t="s">
        <v>154</v>
      </c>
      <c r="L2909">
        <v>1</v>
      </c>
      <c r="M2909">
        <v>1</v>
      </c>
      <c r="N2909">
        <v>8</v>
      </c>
      <c r="O2909">
        <v>7</v>
      </c>
      <c r="P2909" t="s">
        <v>922</v>
      </c>
      <c r="Q2909" t="s">
        <v>1433</v>
      </c>
      <c r="R2909" t="s">
        <v>791</v>
      </c>
      <c r="S2909">
        <v>4236</v>
      </c>
      <c r="T2909" t="s">
        <v>923</v>
      </c>
      <c r="U2909" t="s">
        <v>793</v>
      </c>
      <c r="V2909" t="s">
        <v>1434</v>
      </c>
      <c r="W2909" t="s">
        <v>103</v>
      </c>
      <c r="X2909" t="s">
        <v>57</v>
      </c>
      <c r="Y2909" t="s">
        <v>1436</v>
      </c>
      <c r="Z2909" s="1">
        <v>43661</v>
      </c>
      <c r="AA2909">
        <v>84</v>
      </c>
      <c r="AB2909" t="s">
        <v>59</v>
      </c>
      <c r="AC2909">
        <v>2022</v>
      </c>
      <c r="AD2909">
        <v>206</v>
      </c>
      <c r="AE2909" t="s">
        <v>1196</v>
      </c>
      <c r="AF2909" t="s">
        <v>247</v>
      </c>
      <c r="AG2909" s="1">
        <v>36385</v>
      </c>
      <c r="AH2909" t="s">
        <v>248</v>
      </c>
      <c r="AI2909" t="s">
        <v>249</v>
      </c>
      <c r="AJ2909" t="s">
        <v>1197</v>
      </c>
      <c r="AK2909">
        <v>185</v>
      </c>
      <c r="AL2909">
        <v>1000000</v>
      </c>
      <c r="AM2909">
        <v>1500000</v>
      </c>
      <c r="AN2909" s="1">
        <v>45838</v>
      </c>
      <c r="AO2909" t="s">
        <v>1200</v>
      </c>
      <c r="AP2909" t="s">
        <v>66</v>
      </c>
      <c r="AQ2909">
        <v>23</v>
      </c>
      <c r="AR2909" t="s">
        <v>1199</v>
      </c>
      <c r="AS2909">
        <v>0</v>
      </c>
      <c r="AT2909" t="s">
        <v>248</v>
      </c>
      <c r="AU2909">
        <v>25</v>
      </c>
    </row>
    <row r="2910" spans="1:47" x14ac:dyDescent="0.25">
      <c r="A2910" t="s">
        <v>1437</v>
      </c>
      <c r="B2910">
        <v>3195503</v>
      </c>
      <c r="C2910">
        <v>544931</v>
      </c>
      <c r="D2910" t="s">
        <v>812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2019</v>
      </c>
      <c r="K2910" t="s">
        <v>154</v>
      </c>
      <c r="L2910">
        <v>1</v>
      </c>
      <c r="M2910">
        <v>1</v>
      </c>
      <c r="N2910">
        <v>8</v>
      </c>
      <c r="O2910">
        <v>7</v>
      </c>
      <c r="P2910" t="s">
        <v>922</v>
      </c>
      <c r="Q2910" t="s">
        <v>1433</v>
      </c>
      <c r="R2910" t="s">
        <v>791</v>
      </c>
      <c r="S2910">
        <v>4236</v>
      </c>
      <c r="T2910" t="s">
        <v>923</v>
      </c>
      <c r="U2910" t="s">
        <v>793</v>
      </c>
      <c r="V2910" t="s">
        <v>1434</v>
      </c>
      <c r="W2910" t="s">
        <v>103</v>
      </c>
      <c r="X2910" t="s">
        <v>57</v>
      </c>
      <c r="Y2910" t="s">
        <v>1436</v>
      </c>
      <c r="Z2910" s="1">
        <v>43661</v>
      </c>
      <c r="AA2910">
        <v>84</v>
      </c>
      <c r="AB2910" t="s">
        <v>59</v>
      </c>
      <c r="AC2910">
        <v>2022</v>
      </c>
      <c r="AD2910">
        <v>206</v>
      </c>
      <c r="AE2910" t="s">
        <v>1196</v>
      </c>
      <c r="AF2910" t="s">
        <v>247</v>
      </c>
      <c r="AG2910" s="1">
        <v>36385</v>
      </c>
      <c r="AH2910" t="s">
        <v>248</v>
      </c>
      <c r="AI2910" t="s">
        <v>249</v>
      </c>
      <c r="AJ2910" t="s">
        <v>1197</v>
      </c>
      <c r="AK2910">
        <v>185</v>
      </c>
      <c r="AL2910">
        <v>1000000</v>
      </c>
      <c r="AM2910">
        <v>1500000</v>
      </c>
      <c r="AN2910" s="1">
        <v>45838</v>
      </c>
      <c r="AO2910" t="s">
        <v>1201</v>
      </c>
      <c r="AP2910" t="s">
        <v>66</v>
      </c>
      <c r="AQ2910">
        <v>4</v>
      </c>
      <c r="AR2910" t="s">
        <v>1199</v>
      </c>
      <c r="AS2910">
        <v>0</v>
      </c>
      <c r="AT2910" t="s">
        <v>248</v>
      </c>
      <c r="AU2910">
        <v>25</v>
      </c>
    </row>
    <row r="2911" spans="1:47" x14ac:dyDescent="0.25">
      <c r="A2911" t="s">
        <v>1437</v>
      </c>
      <c r="B2911">
        <v>3195503</v>
      </c>
      <c r="C2911">
        <v>544931</v>
      </c>
      <c r="D2911" t="s">
        <v>812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2019</v>
      </c>
      <c r="K2911" t="s">
        <v>154</v>
      </c>
      <c r="L2911">
        <v>1</v>
      </c>
      <c r="M2911">
        <v>1</v>
      </c>
      <c r="N2911">
        <v>8</v>
      </c>
      <c r="O2911">
        <v>7</v>
      </c>
      <c r="P2911" t="s">
        <v>922</v>
      </c>
      <c r="Q2911" t="s">
        <v>1433</v>
      </c>
      <c r="R2911" t="s">
        <v>791</v>
      </c>
      <c r="S2911">
        <v>4236</v>
      </c>
      <c r="T2911" t="s">
        <v>923</v>
      </c>
      <c r="U2911" t="s">
        <v>793</v>
      </c>
      <c r="V2911" t="s">
        <v>1434</v>
      </c>
      <c r="W2911" t="s">
        <v>103</v>
      </c>
      <c r="X2911" t="s">
        <v>57</v>
      </c>
      <c r="Y2911" t="s">
        <v>1436</v>
      </c>
      <c r="Z2911" s="1">
        <v>43661</v>
      </c>
      <c r="AA2911">
        <v>84</v>
      </c>
      <c r="AB2911" t="s">
        <v>59</v>
      </c>
      <c r="AC2911">
        <v>2022</v>
      </c>
      <c r="AD2911">
        <v>206</v>
      </c>
      <c r="AE2911" t="s">
        <v>1196</v>
      </c>
      <c r="AF2911" t="s">
        <v>247</v>
      </c>
      <c r="AG2911" s="1">
        <v>36385</v>
      </c>
      <c r="AH2911" t="s">
        <v>248</v>
      </c>
      <c r="AI2911" t="s">
        <v>249</v>
      </c>
      <c r="AJ2911" t="s">
        <v>1197</v>
      </c>
      <c r="AK2911">
        <v>185</v>
      </c>
      <c r="AL2911">
        <v>1000000</v>
      </c>
      <c r="AM2911">
        <v>1500000</v>
      </c>
      <c r="AN2911" s="1">
        <v>45838</v>
      </c>
      <c r="AO2911" t="s">
        <v>1202</v>
      </c>
      <c r="AP2911" t="s">
        <v>66</v>
      </c>
      <c r="AQ2911">
        <v>4</v>
      </c>
      <c r="AR2911" t="s">
        <v>1199</v>
      </c>
      <c r="AS2911">
        <v>0</v>
      </c>
      <c r="AT2911" t="s">
        <v>248</v>
      </c>
      <c r="AU2911">
        <v>25</v>
      </c>
    </row>
    <row r="2912" spans="1:47" x14ac:dyDescent="0.25">
      <c r="A2912" t="s">
        <v>1437</v>
      </c>
      <c r="B2912">
        <v>3195503</v>
      </c>
      <c r="C2912">
        <v>544931</v>
      </c>
      <c r="D2912" t="s">
        <v>812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2019</v>
      </c>
      <c r="K2912" t="s">
        <v>154</v>
      </c>
      <c r="L2912">
        <v>1</v>
      </c>
      <c r="M2912">
        <v>1</v>
      </c>
      <c r="N2912">
        <v>8</v>
      </c>
      <c r="O2912">
        <v>7</v>
      </c>
      <c r="P2912" t="s">
        <v>922</v>
      </c>
      <c r="Q2912" t="s">
        <v>1433</v>
      </c>
      <c r="R2912" t="s">
        <v>791</v>
      </c>
      <c r="S2912">
        <v>4236</v>
      </c>
      <c r="T2912" t="s">
        <v>923</v>
      </c>
      <c r="U2912" t="s">
        <v>793</v>
      </c>
      <c r="V2912" t="s">
        <v>1434</v>
      </c>
      <c r="W2912" t="s">
        <v>103</v>
      </c>
      <c r="X2912" t="s">
        <v>57</v>
      </c>
      <c r="Y2912" t="s">
        <v>1436</v>
      </c>
      <c r="Z2912" s="1">
        <v>43661</v>
      </c>
      <c r="AA2912">
        <v>84</v>
      </c>
      <c r="AB2912" t="s">
        <v>59</v>
      </c>
      <c r="AC2912">
        <v>2022</v>
      </c>
      <c r="AD2912">
        <v>206</v>
      </c>
      <c r="AE2912" t="s">
        <v>1196</v>
      </c>
      <c r="AF2912" t="s">
        <v>247</v>
      </c>
      <c r="AG2912" s="1">
        <v>36385</v>
      </c>
      <c r="AH2912" t="s">
        <v>248</v>
      </c>
      <c r="AI2912" t="s">
        <v>249</v>
      </c>
      <c r="AJ2912" t="s">
        <v>1197</v>
      </c>
      <c r="AK2912">
        <v>185</v>
      </c>
      <c r="AL2912">
        <v>1000000</v>
      </c>
      <c r="AM2912">
        <v>1500000</v>
      </c>
      <c r="AN2912" s="1">
        <v>45838</v>
      </c>
      <c r="AO2912" t="s">
        <v>1203</v>
      </c>
      <c r="AP2912" t="s">
        <v>66</v>
      </c>
      <c r="AQ2912">
        <v>4</v>
      </c>
      <c r="AR2912" t="s">
        <v>1199</v>
      </c>
      <c r="AS2912">
        <v>0</v>
      </c>
      <c r="AT2912" t="s">
        <v>248</v>
      </c>
      <c r="AU2912">
        <v>25</v>
      </c>
    </row>
    <row r="2913" spans="1:47" x14ac:dyDescent="0.25">
      <c r="A2913" t="s">
        <v>1438</v>
      </c>
      <c r="B2913">
        <v>3209844</v>
      </c>
      <c r="C2913">
        <v>381187</v>
      </c>
      <c r="D2913" t="s">
        <v>812</v>
      </c>
      <c r="E2913">
        <v>1</v>
      </c>
      <c r="F2913">
        <v>0</v>
      </c>
      <c r="G2913">
        <v>1</v>
      </c>
      <c r="H2913">
        <v>0</v>
      </c>
      <c r="I2913">
        <v>70</v>
      </c>
      <c r="J2913">
        <v>2019</v>
      </c>
      <c r="K2913" t="s">
        <v>185</v>
      </c>
      <c r="L2913">
        <v>2</v>
      </c>
      <c r="M2913">
        <v>2</v>
      </c>
      <c r="N2913">
        <v>8</v>
      </c>
      <c r="O2913">
        <v>11</v>
      </c>
      <c r="P2913" t="s">
        <v>922</v>
      </c>
      <c r="Q2913" t="s">
        <v>789</v>
      </c>
      <c r="R2913" t="s">
        <v>791</v>
      </c>
      <c r="S2913">
        <v>2812</v>
      </c>
      <c r="T2913" t="s">
        <v>53</v>
      </c>
      <c r="U2913" t="s">
        <v>793</v>
      </c>
      <c r="V2913" t="s">
        <v>1061</v>
      </c>
      <c r="W2913" t="s">
        <v>181</v>
      </c>
      <c r="X2913" t="s">
        <v>57</v>
      </c>
      <c r="Y2913" t="s">
        <v>1439</v>
      </c>
      <c r="Z2913" s="1">
        <v>43674</v>
      </c>
      <c r="AA2913">
        <v>24</v>
      </c>
      <c r="AB2913" t="s">
        <v>81</v>
      </c>
      <c r="AC2913">
        <v>2023</v>
      </c>
      <c r="AD2913">
        <v>738</v>
      </c>
      <c r="AE2913" t="s">
        <v>796</v>
      </c>
      <c r="AF2913" t="s">
        <v>797</v>
      </c>
      <c r="AG2913" s="1">
        <v>35788</v>
      </c>
      <c r="AH2913" t="s">
        <v>264</v>
      </c>
      <c r="AI2913" t="s">
        <v>265</v>
      </c>
      <c r="AJ2913" t="s">
        <v>64</v>
      </c>
      <c r="AK2913">
        <v>178</v>
      </c>
      <c r="AL2913">
        <v>800000</v>
      </c>
      <c r="AM2913">
        <v>1000000</v>
      </c>
      <c r="AN2913" s="1">
        <v>46568</v>
      </c>
      <c r="AO2913" t="s">
        <v>798</v>
      </c>
      <c r="AP2913" t="s">
        <v>66</v>
      </c>
      <c r="AQ2913">
        <v>99</v>
      </c>
      <c r="AR2913" t="s">
        <v>799</v>
      </c>
      <c r="AS2913">
        <v>0</v>
      </c>
      <c r="AT2913" t="s">
        <v>264</v>
      </c>
      <c r="AU2913">
        <v>26</v>
      </c>
    </row>
    <row r="2914" spans="1:47" x14ac:dyDescent="0.25">
      <c r="A2914" t="s">
        <v>1438</v>
      </c>
      <c r="B2914">
        <v>3209844</v>
      </c>
      <c r="C2914">
        <v>381187</v>
      </c>
      <c r="D2914" t="s">
        <v>812</v>
      </c>
      <c r="E2914">
        <v>1</v>
      </c>
      <c r="F2914">
        <v>0</v>
      </c>
      <c r="G2914">
        <v>1</v>
      </c>
      <c r="H2914">
        <v>0</v>
      </c>
      <c r="I2914">
        <v>70</v>
      </c>
      <c r="J2914">
        <v>2019</v>
      </c>
      <c r="K2914" t="s">
        <v>185</v>
      </c>
      <c r="L2914">
        <v>2</v>
      </c>
      <c r="M2914">
        <v>2</v>
      </c>
      <c r="N2914">
        <v>8</v>
      </c>
      <c r="O2914">
        <v>11</v>
      </c>
      <c r="P2914" t="s">
        <v>922</v>
      </c>
      <c r="Q2914" t="s">
        <v>789</v>
      </c>
      <c r="R2914" t="s">
        <v>791</v>
      </c>
      <c r="S2914">
        <v>2812</v>
      </c>
      <c r="T2914" t="s">
        <v>53</v>
      </c>
      <c r="U2914" t="s">
        <v>793</v>
      </c>
      <c r="V2914" t="s">
        <v>1061</v>
      </c>
      <c r="W2914" t="s">
        <v>181</v>
      </c>
      <c r="X2914" t="s">
        <v>57</v>
      </c>
      <c r="Y2914" t="s">
        <v>1439</v>
      </c>
      <c r="Z2914" s="1">
        <v>43674</v>
      </c>
      <c r="AA2914">
        <v>24</v>
      </c>
      <c r="AB2914" t="s">
        <v>81</v>
      </c>
      <c r="AC2914">
        <v>2023</v>
      </c>
      <c r="AD2914">
        <v>738</v>
      </c>
      <c r="AE2914" t="s">
        <v>796</v>
      </c>
      <c r="AF2914" t="s">
        <v>797</v>
      </c>
      <c r="AG2914" s="1">
        <v>35788</v>
      </c>
      <c r="AH2914" t="s">
        <v>264</v>
      </c>
      <c r="AI2914" t="s">
        <v>265</v>
      </c>
      <c r="AJ2914" t="s">
        <v>64</v>
      </c>
      <c r="AK2914">
        <v>178</v>
      </c>
      <c r="AL2914">
        <v>800000</v>
      </c>
      <c r="AM2914">
        <v>1000000</v>
      </c>
      <c r="AN2914" s="1">
        <v>46568</v>
      </c>
      <c r="AO2914" t="s">
        <v>800</v>
      </c>
      <c r="AP2914" t="s">
        <v>66</v>
      </c>
      <c r="AQ2914">
        <v>99</v>
      </c>
      <c r="AR2914" t="s">
        <v>799</v>
      </c>
      <c r="AS2914">
        <v>0</v>
      </c>
      <c r="AT2914" t="s">
        <v>264</v>
      </c>
      <c r="AU2914">
        <v>26</v>
      </c>
    </row>
    <row r="2915" spans="1:47" x14ac:dyDescent="0.25">
      <c r="A2915" t="s">
        <v>1438</v>
      </c>
      <c r="B2915">
        <v>3209844</v>
      </c>
      <c r="C2915">
        <v>381187</v>
      </c>
      <c r="D2915" t="s">
        <v>812</v>
      </c>
      <c r="E2915">
        <v>1</v>
      </c>
      <c r="F2915">
        <v>0</v>
      </c>
      <c r="G2915">
        <v>1</v>
      </c>
      <c r="H2915">
        <v>0</v>
      </c>
      <c r="I2915">
        <v>70</v>
      </c>
      <c r="J2915">
        <v>2019</v>
      </c>
      <c r="K2915" t="s">
        <v>185</v>
      </c>
      <c r="L2915">
        <v>2</v>
      </c>
      <c r="M2915">
        <v>2</v>
      </c>
      <c r="N2915">
        <v>8</v>
      </c>
      <c r="O2915">
        <v>11</v>
      </c>
      <c r="P2915" t="s">
        <v>922</v>
      </c>
      <c r="Q2915" t="s">
        <v>789</v>
      </c>
      <c r="R2915" t="s">
        <v>791</v>
      </c>
      <c r="S2915">
        <v>2812</v>
      </c>
      <c r="T2915" t="s">
        <v>53</v>
      </c>
      <c r="U2915" t="s">
        <v>793</v>
      </c>
      <c r="V2915" t="s">
        <v>1061</v>
      </c>
      <c r="W2915" t="s">
        <v>181</v>
      </c>
      <c r="X2915" t="s">
        <v>57</v>
      </c>
      <c r="Y2915" t="s">
        <v>1439</v>
      </c>
      <c r="Z2915" s="1">
        <v>43674</v>
      </c>
      <c r="AA2915">
        <v>24</v>
      </c>
      <c r="AB2915" t="s">
        <v>81</v>
      </c>
      <c r="AC2915">
        <v>2023</v>
      </c>
      <c r="AD2915">
        <v>738</v>
      </c>
      <c r="AE2915" t="s">
        <v>796</v>
      </c>
      <c r="AF2915" t="s">
        <v>797</v>
      </c>
      <c r="AG2915" s="1">
        <v>35788</v>
      </c>
      <c r="AH2915" t="s">
        <v>264</v>
      </c>
      <c r="AI2915" t="s">
        <v>265</v>
      </c>
      <c r="AJ2915" t="s">
        <v>64</v>
      </c>
      <c r="AK2915">
        <v>178</v>
      </c>
      <c r="AL2915">
        <v>800000</v>
      </c>
      <c r="AM2915">
        <v>1000000</v>
      </c>
      <c r="AN2915" s="1">
        <v>46568</v>
      </c>
      <c r="AO2915" t="s">
        <v>801</v>
      </c>
      <c r="AP2915" t="s">
        <v>66</v>
      </c>
      <c r="AQ2915">
        <v>11</v>
      </c>
      <c r="AR2915" t="s">
        <v>799</v>
      </c>
      <c r="AS2915">
        <v>0</v>
      </c>
      <c r="AT2915" t="s">
        <v>264</v>
      </c>
      <c r="AU2915">
        <v>26</v>
      </c>
    </row>
    <row r="2916" spans="1:47" x14ac:dyDescent="0.25">
      <c r="A2916" t="s">
        <v>1438</v>
      </c>
      <c r="B2916">
        <v>3209844</v>
      </c>
      <c r="C2916">
        <v>381187</v>
      </c>
      <c r="D2916" t="s">
        <v>812</v>
      </c>
      <c r="E2916">
        <v>1</v>
      </c>
      <c r="F2916">
        <v>0</v>
      </c>
      <c r="G2916">
        <v>1</v>
      </c>
      <c r="H2916">
        <v>0</v>
      </c>
      <c r="I2916">
        <v>70</v>
      </c>
      <c r="J2916">
        <v>2019</v>
      </c>
      <c r="K2916" t="s">
        <v>185</v>
      </c>
      <c r="L2916">
        <v>2</v>
      </c>
      <c r="M2916">
        <v>2</v>
      </c>
      <c r="N2916">
        <v>8</v>
      </c>
      <c r="O2916">
        <v>11</v>
      </c>
      <c r="P2916" t="s">
        <v>922</v>
      </c>
      <c r="Q2916" t="s">
        <v>789</v>
      </c>
      <c r="R2916" t="s">
        <v>791</v>
      </c>
      <c r="S2916">
        <v>2812</v>
      </c>
      <c r="T2916" t="s">
        <v>53</v>
      </c>
      <c r="U2916" t="s">
        <v>793</v>
      </c>
      <c r="V2916" t="s">
        <v>1061</v>
      </c>
      <c r="W2916" t="s">
        <v>181</v>
      </c>
      <c r="X2916" t="s">
        <v>57</v>
      </c>
      <c r="Y2916" t="s">
        <v>1439</v>
      </c>
      <c r="Z2916" s="1">
        <v>43674</v>
      </c>
      <c r="AA2916">
        <v>24</v>
      </c>
      <c r="AB2916" t="s">
        <v>81</v>
      </c>
      <c r="AC2916">
        <v>2023</v>
      </c>
      <c r="AD2916">
        <v>738</v>
      </c>
      <c r="AE2916" t="s">
        <v>796</v>
      </c>
      <c r="AF2916" t="s">
        <v>797</v>
      </c>
      <c r="AG2916" s="1">
        <v>35788</v>
      </c>
      <c r="AH2916" t="s">
        <v>264</v>
      </c>
      <c r="AI2916" t="s">
        <v>265</v>
      </c>
      <c r="AJ2916" t="s">
        <v>64</v>
      </c>
      <c r="AK2916">
        <v>178</v>
      </c>
      <c r="AL2916">
        <v>800000</v>
      </c>
      <c r="AM2916">
        <v>1000000</v>
      </c>
      <c r="AN2916" s="1">
        <v>46568</v>
      </c>
      <c r="AO2916" t="s">
        <v>802</v>
      </c>
      <c r="AP2916" t="s">
        <v>66</v>
      </c>
      <c r="AQ2916">
        <v>11</v>
      </c>
      <c r="AR2916" t="s">
        <v>799</v>
      </c>
      <c r="AS2916">
        <v>0</v>
      </c>
      <c r="AT2916" t="s">
        <v>264</v>
      </c>
      <c r="AU2916">
        <v>26</v>
      </c>
    </row>
    <row r="2917" spans="1:47" x14ac:dyDescent="0.25">
      <c r="A2917" t="s">
        <v>1438</v>
      </c>
      <c r="B2917">
        <v>3209844</v>
      </c>
      <c r="C2917">
        <v>381187</v>
      </c>
      <c r="D2917" t="s">
        <v>812</v>
      </c>
      <c r="E2917">
        <v>1</v>
      </c>
      <c r="F2917">
        <v>0</v>
      </c>
      <c r="G2917">
        <v>1</v>
      </c>
      <c r="H2917">
        <v>0</v>
      </c>
      <c r="I2917">
        <v>70</v>
      </c>
      <c r="J2917">
        <v>2019</v>
      </c>
      <c r="K2917" t="s">
        <v>185</v>
      </c>
      <c r="L2917">
        <v>2</v>
      </c>
      <c r="M2917">
        <v>2</v>
      </c>
      <c r="N2917">
        <v>8</v>
      </c>
      <c r="O2917">
        <v>11</v>
      </c>
      <c r="P2917" t="s">
        <v>922</v>
      </c>
      <c r="Q2917" t="s">
        <v>789</v>
      </c>
      <c r="R2917" t="s">
        <v>791</v>
      </c>
      <c r="S2917">
        <v>2812</v>
      </c>
      <c r="T2917" t="s">
        <v>53</v>
      </c>
      <c r="U2917" t="s">
        <v>793</v>
      </c>
      <c r="V2917" t="s">
        <v>1061</v>
      </c>
      <c r="W2917" t="s">
        <v>181</v>
      </c>
      <c r="X2917" t="s">
        <v>57</v>
      </c>
      <c r="Y2917" t="s">
        <v>1439</v>
      </c>
      <c r="Z2917" s="1">
        <v>43674</v>
      </c>
      <c r="AA2917">
        <v>24</v>
      </c>
      <c r="AB2917" t="s">
        <v>81</v>
      </c>
      <c r="AC2917">
        <v>2023</v>
      </c>
      <c r="AD2917">
        <v>738</v>
      </c>
      <c r="AE2917" t="s">
        <v>796</v>
      </c>
      <c r="AF2917" t="s">
        <v>797</v>
      </c>
      <c r="AG2917" s="1">
        <v>35788</v>
      </c>
      <c r="AH2917" t="s">
        <v>264</v>
      </c>
      <c r="AI2917" t="s">
        <v>265</v>
      </c>
      <c r="AJ2917" t="s">
        <v>64</v>
      </c>
      <c r="AK2917">
        <v>178</v>
      </c>
      <c r="AL2917">
        <v>800000</v>
      </c>
      <c r="AM2917">
        <v>1000000</v>
      </c>
      <c r="AN2917" s="1">
        <v>46568</v>
      </c>
      <c r="AO2917" t="s">
        <v>803</v>
      </c>
      <c r="AP2917" t="s">
        <v>66</v>
      </c>
      <c r="AQ2917">
        <v>11</v>
      </c>
      <c r="AR2917" t="s">
        <v>799</v>
      </c>
      <c r="AS2917">
        <v>0</v>
      </c>
      <c r="AT2917" t="s">
        <v>264</v>
      </c>
      <c r="AU2917">
        <v>26</v>
      </c>
    </row>
    <row r="2918" spans="1:47" x14ac:dyDescent="0.25">
      <c r="A2918" t="s">
        <v>1438</v>
      </c>
      <c r="B2918">
        <v>3209844</v>
      </c>
      <c r="C2918">
        <v>381187</v>
      </c>
      <c r="D2918" t="s">
        <v>812</v>
      </c>
      <c r="E2918">
        <v>1</v>
      </c>
      <c r="F2918">
        <v>0</v>
      </c>
      <c r="G2918">
        <v>1</v>
      </c>
      <c r="H2918">
        <v>0</v>
      </c>
      <c r="I2918">
        <v>70</v>
      </c>
      <c r="J2918">
        <v>2019</v>
      </c>
      <c r="K2918" t="s">
        <v>185</v>
      </c>
      <c r="L2918">
        <v>2</v>
      </c>
      <c r="M2918">
        <v>2</v>
      </c>
      <c r="N2918">
        <v>8</v>
      </c>
      <c r="O2918">
        <v>11</v>
      </c>
      <c r="P2918" t="s">
        <v>922</v>
      </c>
      <c r="Q2918" t="s">
        <v>789</v>
      </c>
      <c r="R2918" t="s">
        <v>791</v>
      </c>
      <c r="S2918">
        <v>2812</v>
      </c>
      <c r="T2918" t="s">
        <v>53</v>
      </c>
      <c r="U2918" t="s">
        <v>793</v>
      </c>
      <c r="V2918" t="s">
        <v>1061</v>
      </c>
      <c r="W2918" t="s">
        <v>181</v>
      </c>
      <c r="X2918" t="s">
        <v>57</v>
      </c>
      <c r="Y2918" t="s">
        <v>1439</v>
      </c>
      <c r="Z2918" s="1">
        <v>43674</v>
      </c>
      <c r="AA2918">
        <v>24</v>
      </c>
      <c r="AB2918" t="s">
        <v>81</v>
      </c>
      <c r="AC2918">
        <v>2023</v>
      </c>
      <c r="AD2918">
        <v>738</v>
      </c>
      <c r="AE2918" t="s">
        <v>796</v>
      </c>
      <c r="AF2918" t="s">
        <v>797</v>
      </c>
      <c r="AG2918" s="1">
        <v>35788</v>
      </c>
      <c r="AH2918" t="s">
        <v>264</v>
      </c>
      <c r="AI2918" t="s">
        <v>265</v>
      </c>
      <c r="AJ2918" t="s">
        <v>64</v>
      </c>
      <c r="AK2918">
        <v>178</v>
      </c>
      <c r="AL2918">
        <v>800000</v>
      </c>
      <c r="AM2918">
        <v>1000000</v>
      </c>
      <c r="AN2918" s="1">
        <v>46568</v>
      </c>
      <c r="AO2918" t="s">
        <v>804</v>
      </c>
      <c r="AP2918" t="s">
        <v>66</v>
      </c>
      <c r="AQ2918">
        <v>11</v>
      </c>
      <c r="AR2918" t="s">
        <v>799</v>
      </c>
      <c r="AS2918">
        <v>0</v>
      </c>
      <c r="AT2918" t="s">
        <v>264</v>
      </c>
      <c r="AU2918">
        <v>26</v>
      </c>
    </row>
    <row r="2919" spans="1:47" x14ac:dyDescent="0.25">
      <c r="A2919" t="s">
        <v>1438</v>
      </c>
      <c r="B2919">
        <v>3209844</v>
      </c>
      <c r="C2919">
        <v>381187</v>
      </c>
      <c r="D2919" t="s">
        <v>812</v>
      </c>
      <c r="E2919">
        <v>1</v>
      </c>
      <c r="F2919">
        <v>0</v>
      </c>
      <c r="G2919">
        <v>1</v>
      </c>
      <c r="H2919">
        <v>0</v>
      </c>
      <c r="I2919">
        <v>70</v>
      </c>
      <c r="J2919">
        <v>2019</v>
      </c>
      <c r="K2919" t="s">
        <v>185</v>
      </c>
      <c r="L2919">
        <v>2</v>
      </c>
      <c r="M2919">
        <v>2</v>
      </c>
      <c r="N2919">
        <v>8</v>
      </c>
      <c r="O2919">
        <v>11</v>
      </c>
      <c r="P2919" t="s">
        <v>922</v>
      </c>
      <c r="Q2919" t="s">
        <v>789</v>
      </c>
      <c r="R2919" t="s">
        <v>791</v>
      </c>
      <c r="S2919">
        <v>2812</v>
      </c>
      <c r="T2919" t="s">
        <v>53</v>
      </c>
      <c r="U2919" t="s">
        <v>793</v>
      </c>
      <c r="V2919" t="s">
        <v>1061</v>
      </c>
      <c r="W2919" t="s">
        <v>181</v>
      </c>
      <c r="X2919" t="s">
        <v>57</v>
      </c>
      <c r="Y2919" t="s">
        <v>1439</v>
      </c>
      <c r="Z2919" s="1">
        <v>43674</v>
      </c>
      <c r="AA2919">
        <v>24</v>
      </c>
      <c r="AB2919" t="s">
        <v>81</v>
      </c>
      <c r="AC2919">
        <v>2023</v>
      </c>
      <c r="AD2919">
        <v>738</v>
      </c>
      <c r="AE2919" t="s">
        <v>796</v>
      </c>
      <c r="AF2919" t="s">
        <v>797</v>
      </c>
      <c r="AG2919" s="1">
        <v>35788</v>
      </c>
      <c r="AH2919" t="s">
        <v>264</v>
      </c>
      <c r="AI2919" t="s">
        <v>265</v>
      </c>
      <c r="AJ2919" t="s">
        <v>64</v>
      </c>
      <c r="AK2919">
        <v>178</v>
      </c>
      <c r="AL2919">
        <v>800000</v>
      </c>
      <c r="AM2919">
        <v>1000000</v>
      </c>
      <c r="AN2919" s="1">
        <v>46568</v>
      </c>
      <c r="AO2919" t="s">
        <v>805</v>
      </c>
      <c r="AP2919" t="s">
        <v>66</v>
      </c>
      <c r="AQ2919">
        <v>11</v>
      </c>
      <c r="AR2919" t="s">
        <v>799</v>
      </c>
      <c r="AS2919">
        <v>0</v>
      </c>
      <c r="AT2919" t="s">
        <v>264</v>
      </c>
      <c r="AU2919">
        <v>26</v>
      </c>
    </row>
    <row r="2920" spans="1:47" x14ac:dyDescent="0.25">
      <c r="A2920" t="s">
        <v>1438</v>
      </c>
      <c r="B2920">
        <v>3209844</v>
      </c>
      <c r="C2920">
        <v>381187</v>
      </c>
      <c r="D2920" t="s">
        <v>812</v>
      </c>
      <c r="E2920">
        <v>1</v>
      </c>
      <c r="F2920">
        <v>0</v>
      </c>
      <c r="G2920">
        <v>1</v>
      </c>
      <c r="H2920">
        <v>0</v>
      </c>
      <c r="I2920">
        <v>70</v>
      </c>
      <c r="J2920">
        <v>2019</v>
      </c>
      <c r="K2920" t="s">
        <v>185</v>
      </c>
      <c r="L2920">
        <v>2</v>
      </c>
      <c r="M2920">
        <v>2</v>
      </c>
      <c r="N2920">
        <v>8</v>
      </c>
      <c r="O2920">
        <v>11</v>
      </c>
      <c r="P2920" t="s">
        <v>922</v>
      </c>
      <c r="Q2920" t="s">
        <v>789</v>
      </c>
      <c r="R2920" t="s">
        <v>791</v>
      </c>
      <c r="S2920">
        <v>2812</v>
      </c>
      <c r="T2920" t="s">
        <v>53</v>
      </c>
      <c r="U2920" t="s">
        <v>793</v>
      </c>
      <c r="V2920" t="s">
        <v>1061</v>
      </c>
      <c r="W2920" t="s">
        <v>181</v>
      </c>
      <c r="X2920" t="s">
        <v>57</v>
      </c>
      <c r="Y2920" t="s">
        <v>1439</v>
      </c>
      <c r="Z2920" s="1">
        <v>43674</v>
      </c>
      <c r="AA2920">
        <v>24</v>
      </c>
      <c r="AB2920" t="s">
        <v>81</v>
      </c>
      <c r="AC2920">
        <v>2023</v>
      </c>
      <c r="AD2920">
        <v>738</v>
      </c>
      <c r="AE2920" t="s">
        <v>796</v>
      </c>
      <c r="AF2920" t="s">
        <v>797</v>
      </c>
      <c r="AG2920" s="1">
        <v>35788</v>
      </c>
      <c r="AH2920" t="s">
        <v>264</v>
      </c>
      <c r="AI2920" t="s">
        <v>265</v>
      </c>
      <c r="AJ2920" t="s">
        <v>64</v>
      </c>
      <c r="AK2920">
        <v>178</v>
      </c>
      <c r="AL2920">
        <v>800000</v>
      </c>
      <c r="AM2920">
        <v>1000000</v>
      </c>
      <c r="AN2920" s="1">
        <v>46568</v>
      </c>
      <c r="AO2920" t="s">
        <v>806</v>
      </c>
      <c r="AP2920" t="s">
        <v>164</v>
      </c>
      <c r="AQ2920">
        <v>11</v>
      </c>
      <c r="AR2920" t="s">
        <v>799</v>
      </c>
      <c r="AS2920">
        <v>0</v>
      </c>
      <c r="AT2920" t="s">
        <v>807</v>
      </c>
      <c r="AU2920">
        <v>26</v>
      </c>
    </row>
    <row r="2921" spans="1:47" x14ac:dyDescent="0.25">
      <c r="A2921" t="s">
        <v>1438</v>
      </c>
      <c r="B2921">
        <v>3209844</v>
      </c>
      <c r="C2921">
        <v>381187</v>
      </c>
      <c r="D2921" t="s">
        <v>812</v>
      </c>
      <c r="E2921">
        <v>1</v>
      </c>
      <c r="F2921">
        <v>0</v>
      </c>
      <c r="G2921">
        <v>1</v>
      </c>
      <c r="H2921">
        <v>0</v>
      </c>
      <c r="I2921">
        <v>70</v>
      </c>
      <c r="J2921">
        <v>2019</v>
      </c>
      <c r="K2921" t="s">
        <v>185</v>
      </c>
      <c r="L2921">
        <v>2</v>
      </c>
      <c r="M2921">
        <v>2</v>
      </c>
      <c r="N2921">
        <v>8</v>
      </c>
      <c r="O2921">
        <v>11</v>
      </c>
      <c r="P2921" t="s">
        <v>922</v>
      </c>
      <c r="Q2921" t="s">
        <v>789</v>
      </c>
      <c r="R2921" t="s">
        <v>791</v>
      </c>
      <c r="S2921">
        <v>2812</v>
      </c>
      <c r="T2921" t="s">
        <v>53</v>
      </c>
      <c r="U2921" t="s">
        <v>793</v>
      </c>
      <c r="V2921" t="s">
        <v>1061</v>
      </c>
      <c r="W2921" t="s">
        <v>181</v>
      </c>
      <c r="X2921" t="s">
        <v>57</v>
      </c>
      <c r="Y2921" t="s">
        <v>1439</v>
      </c>
      <c r="Z2921" s="1">
        <v>43674</v>
      </c>
      <c r="AA2921">
        <v>24</v>
      </c>
      <c r="AB2921" t="s">
        <v>81</v>
      </c>
      <c r="AC2921">
        <v>2023</v>
      </c>
      <c r="AD2921">
        <v>738</v>
      </c>
      <c r="AE2921" t="s">
        <v>796</v>
      </c>
      <c r="AF2921" t="s">
        <v>797</v>
      </c>
      <c r="AG2921" s="1">
        <v>35788</v>
      </c>
      <c r="AH2921" t="s">
        <v>264</v>
      </c>
      <c r="AI2921" t="s">
        <v>265</v>
      </c>
      <c r="AJ2921" t="s">
        <v>64</v>
      </c>
      <c r="AK2921">
        <v>178</v>
      </c>
      <c r="AL2921">
        <v>800000</v>
      </c>
      <c r="AM2921">
        <v>1000000</v>
      </c>
      <c r="AN2921" s="1">
        <v>46568</v>
      </c>
      <c r="AO2921" t="s">
        <v>808</v>
      </c>
      <c r="AP2921" t="s">
        <v>164</v>
      </c>
      <c r="AQ2921">
        <v>11</v>
      </c>
      <c r="AR2921" t="s">
        <v>799</v>
      </c>
      <c r="AS2921">
        <v>0</v>
      </c>
      <c r="AT2921" t="s">
        <v>264</v>
      </c>
      <c r="AU2921">
        <v>26</v>
      </c>
    </row>
    <row r="2922" spans="1:47" x14ac:dyDescent="0.25">
      <c r="A2922" t="s">
        <v>1438</v>
      </c>
      <c r="B2922">
        <v>3209844</v>
      </c>
      <c r="C2922">
        <v>381187</v>
      </c>
      <c r="D2922" t="s">
        <v>812</v>
      </c>
      <c r="E2922">
        <v>1</v>
      </c>
      <c r="F2922">
        <v>0</v>
      </c>
      <c r="G2922">
        <v>1</v>
      </c>
      <c r="H2922">
        <v>0</v>
      </c>
      <c r="I2922">
        <v>70</v>
      </c>
      <c r="J2922">
        <v>2019</v>
      </c>
      <c r="K2922" t="s">
        <v>185</v>
      </c>
      <c r="L2922">
        <v>2</v>
      </c>
      <c r="M2922">
        <v>2</v>
      </c>
      <c r="N2922">
        <v>8</v>
      </c>
      <c r="O2922">
        <v>11</v>
      </c>
      <c r="P2922" t="s">
        <v>922</v>
      </c>
      <c r="Q2922" t="s">
        <v>789</v>
      </c>
      <c r="R2922" t="s">
        <v>791</v>
      </c>
      <c r="S2922">
        <v>2812</v>
      </c>
      <c r="T2922" t="s">
        <v>53</v>
      </c>
      <c r="U2922" t="s">
        <v>793</v>
      </c>
      <c r="V2922" t="s">
        <v>1061</v>
      </c>
      <c r="W2922" t="s">
        <v>181</v>
      </c>
      <c r="X2922" t="s">
        <v>57</v>
      </c>
      <c r="Y2922" t="s">
        <v>1439</v>
      </c>
      <c r="Z2922" s="1">
        <v>43674</v>
      </c>
      <c r="AA2922">
        <v>24</v>
      </c>
      <c r="AB2922" t="s">
        <v>81</v>
      </c>
      <c r="AC2922">
        <v>2023</v>
      </c>
      <c r="AD2922">
        <v>738</v>
      </c>
      <c r="AE2922" t="s">
        <v>796</v>
      </c>
      <c r="AF2922" t="s">
        <v>797</v>
      </c>
      <c r="AG2922" s="1">
        <v>35788</v>
      </c>
      <c r="AH2922" t="s">
        <v>264</v>
      </c>
      <c r="AI2922" t="s">
        <v>265</v>
      </c>
      <c r="AJ2922" t="s">
        <v>64</v>
      </c>
      <c r="AK2922">
        <v>178</v>
      </c>
      <c r="AL2922">
        <v>800000</v>
      </c>
      <c r="AM2922">
        <v>1000000</v>
      </c>
      <c r="AN2922" s="1">
        <v>46568</v>
      </c>
      <c r="AO2922" t="s">
        <v>809</v>
      </c>
      <c r="AP2922" t="s">
        <v>66</v>
      </c>
      <c r="AQ2922">
        <v>11</v>
      </c>
      <c r="AR2922" t="s">
        <v>799</v>
      </c>
      <c r="AS2922">
        <v>0</v>
      </c>
      <c r="AT2922" t="s">
        <v>264</v>
      </c>
      <c r="AU2922">
        <v>26</v>
      </c>
    </row>
    <row r="2923" spans="1:47" x14ac:dyDescent="0.25">
      <c r="A2923" t="s">
        <v>1438</v>
      </c>
      <c r="B2923">
        <v>3209844</v>
      </c>
      <c r="C2923">
        <v>381187</v>
      </c>
      <c r="D2923" t="s">
        <v>812</v>
      </c>
      <c r="E2923">
        <v>1</v>
      </c>
      <c r="F2923">
        <v>0</v>
      </c>
      <c r="G2923">
        <v>1</v>
      </c>
      <c r="H2923">
        <v>0</v>
      </c>
      <c r="I2923">
        <v>70</v>
      </c>
      <c r="J2923">
        <v>2019</v>
      </c>
      <c r="K2923" t="s">
        <v>185</v>
      </c>
      <c r="L2923">
        <v>2</v>
      </c>
      <c r="M2923">
        <v>2</v>
      </c>
      <c r="N2923">
        <v>8</v>
      </c>
      <c r="O2923">
        <v>11</v>
      </c>
      <c r="P2923" t="s">
        <v>922</v>
      </c>
      <c r="Q2923" t="s">
        <v>789</v>
      </c>
      <c r="R2923" t="s">
        <v>791</v>
      </c>
      <c r="S2923">
        <v>2812</v>
      </c>
      <c r="T2923" t="s">
        <v>53</v>
      </c>
      <c r="U2923" t="s">
        <v>793</v>
      </c>
      <c r="V2923" t="s">
        <v>1061</v>
      </c>
      <c r="W2923" t="s">
        <v>181</v>
      </c>
      <c r="X2923" t="s">
        <v>57</v>
      </c>
      <c r="Y2923" t="s">
        <v>1439</v>
      </c>
      <c r="Z2923" s="1">
        <v>43674</v>
      </c>
      <c r="AA2923">
        <v>24</v>
      </c>
      <c r="AB2923" t="s">
        <v>81</v>
      </c>
      <c r="AC2923">
        <v>2023</v>
      </c>
      <c r="AD2923">
        <v>738</v>
      </c>
      <c r="AE2923" t="s">
        <v>796</v>
      </c>
      <c r="AF2923" t="s">
        <v>797</v>
      </c>
      <c r="AG2923" s="1">
        <v>35788</v>
      </c>
      <c r="AH2923" t="s">
        <v>264</v>
      </c>
      <c r="AI2923" t="s">
        <v>265</v>
      </c>
      <c r="AJ2923" t="s">
        <v>64</v>
      </c>
      <c r="AK2923">
        <v>178</v>
      </c>
      <c r="AL2923">
        <v>800000</v>
      </c>
      <c r="AM2923">
        <v>1000000</v>
      </c>
      <c r="AN2923" s="1">
        <v>46568</v>
      </c>
      <c r="AO2923" t="s">
        <v>810</v>
      </c>
      <c r="AP2923" t="s">
        <v>66</v>
      </c>
      <c r="AQ2923">
        <v>11</v>
      </c>
      <c r="AR2923" t="s">
        <v>799</v>
      </c>
      <c r="AS2923">
        <v>0</v>
      </c>
      <c r="AT2923" t="s">
        <v>264</v>
      </c>
      <c r="AU2923">
        <v>26</v>
      </c>
    </row>
    <row r="2924" spans="1:47" x14ac:dyDescent="0.25">
      <c r="A2924" t="s">
        <v>1438</v>
      </c>
      <c r="B2924">
        <v>3209844</v>
      </c>
      <c r="C2924">
        <v>381187</v>
      </c>
      <c r="D2924" t="s">
        <v>812</v>
      </c>
      <c r="E2924">
        <v>1</v>
      </c>
      <c r="F2924">
        <v>0</v>
      </c>
      <c r="G2924">
        <v>1</v>
      </c>
      <c r="H2924">
        <v>0</v>
      </c>
      <c r="I2924">
        <v>70</v>
      </c>
      <c r="J2924">
        <v>2019</v>
      </c>
      <c r="K2924" t="s">
        <v>185</v>
      </c>
      <c r="L2924">
        <v>2</v>
      </c>
      <c r="M2924">
        <v>2</v>
      </c>
      <c r="N2924">
        <v>8</v>
      </c>
      <c r="O2924">
        <v>11</v>
      </c>
      <c r="P2924" t="s">
        <v>922</v>
      </c>
      <c r="Q2924" t="s">
        <v>789</v>
      </c>
      <c r="R2924" t="s">
        <v>791</v>
      </c>
      <c r="S2924">
        <v>2812</v>
      </c>
      <c r="T2924" t="s">
        <v>53</v>
      </c>
      <c r="U2924" t="s">
        <v>793</v>
      </c>
      <c r="V2924" t="s">
        <v>1061</v>
      </c>
      <c r="W2924" t="s">
        <v>181</v>
      </c>
      <c r="X2924" t="s">
        <v>57</v>
      </c>
      <c r="Y2924" t="s">
        <v>1440</v>
      </c>
      <c r="Z2924" s="1">
        <v>43674</v>
      </c>
      <c r="AA2924">
        <v>70</v>
      </c>
      <c r="AB2924" t="s">
        <v>59</v>
      </c>
      <c r="AC2924">
        <v>2023</v>
      </c>
      <c r="AD2924">
        <v>738</v>
      </c>
      <c r="AE2924" t="s">
        <v>796</v>
      </c>
      <c r="AF2924" t="s">
        <v>797</v>
      </c>
      <c r="AG2924" s="1">
        <v>35788</v>
      </c>
      <c r="AH2924" t="s">
        <v>264</v>
      </c>
      <c r="AI2924" t="s">
        <v>265</v>
      </c>
      <c r="AJ2924" t="s">
        <v>64</v>
      </c>
      <c r="AK2924">
        <v>178</v>
      </c>
      <c r="AL2924">
        <v>800000</v>
      </c>
      <c r="AM2924">
        <v>1000000</v>
      </c>
      <c r="AN2924" s="1">
        <v>46568</v>
      </c>
      <c r="AO2924" t="s">
        <v>798</v>
      </c>
      <c r="AP2924" t="s">
        <v>66</v>
      </c>
      <c r="AQ2924">
        <v>99</v>
      </c>
      <c r="AR2924" t="s">
        <v>799</v>
      </c>
      <c r="AS2924">
        <v>0</v>
      </c>
      <c r="AT2924" t="s">
        <v>264</v>
      </c>
      <c r="AU2924">
        <v>26</v>
      </c>
    </row>
    <row r="2925" spans="1:47" x14ac:dyDescent="0.25">
      <c r="A2925" t="s">
        <v>1438</v>
      </c>
      <c r="B2925">
        <v>3209844</v>
      </c>
      <c r="C2925">
        <v>381187</v>
      </c>
      <c r="D2925" t="s">
        <v>812</v>
      </c>
      <c r="E2925">
        <v>1</v>
      </c>
      <c r="F2925">
        <v>0</v>
      </c>
      <c r="G2925">
        <v>1</v>
      </c>
      <c r="H2925">
        <v>0</v>
      </c>
      <c r="I2925">
        <v>70</v>
      </c>
      <c r="J2925">
        <v>2019</v>
      </c>
      <c r="K2925" t="s">
        <v>185</v>
      </c>
      <c r="L2925">
        <v>2</v>
      </c>
      <c r="M2925">
        <v>2</v>
      </c>
      <c r="N2925">
        <v>8</v>
      </c>
      <c r="O2925">
        <v>11</v>
      </c>
      <c r="P2925" t="s">
        <v>922</v>
      </c>
      <c r="Q2925" t="s">
        <v>789</v>
      </c>
      <c r="R2925" t="s">
        <v>791</v>
      </c>
      <c r="S2925">
        <v>2812</v>
      </c>
      <c r="T2925" t="s">
        <v>53</v>
      </c>
      <c r="U2925" t="s">
        <v>793</v>
      </c>
      <c r="V2925" t="s">
        <v>1061</v>
      </c>
      <c r="W2925" t="s">
        <v>181</v>
      </c>
      <c r="X2925" t="s">
        <v>57</v>
      </c>
      <c r="Y2925" t="s">
        <v>1440</v>
      </c>
      <c r="Z2925" s="1">
        <v>43674</v>
      </c>
      <c r="AA2925">
        <v>70</v>
      </c>
      <c r="AB2925" t="s">
        <v>59</v>
      </c>
      <c r="AC2925">
        <v>2023</v>
      </c>
      <c r="AD2925">
        <v>738</v>
      </c>
      <c r="AE2925" t="s">
        <v>796</v>
      </c>
      <c r="AF2925" t="s">
        <v>797</v>
      </c>
      <c r="AG2925" s="1">
        <v>35788</v>
      </c>
      <c r="AH2925" t="s">
        <v>264</v>
      </c>
      <c r="AI2925" t="s">
        <v>265</v>
      </c>
      <c r="AJ2925" t="s">
        <v>64</v>
      </c>
      <c r="AK2925">
        <v>178</v>
      </c>
      <c r="AL2925">
        <v>800000</v>
      </c>
      <c r="AM2925">
        <v>1000000</v>
      </c>
      <c r="AN2925" s="1">
        <v>46568</v>
      </c>
      <c r="AO2925" t="s">
        <v>800</v>
      </c>
      <c r="AP2925" t="s">
        <v>66</v>
      </c>
      <c r="AQ2925">
        <v>99</v>
      </c>
      <c r="AR2925" t="s">
        <v>799</v>
      </c>
      <c r="AS2925">
        <v>0</v>
      </c>
      <c r="AT2925" t="s">
        <v>264</v>
      </c>
      <c r="AU2925">
        <v>26</v>
      </c>
    </row>
    <row r="2926" spans="1:47" x14ac:dyDescent="0.25">
      <c r="A2926" t="s">
        <v>1438</v>
      </c>
      <c r="B2926">
        <v>3209844</v>
      </c>
      <c r="C2926">
        <v>381187</v>
      </c>
      <c r="D2926" t="s">
        <v>812</v>
      </c>
      <c r="E2926">
        <v>1</v>
      </c>
      <c r="F2926">
        <v>0</v>
      </c>
      <c r="G2926">
        <v>1</v>
      </c>
      <c r="H2926">
        <v>0</v>
      </c>
      <c r="I2926">
        <v>70</v>
      </c>
      <c r="J2926">
        <v>2019</v>
      </c>
      <c r="K2926" t="s">
        <v>185</v>
      </c>
      <c r="L2926">
        <v>2</v>
      </c>
      <c r="M2926">
        <v>2</v>
      </c>
      <c r="N2926">
        <v>8</v>
      </c>
      <c r="O2926">
        <v>11</v>
      </c>
      <c r="P2926" t="s">
        <v>922</v>
      </c>
      <c r="Q2926" t="s">
        <v>789</v>
      </c>
      <c r="R2926" t="s">
        <v>791</v>
      </c>
      <c r="S2926">
        <v>2812</v>
      </c>
      <c r="T2926" t="s">
        <v>53</v>
      </c>
      <c r="U2926" t="s">
        <v>793</v>
      </c>
      <c r="V2926" t="s">
        <v>1061</v>
      </c>
      <c r="W2926" t="s">
        <v>181</v>
      </c>
      <c r="X2926" t="s">
        <v>57</v>
      </c>
      <c r="Y2926" t="s">
        <v>1440</v>
      </c>
      <c r="Z2926" s="1">
        <v>43674</v>
      </c>
      <c r="AA2926">
        <v>70</v>
      </c>
      <c r="AB2926" t="s">
        <v>59</v>
      </c>
      <c r="AC2926">
        <v>2023</v>
      </c>
      <c r="AD2926">
        <v>738</v>
      </c>
      <c r="AE2926" t="s">
        <v>796</v>
      </c>
      <c r="AF2926" t="s">
        <v>797</v>
      </c>
      <c r="AG2926" s="1">
        <v>35788</v>
      </c>
      <c r="AH2926" t="s">
        <v>264</v>
      </c>
      <c r="AI2926" t="s">
        <v>265</v>
      </c>
      <c r="AJ2926" t="s">
        <v>64</v>
      </c>
      <c r="AK2926">
        <v>178</v>
      </c>
      <c r="AL2926">
        <v>800000</v>
      </c>
      <c r="AM2926">
        <v>1000000</v>
      </c>
      <c r="AN2926" s="1">
        <v>46568</v>
      </c>
      <c r="AO2926" t="s">
        <v>801</v>
      </c>
      <c r="AP2926" t="s">
        <v>66</v>
      </c>
      <c r="AQ2926">
        <v>11</v>
      </c>
      <c r="AR2926" t="s">
        <v>799</v>
      </c>
      <c r="AS2926">
        <v>0</v>
      </c>
      <c r="AT2926" t="s">
        <v>264</v>
      </c>
      <c r="AU2926">
        <v>26</v>
      </c>
    </row>
    <row r="2927" spans="1:47" x14ac:dyDescent="0.25">
      <c r="A2927" t="s">
        <v>1438</v>
      </c>
      <c r="B2927">
        <v>3209844</v>
      </c>
      <c r="C2927">
        <v>381187</v>
      </c>
      <c r="D2927" t="s">
        <v>812</v>
      </c>
      <c r="E2927">
        <v>1</v>
      </c>
      <c r="F2927">
        <v>0</v>
      </c>
      <c r="G2927">
        <v>1</v>
      </c>
      <c r="H2927">
        <v>0</v>
      </c>
      <c r="I2927">
        <v>70</v>
      </c>
      <c r="J2927">
        <v>2019</v>
      </c>
      <c r="K2927" t="s">
        <v>185</v>
      </c>
      <c r="L2927">
        <v>2</v>
      </c>
      <c r="M2927">
        <v>2</v>
      </c>
      <c r="N2927">
        <v>8</v>
      </c>
      <c r="O2927">
        <v>11</v>
      </c>
      <c r="P2927" t="s">
        <v>922</v>
      </c>
      <c r="Q2927" t="s">
        <v>789</v>
      </c>
      <c r="R2927" t="s">
        <v>791</v>
      </c>
      <c r="S2927">
        <v>2812</v>
      </c>
      <c r="T2927" t="s">
        <v>53</v>
      </c>
      <c r="U2927" t="s">
        <v>793</v>
      </c>
      <c r="V2927" t="s">
        <v>1061</v>
      </c>
      <c r="W2927" t="s">
        <v>181</v>
      </c>
      <c r="X2927" t="s">
        <v>57</v>
      </c>
      <c r="Y2927" t="s">
        <v>1440</v>
      </c>
      <c r="Z2927" s="1">
        <v>43674</v>
      </c>
      <c r="AA2927">
        <v>70</v>
      </c>
      <c r="AB2927" t="s">
        <v>59</v>
      </c>
      <c r="AC2927">
        <v>2023</v>
      </c>
      <c r="AD2927">
        <v>738</v>
      </c>
      <c r="AE2927" t="s">
        <v>796</v>
      </c>
      <c r="AF2927" t="s">
        <v>797</v>
      </c>
      <c r="AG2927" s="1">
        <v>35788</v>
      </c>
      <c r="AH2927" t="s">
        <v>264</v>
      </c>
      <c r="AI2927" t="s">
        <v>265</v>
      </c>
      <c r="AJ2927" t="s">
        <v>64</v>
      </c>
      <c r="AK2927">
        <v>178</v>
      </c>
      <c r="AL2927">
        <v>800000</v>
      </c>
      <c r="AM2927">
        <v>1000000</v>
      </c>
      <c r="AN2927" s="1">
        <v>46568</v>
      </c>
      <c r="AO2927" t="s">
        <v>802</v>
      </c>
      <c r="AP2927" t="s">
        <v>66</v>
      </c>
      <c r="AQ2927">
        <v>11</v>
      </c>
      <c r="AR2927" t="s">
        <v>799</v>
      </c>
      <c r="AS2927">
        <v>0</v>
      </c>
      <c r="AT2927" t="s">
        <v>264</v>
      </c>
      <c r="AU2927">
        <v>26</v>
      </c>
    </row>
    <row r="2928" spans="1:47" x14ac:dyDescent="0.25">
      <c r="A2928" t="s">
        <v>1438</v>
      </c>
      <c r="B2928">
        <v>3209844</v>
      </c>
      <c r="C2928">
        <v>381187</v>
      </c>
      <c r="D2928" t="s">
        <v>812</v>
      </c>
      <c r="E2928">
        <v>1</v>
      </c>
      <c r="F2928">
        <v>0</v>
      </c>
      <c r="G2928">
        <v>1</v>
      </c>
      <c r="H2928">
        <v>0</v>
      </c>
      <c r="I2928">
        <v>70</v>
      </c>
      <c r="J2928">
        <v>2019</v>
      </c>
      <c r="K2928" t="s">
        <v>185</v>
      </c>
      <c r="L2928">
        <v>2</v>
      </c>
      <c r="M2928">
        <v>2</v>
      </c>
      <c r="N2928">
        <v>8</v>
      </c>
      <c r="O2928">
        <v>11</v>
      </c>
      <c r="P2928" t="s">
        <v>922</v>
      </c>
      <c r="Q2928" t="s">
        <v>789</v>
      </c>
      <c r="R2928" t="s">
        <v>791</v>
      </c>
      <c r="S2928">
        <v>2812</v>
      </c>
      <c r="T2928" t="s">
        <v>53</v>
      </c>
      <c r="U2928" t="s">
        <v>793</v>
      </c>
      <c r="V2928" t="s">
        <v>1061</v>
      </c>
      <c r="W2928" t="s">
        <v>181</v>
      </c>
      <c r="X2928" t="s">
        <v>57</v>
      </c>
      <c r="Y2928" t="s">
        <v>1440</v>
      </c>
      <c r="Z2928" s="1">
        <v>43674</v>
      </c>
      <c r="AA2928">
        <v>70</v>
      </c>
      <c r="AB2928" t="s">
        <v>59</v>
      </c>
      <c r="AC2928">
        <v>2023</v>
      </c>
      <c r="AD2928">
        <v>738</v>
      </c>
      <c r="AE2928" t="s">
        <v>796</v>
      </c>
      <c r="AF2928" t="s">
        <v>797</v>
      </c>
      <c r="AG2928" s="1">
        <v>35788</v>
      </c>
      <c r="AH2928" t="s">
        <v>264</v>
      </c>
      <c r="AI2928" t="s">
        <v>265</v>
      </c>
      <c r="AJ2928" t="s">
        <v>64</v>
      </c>
      <c r="AK2928">
        <v>178</v>
      </c>
      <c r="AL2928">
        <v>800000</v>
      </c>
      <c r="AM2928">
        <v>1000000</v>
      </c>
      <c r="AN2928" s="1">
        <v>46568</v>
      </c>
      <c r="AO2928" t="s">
        <v>803</v>
      </c>
      <c r="AP2928" t="s">
        <v>66</v>
      </c>
      <c r="AQ2928">
        <v>11</v>
      </c>
      <c r="AR2928" t="s">
        <v>799</v>
      </c>
      <c r="AS2928">
        <v>0</v>
      </c>
      <c r="AT2928" t="s">
        <v>264</v>
      </c>
      <c r="AU2928">
        <v>26</v>
      </c>
    </row>
    <row r="2929" spans="1:47" x14ac:dyDescent="0.25">
      <c r="A2929" t="s">
        <v>1438</v>
      </c>
      <c r="B2929">
        <v>3209844</v>
      </c>
      <c r="C2929">
        <v>381187</v>
      </c>
      <c r="D2929" t="s">
        <v>812</v>
      </c>
      <c r="E2929">
        <v>1</v>
      </c>
      <c r="F2929">
        <v>0</v>
      </c>
      <c r="G2929">
        <v>1</v>
      </c>
      <c r="H2929">
        <v>0</v>
      </c>
      <c r="I2929">
        <v>70</v>
      </c>
      <c r="J2929">
        <v>2019</v>
      </c>
      <c r="K2929" t="s">
        <v>185</v>
      </c>
      <c r="L2929">
        <v>2</v>
      </c>
      <c r="M2929">
        <v>2</v>
      </c>
      <c r="N2929">
        <v>8</v>
      </c>
      <c r="O2929">
        <v>11</v>
      </c>
      <c r="P2929" t="s">
        <v>922</v>
      </c>
      <c r="Q2929" t="s">
        <v>789</v>
      </c>
      <c r="R2929" t="s">
        <v>791</v>
      </c>
      <c r="S2929">
        <v>2812</v>
      </c>
      <c r="T2929" t="s">
        <v>53</v>
      </c>
      <c r="U2929" t="s">
        <v>793</v>
      </c>
      <c r="V2929" t="s">
        <v>1061</v>
      </c>
      <c r="W2929" t="s">
        <v>181</v>
      </c>
      <c r="X2929" t="s">
        <v>57</v>
      </c>
      <c r="Y2929" t="s">
        <v>1440</v>
      </c>
      <c r="Z2929" s="1">
        <v>43674</v>
      </c>
      <c r="AA2929">
        <v>70</v>
      </c>
      <c r="AB2929" t="s">
        <v>59</v>
      </c>
      <c r="AC2929">
        <v>2023</v>
      </c>
      <c r="AD2929">
        <v>738</v>
      </c>
      <c r="AE2929" t="s">
        <v>796</v>
      </c>
      <c r="AF2929" t="s">
        <v>797</v>
      </c>
      <c r="AG2929" s="1">
        <v>35788</v>
      </c>
      <c r="AH2929" t="s">
        <v>264</v>
      </c>
      <c r="AI2929" t="s">
        <v>265</v>
      </c>
      <c r="AJ2929" t="s">
        <v>64</v>
      </c>
      <c r="AK2929">
        <v>178</v>
      </c>
      <c r="AL2929">
        <v>800000</v>
      </c>
      <c r="AM2929">
        <v>1000000</v>
      </c>
      <c r="AN2929" s="1">
        <v>46568</v>
      </c>
      <c r="AO2929" t="s">
        <v>804</v>
      </c>
      <c r="AP2929" t="s">
        <v>66</v>
      </c>
      <c r="AQ2929">
        <v>11</v>
      </c>
      <c r="AR2929" t="s">
        <v>799</v>
      </c>
      <c r="AS2929">
        <v>0</v>
      </c>
      <c r="AT2929" t="s">
        <v>264</v>
      </c>
      <c r="AU2929">
        <v>26</v>
      </c>
    </row>
    <row r="2930" spans="1:47" x14ac:dyDescent="0.25">
      <c r="A2930" t="s">
        <v>1438</v>
      </c>
      <c r="B2930">
        <v>3209844</v>
      </c>
      <c r="C2930">
        <v>381187</v>
      </c>
      <c r="D2930" t="s">
        <v>812</v>
      </c>
      <c r="E2930">
        <v>1</v>
      </c>
      <c r="F2930">
        <v>0</v>
      </c>
      <c r="G2930">
        <v>1</v>
      </c>
      <c r="H2930">
        <v>0</v>
      </c>
      <c r="I2930">
        <v>70</v>
      </c>
      <c r="J2930">
        <v>2019</v>
      </c>
      <c r="K2930" t="s">
        <v>185</v>
      </c>
      <c r="L2930">
        <v>2</v>
      </c>
      <c r="M2930">
        <v>2</v>
      </c>
      <c r="N2930">
        <v>8</v>
      </c>
      <c r="O2930">
        <v>11</v>
      </c>
      <c r="P2930" t="s">
        <v>922</v>
      </c>
      <c r="Q2930" t="s">
        <v>789</v>
      </c>
      <c r="R2930" t="s">
        <v>791</v>
      </c>
      <c r="S2930">
        <v>2812</v>
      </c>
      <c r="T2930" t="s">
        <v>53</v>
      </c>
      <c r="U2930" t="s">
        <v>793</v>
      </c>
      <c r="V2930" t="s">
        <v>1061</v>
      </c>
      <c r="W2930" t="s">
        <v>181</v>
      </c>
      <c r="X2930" t="s">
        <v>57</v>
      </c>
      <c r="Y2930" t="s">
        <v>1440</v>
      </c>
      <c r="Z2930" s="1">
        <v>43674</v>
      </c>
      <c r="AA2930">
        <v>70</v>
      </c>
      <c r="AB2930" t="s">
        <v>59</v>
      </c>
      <c r="AC2930">
        <v>2023</v>
      </c>
      <c r="AD2930">
        <v>738</v>
      </c>
      <c r="AE2930" t="s">
        <v>796</v>
      </c>
      <c r="AF2930" t="s">
        <v>797</v>
      </c>
      <c r="AG2930" s="1">
        <v>35788</v>
      </c>
      <c r="AH2930" t="s">
        <v>264</v>
      </c>
      <c r="AI2930" t="s">
        <v>265</v>
      </c>
      <c r="AJ2930" t="s">
        <v>64</v>
      </c>
      <c r="AK2930">
        <v>178</v>
      </c>
      <c r="AL2930">
        <v>800000</v>
      </c>
      <c r="AM2930">
        <v>1000000</v>
      </c>
      <c r="AN2930" s="1">
        <v>46568</v>
      </c>
      <c r="AO2930" t="s">
        <v>805</v>
      </c>
      <c r="AP2930" t="s">
        <v>66</v>
      </c>
      <c r="AQ2930">
        <v>11</v>
      </c>
      <c r="AR2930" t="s">
        <v>799</v>
      </c>
      <c r="AS2930">
        <v>0</v>
      </c>
      <c r="AT2930" t="s">
        <v>264</v>
      </c>
      <c r="AU2930">
        <v>26</v>
      </c>
    </row>
    <row r="2931" spans="1:47" x14ac:dyDescent="0.25">
      <c r="A2931" t="s">
        <v>1438</v>
      </c>
      <c r="B2931">
        <v>3209844</v>
      </c>
      <c r="C2931">
        <v>381187</v>
      </c>
      <c r="D2931" t="s">
        <v>812</v>
      </c>
      <c r="E2931">
        <v>1</v>
      </c>
      <c r="F2931">
        <v>0</v>
      </c>
      <c r="G2931">
        <v>1</v>
      </c>
      <c r="H2931">
        <v>0</v>
      </c>
      <c r="I2931">
        <v>70</v>
      </c>
      <c r="J2931">
        <v>2019</v>
      </c>
      <c r="K2931" t="s">
        <v>185</v>
      </c>
      <c r="L2931">
        <v>2</v>
      </c>
      <c r="M2931">
        <v>2</v>
      </c>
      <c r="N2931">
        <v>8</v>
      </c>
      <c r="O2931">
        <v>11</v>
      </c>
      <c r="P2931" t="s">
        <v>922</v>
      </c>
      <c r="Q2931" t="s">
        <v>789</v>
      </c>
      <c r="R2931" t="s">
        <v>791</v>
      </c>
      <c r="S2931">
        <v>2812</v>
      </c>
      <c r="T2931" t="s">
        <v>53</v>
      </c>
      <c r="U2931" t="s">
        <v>793</v>
      </c>
      <c r="V2931" t="s">
        <v>1061</v>
      </c>
      <c r="W2931" t="s">
        <v>181</v>
      </c>
      <c r="X2931" t="s">
        <v>57</v>
      </c>
      <c r="Y2931" t="s">
        <v>1440</v>
      </c>
      <c r="Z2931" s="1">
        <v>43674</v>
      </c>
      <c r="AA2931">
        <v>70</v>
      </c>
      <c r="AB2931" t="s">
        <v>59</v>
      </c>
      <c r="AC2931">
        <v>2023</v>
      </c>
      <c r="AD2931">
        <v>738</v>
      </c>
      <c r="AE2931" t="s">
        <v>796</v>
      </c>
      <c r="AF2931" t="s">
        <v>797</v>
      </c>
      <c r="AG2931" s="1">
        <v>35788</v>
      </c>
      <c r="AH2931" t="s">
        <v>264</v>
      </c>
      <c r="AI2931" t="s">
        <v>265</v>
      </c>
      <c r="AJ2931" t="s">
        <v>64</v>
      </c>
      <c r="AK2931">
        <v>178</v>
      </c>
      <c r="AL2931">
        <v>800000</v>
      </c>
      <c r="AM2931">
        <v>1000000</v>
      </c>
      <c r="AN2931" s="1">
        <v>46568</v>
      </c>
      <c r="AO2931" t="s">
        <v>806</v>
      </c>
      <c r="AP2931" t="s">
        <v>164</v>
      </c>
      <c r="AQ2931">
        <v>11</v>
      </c>
      <c r="AR2931" t="s">
        <v>799</v>
      </c>
      <c r="AS2931">
        <v>0</v>
      </c>
      <c r="AT2931" t="s">
        <v>807</v>
      </c>
      <c r="AU2931">
        <v>26</v>
      </c>
    </row>
    <row r="2932" spans="1:47" x14ac:dyDescent="0.25">
      <c r="A2932" t="s">
        <v>1438</v>
      </c>
      <c r="B2932">
        <v>3209844</v>
      </c>
      <c r="C2932">
        <v>381187</v>
      </c>
      <c r="D2932" t="s">
        <v>812</v>
      </c>
      <c r="E2932">
        <v>1</v>
      </c>
      <c r="F2932">
        <v>0</v>
      </c>
      <c r="G2932">
        <v>1</v>
      </c>
      <c r="H2932">
        <v>0</v>
      </c>
      <c r="I2932">
        <v>70</v>
      </c>
      <c r="J2932">
        <v>2019</v>
      </c>
      <c r="K2932" t="s">
        <v>185</v>
      </c>
      <c r="L2932">
        <v>2</v>
      </c>
      <c r="M2932">
        <v>2</v>
      </c>
      <c r="N2932">
        <v>8</v>
      </c>
      <c r="O2932">
        <v>11</v>
      </c>
      <c r="P2932" t="s">
        <v>922</v>
      </c>
      <c r="Q2932" t="s">
        <v>789</v>
      </c>
      <c r="R2932" t="s">
        <v>791</v>
      </c>
      <c r="S2932">
        <v>2812</v>
      </c>
      <c r="T2932" t="s">
        <v>53</v>
      </c>
      <c r="U2932" t="s">
        <v>793</v>
      </c>
      <c r="V2932" t="s">
        <v>1061</v>
      </c>
      <c r="W2932" t="s">
        <v>181</v>
      </c>
      <c r="X2932" t="s">
        <v>57</v>
      </c>
      <c r="Y2932" t="s">
        <v>1440</v>
      </c>
      <c r="Z2932" s="1">
        <v>43674</v>
      </c>
      <c r="AA2932">
        <v>70</v>
      </c>
      <c r="AB2932" t="s">
        <v>59</v>
      </c>
      <c r="AC2932">
        <v>2023</v>
      </c>
      <c r="AD2932">
        <v>738</v>
      </c>
      <c r="AE2932" t="s">
        <v>796</v>
      </c>
      <c r="AF2932" t="s">
        <v>797</v>
      </c>
      <c r="AG2932" s="1">
        <v>35788</v>
      </c>
      <c r="AH2932" t="s">
        <v>264</v>
      </c>
      <c r="AI2932" t="s">
        <v>265</v>
      </c>
      <c r="AJ2932" t="s">
        <v>64</v>
      </c>
      <c r="AK2932">
        <v>178</v>
      </c>
      <c r="AL2932">
        <v>800000</v>
      </c>
      <c r="AM2932">
        <v>1000000</v>
      </c>
      <c r="AN2932" s="1">
        <v>46568</v>
      </c>
      <c r="AO2932" t="s">
        <v>808</v>
      </c>
      <c r="AP2932" t="s">
        <v>164</v>
      </c>
      <c r="AQ2932">
        <v>11</v>
      </c>
      <c r="AR2932" t="s">
        <v>799</v>
      </c>
      <c r="AS2932">
        <v>0</v>
      </c>
      <c r="AT2932" t="s">
        <v>264</v>
      </c>
      <c r="AU2932">
        <v>26</v>
      </c>
    </row>
    <row r="2933" spans="1:47" x14ac:dyDescent="0.25">
      <c r="A2933" t="s">
        <v>1438</v>
      </c>
      <c r="B2933">
        <v>3209844</v>
      </c>
      <c r="C2933">
        <v>381187</v>
      </c>
      <c r="D2933" t="s">
        <v>812</v>
      </c>
      <c r="E2933">
        <v>1</v>
      </c>
      <c r="F2933">
        <v>0</v>
      </c>
      <c r="G2933">
        <v>1</v>
      </c>
      <c r="H2933">
        <v>0</v>
      </c>
      <c r="I2933">
        <v>70</v>
      </c>
      <c r="J2933">
        <v>2019</v>
      </c>
      <c r="K2933" t="s">
        <v>185</v>
      </c>
      <c r="L2933">
        <v>2</v>
      </c>
      <c r="M2933">
        <v>2</v>
      </c>
      <c r="N2933">
        <v>8</v>
      </c>
      <c r="O2933">
        <v>11</v>
      </c>
      <c r="P2933" t="s">
        <v>922</v>
      </c>
      <c r="Q2933" t="s">
        <v>789</v>
      </c>
      <c r="R2933" t="s">
        <v>791</v>
      </c>
      <c r="S2933">
        <v>2812</v>
      </c>
      <c r="T2933" t="s">
        <v>53</v>
      </c>
      <c r="U2933" t="s">
        <v>793</v>
      </c>
      <c r="V2933" t="s">
        <v>1061</v>
      </c>
      <c r="W2933" t="s">
        <v>181</v>
      </c>
      <c r="X2933" t="s">
        <v>57</v>
      </c>
      <c r="Y2933" t="s">
        <v>1440</v>
      </c>
      <c r="Z2933" s="1">
        <v>43674</v>
      </c>
      <c r="AA2933">
        <v>70</v>
      </c>
      <c r="AB2933" t="s">
        <v>59</v>
      </c>
      <c r="AC2933">
        <v>2023</v>
      </c>
      <c r="AD2933">
        <v>738</v>
      </c>
      <c r="AE2933" t="s">
        <v>796</v>
      </c>
      <c r="AF2933" t="s">
        <v>797</v>
      </c>
      <c r="AG2933" s="1">
        <v>35788</v>
      </c>
      <c r="AH2933" t="s">
        <v>264</v>
      </c>
      <c r="AI2933" t="s">
        <v>265</v>
      </c>
      <c r="AJ2933" t="s">
        <v>64</v>
      </c>
      <c r="AK2933">
        <v>178</v>
      </c>
      <c r="AL2933">
        <v>800000</v>
      </c>
      <c r="AM2933">
        <v>1000000</v>
      </c>
      <c r="AN2933" s="1">
        <v>46568</v>
      </c>
      <c r="AO2933" t="s">
        <v>809</v>
      </c>
      <c r="AP2933" t="s">
        <v>66</v>
      </c>
      <c r="AQ2933">
        <v>11</v>
      </c>
      <c r="AR2933" t="s">
        <v>799</v>
      </c>
      <c r="AS2933">
        <v>0</v>
      </c>
      <c r="AT2933" t="s">
        <v>264</v>
      </c>
      <c r="AU2933">
        <v>26</v>
      </c>
    </row>
    <row r="2934" spans="1:47" x14ac:dyDescent="0.25">
      <c r="A2934" t="s">
        <v>1438</v>
      </c>
      <c r="B2934">
        <v>3209844</v>
      </c>
      <c r="C2934">
        <v>381187</v>
      </c>
      <c r="D2934" t="s">
        <v>812</v>
      </c>
      <c r="E2934">
        <v>1</v>
      </c>
      <c r="F2934">
        <v>0</v>
      </c>
      <c r="G2934">
        <v>1</v>
      </c>
      <c r="H2934">
        <v>0</v>
      </c>
      <c r="I2934">
        <v>70</v>
      </c>
      <c r="J2934">
        <v>2019</v>
      </c>
      <c r="K2934" t="s">
        <v>185</v>
      </c>
      <c r="L2934">
        <v>2</v>
      </c>
      <c r="M2934">
        <v>2</v>
      </c>
      <c r="N2934">
        <v>8</v>
      </c>
      <c r="O2934">
        <v>11</v>
      </c>
      <c r="P2934" t="s">
        <v>922</v>
      </c>
      <c r="Q2934" t="s">
        <v>789</v>
      </c>
      <c r="R2934" t="s">
        <v>791</v>
      </c>
      <c r="S2934">
        <v>2812</v>
      </c>
      <c r="T2934" t="s">
        <v>53</v>
      </c>
      <c r="U2934" t="s">
        <v>793</v>
      </c>
      <c r="V2934" t="s">
        <v>1061</v>
      </c>
      <c r="W2934" t="s">
        <v>181</v>
      </c>
      <c r="X2934" t="s">
        <v>57</v>
      </c>
      <c r="Y2934" t="s">
        <v>1440</v>
      </c>
      <c r="Z2934" s="1">
        <v>43674</v>
      </c>
      <c r="AA2934">
        <v>70</v>
      </c>
      <c r="AB2934" t="s">
        <v>59</v>
      </c>
      <c r="AC2934">
        <v>2023</v>
      </c>
      <c r="AD2934">
        <v>738</v>
      </c>
      <c r="AE2934" t="s">
        <v>796</v>
      </c>
      <c r="AF2934" t="s">
        <v>797</v>
      </c>
      <c r="AG2934" s="1">
        <v>35788</v>
      </c>
      <c r="AH2934" t="s">
        <v>264</v>
      </c>
      <c r="AI2934" t="s">
        <v>265</v>
      </c>
      <c r="AJ2934" t="s">
        <v>64</v>
      </c>
      <c r="AK2934">
        <v>178</v>
      </c>
      <c r="AL2934">
        <v>800000</v>
      </c>
      <c r="AM2934">
        <v>1000000</v>
      </c>
      <c r="AN2934" s="1">
        <v>46568</v>
      </c>
      <c r="AO2934" t="s">
        <v>810</v>
      </c>
      <c r="AP2934" t="s">
        <v>66</v>
      </c>
      <c r="AQ2934">
        <v>11</v>
      </c>
      <c r="AR2934" t="s">
        <v>799</v>
      </c>
      <c r="AS2934">
        <v>0</v>
      </c>
      <c r="AT2934" t="s">
        <v>264</v>
      </c>
      <c r="AU2934">
        <v>26</v>
      </c>
    </row>
    <row r="2935" spans="1:47" x14ac:dyDescent="0.25">
      <c r="A2935" t="s">
        <v>1441</v>
      </c>
      <c r="B2935">
        <v>3209844</v>
      </c>
      <c r="C2935">
        <v>544931</v>
      </c>
      <c r="D2935" t="s">
        <v>812</v>
      </c>
      <c r="E2935">
        <v>0</v>
      </c>
      <c r="F2935">
        <v>0</v>
      </c>
      <c r="G2935">
        <v>0</v>
      </c>
      <c r="H2935">
        <v>0</v>
      </c>
      <c r="I2935">
        <v>90</v>
      </c>
      <c r="J2935">
        <v>2019</v>
      </c>
      <c r="K2935" t="s">
        <v>185</v>
      </c>
      <c r="L2935">
        <v>2</v>
      </c>
      <c r="M2935">
        <v>2</v>
      </c>
      <c r="N2935">
        <v>8</v>
      </c>
      <c r="O2935">
        <v>11</v>
      </c>
      <c r="P2935" t="s">
        <v>922</v>
      </c>
      <c r="Q2935" t="s">
        <v>789</v>
      </c>
      <c r="R2935" t="s">
        <v>791</v>
      </c>
      <c r="S2935">
        <v>2812</v>
      </c>
      <c r="T2935" t="s">
        <v>53</v>
      </c>
      <c r="U2935" t="s">
        <v>793</v>
      </c>
      <c r="V2935" t="s">
        <v>1061</v>
      </c>
      <c r="W2935" t="s">
        <v>181</v>
      </c>
      <c r="X2935" t="s">
        <v>57</v>
      </c>
      <c r="Y2935" t="s">
        <v>1439</v>
      </c>
      <c r="Z2935" s="1">
        <v>43674</v>
      </c>
      <c r="AA2935">
        <v>24</v>
      </c>
      <c r="AB2935" t="s">
        <v>81</v>
      </c>
      <c r="AC2935">
        <v>2022</v>
      </c>
      <c r="AD2935">
        <v>206</v>
      </c>
      <c r="AE2935" t="s">
        <v>1196</v>
      </c>
      <c r="AF2935" t="s">
        <v>247</v>
      </c>
      <c r="AG2935" s="1">
        <v>36385</v>
      </c>
      <c r="AH2935" t="s">
        <v>248</v>
      </c>
      <c r="AI2935" t="s">
        <v>249</v>
      </c>
      <c r="AJ2935" t="s">
        <v>1197</v>
      </c>
      <c r="AK2935">
        <v>185</v>
      </c>
      <c r="AL2935">
        <v>1000000</v>
      </c>
      <c r="AM2935">
        <v>1500000</v>
      </c>
      <c r="AN2935" s="1">
        <v>45838</v>
      </c>
      <c r="AO2935" t="s">
        <v>1198</v>
      </c>
      <c r="AP2935" t="s">
        <v>66</v>
      </c>
      <c r="AQ2935">
        <v>23</v>
      </c>
      <c r="AR2935" t="s">
        <v>1199</v>
      </c>
      <c r="AS2935">
        <v>0</v>
      </c>
      <c r="AT2935" t="s">
        <v>248</v>
      </c>
      <c r="AU2935">
        <v>25</v>
      </c>
    </row>
    <row r="2936" spans="1:47" x14ac:dyDescent="0.25">
      <c r="A2936" t="s">
        <v>1441</v>
      </c>
      <c r="B2936">
        <v>3209844</v>
      </c>
      <c r="C2936">
        <v>544931</v>
      </c>
      <c r="D2936" t="s">
        <v>812</v>
      </c>
      <c r="E2936">
        <v>0</v>
      </c>
      <c r="F2936">
        <v>0</v>
      </c>
      <c r="G2936">
        <v>0</v>
      </c>
      <c r="H2936">
        <v>0</v>
      </c>
      <c r="I2936">
        <v>90</v>
      </c>
      <c r="J2936">
        <v>2019</v>
      </c>
      <c r="K2936" t="s">
        <v>185</v>
      </c>
      <c r="L2936">
        <v>2</v>
      </c>
      <c r="M2936">
        <v>2</v>
      </c>
      <c r="N2936">
        <v>8</v>
      </c>
      <c r="O2936">
        <v>11</v>
      </c>
      <c r="P2936" t="s">
        <v>922</v>
      </c>
      <c r="Q2936" t="s">
        <v>789</v>
      </c>
      <c r="R2936" t="s">
        <v>791</v>
      </c>
      <c r="S2936">
        <v>2812</v>
      </c>
      <c r="T2936" t="s">
        <v>53</v>
      </c>
      <c r="U2936" t="s">
        <v>793</v>
      </c>
      <c r="V2936" t="s">
        <v>1061</v>
      </c>
      <c r="W2936" t="s">
        <v>181</v>
      </c>
      <c r="X2936" t="s">
        <v>57</v>
      </c>
      <c r="Y2936" t="s">
        <v>1439</v>
      </c>
      <c r="Z2936" s="1">
        <v>43674</v>
      </c>
      <c r="AA2936">
        <v>24</v>
      </c>
      <c r="AB2936" t="s">
        <v>81</v>
      </c>
      <c r="AC2936">
        <v>2022</v>
      </c>
      <c r="AD2936">
        <v>206</v>
      </c>
      <c r="AE2936" t="s">
        <v>1196</v>
      </c>
      <c r="AF2936" t="s">
        <v>247</v>
      </c>
      <c r="AG2936" s="1">
        <v>36385</v>
      </c>
      <c r="AH2936" t="s">
        <v>248</v>
      </c>
      <c r="AI2936" t="s">
        <v>249</v>
      </c>
      <c r="AJ2936" t="s">
        <v>1197</v>
      </c>
      <c r="AK2936">
        <v>185</v>
      </c>
      <c r="AL2936">
        <v>1000000</v>
      </c>
      <c r="AM2936">
        <v>1500000</v>
      </c>
      <c r="AN2936" s="1">
        <v>45838</v>
      </c>
      <c r="AO2936" t="s">
        <v>1200</v>
      </c>
      <c r="AP2936" t="s">
        <v>66</v>
      </c>
      <c r="AQ2936">
        <v>23</v>
      </c>
      <c r="AR2936" t="s">
        <v>1199</v>
      </c>
      <c r="AS2936">
        <v>0</v>
      </c>
      <c r="AT2936" t="s">
        <v>248</v>
      </c>
      <c r="AU2936">
        <v>25</v>
      </c>
    </row>
    <row r="2937" spans="1:47" x14ac:dyDescent="0.25">
      <c r="A2937" t="s">
        <v>1441</v>
      </c>
      <c r="B2937">
        <v>3209844</v>
      </c>
      <c r="C2937">
        <v>544931</v>
      </c>
      <c r="D2937" t="s">
        <v>812</v>
      </c>
      <c r="E2937">
        <v>0</v>
      </c>
      <c r="F2937">
        <v>0</v>
      </c>
      <c r="G2937">
        <v>0</v>
      </c>
      <c r="H2937">
        <v>0</v>
      </c>
      <c r="I2937">
        <v>90</v>
      </c>
      <c r="J2937">
        <v>2019</v>
      </c>
      <c r="K2937" t="s">
        <v>185</v>
      </c>
      <c r="L2937">
        <v>2</v>
      </c>
      <c r="M2937">
        <v>2</v>
      </c>
      <c r="N2937">
        <v>8</v>
      </c>
      <c r="O2937">
        <v>11</v>
      </c>
      <c r="P2937" t="s">
        <v>922</v>
      </c>
      <c r="Q2937" t="s">
        <v>789</v>
      </c>
      <c r="R2937" t="s">
        <v>791</v>
      </c>
      <c r="S2937">
        <v>2812</v>
      </c>
      <c r="T2937" t="s">
        <v>53</v>
      </c>
      <c r="U2937" t="s">
        <v>793</v>
      </c>
      <c r="V2937" t="s">
        <v>1061</v>
      </c>
      <c r="W2937" t="s">
        <v>181</v>
      </c>
      <c r="X2937" t="s">
        <v>57</v>
      </c>
      <c r="Y2937" t="s">
        <v>1439</v>
      </c>
      <c r="Z2937" s="1">
        <v>43674</v>
      </c>
      <c r="AA2937">
        <v>24</v>
      </c>
      <c r="AB2937" t="s">
        <v>81</v>
      </c>
      <c r="AC2937">
        <v>2022</v>
      </c>
      <c r="AD2937">
        <v>206</v>
      </c>
      <c r="AE2937" t="s">
        <v>1196</v>
      </c>
      <c r="AF2937" t="s">
        <v>247</v>
      </c>
      <c r="AG2937" s="1">
        <v>36385</v>
      </c>
      <c r="AH2937" t="s">
        <v>248</v>
      </c>
      <c r="AI2937" t="s">
        <v>249</v>
      </c>
      <c r="AJ2937" t="s">
        <v>1197</v>
      </c>
      <c r="AK2937">
        <v>185</v>
      </c>
      <c r="AL2937">
        <v>1000000</v>
      </c>
      <c r="AM2937">
        <v>1500000</v>
      </c>
      <c r="AN2937" s="1">
        <v>45838</v>
      </c>
      <c r="AO2937" t="s">
        <v>1201</v>
      </c>
      <c r="AP2937" t="s">
        <v>66</v>
      </c>
      <c r="AQ2937">
        <v>4</v>
      </c>
      <c r="AR2937" t="s">
        <v>1199</v>
      </c>
      <c r="AS2937">
        <v>0</v>
      </c>
      <c r="AT2937" t="s">
        <v>248</v>
      </c>
      <c r="AU2937">
        <v>25</v>
      </c>
    </row>
    <row r="2938" spans="1:47" x14ac:dyDescent="0.25">
      <c r="A2938" t="s">
        <v>1441</v>
      </c>
      <c r="B2938">
        <v>3209844</v>
      </c>
      <c r="C2938">
        <v>544931</v>
      </c>
      <c r="D2938" t="s">
        <v>812</v>
      </c>
      <c r="E2938">
        <v>0</v>
      </c>
      <c r="F2938">
        <v>0</v>
      </c>
      <c r="G2938">
        <v>0</v>
      </c>
      <c r="H2938">
        <v>0</v>
      </c>
      <c r="I2938">
        <v>90</v>
      </c>
      <c r="J2938">
        <v>2019</v>
      </c>
      <c r="K2938" t="s">
        <v>185</v>
      </c>
      <c r="L2938">
        <v>2</v>
      </c>
      <c r="M2938">
        <v>2</v>
      </c>
      <c r="N2938">
        <v>8</v>
      </c>
      <c r="O2938">
        <v>11</v>
      </c>
      <c r="P2938" t="s">
        <v>922</v>
      </c>
      <c r="Q2938" t="s">
        <v>789</v>
      </c>
      <c r="R2938" t="s">
        <v>791</v>
      </c>
      <c r="S2938">
        <v>2812</v>
      </c>
      <c r="T2938" t="s">
        <v>53</v>
      </c>
      <c r="U2938" t="s">
        <v>793</v>
      </c>
      <c r="V2938" t="s">
        <v>1061</v>
      </c>
      <c r="W2938" t="s">
        <v>181</v>
      </c>
      <c r="X2938" t="s">
        <v>57</v>
      </c>
      <c r="Y2938" t="s">
        <v>1439</v>
      </c>
      <c r="Z2938" s="1">
        <v>43674</v>
      </c>
      <c r="AA2938">
        <v>24</v>
      </c>
      <c r="AB2938" t="s">
        <v>81</v>
      </c>
      <c r="AC2938">
        <v>2022</v>
      </c>
      <c r="AD2938">
        <v>206</v>
      </c>
      <c r="AE2938" t="s">
        <v>1196</v>
      </c>
      <c r="AF2938" t="s">
        <v>247</v>
      </c>
      <c r="AG2938" s="1">
        <v>36385</v>
      </c>
      <c r="AH2938" t="s">
        <v>248</v>
      </c>
      <c r="AI2938" t="s">
        <v>249</v>
      </c>
      <c r="AJ2938" t="s">
        <v>1197</v>
      </c>
      <c r="AK2938">
        <v>185</v>
      </c>
      <c r="AL2938">
        <v>1000000</v>
      </c>
      <c r="AM2938">
        <v>1500000</v>
      </c>
      <c r="AN2938" s="1">
        <v>45838</v>
      </c>
      <c r="AO2938" t="s">
        <v>1202</v>
      </c>
      <c r="AP2938" t="s">
        <v>66</v>
      </c>
      <c r="AQ2938">
        <v>4</v>
      </c>
      <c r="AR2938" t="s">
        <v>1199</v>
      </c>
      <c r="AS2938">
        <v>0</v>
      </c>
      <c r="AT2938" t="s">
        <v>248</v>
      </c>
      <c r="AU2938">
        <v>25</v>
      </c>
    </row>
    <row r="2939" spans="1:47" x14ac:dyDescent="0.25">
      <c r="A2939" t="s">
        <v>1441</v>
      </c>
      <c r="B2939">
        <v>3209844</v>
      </c>
      <c r="C2939">
        <v>544931</v>
      </c>
      <c r="D2939" t="s">
        <v>812</v>
      </c>
      <c r="E2939">
        <v>0</v>
      </c>
      <c r="F2939">
        <v>0</v>
      </c>
      <c r="G2939">
        <v>0</v>
      </c>
      <c r="H2939">
        <v>0</v>
      </c>
      <c r="I2939">
        <v>90</v>
      </c>
      <c r="J2939">
        <v>2019</v>
      </c>
      <c r="K2939" t="s">
        <v>185</v>
      </c>
      <c r="L2939">
        <v>2</v>
      </c>
      <c r="M2939">
        <v>2</v>
      </c>
      <c r="N2939">
        <v>8</v>
      </c>
      <c r="O2939">
        <v>11</v>
      </c>
      <c r="P2939" t="s">
        <v>922</v>
      </c>
      <c r="Q2939" t="s">
        <v>789</v>
      </c>
      <c r="R2939" t="s">
        <v>791</v>
      </c>
      <c r="S2939">
        <v>2812</v>
      </c>
      <c r="T2939" t="s">
        <v>53</v>
      </c>
      <c r="U2939" t="s">
        <v>793</v>
      </c>
      <c r="V2939" t="s">
        <v>1061</v>
      </c>
      <c r="W2939" t="s">
        <v>181</v>
      </c>
      <c r="X2939" t="s">
        <v>57</v>
      </c>
      <c r="Y2939" t="s">
        <v>1439</v>
      </c>
      <c r="Z2939" s="1">
        <v>43674</v>
      </c>
      <c r="AA2939">
        <v>24</v>
      </c>
      <c r="AB2939" t="s">
        <v>81</v>
      </c>
      <c r="AC2939">
        <v>2022</v>
      </c>
      <c r="AD2939">
        <v>206</v>
      </c>
      <c r="AE2939" t="s">
        <v>1196</v>
      </c>
      <c r="AF2939" t="s">
        <v>247</v>
      </c>
      <c r="AG2939" s="1">
        <v>36385</v>
      </c>
      <c r="AH2939" t="s">
        <v>248</v>
      </c>
      <c r="AI2939" t="s">
        <v>249</v>
      </c>
      <c r="AJ2939" t="s">
        <v>1197</v>
      </c>
      <c r="AK2939">
        <v>185</v>
      </c>
      <c r="AL2939">
        <v>1000000</v>
      </c>
      <c r="AM2939">
        <v>1500000</v>
      </c>
      <c r="AN2939" s="1">
        <v>45838</v>
      </c>
      <c r="AO2939" t="s">
        <v>1203</v>
      </c>
      <c r="AP2939" t="s">
        <v>66</v>
      </c>
      <c r="AQ2939">
        <v>4</v>
      </c>
      <c r="AR2939" t="s">
        <v>1199</v>
      </c>
      <c r="AS2939">
        <v>0</v>
      </c>
      <c r="AT2939" t="s">
        <v>248</v>
      </c>
      <c r="AU2939">
        <v>25</v>
      </c>
    </row>
    <row r="2940" spans="1:47" x14ac:dyDescent="0.25">
      <c r="A2940" t="s">
        <v>1441</v>
      </c>
      <c r="B2940">
        <v>3209844</v>
      </c>
      <c r="C2940">
        <v>544931</v>
      </c>
      <c r="D2940" t="s">
        <v>812</v>
      </c>
      <c r="E2940">
        <v>0</v>
      </c>
      <c r="F2940">
        <v>0</v>
      </c>
      <c r="G2940">
        <v>0</v>
      </c>
      <c r="H2940">
        <v>0</v>
      </c>
      <c r="I2940">
        <v>90</v>
      </c>
      <c r="J2940">
        <v>2019</v>
      </c>
      <c r="K2940" t="s">
        <v>185</v>
      </c>
      <c r="L2940">
        <v>2</v>
      </c>
      <c r="M2940">
        <v>2</v>
      </c>
      <c r="N2940">
        <v>8</v>
      </c>
      <c r="O2940">
        <v>11</v>
      </c>
      <c r="P2940" t="s">
        <v>922</v>
      </c>
      <c r="Q2940" t="s">
        <v>789</v>
      </c>
      <c r="R2940" t="s">
        <v>791</v>
      </c>
      <c r="S2940">
        <v>2812</v>
      </c>
      <c r="T2940" t="s">
        <v>53</v>
      </c>
      <c r="U2940" t="s">
        <v>793</v>
      </c>
      <c r="V2940" t="s">
        <v>1061</v>
      </c>
      <c r="W2940" t="s">
        <v>181</v>
      </c>
      <c r="X2940" t="s">
        <v>57</v>
      </c>
      <c r="Y2940" t="s">
        <v>1440</v>
      </c>
      <c r="Z2940" s="1">
        <v>43674</v>
      </c>
      <c r="AA2940">
        <v>70</v>
      </c>
      <c r="AB2940" t="s">
        <v>59</v>
      </c>
      <c r="AC2940">
        <v>2022</v>
      </c>
      <c r="AD2940">
        <v>206</v>
      </c>
      <c r="AE2940" t="s">
        <v>1196</v>
      </c>
      <c r="AF2940" t="s">
        <v>247</v>
      </c>
      <c r="AG2940" s="1">
        <v>36385</v>
      </c>
      <c r="AH2940" t="s">
        <v>248</v>
      </c>
      <c r="AI2940" t="s">
        <v>249</v>
      </c>
      <c r="AJ2940" t="s">
        <v>1197</v>
      </c>
      <c r="AK2940">
        <v>185</v>
      </c>
      <c r="AL2940">
        <v>1000000</v>
      </c>
      <c r="AM2940">
        <v>1500000</v>
      </c>
      <c r="AN2940" s="1">
        <v>45838</v>
      </c>
      <c r="AO2940" t="s">
        <v>1198</v>
      </c>
      <c r="AP2940" t="s">
        <v>66</v>
      </c>
      <c r="AQ2940">
        <v>23</v>
      </c>
      <c r="AR2940" t="s">
        <v>1199</v>
      </c>
      <c r="AS2940">
        <v>0</v>
      </c>
      <c r="AT2940" t="s">
        <v>248</v>
      </c>
      <c r="AU2940">
        <v>25</v>
      </c>
    </row>
    <row r="2941" spans="1:47" x14ac:dyDescent="0.25">
      <c r="A2941" t="s">
        <v>1441</v>
      </c>
      <c r="B2941">
        <v>3209844</v>
      </c>
      <c r="C2941">
        <v>544931</v>
      </c>
      <c r="D2941" t="s">
        <v>812</v>
      </c>
      <c r="E2941">
        <v>0</v>
      </c>
      <c r="F2941">
        <v>0</v>
      </c>
      <c r="G2941">
        <v>0</v>
      </c>
      <c r="H2941">
        <v>0</v>
      </c>
      <c r="I2941">
        <v>90</v>
      </c>
      <c r="J2941">
        <v>2019</v>
      </c>
      <c r="K2941" t="s">
        <v>185</v>
      </c>
      <c r="L2941">
        <v>2</v>
      </c>
      <c r="M2941">
        <v>2</v>
      </c>
      <c r="N2941">
        <v>8</v>
      </c>
      <c r="O2941">
        <v>11</v>
      </c>
      <c r="P2941" t="s">
        <v>922</v>
      </c>
      <c r="Q2941" t="s">
        <v>789</v>
      </c>
      <c r="R2941" t="s">
        <v>791</v>
      </c>
      <c r="S2941">
        <v>2812</v>
      </c>
      <c r="T2941" t="s">
        <v>53</v>
      </c>
      <c r="U2941" t="s">
        <v>793</v>
      </c>
      <c r="V2941" t="s">
        <v>1061</v>
      </c>
      <c r="W2941" t="s">
        <v>181</v>
      </c>
      <c r="X2941" t="s">
        <v>57</v>
      </c>
      <c r="Y2941" t="s">
        <v>1440</v>
      </c>
      <c r="Z2941" s="1">
        <v>43674</v>
      </c>
      <c r="AA2941">
        <v>70</v>
      </c>
      <c r="AB2941" t="s">
        <v>59</v>
      </c>
      <c r="AC2941">
        <v>2022</v>
      </c>
      <c r="AD2941">
        <v>206</v>
      </c>
      <c r="AE2941" t="s">
        <v>1196</v>
      </c>
      <c r="AF2941" t="s">
        <v>247</v>
      </c>
      <c r="AG2941" s="1">
        <v>36385</v>
      </c>
      <c r="AH2941" t="s">
        <v>248</v>
      </c>
      <c r="AI2941" t="s">
        <v>249</v>
      </c>
      <c r="AJ2941" t="s">
        <v>1197</v>
      </c>
      <c r="AK2941">
        <v>185</v>
      </c>
      <c r="AL2941">
        <v>1000000</v>
      </c>
      <c r="AM2941">
        <v>1500000</v>
      </c>
      <c r="AN2941" s="1">
        <v>45838</v>
      </c>
      <c r="AO2941" t="s">
        <v>1200</v>
      </c>
      <c r="AP2941" t="s">
        <v>66</v>
      </c>
      <c r="AQ2941">
        <v>23</v>
      </c>
      <c r="AR2941" t="s">
        <v>1199</v>
      </c>
      <c r="AS2941">
        <v>0</v>
      </c>
      <c r="AT2941" t="s">
        <v>248</v>
      </c>
      <c r="AU2941">
        <v>25</v>
      </c>
    </row>
    <row r="2942" spans="1:47" x14ac:dyDescent="0.25">
      <c r="A2942" t="s">
        <v>1441</v>
      </c>
      <c r="B2942">
        <v>3209844</v>
      </c>
      <c r="C2942">
        <v>544931</v>
      </c>
      <c r="D2942" t="s">
        <v>812</v>
      </c>
      <c r="E2942">
        <v>0</v>
      </c>
      <c r="F2942">
        <v>0</v>
      </c>
      <c r="G2942">
        <v>0</v>
      </c>
      <c r="H2942">
        <v>0</v>
      </c>
      <c r="I2942">
        <v>90</v>
      </c>
      <c r="J2942">
        <v>2019</v>
      </c>
      <c r="K2942" t="s">
        <v>185</v>
      </c>
      <c r="L2942">
        <v>2</v>
      </c>
      <c r="M2942">
        <v>2</v>
      </c>
      <c r="N2942">
        <v>8</v>
      </c>
      <c r="O2942">
        <v>11</v>
      </c>
      <c r="P2942" t="s">
        <v>922</v>
      </c>
      <c r="Q2942" t="s">
        <v>789</v>
      </c>
      <c r="R2942" t="s">
        <v>791</v>
      </c>
      <c r="S2942">
        <v>2812</v>
      </c>
      <c r="T2942" t="s">
        <v>53</v>
      </c>
      <c r="U2942" t="s">
        <v>793</v>
      </c>
      <c r="V2942" t="s">
        <v>1061</v>
      </c>
      <c r="W2942" t="s">
        <v>181</v>
      </c>
      <c r="X2942" t="s">
        <v>57</v>
      </c>
      <c r="Y2942" t="s">
        <v>1440</v>
      </c>
      <c r="Z2942" s="1">
        <v>43674</v>
      </c>
      <c r="AA2942">
        <v>70</v>
      </c>
      <c r="AB2942" t="s">
        <v>59</v>
      </c>
      <c r="AC2942">
        <v>2022</v>
      </c>
      <c r="AD2942">
        <v>206</v>
      </c>
      <c r="AE2942" t="s">
        <v>1196</v>
      </c>
      <c r="AF2942" t="s">
        <v>247</v>
      </c>
      <c r="AG2942" s="1">
        <v>36385</v>
      </c>
      <c r="AH2942" t="s">
        <v>248</v>
      </c>
      <c r="AI2942" t="s">
        <v>249</v>
      </c>
      <c r="AJ2942" t="s">
        <v>1197</v>
      </c>
      <c r="AK2942">
        <v>185</v>
      </c>
      <c r="AL2942">
        <v>1000000</v>
      </c>
      <c r="AM2942">
        <v>1500000</v>
      </c>
      <c r="AN2942" s="1">
        <v>45838</v>
      </c>
      <c r="AO2942" t="s">
        <v>1201</v>
      </c>
      <c r="AP2942" t="s">
        <v>66</v>
      </c>
      <c r="AQ2942">
        <v>4</v>
      </c>
      <c r="AR2942" t="s">
        <v>1199</v>
      </c>
      <c r="AS2942">
        <v>0</v>
      </c>
      <c r="AT2942" t="s">
        <v>248</v>
      </c>
      <c r="AU2942">
        <v>25</v>
      </c>
    </row>
    <row r="2943" spans="1:47" x14ac:dyDescent="0.25">
      <c r="A2943" t="s">
        <v>1441</v>
      </c>
      <c r="B2943">
        <v>3209844</v>
      </c>
      <c r="C2943">
        <v>544931</v>
      </c>
      <c r="D2943" t="s">
        <v>812</v>
      </c>
      <c r="E2943">
        <v>0</v>
      </c>
      <c r="F2943">
        <v>0</v>
      </c>
      <c r="G2943">
        <v>0</v>
      </c>
      <c r="H2943">
        <v>0</v>
      </c>
      <c r="I2943">
        <v>90</v>
      </c>
      <c r="J2943">
        <v>2019</v>
      </c>
      <c r="K2943" t="s">
        <v>185</v>
      </c>
      <c r="L2943">
        <v>2</v>
      </c>
      <c r="M2943">
        <v>2</v>
      </c>
      <c r="N2943">
        <v>8</v>
      </c>
      <c r="O2943">
        <v>11</v>
      </c>
      <c r="P2943" t="s">
        <v>922</v>
      </c>
      <c r="Q2943" t="s">
        <v>789</v>
      </c>
      <c r="R2943" t="s">
        <v>791</v>
      </c>
      <c r="S2943">
        <v>2812</v>
      </c>
      <c r="T2943" t="s">
        <v>53</v>
      </c>
      <c r="U2943" t="s">
        <v>793</v>
      </c>
      <c r="V2943" t="s">
        <v>1061</v>
      </c>
      <c r="W2943" t="s">
        <v>181</v>
      </c>
      <c r="X2943" t="s">
        <v>57</v>
      </c>
      <c r="Y2943" t="s">
        <v>1440</v>
      </c>
      <c r="Z2943" s="1">
        <v>43674</v>
      </c>
      <c r="AA2943">
        <v>70</v>
      </c>
      <c r="AB2943" t="s">
        <v>59</v>
      </c>
      <c r="AC2943">
        <v>2022</v>
      </c>
      <c r="AD2943">
        <v>206</v>
      </c>
      <c r="AE2943" t="s">
        <v>1196</v>
      </c>
      <c r="AF2943" t="s">
        <v>247</v>
      </c>
      <c r="AG2943" s="1">
        <v>36385</v>
      </c>
      <c r="AH2943" t="s">
        <v>248</v>
      </c>
      <c r="AI2943" t="s">
        <v>249</v>
      </c>
      <c r="AJ2943" t="s">
        <v>1197</v>
      </c>
      <c r="AK2943">
        <v>185</v>
      </c>
      <c r="AL2943">
        <v>1000000</v>
      </c>
      <c r="AM2943">
        <v>1500000</v>
      </c>
      <c r="AN2943" s="1">
        <v>45838</v>
      </c>
      <c r="AO2943" t="s">
        <v>1202</v>
      </c>
      <c r="AP2943" t="s">
        <v>66</v>
      </c>
      <c r="AQ2943">
        <v>4</v>
      </c>
      <c r="AR2943" t="s">
        <v>1199</v>
      </c>
      <c r="AS2943">
        <v>0</v>
      </c>
      <c r="AT2943" t="s">
        <v>248</v>
      </c>
      <c r="AU2943">
        <v>25</v>
      </c>
    </row>
    <row r="2944" spans="1:47" x14ac:dyDescent="0.25">
      <c r="A2944" t="s">
        <v>1441</v>
      </c>
      <c r="B2944">
        <v>3209844</v>
      </c>
      <c r="C2944">
        <v>544931</v>
      </c>
      <c r="D2944" t="s">
        <v>812</v>
      </c>
      <c r="E2944">
        <v>0</v>
      </c>
      <c r="F2944">
        <v>0</v>
      </c>
      <c r="G2944">
        <v>0</v>
      </c>
      <c r="H2944">
        <v>0</v>
      </c>
      <c r="I2944">
        <v>90</v>
      </c>
      <c r="J2944">
        <v>2019</v>
      </c>
      <c r="K2944" t="s">
        <v>185</v>
      </c>
      <c r="L2944">
        <v>2</v>
      </c>
      <c r="M2944">
        <v>2</v>
      </c>
      <c r="N2944">
        <v>8</v>
      </c>
      <c r="O2944">
        <v>11</v>
      </c>
      <c r="P2944" t="s">
        <v>922</v>
      </c>
      <c r="Q2944" t="s">
        <v>789</v>
      </c>
      <c r="R2944" t="s">
        <v>791</v>
      </c>
      <c r="S2944">
        <v>2812</v>
      </c>
      <c r="T2944" t="s">
        <v>53</v>
      </c>
      <c r="U2944" t="s">
        <v>793</v>
      </c>
      <c r="V2944" t="s">
        <v>1061</v>
      </c>
      <c r="W2944" t="s">
        <v>181</v>
      </c>
      <c r="X2944" t="s">
        <v>57</v>
      </c>
      <c r="Y2944" t="s">
        <v>1440</v>
      </c>
      <c r="Z2944" s="1">
        <v>43674</v>
      </c>
      <c r="AA2944">
        <v>70</v>
      </c>
      <c r="AB2944" t="s">
        <v>59</v>
      </c>
      <c r="AC2944">
        <v>2022</v>
      </c>
      <c r="AD2944">
        <v>206</v>
      </c>
      <c r="AE2944" t="s">
        <v>1196</v>
      </c>
      <c r="AF2944" t="s">
        <v>247</v>
      </c>
      <c r="AG2944" s="1">
        <v>36385</v>
      </c>
      <c r="AH2944" t="s">
        <v>248</v>
      </c>
      <c r="AI2944" t="s">
        <v>249</v>
      </c>
      <c r="AJ2944" t="s">
        <v>1197</v>
      </c>
      <c r="AK2944">
        <v>185</v>
      </c>
      <c r="AL2944">
        <v>1000000</v>
      </c>
      <c r="AM2944">
        <v>1500000</v>
      </c>
      <c r="AN2944" s="1">
        <v>45838</v>
      </c>
      <c r="AO2944" t="s">
        <v>1203</v>
      </c>
      <c r="AP2944" t="s">
        <v>66</v>
      </c>
      <c r="AQ2944">
        <v>4</v>
      </c>
      <c r="AR2944" t="s">
        <v>1199</v>
      </c>
      <c r="AS2944">
        <v>0</v>
      </c>
      <c r="AT2944" t="s">
        <v>248</v>
      </c>
      <c r="AU2944">
        <v>25</v>
      </c>
    </row>
    <row r="2945" spans="1:47" x14ac:dyDescent="0.25">
      <c r="A2945" t="s">
        <v>1442</v>
      </c>
      <c r="B2945">
        <v>3210296</v>
      </c>
      <c r="C2945">
        <v>544931</v>
      </c>
      <c r="D2945" t="s">
        <v>812</v>
      </c>
      <c r="E2945">
        <v>1</v>
      </c>
      <c r="F2945">
        <v>0</v>
      </c>
      <c r="G2945">
        <v>0</v>
      </c>
      <c r="H2945">
        <v>0</v>
      </c>
      <c r="I2945">
        <v>86</v>
      </c>
      <c r="J2945">
        <v>2019</v>
      </c>
      <c r="K2945" t="s">
        <v>49</v>
      </c>
      <c r="L2945">
        <v>2</v>
      </c>
      <c r="M2945">
        <v>3</v>
      </c>
      <c r="N2945">
        <v>14</v>
      </c>
      <c r="O2945">
        <v>7</v>
      </c>
      <c r="P2945" t="s">
        <v>1443</v>
      </c>
      <c r="Q2945" t="s">
        <v>922</v>
      </c>
      <c r="R2945" t="s">
        <v>1444</v>
      </c>
      <c r="S2945">
        <v>3468</v>
      </c>
      <c r="T2945" t="s">
        <v>983</v>
      </c>
      <c r="U2945" t="s">
        <v>1445</v>
      </c>
      <c r="V2945" t="s">
        <v>793</v>
      </c>
      <c r="W2945" t="s">
        <v>296</v>
      </c>
      <c r="X2945" t="s">
        <v>57</v>
      </c>
      <c r="Y2945" t="s">
        <v>1446</v>
      </c>
      <c r="Z2945" s="1">
        <v>43679</v>
      </c>
      <c r="AA2945">
        <v>86</v>
      </c>
      <c r="AB2945" t="s">
        <v>59</v>
      </c>
      <c r="AC2945">
        <v>2022</v>
      </c>
      <c r="AD2945">
        <v>206</v>
      </c>
      <c r="AE2945" t="s">
        <v>1196</v>
      </c>
      <c r="AF2945" t="s">
        <v>247</v>
      </c>
      <c r="AG2945" s="1">
        <v>36385</v>
      </c>
      <c r="AH2945" t="s">
        <v>248</v>
      </c>
      <c r="AI2945" t="s">
        <v>249</v>
      </c>
      <c r="AJ2945" t="s">
        <v>1197</v>
      </c>
      <c r="AK2945">
        <v>185</v>
      </c>
      <c r="AL2945">
        <v>1000000</v>
      </c>
      <c r="AM2945">
        <v>1500000</v>
      </c>
      <c r="AN2945" s="1">
        <v>45838</v>
      </c>
      <c r="AO2945" t="s">
        <v>1198</v>
      </c>
      <c r="AP2945" t="s">
        <v>66</v>
      </c>
      <c r="AQ2945">
        <v>23</v>
      </c>
      <c r="AR2945" t="s">
        <v>1199</v>
      </c>
      <c r="AS2945">
        <v>0</v>
      </c>
      <c r="AT2945" t="s">
        <v>248</v>
      </c>
      <c r="AU2945">
        <v>25</v>
      </c>
    </row>
    <row r="2946" spans="1:47" x14ac:dyDescent="0.25">
      <c r="A2946" t="s">
        <v>1442</v>
      </c>
      <c r="B2946">
        <v>3210296</v>
      </c>
      <c r="C2946">
        <v>544931</v>
      </c>
      <c r="D2946" t="s">
        <v>812</v>
      </c>
      <c r="E2946">
        <v>1</v>
      </c>
      <c r="F2946">
        <v>0</v>
      </c>
      <c r="G2946">
        <v>0</v>
      </c>
      <c r="H2946">
        <v>0</v>
      </c>
      <c r="I2946">
        <v>86</v>
      </c>
      <c r="J2946">
        <v>2019</v>
      </c>
      <c r="K2946" t="s">
        <v>49</v>
      </c>
      <c r="L2946">
        <v>2</v>
      </c>
      <c r="M2946">
        <v>3</v>
      </c>
      <c r="N2946">
        <v>14</v>
      </c>
      <c r="O2946">
        <v>7</v>
      </c>
      <c r="P2946" t="s">
        <v>1443</v>
      </c>
      <c r="Q2946" t="s">
        <v>922</v>
      </c>
      <c r="R2946" t="s">
        <v>1444</v>
      </c>
      <c r="S2946">
        <v>3468</v>
      </c>
      <c r="T2946" t="s">
        <v>983</v>
      </c>
      <c r="U2946" t="s">
        <v>1445</v>
      </c>
      <c r="V2946" t="s">
        <v>793</v>
      </c>
      <c r="W2946" t="s">
        <v>296</v>
      </c>
      <c r="X2946" t="s">
        <v>57</v>
      </c>
      <c r="Y2946" t="s">
        <v>1446</v>
      </c>
      <c r="Z2946" s="1">
        <v>43679</v>
      </c>
      <c r="AA2946">
        <v>86</v>
      </c>
      <c r="AB2946" t="s">
        <v>59</v>
      </c>
      <c r="AC2946">
        <v>2022</v>
      </c>
      <c r="AD2946">
        <v>206</v>
      </c>
      <c r="AE2946" t="s">
        <v>1196</v>
      </c>
      <c r="AF2946" t="s">
        <v>247</v>
      </c>
      <c r="AG2946" s="1">
        <v>36385</v>
      </c>
      <c r="AH2946" t="s">
        <v>248</v>
      </c>
      <c r="AI2946" t="s">
        <v>249</v>
      </c>
      <c r="AJ2946" t="s">
        <v>1197</v>
      </c>
      <c r="AK2946">
        <v>185</v>
      </c>
      <c r="AL2946">
        <v>1000000</v>
      </c>
      <c r="AM2946">
        <v>1500000</v>
      </c>
      <c r="AN2946" s="1">
        <v>45838</v>
      </c>
      <c r="AO2946" t="s">
        <v>1200</v>
      </c>
      <c r="AP2946" t="s">
        <v>66</v>
      </c>
      <c r="AQ2946">
        <v>23</v>
      </c>
      <c r="AR2946" t="s">
        <v>1199</v>
      </c>
      <c r="AS2946">
        <v>0</v>
      </c>
      <c r="AT2946" t="s">
        <v>248</v>
      </c>
      <c r="AU2946">
        <v>25</v>
      </c>
    </row>
    <row r="2947" spans="1:47" x14ac:dyDescent="0.25">
      <c r="A2947" t="s">
        <v>1442</v>
      </c>
      <c r="B2947">
        <v>3210296</v>
      </c>
      <c r="C2947">
        <v>544931</v>
      </c>
      <c r="D2947" t="s">
        <v>812</v>
      </c>
      <c r="E2947">
        <v>1</v>
      </c>
      <c r="F2947">
        <v>0</v>
      </c>
      <c r="G2947">
        <v>0</v>
      </c>
      <c r="H2947">
        <v>0</v>
      </c>
      <c r="I2947">
        <v>86</v>
      </c>
      <c r="J2947">
        <v>2019</v>
      </c>
      <c r="K2947" t="s">
        <v>49</v>
      </c>
      <c r="L2947">
        <v>2</v>
      </c>
      <c r="M2947">
        <v>3</v>
      </c>
      <c r="N2947">
        <v>14</v>
      </c>
      <c r="O2947">
        <v>7</v>
      </c>
      <c r="P2947" t="s">
        <v>1443</v>
      </c>
      <c r="Q2947" t="s">
        <v>922</v>
      </c>
      <c r="R2947" t="s">
        <v>1444</v>
      </c>
      <c r="S2947">
        <v>3468</v>
      </c>
      <c r="T2947" t="s">
        <v>983</v>
      </c>
      <c r="U2947" t="s">
        <v>1445</v>
      </c>
      <c r="V2947" t="s">
        <v>793</v>
      </c>
      <c r="W2947" t="s">
        <v>296</v>
      </c>
      <c r="X2947" t="s">
        <v>57</v>
      </c>
      <c r="Y2947" t="s">
        <v>1446</v>
      </c>
      <c r="Z2947" s="1">
        <v>43679</v>
      </c>
      <c r="AA2947">
        <v>86</v>
      </c>
      <c r="AB2947" t="s">
        <v>59</v>
      </c>
      <c r="AC2947">
        <v>2022</v>
      </c>
      <c r="AD2947">
        <v>206</v>
      </c>
      <c r="AE2947" t="s">
        <v>1196</v>
      </c>
      <c r="AF2947" t="s">
        <v>247</v>
      </c>
      <c r="AG2947" s="1">
        <v>36385</v>
      </c>
      <c r="AH2947" t="s">
        <v>248</v>
      </c>
      <c r="AI2947" t="s">
        <v>249</v>
      </c>
      <c r="AJ2947" t="s">
        <v>1197</v>
      </c>
      <c r="AK2947">
        <v>185</v>
      </c>
      <c r="AL2947">
        <v>1000000</v>
      </c>
      <c r="AM2947">
        <v>1500000</v>
      </c>
      <c r="AN2947" s="1">
        <v>45838</v>
      </c>
      <c r="AO2947" t="s">
        <v>1201</v>
      </c>
      <c r="AP2947" t="s">
        <v>66</v>
      </c>
      <c r="AQ2947">
        <v>4</v>
      </c>
      <c r="AR2947" t="s">
        <v>1199</v>
      </c>
      <c r="AS2947">
        <v>0</v>
      </c>
      <c r="AT2947" t="s">
        <v>248</v>
      </c>
      <c r="AU2947">
        <v>25</v>
      </c>
    </row>
    <row r="2948" spans="1:47" x14ac:dyDescent="0.25">
      <c r="A2948" t="s">
        <v>1442</v>
      </c>
      <c r="B2948">
        <v>3210296</v>
      </c>
      <c r="C2948">
        <v>544931</v>
      </c>
      <c r="D2948" t="s">
        <v>812</v>
      </c>
      <c r="E2948">
        <v>1</v>
      </c>
      <c r="F2948">
        <v>0</v>
      </c>
      <c r="G2948">
        <v>0</v>
      </c>
      <c r="H2948">
        <v>0</v>
      </c>
      <c r="I2948">
        <v>86</v>
      </c>
      <c r="J2948">
        <v>2019</v>
      </c>
      <c r="K2948" t="s">
        <v>49</v>
      </c>
      <c r="L2948">
        <v>2</v>
      </c>
      <c r="M2948">
        <v>3</v>
      </c>
      <c r="N2948">
        <v>14</v>
      </c>
      <c r="O2948">
        <v>7</v>
      </c>
      <c r="P2948" t="s">
        <v>1443</v>
      </c>
      <c r="Q2948" t="s">
        <v>922</v>
      </c>
      <c r="R2948" t="s">
        <v>1444</v>
      </c>
      <c r="S2948">
        <v>3468</v>
      </c>
      <c r="T2948" t="s">
        <v>983</v>
      </c>
      <c r="U2948" t="s">
        <v>1445</v>
      </c>
      <c r="V2948" t="s">
        <v>793</v>
      </c>
      <c r="W2948" t="s">
        <v>296</v>
      </c>
      <c r="X2948" t="s">
        <v>57</v>
      </c>
      <c r="Y2948" t="s">
        <v>1446</v>
      </c>
      <c r="Z2948" s="1">
        <v>43679</v>
      </c>
      <c r="AA2948">
        <v>86</v>
      </c>
      <c r="AB2948" t="s">
        <v>59</v>
      </c>
      <c r="AC2948">
        <v>2022</v>
      </c>
      <c r="AD2948">
        <v>206</v>
      </c>
      <c r="AE2948" t="s">
        <v>1196</v>
      </c>
      <c r="AF2948" t="s">
        <v>247</v>
      </c>
      <c r="AG2948" s="1">
        <v>36385</v>
      </c>
      <c r="AH2948" t="s">
        <v>248</v>
      </c>
      <c r="AI2948" t="s">
        <v>249</v>
      </c>
      <c r="AJ2948" t="s">
        <v>1197</v>
      </c>
      <c r="AK2948">
        <v>185</v>
      </c>
      <c r="AL2948">
        <v>1000000</v>
      </c>
      <c r="AM2948">
        <v>1500000</v>
      </c>
      <c r="AN2948" s="1">
        <v>45838</v>
      </c>
      <c r="AO2948" t="s">
        <v>1202</v>
      </c>
      <c r="AP2948" t="s">
        <v>66</v>
      </c>
      <c r="AQ2948">
        <v>4</v>
      </c>
      <c r="AR2948" t="s">
        <v>1199</v>
      </c>
      <c r="AS2948">
        <v>0</v>
      </c>
      <c r="AT2948" t="s">
        <v>248</v>
      </c>
      <c r="AU2948">
        <v>25</v>
      </c>
    </row>
    <row r="2949" spans="1:47" x14ac:dyDescent="0.25">
      <c r="A2949" t="s">
        <v>1442</v>
      </c>
      <c r="B2949">
        <v>3210296</v>
      </c>
      <c r="C2949">
        <v>544931</v>
      </c>
      <c r="D2949" t="s">
        <v>812</v>
      </c>
      <c r="E2949">
        <v>1</v>
      </c>
      <c r="F2949">
        <v>0</v>
      </c>
      <c r="G2949">
        <v>0</v>
      </c>
      <c r="H2949">
        <v>0</v>
      </c>
      <c r="I2949">
        <v>86</v>
      </c>
      <c r="J2949">
        <v>2019</v>
      </c>
      <c r="K2949" t="s">
        <v>49</v>
      </c>
      <c r="L2949">
        <v>2</v>
      </c>
      <c r="M2949">
        <v>3</v>
      </c>
      <c r="N2949">
        <v>14</v>
      </c>
      <c r="O2949">
        <v>7</v>
      </c>
      <c r="P2949" t="s">
        <v>1443</v>
      </c>
      <c r="Q2949" t="s">
        <v>922</v>
      </c>
      <c r="R2949" t="s">
        <v>1444</v>
      </c>
      <c r="S2949">
        <v>3468</v>
      </c>
      <c r="T2949" t="s">
        <v>983</v>
      </c>
      <c r="U2949" t="s">
        <v>1445</v>
      </c>
      <c r="V2949" t="s">
        <v>793</v>
      </c>
      <c r="W2949" t="s">
        <v>296</v>
      </c>
      <c r="X2949" t="s">
        <v>57</v>
      </c>
      <c r="Y2949" t="s">
        <v>1446</v>
      </c>
      <c r="Z2949" s="1">
        <v>43679</v>
      </c>
      <c r="AA2949">
        <v>86</v>
      </c>
      <c r="AB2949" t="s">
        <v>59</v>
      </c>
      <c r="AC2949">
        <v>2022</v>
      </c>
      <c r="AD2949">
        <v>206</v>
      </c>
      <c r="AE2949" t="s">
        <v>1196</v>
      </c>
      <c r="AF2949" t="s">
        <v>247</v>
      </c>
      <c r="AG2949" s="1">
        <v>36385</v>
      </c>
      <c r="AH2949" t="s">
        <v>248</v>
      </c>
      <c r="AI2949" t="s">
        <v>249</v>
      </c>
      <c r="AJ2949" t="s">
        <v>1197</v>
      </c>
      <c r="AK2949">
        <v>185</v>
      </c>
      <c r="AL2949">
        <v>1000000</v>
      </c>
      <c r="AM2949">
        <v>1500000</v>
      </c>
      <c r="AN2949" s="1">
        <v>45838</v>
      </c>
      <c r="AO2949" t="s">
        <v>1203</v>
      </c>
      <c r="AP2949" t="s">
        <v>66</v>
      </c>
      <c r="AQ2949">
        <v>4</v>
      </c>
      <c r="AR2949" t="s">
        <v>1199</v>
      </c>
      <c r="AS2949">
        <v>0</v>
      </c>
      <c r="AT2949" t="s">
        <v>248</v>
      </c>
      <c r="AU2949">
        <v>25</v>
      </c>
    </row>
    <row r="2950" spans="1:47" x14ac:dyDescent="0.25">
      <c r="A2950" t="s">
        <v>1447</v>
      </c>
      <c r="B2950">
        <v>3195521</v>
      </c>
      <c r="C2950">
        <v>393325</v>
      </c>
      <c r="D2950" t="s">
        <v>144</v>
      </c>
      <c r="E2950">
        <v>0</v>
      </c>
      <c r="F2950">
        <v>0</v>
      </c>
      <c r="G2950">
        <v>0</v>
      </c>
      <c r="H2950">
        <v>0</v>
      </c>
      <c r="I2950">
        <v>61</v>
      </c>
      <c r="J2950">
        <v>2019</v>
      </c>
      <c r="K2950" t="s">
        <v>145</v>
      </c>
      <c r="L2950">
        <v>1</v>
      </c>
      <c r="M2950">
        <v>6</v>
      </c>
      <c r="N2950">
        <v>8.7201953461648944</v>
      </c>
      <c r="O2950">
        <v>9.2028152829646661</v>
      </c>
      <c r="P2950" t="s">
        <v>1448</v>
      </c>
      <c r="Q2950" t="s">
        <v>932</v>
      </c>
      <c r="R2950" t="s">
        <v>115</v>
      </c>
      <c r="S2950">
        <v>41500</v>
      </c>
      <c r="T2950" t="s">
        <v>927</v>
      </c>
      <c r="U2950" t="s">
        <v>149</v>
      </c>
      <c r="V2950" t="s">
        <v>116</v>
      </c>
      <c r="W2950" t="s">
        <v>649</v>
      </c>
      <c r="X2950" t="s">
        <v>151</v>
      </c>
      <c r="Y2950" t="s">
        <v>1449</v>
      </c>
      <c r="Z2950" s="1">
        <v>43687</v>
      </c>
      <c r="AA2950">
        <v>61</v>
      </c>
      <c r="AB2950" t="s">
        <v>59</v>
      </c>
      <c r="AC2950">
        <v>2021</v>
      </c>
      <c r="AD2950">
        <v>1123</v>
      </c>
      <c r="AE2950" t="s">
        <v>1229</v>
      </c>
      <c r="AF2950" t="s">
        <v>247</v>
      </c>
      <c r="AG2950" s="1">
        <v>36576</v>
      </c>
      <c r="AH2950" t="s">
        <v>355</v>
      </c>
      <c r="AI2950" t="s">
        <v>265</v>
      </c>
      <c r="AJ2950" t="s">
        <v>64</v>
      </c>
      <c r="AK2950">
        <v>185</v>
      </c>
      <c r="AL2950">
        <v>12000000</v>
      </c>
      <c r="AM2950">
        <v>12000000</v>
      </c>
      <c r="AN2950" s="1">
        <v>45838</v>
      </c>
      <c r="AO2950" t="s">
        <v>1230</v>
      </c>
      <c r="AP2950" t="s">
        <v>66</v>
      </c>
      <c r="AQ2950">
        <v>9</v>
      </c>
      <c r="AR2950" t="s">
        <v>1231</v>
      </c>
      <c r="AS2950">
        <v>0</v>
      </c>
      <c r="AT2950" t="s">
        <v>355</v>
      </c>
      <c r="AU2950">
        <v>24</v>
      </c>
    </row>
    <row r="2951" spans="1:47" x14ac:dyDescent="0.25">
      <c r="A2951" t="s">
        <v>1450</v>
      </c>
      <c r="B2951">
        <v>3195019</v>
      </c>
      <c r="C2951">
        <v>370846</v>
      </c>
      <c r="D2951" t="s">
        <v>346</v>
      </c>
      <c r="E2951">
        <v>1</v>
      </c>
      <c r="F2951">
        <v>0</v>
      </c>
      <c r="G2951">
        <v>0</v>
      </c>
      <c r="H2951">
        <v>0</v>
      </c>
      <c r="I2951">
        <v>68</v>
      </c>
      <c r="J2951">
        <v>2019</v>
      </c>
      <c r="K2951" t="s">
        <v>154</v>
      </c>
      <c r="L2951">
        <v>2</v>
      </c>
      <c r="M2951">
        <v>1</v>
      </c>
      <c r="N2951">
        <v>5</v>
      </c>
      <c r="O2951">
        <v>15</v>
      </c>
      <c r="P2951" t="s">
        <v>392</v>
      </c>
      <c r="Q2951" t="s">
        <v>1451</v>
      </c>
      <c r="R2951" t="s">
        <v>1452</v>
      </c>
      <c r="S2951">
        <v>34494</v>
      </c>
      <c r="T2951" t="s">
        <v>1453</v>
      </c>
      <c r="U2951" t="s">
        <v>1454</v>
      </c>
      <c r="V2951" t="s">
        <v>1455</v>
      </c>
      <c r="W2951" t="s">
        <v>322</v>
      </c>
      <c r="X2951" t="s">
        <v>57</v>
      </c>
      <c r="Y2951" t="s">
        <v>1456</v>
      </c>
      <c r="Z2951" s="1">
        <v>43688</v>
      </c>
      <c r="AA2951">
        <v>68</v>
      </c>
      <c r="AB2951" t="s">
        <v>59</v>
      </c>
      <c r="AC2951">
        <v>2023</v>
      </c>
      <c r="AD2951">
        <v>506</v>
      </c>
      <c r="AE2951" t="s">
        <v>965</v>
      </c>
      <c r="AF2951" t="s">
        <v>247</v>
      </c>
      <c r="AG2951" s="1">
        <v>36578</v>
      </c>
      <c r="AH2951" t="s">
        <v>465</v>
      </c>
      <c r="AI2951" t="s">
        <v>249</v>
      </c>
      <c r="AJ2951" t="s">
        <v>64</v>
      </c>
      <c r="AK2951">
        <v>183</v>
      </c>
      <c r="AL2951">
        <v>14000000</v>
      </c>
      <c r="AM2951">
        <v>15000000</v>
      </c>
      <c r="AN2951" s="1">
        <v>46934</v>
      </c>
      <c r="AO2951" t="s">
        <v>966</v>
      </c>
      <c r="AP2951" t="s">
        <v>164</v>
      </c>
      <c r="AQ2951">
        <v>22</v>
      </c>
      <c r="AR2951" t="s">
        <v>967</v>
      </c>
      <c r="AS2951">
        <v>0</v>
      </c>
      <c r="AT2951" t="s">
        <v>465</v>
      </c>
      <c r="AU2951">
        <v>24</v>
      </c>
    </row>
    <row r="2952" spans="1:47" x14ac:dyDescent="0.25">
      <c r="A2952" t="s">
        <v>1450</v>
      </c>
      <c r="B2952">
        <v>3195019</v>
      </c>
      <c r="C2952">
        <v>370846</v>
      </c>
      <c r="D2952" t="s">
        <v>346</v>
      </c>
      <c r="E2952">
        <v>1</v>
      </c>
      <c r="F2952">
        <v>0</v>
      </c>
      <c r="G2952">
        <v>0</v>
      </c>
      <c r="H2952">
        <v>0</v>
      </c>
      <c r="I2952">
        <v>68</v>
      </c>
      <c r="J2952">
        <v>2019</v>
      </c>
      <c r="K2952" t="s">
        <v>154</v>
      </c>
      <c r="L2952">
        <v>2</v>
      </c>
      <c r="M2952">
        <v>1</v>
      </c>
      <c r="N2952">
        <v>5</v>
      </c>
      <c r="O2952">
        <v>15</v>
      </c>
      <c r="P2952" t="s">
        <v>392</v>
      </c>
      <c r="Q2952" t="s">
        <v>1451</v>
      </c>
      <c r="R2952" t="s">
        <v>1452</v>
      </c>
      <c r="S2952">
        <v>34494</v>
      </c>
      <c r="T2952" t="s">
        <v>1453</v>
      </c>
      <c r="U2952" t="s">
        <v>1454</v>
      </c>
      <c r="V2952" t="s">
        <v>1455</v>
      </c>
      <c r="W2952" t="s">
        <v>322</v>
      </c>
      <c r="X2952" t="s">
        <v>57</v>
      </c>
      <c r="Y2952" t="s">
        <v>1456</v>
      </c>
      <c r="Z2952" s="1">
        <v>43688</v>
      </c>
      <c r="AA2952">
        <v>68</v>
      </c>
      <c r="AB2952" t="s">
        <v>59</v>
      </c>
      <c r="AC2952">
        <v>2023</v>
      </c>
      <c r="AD2952">
        <v>506</v>
      </c>
      <c r="AE2952" t="s">
        <v>965</v>
      </c>
      <c r="AF2952" t="s">
        <v>247</v>
      </c>
      <c r="AG2952" s="1">
        <v>36578</v>
      </c>
      <c r="AH2952" t="s">
        <v>465</v>
      </c>
      <c r="AI2952" t="s">
        <v>249</v>
      </c>
      <c r="AJ2952" t="s">
        <v>64</v>
      </c>
      <c r="AK2952">
        <v>183</v>
      </c>
      <c r="AL2952">
        <v>14000000</v>
      </c>
      <c r="AM2952">
        <v>15000000</v>
      </c>
      <c r="AN2952" s="1">
        <v>46934</v>
      </c>
      <c r="AO2952" t="s">
        <v>968</v>
      </c>
      <c r="AP2952" t="s">
        <v>164</v>
      </c>
      <c r="AQ2952">
        <v>22</v>
      </c>
      <c r="AR2952" t="s">
        <v>967</v>
      </c>
      <c r="AS2952">
        <v>0</v>
      </c>
      <c r="AT2952" t="s">
        <v>465</v>
      </c>
      <c r="AU2952">
        <v>24</v>
      </c>
    </row>
    <row r="2953" spans="1:47" x14ac:dyDescent="0.25">
      <c r="A2953" t="s">
        <v>1450</v>
      </c>
      <c r="B2953">
        <v>3195019</v>
      </c>
      <c r="C2953">
        <v>370846</v>
      </c>
      <c r="D2953" t="s">
        <v>346</v>
      </c>
      <c r="E2953">
        <v>1</v>
      </c>
      <c r="F2953">
        <v>0</v>
      </c>
      <c r="G2953">
        <v>0</v>
      </c>
      <c r="H2953">
        <v>0</v>
      </c>
      <c r="I2953">
        <v>68</v>
      </c>
      <c r="J2953">
        <v>2019</v>
      </c>
      <c r="K2953" t="s">
        <v>154</v>
      </c>
      <c r="L2953">
        <v>2</v>
      </c>
      <c r="M2953">
        <v>1</v>
      </c>
      <c r="N2953">
        <v>5</v>
      </c>
      <c r="O2953">
        <v>15</v>
      </c>
      <c r="P2953" t="s">
        <v>392</v>
      </c>
      <c r="Q2953" t="s">
        <v>1451</v>
      </c>
      <c r="R2953" t="s">
        <v>1452</v>
      </c>
      <c r="S2953">
        <v>34494</v>
      </c>
      <c r="T2953" t="s">
        <v>1453</v>
      </c>
      <c r="U2953" t="s">
        <v>1454</v>
      </c>
      <c r="V2953" t="s">
        <v>1455</v>
      </c>
      <c r="W2953" t="s">
        <v>322</v>
      </c>
      <c r="X2953" t="s">
        <v>57</v>
      </c>
      <c r="Y2953" t="s">
        <v>1456</v>
      </c>
      <c r="Z2953" s="1">
        <v>43688</v>
      </c>
      <c r="AA2953">
        <v>68</v>
      </c>
      <c r="AB2953" t="s">
        <v>59</v>
      </c>
      <c r="AC2953">
        <v>2023</v>
      </c>
      <c r="AD2953">
        <v>506</v>
      </c>
      <c r="AE2953" t="s">
        <v>965</v>
      </c>
      <c r="AF2953" t="s">
        <v>247</v>
      </c>
      <c r="AG2953" s="1">
        <v>36578</v>
      </c>
      <c r="AH2953" t="s">
        <v>465</v>
      </c>
      <c r="AI2953" t="s">
        <v>249</v>
      </c>
      <c r="AJ2953" t="s">
        <v>64</v>
      </c>
      <c r="AK2953">
        <v>183</v>
      </c>
      <c r="AL2953">
        <v>14000000</v>
      </c>
      <c r="AM2953">
        <v>15000000</v>
      </c>
      <c r="AN2953" s="1">
        <v>46934</v>
      </c>
      <c r="AO2953" t="s">
        <v>969</v>
      </c>
      <c r="AP2953" t="s">
        <v>66</v>
      </c>
      <c r="AQ2953">
        <v>22</v>
      </c>
      <c r="AR2953" t="s">
        <v>967</v>
      </c>
      <c r="AS2953">
        <v>0</v>
      </c>
      <c r="AT2953" t="s">
        <v>465</v>
      </c>
      <c r="AU2953">
        <v>24</v>
      </c>
    </row>
    <row r="2954" spans="1:47" x14ac:dyDescent="0.25">
      <c r="A2954" t="s">
        <v>1450</v>
      </c>
      <c r="B2954">
        <v>3195019</v>
      </c>
      <c r="C2954">
        <v>370846</v>
      </c>
      <c r="D2954" t="s">
        <v>346</v>
      </c>
      <c r="E2954">
        <v>1</v>
      </c>
      <c r="F2954">
        <v>0</v>
      </c>
      <c r="G2954">
        <v>0</v>
      </c>
      <c r="H2954">
        <v>0</v>
      </c>
      <c r="I2954">
        <v>68</v>
      </c>
      <c r="J2954">
        <v>2019</v>
      </c>
      <c r="K2954" t="s">
        <v>154</v>
      </c>
      <c r="L2954">
        <v>2</v>
      </c>
      <c r="M2954">
        <v>1</v>
      </c>
      <c r="N2954">
        <v>5</v>
      </c>
      <c r="O2954">
        <v>15</v>
      </c>
      <c r="P2954" t="s">
        <v>392</v>
      </c>
      <c r="Q2954" t="s">
        <v>1451</v>
      </c>
      <c r="R2954" t="s">
        <v>1452</v>
      </c>
      <c r="S2954">
        <v>34494</v>
      </c>
      <c r="T2954" t="s">
        <v>1453</v>
      </c>
      <c r="U2954" t="s">
        <v>1454</v>
      </c>
      <c r="V2954" t="s">
        <v>1455</v>
      </c>
      <c r="W2954" t="s">
        <v>322</v>
      </c>
      <c r="X2954" t="s">
        <v>57</v>
      </c>
      <c r="Y2954" t="s">
        <v>1456</v>
      </c>
      <c r="Z2954" s="1">
        <v>43688</v>
      </c>
      <c r="AA2954">
        <v>68</v>
      </c>
      <c r="AB2954" t="s">
        <v>59</v>
      </c>
      <c r="AC2954">
        <v>2023</v>
      </c>
      <c r="AD2954">
        <v>506</v>
      </c>
      <c r="AE2954" t="s">
        <v>965</v>
      </c>
      <c r="AF2954" t="s">
        <v>247</v>
      </c>
      <c r="AG2954" s="1">
        <v>36578</v>
      </c>
      <c r="AH2954" t="s">
        <v>465</v>
      </c>
      <c r="AI2954" t="s">
        <v>249</v>
      </c>
      <c r="AJ2954" t="s">
        <v>64</v>
      </c>
      <c r="AK2954">
        <v>183</v>
      </c>
      <c r="AL2954">
        <v>14000000</v>
      </c>
      <c r="AM2954">
        <v>15000000</v>
      </c>
      <c r="AN2954" s="1">
        <v>46934</v>
      </c>
      <c r="AO2954" t="s">
        <v>970</v>
      </c>
      <c r="AP2954" t="s">
        <v>66</v>
      </c>
      <c r="AQ2954">
        <v>22</v>
      </c>
      <c r="AR2954" t="s">
        <v>967</v>
      </c>
      <c r="AS2954">
        <v>0</v>
      </c>
      <c r="AT2954" t="s">
        <v>465</v>
      </c>
      <c r="AU2954">
        <v>24</v>
      </c>
    </row>
    <row r="2955" spans="1:47" x14ac:dyDescent="0.25">
      <c r="A2955" t="s">
        <v>1450</v>
      </c>
      <c r="B2955">
        <v>3195019</v>
      </c>
      <c r="C2955">
        <v>370846</v>
      </c>
      <c r="D2955" t="s">
        <v>346</v>
      </c>
      <c r="E2955">
        <v>1</v>
      </c>
      <c r="F2955">
        <v>0</v>
      </c>
      <c r="G2955">
        <v>0</v>
      </c>
      <c r="H2955">
        <v>0</v>
      </c>
      <c r="I2955">
        <v>68</v>
      </c>
      <c r="J2955">
        <v>2019</v>
      </c>
      <c r="K2955" t="s">
        <v>154</v>
      </c>
      <c r="L2955">
        <v>2</v>
      </c>
      <c r="M2955">
        <v>1</v>
      </c>
      <c r="N2955">
        <v>5</v>
      </c>
      <c r="O2955">
        <v>15</v>
      </c>
      <c r="P2955" t="s">
        <v>392</v>
      </c>
      <c r="Q2955" t="s">
        <v>1451</v>
      </c>
      <c r="R2955" t="s">
        <v>1452</v>
      </c>
      <c r="S2955">
        <v>34494</v>
      </c>
      <c r="T2955" t="s">
        <v>1453</v>
      </c>
      <c r="U2955" t="s">
        <v>1454</v>
      </c>
      <c r="V2955" t="s">
        <v>1455</v>
      </c>
      <c r="W2955" t="s">
        <v>322</v>
      </c>
      <c r="X2955" t="s">
        <v>57</v>
      </c>
      <c r="Y2955" t="s">
        <v>1456</v>
      </c>
      <c r="Z2955" s="1">
        <v>43688</v>
      </c>
      <c r="AA2955">
        <v>68</v>
      </c>
      <c r="AB2955" t="s">
        <v>59</v>
      </c>
      <c r="AC2955">
        <v>2023</v>
      </c>
      <c r="AD2955">
        <v>506</v>
      </c>
      <c r="AE2955" t="s">
        <v>965</v>
      </c>
      <c r="AF2955" t="s">
        <v>247</v>
      </c>
      <c r="AG2955" s="1">
        <v>36578</v>
      </c>
      <c r="AH2955" t="s">
        <v>465</v>
      </c>
      <c r="AI2955" t="s">
        <v>249</v>
      </c>
      <c r="AJ2955" t="s">
        <v>64</v>
      </c>
      <c r="AK2955">
        <v>183</v>
      </c>
      <c r="AL2955">
        <v>14000000</v>
      </c>
      <c r="AM2955">
        <v>15000000</v>
      </c>
      <c r="AN2955" s="1">
        <v>46934</v>
      </c>
      <c r="AO2955" t="s">
        <v>971</v>
      </c>
      <c r="AP2955" t="s">
        <v>66</v>
      </c>
      <c r="AQ2955">
        <v>22</v>
      </c>
      <c r="AR2955" t="s">
        <v>967</v>
      </c>
      <c r="AS2955">
        <v>0</v>
      </c>
      <c r="AT2955" t="s">
        <v>465</v>
      </c>
      <c r="AU2955">
        <v>24</v>
      </c>
    </row>
    <row r="2956" spans="1:47" x14ac:dyDescent="0.25">
      <c r="A2956" t="s">
        <v>1450</v>
      </c>
      <c r="B2956">
        <v>3195019</v>
      </c>
      <c r="C2956">
        <v>370846</v>
      </c>
      <c r="D2956" t="s">
        <v>346</v>
      </c>
      <c r="E2956">
        <v>1</v>
      </c>
      <c r="F2956">
        <v>0</v>
      </c>
      <c r="G2956">
        <v>0</v>
      </c>
      <c r="H2956">
        <v>0</v>
      </c>
      <c r="I2956">
        <v>68</v>
      </c>
      <c r="J2956">
        <v>2019</v>
      </c>
      <c r="K2956" t="s">
        <v>154</v>
      </c>
      <c r="L2956">
        <v>2</v>
      </c>
      <c r="M2956">
        <v>1</v>
      </c>
      <c r="N2956">
        <v>5</v>
      </c>
      <c r="O2956">
        <v>15</v>
      </c>
      <c r="P2956" t="s">
        <v>392</v>
      </c>
      <c r="Q2956" t="s">
        <v>1451</v>
      </c>
      <c r="R2956" t="s">
        <v>1452</v>
      </c>
      <c r="S2956">
        <v>34494</v>
      </c>
      <c r="T2956" t="s">
        <v>1453</v>
      </c>
      <c r="U2956" t="s">
        <v>1454</v>
      </c>
      <c r="V2956" t="s">
        <v>1455</v>
      </c>
      <c r="W2956" t="s">
        <v>322</v>
      </c>
      <c r="X2956" t="s">
        <v>57</v>
      </c>
      <c r="Y2956" t="s">
        <v>1456</v>
      </c>
      <c r="Z2956" s="1">
        <v>43688</v>
      </c>
      <c r="AA2956">
        <v>68</v>
      </c>
      <c r="AB2956" t="s">
        <v>59</v>
      </c>
      <c r="AC2956">
        <v>2023</v>
      </c>
      <c r="AD2956">
        <v>506</v>
      </c>
      <c r="AE2956" t="s">
        <v>965</v>
      </c>
      <c r="AF2956" t="s">
        <v>247</v>
      </c>
      <c r="AG2956" s="1">
        <v>36578</v>
      </c>
      <c r="AH2956" t="s">
        <v>465</v>
      </c>
      <c r="AI2956" t="s">
        <v>249</v>
      </c>
      <c r="AJ2956" t="s">
        <v>64</v>
      </c>
      <c r="AK2956">
        <v>183</v>
      </c>
      <c r="AL2956">
        <v>14000000</v>
      </c>
      <c r="AM2956">
        <v>15000000</v>
      </c>
      <c r="AN2956" s="1">
        <v>46934</v>
      </c>
      <c r="AO2956" t="s">
        <v>972</v>
      </c>
      <c r="AP2956" t="s">
        <v>66</v>
      </c>
      <c r="AQ2956">
        <v>22</v>
      </c>
      <c r="AR2956" t="s">
        <v>967</v>
      </c>
      <c r="AS2956">
        <v>0</v>
      </c>
      <c r="AT2956" t="s">
        <v>465</v>
      </c>
      <c r="AU2956">
        <v>24</v>
      </c>
    </row>
    <row r="2957" spans="1:47" x14ac:dyDescent="0.25">
      <c r="A2957" t="s">
        <v>1450</v>
      </c>
      <c r="B2957">
        <v>3195019</v>
      </c>
      <c r="C2957">
        <v>370846</v>
      </c>
      <c r="D2957" t="s">
        <v>346</v>
      </c>
      <c r="E2957">
        <v>1</v>
      </c>
      <c r="F2957">
        <v>0</v>
      </c>
      <c r="G2957">
        <v>0</v>
      </c>
      <c r="H2957">
        <v>0</v>
      </c>
      <c r="I2957">
        <v>68</v>
      </c>
      <c r="J2957">
        <v>2019</v>
      </c>
      <c r="K2957" t="s">
        <v>154</v>
      </c>
      <c r="L2957">
        <v>2</v>
      </c>
      <c r="M2957">
        <v>1</v>
      </c>
      <c r="N2957">
        <v>5</v>
      </c>
      <c r="O2957">
        <v>15</v>
      </c>
      <c r="P2957" t="s">
        <v>392</v>
      </c>
      <c r="Q2957" t="s">
        <v>1451</v>
      </c>
      <c r="R2957" t="s">
        <v>1452</v>
      </c>
      <c r="S2957">
        <v>34494</v>
      </c>
      <c r="T2957" t="s">
        <v>1453</v>
      </c>
      <c r="U2957" t="s">
        <v>1454</v>
      </c>
      <c r="V2957" t="s">
        <v>1455</v>
      </c>
      <c r="W2957" t="s">
        <v>322</v>
      </c>
      <c r="X2957" t="s">
        <v>57</v>
      </c>
      <c r="Y2957" t="s">
        <v>1456</v>
      </c>
      <c r="Z2957" s="1">
        <v>43688</v>
      </c>
      <c r="AA2957">
        <v>68</v>
      </c>
      <c r="AB2957" t="s">
        <v>59</v>
      </c>
      <c r="AC2957">
        <v>2023</v>
      </c>
      <c r="AD2957">
        <v>506</v>
      </c>
      <c r="AE2957" t="s">
        <v>965</v>
      </c>
      <c r="AF2957" t="s">
        <v>247</v>
      </c>
      <c r="AG2957" s="1">
        <v>36578</v>
      </c>
      <c r="AH2957" t="s">
        <v>465</v>
      </c>
      <c r="AI2957" t="s">
        <v>249</v>
      </c>
      <c r="AJ2957" t="s">
        <v>64</v>
      </c>
      <c r="AK2957">
        <v>183</v>
      </c>
      <c r="AL2957">
        <v>14000000</v>
      </c>
      <c r="AM2957">
        <v>15000000</v>
      </c>
      <c r="AN2957" s="1">
        <v>46934</v>
      </c>
      <c r="AO2957" t="s">
        <v>973</v>
      </c>
      <c r="AP2957" t="s">
        <v>66</v>
      </c>
      <c r="AQ2957">
        <v>22</v>
      </c>
      <c r="AR2957" t="s">
        <v>967</v>
      </c>
      <c r="AS2957">
        <v>0</v>
      </c>
      <c r="AT2957" t="s">
        <v>465</v>
      </c>
      <c r="AU2957">
        <v>24</v>
      </c>
    </row>
    <row r="2958" spans="1:47" x14ac:dyDescent="0.25">
      <c r="A2958" t="s">
        <v>1450</v>
      </c>
      <c r="B2958">
        <v>3195019</v>
      </c>
      <c r="C2958">
        <v>370846</v>
      </c>
      <c r="D2958" t="s">
        <v>346</v>
      </c>
      <c r="E2958">
        <v>1</v>
      </c>
      <c r="F2958">
        <v>0</v>
      </c>
      <c r="G2958">
        <v>0</v>
      </c>
      <c r="H2958">
        <v>0</v>
      </c>
      <c r="I2958">
        <v>68</v>
      </c>
      <c r="J2958">
        <v>2019</v>
      </c>
      <c r="K2958" t="s">
        <v>154</v>
      </c>
      <c r="L2958">
        <v>2</v>
      </c>
      <c r="M2958">
        <v>1</v>
      </c>
      <c r="N2958">
        <v>5</v>
      </c>
      <c r="O2958">
        <v>15</v>
      </c>
      <c r="P2958" t="s">
        <v>392</v>
      </c>
      <c r="Q2958" t="s">
        <v>1451</v>
      </c>
      <c r="R2958" t="s">
        <v>1452</v>
      </c>
      <c r="S2958">
        <v>34494</v>
      </c>
      <c r="T2958" t="s">
        <v>1453</v>
      </c>
      <c r="U2958" t="s">
        <v>1454</v>
      </c>
      <c r="V2958" t="s">
        <v>1455</v>
      </c>
      <c r="W2958" t="s">
        <v>322</v>
      </c>
      <c r="X2958" t="s">
        <v>57</v>
      </c>
      <c r="Y2958" t="s">
        <v>1456</v>
      </c>
      <c r="Z2958" s="1">
        <v>43688</v>
      </c>
      <c r="AA2958">
        <v>68</v>
      </c>
      <c r="AB2958" t="s">
        <v>59</v>
      </c>
      <c r="AC2958">
        <v>2023</v>
      </c>
      <c r="AD2958">
        <v>506</v>
      </c>
      <c r="AE2958" t="s">
        <v>965</v>
      </c>
      <c r="AF2958" t="s">
        <v>247</v>
      </c>
      <c r="AG2958" s="1">
        <v>36578</v>
      </c>
      <c r="AH2958" t="s">
        <v>465</v>
      </c>
      <c r="AI2958" t="s">
        <v>249</v>
      </c>
      <c r="AJ2958" t="s">
        <v>64</v>
      </c>
      <c r="AK2958">
        <v>183</v>
      </c>
      <c r="AL2958">
        <v>14000000</v>
      </c>
      <c r="AM2958">
        <v>15000000</v>
      </c>
      <c r="AN2958" s="1">
        <v>46934</v>
      </c>
      <c r="AO2958" t="s">
        <v>974</v>
      </c>
      <c r="AP2958" t="s">
        <v>164</v>
      </c>
      <c r="AQ2958">
        <v>22</v>
      </c>
      <c r="AR2958" t="s">
        <v>967</v>
      </c>
      <c r="AS2958">
        <v>0</v>
      </c>
      <c r="AT2958" t="s">
        <v>465</v>
      </c>
      <c r="AU2958">
        <v>24</v>
      </c>
    </row>
    <row r="2959" spans="1:47" x14ac:dyDescent="0.25">
      <c r="A2959" t="s">
        <v>1450</v>
      </c>
      <c r="B2959">
        <v>3195019</v>
      </c>
      <c r="C2959">
        <v>370846</v>
      </c>
      <c r="D2959" t="s">
        <v>346</v>
      </c>
      <c r="E2959">
        <v>1</v>
      </c>
      <c r="F2959">
        <v>0</v>
      </c>
      <c r="G2959">
        <v>0</v>
      </c>
      <c r="H2959">
        <v>0</v>
      </c>
      <c r="I2959">
        <v>68</v>
      </c>
      <c r="J2959">
        <v>2019</v>
      </c>
      <c r="K2959" t="s">
        <v>154</v>
      </c>
      <c r="L2959">
        <v>2</v>
      </c>
      <c r="M2959">
        <v>1</v>
      </c>
      <c r="N2959">
        <v>5</v>
      </c>
      <c r="O2959">
        <v>15</v>
      </c>
      <c r="P2959" t="s">
        <v>392</v>
      </c>
      <c r="Q2959" t="s">
        <v>1451</v>
      </c>
      <c r="R2959" t="s">
        <v>1452</v>
      </c>
      <c r="S2959">
        <v>34494</v>
      </c>
      <c r="T2959" t="s">
        <v>1453</v>
      </c>
      <c r="U2959" t="s">
        <v>1454</v>
      </c>
      <c r="V2959" t="s">
        <v>1455</v>
      </c>
      <c r="W2959" t="s">
        <v>322</v>
      </c>
      <c r="X2959" t="s">
        <v>57</v>
      </c>
      <c r="Y2959" t="s">
        <v>1456</v>
      </c>
      <c r="Z2959" s="1">
        <v>43688</v>
      </c>
      <c r="AA2959">
        <v>68</v>
      </c>
      <c r="AB2959" t="s">
        <v>59</v>
      </c>
      <c r="AC2959">
        <v>2023</v>
      </c>
      <c r="AD2959">
        <v>506</v>
      </c>
      <c r="AE2959" t="s">
        <v>965</v>
      </c>
      <c r="AF2959" t="s">
        <v>247</v>
      </c>
      <c r="AG2959" s="1">
        <v>36578</v>
      </c>
      <c r="AH2959" t="s">
        <v>465</v>
      </c>
      <c r="AI2959" t="s">
        <v>249</v>
      </c>
      <c r="AJ2959" t="s">
        <v>64</v>
      </c>
      <c r="AK2959">
        <v>183</v>
      </c>
      <c r="AL2959">
        <v>14000000</v>
      </c>
      <c r="AM2959">
        <v>15000000</v>
      </c>
      <c r="AN2959" s="1">
        <v>46934</v>
      </c>
      <c r="AO2959" t="s">
        <v>975</v>
      </c>
      <c r="AP2959" t="s">
        <v>164</v>
      </c>
      <c r="AQ2959">
        <v>22</v>
      </c>
      <c r="AR2959" t="s">
        <v>967</v>
      </c>
      <c r="AS2959">
        <v>0</v>
      </c>
      <c r="AT2959" t="s">
        <v>465</v>
      </c>
      <c r="AU2959">
        <v>24</v>
      </c>
    </row>
    <row r="2960" spans="1:47" x14ac:dyDescent="0.25">
      <c r="A2960" t="s">
        <v>1450</v>
      </c>
      <c r="B2960">
        <v>3195019</v>
      </c>
      <c r="C2960">
        <v>370846</v>
      </c>
      <c r="D2960" t="s">
        <v>346</v>
      </c>
      <c r="E2960">
        <v>1</v>
      </c>
      <c r="F2960">
        <v>0</v>
      </c>
      <c r="G2960">
        <v>0</v>
      </c>
      <c r="H2960">
        <v>0</v>
      </c>
      <c r="I2960">
        <v>68</v>
      </c>
      <c r="J2960">
        <v>2019</v>
      </c>
      <c r="K2960" t="s">
        <v>154</v>
      </c>
      <c r="L2960">
        <v>2</v>
      </c>
      <c r="M2960">
        <v>1</v>
      </c>
      <c r="N2960">
        <v>5</v>
      </c>
      <c r="O2960">
        <v>15</v>
      </c>
      <c r="P2960" t="s">
        <v>392</v>
      </c>
      <c r="Q2960" t="s">
        <v>1451</v>
      </c>
      <c r="R2960" t="s">
        <v>1452</v>
      </c>
      <c r="S2960">
        <v>34494</v>
      </c>
      <c r="T2960" t="s">
        <v>1453</v>
      </c>
      <c r="U2960" t="s">
        <v>1454</v>
      </c>
      <c r="V2960" t="s">
        <v>1455</v>
      </c>
      <c r="W2960" t="s">
        <v>322</v>
      </c>
      <c r="X2960" t="s">
        <v>57</v>
      </c>
      <c r="Y2960" t="s">
        <v>1456</v>
      </c>
      <c r="Z2960" s="1">
        <v>43688</v>
      </c>
      <c r="AA2960">
        <v>68</v>
      </c>
      <c r="AB2960" t="s">
        <v>59</v>
      </c>
      <c r="AC2960">
        <v>2023</v>
      </c>
      <c r="AD2960">
        <v>506</v>
      </c>
      <c r="AE2960" t="s">
        <v>965</v>
      </c>
      <c r="AF2960" t="s">
        <v>247</v>
      </c>
      <c r="AG2960" s="1">
        <v>36578</v>
      </c>
      <c r="AH2960" t="s">
        <v>465</v>
      </c>
      <c r="AI2960" t="s">
        <v>249</v>
      </c>
      <c r="AJ2960" t="s">
        <v>64</v>
      </c>
      <c r="AK2960">
        <v>183</v>
      </c>
      <c r="AL2960">
        <v>14000000</v>
      </c>
      <c r="AM2960">
        <v>15000000</v>
      </c>
      <c r="AN2960" s="1">
        <v>46934</v>
      </c>
      <c r="AO2960" t="s">
        <v>976</v>
      </c>
      <c r="AP2960" t="s">
        <v>164</v>
      </c>
      <c r="AQ2960">
        <v>22</v>
      </c>
      <c r="AR2960" t="s">
        <v>967</v>
      </c>
      <c r="AS2960">
        <v>0</v>
      </c>
      <c r="AT2960" t="s">
        <v>465</v>
      </c>
      <c r="AU2960">
        <v>24</v>
      </c>
    </row>
    <row r="2961" spans="1:47" x14ac:dyDescent="0.25">
      <c r="A2961" t="s">
        <v>1457</v>
      </c>
      <c r="B2961">
        <v>3192360</v>
      </c>
      <c r="C2961">
        <v>315779</v>
      </c>
      <c r="D2961" t="s">
        <v>1458</v>
      </c>
      <c r="E2961">
        <v>0</v>
      </c>
      <c r="F2961">
        <v>0</v>
      </c>
      <c r="G2961">
        <v>0</v>
      </c>
      <c r="H2961">
        <v>1</v>
      </c>
      <c r="I2961">
        <v>74</v>
      </c>
      <c r="J2961">
        <v>2019</v>
      </c>
      <c r="K2961" t="s">
        <v>728</v>
      </c>
      <c r="L2961">
        <v>7</v>
      </c>
      <c r="M2961">
        <v>6</v>
      </c>
      <c r="N2961">
        <v>8.7201953461648944</v>
      </c>
      <c r="O2961">
        <v>9.2028152829646661</v>
      </c>
      <c r="P2961" t="s">
        <v>190</v>
      </c>
      <c r="Q2961" t="s">
        <v>1459</v>
      </c>
      <c r="R2961" t="s">
        <v>1460</v>
      </c>
      <c r="S2961">
        <v>38434</v>
      </c>
      <c r="T2961" t="s">
        <v>1461</v>
      </c>
      <c r="U2961" t="s">
        <v>1462</v>
      </c>
      <c r="V2961" t="s">
        <v>1463</v>
      </c>
      <c r="W2961" t="s">
        <v>1464</v>
      </c>
      <c r="X2961" t="s">
        <v>735</v>
      </c>
      <c r="Y2961" t="s">
        <v>1465</v>
      </c>
      <c r="Z2961" s="1">
        <v>43691</v>
      </c>
      <c r="AA2961">
        <v>74</v>
      </c>
      <c r="AB2961" t="s">
        <v>59</v>
      </c>
      <c r="AC2961">
        <v>2023</v>
      </c>
      <c r="AD2961">
        <v>5</v>
      </c>
      <c r="AE2961" t="s">
        <v>475</v>
      </c>
      <c r="AF2961" t="s">
        <v>247</v>
      </c>
      <c r="AG2961" s="1">
        <v>36056</v>
      </c>
      <c r="AH2961" t="s">
        <v>264</v>
      </c>
      <c r="AI2961" t="s">
        <v>265</v>
      </c>
      <c r="AJ2961" t="s">
        <v>64</v>
      </c>
      <c r="AK2961">
        <v>177</v>
      </c>
      <c r="AL2961">
        <v>25000000</v>
      </c>
      <c r="AM2961">
        <v>60000000</v>
      </c>
      <c r="AN2961" s="1">
        <v>46568</v>
      </c>
      <c r="AO2961" t="s">
        <v>476</v>
      </c>
      <c r="AP2961" t="s">
        <v>164</v>
      </c>
      <c r="AQ2961">
        <v>11</v>
      </c>
      <c r="AR2961" t="s">
        <v>477</v>
      </c>
      <c r="AS2961">
        <v>0</v>
      </c>
      <c r="AT2961" t="s">
        <v>264</v>
      </c>
      <c r="AU2961">
        <v>26</v>
      </c>
    </row>
    <row r="2962" spans="1:47" x14ac:dyDescent="0.25">
      <c r="A2962" t="s">
        <v>1457</v>
      </c>
      <c r="B2962">
        <v>3192360</v>
      </c>
      <c r="C2962">
        <v>315779</v>
      </c>
      <c r="D2962" t="s">
        <v>1458</v>
      </c>
      <c r="E2962">
        <v>0</v>
      </c>
      <c r="F2962">
        <v>0</v>
      </c>
      <c r="G2962">
        <v>0</v>
      </c>
      <c r="H2962">
        <v>1</v>
      </c>
      <c r="I2962">
        <v>74</v>
      </c>
      <c r="J2962">
        <v>2019</v>
      </c>
      <c r="K2962" t="s">
        <v>728</v>
      </c>
      <c r="L2962">
        <v>7</v>
      </c>
      <c r="M2962">
        <v>6</v>
      </c>
      <c r="N2962">
        <v>8.7201953461648944</v>
      </c>
      <c r="O2962">
        <v>9.2028152829646661</v>
      </c>
      <c r="P2962" t="s">
        <v>190</v>
      </c>
      <c r="Q2962" t="s">
        <v>1459</v>
      </c>
      <c r="R2962" t="s">
        <v>1460</v>
      </c>
      <c r="S2962">
        <v>38434</v>
      </c>
      <c r="T2962" t="s">
        <v>1461</v>
      </c>
      <c r="U2962" t="s">
        <v>1462</v>
      </c>
      <c r="V2962" t="s">
        <v>1463</v>
      </c>
      <c r="W2962" t="s">
        <v>1464</v>
      </c>
      <c r="X2962" t="s">
        <v>735</v>
      </c>
      <c r="Y2962" t="s">
        <v>1465</v>
      </c>
      <c r="Z2962" s="1">
        <v>43691</v>
      </c>
      <c r="AA2962">
        <v>74</v>
      </c>
      <c r="AB2962" t="s">
        <v>59</v>
      </c>
      <c r="AC2962">
        <v>2023</v>
      </c>
      <c r="AD2962">
        <v>5</v>
      </c>
      <c r="AE2962" t="s">
        <v>475</v>
      </c>
      <c r="AF2962" t="s">
        <v>247</v>
      </c>
      <c r="AG2962" s="1">
        <v>36056</v>
      </c>
      <c r="AH2962" t="s">
        <v>264</v>
      </c>
      <c r="AI2962" t="s">
        <v>265</v>
      </c>
      <c r="AJ2962" t="s">
        <v>64</v>
      </c>
      <c r="AK2962">
        <v>177</v>
      </c>
      <c r="AL2962">
        <v>25000000</v>
      </c>
      <c r="AM2962">
        <v>60000000</v>
      </c>
      <c r="AN2962" s="1">
        <v>46568</v>
      </c>
      <c r="AO2962" t="s">
        <v>478</v>
      </c>
      <c r="AP2962" t="s">
        <v>164</v>
      </c>
      <c r="AQ2962">
        <v>11</v>
      </c>
      <c r="AR2962" t="s">
        <v>477</v>
      </c>
      <c r="AS2962">
        <v>0</v>
      </c>
      <c r="AT2962" t="s">
        <v>264</v>
      </c>
      <c r="AU2962">
        <v>26</v>
      </c>
    </row>
    <row r="2963" spans="1:47" x14ac:dyDescent="0.25">
      <c r="A2963" t="s">
        <v>1457</v>
      </c>
      <c r="B2963">
        <v>3192360</v>
      </c>
      <c r="C2963">
        <v>315779</v>
      </c>
      <c r="D2963" t="s">
        <v>1458</v>
      </c>
      <c r="E2963">
        <v>0</v>
      </c>
      <c r="F2963">
        <v>0</v>
      </c>
      <c r="G2963">
        <v>0</v>
      </c>
      <c r="H2963">
        <v>1</v>
      </c>
      <c r="I2963">
        <v>74</v>
      </c>
      <c r="J2963">
        <v>2019</v>
      </c>
      <c r="K2963" t="s">
        <v>728</v>
      </c>
      <c r="L2963">
        <v>7</v>
      </c>
      <c r="M2963">
        <v>6</v>
      </c>
      <c r="N2963">
        <v>8.7201953461648944</v>
      </c>
      <c r="O2963">
        <v>9.2028152829646661</v>
      </c>
      <c r="P2963" t="s">
        <v>190</v>
      </c>
      <c r="Q2963" t="s">
        <v>1459</v>
      </c>
      <c r="R2963" t="s">
        <v>1460</v>
      </c>
      <c r="S2963">
        <v>38434</v>
      </c>
      <c r="T2963" t="s">
        <v>1461</v>
      </c>
      <c r="U2963" t="s">
        <v>1462</v>
      </c>
      <c r="V2963" t="s">
        <v>1463</v>
      </c>
      <c r="W2963" t="s">
        <v>1464</v>
      </c>
      <c r="X2963" t="s">
        <v>735</v>
      </c>
      <c r="Y2963" t="s">
        <v>1465</v>
      </c>
      <c r="Z2963" s="1">
        <v>43691</v>
      </c>
      <c r="AA2963">
        <v>74</v>
      </c>
      <c r="AB2963" t="s">
        <v>59</v>
      </c>
      <c r="AC2963">
        <v>2023</v>
      </c>
      <c r="AD2963">
        <v>5</v>
      </c>
      <c r="AE2963" t="s">
        <v>475</v>
      </c>
      <c r="AF2963" t="s">
        <v>247</v>
      </c>
      <c r="AG2963" s="1">
        <v>36056</v>
      </c>
      <c r="AH2963" t="s">
        <v>264</v>
      </c>
      <c r="AI2963" t="s">
        <v>265</v>
      </c>
      <c r="AJ2963" t="s">
        <v>64</v>
      </c>
      <c r="AK2963">
        <v>177</v>
      </c>
      <c r="AL2963">
        <v>25000000</v>
      </c>
      <c r="AM2963">
        <v>60000000</v>
      </c>
      <c r="AN2963" s="1">
        <v>46568</v>
      </c>
      <c r="AO2963" t="s">
        <v>479</v>
      </c>
      <c r="AP2963" t="s">
        <v>164</v>
      </c>
      <c r="AQ2963">
        <v>11</v>
      </c>
      <c r="AR2963" t="s">
        <v>477</v>
      </c>
      <c r="AS2963">
        <v>0</v>
      </c>
      <c r="AT2963" t="s">
        <v>264</v>
      </c>
      <c r="AU2963">
        <v>26</v>
      </c>
    </row>
    <row r="2964" spans="1:47" x14ac:dyDescent="0.25">
      <c r="A2964" t="s">
        <v>1457</v>
      </c>
      <c r="B2964">
        <v>3192360</v>
      </c>
      <c r="C2964">
        <v>315779</v>
      </c>
      <c r="D2964" t="s">
        <v>1458</v>
      </c>
      <c r="E2964">
        <v>0</v>
      </c>
      <c r="F2964">
        <v>0</v>
      </c>
      <c r="G2964">
        <v>0</v>
      </c>
      <c r="H2964">
        <v>1</v>
      </c>
      <c r="I2964">
        <v>74</v>
      </c>
      <c r="J2964">
        <v>2019</v>
      </c>
      <c r="K2964" t="s">
        <v>728</v>
      </c>
      <c r="L2964">
        <v>7</v>
      </c>
      <c r="M2964">
        <v>6</v>
      </c>
      <c r="N2964">
        <v>8.7201953461648944</v>
      </c>
      <c r="O2964">
        <v>9.2028152829646661</v>
      </c>
      <c r="P2964" t="s">
        <v>190</v>
      </c>
      <c r="Q2964" t="s">
        <v>1459</v>
      </c>
      <c r="R2964" t="s">
        <v>1460</v>
      </c>
      <c r="S2964">
        <v>38434</v>
      </c>
      <c r="T2964" t="s">
        <v>1461</v>
      </c>
      <c r="U2964" t="s">
        <v>1462</v>
      </c>
      <c r="V2964" t="s">
        <v>1463</v>
      </c>
      <c r="W2964" t="s">
        <v>1464</v>
      </c>
      <c r="X2964" t="s">
        <v>735</v>
      </c>
      <c r="Y2964" t="s">
        <v>1465</v>
      </c>
      <c r="Z2964" s="1">
        <v>43691</v>
      </c>
      <c r="AA2964">
        <v>74</v>
      </c>
      <c r="AB2964" t="s">
        <v>59</v>
      </c>
      <c r="AC2964">
        <v>2023</v>
      </c>
      <c r="AD2964">
        <v>5</v>
      </c>
      <c r="AE2964" t="s">
        <v>475</v>
      </c>
      <c r="AF2964" t="s">
        <v>247</v>
      </c>
      <c r="AG2964" s="1">
        <v>36056</v>
      </c>
      <c r="AH2964" t="s">
        <v>264</v>
      </c>
      <c r="AI2964" t="s">
        <v>265</v>
      </c>
      <c r="AJ2964" t="s">
        <v>64</v>
      </c>
      <c r="AK2964">
        <v>177</v>
      </c>
      <c r="AL2964">
        <v>25000000</v>
      </c>
      <c r="AM2964">
        <v>60000000</v>
      </c>
      <c r="AN2964" s="1">
        <v>46568</v>
      </c>
      <c r="AO2964" t="s">
        <v>480</v>
      </c>
      <c r="AP2964" t="s">
        <v>164</v>
      </c>
      <c r="AQ2964">
        <v>11</v>
      </c>
      <c r="AR2964" t="s">
        <v>477</v>
      </c>
      <c r="AS2964">
        <v>0</v>
      </c>
      <c r="AT2964" t="s">
        <v>264</v>
      </c>
      <c r="AU2964">
        <v>26</v>
      </c>
    </row>
    <row r="2965" spans="1:47" x14ac:dyDescent="0.25">
      <c r="A2965" t="s">
        <v>1457</v>
      </c>
      <c r="B2965">
        <v>3192360</v>
      </c>
      <c r="C2965">
        <v>315779</v>
      </c>
      <c r="D2965" t="s">
        <v>1458</v>
      </c>
      <c r="E2965">
        <v>0</v>
      </c>
      <c r="F2965">
        <v>0</v>
      </c>
      <c r="G2965">
        <v>0</v>
      </c>
      <c r="H2965">
        <v>1</v>
      </c>
      <c r="I2965">
        <v>74</v>
      </c>
      <c r="J2965">
        <v>2019</v>
      </c>
      <c r="K2965" t="s">
        <v>728</v>
      </c>
      <c r="L2965">
        <v>7</v>
      </c>
      <c r="M2965">
        <v>6</v>
      </c>
      <c r="N2965">
        <v>8.7201953461648944</v>
      </c>
      <c r="O2965">
        <v>9.2028152829646661</v>
      </c>
      <c r="P2965" t="s">
        <v>190</v>
      </c>
      <c r="Q2965" t="s">
        <v>1459</v>
      </c>
      <c r="R2965" t="s">
        <v>1460</v>
      </c>
      <c r="S2965">
        <v>38434</v>
      </c>
      <c r="T2965" t="s">
        <v>1461</v>
      </c>
      <c r="U2965" t="s">
        <v>1462</v>
      </c>
      <c r="V2965" t="s">
        <v>1463</v>
      </c>
      <c r="W2965" t="s">
        <v>1464</v>
      </c>
      <c r="X2965" t="s">
        <v>735</v>
      </c>
      <c r="Y2965" t="s">
        <v>1465</v>
      </c>
      <c r="Z2965" s="1">
        <v>43691</v>
      </c>
      <c r="AA2965">
        <v>74</v>
      </c>
      <c r="AB2965" t="s">
        <v>59</v>
      </c>
      <c r="AC2965">
        <v>2023</v>
      </c>
      <c r="AD2965">
        <v>5</v>
      </c>
      <c r="AE2965" t="s">
        <v>475</v>
      </c>
      <c r="AF2965" t="s">
        <v>247</v>
      </c>
      <c r="AG2965" s="1">
        <v>36056</v>
      </c>
      <c r="AH2965" t="s">
        <v>264</v>
      </c>
      <c r="AI2965" t="s">
        <v>265</v>
      </c>
      <c r="AJ2965" t="s">
        <v>64</v>
      </c>
      <c r="AK2965">
        <v>177</v>
      </c>
      <c r="AL2965">
        <v>25000000</v>
      </c>
      <c r="AM2965">
        <v>60000000</v>
      </c>
      <c r="AN2965" s="1">
        <v>46568</v>
      </c>
      <c r="AO2965" t="s">
        <v>481</v>
      </c>
      <c r="AP2965" t="s">
        <v>164</v>
      </c>
      <c r="AQ2965">
        <v>11</v>
      </c>
      <c r="AR2965" t="s">
        <v>477</v>
      </c>
      <c r="AS2965">
        <v>0</v>
      </c>
      <c r="AT2965" t="s">
        <v>264</v>
      </c>
      <c r="AU2965">
        <v>26</v>
      </c>
    </row>
    <row r="2966" spans="1:47" x14ac:dyDescent="0.25">
      <c r="A2966" t="s">
        <v>1457</v>
      </c>
      <c r="B2966">
        <v>3192360</v>
      </c>
      <c r="C2966">
        <v>315779</v>
      </c>
      <c r="D2966" t="s">
        <v>1458</v>
      </c>
      <c r="E2966">
        <v>0</v>
      </c>
      <c r="F2966">
        <v>0</v>
      </c>
      <c r="G2966">
        <v>0</v>
      </c>
      <c r="H2966">
        <v>1</v>
      </c>
      <c r="I2966">
        <v>74</v>
      </c>
      <c r="J2966">
        <v>2019</v>
      </c>
      <c r="K2966" t="s">
        <v>728</v>
      </c>
      <c r="L2966">
        <v>7</v>
      </c>
      <c r="M2966">
        <v>6</v>
      </c>
      <c r="N2966">
        <v>8.7201953461648944</v>
      </c>
      <c r="O2966">
        <v>9.2028152829646661</v>
      </c>
      <c r="P2966" t="s">
        <v>190</v>
      </c>
      <c r="Q2966" t="s">
        <v>1459</v>
      </c>
      <c r="R2966" t="s">
        <v>1460</v>
      </c>
      <c r="S2966">
        <v>38434</v>
      </c>
      <c r="T2966" t="s">
        <v>1461</v>
      </c>
      <c r="U2966" t="s">
        <v>1462</v>
      </c>
      <c r="V2966" t="s">
        <v>1463</v>
      </c>
      <c r="W2966" t="s">
        <v>1464</v>
      </c>
      <c r="X2966" t="s">
        <v>735</v>
      </c>
      <c r="Y2966" t="s">
        <v>1465</v>
      </c>
      <c r="Z2966" s="1">
        <v>43691</v>
      </c>
      <c r="AA2966">
        <v>74</v>
      </c>
      <c r="AB2966" t="s">
        <v>59</v>
      </c>
      <c r="AC2966">
        <v>2023</v>
      </c>
      <c r="AD2966">
        <v>5</v>
      </c>
      <c r="AE2966" t="s">
        <v>475</v>
      </c>
      <c r="AF2966" t="s">
        <v>247</v>
      </c>
      <c r="AG2966" s="1">
        <v>36056</v>
      </c>
      <c r="AH2966" t="s">
        <v>264</v>
      </c>
      <c r="AI2966" t="s">
        <v>265</v>
      </c>
      <c r="AJ2966" t="s">
        <v>64</v>
      </c>
      <c r="AK2966">
        <v>177</v>
      </c>
      <c r="AL2966">
        <v>25000000</v>
      </c>
      <c r="AM2966">
        <v>60000000</v>
      </c>
      <c r="AN2966" s="1">
        <v>46568</v>
      </c>
      <c r="AO2966" t="s">
        <v>482</v>
      </c>
      <c r="AP2966" t="s">
        <v>164</v>
      </c>
      <c r="AQ2966">
        <v>11</v>
      </c>
      <c r="AR2966" t="s">
        <v>477</v>
      </c>
      <c r="AS2966">
        <v>0</v>
      </c>
      <c r="AT2966" t="s">
        <v>483</v>
      </c>
      <c r="AU2966">
        <v>26</v>
      </c>
    </row>
    <row r="2967" spans="1:47" x14ac:dyDescent="0.25">
      <c r="A2967" t="s">
        <v>1457</v>
      </c>
      <c r="B2967">
        <v>3192360</v>
      </c>
      <c r="C2967">
        <v>315779</v>
      </c>
      <c r="D2967" t="s">
        <v>1458</v>
      </c>
      <c r="E2967">
        <v>0</v>
      </c>
      <c r="F2967">
        <v>0</v>
      </c>
      <c r="G2967">
        <v>0</v>
      </c>
      <c r="H2967">
        <v>1</v>
      </c>
      <c r="I2967">
        <v>74</v>
      </c>
      <c r="J2967">
        <v>2019</v>
      </c>
      <c r="K2967" t="s">
        <v>728</v>
      </c>
      <c r="L2967">
        <v>7</v>
      </c>
      <c r="M2967">
        <v>6</v>
      </c>
      <c r="N2967">
        <v>8.7201953461648944</v>
      </c>
      <c r="O2967">
        <v>9.2028152829646661</v>
      </c>
      <c r="P2967" t="s">
        <v>190</v>
      </c>
      <c r="Q2967" t="s">
        <v>1459</v>
      </c>
      <c r="R2967" t="s">
        <v>1460</v>
      </c>
      <c r="S2967">
        <v>38434</v>
      </c>
      <c r="T2967" t="s">
        <v>1461</v>
      </c>
      <c r="U2967" t="s">
        <v>1462</v>
      </c>
      <c r="V2967" t="s">
        <v>1463</v>
      </c>
      <c r="W2967" t="s">
        <v>1464</v>
      </c>
      <c r="X2967" t="s">
        <v>735</v>
      </c>
      <c r="Y2967" t="s">
        <v>1465</v>
      </c>
      <c r="Z2967" s="1">
        <v>43691</v>
      </c>
      <c r="AA2967">
        <v>74</v>
      </c>
      <c r="AB2967" t="s">
        <v>59</v>
      </c>
      <c r="AC2967">
        <v>2023</v>
      </c>
      <c r="AD2967">
        <v>5</v>
      </c>
      <c r="AE2967" t="s">
        <v>475</v>
      </c>
      <c r="AF2967" t="s">
        <v>247</v>
      </c>
      <c r="AG2967" s="1">
        <v>36056</v>
      </c>
      <c r="AH2967" t="s">
        <v>264</v>
      </c>
      <c r="AI2967" t="s">
        <v>265</v>
      </c>
      <c r="AJ2967" t="s">
        <v>64</v>
      </c>
      <c r="AK2967">
        <v>177</v>
      </c>
      <c r="AL2967">
        <v>25000000</v>
      </c>
      <c r="AM2967">
        <v>60000000</v>
      </c>
      <c r="AN2967" s="1">
        <v>46568</v>
      </c>
      <c r="AO2967" t="s">
        <v>484</v>
      </c>
      <c r="AP2967" t="s">
        <v>164</v>
      </c>
      <c r="AQ2967">
        <v>11</v>
      </c>
      <c r="AR2967" t="s">
        <v>477</v>
      </c>
      <c r="AS2967">
        <v>0</v>
      </c>
      <c r="AT2967" t="s">
        <v>264</v>
      </c>
      <c r="AU2967">
        <v>26</v>
      </c>
    </row>
    <row r="2968" spans="1:47" x14ac:dyDescent="0.25">
      <c r="A2968" t="s">
        <v>1457</v>
      </c>
      <c r="B2968">
        <v>3192360</v>
      </c>
      <c r="C2968">
        <v>315779</v>
      </c>
      <c r="D2968" t="s">
        <v>1458</v>
      </c>
      <c r="E2968">
        <v>0</v>
      </c>
      <c r="F2968">
        <v>0</v>
      </c>
      <c r="G2968">
        <v>0</v>
      </c>
      <c r="H2968">
        <v>1</v>
      </c>
      <c r="I2968">
        <v>74</v>
      </c>
      <c r="J2968">
        <v>2019</v>
      </c>
      <c r="K2968" t="s">
        <v>728</v>
      </c>
      <c r="L2968">
        <v>7</v>
      </c>
      <c r="M2968">
        <v>6</v>
      </c>
      <c r="N2968">
        <v>8.7201953461648944</v>
      </c>
      <c r="O2968">
        <v>9.2028152829646661</v>
      </c>
      <c r="P2968" t="s">
        <v>190</v>
      </c>
      <c r="Q2968" t="s">
        <v>1459</v>
      </c>
      <c r="R2968" t="s">
        <v>1460</v>
      </c>
      <c r="S2968">
        <v>38434</v>
      </c>
      <c r="T2968" t="s">
        <v>1461</v>
      </c>
      <c r="U2968" t="s">
        <v>1462</v>
      </c>
      <c r="V2968" t="s">
        <v>1463</v>
      </c>
      <c r="W2968" t="s">
        <v>1464</v>
      </c>
      <c r="X2968" t="s">
        <v>735</v>
      </c>
      <c r="Y2968" t="s">
        <v>1465</v>
      </c>
      <c r="Z2968" s="1">
        <v>43691</v>
      </c>
      <c r="AA2968">
        <v>74</v>
      </c>
      <c r="AB2968" t="s">
        <v>59</v>
      </c>
      <c r="AC2968">
        <v>2023</v>
      </c>
      <c r="AD2968">
        <v>5</v>
      </c>
      <c r="AE2968" t="s">
        <v>475</v>
      </c>
      <c r="AF2968" t="s">
        <v>247</v>
      </c>
      <c r="AG2968" s="1">
        <v>36056</v>
      </c>
      <c r="AH2968" t="s">
        <v>264</v>
      </c>
      <c r="AI2968" t="s">
        <v>265</v>
      </c>
      <c r="AJ2968" t="s">
        <v>64</v>
      </c>
      <c r="AK2968">
        <v>177</v>
      </c>
      <c r="AL2968">
        <v>25000000</v>
      </c>
      <c r="AM2968">
        <v>60000000</v>
      </c>
      <c r="AN2968" s="1">
        <v>46568</v>
      </c>
      <c r="AO2968" t="s">
        <v>485</v>
      </c>
      <c r="AP2968" t="s">
        <v>66</v>
      </c>
      <c r="AQ2968">
        <v>11</v>
      </c>
      <c r="AR2968" t="s">
        <v>477</v>
      </c>
      <c r="AS2968">
        <v>0</v>
      </c>
      <c r="AT2968" t="s">
        <v>264</v>
      </c>
      <c r="AU2968">
        <v>26</v>
      </c>
    </row>
    <row r="2969" spans="1:47" x14ac:dyDescent="0.25">
      <c r="A2969" t="s">
        <v>1457</v>
      </c>
      <c r="B2969">
        <v>3192360</v>
      </c>
      <c r="C2969">
        <v>315779</v>
      </c>
      <c r="D2969" t="s">
        <v>1458</v>
      </c>
      <c r="E2969">
        <v>0</v>
      </c>
      <c r="F2969">
        <v>0</v>
      </c>
      <c r="G2969">
        <v>0</v>
      </c>
      <c r="H2969">
        <v>1</v>
      </c>
      <c r="I2969">
        <v>74</v>
      </c>
      <c r="J2969">
        <v>2019</v>
      </c>
      <c r="K2969" t="s">
        <v>728</v>
      </c>
      <c r="L2969">
        <v>7</v>
      </c>
      <c r="M2969">
        <v>6</v>
      </c>
      <c r="N2969">
        <v>8.7201953461648944</v>
      </c>
      <c r="O2969">
        <v>9.2028152829646661</v>
      </c>
      <c r="P2969" t="s">
        <v>190</v>
      </c>
      <c r="Q2969" t="s">
        <v>1459</v>
      </c>
      <c r="R2969" t="s">
        <v>1460</v>
      </c>
      <c r="S2969">
        <v>38434</v>
      </c>
      <c r="T2969" t="s">
        <v>1461</v>
      </c>
      <c r="U2969" t="s">
        <v>1462</v>
      </c>
      <c r="V2969" t="s">
        <v>1463</v>
      </c>
      <c r="W2969" t="s">
        <v>1464</v>
      </c>
      <c r="X2969" t="s">
        <v>735</v>
      </c>
      <c r="Y2969" t="s">
        <v>1465</v>
      </c>
      <c r="Z2969" s="1">
        <v>43691</v>
      </c>
      <c r="AA2969">
        <v>74</v>
      </c>
      <c r="AB2969" t="s">
        <v>59</v>
      </c>
      <c r="AC2969">
        <v>2023</v>
      </c>
      <c r="AD2969">
        <v>5</v>
      </c>
      <c r="AE2969" t="s">
        <v>475</v>
      </c>
      <c r="AF2969" t="s">
        <v>247</v>
      </c>
      <c r="AG2969" s="1">
        <v>36056</v>
      </c>
      <c r="AH2969" t="s">
        <v>264</v>
      </c>
      <c r="AI2969" t="s">
        <v>265</v>
      </c>
      <c r="AJ2969" t="s">
        <v>64</v>
      </c>
      <c r="AK2969">
        <v>177</v>
      </c>
      <c r="AL2969">
        <v>25000000</v>
      </c>
      <c r="AM2969">
        <v>60000000</v>
      </c>
      <c r="AN2969" s="1">
        <v>46568</v>
      </c>
      <c r="AO2969" t="s">
        <v>486</v>
      </c>
      <c r="AP2969" t="s">
        <v>164</v>
      </c>
      <c r="AQ2969">
        <v>11</v>
      </c>
      <c r="AR2969" t="s">
        <v>477</v>
      </c>
      <c r="AS2969">
        <v>0</v>
      </c>
      <c r="AT2969" t="s">
        <v>264</v>
      </c>
      <c r="AU2969">
        <v>26</v>
      </c>
    </row>
    <row r="2970" spans="1:47" x14ac:dyDescent="0.25">
      <c r="A2970" t="s">
        <v>1457</v>
      </c>
      <c r="B2970">
        <v>3192360</v>
      </c>
      <c r="C2970">
        <v>315779</v>
      </c>
      <c r="D2970" t="s">
        <v>1458</v>
      </c>
      <c r="E2970">
        <v>0</v>
      </c>
      <c r="F2970">
        <v>0</v>
      </c>
      <c r="G2970">
        <v>0</v>
      </c>
      <c r="H2970">
        <v>1</v>
      </c>
      <c r="I2970">
        <v>74</v>
      </c>
      <c r="J2970">
        <v>2019</v>
      </c>
      <c r="K2970" t="s">
        <v>728</v>
      </c>
      <c r="L2970">
        <v>7</v>
      </c>
      <c r="M2970">
        <v>6</v>
      </c>
      <c r="N2970">
        <v>8.7201953461648944</v>
      </c>
      <c r="O2970">
        <v>9.2028152829646661</v>
      </c>
      <c r="P2970" t="s">
        <v>190</v>
      </c>
      <c r="Q2970" t="s">
        <v>1459</v>
      </c>
      <c r="R2970" t="s">
        <v>1460</v>
      </c>
      <c r="S2970">
        <v>38434</v>
      </c>
      <c r="T2970" t="s">
        <v>1461</v>
      </c>
      <c r="U2970" t="s">
        <v>1462</v>
      </c>
      <c r="V2970" t="s">
        <v>1463</v>
      </c>
      <c r="W2970" t="s">
        <v>1464</v>
      </c>
      <c r="X2970" t="s">
        <v>735</v>
      </c>
      <c r="Y2970" t="s">
        <v>1465</v>
      </c>
      <c r="Z2970" s="1">
        <v>43691</v>
      </c>
      <c r="AA2970">
        <v>74</v>
      </c>
      <c r="AB2970" t="s">
        <v>59</v>
      </c>
      <c r="AC2970">
        <v>2023</v>
      </c>
      <c r="AD2970">
        <v>5</v>
      </c>
      <c r="AE2970" t="s">
        <v>475</v>
      </c>
      <c r="AF2970" t="s">
        <v>247</v>
      </c>
      <c r="AG2970" s="1">
        <v>36056</v>
      </c>
      <c r="AH2970" t="s">
        <v>264</v>
      </c>
      <c r="AI2970" t="s">
        <v>265</v>
      </c>
      <c r="AJ2970" t="s">
        <v>64</v>
      </c>
      <c r="AK2970">
        <v>177</v>
      </c>
      <c r="AL2970">
        <v>25000000</v>
      </c>
      <c r="AM2970">
        <v>60000000</v>
      </c>
      <c r="AN2970" s="1">
        <v>46568</v>
      </c>
      <c r="AO2970" t="s">
        <v>487</v>
      </c>
      <c r="AP2970" t="s">
        <v>164</v>
      </c>
      <c r="AQ2970">
        <v>11</v>
      </c>
      <c r="AR2970" t="s">
        <v>477</v>
      </c>
      <c r="AS2970">
        <v>0</v>
      </c>
      <c r="AT2970" t="s">
        <v>264</v>
      </c>
      <c r="AU2970">
        <v>26</v>
      </c>
    </row>
    <row r="2971" spans="1:47" x14ac:dyDescent="0.25">
      <c r="A2971" t="s">
        <v>1457</v>
      </c>
      <c r="B2971">
        <v>3192360</v>
      </c>
      <c r="C2971">
        <v>315779</v>
      </c>
      <c r="D2971" t="s">
        <v>1458</v>
      </c>
      <c r="E2971">
        <v>0</v>
      </c>
      <c r="F2971">
        <v>0</v>
      </c>
      <c r="G2971">
        <v>0</v>
      </c>
      <c r="H2971">
        <v>1</v>
      </c>
      <c r="I2971">
        <v>74</v>
      </c>
      <c r="J2971">
        <v>2019</v>
      </c>
      <c r="K2971" t="s">
        <v>728</v>
      </c>
      <c r="L2971">
        <v>7</v>
      </c>
      <c r="M2971">
        <v>6</v>
      </c>
      <c r="N2971">
        <v>8.7201953461648944</v>
      </c>
      <c r="O2971">
        <v>9.2028152829646661</v>
      </c>
      <c r="P2971" t="s">
        <v>190</v>
      </c>
      <c r="Q2971" t="s">
        <v>1459</v>
      </c>
      <c r="R2971" t="s">
        <v>1460</v>
      </c>
      <c r="S2971">
        <v>38434</v>
      </c>
      <c r="T2971" t="s">
        <v>1461</v>
      </c>
      <c r="U2971" t="s">
        <v>1462</v>
      </c>
      <c r="V2971" t="s">
        <v>1463</v>
      </c>
      <c r="W2971" t="s">
        <v>1464</v>
      </c>
      <c r="X2971" t="s">
        <v>735</v>
      </c>
      <c r="Y2971" t="s">
        <v>1465</v>
      </c>
      <c r="Z2971" s="1">
        <v>43691</v>
      </c>
      <c r="AA2971">
        <v>74</v>
      </c>
      <c r="AB2971" t="s">
        <v>59</v>
      </c>
      <c r="AC2971">
        <v>2023</v>
      </c>
      <c r="AD2971">
        <v>5</v>
      </c>
      <c r="AE2971" t="s">
        <v>475</v>
      </c>
      <c r="AF2971" t="s">
        <v>247</v>
      </c>
      <c r="AG2971" s="1">
        <v>36056</v>
      </c>
      <c r="AH2971" t="s">
        <v>264</v>
      </c>
      <c r="AI2971" t="s">
        <v>265</v>
      </c>
      <c r="AJ2971" t="s">
        <v>64</v>
      </c>
      <c r="AK2971">
        <v>177</v>
      </c>
      <c r="AL2971">
        <v>25000000</v>
      </c>
      <c r="AM2971">
        <v>60000000</v>
      </c>
      <c r="AN2971" s="1">
        <v>46568</v>
      </c>
      <c r="AO2971" t="s">
        <v>488</v>
      </c>
      <c r="AP2971" t="s">
        <v>164</v>
      </c>
      <c r="AQ2971">
        <v>11</v>
      </c>
      <c r="AR2971" t="s">
        <v>477</v>
      </c>
      <c r="AS2971">
        <v>0</v>
      </c>
      <c r="AT2971" t="s">
        <v>264</v>
      </c>
      <c r="AU2971">
        <v>26</v>
      </c>
    </row>
    <row r="2972" spans="1:47" x14ac:dyDescent="0.25">
      <c r="A2972" t="s">
        <v>1457</v>
      </c>
      <c r="B2972">
        <v>3192360</v>
      </c>
      <c r="C2972">
        <v>315779</v>
      </c>
      <c r="D2972" t="s">
        <v>1458</v>
      </c>
      <c r="E2972">
        <v>0</v>
      </c>
      <c r="F2972">
        <v>0</v>
      </c>
      <c r="G2972">
        <v>0</v>
      </c>
      <c r="H2972">
        <v>1</v>
      </c>
      <c r="I2972">
        <v>74</v>
      </c>
      <c r="J2972">
        <v>2019</v>
      </c>
      <c r="K2972" t="s">
        <v>728</v>
      </c>
      <c r="L2972">
        <v>7</v>
      </c>
      <c r="M2972">
        <v>6</v>
      </c>
      <c r="N2972">
        <v>8.7201953461648944</v>
      </c>
      <c r="O2972">
        <v>9.2028152829646661</v>
      </c>
      <c r="P2972" t="s">
        <v>190</v>
      </c>
      <c r="Q2972" t="s">
        <v>1459</v>
      </c>
      <c r="R2972" t="s">
        <v>1460</v>
      </c>
      <c r="S2972">
        <v>38434</v>
      </c>
      <c r="T2972" t="s">
        <v>1461</v>
      </c>
      <c r="U2972" t="s">
        <v>1462</v>
      </c>
      <c r="V2972" t="s">
        <v>1463</v>
      </c>
      <c r="W2972" t="s">
        <v>1464</v>
      </c>
      <c r="X2972" t="s">
        <v>735</v>
      </c>
      <c r="Y2972" t="s">
        <v>1465</v>
      </c>
      <c r="Z2972" s="1">
        <v>43691</v>
      </c>
      <c r="AA2972">
        <v>74</v>
      </c>
      <c r="AB2972" t="s">
        <v>59</v>
      </c>
      <c r="AC2972">
        <v>2023</v>
      </c>
      <c r="AD2972">
        <v>5</v>
      </c>
      <c r="AE2972" t="s">
        <v>475</v>
      </c>
      <c r="AF2972" t="s">
        <v>247</v>
      </c>
      <c r="AG2972" s="1">
        <v>36056</v>
      </c>
      <c r="AH2972" t="s">
        <v>264</v>
      </c>
      <c r="AI2972" t="s">
        <v>265</v>
      </c>
      <c r="AJ2972" t="s">
        <v>64</v>
      </c>
      <c r="AK2972">
        <v>177</v>
      </c>
      <c r="AL2972">
        <v>25000000</v>
      </c>
      <c r="AM2972">
        <v>60000000</v>
      </c>
      <c r="AN2972" s="1">
        <v>46568</v>
      </c>
      <c r="AO2972" t="s">
        <v>489</v>
      </c>
      <c r="AP2972" t="s">
        <v>164</v>
      </c>
      <c r="AQ2972">
        <v>11</v>
      </c>
      <c r="AR2972" t="s">
        <v>477</v>
      </c>
      <c r="AS2972">
        <v>0</v>
      </c>
      <c r="AT2972" t="s">
        <v>264</v>
      </c>
      <c r="AU2972">
        <v>26</v>
      </c>
    </row>
    <row r="2973" spans="1:47" x14ac:dyDescent="0.25">
      <c r="A2973" t="s">
        <v>1457</v>
      </c>
      <c r="B2973">
        <v>3192360</v>
      </c>
      <c r="C2973">
        <v>315779</v>
      </c>
      <c r="D2973" t="s">
        <v>1458</v>
      </c>
      <c r="E2973">
        <v>0</v>
      </c>
      <c r="F2973">
        <v>0</v>
      </c>
      <c r="G2973">
        <v>0</v>
      </c>
      <c r="H2973">
        <v>1</v>
      </c>
      <c r="I2973">
        <v>74</v>
      </c>
      <c r="J2973">
        <v>2019</v>
      </c>
      <c r="K2973" t="s">
        <v>728</v>
      </c>
      <c r="L2973">
        <v>7</v>
      </c>
      <c r="M2973">
        <v>6</v>
      </c>
      <c r="N2973">
        <v>8.7201953461648944</v>
      </c>
      <c r="O2973">
        <v>9.2028152829646661</v>
      </c>
      <c r="P2973" t="s">
        <v>190</v>
      </c>
      <c r="Q2973" t="s">
        <v>1459</v>
      </c>
      <c r="R2973" t="s">
        <v>1460</v>
      </c>
      <c r="S2973">
        <v>38434</v>
      </c>
      <c r="T2973" t="s">
        <v>1461</v>
      </c>
      <c r="U2973" t="s">
        <v>1462</v>
      </c>
      <c r="V2973" t="s">
        <v>1463</v>
      </c>
      <c r="W2973" t="s">
        <v>1464</v>
      </c>
      <c r="X2973" t="s">
        <v>735</v>
      </c>
      <c r="Y2973" t="s">
        <v>1465</v>
      </c>
      <c r="Z2973" s="1">
        <v>43691</v>
      </c>
      <c r="AA2973">
        <v>74</v>
      </c>
      <c r="AB2973" t="s">
        <v>59</v>
      </c>
      <c r="AC2973">
        <v>2023</v>
      </c>
      <c r="AD2973">
        <v>5</v>
      </c>
      <c r="AE2973" t="s">
        <v>475</v>
      </c>
      <c r="AF2973" t="s">
        <v>247</v>
      </c>
      <c r="AG2973" s="1">
        <v>36056</v>
      </c>
      <c r="AH2973" t="s">
        <v>264</v>
      </c>
      <c r="AI2973" t="s">
        <v>265</v>
      </c>
      <c r="AJ2973" t="s">
        <v>64</v>
      </c>
      <c r="AK2973">
        <v>177</v>
      </c>
      <c r="AL2973">
        <v>25000000</v>
      </c>
      <c r="AM2973">
        <v>60000000</v>
      </c>
      <c r="AN2973" s="1">
        <v>46568</v>
      </c>
      <c r="AO2973" t="s">
        <v>490</v>
      </c>
      <c r="AP2973" t="s">
        <v>164</v>
      </c>
      <c r="AQ2973">
        <v>11</v>
      </c>
      <c r="AR2973" t="s">
        <v>477</v>
      </c>
      <c r="AS2973">
        <v>0</v>
      </c>
      <c r="AT2973" t="s">
        <v>264</v>
      </c>
      <c r="AU2973">
        <v>26</v>
      </c>
    </row>
    <row r="2974" spans="1:47" x14ac:dyDescent="0.25">
      <c r="A2974" t="s">
        <v>1457</v>
      </c>
      <c r="B2974">
        <v>3192360</v>
      </c>
      <c r="C2974">
        <v>315779</v>
      </c>
      <c r="D2974" t="s">
        <v>1458</v>
      </c>
      <c r="E2974">
        <v>0</v>
      </c>
      <c r="F2974">
        <v>0</v>
      </c>
      <c r="G2974">
        <v>0</v>
      </c>
      <c r="H2974">
        <v>1</v>
      </c>
      <c r="I2974">
        <v>74</v>
      </c>
      <c r="J2974">
        <v>2019</v>
      </c>
      <c r="K2974" t="s">
        <v>728</v>
      </c>
      <c r="L2974">
        <v>7</v>
      </c>
      <c r="M2974">
        <v>6</v>
      </c>
      <c r="N2974">
        <v>8.7201953461648944</v>
      </c>
      <c r="O2974">
        <v>9.2028152829646661</v>
      </c>
      <c r="P2974" t="s">
        <v>190</v>
      </c>
      <c r="Q2974" t="s">
        <v>1459</v>
      </c>
      <c r="R2974" t="s">
        <v>1460</v>
      </c>
      <c r="S2974">
        <v>38434</v>
      </c>
      <c r="T2974" t="s">
        <v>1461</v>
      </c>
      <c r="U2974" t="s">
        <v>1462</v>
      </c>
      <c r="V2974" t="s">
        <v>1463</v>
      </c>
      <c r="W2974" t="s">
        <v>1464</v>
      </c>
      <c r="X2974" t="s">
        <v>735</v>
      </c>
      <c r="Y2974" t="s">
        <v>1465</v>
      </c>
      <c r="Z2974" s="1">
        <v>43691</v>
      </c>
      <c r="AA2974">
        <v>74</v>
      </c>
      <c r="AB2974" t="s">
        <v>59</v>
      </c>
      <c r="AC2974">
        <v>2023</v>
      </c>
      <c r="AD2974">
        <v>5</v>
      </c>
      <c r="AE2974" t="s">
        <v>475</v>
      </c>
      <c r="AF2974" t="s">
        <v>247</v>
      </c>
      <c r="AG2974" s="1">
        <v>36056</v>
      </c>
      <c r="AH2974" t="s">
        <v>264</v>
      </c>
      <c r="AI2974" t="s">
        <v>265</v>
      </c>
      <c r="AJ2974" t="s">
        <v>64</v>
      </c>
      <c r="AK2974">
        <v>177</v>
      </c>
      <c r="AL2974">
        <v>25000000</v>
      </c>
      <c r="AM2974">
        <v>60000000</v>
      </c>
      <c r="AN2974" s="1">
        <v>46568</v>
      </c>
      <c r="AO2974" t="s">
        <v>491</v>
      </c>
      <c r="AP2974" t="s">
        <v>66</v>
      </c>
      <c r="AQ2974">
        <v>11</v>
      </c>
      <c r="AR2974" t="s">
        <v>477</v>
      </c>
      <c r="AS2974">
        <v>0</v>
      </c>
      <c r="AT2974" t="s">
        <v>264</v>
      </c>
      <c r="AU2974">
        <v>26</v>
      </c>
    </row>
    <row r="2975" spans="1:47" x14ac:dyDescent="0.25">
      <c r="A2975" t="s">
        <v>1466</v>
      </c>
      <c r="B2975">
        <v>3203427</v>
      </c>
      <c r="C2975">
        <v>332697</v>
      </c>
      <c r="D2975" t="s">
        <v>48</v>
      </c>
      <c r="E2975">
        <v>0</v>
      </c>
      <c r="F2975">
        <v>0</v>
      </c>
      <c r="G2975">
        <v>0</v>
      </c>
      <c r="H2975">
        <v>0</v>
      </c>
      <c r="I2975">
        <v>85</v>
      </c>
      <c r="J2975">
        <v>2019</v>
      </c>
      <c r="K2975" t="s">
        <v>154</v>
      </c>
      <c r="L2975">
        <v>0</v>
      </c>
      <c r="M2975">
        <v>0</v>
      </c>
      <c r="N2975">
        <v>10</v>
      </c>
      <c r="O2975">
        <v>11</v>
      </c>
      <c r="P2975" t="s">
        <v>1467</v>
      </c>
      <c r="Q2975" t="s">
        <v>1468</v>
      </c>
      <c r="R2975" t="s">
        <v>587</v>
      </c>
      <c r="S2975">
        <v>54022</v>
      </c>
      <c r="T2975" t="s">
        <v>222</v>
      </c>
      <c r="U2975" t="s">
        <v>588</v>
      </c>
      <c r="V2975" t="s">
        <v>135</v>
      </c>
      <c r="W2975" t="s">
        <v>278</v>
      </c>
      <c r="X2975" t="s">
        <v>57</v>
      </c>
      <c r="Y2975" t="s">
        <v>1469</v>
      </c>
      <c r="Z2975" s="1">
        <v>43694</v>
      </c>
      <c r="AA2975">
        <v>85</v>
      </c>
      <c r="AB2975" t="s">
        <v>59</v>
      </c>
      <c r="AC2975">
        <v>2023</v>
      </c>
      <c r="AD2975">
        <v>506</v>
      </c>
      <c r="AE2975" t="s">
        <v>755</v>
      </c>
      <c r="AF2975" t="s">
        <v>247</v>
      </c>
      <c r="AG2975" s="1">
        <v>36035</v>
      </c>
      <c r="AH2975" t="s">
        <v>248</v>
      </c>
      <c r="AI2975" t="s">
        <v>249</v>
      </c>
      <c r="AJ2975" t="s">
        <v>64</v>
      </c>
      <c r="AK2975">
        <v>185</v>
      </c>
      <c r="AL2975">
        <v>20000000</v>
      </c>
      <c r="AM2975">
        <v>25000000</v>
      </c>
      <c r="AN2975" s="1">
        <v>45838</v>
      </c>
      <c r="AO2975" t="s">
        <v>756</v>
      </c>
      <c r="AP2975" t="s">
        <v>66</v>
      </c>
      <c r="AQ2975">
        <v>16</v>
      </c>
      <c r="AR2975" t="s">
        <v>757</v>
      </c>
      <c r="AS2975">
        <v>0</v>
      </c>
      <c r="AT2975" t="s">
        <v>465</v>
      </c>
      <c r="AU2975">
        <v>26</v>
      </c>
    </row>
    <row r="2976" spans="1:47" x14ac:dyDescent="0.25">
      <c r="A2976" t="s">
        <v>1466</v>
      </c>
      <c r="B2976">
        <v>3203427</v>
      </c>
      <c r="C2976">
        <v>332697</v>
      </c>
      <c r="D2976" t="s">
        <v>48</v>
      </c>
      <c r="E2976">
        <v>0</v>
      </c>
      <c r="F2976">
        <v>0</v>
      </c>
      <c r="G2976">
        <v>0</v>
      </c>
      <c r="H2976">
        <v>0</v>
      </c>
      <c r="I2976">
        <v>85</v>
      </c>
      <c r="J2976">
        <v>2019</v>
      </c>
      <c r="K2976" t="s">
        <v>154</v>
      </c>
      <c r="L2976">
        <v>0</v>
      </c>
      <c r="M2976">
        <v>0</v>
      </c>
      <c r="N2976">
        <v>10</v>
      </c>
      <c r="O2976">
        <v>11</v>
      </c>
      <c r="P2976" t="s">
        <v>1467</v>
      </c>
      <c r="Q2976" t="s">
        <v>1468</v>
      </c>
      <c r="R2976" t="s">
        <v>587</v>
      </c>
      <c r="S2976">
        <v>54022</v>
      </c>
      <c r="T2976" t="s">
        <v>222</v>
      </c>
      <c r="U2976" t="s">
        <v>588</v>
      </c>
      <c r="V2976" t="s">
        <v>135</v>
      </c>
      <c r="W2976" t="s">
        <v>278</v>
      </c>
      <c r="X2976" t="s">
        <v>57</v>
      </c>
      <c r="Y2976" t="s">
        <v>1469</v>
      </c>
      <c r="Z2976" s="1">
        <v>43694</v>
      </c>
      <c r="AA2976">
        <v>85</v>
      </c>
      <c r="AB2976" t="s">
        <v>59</v>
      </c>
      <c r="AC2976">
        <v>2023</v>
      </c>
      <c r="AD2976">
        <v>506</v>
      </c>
      <c r="AE2976" t="s">
        <v>755</v>
      </c>
      <c r="AF2976" t="s">
        <v>247</v>
      </c>
      <c r="AG2976" s="1">
        <v>36035</v>
      </c>
      <c r="AH2976" t="s">
        <v>248</v>
      </c>
      <c r="AI2976" t="s">
        <v>249</v>
      </c>
      <c r="AJ2976" t="s">
        <v>64</v>
      </c>
      <c r="AK2976">
        <v>185</v>
      </c>
      <c r="AL2976">
        <v>20000000</v>
      </c>
      <c r="AM2976">
        <v>25000000</v>
      </c>
      <c r="AN2976" s="1">
        <v>45838</v>
      </c>
      <c r="AO2976" t="s">
        <v>758</v>
      </c>
      <c r="AP2976" t="s">
        <v>66</v>
      </c>
      <c r="AQ2976">
        <v>16</v>
      </c>
      <c r="AR2976" t="s">
        <v>757</v>
      </c>
      <c r="AS2976">
        <v>0</v>
      </c>
      <c r="AT2976" t="s">
        <v>248</v>
      </c>
      <c r="AU2976">
        <v>26</v>
      </c>
    </row>
    <row r="2977" spans="1:47" x14ac:dyDescent="0.25">
      <c r="A2977" t="s">
        <v>1466</v>
      </c>
      <c r="B2977">
        <v>3203427</v>
      </c>
      <c r="C2977">
        <v>332697</v>
      </c>
      <c r="D2977" t="s">
        <v>48</v>
      </c>
      <c r="E2977">
        <v>0</v>
      </c>
      <c r="F2977">
        <v>0</v>
      </c>
      <c r="G2977">
        <v>0</v>
      </c>
      <c r="H2977">
        <v>0</v>
      </c>
      <c r="I2977">
        <v>85</v>
      </c>
      <c r="J2977">
        <v>2019</v>
      </c>
      <c r="K2977" t="s">
        <v>154</v>
      </c>
      <c r="L2977">
        <v>0</v>
      </c>
      <c r="M2977">
        <v>0</v>
      </c>
      <c r="N2977">
        <v>10</v>
      </c>
      <c r="O2977">
        <v>11</v>
      </c>
      <c r="P2977" t="s">
        <v>1467</v>
      </c>
      <c r="Q2977" t="s">
        <v>1468</v>
      </c>
      <c r="R2977" t="s">
        <v>587</v>
      </c>
      <c r="S2977">
        <v>54022</v>
      </c>
      <c r="T2977" t="s">
        <v>222</v>
      </c>
      <c r="U2977" t="s">
        <v>588</v>
      </c>
      <c r="V2977" t="s">
        <v>135</v>
      </c>
      <c r="W2977" t="s">
        <v>278</v>
      </c>
      <c r="X2977" t="s">
        <v>57</v>
      </c>
      <c r="Y2977" t="s">
        <v>1469</v>
      </c>
      <c r="Z2977" s="1">
        <v>43694</v>
      </c>
      <c r="AA2977">
        <v>85</v>
      </c>
      <c r="AB2977" t="s">
        <v>59</v>
      </c>
      <c r="AC2977">
        <v>2023</v>
      </c>
      <c r="AD2977">
        <v>506</v>
      </c>
      <c r="AE2977" t="s">
        <v>755</v>
      </c>
      <c r="AF2977" t="s">
        <v>247</v>
      </c>
      <c r="AG2977" s="1">
        <v>36035</v>
      </c>
      <c r="AH2977" t="s">
        <v>248</v>
      </c>
      <c r="AI2977" t="s">
        <v>249</v>
      </c>
      <c r="AJ2977" t="s">
        <v>64</v>
      </c>
      <c r="AK2977">
        <v>185</v>
      </c>
      <c r="AL2977">
        <v>20000000</v>
      </c>
      <c r="AM2977">
        <v>25000000</v>
      </c>
      <c r="AN2977" s="1">
        <v>45838</v>
      </c>
      <c r="AO2977" t="s">
        <v>759</v>
      </c>
      <c r="AP2977" t="s">
        <v>164</v>
      </c>
      <c r="AQ2977">
        <v>16</v>
      </c>
      <c r="AR2977" t="s">
        <v>757</v>
      </c>
      <c r="AS2977">
        <v>0</v>
      </c>
      <c r="AT2977" t="s">
        <v>465</v>
      </c>
      <c r="AU2977">
        <v>26</v>
      </c>
    </row>
    <row r="2978" spans="1:47" x14ac:dyDescent="0.25">
      <c r="A2978" t="s">
        <v>1466</v>
      </c>
      <c r="B2978">
        <v>3203427</v>
      </c>
      <c r="C2978">
        <v>332697</v>
      </c>
      <c r="D2978" t="s">
        <v>48</v>
      </c>
      <c r="E2978">
        <v>0</v>
      </c>
      <c r="F2978">
        <v>0</v>
      </c>
      <c r="G2978">
        <v>0</v>
      </c>
      <c r="H2978">
        <v>0</v>
      </c>
      <c r="I2978">
        <v>85</v>
      </c>
      <c r="J2978">
        <v>2019</v>
      </c>
      <c r="K2978" t="s">
        <v>154</v>
      </c>
      <c r="L2978">
        <v>0</v>
      </c>
      <c r="M2978">
        <v>0</v>
      </c>
      <c r="N2978">
        <v>10</v>
      </c>
      <c r="O2978">
        <v>11</v>
      </c>
      <c r="P2978" t="s">
        <v>1467</v>
      </c>
      <c r="Q2978" t="s">
        <v>1468</v>
      </c>
      <c r="R2978" t="s">
        <v>587</v>
      </c>
      <c r="S2978">
        <v>54022</v>
      </c>
      <c r="T2978" t="s">
        <v>222</v>
      </c>
      <c r="U2978" t="s">
        <v>588</v>
      </c>
      <c r="V2978" t="s">
        <v>135</v>
      </c>
      <c r="W2978" t="s">
        <v>278</v>
      </c>
      <c r="X2978" t="s">
        <v>57</v>
      </c>
      <c r="Y2978" t="s">
        <v>1469</v>
      </c>
      <c r="Z2978" s="1">
        <v>43694</v>
      </c>
      <c r="AA2978">
        <v>85</v>
      </c>
      <c r="AB2978" t="s">
        <v>59</v>
      </c>
      <c r="AC2978">
        <v>2023</v>
      </c>
      <c r="AD2978">
        <v>506</v>
      </c>
      <c r="AE2978" t="s">
        <v>755</v>
      </c>
      <c r="AF2978" t="s">
        <v>247</v>
      </c>
      <c r="AG2978" s="1">
        <v>36035</v>
      </c>
      <c r="AH2978" t="s">
        <v>248</v>
      </c>
      <c r="AI2978" t="s">
        <v>249</v>
      </c>
      <c r="AJ2978" t="s">
        <v>64</v>
      </c>
      <c r="AK2978">
        <v>185</v>
      </c>
      <c r="AL2978">
        <v>20000000</v>
      </c>
      <c r="AM2978">
        <v>25000000</v>
      </c>
      <c r="AN2978" s="1">
        <v>45838</v>
      </c>
      <c r="AO2978" t="s">
        <v>760</v>
      </c>
      <c r="AP2978" t="s">
        <v>164</v>
      </c>
      <c r="AQ2978">
        <v>16</v>
      </c>
      <c r="AR2978" t="s">
        <v>757</v>
      </c>
      <c r="AS2978">
        <v>0</v>
      </c>
      <c r="AT2978" t="s">
        <v>465</v>
      </c>
      <c r="AU2978">
        <v>26</v>
      </c>
    </row>
    <row r="2979" spans="1:47" x14ac:dyDescent="0.25">
      <c r="A2979" t="s">
        <v>1466</v>
      </c>
      <c r="B2979">
        <v>3203427</v>
      </c>
      <c r="C2979">
        <v>332697</v>
      </c>
      <c r="D2979" t="s">
        <v>48</v>
      </c>
      <c r="E2979">
        <v>0</v>
      </c>
      <c r="F2979">
        <v>0</v>
      </c>
      <c r="G2979">
        <v>0</v>
      </c>
      <c r="H2979">
        <v>0</v>
      </c>
      <c r="I2979">
        <v>85</v>
      </c>
      <c r="J2979">
        <v>2019</v>
      </c>
      <c r="K2979" t="s">
        <v>154</v>
      </c>
      <c r="L2979">
        <v>0</v>
      </c>
      <c r="M2979">
        <v>0</v>
      </c>
      <c r="N2979">
        <v>10</v>
      </c>
      <c r="O2979">
        <v>11</v>
      </c>
      <c r="P2979" t="s">
        <v>1467</v>
      </c>
      <c r="Q2979" t="s">
        <v>1468</v>
      </c>
      <c r="R2979" t="s">
        <v>587</v>
      </c>
      <c r="S2979">
        <v>54022</v>
      </c>
      <c r="T2979" t="s">
        <v>222</v>
      </c>
      <c r="U2979" t="s">
        <v>588</v>
      </c>
      <c r="V2979" t="s">
        <v>135</v>
      </c>
      <c r="W2979" t="s">
        <v>278</v>
      </c>
      <c r="X2979" t="s">
        <v>57</v>
      </c>
      <c r="Y2979" t="s">
        <v>1469</v>
      </c>
      <c r="Z2979" s="1">
        <v>43694</v>
      </c>
      <c r="AA2979">
        <v>85</v>
      </c>
      <c r="AB2979" t="s">
        <v>59</v>
      </c>
      <c r="AC2979">
        <v>2023</v>
      </c>
      <c r="AD2979">
        <v>506</v>
      </c>
      <c r="AE2979" t="s">
        <v>755</v>
      </c>
      <c r="AF2979" t="s">
        <v>247</v>
      </c>
      <c r="AG2979" s="1">
        <v>36035</v>
      </c>
      <c r="AH2979" t="s">
        <v>248</v>
      </c>
      <c r="AI2979" t="s">
        <v>249</v>
      </c>
      <c r="AJ2979" t="s">
        <v>64</v>
      </c>
      <c r="AK2979">
        <v>185</v>
      </c>
      <c r="AL2979">
        <v>20000000</v>
      </c>
      <c r="AM2979">
        <v>25000000</v>
      </c>
      <c r="AN2979" s="1">
        <v>45838</v>
      </c>
      <c r="AO2979" t="s">
        <v>761</v>
      </c>
      <c r="AP2979" t="s">
        <v>164</v>
      </c>
      <c r="AQ2979">
        <v>16</v>
      </c>
      <c r="AR2979" t="s">
        <v>757</v>
      </c>
      <c r="AS2979">
        <v>0</v>
      </c>
      <c r="AT2979" t="s">
        <v>465</v>
      </c>
      <c r="AU2979">
        <v>26</v>
      </c>
    </row>
    <row r="2980" spans="1:47" x14ac:dyDescent="0.25">
      <c r="A2980" t="s">
        <v>1466</v>
      </c>
      <c r="B2980">
        <v>3203427</v>
      </c>
      <c r="C2980">
        <v>332697</v>
      </c>
      <c r="D2980" t="s">
        <v>48</v>
      </c>
      <c r="E2980">
        <v>0</v>
      </c>
      <c r="F2980">
        <v>0</v>
      </c>
      <c r="G2980">
        <v>0</v>
      </c>
      <c r="H2980">
        <v>0</v>
      </c>
      <c r="I2980">
        <v>85</v>
      </c>
      <c r="J2980">
        <v>2019</v>
      </c>
      <c r="K2980" t="s">
        <v>154</v>
      </c>
      <c r="L2980">
        <v>0</v>
      </c>
      <c r="M2980">
        <v>0</v>
      </c>
      <c r="N2980">
        <v>10</v>
      </c>
      <c r="O2980">
        <v>11</v>
      </c>
      <c r="P2980" t="s">
        <v>1467</v>
      </c>
      <c r="Q2980" t="s">
        <v>1468</v>
      </c>
      <c r="R2980" t="s">
        <v>587</v>
      </c>
      <c r="S2980">
        <v>54022</v>
      </c>
      <c r="T2980" t="s">
        <v>222</v>
      </c>
      <c r="U2980" t="s">
        <v>588</v>
      </c>
      <c r="V2980" t="s">
        <v>135</v>
      </c>
      <c r="W2980" t="s">
        <v>278</v>
      </c>
      <c r="X2980" t="s">
        <v>57</v>
      </c>
      <c r="Y2980" t="s">
        <v>1469</v>
      </c>
      <c r="Z2980" s="1">
        <v>43694</v>
      </c>
      <c r="AA2980">
        <v>85</v>
      </c>
      <c r="AB2980" t="s">
        <v>59</v>
      </c>
      <c r="AC2980">
        <v>2023</v>
      </c>
      <c r="AD2980">
        <v>506</v>
      </c>
      <c r="AE2980" t="s">
        <v>755</v>
      </c>
      <c r="AF2980" t="s">
        <v>247</v>
      </c>
      <c r="AG2980" s="1">
        <v>36035</v>
      </c>
      <c r="AH2980" t="s">
        <v>248</v>
      </c>
      <c r="AI2980" t="s">
        <v>249</v>
      </c>
      <c r="AJ2980" t="s">
        <v>64</v>
      </c>
      <c r="AK2980">
        <v>185</v>
      </c>
      <c r="AL2980">
        <v>20000000</v>
      </c>
      <c r="AM2980">
        <v>25000000</v>
      </c>
      <c r="AN2980" s="1">
        <v>45838</v>
      </c>
      <c r="AO2980" t="s">
        <v>762</v>
      </c>
      <c r="AP2980" t="s">
        <v>164</v>
      </c>
      <c r="AQ2980">
        <v>16</v>
      </c>
      <c r="AR2980" t="s">
        <v>757</v>
      </c>
      <c r="AS2980">
        <v>0</v>
      </c>
      <c r="AT2980" t="s">
        <v>465</v>
      </c>
      <c r="AU2980">
        <v>26</v>
      </c>
    </row>
    <row r="2981" spans="1:47" x14ac:dyDescent="0.25">
      <c r="A2981" t="s">
        <v>1466</v>
      </c>
      <c r="B2981">
        <v>3203427</v>
      </c>
      <c r="C2981">
        <v>332697</v>
      </c>
      <c r="D2981" t="s">
        <v>48</v>
      </c>
      <c r="E2981">
        <v>0</v>
      </c>
      <c r="F2981">
        <v>0</v>
      </c>
      <c r="G2981">
        <v>0</v>
      </c>
      <c r="H2981">
        <v>0</v>
      </c>
      <c r="I2981">
        <v>85</v>
      </c>
      <c r="J2981">
        <v>2019</v>
      </c>
      <c r="K2981" t="s">
        <v>154</v>
      </c>
      <c r="L2981">
        <v>0</v>
      </c>
      <c r="M2981">
        <v>0</v>
      </c>
      <c r="N2981">
        <v>10</v>
      </c>
      <c r="O2981">
        <v>11</v>
      </c>
      <c r="P2981" t="s">
        <v>1467</v>
      </c>
      <c r="Q2981" t="s">
        <v>1468</v>
      </c>
      <c r="R2981" t="s">
        <v>587</v>
      </c>
      <c r="S2981">
        <v>54022</v>
      </c>
      <c r="T2981" t="s">
        <v>222</v>
      </c>
      <c r="U2981" t="s">
        <v>588</v>
      </c>
      <c r="V2981" t="s">
        <v>135</v>
      </c>
      <c r="W2981" t="s">
        <v>278</v>
      </c>
      <c r="X2981" t="s">
        <v>57</v>
      </c>
      <c r="Y2981" t="s">
        <v>1469</v>
      </c>
      <c r="Z2981" s="1">
        <v>43694</v>
      </c>
      <c r="AA2981">
        <v>85</v>
      </c>
      <c r="AB2981" t="s">
        <v>59</v>
      </c>
      <c r="AC2981">
        <v>2023</v>
      </c>
      <c r="AD2981">
        <v>506</v>
      </c>
      <c r="AE2981" t="s">
        <v>755</v>
      </c>
      <c r="AF2981" t="s">
        <v>247</v>
      </c>
      <c r="AG2981" s="1">
        <v>36035</v>
      </c>
      <c r="AH2981" t="s">
        <v>248</v>
      </c>
      <c r="AI2981" t="s">
        <v>249</v>
      </c>
      <c r="AJ2981" t="s">
        <v>64</v>
      </c>
      <c r="AK2981">
        <v>185</v>
      </c>
      <c r="AL2981">
        <v>20000000</v>
      </c>
      <c r="AM2981">
        <v>25000000</v>
      </c>
      <c r="AN2981" s="1">
        <v>45838</v>
      </c>
      <c r="AO2981" t="s">
        <v>763</v>
      </c>
      <c r="AP2981" t="s">
        <v>164</v>
      </c>
      <c r="AQ2981">
        <v>16</v>
      </c>
      <c r="AR2981" t="s">
        <v>757</v>
      </c>
      <c r="AS2981">
        <v>0</v>
      </c>
      <c r="AT2981" t="s">
        <v>465</v>
      </c>
      <c r="AU2981">
        <v>26</v>
      </c>
    </row>
    <row r="2982" spans="1:47" x14ac:dyDescent="0.25">
      <c r="A2982" t="s">
        <v>1466</v>
      </c>
      <c r="B2982">
        <v>3203427</v>
      </c>
      <c r="C2982">
        <v>332697</v>
      </c>
      <c r="D2982" t="s">
        <v>48</v>
      </c>
      <c r="E2982">
        <v>0</v>
      </c>
      <c r="F2982">
        <v>0</v>
      </c>
      <c r="G2982">
        <v>0</v>
      </c>
      <c r="H2982">
        <v>0</v>
      </c>
      <c r="I2982">
        <v>85</v>
      </c>
      <c r="J2982">
        <v>2019</v>
      </c>
      <c r="K2982" t="s">
        <v>154</v>
      </c>
      <c r="L2982">
        <v>0</v>
      </c>
      <c r="M2982">
        <v>0</v>
      </c>
      <c r="N2982">
        <v>10</v>
      </c>
      <c r="O2982">
        <v>11</v>
      </c>
      <c r="P2982" t="s">
        <v>1467</v>
      </c>
      <c r="Q2982" t="s">
        <v>1468</v>
      </c>
      <c r="R2982" t="s">
        <v>587</v>
      </c>
      <c r="S2982">
        <v>54022</v>
      </c>
      <c r="T2982" t="s">
        <v>222</v>
      </c>
      <c r="U2982" t="s">
        <v>588</v>
      </c>
      <c r="V2982" t="s">
        <v>135</v>
      </c>
      <c r="W2982" t="s">
        <v>278</v>
      </c>
      <c r="X2982" t="s">
        <v>57</v>
      </c>
      <c r="Y2982" t="s">
        <v>1469</v>
      </c>
      <c r="Z2982" s="1">
        <v>43694</v>
      </c>
      <c r="AA2982">
        <v>85</v>
      </c>
      <c r="AB2982" t="s">
        <v>59</v>
      </c>
      <c r="AC2982">
        <v>2023</v>
      </c>
      <c r="AD2982">
        <v>506</v>
      </c>
      <c r="AE2982" t="s">
        <v>755</v>
      </c>
      <c r="AF2982" t="s">
        <v>247</v>
      </c>
      <c r="AG2982" s="1">
        <v>36035</v>
      </c>
      <c r="AH2982" t="s">
        <v>248</v>
      </c>
      <c r="AI2982" t="s">
        <v>249</v>
      </c>
      <c r="AJ2982" t="s">
        <v>64</v>
      </c>
      <c r="AK2982">
        <v>185</v>
      </c>
      <c r="AL2982">
        <v>20000000</v>
      </c>
      <c r="AM2982">
        <v>25000000</v>
      </c>
      <c r="AN2982" s="1">
        <v>45838</v>
      </c>
      <c r="AO2982" t="s">
        <v>764</v>
      </c>
      <c r="AP2982" t="s">
        <v>164</v>
      </c>
      <c r="AQ2982">
        <v>16</v>
      </c>
      <c r="AR2982" t="s">
        <v>757</v>
      </c>
      <c r="AS2982">
        <v>0</v>
      </c>
      <c r="AT2982" t="s">
        <v>248</v>
      </c>
      <c r="AU2982">
        <v>26</v>
      </c>
    </row>
    <row r="2983" spans="1:47" x14ac:dyDescent="0.25">
      <c r="A2983" t="s">
        <v>1466</v>
      </c>
      <c r="B2983">
        <v>3203427</v>
      </c>
      <c r="C2983">
        <v>332697</v>
      </c>
      <c r="D2983" t="s">
        <v>48</v>
      </c>
      <c r="E2983">
        <v>0</v>
      </c>
      <c r="F2983">
        <v>0</v>
      </c>
      <c r="G2983">
        <v>0</v>
      </c>
      <c r="H2983">
        <v>0</v>
      </c>
      <c r="I2983">
        <v>85</v>
      </c>
      <c r="J2983">
        <v>2019</v>
      </c>
      <c r="K2983" t="s">
        <v>154</v>
      </c>
      <c r="L2983">
        <v>0</v>
      </c>
      <c r="M2983">
        <v>0</v>
      </c>
      <c r="N2983">
        <v>10</v>
      </c>
      <c r="O2983">
        <v>11</v>
      </c>
      <c r="P2983" t="s">
        <v>1467</v>
      </c>
      <c r="Q2983" t="s">
        <v>1468</v>
      </c>
      <c r="R2983" t="s">
        <v>587</v>
      </c>
      <c r="S2983">
        <v>54022</v>
      </c>
      <c r="T2983" t="s">
        <v>222</v>
      </c>
      <c r="U2983" t="s">
        <v>588</v>
      </c>
      <c r="V2983" t="s">
        <v>135</v>
      </c>
      <c r="W2983" t="s">
        <v>278</v>
      </c>
      <c r="X2983" t="s">
        <v>57</v>
      </c>
      <c r="Y2983" t="s">
        <v>1469</v>
      </c>
      <c r="Z2983" s="1">
        <v>43694</v>
      </c>
      <c r="AA2983">
        <v>85</v>
      </c>
      <c r="AB2983" t="s">
        <v>59</v>
      </c>
      <c r="AC2983">
        <v>2023</v>
      </c>
      <c r="AD2983">
        <v>506</v>
      </c>
      <c r="AE2983" t="s">
        <v>755</v>
      </c>
      <c r="AF2983" t="s">
        <v>247</v>
      </c>
      <c r="AG2983" s="1">
        <v>36035</v>
      </c>
      <c r="AH2983" t="s">
        <v>248</v>
      </c>
      <c r="AI2983" t="s">
        <v>249</v>
      </c>
      <c r="AJ2983" t="s">
        <v>64</v>
      </c>
      <c r="AK2983">
        <v>185</v>
      </c>
      <c r="AL2983">
        <v>20000000</v>
      </c>
      <c r="AM2983">
        <v>25000000</v>
      </c>
      <c r="AN2983" s="1">
        <v>45838</v>
      </c>
      <c r="AO2983" t="s">
        <v>765</v>
      </c>
      <c r="AP2983" t="s">
        <v>164</v>
      </c>
      <c r="AQ2983">
        <v>16</v>
      </c>
      <c r="AR2983" t="s">
        <v>757</v>
      </c>
      <c r="AS2983">
        <v>0</v>
      </c>
      <c r="AT2983" t="s">
        <v>248</v>
      </c>
      <c r="AU2983">
        <v>26</v>
      </c>
    </row>
    <row r="2984" spans="1:47" x14ac:dyDescent="0.25">
      <c r="A2984" t="s">
        <v>1466</v>
      </c>
      <c r="B2984">
        <v>3203427</v>
      </c>
      <c r="C2984">
        <v>332697</v>
      </c>
      <c r="D2984" t="s">
        <v>48</v>
      </c>
      <c r="E2984">
        <v>0</v>
      </c>
      <c r="F2984">
        <v>0</v>
      </c>
      <c r="G2984">
        <v>0</v>
      </c>
      <c r="H2984">
        <v>0</v>
      </c>
      <c r="I2984">
        <v>85</v>
      </c>
      <c r="J2984">
        <v>2019</v>
      </c>
      <c r="K2984" t="s">
        <v>154</v>
      </c>
      <c r="L2984">
        <v>0</v>
      </c>
      <c r="M2984">
        <v>0</v>
      </c>
      <c r="N2984">
        <v>10</v>
      </c>
      <c r="O2984">
        <v>11</v>
      </c>
      <c r="P2984" t="s">
        <v>1467</v>
      </c>
      <c r="Q2984" t="s">
        <v>1468</v>
      </c>
      <c r="R2984" t="s">
        <v>587</v>
      </c>
      <c r="S2984">
        <v>54022</v>
      </c>
      <c r="T2984" t="s">
        <v>222</v>
      </c>
      <c r="U2984" t="s">
        <v>588</v>
      </c>
      <c r="V2984" t="s">
        <v>135</v>
      </c>
      <c r="W2984" t="s">
        <v>278</v>
      </c>
      <c r="X2984" t="s">
        <v>57</v>
      </c>
      <c r="Y2984" t="s">
        <v>1469</v>
      </c>
      <c r="Z2984" s="1">
        <v>43694</v>
      </c>
      <c r="AA2984">
        <v>85</v>
      </c>
      <c r="AB2984" t="s">
        <v>59</v>
      </c>
      <c r="AC2984">
        <v>2023</v>
      </c>
      <c r="AD2984">
        <v>506</v>
      </c>
      <c r="AE2984" t="s">
        <v>755</v>
      </c>
      <c r="AF2984" t="s">
        <v>247</v>
      </c>
      <c r="AG2984" s="1">
        <v>36035</v>
      </c>
      <c r="AH2984" t="s">
        <v>248</v>
      </c>
      <c r="AI2984" t="s">
        <v>249</v>
      </c>
      <c r="AJ2984" t="s">
        <v>64</v>
      </c>
      <c r="AK2984">
        <v>185</v>
      </c>
      <c r="AL2984">
        <v>20000000</v>
      </c>
      <c r="AM2984">
        <v>25000000</v>
      </c>
      <c r="AN2984" s="1">
        <v>45838</v>
      </c>
      <c r="AO2984" t="s">
        <v>766</v>
      </c>
      <c r="AP2984" t="s">
        <v>164</v>
      </c>
      <c r="AQ2984">
        <v>16</v>
      </c>
      <c r="AR2984" t="s">
        <v>757</v>
      </c>
      <c r="AS2984">
        <v>0</v>
      </c>
      <c r="AT2984" t="s">
        <v>248</v>
      </c>
      <c r="AU2984">
        <v>26</v>
      </c>
    </row>
    <row r="2985" spans="1:47" x14ac:dyDescent="0.25">
      <c r="A2985" t="s">
        <v>1466</v>
      </c>
      <c r="B2985">
        <v>3203427</v>
      </c>
      <c r="C2985">
        <v>332697</v>
      </c>
      <c r="D2985" t="s">
        <v>48</v>
      </c>
      <c r="E2985">
        <v>0</v>
      </c>
      <c r="F2985">
        <v>0</v>
      </c>
      <c r="G2985">
        <v>0</v>
      </c>
      <c r="H2985">
        <v>0</v>
      </c>
      <c r="I2985">
        <v>85</v>
      </c>
      <c r="J2985">
        <v>2019</v>
      </c>
      <c r="K2985" t="s">
        <v>154</v>
      </c>
      <c r="L2985">
        <v>0</v>
      </c>
      <c r="M2985">
        <v>0</v>
      </c>
      <c r="N2985">
        <v>10</v>
      </c>
      <c r="O2985">
        <v>11</v>
      </c>
      <c r="P2985" t="s">
        <v>1467</v>
      </c>
      <c r="Q2985" t="s">
        <v>1468</v>
      </c>
      <c r="R2985" t="s">
        <v>587</v>
      </c>
      <c r="S2985">
        <v>54022</v>
      </c>
      <c r="T2985" t="s">
        <v>222</v>
      </c>
      <c r="U2985" t="s">
        <v>588</v>
      </c>
      <c r="V2985" t="s">
        <v>135</v>
      </c>
      <c r="W2985" t="s">
        <v>278</v>
      </c>
      <c r="X2985" t="s">
        <v>57</v>
      </c>
      <c r="Y2985" t="s">
        <v>1469</v>
      </c>
      <c r="Z2985" s="1">
        <v>43694</v>
      </c>
      <c r="AA2985">
        <v>85</v>
      </c>
      <c r="AB2985" t="s">
        <v>59</v>
      </c>
      <c r="AC2985">
        <v>2023</v>
      </c>
      <c r="AD2985">
        <v>506</v>
      </c>
      <c r="AE2985" t="s">
        <v>755</v>
      </c>
      <c r="AF2985" t="s">
        <v>247</v>
      </c>
      <c r="AG2985" s="1">
        <v>36035</v>
      </c>
      <c r="AH2985" t="s">
        <v>248</v>
      </c>
      <c r="AI2985" t="s">
        <v>249</v>
      </c>
      <c r="AJ2985" t="s">
        <v>64</v>
      </c>
      <c r="AK2985">
        <v>185</v>
      </c>
      <c r="AL2985">
        <v>20000000</v>
      </c>
      <c r="AM2985">
        <v>25000000</v>
      </c>
      <c r="AN2985" s="1">
        <v>45838</v>
      </c>
      <c r="AO2985" t="s">
        <v>767</v>
      </c>
      <c r="AP2985" t="s">
        <v>164</v>
      </c>
      <c r="AQ2985">
        <v>16</v>
      </c>
      <c r="AR2985" t="s">
        <v>757</v>
      </c>
      <c r="AS2985">
        <v>0</v>
      </c>
      <c r="AT2985" t="s">
        <v>465</v>
      </c>
      <c r="AU2985">
        <v>26</v>
      </c>
    </row>
    <row r="2986" spans="1:47" x14ac:dyDescent="0.25">
      <c r="A2986" t="s">
        <v>1466</v>
      </c>
      <c r="B2986">
        <v>3203427</v>
      </c>
      <c r="C2986">
        <v>332697</v>
      </c>
      <c r="D2986" t="s">
        <v>48</v>
      </c>
      <c r="E2986">
        <v>0</v>
      </c>
      <c r="F2986">
        <v>0</v>
      </c>
      <c r="G2986">
        <v>0</v>
      </c>
      <c r="H2986">
        <v>0</v>
      </c>
      <c r="I2986">
        <v>85</v>
      </c>
      <c r="J2986">
        <v>2019</v>
      </c>
      <c r="K2986" t="s">
        <v>154</v>
      </c>
      <c r="L2986">
        <v>0</v>
      </c>
      <c r="M2986">
        <v>0</v>
      </c>
      <c r="N2986">
        <v>10</v>
      </c>
      <c r="O2986">
        <v>11</v>
      </c>
      <c r="P2986" t="s">
        <v>1467</v>
      </c>
      <c r="Q2986" t="s">
        <v>1468</v>
      </c>
      <c r="R2986" t="s">
        <v>587</v>
      </c>
      <c r="S2986">
        <v>54022</v>
      </c>
      <c r="T2986" t="s">
        <v>222</v>
      </c>
      <c r="U2986" t="s">
        <v>588</v>
      </c>
      <c r="V2986" t="s">
        <v>135</v>
      </c>
      <c r="W2986" t="s">
        <v>278</v>
      </c>
      <c r="X2986" t="s">
        <v>57</v>
      </c>
      <c r="Y2986" t="s">
        <v>1469</v>
      </c>
      <c r="Z2986" s="1">
        <v>43694</v>
      </c>
      <c r="AA2986">
        <v>85</v>
      </c>
      <c r="AB2986" t="s">
        <v>59</v>
      </c>
      <c r="AC2986">
        <v>2023</v>
      </c>
      <c r="AD2986">
        <v>506</v>
      </c>
      <c r="AE2986" t="s">
        <v>755</v>
      </c>
      <c r="AF2986" t="s">
        <v>247</v>
      </c>
      <c r="AG2986" s="1">
        <v>36035</v>
      </c>
      <c r="AH2986" t="s">
        <v>248</v>
      </c>
      <c r="AI2986" t="s">
        <v>249</v>
      </c>
      <c r="AJ2986" t="s">
        <v>64</v>
      </c>
      <c r="AK2986">
        <v>185</v>
      </c>
      <c r="AL2986">
        <v>20000000</v>
      </c>
      <c r="AM2986">
        <v>25000000</v>
      </c>
      <c r="AN2986" s="1">
        <v>45838</v>
      </c>
      <c r="AO2986" t="s">
        <v>768</v>
      </c>
      <c r="AP2986" t="s">
        <v>164</v>
      </c>
      <c r="AQ2986">
        <v>16</v>
      </c>
      <c r="AR2986" t="s">
        <v>757</v>
      </c>
      <c r="AS2986">
        <v>0</v>
      </c>
      <c r="AT2986" t="s">
        <v>248</v>
      </c>
      <c r="AU2986">
        <v>26</v>
      </c>
    </row>
    <row r="2987" spans="1:47" x14ac:dyDescent="0.25">
      <c r="A2987" t="s">
        <v>1470</v>
      </c>
      <c r="B2987">
        <v>3210314</v>
      </c>
      <c r="C2987">
        <v>381187</v>
      </c>
      <c r="D2987" t="s">
        <v>812</v>
      </c>
      <c r="E2987">
        <v>0</v>
      </c>
      <c r="F2987">
        <v>0</v>
      </c>
      <c r="G2987">
        <v>0</v>
      </c>
      <c r="H2987">
        <v>0</v>
      </c>
      <c r="I2987">
        <v>87</v>
      </c>
      <c r="J2987">
        <v>2019</v>
      </c>
      <c r="K2987" t="s">
        <v>189</v>
      </c>
      <c r="L2987">
        <v>1</v>
      </c>
      <c r="M2987">
        <v>1</v>
      </c>
      <c r="N2987">
        <v>2</v>
      </c>
      <c r="O2987">
        <v>8</v>
      </c>
      <c r="P2987" t="s">
        <v>1357</v>
      </c>
      <c r="Q2987" t="s">
        <v>922</v>
      </c>
      <c r="R2987" t="s">
        <v>1471</v>
      </c>
      <c r="S2987">
        <v>6978</v>
      </c>
      <c r="T2987" t="s">
        <v>1165</v>
      </c>
      <c r="U2987" t="s">
        <v>939</v>
      </c>
      <c r="V2987" t="s">
        <v>793</v>
      </c>
      <c r="W2987" t="s">
        <v>103</v>
      </c>
      <c r="X2987" t="s">
        <v>57</v>
      </c>
      <c r="Y2987" t="s">
        <v>1472</v>
      </c>
      <c r="Z2987" s="1">
        <v>43695</v>
      </c>
      <c r="AA2987">
        <v>87</v>
      </c>
      <c r="AB2987" t="s">
        <v>59</v>
      </c>
      <c r="AC2987">
        <v>2023</v>
      </c>
      <c r="AD2987">
        <v>738</v>
      </c>
      <c r="AE2987" t="s">
        <v>796</v>
      </c>
      <c r="AF2987" t="s">
        <v>797</v>
      </c>
      <c r="AG2987" s="1">
        <v>35788</v>
      </c>
      <c r="AH2987" t="s">
        <v>264</v>
      </c>
      <c r="AI2987" t="s">
        <v>265</v>
      </c>
      <c r="AJ2987" t="s">
        <v>64</v>
      </c>
      <c r="AK2987">
        <v>178</v>
      </c>
      <c r="AL2987">
        <v>800000</v>
      </c>
      <c r="AM2987">
        <v>1000000</v>
      </c>
      <c r="AN2987" s="1">
        <v>46568</v>
      </c>
      <c r="AO2987" t="s">
        <v>798</v>
      </c>
      <c r="AP2987" t="s">
        <v>66</v>
      </c>
      <c r="AQ2987">
        <v>99</v>
      </c>
      <c r="AR2987" t="s">
        <v>799</v>
      </c>
      <c r="AS2987">
        <v>0</v>
      </c>
      <c r="AT2987" t="s">
        <v>264</v>
      </c>
      <c r="AU2987">
        <v>26</v>
      </c>
    </row>
    <row r="2988" spans="1:47" x14ac:dyDescent="0.25">
      <c r="A2988" t="s">
        <v>1470</v>
      </c>
      <c r="B2988">
        <v>3210314</v>
      </c>
      <c r="C2988">
        <v>381187</v>
      </c>
      <c r="D2988" t="s">
        <v>812</v>
      </c>
      <c r="E2988">
        <v>0</v>
      </c>
      <c r="F2988">
        <v>0</v>
      </c>
      <c r="G2988">
        <v>0</v>
      </c>
      <c r="H2988">
        <v>0</v>
      </c>
      <c r="I2988">
        <v>87</v>
      </c>
      <c r="J2988">
        <v>2019</v>
      </c>
      <c r="K2988" t="s">
        <v>189</v>
      </c>
      <c r="L2988">
        <v>1</v>
      </c>
      <c r="M2988">
        <v>1</v>
      </c>
      <c r="N2988">
        <v>2</v>
      </c>
      <c r="O2988">
        <v>8</v>
      </c>
      <c r="P2988" t="s">
        <v>1357</v>
      </c>
      <c r="Q2988" t="s">
        <v>922</v>
      </c>
      <c r="R2988" t="s">
        <v>1471</v>
      </c>
      <c r="S2988">
        <v>6978</v>
      </c>
      <c r="T2988" t="s">
        <v>1165</v>
      </c>
      <c r="U2988" t="s">
        <v>939</v>
      </c>
      <c r="V2988" t="s">
        <v>793</v>
      </c>
      <c r="W2988" t="s">
        <v>103</v>
      </c>
      <c r="X2988" t="s">
        <v>57</v>
      </c>
      <c r="Y2988" t="s">
        <v>1472</v>
      </c>
      <c r="Z2988" s="1">
        <v>43695</v>
      </c>
      <c r="AA2988">
        <v>87</v>
      </c>
      <c r="AB2988" t="s">
        <v>59</v>
      </c>
      <c r="AC2988">
        <v>2023</v>
      </c>
      <c r="AD2988">
        <v>738</v>
      </c>
      <c r="AE2988" t="s">
        <v>796</v>
      </c>
      <c r="AF2988" t="s">
        <v>797</v>
      </c>
      <c r="AG2988" s="1">
        <v>35788</v>
      </c>
      <c r="AH2988" t="s">
        <v>264</v>
      </c>
      <c r="AI2988" t="s">
        <v>265</v>
      </c>
      <c r="AJ2988" t="s">
        <v>64</v>
      </c>
      <c r="AK2988">
        <v>178</v>
      </c>
      <c r="AL2988">
        <v>800000</v>
      </c>
      <c r="AM2988">
        <v>1000000</v>
      </c>
      <c r="AN2988" s="1">
        <v>46568</v>
      </c>
      <c r="AO2988" t="s">
        <v>800</v>
      </c>
      <c r="AP2988" t="s">
        <v>66</v>
      </c>
      <c r="AQ2988">
        <v>99</v>
      </c>
      <c r="AR2988" t="s">
        <v>799</v>
      </c>
      <c r="AS2988">
        <v>0</v>
      </c>
      <c r="AT2988" t="s">
        <v>264</v>
      </c>
      <c r="AU2988">
        <v>26</v>
      </c>
    </row>
    <row r="2989" spans="1:47" x14ac:dyDescent="0.25">
      <c r="A2989" t="s">
        <v>1470</v>
      </c>
      <c r="B2989">
        <v>3210314</v>
      </c>
      <c r="C2989">
        <v>381187</v>
      </c>
      <c r="D2989" t="s">
        <v>812</v>
      </c>
      <c r="E2989">
        <v>0</v>
      </c>
      <c r="F2989">
        <v>0</v>
      </c>
      <c r="G2989">
        <v>0</v>
      </c>
      <c r="H2989">
        <v>0</v>
      </c>
      <c r="I2989">
        <v>87</v>
      </c>
      <c r="J2989">
        <v>2019</v>
      </c>
      <c r="K2989" t="s">
        <v>189</v>
      </c>
      <c r="L2989">
        <v>1</v>
      </c>
      <c r="M2989">
        <v>1</v>
      </c>
      <c r="N2989">
        <v>2</v>
      </c>
      <c r="O2989">
        <v>8</v>
      </c>
      <c r="P2989" t="s">
        <v>1357</v>
      </c>
      <c r="Q2989" t="s">
        <v>922</v>
      </c>
      <c r="R2989" t="s">
        <v>1471</v>
      </c>
      <c r="S2989">
        <v>6978</v>
      </c>
      <c r="T2989" t="s">
        <v>1165</v>
      </c>
      <c r="U2989" t="s">
        <v>939</v>
      </c>
      <c r="V2989" t="s">
        <v>793</v>
      </c>
      <c r="W2989" t="s">
        <v>103</v>
      </c>
      <c r="X2989" t="s">
        <v>57</v>
      </c>
      <c r="Y2989" t="s">
        <v>1472</v>
      </c>
      <c r="Z2989" s="1">
        <v>43695</v>
      </c>
      <c r="AA2989">
        <v>87</v>
      </c>
      <c r="AB2989" t="s">
        <v>59</v>
      </c>
      <c r="AC2989">
        <v>2023</v>
      </c>
      <c r="AD2989">
        <v>738</v>
      </c>
      <c r="AE2989" t="s">
        <v>796</v>
      </c>
      <c r="AF2989" t="s">
        <v>797</v>
      </c>
      <c r="AG2989" s="1">
        <v>35788</v>
      </c>
      <c r="AH2989" t="s">
        <v>264</v>
      </c>
      <c r="AI2989" t="s">
        <v>265</v>
      </c>
      <c r="AJ2989" t="s">
        <v>64</v>
      </c>
      <c r="AK2989">
        <v>178</v>
      </c>
      <c r="AL2989">
        <v>800000</v>
      </c>
      <c r="AM2989">
        <v>1000000</v>
      </c>
      <c r="AN2989" s="1">
        <v>46568</v>
      </c>
      <c r="AO2989" t="s">
        <v>801</v>
      </c>
      <c r="AP2989" t="s">
        <v>66</v>
      </c>
      <c r="AQ2989">
        <v>11</v>
      </c>
      <c r="AR2989" t="s">
        <v>799</v>
      </c>
      <c r="AS2989">
        <v>0</v>
      </c>
      <c r="AT2989" t="s">
        <v>264</v>
      </c>
      <c r="AU2989">
        <v>26</v>
      </c>
    </row>
    <row r="2990" spans="1:47" x14ac:dyDescent="0.25">
      <c r="A2990" t="s">
        <v>1470</v>
      </c>
      <c r="B2990">
        <v>3210314</v>
      </c>
      <c r="C2990">
        <v>381187</v>
      </c>
      <c r="D2990" t="s">
        <v>812</v>
      </c>
      <c r="E2990">
        <v>0</v>
      </c>
      <c r="F2990">
        <v>0</v>
      </c>
      <c r="G2990">
        <v>0</v>
      </c>
      <c r="H2990">
        <v>0</v>
      </c>
      <c r="I2990">
        <v>87</v>
      </c>
      <c r="J2990">
        <v>2019</v>
      </c>
      <c r="K2990" t="s">
        <v>189</v>
      </c>
      <c r="L2990">
        <v>1</v>
      </c>
      <c r="M2990">
        <v>1</v>
      </c>
      <c r="N2990">
        <v>2</v>
      </c>
      <c r="O2990">
        <v>8</v>
      </c>
      <c r="P2990" t="s">
        <v>1357</v>
      </c>
      <c r="Q2990" t="s">
        <v>922</v>
      </c>
      <c r="R2990" t="s">
        <v>1471</v>
      </c>
      <c r="S2990">
        <v>6978</v>
      </c>
      <c r="T2990" t="s">
        <v>1165</v>
      </c>
      <c r="U2990" t="s">
        <v>939</v>
      </c>
      <c r="V2990" t="s">
        <v>793</v>
      </c>
      <c r="W2990" t="s">
        <v>103</v>
      </c>
      <c r="X2990" t="s">
        <v>57</v>
      </c>
      <c r="Y2990" t="s">
        <v>1472</v>
      </c>
      <c r="Z2990" s="1">
        <v>43695</v>
      </c>
      <c r="AA2990">
        <v>87</v>
      </c>
      <c r="AB2990" t="s">
        <v>59</v>
      </c>
      <c r="AC2990">
        <v>2023</v>
      </c>
      <c r="AD2990">
        <v>738</v>
      </c>
      <c r="AE2990" t="s">
        <v>796</v>
      </c>
      <c r="AF2990" t="s">
        <v>797</v>
      </c>
      <c r="AG2990" s="1">
        <v>35788</v>
      </c>
      <c r="AH2990" t="s">
        <v>264</v>
      </c>
      <c r="AI2990" t="s">
        <v>265</v>
      </c>
      <c r="AJ2990" t="s">
        <v>64</v>
      </c>
      <c r="AK2990">
        <v>178</v>
      </c>
      <c r="AL2990">
        <v>800000</v>
      </c>
      <c r="AM2990">
        <v>1000000</v>
      </c>
      <c r="AN2990" s="1">
        <v>46568</v>
      </c>
      <c r="AO2990" t="s">
        <v>802</v>
      </c>
      <c r="AP2990" t="s">
        <v>66</v>
      </c>
      <c r="AQ2990">
        <v>11</v>
      </c>
      <c r="AR2990" t="s">
        <v>799</v>
      </c>
      <c r="AS2990">
        <v>0</v>
      </c>
      <c r="AT2990" t="s">
        <v>264</v>
      </c>
      <c r="AU2990">
        <v>26</v>
      </c>
    </row>
    <row r="2991" spans="1:47" x14ac:dyDescent="0.25">
      <c r="A2991" t="s">
        <v>1470</v>
      </c>
      <c r="B2991">
        <v>3210314</v>
      </c>
      <c r="C2991">
        <v>381187</v>
      </c>
      <c r="D2991" t="s">
        <v>812</v>
      </c>
      <c r="E2991">
        <v>0</v>
      </c>
      <c r="F2991">
        <v>0</v>
      </c>
      <c r="G2991">
        <v>0</v>
      </c>
      <c r="H2991">
        <v>0</v>
      </c>
      <c r="I2991">
        <v>87</v>
      </c>
      <c r="J2991">
        <v>2019</v>
      </c>
      <c r="K2991" t="s">
        <v>189</v>
      </c>
      <c r="L2991">
        <v>1</v>
      </c>
      <c r="M2991">
        <v>1</v>
      </c>
      <c r="N2991">
        <v>2</v>
      </c>
      <c r="O2991">
        <v>8</v>
      </c>
      <c r="P2991" t="s">
        <v>1357</v>
      </c>
      <c r="Q2991" t="s">
        <v>922</v>
      </c>
      <c r="R2991" t="s">
        <v>1471</v>
      </c>
      <c r="S2991">
        <v>6978</v>
      </c>
      <c r="T2991" t="s">
        <v>1165</v>
      </c>
      <c r="U2991" t="s">
        <v>939</v>
      </c>
      <c r="V2991" t="s">
        <v>793</v>
      </c>
      <c r="W2991" t="s">
        <v>103</v>
      </c>
      <c r="X2991" t="s">
        <v>57</v>
      </c>
      <c r="Y2991" t="s">
        <v>1472</v>
      </c>
      <c r="Z2991" s="1">
        <v>43695</v>
      </c>
      <c r="AA2991">
        <v>87</v>
      </c>
      <c r="AB2991" t="s">
        <v>59</v>
      </c>
      <c r="AC2991">
        <v>2023</v>
      </c>
      <c r="AD2991">
        <v>738</v>
      </c>
      <c r="AE2991" t="s">
        <v>796</v>
      </c>
      <c r="AF2991" t="s">
        <v>797</v>
      </c>
      <c r="AG2991" s="1">
        <v>35788</v>
      </c>
      <c r="AH2991" t="s">
        <v>264</v>
      </c>
      <c r="AI2991" t="s">
        <v>265</v>
      </c>
      <c r="AJ2991" t="s">
        <v>64</v>
      </c>
      <c r="AK2991">
        <v>178</v>
      </c>
      <c r="AL2991">
        <v>800000</v>
      </c>
      <c r="AM2991">
        <v>1000000</v>
      </c>
      <c r="AN2991" s="1">
        <v>46568</v>
      </c>
      <c r="AO2991" t="s">
        <v>803</v>
      </c>
      <c r="AP2991" t="s">
        <v>66</v>
      </c>
      <c r="AQ2991">
        <v>11</v>
      </c>
      <c r="AR2991" t="s">
        <v>799</v>
      </c>
      <c r="AS2991">
        <v>0</v>
      </c>
      <c r="AT2991" t="s">
        <v>264</v>
      </c>
      <c r="AU2991">
        <v>26</v>
      </c>
    </row>
    <row r="2992" spans="1:47" x14ac:dyDescent="0.25">
      <c r="A2992" t="s">
        <v>1470</v>
      </c>
      <c r="B2992">
        <v>3210314</v>
      </c>
      <c r="C2992">
        <v>381187</v>
      </c>
      <c r="D2992" t="s">
        <v>812</v>
      </c>
      <c r="E2992">
        <v>0</v>
      </c>
      <c r="F2992">
        <v>0</v>
      </c>
      <c r="G2992">
        <v>0</v>
      </c>
      <c r="H2992">
        <v>0</v>
      </c>
      <c r="I2992">
        <v>87</v>
      </c>
      <c r="J2992">
        <v>2019</v>
      </c>
      <c r="K2992" t="s">
        <v>189</v>
      </c>
      <c r="L2992">
        <v>1</v>
      </c>
      <c r="M2992">
        <v>1</v>
      </c>
      <c r="N2992">
        <v>2</v>
      </c>
      <c r="O2992">
        <v>8</v>
      </c>
      <c r="P2992" t="s">
        <v>1357</v>
      </c>
      <c r="Q2992" t="s">
        <v>922</v>
      </c>
      <c r="R2992" t="s">
        <v>1471</v>
      </c>
      <c r="S2992">
        <v>6978</v>
      </c>
      <c r="T2992" t="s">
        <v>1165</v>
      </c>
      <c r="U2992" t="s">
        <v>939</v>
      </c>
      <c r="V2992" t="s">
        <v>793</v>
      </c>
      <c r="W2992" t="s">
        <v>103</v>
      </c>
      <c r="X2992" t="s">
        <v>57</v>
      </c>
      <c r="Y2992" t="s">
        <v>1472</v>
      </c>
      <c r="Z2992" s="1">
        <v>43695</v>
      </c>
      <c r="AA2992">
        <v>87</v>
      </c>
      <c r="AB2992" t="s">
        <v>59</v>
      </c>
      <c r="AC2992">
        <v>2023</v>
      </c>
      <c r="AD2992">
        <v>738</v>
      </c>
      <c r="AE2992" t="s">
        <v>796</v>
      </c>
      <c r="AF2992" t="s">
        <v>797</v>
      </c>
      <c r="AG2992" s="1">
        <v>35788</v>
      </c>
      <c r="AH2992" t="s">
        <v>264</v>
      </c>
      <c r="AI2992" t="s">
        <v>265</v>
      </c>
      <c r="AJ2992" t="s">
        <v>64</v>
      </c>
      <c r="AK2992">
        <v>178</v>
      </c>
      <c r="AL2992">
        <v>800000</v>
      </c>
      <c r="AM2992">
        <v>1000000</v>
      </c>
      <c r="AN2992" s="1">
        <v>46568</v>
      </c>
      <c r="AO2992" t="s">
        <v>804</v>
      </c>
      <c r="AP2992" t="s">
        <v>66</v>
      </c>
      <c r="AQ2992">
        <v>11</v>
      </c>
      <c r="AR2992" t="s">
        <v>799</v>
      </c>
      <c r="AS2992">
        <v>0</v>
      </c>
      <c r="AT2992" t="s">
        <v>264</v>
      </c>
      <c r="AU2992">
        <v>26</v>
      </c>
    </row>
    <row r="2993" spans="1:47" x14ac:dyDescent="0.25">
      <c r="A2993" t="s">
        <v>1470</v>
      </c>
      <c r="B2993">
        <v>3210314</v>
      </c>
      <c r="C2993">
        <v>381187</v>
      </c>
      <c r="D2993" t="s">
        <v>812</v>
      </c>
      <c r="E2993">
        <v>0</v>
      </c>
      <c r="F2993">
        <v>0</v>
      </c>
      <c r="G2993">
        <v>0</v>
      </c>
      <c r="H2993">
        <v>0</v>
      </c>
      <c r="I2993">
        <v>87</v>
      </c>
      <c r="J2993">
        <v>2019</v>
      </c>
      <c r="K2993" t="s">
        <v>189</v>
      </c>
      <c r="L2993">
        <v>1</v>
      </c>
      <c r="M2993">
        <v>1</v>
      </c>
      <c r="N2993">
        <v>2</v>
      </c>
      <c r="O2993">
        <v>8</v>
      </c>
      <c r="P2993" t="s">
        <v>1357</v>
      </c>
      <c r="Q2993" t="s">
        <v>922</v>
      </c>
      <c r="R2993" t="s">
        <v>1471</v>
      </c>
      <c r="S2993">
        <v>6978</v>
      </c>
      <c r="T2993" t="s">
        <v>1165</v>
      </c>
      <c r="U2993" t="s">
        <v>939</v>
      </c>
      <c r="V2993" t="s">
        <v>793</v>
      </c>
      <c r="W2993" t="s">
        <v>103</v>
      </c>
      <c r="X2993" t="s">
        <v>57</v>
      </c>
      <c r="Y2993" t="s">
        <v>1472</v>
      </c>
      <c r="Z2993" s="1">
        <v>43695</v>
      </c>
      <c r="AA2993">
        <v>87</v>
      </c>
      <c r="AB2993" t="s">
        <v>59</v>
      </c>
      <c r="AC2993">
        <v>2023</v>
      </c>
      <c r="AD2993">
        <v>738</v>
      </c>
      <c r="AE2993" t="s">
        <v>796</v>
      </c>
      <c r="AF2993" t="s">
        <v>797</v>
      </c>
      <c r="AG2993" s="1">
        <v>35788</v>
      </c>
      <c r="AH2993" t="s">
        <v>264</v>
      </c>
      <c r="AI2993" t="s">
        <v>265</v>
      </c>
      <c r="AJ2993" t="s">
        <v>64</v>
      </c>
      <c r="AK2993">
        <v>178</v>
      </c>
      <c r="AL2993">
        <v>800000</v>
      </c>
      <c r="AM2993">
        <v>1000000</v>
      </c>
      <c r="AN2993" s="1">
        <v>46568</v>
      </c>
      <c r="AO2993" t="s">
        <v>805</v>
      </c>
      <c r="AP2993" t="s">
        <v>66</v>
      </c>
      <c r="AQ2993">
        <v>11</v>
      </c>
      <c r="AR2993" t="s">
        <v>799</v>
      </c>
      <c r="AS2993">
        <v>0</v>
      </c>
      <c r="AT2993" t="s">
        <v>264</v>
      </c>
      <c r="AU2993">
        <v>26</v>
      </c>
    </row>
    <row r="2994" spans="1:47" x14ac:dyDescent="0.25">
      <c r="A2994" t="s">
        <v>1470</v>
      </c>
      <c r="B2994">
        <v>3210314</v>
      </c>
      <c r="C2994">
        <v>381187</v>
      </c>
      <c r="D2994" t="s">
        <v>812</v>
      </c>
      <c r="E2994">
        <v>0</v>
      </c>
      <c r="F2994">
        <v>0</v>
      </c>
      <c r="G2994">
        <v>0</v>
      </c>
      <c r="H2994">
        <v>0</v>
      </c>
      <c r="I2994">
        <v>87</v>
      </c>
      <c r="J2994">
        <v>2019</v>
      </c>
      <c r="K2994" t="s">
        <v>189</v>
      </c>
      <c r="L2994">
        <v>1</v>
      </c>
      <c r="M2994">
        <v>1</v>
      </c>
      <c r="N2994">
        <v>2</v>
      </c>
      <c r="O2994">
        <v>8</v>
      </c>
      <c r="P2994" t="s">
        <v>1357</v>
      </c>
      <c r="Q2994" t="s">
        <v>922</v>
      </c>
      <c r="R2994" t="s">
        <v>1471</v>
      </c>
      <c r="S2994">
        <v>6978</v>
      </c>
      <c r="T2994" t="s">
        <v>1165</v>
      </c>
      <c r="U2994" t="s">
        <v>939</v>
      </c>
      <c r="V2994" t="s">
        <v>793</v>
      </c>
      <c r="W2994" t="s">
        <v>103</v>
      </c>
      <c r="X2994" t="s">
        <v>57</v>
      </c>
      <c r="Y2994" t="s">
        <v>1472</v>
      </c>
      <c r="Z2994" s="1">
        <v>43695</v>
      </c>
      <c r="AA2994">
        <v>87</v>
      </c>
      <c r="AB2994" t="s">
        <v>59</v>
      </c>
      <c r="AC2994">
        <v>2023</v>
      </c>
      <c r="AD2994">
        <v>738</v>
      </c>
      <c r="AE2994" t="s">
        <v>796</v>
      </c>
      <c r="AF2994" t="s">
        <v>797</v>
      </c>
      <c r="AG2994" s="1">
        <v>35788</v>
      </c>
      <c r="AH2994" t="s">
        <v>264</v>
      </c>
      <c r="AI2994" t="s">
        <v>265</v>
      </c>
      <c r="AJ2994" t="s">
        <v>64</v>
      </c>
      <c r="AK2994">
        <v>178</v>
      </c>
      <c r="AL2994">
        <v>800000</v>
      </c>
      <c r="AM2994">
        <v>1000000</v>
      </c>
      <c r="AN2994" s="1">
        <v>46568</v>
      </c>
      <c r="AO2994" t="s">
        <v>806</v>
      </c>
      <c r="AP2994" t="s">
        <v>164</v>
      </c>
      <c r="AQ2994">
        <v>11</v>
      </c>
      <c r="AR2994" t="s">
        <v>799</v>
      </c>
      <c r="AS2994">
        <v>0</v>
      </c>
      <c r="AT2994" t="s">
        <v>807</v>
      </c>
      <c r="AU2994">
        <v>26</v>
      </c>
    </row>
    <row r="2995" spans="1:47" x14ac:dyDescent="0.25">
      <c r="A2995" t="s">
        <v>1470</v>
      </c>
      <c r="B2995">
        <v>3210314</v>
      </c>
      <c r="C2995">
        <v>381187</v>
      </c>
      <c r="D2995" t="s">
        <v>812</v>
      </c>
      <c r="E2995">
        <v>0</v>
      </c>
      <c r="F2995">
        <v>0</v>
      </c>
      <c r="G2995">
        <v>0</v>
      </c>
      <c r="H2995">
        <v>0</v>
      </c>
      <c r="I2995">
        <v>87</v>
      </c>
      <c r="J2995">
        <v>2019</v>
      </c>
      <c r="K2995" t="s">
        <v>189</v>
      </c>
      <c r="L2995">
        <v>1</v>
      </c>
      <c r="M2995">
        <v>1</v>
      </c>
      <c r="N2995">
        <v>2</v>
      </c>
      <c r="O2995">
        <v>8</v>
      </c>
      <c r="P2995" t="s">
        <v>1357</v>
      </c>
      <c r="Q2995" t="s">
        <v>922</v>
      </c>
      <c r="R2995" t="s">
        <v>1471</v>
      </c>
      <c r="S2995">
        <v>6978</v>
      </c>
      <c r="T2995" t="s">
        <v>1165</v>
      </c>
      <c r="U2995" t="s">
        <v>939</v>
      </c>
      <c r="V2995" t="s">
        <v>793</v>
      </c>
      <c r="W2995" t="s">
        <v>103</v>
      </c>
      <c r="X2995" t="s">
        <v>57</v>
      </c>
      <c r="Y2995" t="s">
        <v>1472</v>
      </c>
      <c r="Z2995" s="1">
        <v>43695</v>
      </c>
      <c r="AA2995">
        <v>87</v>
      </c>
      <c r="AB2995" t="s">
        <v>59</v>
      </c>
      <c r="AC2995">
        <v>2023</v>
      </c>
      <c r="AD2995">
        <v>738</v>
      </c>
      <c r="AE2995" t="s">
        <v>796</v>
      </c>
      <c r="AF2995" t="s">
        <v>797</v>
      </c>
      <c r="AG2995" s="1">
        <v>35788</v>
      </c>
      <c r="AH2995" t="s">
        <v>264</v>
      </c>
      <c r="AI2995" t="s">
        <v>265</v>
      </c>
      <c r="AJ2995" t="s">
        <v>64</v>
      </c>
      <c r="AK2995">
        <v>178</v>
      </c>
      <c r="AL2995">
        <v>800000</v>
      </c>
      <c r="AM2995">
        <v>1000000</v>
      </c>
      <c r="AN2995" s="1">
        <v>46568</v>
      </c>
      <c r="AO2995" t="s">
        <v>808</v>
      </c>
      <c r="AP2995" t="s">
        <v>164</v>
      </c>
      <c r="AQ2995">
        <v>11</v>
      </c>
      <c r="AR2995" t="s">
        <v>799</v>
      </c>
      <c r="AS2995">
        <v>0</v>
      </c>
      <c r="AT2995" t="s">
        <v>264</v>
      </c>
      <c r="AU2995">
        <v>26</v>
      </c>
    </row>
    <row r="2996" spans="1:47" x14ac:dyDescent="0.25">
      <c r="A2996" t="s">
        <v>1470</v>
      </c>
      <c r="B2996">
        <v>3210314</v>
      </c>
      <c r="C2996">
        <v>381187</v>
      </c>
      <c r="D2996" t="s">
        <v>812</v>
      </c>
      <c r="E2996">
        <v>0</v>
      </c>
      <c r="F2996">
        <v>0</v>
      </c>
      <c r="G2996">
        <v>0</v>
      </c>
      <c r="H2996">
        <v>0</v>
      </c>
      <c r="I2996">
        <v>87</v>
      </c>
      <c r="J2996">
        <v>2019</v>
      </c>
      <c r="K2996" t="s">
        <v>189</v>
      </c>
      <c r="L2996">
        <v>1</v>
      </c>
      <c r="M2996">
        <v>1</v>
      </c>
      <c r="N2996">
        <v>2</v>
      </c>
      <c r="O2996">
        <v>8</v>
      </c>
      <c r="P2996" t="s">
        <v>1357</v>
      </c>
      <c r="Q2996" t="s">
        <v>922</v>
      </c>
      <c r="R2996" t="s">
        <v>1471</v>
      </c>
      <c r="S2996">
        <v>6978</v>
      </c>
      <c r="T2996" t="s">
        <v>1165</v>
      </c>
      <c r="U2996" t="s">
        <v>939</v>
      </c>
      <c r="V2996" t="s">
        <v>793</v>
      </c>
      <c r="W2996" t="s">
        <v>103</v>
      </c>
      <c r="X2996" t="s">
        <v>57</v>
      </c>
      <c r="Y2996" t="s">
        <v>1472</v>
      </c>
      <c r="Z2996" s="1">
        <v>43695</v>
      </c>
      <c r="AA2996">
        <v>87</v>
      </c>
      <c r="AB2996" t="s">
        <v>59</v>
      </c>
      <c r="AC2996">
        <v>2023</v>
      </c>
      <c r="AD2996">
        <v>738</v>
      </c>
      <c r="AE2996" t="s">
        <v>796</v>
      </c>
      <c r="AF2996" t="s">
        <v>797</v>
      </c>
      <c r="AG2996" s="1">
        <v>35788</v>
      </c>
      <c r="AH2996" t="s">
        <v>264</v>
      </c>
      <c r="AI2996" t="s">
        <v>265</v>
      </c>
      <c r="AJ2996" t="s">
        <v>64</v>
      </c>
      <c r="AK2996">
        <v>178</v>
      </c>
      <c r="AL2996">
        <v>800000</v>
      </c>
      <c r="AM2996">
        <v>1000000</v>
      </c>
      <c r="AN2996" s="1">
        <v>46568</v>
      </c>
      <c r="AO2996" t="s">
        <v>809</v>
      </c>
      <c r="AP2996" t="s">
        <v>66</v>
      </c>
      <c r="AQ2996">
        <v>11</v>
      </c>
      <c r="AR2996" t="s">
        <v>799</v>
      </c>
      <c r="AS2996">
        <v>0</v>
      </c>
      <c r="AT2996" t="s">
        <v>264</v>
      </c>
      <c r="AU2996">
        <v>26</v>
      </c>
    </row>
    <row r="2997" spans="1:47" x14ac:dyDescent="0.25">
      <c r="A2997" t="s">
        <v>1470</v>
      </c>
      <c r="B2997">
        <v>3210314</v>
      </c>
      <c r="C2997">
        <v>381187</v>
      </c>
      <c r="D2997" t="s">
        <v>812</v>
      </c>
      <c r="E2997">
        <v>0</v>
      </c>
      <c r="F2997">
        <v>0</v>
      </c>
      <c r="G2997">
        <v>0</v>
      </c>
      <c r="H2997">
        <v>0</v>
      </c>
      <c r="I2997">
        <v>87</v>
      </c>
      <c r="J2997">
        <v>2019</v>
      </c>
      <c r="K2997" t="s">
        <v>189</v>
      </c>
      <c r="L2997">
        <v>1</v>
      </c>
      <c r="M2997">
        <v>1</v>
      </c>
      <c r="N2997">
        <v>2</v>
      </c>
      <c r="O2997">
        <v>8</v>
      </c>
      <c r="P2997" t="s">
        <v>1357</v>
      </c>
      <c r="Q2997" t="s">
        <v>922</v>
      </c>
      <c r="R2997" t="s">
        <v>1471</v>
      </c>
      <c r="S2997">
        <v>6978</v>
      </c>
      <c r="T2997" t="s">
        <v>1165</v>
      </c>
      <c r="U2997" t="s">
        <v>939</v>
      </c>
      <c r="V2997" t="s">
        <v>793</v>
      </c>
      <c r="W2997" t="s">
        <v>103</v>
      </c>
      <c r="X2997" t="s">
        <v>57</v>
      </c>
      <c r="Y2997" t="s">
        <v>1472</v>
      </c>
      <c r="Z2997" s="1">
        <v>43695</v>
      </c>
      <c r="AA2997">
        <v>87</v>
      </c>
      <c r="AB2997" t="s">
        <v>59</v>
      </c>
      <c r="AC2997">
        <v>2023</v>
      </c>
      <c r="AD2997">
        <v>738</v>
      </c>
      <c r="AE2997" t="s">
        <v>796</v>
      </c>
      <c r="AF2997" t="s">
        <v>797</v>
      </c>
      <c r="AG2997" s="1">
        <v>35788</v>
      </c>
      <c r="AH2997" t="s">
        <v>264</v>
      </c>
      <c r="AI2997" t="s">
        <v>265</v>
      </c>
      <c r="AJ2997" t="s">
        <v>64</v>
      </c>
      <c r="AK2997">
        <v>178</v>
      </c>
      <c r="AL2997">
        <v>800000</v>
      </c>
      <c r="AM2997">
        <v>1000000</v>
      </c>
      <c r="AN2997" s="1">
        <v>46568</v>
      </c>
      <c r="AO2997" t="s">
        <v>810</v>
      </c>
      <c r="AP2997" t="s">
        <v>66</v>
      </c>
      <c r="AQ2997">
        <v>11</v>
      </c>
      <c r="AR2997" t="s">
        <v>799</v>
      </c>
      <c r="AS2997">
        <v>0</v>
      </c>
      <c r="AT2997" t="s">
        <v>264</v>
      </c>
      <c r="AU2997">
        <v>26</v>
      </c>
    </row>
    <row r="2998" spans="1:47" x14ac:dyDescent="0.25">
      <c r="A2998" t="s">
        <v>1473</v>
      </c>
      <c r="B2998">
        <v>3210314</v>
      </c>
      <c r="C2998">
        <v>544931</v>
      </c>
      <c r="D2998" t="s">
        <v>812</v>
      </c>
      <c r="E2998">
        <v>0</v>
      </c>
      <c r="F2998">
        <v>0</v>
      </c>
      <c r="G2998">
        <v>0</v>
      </c>
      <c r="H2998">
        <v>0</v>
      </c>
      <c r="I2998">
        <v>90</v>
      </c>
      <c r="J2998">
        <v>2019</v>
      </c>
      <c r="K2998" t="s">
        <v>189</v>
      </c>
      <c r="L2998">
        <v>1</v>
      </c>
      <c r="M2998">
        <v>1</v>
      </c>
      <c r="N2998">
        <v>2</v>
      </c>
      <c r="O2998">
        <v>8</v>
      </c>
      <c r="P2998" t="s">
        <v>1357</v>
      </c>
      <c r="Q2998" t="s">
        <v>922</v>
      </c>
      <c r="R2998" t="s">
        <v>1471</v>
      </c>
      <c r="S2998">
        <v>6978</v>
      </c>
      <c r="T2998" t="s">
        <v>1165</v>
      </c>
      <c r="U2998" t="s">
        <v>939</v>
      </c>
      <c r="V2998" t="s">
        <v>793</v>
      </c>
      <c r="W2998" t="s">
        <v>103</v>
      </c>
      <c r="X2998" t="s">
        <v>57</v>
      </c>
      <c r="Y2998" t="s">
        <v>1472</v>
      </c>
      <c r="Z2998" s="1">
        <v>43695</v>
      </c>
      <c r="AA2998">
        <v>87</v>
      </c>
      <c r="AB2998" t="s">
        <v>59</v>
      </c>
      <c r="AC2998">
        <v>2022</v>
      </c>
      <c r="AD2998">
        <v>206</v>
      </c>
      <c r="AE2998" t="s">
        <v>1196</v>
      </c>
      <c r="AF2998" t="s">
        <v>247</v>
      </c>
      <c r="AG2998" s="1">
        <v>36385</v>
      </c>
      <c r="AH2998" t="s">
        <v>248</v>
      </c>
      <c r="AI2998" t="s">
        <v>249</v>
      </c>
      <c r="AJ2998" t="s">
        <v>1197</v>
      </c>
      <c r="AK2998">
        <v>185</v>
      </c>
      <c r="AL2998">
        <v>1000000</v>
      </c>
      <c r="AM2998">
        <v>1500000</v>
      </c>
      <c r="AN2998" s="1">
        <v>45838</v>
      </c>
      <c r="AO2998" t="s">
        <v>1198</v>
      </c>
      <c r="AP2998" t="s">
        <v>66</v>
      </c>
      <c r="AQ2998">
        <v>23</v>
      </c>
      <c r="AR2998" t="s">
        <v>1199</v>
      </c>
      <c r="AS2998">
        <v>0</v>
      </c>
      <c r="AT2998" t="s">
        <v>248</v>
      </c>
      <c r="AU2998">
        <v>25</v>
      </c>
    </row>
    <row r="2999" spans="1:47" x14ac:dyDescent="0.25">
      <c r="A2999" t="s">
        <v>1473</v>
      </c>
      <c r="B2999">
        <v>3210314</v>
      </c>
      <c r="C2999">
        <v>544931</v>
      </c>
      <c r="D2999" t="s">
        <v>812</v>
      </c>
      <c r="E2999">
        <v>0</v>
      </c>
      <c r="F2999">
        <v>0</v>
      </c>
      <c r="G2999">
        <v>0</v>
      </c>
      <c r="H2999">
        <v>0</v>
      </c>
      <c r="I2999">
        <v>90</v>
      </c>
      <c r="J2999">
        <v>2019</v>
      </c>
      <c r="K2999" t="s">
        <v>189</v>
      </c>
      <c r="L2999">
        <v>1</v>
      </c>
      <c r="M2999">
        <v>1</v>
      </c>
      <c r="N2999">
        <v>2</v>
      </c>
      <c r="O2999">
        <v>8</v>
      </c>
      <c r="P2999" t="s">
        <v>1357</v>
      </c>
      <c r="Q2999" t="s">
        <v>922</v>
      </c>
      <c r="R2999" t="s">
        <v>1471</v>
      </c>
      <c r="S2999">
        <v>6978</v>
      </c>
      <c r="T2999" t="s">
        <v>1165</v>
      </c>
      <c r="U2999" t="s">
        <v>939</v>
      </c>
      <c r="V2999" t="s">
        <v>793</v>
      </c>
      <c r="W2999" t="s">
        <v>103</v>
      </c>
      <c r="X2999" t="s">
        <v>57</v>
      </c>
      <c r="Y2999" t="s">
        <v>1472</v>
      </c>
      <c r="Z2999" s="1">
        <v>43695</v>
      </c>
      <c r="AA2999">
        <v>87</v>
      </c>
      <c r="AB2999" t="s">
        <v>59</v>
      </c>
      <c r="AC2999">
        <v>2022</v>
      </c>
      <c r="AD2999">
        <v>206</v>
      </c>
      <c r="AE2999" t="s">
        <v>1196</v>
      </c>
      <c r="AF2999" t="s">
        <v>247</v>
      </c>
      <c r="AG2999" s="1">
        <v>36385</v>
      </c>
      <c r="AH2999" t="s">
        <v>248</v>
      </c>
      <c r="AI2999" t="s">
        <v>249</v>
      </c>
      <c r="AJ2999" t="s">
        <v>1197</v>
      </c>
      <c r="AK2999">
        <v>185</v>
      </c>
      <c r="AL2999">
        <v>1000000</v>
      </c>
      <c r="AM2999">
        <v>1500000</v>
      </c>
      <c r="AN2999" s="1">
        <v>45838</v>
      </c>
      <c r="AO2999" t="s">
        <v>1200</v>
      </c>
      <c r="AP2999" t="s">
        <v>66</v>
      </c>
      <c r="AQ2999">
        <v>23</v>
      </c>
      <c r="AR2999" t="s">
        <v>1199</v>
      </c>
      <c r="AS2999">
        <v>0</v>
      </c>
      <c r="AT2999" t="s">
        <v>248</v>
      </c>
      <c r="AU2999">
        <v>25</v>
      </c>
    </row>
    <row r="3000" spans="1:47" x14ac:dyDescent="0.25">
      <c r="A3000" t="s">
        <v>1473</v>
      </c>
      <c r="B3000">
        <v>3210314</v>
      </c>
      <c r="C3000">
        <v>544931</v>
      </c>
      <c r="D3000" t="s">
        <v>812</v>
      </c>
      <c r="E3000">
        <v>0</v>
      </c>
      <c r="F3000">
        <v>0</v>
      </c>
      <c r="G3000">
        <v>0</v>
      </c>
      <c r="H3000">
        <v>0</v>
      </c>
      <c r="I3000">
        <v>90</v>
      </c>
      <c r="J3000">
        <v>2019</v>
      </c>
      <c r="K3000" t="s">
        <v>189</v>
      </c>
      <c r="L3000">
        <v>1</v>
      </c>
      <c r="M3000">
        <v>1</v>
      </c>
      <c r="N3000">
        <v>2</v>
      </c>
      <c r="O3000">
        <v>8</v>
      </c>
      <c r="P3000" t="s">
        <v>1357</v>
      </c>
      <c r="Q3000" t="s">
        <v>922</v>
      </c>
      <c r="R3000" t="s">
        <v>1471</v>
      </c>
      <c r="S3000">
        <v>6978</v>
      </c>
      <c r="T3000" t="s">
        <v>1165</v>
      </c>
      <c r="U3000" t="s">
        <v>939</v>
      </c>
      <c r="V3000" t="s">
        <v>793</v>
      </c>
      <c r="W3000" t="s">
        <v>103</v>
      </c>
      <c r="X3000" t="s">
        <v>57</v>
      </c>
      <c r="Y3000" t="s">
        <v>1472</v>
      </c>
      <c r="Z3000" s="1">
        <v>43695</v>
      </c>
      <c r="AA3000">
        <v>87</v>
      </c>
      <c r="AB3000" t="s">
        <v>59</v>
      </c>
      <c r="AC3000">
        <v>2022</v>
      </c>
      <c r="AD3000">
        <v>206</v>
      </c>
      <c r="AE3000" t="s">
        <v>1196</v>
      </c>
      <c r="AF3000" t="s">
        <v>247</v>
      </c>
      <c r="AG3000" s="1">
        <v>36385</v>
      </c>
      <c r="AH3000" t="s">
        <v>248</v>
      </c>
      <c r="AI3000" t="s">
        <v>249</v>
      </c>
      <c r="AJ3000" t="s">
        <v>1197</v>
      </c>
      <c r="AK3000">
        <v>185</v>
      </c>
      <c r="AL3000">
        <v>1000000</v>
      </c>
      <c r="AM3000">
        <v>1500000</v>
      </c>
      <c r="AN3000" s="1">
        <v>45838</v>
      </c>
      <c r="AO3000" t="s">
        <v>1201</v>
      </c>
      <c r="AP3000" t="s">
        <v>66</v>
      </c>
      <c r="AQ3000">
        <v>4</v>
      </c>
      <c r="AR3000" t="s">
        <v>1199</v>
      </c>
      <c r="AS3000">
        <v>0</v>
      </c>
      <c r="AT3000" t="s">
        <v>248</v>
      </c>
      <c r="AU3000">
        <v>25</v>
      </c>
    </row>
    <row r="3001" spans="1:47" x14ac:dyDescent="0.25">
      <c r="A3001" t="s">
        <v>1473</v>
      </c>
      <c r="B3001">
        <v>3210314</v>
      </c>
      <c r="C3001">
        <v>544931</v>
      </c>
      <c r="D3001" t="s">
        <v>812</v>
      </c>
      <c r="E3001">
        <v>0</v>
      </c>
      <c r="F3001">
        <v>0</v>
      </c>
      <c r="G3001">
        <v>0</v>
      </c>
      <c r="H3001">
        <v>0</v>
      </c>
      <c r="I3001">
        <v>90</v>
      </c>
      <c r="J3001">
        <v>2019</v>
      </c>
      <c r="K3001" t="s">
        <v>189</v>
      </c>
      <c r="L3001">
        <v>1</v>
      </c>
      <c r="M3001">
        <v>1</v>
      </c>
      <c r="N3001">
        <v>2</v>
      </c>
      <c r="O3001">
        <v>8</v>
      </c>
      <c r="P3001" t="s">
        <v>1357</v>
      </c>
      <c r="Q3001" t="s">
        <v>922</v>
      </c>
      <c r="R3001" t="s">
        <v>1471</v>
      </c>
      <c r="S3001">
        <v>6978</v>
      </c>
      <c r="T3001" t="s">
        <v>1165</v>
      </c>
      <c r="U3001" t="s">
        <v>939</v>
      </c>
      <c r="V3001" t="s">
        <v>793</v>
      </c>
      <c r="W3001" t="s">
        <v>103</v>
      </c>
      <c r="X3001" t="s">
        <v>57</v>
      </c>
      <c r="Y3001" t="s">
        <v>1472</v>
      </c>
      <c r="Z3001" s="1">
        <v>43695</v>
      </c>
      <c r="AA3001">
        <v>87</v>
      </c>
      <c r="AB3001" t="s">
        <v>59</v>
      </c>
      <c r="AC3001">
        <v>2022</v>
      </c>
      <c r="AD3001">
        <v>206</v>
      </c>
      <c r="AE3001" t="s">
        <v>1196</v>
      </c>
      <c r="AF3001" t="s">
        <v>247</v>
      </c>
      <c r="AG3001" s="1">
        <v>36385</v>
      </c>
      <c r="AH3001" t="s">
        <v>248</v>
      </c>
      <c r="AI3001" t="s">
        <v>249</v>
      </c>
      <c r="AJ3001" t="s">
        <v>1197</v>
      </c>
      <c r="AK3001">
        <v>185</v>
      </c>
      <c r="AL3001">
        <v>1000000</v>
      </c>
      <c r="AM3001">
        <v>1500000</v>
      </c>
      <c r="AN3001" s="1">
        <v>45838</v>
      </c>
      <c r="AO3001" t="s">
        <v>1202</v>
      </c>
      <c r="AP3001" t="s">
        <v>66</v>
      </c>
      <c r="AQ3001">
        <v>4</v>
      </c>
      <c r="AR3001" t="s">
        <v>1199</v>
      </c>
      <c r="AS3001">
        <v>0</v>
      </c>
      <c r="AT3001" t="s">
        <v>248</v>
      </c>
      <c r="AU3001">
        <v>25</v>
      </c>
    </row>
    <row r="3002" spans="1:47" x14ac:dyDescent="0.25">
      <c r="A3002" t="s">
        <v>1473</v>
      </c>
      <c r="B3002">
        <v>3210314</v>
      </c>
      <c r="C3002">
        <v>544931</v>
      </c>
      <c r="D3002" t="s">
        <v>812</v>
      </c>
      <c r="E3002">
        <v>0</v>
      </c>
      <c r="F3002">
        <v>0</v>
      </c>
      <c r="G3002">
        <v>0</v>
      </c>
      <c r="H3002">
        <v>0</v>
      </c>
      <c r="I3002">
        <v>90</v>
      </c>
      <c r="J3002">
        <v>2019</v>
      </c>
      <c r="K3002" t="s">
        <v>189</v>
      </c>
      <c r="L3002">
        <v>1</v>
      </c>
      <c r="M3002">
        <v>1</v>
      </c>
      <c r="N3002">
        <v>2</v>
      </c>
      <c r="O3002">
        <v>8</v>
      </c>
      <c r="P3002" t="s">
        <v>1357</v>
      </c>
      <c r="Q3002" t="s">
        <v>922</v>
      </c>
      <c r="R3002" t="s">
        <v>1471</v>
      </c>
      <c r="S3002">
        <v>6978</v>
      </c>
      <c r="T3002" t="s">
        <v>1165</v>
      </c>
      <c r="U3002" t="s">
        <v>939</v>
      </c>
      <c r="V3002" t="s">
        <v>793</v>
      </c>
      <c r="W3002" t="s">
        <v>103</v>
      </c>
      <c r="X3002" t="s">
        <v>57</v>
      </c>
      <c r="Y3002" t="s">
        <v>1472</v>
      </c>
      <c r="Z3002" s="1">
        <v>43695</v>
      </c>
      <c r="AA3002">
        <v>87</v>
      </c>
      <c r="AB3002" t="s">
        <v>59</v>
      </c>
      <c r="AC3002">
        <v>2022</v>
      </c>
      <c r="AD3002">
        <v>206</v>
      </c>
      <c r="AE3002" t="s">
        <v>1196</v>
      </c>
      <c r="AF3002" t="s">
        <v>247</v>
      </c>
      <c r="AG3002" s="1">
        <v>36385</v>
      </c>
      <c r="AH3002" t="s">
        <v>248</v>
      </c>
      <c r="AI3002" t="s">
        <v>249</v>
      </c>
      <c r="AJ3002" t="s">
        <v>1197</v>
      </c>
      <c r="AK3002">
        <v>185</v>
      </c>
      <c r="AL3002">
        <v>1000000</v>
      </c>
      <c r="AM3002">
        <v>1500000</v>
      </c>
      <c r="AN3002" s="1">
        <v>45838</v>
      </c>
      <c r="AO3002" t="s">
        <v>1203</v>
      </c>
      <c r="AP3002" t="s">
        <v>66</v>
      </c>
      <c r="AQ3002">
        <v>4</v>
      </c>
      <c r="AR3002" t="s">
        <v>1199</v>
      </c>
      <c r="AS3002">
        <v>0</v>
      </c>
      <c r="AT3002" t="s">
        <v>248</v>
      </c>
      <c r="AU3002">
        <v>25</v>
      </c>
    </row>
    <row r="3003" spans="1:47" x14ac:dyDescent="0.25">
      <c r="A3003" t="s">
        <v>1474</v>
      </c>
      <c r="B3003">
        <v>3219092</v>
      </c>
      <c r="C3003">
        <v>315779</v>
      </c>
      <c r="D3003" t="s">
        <v>504</v>
      </c>
      <c r="E3003">
        <v>0</v>
      </c>
      <c r="F3003">
        <v>0</v>
      </c>
      <c r="G3003">
        <v>0</v>
      </c>
      <c r="H3003">
        <v>0</v>
      </c>
      <c r="I3003">
        <v>71</v>
      </c>
      <c r="J3003">
        <v>2019</v>
      </c>
      <c r="K3003" t="s">
        <v>179</v>
      </c>
      <c r="L3003">
        <v>1</v>
      </c>
      <c r="M3003">
        <v>1</v>
      </c>
      <c r="N3003">
        <v>15</v>
      </c>
      <c r="O3003">
        <v>13</v>
      </c>
      <c r="P3003" t="s">
        <v>1459</v>
      </c>
      <c r="Q3003" t="s">
        <v>1266</v>
      </c>
      <c r="R3003" t="s">
        <v>1475</v>
      </c>
      <c r="S3003">
        <v>40629</v>
      </c>
      <c r="T3003" t="s">
        <v>1476</v>
      </c>
      <c r="U3003" t="s">
        <v>1463</v>
      </c>
      <c r="V3003" t="s">
        <v>1477</v>
      </c>
      <c r="W3003" t="s">
        <v>103</v>
      </c>
      <c r="X3003" t="s">
        <v>57</v>
      </c>
      <c r="Y3003" t="s">
        <v>1478</v>
      </c>
      <c r="Z3003" s="1">
        <v>43695</v>
      </c>
      <c r="AA3003">
        <v>71</v>
      </c>
      <c r="AB3003" t="s">
        <v>59</v>
      </c>
      <c r="AC3003">
        <v>2023</v>
      </c>
      <c r="AD3003">
        <v>5</v>
      </c>
      <c r="AE3003" t="s">
        <v>475</v>
      </c>
      <c r="AF3003" t="s">
        <v>247</v>
      </c>
      <c r="AG3003" s="1">
        <v>36056</v>
      </c>
      <c r="AH3003" t="s">
        <v>264</v>
      </c>
      <c r="AI3003" t="s">
        <v>265</v>
      </c>
      <c r="AJ3003" t="s">
        <v>64</v>
      </c>
      <c r="AK3003">
        <v>177</v>
      </c>
      <c r="AL3003">
        <v>25000000</v>
      </c>
      <c r="AM3003">
        <v>60000000</v>
      </c>
      <c r="AN3003" s="1">
        <v>46568</v>
      </c>
      <c r="AO3003" t="s">
        <v>476</v>
      </c>
      <c r="AP3003" t="s">
        <v>164</v>
      </c>
      <c r="AQ3003">
        <v>11</v>
      </c>
      <c r="AR3003" t="s">
        <v>477</v>
      </c>
      <c r="AS3003">
        <v>0</v>
      </c>
      <c r="AT3003" t="s">
        <v>264</v>
      </c>
      <c r="AU3003">
        <v>26</v>
      </c>
    </row>
    <row r="3004" spans="1:47" x14ac:dyDescent="0.25">
      <c r="A3004" t="s">
        <v>1474</v>
      </c>
      <c r="B3004">
        <v>3219092</v>
      </c>
      <c r="C3004">
        <v>315779</v>
      </c>
      <c r="D3004" t="s">
        <v>504</v>
      </c>
      <c r="E3004">
        <v>0</v>
      </c>
      <c r="F3004">
        <v>0</v>
      </c>
      <c r="G3004">
        <v>0</v>
      </c>
      <c r="H3004">
        <v>0</v>
      </c>
      <c r="I3004">
        <v>71</v>
      </c>
      <c r="J3004">
        <v>2019</v>
      </c>
      <c r="K3004" t="s">
        <v>179</v>
      </c>
      <c r="L3004">
        <v>1</v>
      </c>
      <c r="M3004">
        <v>1</v>
      </c>
      <c r="N3004">
        <v>15</v>
      </c>
      <c r="O3004">
        <v>13</v>
      </c>
      <c r="P3004" t="s">
        <v>1459</v>
      </c>
      <c r="Q3004" t="s">
        <v>1266</v>
      </c>
      <c r="R3004" t="s">
        <v>1475</v>
      </c>
      <c r="S3004">
        <v>40629</v>
      </c>
      <c r="T3004" t="s">
        <v>1476</v>
      </c>
      <c r="U3004" t="s">
        <v>1463</v>
      </c>
      <c r="V3004" t="s">
        <v>1477</v>
      </c>
      <c r="W3004" t="s">
        <v>103</v>
      </c>
      <c r="X3004" t="s">
        <v>57</v>
      </c>
      <c r="Y3004" t="s">
        <v>1478</v>
      </c>
      <c r="Z3004" s="1">
        <v>43695</v>
      </c>
      <c r="AA3004">
        <v>71</v>
      </c>
      <c r="AB3004" t="s">
        <v>59</v>
      </c>
      <c r="AC3004">
        <v>2023</v>
      </c>
      <c r="AD3004">
        <v>5</v>
      </c>
      <c r="AE3004" t="s">
        <v>475</v>
      </c>
      <c r="AF3004" t="s">
        <v>247</v>
      </c>
      <c r="AG3004" s="1">
        <v>36056</v>
      </c>
      <c r="AH3004" t="s">
        <v>264</v>
      </c>
      <c r="AI3004" t="s">
        <v>265</v>
      </c>
      <c r="AJ3004" t="s">
        <v>64</v>
      </c>
      <c r="AK3004">
        <v>177</v>
      </c>
      <c r="AL3004">
        <v>25000000</v>
      </c>
      <c r="AM3004">
        <v>60000000</v>
      </c>
      <c r="AN3004" s="1">
        <v>46568</v>
      </c>
      <c r="AO3004" t="s">
        <v>478</v>
      </c>
      <c r="AP3004" t="s">
        <v>164</v>
      </c>
      <c r="AQ3004">
        <v>11</v>
      </c>
      <c r="AR3004" t="s">
        <v>477</v>
      </c>
      <c r="AS3004">
        <v>0</v>
      </c>
      <c r="AT3004" t="s">
        <v>264</v>
      </c>
      <c r="AU3004">
        <v>26</v>
      </c>
    </row>
    <row r="3005" spans="1:47" x14ac:dyDescent="0.25">
      <c r="A3005" t="s">
        <v>1474</v>
      </c>
      <c r="B3005">
        <v>3219092</v>
      </c>
      <c r="C3005">
        <v>315779</v>
      </c>
      <c r="D3005" t="s">
        <v>504</v>
      </c>
      <c r="E3005">
        <v>0</v>
      </c>
      <c r="F3005">
        <v>0</v>
      </c>
      <c r="G3005">
        <v>0</v>
      </c>
      <c r="H3005">
        <v>0</v>
      </c>
      <c r="I3005">
        <v>71</v>
      </c>
      <c r="J3005">
        <v>2019</v>
      </c>
      <c r="K3005" t="s">
        <v>179</v>
      </c>
      <c r="L3005">
        <v>1</v>
      </c>
      <c r="M3005">
        <v>1</v>
      </c>
      <c r="N3005">
        <v>15</v>
      </c>
      <c r="O3005">
        <v>13</v>
      </c>
      <c r="P3005" t="s">
        <v>1459</v>
      </c>
      <c r="Q3005" t="s">
        <v>1266</v>
      </c>
      <c r="R3005" t="s">
        <v>1475</v>
      </c>
      <c r="S3005">
        <v>40629</v>
      </c>
      <c r="T3005" t="s">
        <v>1476</v>
      </c>
      <c r="U3005" t="s">
        <v>1463</v>
      </c>
      <c r="V3005" t="s">
        <v>1477</v>
      </c>
      <c r="W3005" t="s">
        <v>103</v>
      </c>
      <c r="X3005" t="s">
        <v>57</v>
      </c>
      <c r="Y3005" t="s">
        <v>1478</v>
      </c>
      <c r="Z3005" s="1">
        <v>43695</v>
      </c>
      <c r="AA3005">
        <v>71</v>
      </c>
      <c r="AB3005" t="s">
        <v>59</v>
      </c>
      <c r="AC3005">
        <v>2023</v>
      </c>
      <c r="AD3005">
        <v>5</v>
      </c>
      <c r="AE3005" t="s">
        <v>475</v>
      </c>
      <c r="AF3005" t="s">
        <v>247</v>
      </c>
      <c r="AG3005" s="1">
        <v>36056</v>
      </c>
      <c r="AH3005" t="s">
        <v>264</v>
      </c>
      <c r="AI3005" t="s">
        <v>265</v>
      </c>
      <c r="AJ3005" t="s">
        <v>64</v>
      </c>
      <c r="AK3005">
        <v>177</v>
      </c>
      <c r="AL3005">
        <v>25000000</v>
      </c>
      <c r="AM3005">
        <v>60000000</v>
      </c>
      <c r="AN3005" s="1">
        <v>46568</v>
      </c>
      <c r="AO3005" t="s">
        <v>479</v>
      </c>
      <c r="AP3005" t="s">
        <v>164</v>
      </c>
      <c r="AQ3005">
        <v>11</v>
      </c>
      <c r="AR3005" t="s">
        <v>477</v>
      </c>
      <c r="AS3005">
        <v>0</v>
      </c>
      <c r="AT3005" t="s">
        <v>264</v>
      </c>
      <c r="AU3005">
        <v>26</v>
      </c>
    </row>
    <row r="3006" spans="1:47" x14ac:dyDescent="0.25">
      <c r="A3006" t="s">
        <v>1474</v>
      </c>
      <c r="B3006">
        <v>3219092</v>
      </c>
      <c r="C3006">
        <v>315779</v>
      </c>
      <c r="D3006" t="s">
        <v>504</v>
      </c>
      <c r="E3006">
        <v>0</v>
      </c>
      <c r="F3006">
        <v>0</v>
      </c>
      <c r="G3006">
        <v>0</v>
      </c>
      <c r="H3006">
        <v>0</v>
      </c>
      <c r="I3006">
        <v>71</v>
      </c>
      <c r="J3006">
        <v>2019</v>
      </c>
      <c r="K3006" t="s">
        <v>179</v>
      </c>
      <c r="L3006">
        <v>1</v>
      </c>
      <c r="M3006">
        <v>1</v>
      </c>
      <c r="N3006">
        <v>15</v>
      </c>
      <c r="O3006">
        <v>13</v>
      </c>
      <c r="P3006" t="s">
        <v>1459</v>
      </c>
      <c r="Q3006" t="s">
        <v>1266</v>
      </c>
      <c r="R3006" t="s">
        <v>1475</v>
      </c>
      <c r="S3006">
        <v>40629</v>
      </c>
      <c r="T3006" t="s">
        <v>1476</v>
      </c>
      <c r="U3006" t="s">
        <v>1463</v>
      </c>
      <c r="V3006" t="s">
        <v>1477</v>
      </c>
      <c r="W3006" t="s">
        <v>103</v>
      </c>
      <c r="X3006" t="s">
        <v>57</v>
      </c>
      <c r="Y3006" t="s">
        <v>1478</v>
      </c>
      <c r="Z3006" s="1">
        <v>43695</v>
      </c>
      <c r="AA3006">
        <v>71</v>
      </c>
      <c r="AB3006" t="s">
        <v>59</v>
      </c>
      <c r="AC3006">
        <v>2023</v>
      </c>
      <c r="AD3006">
        <v>5</v>
      </c>
      <c r="AE3006" t="s">
        <v>475</v>
      </c>
      <c r="AF3006" t="s">
        <v>247</v>
      </c>
      <c r="AG3006" s="1">
        <v>36056</v>
      </c>
      <c r="AH3006" t="s">
        <v>264</v>
      </c>
      <c r="AI3006" t="s">
        <v>265</v>
      </c>
      <c r="AJ3006" t="s">
        <v>64</v>
      </c>
      <c r="AK3006">
        <v>177</v>
      </c>
      <c r="AL3006">
        <v>25000000</v>
      </c>
      <c r="AM3006">
        <v>60000000</v>
      </c>
      <c r="AN3006" s="1">
        <v>46568</v>
      </c>
      <c r="AO3006" t="s">
        <v>480</v>
      </c>
      <c r="AP3006" t="s">
        <v>164</v>
      </c>
      <c r="AQ3006">
        <v>11</v>
      </c>
      <c r="AR3006" t="s">
        <v>477</v>
      </c>
      <c r="AS3006">
        <v>0</v>
      </c>
      <c r="AT3006" t="s">
        <v>264</v>
      </c>
      <c r="AU3006">
        <v>26</v>
      </c>
    </row>
    <row r="3007" spans="1:47" x14ac:dyDescent="0.25">
      <c r="A3007" t="s">
        <v>1474</v>
      </c>
      <c r="B3007">
        <v>3219092</v>
      </c>
      <c r="C3007">
        <v>315779</v>
      </c>
      <c r="D3007" t="s">
        <v>504</v>
      </c>
      <c r="E3007">
        <v>0</v>
      </c>
      <c r="F3007">
        <v>0</v>
      </c>
      <c r="G3007">
        <v>0</v>
      </c>
      <c r="H3007">
        <v>0</v>
      </c>
      <c r="I3007">
        <v>71</v>
      </c>
      <c r="J3007">
        <v>2019</v>
      </c>
      <c r="K3007" t="s">
        <v>179</v>
      </c>
      <c r="L3007">
        <v>1</v>
      </c>
      <c r="M3007">
        <v>1</v>
      </c>
      <c r="N3007">
        <v>15</v>
      </c>
      <c r="O3007">
        <v>13</v>
      </c>
      <c r="P3007" t="s">
        <v>1459</v>
      </c>
      <c r="Q3007" t="s">
        <v>1266</v>
      </c>
      <c r="R3007" t="s">
        <v>1475</v>
      </c>
      <c r="S3007">
        <v>40629</v>
      </c>
      <c r="T3007" t="s">
        <v>1476</v>
      </c>
      <c r="U3007" t="s">
        <v>1463</v>
      </c>
      <c r="V3007" t="s">
        <v>1477</v>
      </c>
      <c r="W3007" t="s">
        <v>103</v>
      </c>
      <c r="X3007" t="s">
        <v>57</v>
      </c>
      <c r="Y3007" t="s">
        <v>1478</v>
      </c>
      <c r="Z3007" s="1">
        <v>43695</v>
      </c>
      <c r="AA3007">
        <v>71</v>
      </c>
      <c r="AB3007" t="s">
        <v>59</v>
      </c>
      <c r="AC3007">
        <v>2023</v>
      </c>
      <c r="AD3007">
        <v>5</v>
      </c>
      <c r="AE3007" t="s">
        <v>475</v>
      </c>
      <c r="AF3007" t="s">
        <v>247</v>
      </c>
      <c r="AG3007" s="1">
        <v>36056</v>
      </c>
      <c r="AH3007" t="s">
        <v>264</v>
      </c>
      <c r="AI3007" t="s">
        <v>265</v>
      </c>
      <c r="AJ3007" t="s">
        <v>64</v>
      </c>
      <c r="AK3007">
        <v>177</v>
      </c>
      <c r="AL3007">
        <v>25000000</v>
      </c>
      <c r="AM3007">
        <v>60000000</v>
      </c>
      <c r="AN3007" s="1">
        <v>46568</v>
      </c>
      <c r="AO3007" t="s">
        <v>481</v>
      </c>
      <c r="AP3007" t="s">
        <v>164</v>
      </c>
      <c r="AQ3007">
        <v>11</v>
      </c>
      <c r="AR3007" t="s">
        <v>477</v>
      </c>
      <c r="AS3007">
        <v>0</v>
      </c>
      <c r="AT3007" t="s">
        <v>264</v>
      </c>
      <c r="AU3007">
        <v>26</v>
      </c>
    </row>
    <row r="3008" spans="1:47" x14ac:dyDescent="0.25">
      <c r="A3008" t="s">
        <v>1474</v>
      </c>
      <c r="B3008">
        <v>3219092</v>
      </c>
      <c r="C3008">
        <v>315779</v>
      </c>
      <c r="D3008" t="s">
        <v>504</v>
      </c>
      <c r="E3008">
        <v>0</v>
      </c>
      <c r="F3008">
        <v>0</v>
      </c>
      <c r="G3008">
        <v>0</v>
      </c>
      <c r="H3008">
        <v>0</v>
      </c>
      <c r="I3008">
        <v>71</v>
      </c>
      <c r="J3008">
        <v>2019</v>
      </c>
      <c r="K3008" t="s">
        <v>179</v>
      </c>
      <c r="L3008">
        <v>1</v>
      </c>
      <c r="M3008">
        <v>1</v>
      </c>
      <c r="N3008">
        <v>15</v>
      </c>
      <c r="O3008">
        <v>13</v>
      </c>
      <c r="P3008" t="s">
        <v>1459</v>
      </c>
      <c r="Q3008" t="s">
        <v>1266</v>
      </c>
      <c r="R3008" t="s">
        <v>1475</v>
      </c>
      <c r="S3008">
        <v>40629</v>
      </c>
      <c r="T3008" t="s">
        <v>1476</v>
      </c>
      <c r="U3008" t="s">
        <v>1463</v>
      </c>
      <c r="V3008" t="s">
        <v>1477</v>
      </c>
      <c r="W3008" t="s">
        <v>103</v>
      </c>
      <c r="X3008" t="s">
        <v>57</v>
      </c>
      <c r="Y3008" t="s">
        <v>1478</v>
      </c>
      <c r="Z3008" s="1">
        <v>43695</v>
      </c>
      <c r="AA3008">
        <v>71</v>
      </c>
      <c r="AB3008" t="s">
        <v>59</v>
      </c>
      <c r="AC3008">
        <v>2023</v>
      </c>
      <c r="AD3008">
        <v>5</v>
      </c>
      <c r="AE3008" t="s">
        <v>475</v>
      </c>
      <c r="AF3008" t="s">
        <v>247</v>
      </c>
      <c r="AG3008" s="1">
        <v>36056</v>
      </c>
      <c r="AH3008" t="s">
        <v>264</v>
      </c>
      <c r="AI3008" t="s">
        <v>265</v>
      </c>
      <c r="AJ3008" t="s">
        <v>64</v>
      </c>
      <c r="AK3008">
        <v>177</v>
      </c>
      <c r="AL3008">
        <v>25000000</v>
      </c>
      <c r="AM3008">
        <v>60000000</v>
      </c>
      <c r="AN3008" s="1">
        <v>46568</v>
      </c>
      <c r="AO3008" t="s">
        <v>482</v>
      </c>
      <c r="AP3008" t="s">
        <v>164</v>
      </c>
      <c r="AQ3008">
        <v>11</v>
      </c>
      <c r="AR3008" t="s">
        <v>477</v>
      </c>
      <c r="AS3008">
        <v>0</v>
      </c>
      <c r="AT3008" t="s">
        <v>483</v>
      </c>
      <c r="AU3008">
        <v>26</v>
      </c>
    </row>
    <row r="3009" spans="1:47" x14ac:dyDescent="0.25">
      <c r="A3009" t="s">
        <v>1474</v>
      </c>
      <c r="B3009">
        <v>3219092</v>
      </c>
      <c r="C3009">
        <v>315779</v>
      </c>
      <c r="D3009" t="s">
        <v>504</v>
      </c>
      <c r="E3009">
        <v>0</v>
      </c>
      <c r="F3009">
        <v>0</v>
      </c>
      <c r="G3009">
        <v>0</v>
      </c>
      <c r="H3009">
        <v>0</v>
      </c>
      <c r="I3009">
        <v>71</v>
      </c>
      <c r="J3009">
        <v>2019</v>
      </c>
      <c r="K3009" t="s">
        <v>179</v>
      </c>
      <c r="L3009">
        <v>1</v>
      </c>
      <c r="M3009">
        <v>1</v>
      </c>
      <c r="N3009">
        <v>15</v>
      </c>
      <c r="O3009">
        <v>13</v>
      </c>
      <c r="P3009" t="s">
        <v>1459</v>
      </c>
      <c r="Q3009" t="s">
        <v>1266</v>
      </c>
      <c r="R3009" t="s">
        <v>1475</v>
      </c>
      <c r="S3009">
        <v>40629</v>
      </c>
      <c r="T3009" t="s">
        <v>1476</v>
      </c>
      <c r="U3009" t="s">
        <v>1463</v>
      </c>
      <c r="V3009" t="s">
        <v>1477</v>
      </c>
      <c r="W3009" t="s">
        <v>103</v>
      </c>
      <c r="X3009" t="s">
        <v>57</v>
      </c>
      <c r="Y3009" t="s">
        <v>1478</v>
      </c>
      <c r="Z3009" s="1">
        <v>43695</v>
      </c>
      <c r="AA3009">
        <v>71</v>
      </c>
      <c r="AB3009" t="s">
        <v>59</v>
      </c>
      <c r="AC3009">
        <v>2023</v>
      </c>
      <c r="AD3009">
        <v>5</v>
      </c>
      <c r="AE3009" t="s">
        <v>475</v>
      </c>
      <c r="AF3009" t="s">
        <v>247</v>
      </c>
      <c r="AG3009" s="1">
        <v>36056</v>
      </c>
      <c r="AH3009" t="s">
        <v>264</v>
      </c>
      <c r="AI3009" t="s">
        <v>265</v>
      </c>
      <c r="AJ3009" t="s">
        <v>64</v>
      </c>
      <c r="AK3009">
        <v>177</v>
      </c>
      <c r="AL3009">
        <v>25000000</v>
      </c>
      <c r="AM3009">
        <v>60000000</v>
      </c>
      <c r="AN3009" s="1">
        <v>46568</v>
      </c>
      <c r="AO3009" t="s">
        <v>484</v>
      </c>
      <c r="AP3009" t="s">
        <v>164</v>
      </c>
      <c r="AQ3009">
        <v>11</v>
      </c>
      <c r="AR3009" t="s">
        <v>477</v>
      </c>
      <c r="AS3009">
        <v>0</v>
      </c>
      <c r="AT3009" t="s">
        <v>264</v>
      </c>
      <c r="AU3009">
        <v>26</v>
      </c>
    </row>
    <row r="3010" spans="1:47" x14ac:dyDescent="0.25">
      <c r="A3010" t="s">
        <v>1474</v>
      </c>
      <c r="B3010">
        <v>3219092</v>
      </c>
      <c r="C3010">
        <v>315779</v>
      </c>
      <c r="D3010" t="s">
        <v>504</v>
      </c>
      <c r="E3010">
        <v>0</v>
      </c>
      <c r="F3010">
        <v>0</v>
      </c>
      <c r="G3010">
        <v>0</v>
      </c>
      <c r="H3010">
        <v>0</v>
      </c>
      <c r="I3010">
        <v>71</v>
      </c>
      <c r="J3010">
        <v>2019</v>
      </c>
      <c r="K3010" t="s">
        <v>179</v>
      </c>
      <c r="L3010">
        <v>1</v>
      </c>
      <c r="M3010">
        <v>1</v>
      </c>
      <c r="N3010">
        <v>15</v>
      </c>
      <c r="O3010">
        <v>13</v>
      </c>
      <c r="P3010" t="s">
        <v>1459</v>
      </c>
      <c r="Q3010" t="s">
        <v>1266</v>
      </c>
      <c r="R3010" t="s">
        <v>1475</v>
      </c>
      <c r="S3010">
        <v>40629</v>
      </c>
      <c r="T3010" t="s">
        <v>1476</v>
      </c>
      <c r="U3010" t="s">
        <v>1463</v>
      </c>
      <c r="V3010" t="s">
        <v>1477</v>
      </c>
      <c r="W3010" t="s">
        <v>103</v>
      </c>
      <c r="X3010" t="s">
        <v>57</v>
      </c>
      <c r="Y3010" t="s">
        <v>1478</v>
      </c>
      <c r="Z3010" s="1">
        <v>43695</v>
      </c>
      <c r="AA3010">
        <v>71</v>
      </c>
      <c r="AB3010" t="s">
        <v>59</v>
      </c>
      <c r="AC3010">
        <v>2023</v>
      </c>
      <c r="AD3010">
        <v>5</v>
      </c>
      <c r="AE3010" t="s">
        <v>475</v>
      </c>
      <c r="AF3010" t="s">
        <v>247</v>
      </c>
      <c r="AG3010" s="1">
        <v>36056</v>
      </c>
      <c r="AH3010" t="s">
        <v>264</v>
      </c>
      <c r="AI3010" t="s">
        <v>265</v>
      </c>
      <c r="AJ3010" t="s">
        <v>64</v>
      </c>
      <c r="AK3010">
        <v>177</v>
      </c>
      <c r="AL3010">
        <v>25000000</v>
      </c>
      <c r="AM3010">
        <v>60000000</v>
      </c>
      <c r="AN3010" s="1">
        <v>46568</v>
      </c>
      <c r="AO3010" t="s">
        <v>485</v>
      </c>
      <c r="AP3010" t="s">
        <v>66</v>
      </c>
      <c r="AQ3010">
        <v>11</v>
      </c>
      <c r="AR3010" t="s">
        <v>477</v>
      </c>
      <c r="AS3010">
        <v>0</v>
      </c>
      <c r="AT3010" t="s">
        <v>264</v>
      </c>
      <c r="AU3010">
        <v>26</v>
      </c>
    </row>
    <row r="3011" spans="1:47" x14ac:dyDescent="0.25">
      <c r="A3011" t="s">
        <v>1474</v>
      </c>
      <c r="B3011">
        <v>3219092</v>
      </c>
      <c r="C3011">
        <v>315779</v>
      </c>
      <c r="D3011" t="s">
        <v>504</v>
      </c>
      <c r="E3011">
        <v>0</v>
      </c>
      <c r="F3011">
        <v>0</v>
      </c>
      <c r="G3011">
        <v>0</v>
      </c>
      <c r="H3011">
        <v>0</v>
      </c>
      <c r="I3011">
        <v>71</v>
      </c>
      <c r="J3011">
        <v>2019</v>
      </c>
      <c r="K3011" t="s">
        <v>179</v>
      </c>
      <c r="L3011">
        <v>1</v>
      </c>
      <c r="M3011">
        <v>1</v>
      </c>
      <c r="N3011">
        <v>15</v>
      </c>
      <c r="O3011">
        <v>13</v>
      </c>
      <c r="P3011" t="s">
        <v>1459</v>
      </c>
      <c r="Q3011" t="s">
        <v>1266</v>
      </c>
      <c r="R3011" t="s">
        <v>1475</v>
      </c>
      <c r="S3011">
        <v>40629</v>
      </c>
      <c r="T3011" t="s">
        <v>1476</v>
      </c>
      <c r="U3011" t="s">
        <v>1463</v>
      </c>
      <c r="V3011" t="s">
        <v>1477</v>
      </c>
      <c r="W3011" t="s">
        <v>103</v>
      </c>
      <c r="X3011" t="s">
        <v>57</v>
      </c>
      <c r="Y3011" t="s">
        <v>1478</v>
      </c>
      <c r="Z3011" s="1">
        <v>43695</v>
      </c>
      <c r="AA3011">
        <v>71</v>
      </c>
      <c r="AB3011" t="s">
        <v>59</v>
      </c>
      <c r="AC3011">
        <v>2023</v>
      </c>
      <c r="AD3011">
        <v>5</v>
      </c>
      <c r="AE3011" t="s">
        <v>475</v>
      </c>
      <c r="AF3011" t="s">
        <v>247</v>
      </c>
      <c r="AG3011" s="1">
        <v>36056</v>
      </c>
      <c r="AH3011" t="s">
        <v>264</v>
      </c>
      <c r="AI3011" t="s">
        <v>265</v>
      </c>
      <c r="AJ3011" t="s">
        <v>64</v>
      </c>
      <c r="AK3011">
        <v>177</v>
      </c>
      <c r="AL3011">
        <v>25000000</v>
      </c>
      <c r="AM3011">
        <v>60000000</v>
      </c>
      <c r="AN3011" s="1">
        <v>46568</v>
      </c>
      <c r="AO3011" t="s">
        <v>486</v>
      </c>
      <c r="AP3011" t="s">
        <v>164</v>
      </c>
      <c r="AQ3011">
        <v>11</v>
      </c>
      <c r="AR3011" t="s">
        <v>477</v>
      </c>
      <c r="AS3011">
        <v>0</v>
      </c>
      <c r="AT3011" t="s">
        <v>264</v>
      </c>
      <c r="AU3011">
        <v>26</v>
      </c>
    </row>
    <row r="3012" spans="1:47" x14ac:dyDescent="0.25">
      <c r="A3012" t="s">
        <v>1474</v>
      </c>
      <c r="B3012">
        <v>3219092</v>
      </c>
      <c r="C3012">
        <v>315779</v>
      </c>
      <c r="D3012" t="s">
        <v>504</v>
      </c>
      <c r="E3012">
        <v>0</v>
      </c>
      <c r="F3012">
        <v>0</v>
      </c>
      <c r="G3012">
        <v>0</v>
      </c>
      <c r="H3012">
        <v>0</v>
      </c>
      <c r="I3012">
        <v>71</v>
      </c>
      <c r="J3012">
        <v>2019</v>
      </c>
      <c r="K3012" t="s">
        <v>179</v>
      </c>
      <c r="L3012">
        <v>1</v>
      </c>
      <c r="M3012">
        <v>1</v>
      </c>
      <c r="N3012">
        <v>15</v>
      </c>
      <c r="O3012">
        <v>13</v>
      </c>
      <c r="P3012" t="s">
        <v>1459</v>
      </c>
      <c r="Q3012" t="s">
        <v>1266</v>
      </c>
      <c r="R3012" t="s">
        <v>1475</v>
      </c>
      <c r="S3012">
        <v>40629</v>
      </c>
      <c r="T3012" t="s">
        <v>1476</v>
      </c>
      <c r="U3012" t="s">
        <v>1463</v>
      </c>
      <c r="V3012" t="s">
        <v>1477</v>
      </c>
      <c r="W3012" t="s">
        <v>103</v>
      </c>
      <c r="X3012" t="s">
        <v>57</v>
      </c>
      <c r="Y3012" t="s">
        <v>1478</v>
      </c>
      <c r="Z3012" s="1">
        <v>43695</v>
      </c>
      <c r="AA3012">
        <v>71</v>
      </c>
      <c r="AB3012" t="s">
        <v>59</v>
      </c>
      <c r="AC3012">
        <v>2023</v>
      </c>
      <c r="AD3012">
        <v>5</v>
      </c>
      <c r="AE3012" t="s">
        <v>475</v>
      </c>
      <c r="AF3012" t="s">
        <v>247</v>
      </c>
      <c r="AG3012" s="1">
        <v>36056</v>
      </c>
      <c r="AH3012" t="s">
        <v>264</v>
      </c>
      <c r="AI3012" t="s">
        <v>265</v>
      </c>
      <c r="AJ3012" t="s">
        <v>64</v>
      </c>
      <c r="AK3012">
        <v>177</v>
      </c>
      <c r="AL3012">
        <v>25000000</v>
      </c>
      <c r="AM3012">
        <v>60000000</v>
      </c>
      <c r="AN3012" s="1">
        <v>46568</v>
      </c>
      <c r="AO3012" t="s">
        <v>487</v>
      </c>
      <c r="AP3012" t="s">
        <v>164</v>
      </c>
      <c r="AQ3012">
        <v>11</v>
      </c>
      <c r="AR3012" t="s">
        <v>477</v>
      </c>
      <c r="AS3012">
        <v>0</v>
      </c>
      <c r="AT3012" t="s">
        <v>264</v>
      </c>
      <c r="AU3012">
        <v>26</v>
      </c>
    </row>
    <row r="3013" spans="1:47" x14ac:dyDescent="0.25">
      <c r="A3013" t="s">
        <v>1474</v>
      </c>
      <c r="B3013">
        <v>3219092</v>
      </c>
      <c r="C3013">
        <v>315779</v>
      </c>
      <c r="D3013" t="s">
        <v>504</v>
      </c>
      <c r="E3013">
        <v>0</v>
      </c>
      <c r="F3013">
        <v>0</v>
      </c>
      <c r="G3013">
        <v>0</v>
      </c>
      <c r="H3013">
        <v>0</v>
      </c>
      <c r="I3013">
        <v>71</v>
      </c>
      <c r="J3013">
        <v>2019</v>
      </c>
      <c r="K3013" t="s">
        <v>179</v>
      </c>
      <c r="L3013">
        <v>1</v>
      </c>
      <c r="M3013">
        <v>1</v>
      </c>
      <c r="N3013">
        <v>15</v>
      </c>
      <c r="O3013">
        <v>13</v>
      </c>
      <c r="P3013" t="s">
        <v>1459</v>
      </c>
      <c r="Q3013" t="s">
        <v>1266</v>
      </c>
      <c r="R3013" t="s">
        <v>1475</v>
      </c>
      <c r="S3013">
        <v>40629</v>
      </c>
      <c r="T3013" t="s">
        <v>1476</v>
      </c>
      <c r="U3013" t="s">
        <v>1463</v>
      </c>
      <c r="V3013" t="s">
        <v>1477</v>
      </c>
      <c r="W3013" t="s">
        <v>103</v>
      </c>
      <c r="X3013" t="s">
        <v>57</v>
      </c>
      <c r="Y3013" t="s">
        <v>1478</v>
      </c>
      <c r="Z3013" s="1">
        <v>43695</v>
      </c>
      <c r="AA3013">
        <v>71</v>
      </c>
      <c r="AB3013" t="s">
        <v>59</v>
      </c>
      <c r="AC3013">
        <v>2023</v>
      </c>
      <c r="AD3013">
        <v>5</v>
      </c>
      <c r="AE3013" t="s">
        <v>475</v>
      </c>
      <c r="AF3013" t="s">
        <v>247</v>
      </c>
      <c r="AG3013" s="1">
        <v>36056</v>
      </c>
      <c r="AH3013" t="s">
        <v>264</v>
      </c>
      <c r="AI3013" t="s">
        <v>265</v>
      </c>
      <c r="AJ3013" t="s">
        <v>64</v>
      </c>
      <c r="AK3013">
        <v>177</v>
      </c>
      <c r="AL3013">
        <v>25000000</v>
      </c>
      <c r="AM3013">
        <v>60000000</v>
      </c>
      <c r="AN3013" s="1">
        <v>46568</v>
      </c>
      <c r="AO3013" t="s">
        <v>488</v>
      </c>
      <c r="AP3013" t="s">
        <v>164</v>
      </c>
      <c r="AQ3013">
        <v>11</v>
      </c>
      <c r="AR3013" t="s">
        <v>477</v>
      </c>
      <c r="AS3013">
        <v>0</v>
      </c>
      <c r="AT3013" t="s">
        <v>264</v>
      </c>
      <c r="AU3013">
        <v>26</v>
      </c>
    </row>
    <row r="3014" spans="1:47" x14ac:dyDescent="0.25">
      <c r="A3014" t="s">
        <v>1474</v>
      </c>
      <c r="B3014">
        <v>3219092</v>
      </c>
      <c r="C3014">
        <v>315779</v>
      </c>
      <c r="D3014" t="s">
        <v>504</v>
      </c>
      <c r="E3014">
        <v>0</v>
      </c>
      <c r="F3014">
        <v>0</v>
      </c>
      <c r="G3014">
        <v>0</v>
      </c>
      <c r="H3014">
        <v>0</v>
      </c>
      <c r="I3014">
        <v>71</v>
      </c>
      <c r="J3014">
        <v>2019</v>
      </c>
      <c r="K3014" t="s">
        <v>179</v>
      </c>
      <c r="L3014">
        <v>1</v>
      </c>
      <c r="M3014">
        <v>1</v>
      </c>
      <c r="N3014">
        <v>15</v>
      </c>
      <c r="O3014">
        <v>13</v>
      </c>
      <c r="P3014" t="s">
        <v>1459</v>
      </c>
      <c r="Q3014" t="s">
        <v>1266</v>
      </c>
      <c r="R3014" t="s">
        <v>1475</v>
      </c>
      <c r="S3014">
        <v>40629</v>
      </c>
      <c r="T3014" t="s">
        <v>1476</v>
      </c>
      <c r="U3014" t="s">
        <v>1463</v>
      </c>
      <c r="V3014" t="s">
        <v>1477</v>
      </c>
      <c r="W3014" t="s">
        <v>103</v>
      </c>
      <c r="X3014" t="s">
        <v>57</v>
      </c>
      <c r="Y3014" t="s">
        <v>1478</v>
      </c>
      <c r="Z3014" s="1">
        <v>43695</v>
      </c>
      <c r="AA3014">
        <v>71</v>
      </c>
      <c r="AB3014" t="s">
        <v>59</v>
      </c>
      <c r="AC3014">
        <v>2023</v>
      </c>
      <c r="AD3014">
        <v>5</v>
      </c>
      <c r="AE3014" t="s">
        <v>475</v>
      </c>
      <c r="AF3014" t="s">
        <v>247</v>
      </c>
      <c r="AG3014" s="1">
        <v>36056</v>
      </c>
      <c r="AH3014" t="s">
        <v>264</v>
      </c>
      <c r="AI3014" t="s">
        <v>265</v>
      </c>
      <c r="AJ3014" t="s">
        <v>64</v>
      </c>
      <c r="AK3014">
        <v>177</v>
      </c>
      <c r="AL3014">
        <v>25000000</v>
      </c>
      <c r="AM3014">
        <v>60000000</v>
      </c>
      <c r="AN3014" s="1">
        <v>46568</v>
      </c>
      <c r="AO3014" t="s">
        <v>489</v>
      </c>
      <c r="AP3014" t="s">
        <v>164</v>
      </c>
      <c r="AQ3014">
        <v>11</v>
      </c>
      <c r="AR3014" t="s">
        <v>477</v>
      </c>
      <c r="AS3014">
        <v>0</v>
      </c>
      <c r="AT3014" t="s">
        <v>264</v>
      </c>
      <c r="AU3014">
        <v>26</v>
      </c>
    </row>
    <row r="3015" spans="1:47" x14ac:dyDescent="0.25">
      <c r="A3015" t="s">
        <v>1474</v>
      </c>
      <c r="B3015">
        <v>3219092</v>
      </c>
      <c r="C3015">
        <v>315779</v>
      </c>
      <c r="D3015" t="s">
        <v>504</v>
      </c>
      <c r="E3015">
        <v>0</v>
      </c>
      <c r="F3015">
        <v>0</v>
      </c>
      <c r="G3015">
        <v>0</v>
      </c>
      <c r="H3015">
        <v>0</v>
      </c>
      <c r="I3015">
        <v>71</v>
      </c>
      <c r="J3015">
        <v>2019</v>
      </c>
      <c r="K3015" t="s">
        <v>179</v>
      </c>
      <c r="L3015">
        <v>1</v>
      </c>
      <c r="M3015">
        <v>1</v>
      </c>
      <c r="N3015">
        <v>15</v>
      </c>
      <c r="O3015">
        <v>13</v>
      </c>
      <c r="P3015" t="s">
        <v>1459</v>
      </c>
      <c r="Q3015" t="s">
        <v>1266</v>
      </c>
      <c r="R3015" t="s">
        <v>1475</v>
      </c>
      <c r="S3015">
        <v>40629</v>
      </c>
      <c r="T3015" t="s">
        <v>1476</v>
      </c>
      <c r="U3015" t="s">
        <v>1463</v>
      </c>
      <c r="V3015" t="s">
        <v>1477</v>
      </c>
      <c r="W3015" t="s">
        <v>103</v>
      </c>
      <c r="X3015" t="s">
        <v>57</v>
      </c>
      <c r="Y3015" t="s">
        <v>1478</v>
      </c>
      <c r="Z3015" s="1">
        <v>43695</v>
      </c>
      <c r="AA3015">
        <v>71</v>
      </c>
      <c r="AB3015" t="s">
        <v>59</v>
      </c>
      <c r="AC3015">
        <v>2023</v>
      </c>
      <c r="AD3015">
        <v>5</v>
      </c>
      <c r="AE3015" t="s">
        <v>475</v>
      </c>
      <c r="AF3015" t="s">
        <v>247</v>
      </c>
      <c r="AG3015" s="1">
        <v>36056</v>
      </c>
      <c r="AH3015" t="s">
        <v>264</v>
      </c>
      <c r="AI3015" t="s">
        <v>265</v>
      </c>
      <c r="AJ3015" t="s">
        <v>64</v>
      </c>
      <c r="AK3015">
        <v>177</v>
      </c>
      <c r="AL3015">
        <v>25000000</v>
      </c>
      <c r="AM3015">
        <v>60000000</v>
      </c>
      <c r="AN3015" s="1">
        <v>46568</v>
      </c>
      <c r="AO3015" t="s">
        <v>490</v>
      </c>
      <c r="AP3015" t="s">
        <v>164</v>
      </c>
      <c r="AQ3015">
        <v>11</v>
      </c>
      <c r="AR3015" t="s">
        <v>477</v>
      </c>
      <c r="AS3015">
        <v>0</v>
      </c>
      <c r="AT3015" t="s">
        <v>264</v>
      </c>
      <c r="AU3015">
        <v>26</v>
      </c>
    </row>
    <row r="3016" spans="1:47" x14ac:dyDescent="0.25">
      <c r="A3016" t="s">
        <v>1474</v>
      </c>
      <c r="B3016">
        <v>3219092</v>
      </c>
      <c r="C3016">
        <v>315779</v>
      </c>
      <c r="D3016" t="s">
        <v>504</v>
      </c>
      <c r="E3016">
        <v>0</v>
      </c>
      <c r="F3016">
        <v>0</v>
      </c>
      <c r="G3016">
        <v>0</v>
      </c>
      <c r="H3016">
        <v>0</v>
      </c>
      <c r="I3016">
        <v>71</v>
      </c>
      <c r="J3016">
        <v>2019</v>
      </c>
      <c r="K3016" t="s">
        <v>179</v>
      </c>
      <c r="L3016">
        <v>1</v>
      </c>
      <c r="M3016">
        <v>1</v>
      </c>
      <c r="N3016">
        <v>15</v>
      </c>
      <c r="O3016">
        <v>13</v>
      </c>
      <c r="P3016" t="s">
        <v>1459</v>
      </c>
      <c r="Q3016" t="s">
        <v>1266</v>
      </c>
      <c r="R3016" t="s">
        <v>1475</v>
      </c>
      <c r="S3016">
        <v>40629</v>
      </c>
      <c r="T3016" t="s">
        <v>1476</v>
      </c>
      <c r="U3016" t="s">
        <v>1463</v>
      </c>
      <c r="V3016" t="s">
        <v>1477</v>
      </c>
      <c r="W3016" t="s">
        <v>103</v>
      </c>
      <c r="X3016" t="s">
        <v>57</v>
      </c>
      <c r="Y3016" t="s">
        <v>1478</v>
      </c>
      <c r="Z3016" s="1">
        <v>43695</v>
      </c>
      <c r="AA3016">
        <v>71</v>
      </c>
      <c r="AB3016" t="s">
        <v>59</v>
      </c>
      <c r="AC3016">
        <v>2023</v>
      </c>
      <c r="AD3016">
        <v>5</v>
      </c>
      <c r="AE3016" t="s">
        <v>475</v>
      </c>
      <c r="AF3016" t="s">
        <v>247</v>
      </c>
      <c r="AG3016" s="1">
        <v>36056</v>
      </c>
      <c r="AH3016" t="s">
        <v>264</v>
      </c>
      <c r="AI3016" t="s">
        <v>265</v>
      </c>
      <c r="AJ3016" t="s">
        <v>64</v>
      </c>
      <c r="AK3016">
        <v>177</v>
      </c>
      <c r="AL3016">
        <v>25000000</v>
      </c>
      <c r="AM3016">
        <v>60000000</v>
      </c>
      <c r="AN3016" s="1">
        <v>46568</v>
      </c>
      <c r="AO3016" t="s">
        <v>491</v>
      </c>
      <c r="AP3016" t="s">
        <v>66</v>
      </c>
      <c r="AQ3016">
        <v>11</v>
      </c>
      <c r="AR3016" t="s">
        <v>477</v>
      </c>
      <c r="AS3016">
        <v>0</v>
      </c>
      <c r="AT3016" t="s">
        <v>264</v>
      </c>
      <c r="AU3016">
        <v>26</v>
      </c>
    </row>
    <row r="3017" spans="1:47" x14ac:dyDescent="0.25">
      <c r="A3017" t="s">
        <v>1479</v>
      </c>
      <c r="B3017">
        <v>3210318</v>
      </c>
      <c r="C3017">
        <v>381187</v>
      </c>
      <c r="D3017" t="s">
        <v>812</v>
      </c>
      <c r="E3017">
        <v>1</v>
      </c>
      <c r="F3017">
        <v>0</v>
      </c>
      <c r="G3017">
        <v>0</v>
      </c>
      <c r="H3017">
        <v>0</v>
      </c>
      <c r="I3017">
        <v>82</v>
      </c>
      <c r="J3017">
        <v>2019</v>
      </c>
      <c r="K3017" t="s">
        <v>83</v>
      </c>
      <c r="L3017">
        <v>0</v>
      </c>
      <c r="M3017">
        <v>0</v>
      </c>
      <c r="N3017">
        <v>10</v>
      </c>
      <c r="O3017">
        <v>6</v>
      </c>
      <c r="P3017" t="s">
        <v>922</v>
      </c>
      <c r="Q3017" t="s">
        <v>982</v>
      </c>
      <c r="R3017" t="s">
        <v>791</v>
      </c>
      <c r="S3017">
        <v>2274</v>
      </c>
      <c r="T3017" t="s">
        <v>815</v>
      </c>
      <c r="U3017" t="s">
        <v>793</v>
      </c>
      <c r="V3017" t="s">
        <v>984</v>
      </c>
      <c r="W3017" t="s">
        <v>278</v>
      </c>
      <c r="X3017" t="s">
        <v>57</v>
      </c>
      <c r="Y3017" t="s">
        <v>1480</v>
      </c>
      <c r="Z3017" s="1">
        <v>43700</v>
      </c>
      <c r="AA3017">
        <v>82</v>
      </c>
      <c r="AB3017" t="s">
        <v>59</v>
      </c>
      <c r="AC3017">
        <v>2023</v>
      </c>
      <c r="AD3017">
        <v>738</v>
      </c>
      <c r="AE3017" t="s">
        <v>796</v>
      </c>
      <c r="AF3017" t="s">
        <v>797</v>
      </c>
      <c r="AG3017" s="1">
        <v>35788</v>
      </c>
      <c r="AH3017" t="s">
        <v>264</v>
      </c>
      <c r="AI3017" t="s">
        <v>265</v>
      </c>
      <c r="AJ3017" t="s">
        <v>64</v>
      </c>
      <c r="AK3017">
        <v>178</v>
      </c>
      <c r="AL3017">
        <v>800000</v>
      </c>
      <c r="AM3017">
        <v>1000000</v>
      </c>
      <c r="AN3017" s="1">
        <v>46568</v>
      </c>
      <c r="AO3017" t="s">
        <v>798</v>
      </c>
      <c r="AP3017" t="s">
        <v>66</v>
      </c>
      <c r="AQ3017">
        <v>99</v>
      </c>
      <c r="AR3017" t="s">
        <v>799</v>
      </c>
      <c r="AS3017">
        <v>0</v>
      </c>
      <c r="AT3017" t="s">
        <v>264</v>
      </c>
      <c r="AU3017">
        <v>26</v>
      </c>
    </row>
    <row r="3018" spans="1:47" x14ac:dyDescent="0.25">
      <c r="A3018" t="s">
        <v>1479</v>
      </c>
      <c r="B3018">
        <v>3210318</v>
      </c>
      <c r="C3018">
        <v>381187</v>
      </c>
      <c r="D3018" t="s">
        <v>812</v>
      </c>
      <c r="E3018">
        <v>1</v>
      </c>
      <c r="F3018">
        <v>0</v>
      </c>
      <c r="G3018">
        <v>0</v>
      </c>
      <c r="H3018">
        <v>0</v>
      </c>
      <c r="I3018">
        <v>82</v>
      </c>
      <c r="J3018">
        <v>2019</v>
      </c>
      <c r="K3018" t="s">
        <v>83</v>
      </c>
      <c r="L3018">
        <v>0</v>
      </c>
      <c r="M3018">
        <v>0</v>
      </c>
      <c r="N3018">
        <v>10</v>
      </c>
      <c r="O3018">
        <v>6</v>
      </c>
      <c r="P3018" t="s">
        <v>922</v>
      </c>
      <c r="Q3018" t="s">
        <v>982</v>
      </c>
      <c r="R3018" t="s">
        <v>791</v>
      </c>
      <c r="S3018">
        <v>2274</v>
      </c>
      <c r="T3018" t="s">
        <v>815</v>
      </c>
      <c r="U3018" t="s">
        <v>793</v>
      </c>
      <c r="V3018" t="s">
        <v>984</v>
      </c>
      <c r="W3018" t="s">
        <v>278</v>
      </c>
      <c r="X3018" t="s">
        <v>57</v>
      </c>
      <c r="Y3018" t="s">
        <v>1480</v>
      </c>
      <c r="Z3018" s="1">
        <v>43700</v>
      </c>
      <c r="AA3018">
        <v>82</v>
      </c>
      <c r="AB3018" t="s">
        <v>59</v>
      </c>
      <c r="AC3018">
        <v>2023</v>
      </c>
      <c r="AD3018">
        <v>738</v>
      </c>
      <c r="AE3018" t="s">
        <v>796</v>
      </c>
      <c r="AF3018" t="s">
        <v>797</v>
      </c>
      <c r="AG3018" s="1">
        <v>35788</v>
      </c>
      <c r="AH3018" t="s">
        <v>264</v>
      </c>
      <c r="AI3018" t="s">
        <v>265</v>
      </c>
      <c r="AJ3018" t="s">
        <v>64</v>
      </c>
      <c r="AK3018">
        <v>178</v>
      </c>
      <c r="AL3018">
        <v>800000</v>
      </c>
      <c r="AM3018">
        <v>1000000</v>
      </c>
      <c r="AN3018" s="1">
        <v>46568</v>
      </c>
      <c r="AO3018" t="s">
        <v>800</v>
      </c>
      <c r="AP3018" t="s">
        <v>66</v>
      </c>
      <c r="AQ3018">
        <v>99</v>
      </c>
      <c r="AR3018" t="s">
        <v>799</v>
      </c>
      <c r="AS3018">
        <v>0</v>
      </c>
      <c r="AT3018" t="s">
        <v>264</v>
      </c>
      <c r="AU3018">
        <v>26</v>
      </c>
    </row>
    <row r="3019" spans="1:47" x14ac:dyDescent="0.25">
      <c r="A3019" t="s">
        <v>1479</v>
      </c>
      <c r="B3019">
        <v>3210318</v>
      </c>
      <c r="C3019">
        <v>381187</v>
      </c>
      <c r="D3019" t="s">
        <v>812</v>
      </c>
      <c r="E3019">
        <v>1</v>
      </c>
      <c r="F3019">
        <v>0</v>
      </c>
      <c r="G3019">
        <v>0</v>
      </c>
      <c r="H3019">
        <v>0</v>
      </c>
      <c r="I3019">
        <v>82</v>
      </c>
      <c r="J3019">
        <v>2019</v>
      </c>
      <c r="K3019" t="s">
        <v>83</v>
      </c>
      <c r="L3019">
        <v>0</v>
      </c>
      <c r="M3019">
        <v>0</v>
      </c>
      <c r="N3019">
        <v>10</v>
      </c>
      <c r="O3019">
        <v>6</v>
      </c>
      <c r="P3019" t="s">
        <v>922</v>
      </c>
      <c r="Q3019" t="s">
        <v>982</v>
      </c>
      <c r="R3019" t="s">
        <v>791</v>
      </c>
      <c r="S3019">
        <v>2274</v>
      </c>
      <c r="T3019" t="s">
        <v>815</v>
      </c>
      <c r="U3019" t="s">
        <v>793</v>
      </c>
      <c r="V3019" t="s">
        <v>984</v>
      </c>
      <c r="W3019" t="s">
        <v>278</v>
      </c>
      <c r="X3019" t="s">
        <v>57</v>
      </c>
      <c r="Y3019" t="s">
        <v>1480</v>
      </c>
      <c r="Z3019" s="1">
        <v>43700</v>
      </c>
      <c r="AA3019">
        <v>82</v>
      </c>
      <c r="AB3019" t="s">
        <v>59</v>
      </c>
      <c r="AC3019">
        <v>2023</v>
      </c>
      <c r="AD3019">
        <v>738</v>
      </c>
      <c r="AE3019" t="s">
        <v>796</v>
      </c>
      <c r="AF3019" t="s">
        <v>797</v>
      </c>
      <c r="AG3019" s="1">
        <v>35788</v>
      </c>
      <c r="AH3019" t="s">
        <v>264</v>
      </c>
      <c r="AI3019" t="s">
        <v>265</v>
      </c>
      <c r="AJ3019" t="s">
        <v>64</v>
      </c>
      <c r="AK3019">
        <v>178</v>
      </c>
      <c r="AL3019">
        <v>800000</v>
      </c>
      <c r="AM3019">
        <v>1000000</v>
      </c>
      <c r="AN3019" s="1">
        <v>46568</v>
      </c>
      <c r="AO3019" t="s">
        <v>801</v>
      </c>
      <c r="AP3019" t="s">
        <v>66</v>
      </c>
      <c r="AQ3019">
        <v>11</v>
      </c>
      <c r="AR3019" t="s">
        <v>799</v>
      </c>
      <c r="AS3019">
        <v>0</v>
      </c>
      <c r="AT3019" t="s">
        <v>264</v>
      </c>
      <c r="AU3019">
        <v>26</v>
      </c>
    </row>
    <row r="3020" spans="1:47" x14ac:dyDescent="0.25">
      <c r="A3020" t="s">
        <v>1479</v>
      </c>
      <c r="B3020">
        <v>3210318</v>
      </c>
      <c r="C3020">
        <v>381187</v>
      </c>
      <c r="D3020" t="s">
        <v>812</v>
      </c>
      <c r="E3020">
        <v>1</v>
      </c>
      <c r="F3020">
        <v>0</v>
      </c>
      <c r="G3020">
        <v>0</v>
      </c>
      <c r="H3020">
        <v>0</v>
      </c>
      <c r="I3020">
        <v>82</v>
      </c>
      <c r="J3020">
        <v>2019</v>
      </c>
      <c r="K3020" t="s">
        <v>83</v>
      </c>
      <c r="L3020">
        <v>0</v>
      </c>
      <c r="M3020">
        <v>0</v>
      </c>
      <c r="N3020">
        <v>10</v>
      </c>
      <c r="O3020">
        <v>6</v>
      </c>
      <c r="P3020" t="s">
        <v>922</v>
      </c>
      <c r="Q3020" t="s">
        <v>982</v>
      </c>
      <c r="R3020" t="s">
        <v>791</v>
      </c>
      <c r="S3020">
        <v>2274</v>
      </c>
      <c r="T3020" t="s">
        <v>815</v>
      </c>
      <c r="U3020" t="s">
        <v>793</v>
      </c>
      <c r="V3020" t="s">
        <v>984</v>
      </c>
      <c r="W3020" t="s">
        <v>278</v>
      </c>
      <c r="X3020" t="s">
        <v>57</v>
      </c>
      <c r="Y3020" t="s">
        <v>1480</v>
      </c>
      <c r="Z3020" s="1">
        <v>43700</v>
      </c>
      <c r="AA3020">
        <v>82</v>
      </c>
      <c r="AB3020" t="s">
        <v>59</v>
      </c>
      <c r="AC3020">
        <v>2023</v>
      </c>
      <c r="AD3020">
        <v>738</v>
      </c>
      <c r="AE3020" t="s">
        <v>796</v>
      </c>
      <c r="AF3020" t="s">
        <v>797</v>
      </c>
      <c r="AG3020" s="1">
        <v>35788</v>
      </c>
      <c r="AH3020" t="s">
        <v>264</v>
      </c>
      <c r="AI3020" t="s">
        <v>265</v>
      </c>
      <c r="AJ3020" t="s">
        <v>64</v>
      </c>
      <c r="AK3020">
        <v>178</v>
      </c>
      <c r="AL3020">
        <v>800000</v>
      </c>
      <c r="AM3020">
        <v>1000000</v>
      </c>
      <c r="AN3020" s="1">
        <v>46568</v>
      </c>
      <c r="AO3020" t="s">
        <v>802</v>
      </c>
      <c r="AP3020" t="s">
        <v>66</v>
      </c>
      <c r="AQ3020">
        <v>11</v>
      </c>
      <c r="AR3020" t="s">
        <v>799</v>
      </c>
      <c r="AS3020">
        <v>0</v>
      </c>
      <c r="AT3020" t="s">
        <v>264</v>
      </c>
      <c r="AU3020">
        <v>26</v>
      </c>
    </row>
    <row r="3021" spans="1:47" x14ac:dyDescent="0.25">
      <c r="A3021" t="s">
        <v>1479</v>
      </c>
      <c r="B3021">
        <v>3210318</v>
      </c>
      <c r="C3021">
        <v>381187</v>
      </c>
      <c r="D3021" t="s">
        <v>812</v>
      </c>
      <c r="E3021">
        <v>1</v>
      </c>
      <c r="F3021">
        <v>0</v>
      </c>
      <c r="G3021">
        <v>0</v>
      </c>
      <c r="H3021">
        <v>0</v>
      </c>
      <c r="I3021">
        <v>82</v>
      </c>
      <c r="J3021">
        <v>2019</v>
      </c>
      <c r="K3021" t="s">
        <v>83</v>
      </c>
      <c r="L3021">
        <v>0</v>
      </c>
      <c r="M3021">
        <v>0</v>
      </c>
      <c r="N3021">
        <v>10</v>
      </c>
      <c r="O3021">
        <v>6</v>
      </c>
      <c r="P3021" t="s">
        <v>922</v>
      </c>
      <c r="Q3021" t="s">
        <v>982</v>
      </c>
      <c r="R3021" t="s">
        <v>791</v>
      </c>
      <c r="S3021">
        <v>2274</v>
      </c>
      <c r="T3021" t="s">
        <v>815</v>
      </c>
      <c r="U3021" t="s">
        <v>793</v>
      </c>
      <c r="V3021" t="s">
        <v>984</v>
      </c>
      <c r="W3021" t="s">
        <v>278</v>
      </c>
      <c r="X3021" t="s">
        <v>57</v>
      </c>
      <c r="Y3021" t="s">
        <v>1480</v>
      </c>
      <c r="Z3021" s="1">
        <v>43700</v>
      </c>
      <c r="AA3021">
        <v>82</v>
      </c>
      <c r="AB3021" t="s">
        <v>59</v>
      </c>
      <c r="AC3021">
        <v>2023</v>
      </c>
      <c r="AD3021">
        <v>738</v>
      </c>
      <c r="AE3021" t="s">
        <v>796</v>
      </c>
      <c r="AF3021" t="s">
        <v>797</v>
      </c>
      <c r="AG3021" s="1">
        <v>35788</v>
      </c>
      <c r="AH3021" t="s">
        <v>264</v>
      </c>
      <c r="AI3021" t="s">
        <v>265</v>
      </c>
      <c r="AJ3021" t="s">
        <v>64</v>
      </c>
      <c r="AK3021">
        <v>178</v>
      </c>
      <c r="AL3021">
        <v>800000</v>
      </c>
      <c r="AM3021">
        <v>1000000</v>
      </c>
      <c r="AN3021" s="1">
        <v>46568</v>
      </c>
      <c r="AO3021" t="s">
        <v>803</v>
      </c>
      <c r="AP3021" t="s">
        <v>66</v>
      </c>
      <c r="AQ3021">
        <v>11</v>
      </c>
      <c r="AR3021" t="s">
        <v>799</v>
      </c>
      <c r="AS3021">
        <v>0</v>
      </c>
      <c r="AT3021" t="s">
        <v>264</v>
      </c>
      <c r="AU3021">
        <v>26</v>
      </c>
    </row>
    <row r="3022" spans="1:47" x14ac:dyDescent="0.25">
      <c r="A3022" t="s">
        <v>1479</v>
      </c>
      <c r="B3022">
        <v>3210318</v>
      </c>
      <c r="C3022">
        <v>381187</v>
      </c>
      <c r="D3022" t="s">
        <v>812</v>
      </c>
      <c r="E3022">
        <v>1</v>
      </c>
      <c r="F3022">
        <v>0</v>
      </c>
      <c r="G3022">
        <v>0</v>
      </c>
      <c r="H3022">
        <v>0</v>
      </c>
      <c r="I3022">
        <v>82</v>
      </c>
      <c r="J3022">
        <v>2019</v>
      </c>
      <c r="K3022" t="s">
        <v>83</v>
      </c>
      <c r="L3022">
        <v>0</v>
      </c>
      <c r="M3022">
        <v>0</v>
      </c>
      <c r="N3022">
        <v>10</v>
      </c>
      <c r="O3022">
        <v>6</v>
      </c>
      <c r="P3022" t="s">
        <v>922</v>
      </c>
      <c r="Q3022" t="s">
        <v>982</v>
      </c>
      <c r="R3022" t="s">
        <v>791</v>
      </c>
      <c r="S3022">
        <v>2274</v>
      </c>
      <c r="T3022" t="s">
        <v>815</v>
      </c>
      <c r="U3022" t="s">
        <v>793</v>
      </c>
      <c r="V3022" t="s">
        <v>984</v>
      </c>
      <c r="W3022" t="s">
        <v>278</v>
      </c>
      <c r="X3022" t="s">
        <v>57</v>
      </c>
      <c r="Y3022" t="s">
        <v>1480</v>
      </c>
      <c r="Z3022" s="1">
        <v>43700</v>
      </c>
      <c r="AA3022">
        <v>82</v>
      </c>
      <c r="AB3022" t="s">
        <v>59</v>
      </c>
      <c r="AC3022">
        <v>2023</v>
      </c>
      <c r="AD3022">
        <v>738</v>
      </c>
      <c r="AE3022" t="s">
        <v>796</v>
      </c>
      <c r="AF3022" t="s">
        <v>797</v>
      </c>
      <c r="AG3022" s="1">
        <v>35788</v>
      </c>
      <c r="AH3022" t="s">
        <v>264</v>
      </c>
      <c r="AI3022" t="s">
        <v>265</v>
      </c>
      <c r="AJ3022" t="s">
        <v>64</v>
      </c>
      <c r="AK3022">
        <v>178</v>
      </c>
      <c r="AL3022">
        <v>800000</v>
      </c>
      <c r="AM3022">
        <v>1000000</v>
      </c>
      <c r="AN3022" s="1">
        <v>46568</v>
      </c>
      <c r="AO3022" t="s">
        <v>804</v>
      </c>
      <c r="AP3022" t="s">
        <v>66</v>
      </c>
      <c r="AQ3022">
        <v>11</v>
      </c>
      <c r="AR3022" t="s">
        <v>799</v>
      </c>
      <c r="AS3022">
        <v>0</v>
      </c>
      <c r="AT3022" t="s">
        <v>264</v>
      </c>
      <c r="AU3022">
        <v>26</v>
      </c>
    </row>
    <row r="3023" spans="1:47" x14ac:dyDescent="0.25">
      <c r="A3023" t="s">
        <v>1479</v>
      </c>
      <c r="B3023">
        <v>3210318</v>
      </c>
      <c r="C3023">
        <v>381187</v>
      </c>
      <c r="D3023" t="s">
        <v>812</v>
      </c>
      <c r="E3023">
        <v>1</v>
      </c>
      <c r="F3023">
        <v>0</v>
      </c>
      <c r="G3023">
        <v>0</v>
      </c>
      <c r="H3023">
        <v>0</v>
      </c>
      <c r="I3023">
        <v>82</v>
      </c>
      <c r="J3023">
        <v>2019</v>
      </c>
      <c r="K3023" t="s">
        <v>83</v>
      </c>
      <c r="L3023">
        <v>0</v>
      </c>
      <c r="M3023">
        <v>0</v>
      </c>
      <c r="N3023">
        <v>10</v>
      </c>
      <c r="O3023">
        <v>6</v>
      </c>
      <c r="P3023" t="s">
        <v>922</v>
      </c>
      <c r="Q3023" t="s">
        <v>982</v>
      </c>
      <c r="R3023" t="s">
        <v>791</v>
      </c>
      <c r="S3023">
        <v>2274</v>
      </c>
      <c r="T3023" t="s">
        <v>815</v>
      </c>
      <c r="U3023" t="s">
        <v>793</v>
      </c>
      <c r="V3023" t="s">
        <v>984</v>
      </c>
      <c r="W3023" t="s">
        <v>278</v>
      </c>
      <c r="X3023" t="s">
        <v>57</v>
      </c>
      <c r="Y3023" t="s">
        <v>1480</v>
      </c>
      <c r="Z3023" s="1">
        <v>43700</v>
      </c>
      <c r="AA3023">
        <v>82</v>
      </c>
      <c r="AB3023" t="s">
        <v>59</v>
      </c>
      <c r="AC3023">
        <v>2023</v>
      </c>
      <c r="AD3023">
        <v>738</v>
      </c>
      <c r="AE3023" t="s">
        <v>796</v>
      </c>
      <c r="AF3023" t="s">
        <v>797</v>
      </c>
      <c r="AG3023" s="1">
        <v>35788</v>
      </c>
      <c r="AH3023" t="s">
        <v>264</v>
      </c>
      <c r="AI3023" t="s">
        <v>265</v>
      </c>
      <c r="AJ3023" t="s">
        <v>64</v>
      </c>
      <c r="AK3023">
        <v>178</v>
      </c>
      <c r="AL3023">
        <v>800000</v>
      </c>
      <c r="AM3023">
        <v>1000000</v>
      </c>
      <c r="AN3023" s="1">
        <v>46568</v>
      </c>
      <c r="AO3023" t="s">
        <v>805</v>
      </c>
      <c r="AP3023" t="s">
        <v>66</v>
      </c>
      <c r="AQ3023">
        <v>11</v>
      </c>
      <c r="AR3023" t="s">
        <v>799</v>
      </c>
      <c r="AS3023">
        <v>0</v>
      </c>
      <c r="AT3023" t="s">
        <v>264</v>
      </c>
      <c r="AU3023">
        <v>26</v>
      </c>
    </row>
    <row r="3024" spans="1:47" x14ac:dyDescent="0.25">
      <c r="A3024" t="s">
        <v>1479</v>
      </c>
      <c r="B3024">
        <v>3210318</v>
      </c>
      <c r="C3024">
        <v>381187</v>
      </c>
      <c r="D3024" t="s">
        <v>812</v>
      </c>
      <c r="E3024">
        <v>1</v>
      </c>
      <c r="F3024">
        <v>0</v>
      </c>
      <c r="G3024">
        <v>0</v>
      </c>
      <c r="H3024">
        <v>0</v>
      </c>
      <c r="I3024">
        <v>82</v>
      </c>
      <c r="J3024">
        <v>2019</v>
      </c>
      <c r="K3024" t="s">
        <v>83</v>
      </c>
      <c r="L3024">
        <v>0</v>
      </c>
      <c r="M3024">
        <v>0</v>
      </c>
      <c r="N3024">
        <v>10</v>
      </c>
      <c r="O3024">
        <v>6</v>
      </c>
      <c r="P3024" t="s">
        <v>922</v>
      </c>
      <c r="Q3024" t="s">
        <v>982</v>
      </c>
      <c r="R3024" t="s">
        <v>791</v>
      </c>
      <c r="S3024">
        <v>2274</v>
      </c>
      <c r="T3024" t="s">
        <v>815</v>
      </c>
      <c r="U3024" t="s">
        <v>793</v>
      </c>
      <c r="V3024" t="s">
        <v>984</v>
      </c>
      <c r="W3024" t="s">
        <v>278</v>
      </c>
      <c r="X3024" t="s">
        <v>57</v>
      </c>
      <c r="Y3024" t="s">
        <v>1480</v>
      </c>
      <c r="Z3024" s="1">
        <v>43700</v>
      </c>
      <c r="AA3024">
        <v>82</v>
      </c>
      <c r="AB3024" t="s">
        <v>59</v>
      </c>
      <c r="AC3024">
        <v>2023</v>
      </c>
      <c r="AD3024">
        <v>738</v>
      </c>
      <c r="AE3024" t="s">
        <v>796</v>
      </c>
      <c r="AF3024" t="s">
        <v>797</v>
      </c>
      <c r="AG3024" s="1">
        <v>35788</v>
      </c>
      <c r="AH3024" t="s">
        <v>264</v>
      </c>
      <c r="AI3024" t="s">
        <v>265</v>
      </c>
      <c r="AJ3024" t="s">
        <v>64</v>
      </c>
      <c r="AK3024">
        <v>178</v>
      </c>
      <c r="AL3024">
        <v>800000</v>
      </c>
      <c r="AM3024">
        <v>1000000</v>
      </c>
      <c r="AN3024" s="1">
        <v>46568</v>
      </c>
      <c r="AO3024" t="s">
        <v>806</v>
      </c>
      <c r="AP3024" t="s">
        <v>164</v>
      </c>
      <c r="AQ3024">
        <v>11</v>
      </c>
      <c r="AR3024" t="s">
        <v>799</v>
      </c>
      <c r="AS3024">
        <v>0</v>
      </c>
      <c r="AT3024" t="s">
        <v>807</v>
      </c>
      <c r="AU3024">
        <v>26</v>
      </c>
    </row>
    <row r="3025" spans="1:47" x14ac:dyDescent="0.25">
      <c r="A3025" t="s">
        <v>1479</v>
      </c>
      <c r="B3025">
        <v>3210318</v>
      </c>
      <c r="C3025">
        <v>381187</v>
      </c>
      <c r="D3025" t="s">
        <v>812</v>
      </c>
      <c r="E3025">
        <v>1</v>
      </c>
      <c r="F3025">
        <v>0</v>
      </c>
      <c r="G3025">
        <v>0</v>
      </c>
      <c r="H3025">
        <v>0</v>
      </c>
      <c r="I3025">
        <v>82</v>
      </c>
      <c r="J3025">
        <v>2019</v>
      </c>
      <c r="K3025" t="s">
        <v>83</v>
      </c>
      <c r="L3025">
        <v>0</v>
      </c>
      <c r="M3025">
        <v>0</v>
      </c>
      <c r="N3025">
        <v>10</v>
      </c>
      <c r="O3025">
        <v>6</v>
      </c>
      <c r="P3025" t="s">
        <v>922</v>
      </c>
      <c r="Q3025" t="s">
        <v>982</v>
      </c>
      <c r="R3025" t="s">
        <v>791</v>
      </c>
      <c r="S3025">
        <v>2274</v>
      </c>
      <c r="T3025" t="s">
        <v>815</v>
      </c>
      <c r="U3025" t="s">
        <v>793</v>
      </c>
      <c r="V3025" t="s">
        <v>984</v>
      </c>
      <c r="W3025" t="s">
        <v>278</v>
      </c>
      <c r="X3025" t="s">
        <v>57</v>
      </c>
      <c r="Y3025" t="s">
        <v>1480</v>
      </c>
      <c r="Z3025" s="1">
        <v>43700</v>
      </c>
      <c r="AA3025">
        <v>82</v>
      </c>
      <c r="AB3025" t="s">
        <v>59</v>
      </c>
      <c r="AC3025">
        <v>2023</v>
      </c>
      <c r="AD3025">
        <v>738</v>
      </c>
      <c r="AE3025" t="s">
        <v>796</v>
      </c>
      <c r="AF3025" t="s">
        <v>797</v>
      </c>
      <c r="AG3025" s="1">
        <v>35788</v>
      </c>
      <c r="AH3025" t="s">
        <v>264</v>
      </c>
      <c r="AI3025" t="s">
        <v>265</v>
      </c>
      <c r="AJ3025" t="s">
        <v>64</v>
      </c>
      <c r="AK3025">
        <v>178</v>
      </c>
      <c r="AL3025">
        <v>800000</v>
      </c>
      <c r="AM3025">
        <v>1000000</v>
      </c>
      <c r="AN3025" s="1">
        <v>46568</v>
      </c>
      <c r="AO3025" t="s">
        <v>808</v>
      </c>
      <c r="AP3025" t="s">
        <v>164</v>
      </c>
      <c r="AQ3025">
        <v>11</v>
      </c>
      <c r="AR3025" t="s">
        <v>799</v>
      </c>
      <c r="AS3025">
        <v>0</v>
      </c>
      <c r="AT3025" t="s">
        <v>264</v>
      </c>
      <c r="AU3025">
        <v>26</v>
      </c>
    </row>
    <row r="3026" spans="1:47" x14ac:dyDescent="0.25">
      <c r="A3026" t="s">
        <v>1479</v>
      </c>
      <c r="B3026">
        <v>3210318</v>
      </c>
      <c r="C3026">
        <v>381187</v>
      </c>
      <c r="D3026" t="s">
        <v>812</v>
      </c>
      <c r="E3026">
        <v>1</v>
      </c>
      <c r="F3026">
        <v>0</v>
      </c>
      <c r="G3026">
        <v>0</v>
      </c>
      <c r="H3026">
        <v>0</v>
      </c>
      <c r="I3026">
        <v>82</v>
      </c>
      <c r="J3026">
        <v>2019</v>
      </c>
      <c r="K3026" t="s">
        <v>83</v>
      </c>
      <c r="L3026">
        <v>0</v>
      </c>
      <c r="M3026">
        <v>0</v>
      </c>
      <c r="N3026">
        <v>10</v>
      </c>
      <c r="O3026">
        <v>6</v>
      </c>
      <c r="P3026" t="s">
        <v>922</v>
      </c>
      <c r="Q3026" t="s">
        <v>982</v>
      </c>
      <c r="R3026" t="s">
        <v>791</v>
      </c>
      <c r="S3026">
        <v>2274</v>
      </c>
      <c r="T3026" t="s">
        <v>815</v>
      </c>
      <c r="U3026" t="s">
        <v>793</v>
      </c>
      <c r="V3026" t="s">
        <v>984</v>
      </c>
      <c r="W3026" t="s">
        <v>278</v>
      </c>
      <c r="X3026" t="s">
        <v>57</v>
      </c>
      <c r="Y3026" t="s">
        <v>1480</v>
      </c>
      <c r="Z3026" s="1">
        <v>43700</v>
      </c>
      <c r="AA3026">
        <v>82</v>
      </c>
      <c r="AB3026" t="s">
        <v>59</v>
      </c>
      <c r="AC3026">
        <v>2023</v>
      </c>
      <c r="AD3026">
        <v>738</v>
      </c>
      <c r="AE3026" t="s">
        <v>796</v>
      </c>
      <c r="AF3026" t="s">
        <v>797</v>
      </c>
      <c r="AG3026" s="1">
        <v>35788</v>
      </c>
      <c r="AH3026" t="s">
        <v>264</v>
      </c>
      <c r="AI3026" t="s">
        <v>265</v>
      </c>
      <c r="AJ3026" t="s">
        <v>64</v>
      </c>
      <c r="AK3026">
        <v>178</v>
      </c>
      <c r="AL3026">
        <v>800000</v>
      </c>
      <c r="AM3026">
        <v>1000000</v>
      </c>
      <c r="AN3026" s="1">
        <v>46568</v>
      </c>
      <c r="AO3026" t="s">
        <v>809</v>
      </c>
      <c r="AP3026" t="s">
        <v>66</v>
      </c>
      <c r="AQ3026">
        <v>11</v>
      </c>
      <c r="AR3026" t="s">
        <v>799</v>
      </c>
      <c r="AS3026">
        <v>0</v>
      </c>
      <c r="AT3026" t="s">
        <v>264</v>
      </c>
      <c r="AU3026">
        <v>26</v>
      </c>
    </row>
    <row r="3027" spans="1:47" x14ac:dyDescent="0.25">
      <c r="A3027" t="s">
        <v>1479</v>
      </c>
      <c r="B3027">
        <v>3210318</v>
      </c>
      <c r="C3027">
        <v>381187</v>
      </c>
      <c r="D3027" t="s">
        <v>812</v>
      </c>
      <c r="E3027">
        <v>1</v>
      </c>
      <c r="F3027">
        <v>0</v>
      </c>
      <c r="G3027">
        <v>0</v>
      </c>
      <c r="H3027">
        <v>0</v>
      </c>
      <c r="I3027">
        <v>82</v>
      </c>
      <c r="J3027">
        <v>2019</v>
      </c>
      <c r="K3027" t="s">
        <v>83</v>
      </c>
      <c r="L3027">
        <v>0</v>
      </c>
      <c r="M3027">
        <v>0</v>
      </c>
      <c r="N3027">
        <v>10</v>
      </c>
      <c r="O3027">
        <v>6</v>
      </c>
      <c r="P3027" t="s">
        <v>922</v>
      </c>
      <c r="Q3027" t="s">
        <v>982</v>
      </c>
      <c r="R3027" t="s">
        <v>791</v>
      </c>
      <c r="S3027">
        <v>2274</v>
      </c>
      <c r="T3027" t="s">
        <v>815</v>
      </c>
      <c r="U3027" t="s">
        <v>793</v>
      </c>
      <c r="V3027" t="s">
        <v>984</v>
      </c>
      <c r="W3027" t="s">
        <v>278</v>
      </c>
      <c r="X3027" t="s">
        <v>57</v>
      </c>
      <c r="Y3027" t="s">
        <v>1480</v>
      </c>
      <c r="Z3027" s="1">
        <v>43700</v>
      </c>
      <c r="AA3027">
        <v>82</v>
      </c>
      <c r="AB3027" t="s">
        <v>59</v>
      </c>
      <c r="AC3027">
        <v>2023</v>
      </c>
      <c r="AD3027">
        <v>738</v>
      </c>
      <c r="AE3027" t="s">
        <v>796</v>
      </c>
      <c r="AF3027" t="s">
        <v>797</v>
      </c>
      <c r="AG3027" s="1">
        <v>35788</v>
      </c>
      <c r="AH3027" t="s">
        <v>264</v>
      </c>
      <c r="AI3027" t="s">
        <v>265</v>
      </c>
      <c r="AJ3027" t="s">
        <v>64</v>
      </c>
      <c r="AK3027">
        <v>178</v>
      </c>
      <c r="AL3027">
        <v>800000</v>
      </c>
      <c r="AM3027">
        <v>1000000</v>
      </c>
      <c r="AN3027" s="1">
        <v>46568</v>
      </c>
      <c r="AO3027" t="s">
        <v>810</v>
      </c>
      <c r="AP3027" t="s">
        <v>66</v>
      </c>
      <c r="AQ3027">
        <v>11</v>
      </c>
      <c r="AR3027" t="s">
        <v>799</v>
      </c>
      <c r="AS3027">
        <v>0</v>
      </c>
      <c r="AT3027" t="s">
        <v>264</v>
      </c>
      <c r="AU3027">
        <v>26</v>
      </c>
    </row>
    <row r="3028" spans="1:47" x14ac:dyDescent="0.25">
      <c r="A3028" t="s">
        <v>1481</v>
      </c>
      <c r="B3028">
        <v>3210318</v>
      </c>
      <c r="C3028">
        <v>544931</v>
      </c>
      <c r="D3028" t="s">
        <v>812</v>
      </c>
      <c r="E3028">
        <v>1</v>
      </c>
      <c r="F3028">
        <v>0</v>
      </c>
      <c r="G3028">
        <v>0</v>
      </c>
      <c r="H3028">
        <v>0</v>
      </c>
      <c r="I3028">
        <v>90</v>
      </c>
      <c r="J3028">
        <v>2019</v>
      </c>
      <c r="K3028" t="s">
        <v>83</v>
      </c>
      <c r="L3028">
        <v>0</v>
      </c>
      <c r="M3028">
        <v>0</v>
      </c>
      <c r="N3028">
        <v>10</v>
      </c>
      <c r="O3028">
        <v>6</v>
      </c>
      <c r="P3028" t="s">
        <v>922</v>
      </c>
      <c r="Q3028" t="s">
        <v>982</v>
      </c>
      <c r="R3028" t="s">
        <v>791</v>
      </c>
      <c r="S3028">
        <v>2274</v>
      </c>
      <c r="T3028" t="s">
        <v>815</v>
      </c>
      <c r="U3028" t="s">
        <v>793</v>
      </c>
      <c r="V3028" t="s">
        <v>984</v>
      </c>
      <c r="W3028" t="s">
        <v>278</v>
      </c>
      <c r="X3028" t="s">
        <v>57</v>
      </c>
      <c r="Y3028" t="s">
        <v>1480</v>
      </c>
      <c r="Z3028" s="1">
        <v>43700</v>
      </c>
      <c r="AA3028">
        <v>82</v>
      </c>
      <c r="AB3028" t="s">
        <v>59</v>
      </c>
      <c r="AC3028">
        <v>2022</v>
      </c>
      <c r="AD3028">
        <v>206</v>
      </c>
      <c r="AE3028" t="s">
        <v>1196</v>
      </c>
      <c r="AF3028" t="s">
        <v>247</v>
      </c>
      <c r="AG3028" s="1">
        <v>36385</v>
      </c>
      <c r="AH3028" t="s">
        <v>248</v>
      </c>
      <c r="AI3028" t="s">
        <v>249</v>
      </c>
      <c r="AJ3028" t="s">
        <v>1197</v>
      </c>
      <c r="AK3028">
        <v>185</v>
      </c>
      <c r="AL3028">
        <v>1000000</v>
      </c>
      <c r="AM3028">
        <v>1500000</v>
      </c>
      <c r="AN3028" s="1">
        <v>45838</v>
      </c>
      <c r="AO3028" t="s">
        <v>1198</v>
      </c>
      <c r="AP3028" t="s">
        <v>66</v>
      </c>
      <c r="AQ3028">
        <v>23</v>
      </c>
      <c r="AR3028" t="s">
        <v>1199</v>
      </c>
      <c r="AS3028">
        <v>0</v>
      </c>
      <c r="AT3028" t="s">
        <v>248</v>
      </c>
      <c r="AU3028">
        <v>25</v>
      </c>
    </row>
    <row r="3029" spans="1:47" x14ac:dyDescent="0.25">
      <c r="A3029" t="s">
        <v>1481</v>
      </c>
      <c r="B3029">
        <v>3210318</v>
      </c>
      <c r="C3029">
        <v>544931</v>
      </c>
      <c r="D3029" t="s">
        <v>812</v>
      </c>
      <c r="E3029">
        <v>1</v>
      </c>
      <c r="F3029">
        <v>0</v>
      </c>
      <c r="G3029">
        <v>0</v>
      </c>
      <c r="H3029">
        <v>0</v>
      </c>
      <c r="I3029">
        <v>90</v>
      </c>
      <c r="J3029">
        <v>2019</v>
      </c>
      <c r="K3029" t="s">
        <v>83</v>
      </c>
      <c r="L3029">
        <v>0</v>
      </c>
      <c r="M3029">
        <v>0</v>
      </c>
      <c r="N3029">
        <v>10</v>
      </c>
      <c r="O3029">
        <v>6</v>
      </c>
      <c r="P3029" t="s">
        <v>922</v>
      </c>
      <c r="Q3029" t="s">
        <v>982</v>
      </c>
      <c r="R3029" t="s">
        <v>791</v>
      </c>
      <c r="S3029">
        <v>2274</v>
      </c>
      <c r="T3029" t="s">
        <v>815</v>
      </c>
      <c r="U3029" t="s">
        <v>793</v>
      </c>
      <c r="V3029" t="s">
        <v>984</v>
      </c>
      <c r="W3029" t="s">
        <v>278</v>
      </c>
      <c r="X3029" t="s">
        <v>57</v>
      </c>
      <c r="Y3029" t="s">
        <v>1480</v>
      </c>
      <c r="Z3029" s="1">
        <v>43700</v>
      </c>
      <c r="AA3029">
        <v>82</v>
      </c>
      <c r="AB3029" t="s">
        <v>59</v>
      </c>
      <c r="AC3029">
        <v>2022</v>
      </c>
      <c r="AD3029">
        <v>206</v>
      </c>
      <c r="AE3029" t="s">
        <v>1196</v>
      </c>
      <c r="AF3029" t="s">
        <v>247</v>
      </c>
      <c r="AG3029" s="1">
        <v>36385</v>
      </c>
      <c r="AH3029" t="s">
        <v>248</v>
      </c>
      <c r="AI3029" t="s">
        <v>249</v>
      </c>
      <c r="AJ3029" t="s">
        <v>1197</v>
      </c>
      <c r="AK3029">
        <v>185</v>
      </c>
      <c r="AL3029">
        <v>1000000</v>
      </c>
      <c r="AM3029">
        <v>1500000</v>
      </c>
      <c r="AN3029" s="1">
        <v>45838</v>
      </c>
      <c r="AO3029" t="s">
        <v>1200</v>
      </c>
      <c r="AP3029" t="s">
        <v>66</v>
      </c>
      <c r="AQ3029">
        <v>23</v>
      </c>
      <c r="AR3029" t="s">
        <v>1199</v>
      </c>
      <c r="AS3029">
        <v>0</v>
      </c>
      <c r="AT3029" t="s">
        <v>248</v>
      </c>
      <c r="AU3029">
        <v>25</v>
      </c>
    </row>
    <row r="3030" spans="1:47" x14ac:dyDescent="0.25">
      <c r="A3030" t="s">
        <v>1481</v>
      </c>
      <c r="B3030">
        <v>3210318</v>
      </c>
      <c r="C3030">
        <v>544931</v>
      </c>
      <c r="D3030" t="s">
        <v>812</v>
      </c>
      <c r="E3030">
        <v>1</v>
      </c>
      <c r="F3030">
        <v>0</v>
      </c>
      <c r="G3030">
        <v>0</v>
      </c>
      <c r="H3030">
        <v>0</v>
      </c>
      <c r="I3030">
        <v>90</v>
      </c>
      <c r="J3030">
        <v>2019</v>
      </c>
      <c r="K3030" t="s">
        <v>83</v>
      </c>
      <c r="L3030">
        <v>0</v>
      </c>
      <c r="M3030">
        <v>0</v>
      </c>
      <c r="N3030">
        <v>10</v>
      </c>
      <c r="O3030">
        <v>6</v>
      </c>
      <c r="P3030" t="s">
        <v>922</v>
      </c>
      <c r="Q3030" t="s">
        <v>982</v>
      </c>
      <c r="R3030" t="s">
        <v>791</v>
      </c>
      <c r="S3030">
        <v>2274</v>
      </c>
      <c r="T3030" t="s">
        <v>815</v>
      </c>
      <c r="U3030" t="s">
        <v>793</v>
      </c>
      <c r="V3030" t="s">
        <v>984</v>
      </c>
      <c r="W3030" t="s">
        <v>278</v>
      </c>
      <c r="X3030" t="s">
        <v>57</v>
      </c>
      <c r="Y3030" t="s">
        <v>1480</v>
      </c>
      <c r="Z3030" s="1">
        <v>43700</v>
      </c>
      <c r="AA3030">
        <v>82</v>
      </c>
      <c r="AB3030" t="s">
        <v>59</v>
      </c>
      <c r="AC3030">
        <v>2022</v>
      </c>
      <c r="AD3030">
        <v>206</v>
      </c>
      <c r="AE3030" t="s">
        <v>1196</v>
      </c>
      <c r="AF3030" t="s">
        <v>247</v>
      </c>
      <c r="AG3030" s="1">
        <v>36385</v>
      </c>
      <c r="AH3030" t="s">
        <v>248</v>
      </c>
      <c r="AI3030" t="s">
        <v>249</v>
      </c>
      <c r="AJ3030" t="s">
        <v>1197</v>
      </c>
      <c r="AK3030">
        <v>185</v>
      </c>
      <c r="AL3030">
        <v>1000000</v>
      </c>
      <c r="AM3030">
        <v>1500000</v>
      </c>
      <c r="AN3030" s="1">
        <v>45838</v>
      </c>
      <c r="AO3030" t="s">
        <v>1201</v>
      </c>
      <c r="AP3030" t="s">
        <v>66</v>
      </c>
      <c r="AQ3030">
        <v>4</v>
      </c>
      <c r="AR3030" t="s">
        <v>1199</v>
      </c>
      <c r="AS3030">
        <v>0</v>
      </c>
      <c r="AT3030" t="s">
        <v>248</v>
      </c>
      <c r="AU3030">
        <v>25</v>
      </c>
    </row>
    <row r="3031" spans="1:47" x14ac:dyDescent="0.25">
      <c r="A3031" t="s">
        <v>1481</v>
      </c>
      <c r="B3031">
        <v>3210318</v>
      </c>
      <c r="C3031">
        <v>544931</v>
      </c>
      <c r="D3031" t="s">
        <v>812</v>
      </c>
      <c r="E3031">
        <v>1</v>
      </c>
      <c r="F3031">
        <v>0</v>
      </c>
      <c r="G3031">
        <v>0</v>
      </c>
      <c r="H3031">
        <v>0</v>
      </c>
      <c r="I3031">
        <v>90</v>
      </c>
      <c r="J3031">
        <v>2019</v>
      </c>
      <c r="K3031" t="s">
        <v>83</v>
      </c>
      <c r="L3031">
        <v>0</v>
      </c>
      <c r="M3031">
        <v>0</v>
      </c>
      <c r="N3031">
        <v>10</v>
      </c>
      <c r="O3031">
        <v>6</v>
      </c>
      <c r="P3031" t="s">
        <v>922</v>
      </c>
      <c r="Q3031" t="s">
        <v>982</v>
      </c>
      <c r="R3031" t="s">
        <v>791</v>
      </c>
      <c r="S3031">
        <v>2274</v>
      </c>
      <c r="T3031" t="s">
        <v>815</v>
      </c>
      <c r="U3031" t="s">
        <v>793</v>
      </c>
      <c r="V3031" t="s">
        <v>984</v>
      </c>
      <c r="W3031" t="s">
        <v>278</v>
      </c>
      <c r="X3031" t="s">
        <v>57</v>
      </c>
      <c r="Y3031" t="s">
        <v>1480</v>
      </c>
      <c r="Z3031" s="1">
        <v>43700</v>
      </c>
      <c r="AA3031">
        <v>82</v>
      </c>
      <c r="AB3031" t="s">
        <v>59</v>
      </c>
      <c r="AC3031">
        <v>2022</v>
      </c>
      <c r="AD3031">
        <v>206</v>
      </c>
      <c r="AE3031" t="s">
        <v>1196</v>
      </c>
      <c r="AF3031" t="s">
        <v>247</v>
      </c>
      <c r="AG3031" s="1">
        <v>36385</v>
      </c>
      <c r="AH3031" t="s">
        <v>248</v>
      </c>
      <c r="AI3031" t="s">
        <v>249</v>
      </c>
      <c r="AJ3031" t="s">
        <v>1197</v>
      </c>
      <c r="AK3031">
        <v>185</v>
      </c>
      <c r="AL3031">
        <v>1000000</v>
      </c>
      <c r="AM3031">
        <v>1500000</v>
      </c>
      <c r="AN3031" s="1">
        <v>45838</v>
      </c>
      <c r="AO3031" t="s">
        <v>1202</v>
      </c>
      <c r="AP3031" t="s">
        <v>66</v>
      </c>
      <c r="AQ3031">
        <v>4</v>
      </c>
      <c r="AR3031" t="s">
        <v>1199</v>
      </c>
      <c r="AS3031">
        <v>0</v>
      </c>
      <c r="AT3031" t="s">
        <v>248</v>
      </c>
      <c r="AU3031">
        <v>25</v>
      </c>
    </row>
    <row r="3032" spans="1:47" x14ac:dyDescent="0.25">
      <c r="A3032" t="s">
        <v>1481</v>
      </c>
      <c r="B3032">
        <v>3210318</v>
      </c>
      <c r="C3032">
        <v>544931</v>
      </c>
      <c r="D3032" t="s">
        <v>812</v>
      </c>
      <c r="E3032">
        <v>1</v>
      </c>
      <c r="F3032">
        <v>0</v>
      </c>
      <c r="G3032">
        <v>0</v>
      </c>
      <c r="H3032">
        <v>0</v>
      </c>
      <c r="I3032">
        <v>90</v>
      </c>
      <c r="J3032">
        <v>2019</v>
      </c>
      <c r="K3032" t="s">
        <v>83</v>
      </c>
      <c r="L3032">
        <v>0</v>
      </c>
      <c r="M3032">
        <v>0</v>
      </c>
      <c r="N3032">
        <v>10</v>
      </c>
      <c r="O3032">
        <v>6</v>
      </c>
      <c r="P3032" t="s">
        <v>922</v>
      </c>
      <c r="Q3032" t="s">
        <v>982</v>
      </c>
      <c r="R3032" t="s">
        <v>791</v>
      </c>
      <c r="S3032">
        <v>2274</v>
      </c>
      <c r="T3032" t="s">
        <v>815</v>
      </c>
      <c r="U3032" t="s">
        <v>793</v>
      </c>
      <c r="V3032" t="s">
        <v>984</v>
      </c>
      <c r="W3032" t="s">
        <v>278</v>
      </c>
      <c r="X3032" t="s">
        <v>57</v>
      </c>
      <c r="Y3032" t="s">
        <v>1480</v>
      </c>
      <c r="Z3032" s="1">
        <v>43700</v>
      </c>
      <c r="AA3032">
        <v>82</v>
      </c>
      <c r="AB3032" t="s">
        <v>59</v>
      </c>
      <c r="AC3032">
        <v>2022</v>
      </c>
      <c r="AD3032">
        <v>206</v>
      </c>
      <c r="AE3032" t="s">
        <v>1196</v>
      </c>
      <c r="AF3032" t="s">
        <v>247</v>
      </c>
      <c r="AG3032" s="1">
        <v>36385</v>
      </c>
      <c r="AH3032" t="s">
        <v>248</v>
      </c>
      <c r="AI3032" t="s">
        <v>249</v>
      </c>
      <c r="AJ3032" t="s">
        <v>1197</v>
      </c>
      <c r="AK3032">
        <v>185</v>
      </c>
      <c r="AL3032">
        <v>1000000</v>
      </c>
      <c r="AM3032">
        <v>1500000</v>
      </c>
      <c r="AN3032" s="1">
        <v>45838</v>
      </c>
      <c r="AO3032" t="s">
        <v>1203</v>
      </c>
      <c r="AP3032" t="s">
        <v>66</v>
      </c>
      <c r="AQ3032">
        <v>4</v>
      </c>
      <c r="AR3032" t="s">
        <v>1199</v>
      </c>
      <c r="AS3032">
        <v>0</v>
      </c>
      <c r="AT3032" t="s">
        <v>248</v>
      </c>
      <c r="AU3032">
        <v>25</v>
      </c>
    </row>
    <row r="3033" spans="1:47" x14ac:dyDescent="0.25">
      <c r="A3033" t="s">
        <v>1482</v>
      </c>
      <c r="B3033">
        <v>3219090</v>
      </c>
      <c r="C3033">
        <v>315779</v>
      </c>
      <c r="D3033" t="s">
        <v>504</v>
      </c>
      <c r="E3033">
        <v>0</v>
      </c>
      <c r="F3033">
        <v>0</v>
      </c>
      <c r="G3033">
        <v>0</v>
      </c>
      <c r="H3033">
        <v>1</v>
      </c>
      <c r="I3033">
        <v>84</v>
      </c>
      <c r="J3033">
        <v>2019</v>
      </c>
      <c r="K3033" t="s">
        <v>185</v>
      </c>
      <c r="L3033">
        <v>2</v>
      </c>
      <c r="M3033">
        <v>3</v>
      </c>
      <c r="N3033">
        <v>17</v>
      </c>
      <c r="O3033">
        <v>13</v>
      </c>
      <c r="P3033" t="s">
        <v>1483</v>
      </c>
      <c r="Q3033" t="s">
        <v>1459</v>
      </c>
      <c r="R3033" t="s">
        <v>1484</v>
      </c>
      <c r="S3033">
        <v>27032</v>
      </c>
      <c r="T3033" t="s">
        <v>680</v>
      </c>
      <c r="U3033" t="s">
        <v>1485</v>
      </c>
      <c r="V3033" t="s">
        <v>1463</v>
      </c>
      <c r="W3033" t="s">
        <v>296</v>
      </c>
      <c r="X3033" t="s">
        <v>57</v>
      </c>
      <c r="Y3033" t="s">
        <v>1486</v>
      </c>
      <c r="Z3033" s="1">
        <v>43701</v>
      </c>
      <c r="AA3033">
        <v>84</v>
      </c>
      <c r="AB3033" t="s">
        <v>59</v>
      </c>
      <c r="AC3033">
        <v>2023</v>
      </c>
      <c r="AD3033">
        <v>5</v>
      </c>
      <c r="AE3033" t="s">
        <v>475</v>
      </c>
      <c r="AF3033" t="s">
        <v>247</v>
      </c>
      <c r="AG3033" s="1">
        <v>36056</v>
      </c>
      <c r="AH3033" t="s">
        <v>264</v>
      </c>
      <c r="AI3033" t="s">
        <v>265</v>
      </c>
      <c r="AJ3033" t="s">
        <v>64</v>
      </c>
      <c r="AK3033">
        <v>177</v>
      </c>
      <c r="AL3033">
        <v>25000000</v>
      </c>
      <c r="AM3033">
        <v>60000000</v>
      </c>
      <c r="AN3033" s="1">
        <v>46568</v>
      </c>
      <c r="AO3033" t="s">
        <v>476</v>
      </c>
      <c r="AP3033" t="s">
        <v>164</v>
      </c>
      <c r="AQ3033">
        <v>11</v>
      </c>
      <c r="AR3033" t="s">
        <v>477</v>
      </c>
      <c r="AS3033">
        <v>0</v>
      </c>
      <c r="AT3033" t="s">
        <v>264</v>
      </c>
      <c r="AU3033">
        <v>26</v>
      </c>
    </row>
    <row r="3034" spans="1:47" x14ac:dyDescent="0.25">
      <c r="A3034" t="s">
        <v>1482</v>
      </c>
      <c r="B3034">
        <v>3219090</v>
      </c>
      <c r="C3034">
        <v>315779</v>
      </c>
      <c r="D3034" t="s">
        <v>504</v>
      </c>
      <c r="E3034">
        <v>0</v>
      </c>
      <c r="F3034">
        <v>0</v>
      </c>
      <c r="G3034">
        <v>0</v>
      </c>
      <c r="H3034">
        <v>1</v>
      </c>
      <c r="I3034">
        <v>84</v>
      </c>
      <c r="J3034">
        <v>2019</v>
      </c>
      <c r="K3034" t="s">
        <v>185</v>
      </c>
      <c r="L3034">
        <v>2</v>
      </c>
      <c r="M3034">
        <v>3</v>
      </c>
      <c r="N3034">
        <v>17</v>
      </c>
      <c r="O3034">
        <v>13</v>
      </c>
      <c r="P3034" t="s">
        <v>1483</v>
      </c>
      <c r="Q3034" t="s">
        <v>1459</v>
      </c>
      <c r="R3034" t="s">
        <v>1484</v>
      </c>
      <c r="S3034">
        <v>27032</v>
      </c>
      <c r="T3034" t="s">
        <v>680</v>
      </c>
      <c r="U3034" t="s">
        <v>1485</v>
      </c>
      <c r="V3034" t="s">
        <v>1463</v>
      </c>
      <c r="W3034" t="s">
        <v>296</v>
      </c>
      <c r="X3034" t="s">
        <v>57</v>
      </c>
      <c r="Y3034" t="s">
        <v>1486</v>
      </c>
      <c r="Z3034" s="1">
        <v>43701</v>
      </c>
      <c r="AA3034">
        <v>84</v>
      </c>
      <c r="AB3034" t="s">
        <v>59</v>
      </c>
      <c r="AC3034">
        <v>2023</v>
      </c>
      <c r="AD3034">
        <v>5</v>
      </c>
      <c r="AE3034" t="s">
        <v>475</v>
      </c>
      <c r="AF3034" t="s">
        <v>247</v>
      </c>
      <c r="AG3034" s="1">
        <v>36056</v>
      </c>
      <c r="AH3034" t="s">
        <v>264</v>
      </c>
      <c r="AI3034" t="s">
        <v>265</v>
      </c>
      <c r="AJ3034" t="s">
        <v>64</v>
      </c>
      <c r="AK3034">
        <v>177</v>
      </c>
      <c r="AL3034">
        <v>25000000</v>
      </c>
      <c r="AM3034">
        <v>60000000</v>
      </c>
      <c r="AN3034" s="1">
        <v>46568</v>
      </c>
      <c r="AO3034" t="s">
        <v>478</v>
      </c>
      <c r="AP3034" t="s">
        <v>164</v>
      </c>
      <c r="AQ3034">
        <v>11</v>
      </c>
      <c r="AR3034" t="s">
        <v>477</v>
      </c>
      <c r="AS3034">
        <v>0</v>
      </c>
      <c r="AT3034" t="s">
        <v>264</v>
      </c>
      <c r="AU3034">
        <v>26</v>
      </c>
    </row>
    <row r="3035" spans="1:47" x14ac:dyDescent="0.25">
      <c r="A3035" t="s">
        <v>1482</v>
      </c>
      <c r="B3035">
        <v>3219090</v>
      </c>
      <c r="C3035">
        <v>315779</v>
      </c>
      <c r="D3035" t="s">
        <v>504</v>
      </c>
      <c r="E3035">
        <v>0</v>
      </c>
      <c r="F3035">
        <v>0</v>
      </c>
      <c r="G3035">
        <v>0</v>
      </c>
      <c r="H3035">
        <v>1</v>
      </c>
      <c r="I3035">
        <v>84</v>
      </c>
      <c r="J3035">
        <v>2019</v>
      </c>
      <c r="K3035" t="s">
        <v>185</v>
      </c>
      <c r="L3035">
        <v>2</v>
      </c>
      <c r="M3035">
        <v>3</v>
      </c>
      <c r="N3035">
        <v>17</v>
      </c>
      <c r="O3035">
        <v>13</v>
      </c>
      <c r="P3035" t="s">
        <v>1483</v>
      </c>
      <c r="Q3035" t="s">
        <v>1459</v>
      </c>
      <c r="R3035" t="s">
        <v>1484</v>
      </c>
      <c r="S3035">
        <v>27032</v>
      </c>
      <c r="T3035" t="s">
        <v>680</v>
      </c>
      <c r="U3035" t="s">
        <v>1485</v>
      </c>
      <c r="V3035" t="s">
        <v>1463</v>
      </c>
      <c r="W3035" t="s">
        <v>296</v>
      </c>
      <c r="X3035" t="s">
        <v>57</v>
      </c>
      <c r="Y3035" t="s">
        <v>1486</v>
      </c>
      <c r="Z3035" s="1">
        <v>43701</v>
      </c>
      <c r="AA3035">
        <v>84</v>
      </c>
      <c r="AB3035" t="s">
        <v>59</v>
      </c>
      <c r="AC3035">
        <v>2023</v>
      </c>
      <c r="AD3035">
        <v>5</v>
      </c>
      <c r="AE3035" t="s">
        <v>475</v>
      </c>
      <c r="AF3035" t="s">
        <v>247</v>
      </c>
      <c r="AG3035" s="1">
        <v>36056</v>
      </c>
      <c r="AH3035" t="s">
        <v>264</v>
      </c>
      <c r="AI3035" t="s">
        <v>265</v>
      </c>
      <c r="AJ3035" t="s">
        <v>64</v>
      </c>
      <c r="AK3035">
        <v>177</v>
      </c>
      <c r="AL3035">
        <v>25000000</v>
      </c>
      <c r="AM3035">
        <v>60000000</v>
      </c>
      <c r="AN3035" s="1">
        <v>46568</v>
      </c>
      <c r="AO3035" t="s">
        <v>479</v>
      </c>
      <c r="AP3035" t="s">
        <v>164</v>
      </c>
      <c r="AQ3035">
        <v>11</v>
      </c>
      <c r="AR3035" t="s">
        <v>477</v>
      </c>
      <c r="AS3035">
        <v>0</v>
      </c>
      <c r="AT3035" t="s">
        <v>264</v>
      </c>
      <c r="AU3035">
        <v>26</v>
      </c>
    </row>
    <row r="3036" spans="1:47" x14ac:dyDescent="0.25">
      <c r="A3036" t="s">
        <v>1482</v>
      </c>
      <c r="B3036">
        <v>3219090</v>
      </c>
      <c r="C3036">
        <v>315779</v>
      </c>
      <c r="D3036" t="s">
        <v>504</v>
      </c>
      <c r="E3036">
        <v>0</v>
      </c>
      <c r="F3036">
        <v>0</v>
      </c>
      <c r="G3036">
        <v>0</v>
      </c>
      <c r="H3036">
        <v>1</v>
      </c>
      <c r="I3036">
        <v>84</v>
      </c>
      <c r="J3036">
        <v>2019</v>
      </c>
      <c r="K3036" t="s">
        <v>185</v>
      </c>
      <c r="L3036">
        <v>2</v>
      </c>
      <c r="M3036">
        <v>3</v>
      </c>
      <c r="N3036">
        <v>17</v>
      </c>
      <c r="O3036">
        <v>13</v>
      </c>
      <c r="P3036" t="s">
        <v>1483</v>
      </c>
      <c r="Q3036" t="s">
        <v>1459</v>
      </c>
      <c r="R3036" t="s">
        <v>1484</v>
      </c>
      <c r="S3036">
        <v>27032</v>
      </c>
      <c r="T3036" t="s">
        <v>680</v>
      </c>
      <c r="U3036" t="s">
        <v>1485</v>
      </c>
      <c r="V3036" t="s">
        <v>1463</v>
      </c>
      <c r="W3036" t="s">
        <v>296</v>
      </c>
      <c r="X3036" t="s">
        <v>57</v>
      </c>
      <c r="Y3036" t="s">
        <v>1486</v>
      </c>
      <c r="Z3036" s="1">
        <v>43701</v>
      </c>
      <c r="AA3036">
        <v>84</v>
      </c>
      <c r="AB3036" t="s">
        <v>59</v>
      </c>
      <c r="AC3036">
        <v>2023</v>
      </c>
      <c r="AD3036">
        <v>5</v>
      </c>
      <c r="AE3036" t="s">
        <v>475</v>
      </c>
      <c r="AF3036" t="s">
        <v>247</v>
      </c>
      <c r="AG3036" s="1">
        <v>36056</v>
      </c>
      <c r="AH3036" t="s">
        <v>264</v>
      </c>
      <c r="AI3036" t="s">
        <v>265</v>
      </c>
      <c r="AJ3036" t="s">
        <v>64</v>
      </c>
      <c r="AK3036">
        <v>177</v>
      </c>
      <c r="AL3036">
        <v>25000000</v>
      </c>
      <c r="AM3036">
        <v>60000000</v>
      </c>
      <c r="AN3036" s="1">
        <v>46568</v>
      </c>
      <c r="AO3036" t="s">
        <v>480</v>
      </c>
      <c r="AP3036" t="s">
        <v>164</v>
      </c>
      <c r="AQ3036">
        <v>11</v>
      </c>
      <c r="AR3036" t="s">
        <v>477</v>
      </c>
      <c r="AS3036">
        <v>0</v>
      </c>
      <c r="AT3036" t="s">
        <v>264</v>
      </c>
      <c r="AU3036">
        <v>26</v>
      </c>
    </row>
    <row r="3037" spans="1:47" x14ac:dyDescent="0.25">
      <c r="A3037" t="s">
        <v>1482</v>
      </c>
      <c r="B3037">
        <v>3219090</v>
      </c>
      <c r="C3037">
        <v>315779</v>
      </c>
      <c r="D3037" t="s">
        <v>504</v>
      </c>
      <c r="E3037">
        <v>0</v>
      </c>
      <c r="F3037">
        <v>0</v>
      </c>
      <c r="G3037">
        <v>0</v>
      </c>
      <c r="H3037">
        <v>1</v>
      </c>
      <c r="I3037">
        <v>84</v>
      </c>
      <c r="J3037">
        <v>2019</v>
      </c>
      <c r="K3037" t="s">
        <v>185</v>
      </c>
      <c r="L3037">
        <v>2</v>
      </c>
      <c r="M3037">
        <v>3</v>
      </c>
      <c r="N3037">
        <v>17</v>
      </c>
      <c r="O3037">
        <v>13</v>
      </c>
      <c r="P3037" t="s">
        <v>1483</v>
      </c>
      <c r="Q3037" t="s">
        <v>1459</v>
      </c>
      <c r="R3037" t="s">
        <v>1484</v>
      </c>
      <c r="S3037">
        <v>27032</v>
      </c>
      <c r="T3037" t="s">
        <v>680</v>
      </c>
      <c r="U3037" t="s">
        <v>1485</v>
      </c>
      <c r="V3037" t="s">
        <v>1463</v>
      </c>
      <c r="W3037" t="s">
        <v>296</v>
      </c>
      <c r="X3037" t="s">
        <v>57</v>
      </c>
      <c r="Y3037" t="s">
        <v>1486</v>
      </c>
      <c r="Z3037" s="1">
        <v>43701</v>
      </c>
      <c r="AA3037">
        <v>84</v>
      </c>
      <c r="AB3037" t="s">
        <v>59</v>
      </c>
      <c r="AC3037">
        <v>2023</v>
      </c>
      <c r="AD3037">
        <v>5</v>
      </c>
      <c r="AE3037" t="s">
        <v>475</v>
      </c>
      <c r="AF3037" t="s">
        <v>247</v>
      </c>
      <c r="AG3037" s="1">
        <v>36056</v>
      </c>
      <c r="AH3037" t="s">
        <v>264</v>
      </c>
      <c r="AI3037" t="s">
        <v>265</v>
      </c>
      <c r="AJ3037" t="s">
        <v>64</v>
      </c>
      <c r="AK3037">
        <v>177</v>
      </c>
      <c r="AL3037">
        <v>25000000</v>
      </c>
      <c r="AM3037">
        <v>60000000</v>
      </c>
      <c r="AN3037" s="1">
        <v>46568</v>
      </c>
      <c r="AO3037" t="s">
        <v>481</v>
      </c>
      <c r="AP3037" t="s">
        <v>164</v>
      </c>
      <c r="AQ3037">
        <v>11</v>
      </c>
      <c r="AR3037" t="s">
        <v>477</v>
      </c>
      <c r="AS3037">
        <v>0</v>
      </c>
      <c r="AT3037" t="s">
        <v>264</v>
      </c>
      <c r="AU3037">
        <v>26</v>
      </c>
    </row>
    <row r="3038" spans="1:47" x14ac:dyDescent="0.25">
      <c r="A3038" t="s">
        <v>1482</v>
      </c>
      <c r="B3038">
        <v>3219090</v>
      </c>
      <c r="C3038">
        <v>315779</v>
      </c>
      <c r="D3038" t="s">
        <v>504</v>
      </c>
      <c r="E3038">
        <v>0</v>
      </c>
      <c r="F3038">
        <v>0</v>
      </c>
      <c r="G3038">
        <v>0</v>
      </c>
      <c r="H3038">
        <v>1</v>
      </c>
      <c r="I3038">
        <v>84</v>
      </c>
      <c r="J3038">
        <v>2019</v>
      </c>
      <c r="K3038" t="s">
        <v>185</v>
      </c>
      <c r="L3038">
        <v>2</v>
      </c>
      <c r="M3038">
        <v>3</v>
      </c>
      <c r="N3038">
        <v>17</v>
      </c>
      <c r="O3038">
        <v>13</v>
      </c>
      <c r="P3038" t="s">
        <v>1483</v>
      </c>
      <c r="Q3038" t="s">
        <v>1459</v>
      </c>
      <c r="R3038" t="s">
        <v>1484</v>
      </c>
      <c r="S3038">
        <v>27032</v>
      </c>
      <c r="T3038" t="s">
        <v>680</v>
      </c>
      <c r="U3038" t="s">
        <v>1485</v>
      </c>
      <c r="V3038" t="s">
        <v>1463</v>
      </c>
      <c r="W3038" t="s">
        <v>296</v>
      </c>
      <c r="X3038" t="s">
        <v>57</v>
      </c>
      <c r="Y3038" t="s">
        <v>1486</v>
      </c>
      <c r="Z3038" s="1">
        <v>43701</v>
      </c>
      <c r="AA3038">
        <v>84</v>
      </c>
      <c r="AB3038" t="s">
        <v>59</v>
      </c>
      <c r="AC3038">
        <v>2023</v>
      </c>
      <c r="AD3038">
        <v>5</v>
      </c>
      <c r="AE3038" t="s">
        <v>475</v>
      </c>
      <c r="AF3038" t="s">
        <v>247</v>
      </c>
      <c r="AG3038" s="1">
        <v>36056</v>
      </c>
      <c r="AH3038" t="s">
        <v>264</v>
      </c>
      <c r="AI3038" t="s">
        <v>265</v>
      </c>
      <c r="AJ3038" t="s">
        <v>64</v>
      </c>
      <c r="AK3038">
        <v>177</v>
      </c>
      <c r="AL3038">
        <v>25000000</v>
      </c>
      <c r="AM3038">
        <v>60000000</v>
      </c>
      <c r="AN3038" s="1">
        <v>46568</v>
      </c>
      <c r="AO3038" t="s">
        <v>482</v>
      </c>
      <c r="AP3038" t="s">
        <v>164</v>
      </c>
      <c r="AQ3038">
        <v>11</v>
      </c>
      <c r="AR3038" t="s">
        <v>477</v>
      </c>
      <c r="AS3038">
        <v>0</v>
      </c>
      <c r="AT3038" t="s">
        <v>483</v>
      </c>
      <c r="AU3038">
        <v>26</v>
      </c>
    </row>
    <row r="3039" spans="1:47" x14ac:dyDescent="0.25">
      <c r="A3039" t="s">
        <v>1482</v>
      </c>
      <c r="B3039">
        <v>3219090</v>
      </c>
      <c r="C3039">
        <v>315779</v>
      </c>
      <c r="D3039" t="s">
        <v>504</v>
      </c>
      <c r="E3039">
        <v>0</v>
      </c>
      <c r="F3039">
        <v>0</v>
      </c>
      <c r="G3039">
        <v>0</v>
      </c>
      <c r="H3039">
        <v>1</v>
      </c>
      <c r="I3039">
        <v>84</v>
      </c>
      <c r="J3039">
        <v>2019</v>
      </c>
      <c r="K3039" t="s">
        <v>185</v>
      </c>
      <c r="L3039">
        <v>2</v>
      </c>
      <c r="M3039">
        <v>3</v>
      </c>
      <c r="N3039">
        <v>17</v>
      </c>
      <c r="O3039">
        <v>13</v>
      </c>
      <c r="P3039" t="s">
        <v>1483</v>
      </c>
      <c r="Q3039" t="s">
        <v>1459</v>
      </c>
      <c r="R3039" t="s">
        <v>1484</v>
      </c>
      <c r="S3039">
        <v>27032</v>
      </c>
      <c r="T3039" t="s">
        <v>680</v>
      </c>
      <c r="U3039" t="s">
        <v>1485</v>
      </c>
      <c r="V3039" t="s">
        <v>1463</v>
      </c>
      <c r="W3039" t="s">
        <v>296</v>
      </c>
      <c r="X3039" t="s">
        <v>57</v>
      </c>
      <c r="Y3039" t="s">
        <v>1486</v>
      </c>
      <c r="Z3039" s="1">
        <v>43701</v>
      </c>
      <c r="AA3039">
        <v>84</v>
      </c>
      <c r="AB3039" t="s">
        <v>59</v>
      </c>
      <c r="AC3039">
        <v>2023</v>
      </c>
      <c r="AD3039">
        <v>5</v>
      </c>
      <c r="AE3039" t="s">
        <v>475</v>
      </c>
      <c r="AF3039" t="s">
        <v>247</v>
      </c>
      <c r="AG3039" s="1">
        <v>36056</v>
      </c>
      <c r="AH3039" t="s">
        <v>264</v>
      </c>
      <c r="AI3039" t="s">
        <v>265</v>
      </c>
      <c r="AJ3039" t="s">
        <v>64</v>
      </c>
      <c r="AK3039">
        <v>177</v>
      </c>
      <c r="AL3039">
        <v>25000000</v>
      </c>
      <c r="AM3039">
        <v>60000000</v>
      </c>
      <c r="AN3039" s="1">
        <v>46568</v>
      </c>
      <c r="AO3039" t="s">
        <v>484</v>
      </c>
      <c r="AP3039" t="s">
        <v>164</v>
      </c>
      <c r="AQ3039">
        <v>11</v>
      </c>
      <c r="AR3039" t="s">
        <v>477</v>
      </c>
      <c r="AS3039">
        <v>0</v>
      </c>
      <c r="AT3039" t="s">
        <v>264</v>
      </c>
      <c r="AU3039">
        <v>26</v>
      </c>
    </row>
    <row r="3040" spans="1:47" x14ac:dyDescent="0.25">
      <c r="A3040" t="s">
        <v>1482</v>
      </c>
      <c r="B3040">
        <v>3219090</v>
      </c>
      <c r="C3040">
        <v>315779</v>
      </c>
      <c r="D3040" t="s">
        <v>504</v>
      </c>
      <c r="E3040">
        <v>0</v>
      </c>
      <c r="F3040">
        <v>0</v>
      </c>
      <c r="G3040">
        <v>0</v>
      </c>
      <c r="H3040">
        <v>1</v>
      </c>
      <c r="I3040">
        <v>84</v>
      </c>
      <c r="J3040">
        <v>2019</v>
      </c>
      <c r="K3040" t="s">
        <v>185</v>
      </c>
      <c r="L3040">
        <v>2</v>
      </c>
      <c r="M3040">
        <v>3</v>
      </c>
      <c r="N3040">
        <v>17</v>
      </c>
      <c r="O3040">
        <v>13</v>
      </c>
      <c r="P3040" t="s">
        <v>1483</v>
      </c>
      <c r="Q3040" t="s">
        <v>1459</v>
      </c>
      <c r="R3040" t="s">
        <v>1484</v>
      </c>
      <c r="S3040">
        <v>27032</v>
      </c>
      <c r="T3040" t="s">
        <v>680</v>
      </c>
      <c r="U3040" t="s">
        <v>1485</v>
      </c>
      <c r="V3040" t="s">
        <v>1463</v>
      </c>
      <c r="W3040" t="s">
        <v>296</v>
      </c>
      <c r="X3040" t="s">
        <v>57</v>
      </c>
      <c r="Y3040" t="s">
        <v>1486</v>
      </c>
      <c r="Z3040" s="1">
        <v>43701</v>
      </c>
      <c r="AA3040">
        <v>84</v>
      </c>
      <c r="AB3040" t="s">
        <v>59</v>
      </c>
      <c r="AC3040">
        <v>2023</v>
      </c>
      <c r="AD3040">
        <v>5</v>
      </c>
      <c r="AE3040" t="s">
        <v>475</v>
      </c>
      <c r="AF3040" t="s">
        <v>247</v>
      </c>
      <c r="AG3040" s="1">
        <v>36056</v>
      </c>
      <c r="AH3040" t="s">
        <v>264</v>
      </c>
      <c r="AI3040" t="s">
        <v>265</v>
      </c>
      <c r="AJ3040" t="s">
        <v>64</v>
      </c>
      <c r="AK3040">
        <v>177</v>
      </c>
      <c r="AL3040">
        <v>25000000</v>
      </c>
      <c r="AM3040">
        <v>60000000</v>
      </c>
      <c r="AN3040" s="1">
        <v>46568</v>
      </c>
      <c r="AO3040" t="s">
        <v>485</v>
      </c>
      <c r="AP3040" t="s">
        <v>66</v>
      </c>
      <c r="AQ3040">
        <v>11</v>
      </c>
      <c r="AR3040" t="s">
        <v>477</v>
      </c>
      <c r="AS3040">
        <v>0</v>
      </c>
      <c r="AT3040" t="s">
        <v>264</v>
      </c>
      <c r="AU3040">
        <v>26</v>
      </c>
    </row>
    <row r="3041" spans="1:47" x14ac:dyDescent="0.25">
      <c r="A3041" t="s">
        <v>1482</v>
      </c>
      <c r="B3041">
        <v>3219090</v>
      </c>
      <c r="C3041">
        <v>315779</v>
      </c>
      <c r="D3041" t="s">
        <v>504</v>
      </c>
      <c r="E3041">
        <v>0</v>
      </c>
      <c r="F3041">
        <v>0</v>
      </c>
      <c r="G3041">
        <v>0</v>
      </c>
      <c r="H3041">
        <v>1</v>
      </c>
      <c r="I3041">
        <v>84</v>
      </c>
      <c r="J3041">
        <v>2019</v>
      </c>
      <c r="K3041" t="s">
        <v>185</v>
      </c>
      <c r="L3041">
        <v>2</v>
      </c>
      <c r="M3041">
        <v>3</v>
      </c>
      <c r="N3041">
        <v>17</v>
      </c>
      <c r="O3041">
        <v>13</v>
      </c>
      <c r="P3041" t="s">
        <v>1483</v>
      </c>
      <c r="Q3041" t="s">
        <v>1459</v>
      </c>
      <c r="R3041" t="s">
        <v>1484</v>
      </c>
      <c r="S3041">
        <v>27032</v>
      </c>
      <c r="T3041" t="s">
        <v>680</v>
      </c>
      <c r="U3041" t="s">
        <v>1485</v>
      </c>
      <c r="V3041" t="s">
        <v>1463</v>
      </c>
      <c r="W3041" t="s">
        <v>296</v>
      </c>
      <c r="X3041" t="s">
        <v>57</v>
      </c>
      <c r="Y3041" t="s">
        <v>1486</v>
      </c>
      <c r="Z3041" s="1">
        <v>43701</v>
      </c>
      <c r="AA3041">
        <v>84</v>
      </c>
      <c r="AB3041" t="s">
        <v>59</v>
      </c>
      <c r="AC3041">
        <v>2023</v>
      </c>
      <c r="AD3041">
        <v>5</v>
      </c>
      <c r="AE3041" t="s">
        <v>475</v>
      </c>
      <c r="AF3041" t="s">
        <v>247</v>
      </c>
      <c r="AG3041" s="1">
        <v>36056</v>
      </c>
      <c r="AH3041" t="s">
        <v>264</v>
      </c>
      <c r="AI3041" t="s">
        <v>265</v>
      </c>
      <c r="AJ3041" t="s">
        <v>64</v>
      </c>
      <c r="AK3041">
        <v>177</v>
      </c>
      <c r="AL3041">
        <v>25000000</v>
      </c>
      <c r="AM3041">
        <v>60000000</v>
      </c>
      <c r="AN3041" s="1">
        <v>46568</v>
      </c>
      <c r="AO3041" t="s">
        <v>486</v>
      </c>
      <c r="AP3041" t="s">
        <v>164</v>
      </c>
      <c r="AQ3041">
        <v>11</v>
      </c>
      <c r="AR3041" t="s">
        <v>477</v>
      </c>
      <c r="AS3041">
        <v>0</v>
      </c>
      <c r="AT3041" t="s">
        <v>264</v>
      </c>
      <c r="AU3041">
        <v>26</v>
      </c>
    </row>
    <row r="3042" spans="1:47" x14ac:dyDescent="0.25">
      <c r="A3042" t="s">
        <v>1482</v>
      </c>
      <c r="B3042">
        <v>3219090</v>
      </c>
      <c r="C3042">
        <v>315779</v>
      </c>
      <c r="D3042" t="s">
        <v>504</v>
      </c>
      <c r="E3042">
        <v>0</v>
      </c>
      <c r="F3042">
        <v>0</v>
      </c>
      <c r="G3042">
        <v>0</v>
      </c>
      <c r="H3042">
        <v>1</v>
      </c>
      <c r="I3042">
        <v>84</v>
      </c>
      <c r="J3042">
        <v>2019</v>
      </c>
      <c r="K3042" t="s">
        <v>185</v>
      </c>
      <c r="L3042">
        <v>2</v>
      </c>
      <c r="M3042">
        <v>3</v>
      </c>
      <c r="N3042">
        <v>17</v>
      </c>
      <c r="O3042">
        <v>13</v>
      </c>
      <c r="P3042" t="s">
        <v>1483</v>
      </c>
      <c r="Q3042" t="s">
        <v>1459</v>
      </c>
      <c r="R3042" t="s">
        <v>1484</v>
      </c>
      <c r="S3042">
        <v>27032</v>
      </c>
      <c r="T3042" t="s">
        <v>680</v>
      </c>
      <c r="U3042" t="s">
        <v>1485</v>
      </c>
      <c r="V3042" t="s">
        <v>1463</v>
      </c>
      <c r="W3042" t="s">
        <v>296</v>
      </c>
      <c r="X3042" t="s">
        <v>57</v>
      </c>
      <c r="Y3042" t="s">
        <v>1486</v>
      </c>
      <c r="Z3042" s="1">
        <v>43701</v>
      </c>
      <c r="AA3042">
        <v>84</v>
      </c>
      <c r="AB3042" t="s">
        <v>59</v>
      </c>
      <c r="AC3042">
        <v>2023</v>
      </c>
      <c r="AD3042">
        <v>5</v>
      </c>
      <c r="AE3042" t="s">
        <v>475</v>
      </c>
      <c r="AF3042" t="s">
        <v>247</v>
      </c>
      <c r="AG3042" s="1">
        <v>36056</v>
      </c>
      <c r="AH3042" t="s">
        <v>264</v>
      </c>
      <c r="AI3042" t="s">
        <v>265</v>
      </c>
      <c r="AJ3042" t="s">
        <v>64</v>
      </c>
      <c r="AK3042">
        <v>177</v>
      </c>
      <c r="AL3042">
        <v>25000000</v>
      </c>
      <c r="AM3042">
        <v>60000000</v>
      </c>
      <c r="AN3042" s="1">
        <v>46568</v>
      </c>
      <c r="AO3042" t="s">
        <v>487</v>
      </c>
      <c r="AP3042" t="s">
        <v>164</v>
      </c>
      <c r="AQ3042">
        <v>11</v>
      </c>
      <c r="AR3042" t="s">
        <v>477</v>
      </c>
      <c r="AS3042">
        <v>0</v>
      </c>
      <c r="AT3042" t="s">
        <v>264</v>
      </c>
      <c r="AU3042">
        <v>26</v>
      </c>
    </row>
    <row r="3043" spans="1:47" x14ac:dyDescent="0.25">
      <c r="A3043" t="s">
        <v>1482</v>
      </c>
      <c r="B3043">
        <v>3219090</v>
      </c>
      <c r="C3043">
        <v>315779</v>
      </c>
      <c r="D3043" t="s">
        <v>504</v>
      </c>
      <c r="E3043">
        <v>0</v>
      </c>
      <c r="F3043">
        <v>0</v>
      </c>
      <c r="G3043">
        <v>0</v>
      </c>
      <c r="H3043">
        <v>1</v>
      </c>
      <c r="I3043">
        <v>84</v>
      </c>
      <c r="J3043">
        <v>2019</v>
      </c>
      <c r="K3043" t="s">
        <v>185</v>
      </c>
      <c r="L3043">
        <v>2</v>
      </c>
      <c r="M3043">
        <v>3</v>
      </c>
      <c r="N3043">
        <v>17</v>
      </c>
      <c r="O3043">
        <v>13</v>
      </c>
      <c r="P3043" t="s">
        <v>1483</v>
      </c>
      <c r="Q3043" t="s">
        <v>1459</v>
      </c>
      <c r="R3043" t="s">
        <v>1484</v>
      </c>
      <c r="S3043">
        <v>27032</v>
      </c>
      <c r="T3043" t="s">
        <v>680</v>
      </c>
      <c r="U3043" t="s">
        <v>1485</v>
      </c>
      <c r="V3043" t="s">
        <v>1463</v>
      </c>
      <c r="W3043" t="s">
        <v>296</v>
      </c>
      <c r="X3043" t="s">
        <v>57</v>
      </c>
      <c r="Y3043" t="s">
        <v>1486</v>
      </c>
      <c r="Z3043" s="1">
        <v>43701</v>
      </c>
      <c r="AA3043">
        <v>84</v>
      </c>
      <c r="AB3043" t="s">
        <v>59</v>
      </c>
      <c r="AC3043">
        <v>2023</v>
      </c>
      <c r="AD3043">
        <v>5</v>
      </c>
      <c r="AE3043" t="s">
        <v>475</v>
      </c>
      <c r="AF3043" t="s">
        <v>247</v>
      </c>
      <c r="AG3043" s="1">
        <v>36056</v>
      </c>
      <c r="AH3043" t="s">
        <v>264</v>
      </c>
      <c r="AI3043" t="s">
        <v>265</v>
      </c>
      <c r="AJ3043" t="s">
        <v>64</v>
      </c>
      <c r="AK3043">
        <v>177</v>
      </c>
      <c r="AL3043">
        <v>25000000</v>
      </c>
      <c r="AM3043">
        <v>60000000</v>
      </c>
      <c r="AN3043" s="1">
        <v>46568</v>
      </c>
      <c r="AO3043" t="s">
        <v>488</v>
      </c>
      <c r="AP3043" t="s">
        <v>164</v>
      </c>
      <c r="AQ3043">
        <v>11</v>
      </c>
      <c r="AR3043" t="s">
        <v>477</v>
      </c>
      <c r="AS3043">
        <v>0</v>
      </c>
      <c r="AT3043" t="s">
        <v>264</v>
      </c>
      <c r="AU3043">
        <v>26</v>
      </c>
    </row>
    <row r="3044" spans="1:47" x14ac:dyDescent="0.25">
      <c r="A3044" t="s">
        <v>1482</v>
      </c>
      <c r="B3044">
        <v>3219090</v>
      </c>
      <c r="C3044">
        <v>315779</v>
      </c>
      <c r="D3044" t="s">
        <v>504</v>
      </c>
      <c r="E3044">
        <v>0</v>
      </c>
      <c r="F3044">
        <v>0</v>
      </c>
      <c r="G3044">
        <v>0</v>
      </c>
      <c r="H3044">
        <v>1</v>
      </c>
      <c r="I3044">
        <v>84</v>
      </c>
      <c r="J3044">
        <v>2019</v>
      </c>
      <c r="K3044" t="s">
        <v>185</v>
      </c>
      <c r="L3044">
        <v>2</v>
      </c>
      <c r="M3044">
        <v>3</v>
      </c>
      <c r="N3044">
        <v>17</v>
      </c>
      <c r="O3044">
        <v>13</v>
      </c>
      <c r="P3044" t="s">
        <v>1483</v>
      </c>
      <c r="Q3044" t="s">
        <v>1459</v>
      </c>
      <c r="R3044" t="s">
        <v>1484</v>
      </c>
      <c r="S3044">
        <v>27032</v>
      </c>
      <c r="T3044" t="s">
        <v>680</v>
      </c>
      <c r="U3044" t="s">
        <v>1485</v>
      </c>
      <c r="V3044" t="s">
        <v>1463</v>
      </c>
      <c r="W3044" t="s">
        <v>296</v>
      </c>
      <c r="X3044" t="s">
        <v>57</v>
      </c>
      <c r="Y3044" t="s">
        <v>1486</v>
      </c>
      <c r="Z3044" s="1">
        <v>43701</v>
      </c>
      <c r="AA3044">
        <v>84</v>
      </c>
      <c r="AB3044" t="s">
        <v>59</v>
      </c>
      <c r="AC3044">
        <v>2023</v>
      </c>
      <c r="AD3044">
        <v>5</v>
      </c>
      <c r="AE3044" t="s">
        <v>475</v>
      </c>
      <c r="AF3044" t="s">
        <v>247</v>
      </c>
      <c r="AG3044" s="1">
        <v>36056</v>
      </c>
      <c r="AH3044" t="s">
        <v>264</v>
      </c>
      <c r="AI3044" t="s">
        <v>265</v>
      </c>
      <c r="AJ3044" t="s">
        <v>64</v>
      </c>
      <c r="AK3044">
        <v>177</v>
      </c>
      <c r="AL3044">
        <v>25000000</v>
      </c>
      <c r="AM3044">
        <v>60000000</v>
      </c>
      <c r="AN3044" s="1">
        <v>46568</v>
      </c>
      <c r="AO3044" t="s">
        <v>489</v>
      </c>
      <c r="AP3044" t="s">
        <v>164</v>
      </c>
      <c r="AQ3044">
        <v>11</v>
      </c>
      <c r="AR3044" t="s">
        <v>477</v>
      </c>
      <c r="AS3044">
        <v>0</v>
      </c>
      <c r="AT3044" t="s">
        <v>264</v>
      </c>
      <c r="AU3044">
        <v>26</v>
      </c>
    </row>
    <row r="3045" spans="1:47" x14ac:dyDescent="0.25">
      <c r="A3045" t="s">
        <v>1482</v>
      </c>
      <c r="B3045">
        <v>3219090</v>
      </c>
      <c r="C3045">
        <v>315779</v>
      </c>
      <c r="D3045" t="s">
        <v>504</v>
      </c>
      <c r="E3045">
        <v>0</v>
      </c>
      <c r="F3045">
        <v>0</v>
      </c>
      <c r="G3045">
        <v>0</v>
      </c>
      <c r="H3045">
        <v>1</v>
      </c>
      <c r="I3045">
        <v>84</v>
      </c>
      <c r="J3045">
        <v>2019</v>
      </c>
      <c r="K3045" t="s">
        <v>185</v>
      </c>
      <c r="L3045">
        <v>2</v>
      </c>
      <c r="M3045">
        <v>3</v>
      </c>
      <c r="N3045">
        <v>17</v>
      </c>
      <c r="O3045">
        <v>13</v>
      </c>
      <c r="P3045" t="s">
        <v>1483</v>
      </c>
      <c r="Q3045" t="s">
        <v>1459</v>
      </c>
      <c r="R3045" t="s">
        <v>1484</v>
      </c>
      <c r="S3045">
        <v>27032</v>
      </c>
      <c r="T3045" t="s">
        <v>680</v>
      </c>
      <c r="U3045" t="s">
        <v>1485</v>
      </c>
      <c r="V3045" t="s">
        <v>1463</v>
      </c>
      <c r="W3045" t="s">
        <v>296</v>
      </c>
      <c r="X3045" t="s">
        <v>57</v>
      </c>
      <c r="Y3045" t="s">
        <v>1486</v>
      </c>
      <c r="Z3045" s="1">
        <v>43701</v>
      </c>
      <c r="AA3045">
        <v>84</v>
      </c>
      <c r="AB3045" t="s">
        <v>59</v>
      </c>
      <c r="AC3045">
        <v>2023</v>
      </c>
      <c r="AD3045">
        <v>5</v>
      </c>
      <c r="AE3045" t="s">
        <v>475</v>
      </c>
      <c r="AF3045" t="s">
        <v>247</v>
      </c>
      <c r="AG3045" s="1">
        <v>36056</v>
      </c>
      <c r="AH3045" t="s">
        <v>264</v>
      </c>
      <c r="AI3045" t="s">
        <v>265</v>
      </c>
      <c r="AJ3045" t="s">
        <v>64</v>
      </c>
      <c r="AK3045">
        <v>177</v>
      </c>
      <c r="AL3045">
        <v>25000000</v>
      </c>
      <c r="AM3045">
        <v>60000000</v>
      </c>
      <c r="AN3045" s="1">
        <v>46568</v>
      </c>
      <c r="AO3045" t="s">
        <v>490</v>
      </c>
      <c r="AP3045" t="s">
        <v>164</v>
      </c>
      <c r="AQ3045">
        <v>11</v>
      </c>
      <c r="AR3045" t="s">
        <v>477</v>
      </c>
      <c r="AS3045">
        <v>0</v>
      </c>
      <c r="AT3045" t="s">
        <v>264</v>
      </c>
      <c r="AU3045">
        <v>26</v>
      </c>
    </row>
    <row r="3046" spans="1:47" x14ac:dyDescent="0.25">
      <c r="A3046" t="s">
        <v>1482</v>
      </c>
      <c r="B3046">
        <v>3219090</v>
      </c>
      <c r="C3046">
        <v>315779</v>
      </c>
      <c r="D3046" t="s">
        <v>504</v>
      </c>
      <c r="E3046">
        <v>0</v>
      </c>
      <c r="F3046">
        <v>0</v>
      </c>
      <c r="G3046">
        <v>0</v>
      </c>
      <c r="H3046">
        <v>1</v>
      </c>
      <c r="I3046">
        <v>84</v>
      </c>
      <c r="J3046">
        <v>2019</v>
      </c>
      <c r="K3046" t="s">
        <v>185</v>
      </c>
      <c r="L3046">
        <v>2</v>
      </c>
      <c r="M3046">
        <v>3</v>
      </c>
      <c r="N3046">
        <v>17</v>
      </c>
      <c r="O3046">
        <v>13</v>
      </c>
      <c r="P3046" t="s">
        <v>1483</v>
      </c>
      <c r="Q3046" t="s">
        <v>1459</v>
      </c>
      <c r="R3046" t="s">
        <v>1484</v>
      </c>
      <c r="S3046">
        <v>27032</v>
      </c>
      <c r="T3046" t="s">
        <v>680</v>
      </c>
      <c r="U3046" t="s">
        <v>1485</v>
      </c>
      <c r="V3046" t="s">
        <v>1463</v>
      </c>
      <c r="W3046" t="s">
        <v>296</v>
      </c>
      <c r="X3046" t="s">
        <v>57</v>
      </c>
      <c r="Y3046" t="s">
        <v>1486</v>
      </c>
      <c r="Z3046" s="1">
        <v>43701</v>
      </c>
      <c r="AA3046">
        <v>84</v>
      </c>
      <c r="AB3046" t="s">
        <v>59</v>
      </c>
      <c r="AC3046">
        <v>2023</v>
      </c>
      <c r="AD3046">
        <v>5</v>
      </c>
      <c r="AE3046" t="s">
        <v>475</v>
      </c>
      <c r="AF3046" t="s">
        <v>247</v>
      </c>
      <c r="AG3046" s="1">
        <v>36056</v>
      </c>
      <c r="AH3046" t="s">
        <v>264</v>
      </c>
      <c r="AI3046" t="s">
        <v>265</v>
      </c>
      <c r="AJ3046" t="s">
        <v>64</v>
      </c>
      <c r="AK3046">
        <v>177</v>
      </c>
      <c r="AL3046">
        <v>25000000</v>
      </c>
      <c r="AM3046">
        <v>60000000</v>
      </c>
      <c r="AN3046" s="1">
        <v>46568</v>
      </c>
      <c r="AO3046" t="s">
        <v>491</v>
      </c>
      <c r="AP3046" t="s">
        <v>66</v>
      </c>
      <c r="AQ3046">
        <v>11</v>
      </c>
      <c r="AR3046" t="s">
        <v>477</v>
      </c>
      <c r="AS3046">
        <v>0</v>
      </c>
      <c r="AT3046" t="s">
        <v>264</v>
      </c>
      <c r="AU3046">
        <v>26</v>
      </c>
    </row>
    <row r="3047" spans="1:47" x14ac:dyDescent="0.25">
      <c r="A3047" t="s">
        <v>1487</v>
      </c>
      <c r="B3047">
        <v>3210325</v>
      </c>
      <c r="C3047">
        <v>381187</v>
      </c>
      <c r="D3047" t="s">
        <v>812</v>
      </c>
      <c r="E3047">
        <v>0</v>
      </c>
      <c r="F3047">
        <v>0</v>
      </c>
      <c r="G3047">
        <v>0</v>
      </c>
      <c r="H3047">
        <v>0</v>
      </c>
      <c r="I3047">
        <v>90</v>
      </c>
      <c r="J3047">
        <v>2019</v>
      </c>
      <c r="K3047" t="s">
        <v>573</v>
      </c>
      <c r="L3047">
        <v>2</v>
      </c>
      <c r="M3047">
        <v>1</v>
      </c>
      <c r="N3047">
        <v>4</v>
      </c>
      <c r="O3047">
        <v>12</v>
      </c>
      <c r="P3047" t="s">
        <v>1488</v>
      </c>
      <c r="Q3047" t="s">
        <v>922</v>
      </c>
      <c r="R3047" t="s">
        <v>826</v>
      </c>
      <c r="S3047">
        <v>2529</v>
      </c>
      <c r="T3047" t="s">
        <v>874</v>
      </c>
      <c r="U3047" t="s">
        <v>828</v>
      </c>
      <c r="V3047" t="s">
        <v>793</v>
      </c>
      <c r="W3047" t="s">
        <v>322</v>
      </c>
      <c r="X3047" t="s">
        <v>57</v>
      </c>
      <c r="Y3047" t="s">
        <v>1489</v>
      </c>
      <c r="Z3047" s="1">
        <v>43708</v>
      </c>
      <c r="AA3047">
        <v>79</v>
      </c>
      <c r="AB3047" t="s">
        <v>59</v>
      </c>
      <c r="AC3047">
        <v>2023</v>
      </c>
      <c r="AD3047">
        <v>738</v>
      </c>
      <c r="AE3047" t="s">
        <v>796</v>
      </c>
      <c r="AF3047" t="s">
        <v>797</v>
      </c>
      <c r="AG3047" s="1">
        <v>35788</v>
      </c>
      <c r="AH3047" t="s">
        <v>264</v>
      </c>
      <c r="AI3047" t="s">
        <v>265</v>
      </c>
      <c r="AJ3047" t="s">
        <v>64</v>
      </c>
      <c r="AK3047">
        <v>178</v>
      </c>
      <c r="AL3047">
        <v>800000</v>
      </c>
      <c r="AM3047">
        <v>1000000</v>
      </c>
      <c r="AN3047" s="1">
        <v>46568</v>
      </c>
      <c r="AO3047" t="s">
        <v>798</v>
      </c>
      <c r="AP3047" t="s">
        <v>66</v>
      </c>
      <c r="AQ3047">
        <v>99</v>
      </c>
      <c r="AR3047" t="s">
        <v>799</v>
      </c>
      <c r="AS3047">
        <v>0</v>
      </c>
      <c r="AT3047" t="s">
        <v>264</v>
      </c>
      <c r="AU3047">
        <v>26</v>
      </c>
    </row>
    <row r="3048" spans="1:47" x14ac:dyDescent="0.25">
      <c r="A3048" t="s">
        <v>1487</v>
      </c>
      <c r="B3048">
        <v>3210325</v>
      </c>
      <c r="C3048">
        <v>381187</v>
      </c>
      <c r="D3048" t="s">
        <v>812</v>
      </c>
      <c r="E3048">
        <v>0</v>
      </c>
      <c r="F3048">
        <v>0</v>
      </c>
      <c r="G3048">
        <v>0</v>
      </c>
      <c r="H3048">
        <v>0</v>
      </c>
      <c r="I3048">
        <v>90</v>
      </c>
      <c r="J3048">
        <v>2019</v>
      </c>
      <c r="K3048" t="s">
        <v>573</v>
      </c>
      <c r="L3048">
        <v>2</v>
      </c>
      <c r="M3048">
        <v>1</v>
      </c>
      <c r="N3048">
        <v>4</v>
      </c>
      <c r="O3048">
        <v>12</v>
      </c>
      <c r="P3048" t="s">
        <v>1488</v>
      </c>
      <c r="Q3048" t="s">
        <v>922</v>
      </c>
      <c r="R3048" t="s">
        <v>826</v>
      </c>
      <c r="S3048">
        <v>2529</v>
      </c>
      <c r="T3048" t="s">
        <v>874</v>
      </c>
      <c r="U3048" t="s">
        <v>828</v>
      </c>
      <c r="V3048" t="s">
        <v>793</v>
      </c>
      <c r="W3048" t="s">
        <v>322</v>
      </c>
      <c r="X3048" t="s">
        <v>57</v>
      </c>
      <c r="Y3048" t="s">
        <v>1489</v>
      </c>
      <c r="Z3048" s="1">
        <v>43708</v>
      </c>
      <c r="AA3048">
        <v>79</v>
      </c>
      <c r="AB3048" t="s">
        <v>59</v>
      </c>
      <c r="AC3048">
        <v>2023</v>
      </c>
      <c r="AD3048">
        <v>738</v>
      </c>
      <c r="AE3048" t="s">
        <v>796</v>
      </c>
      <c r="AF3048" t="s">
        <v>797</v>
      </c>
      <c r="AG3048" s="1">
        <v>35788</v>
      </c>
      <c r="AH3048" t="s">
        <v>264</v>
      </c>
      <c r="AI3048" t="s">
        <v>265</v>
      </c>
      <c r="AJ3048" t="s">
        <v>64</v>
      </c>
      <c r="AK3048">
        <v>178</v>
      </c>
      <c r="AL3048">
        <v>800000</v>
      </c>
      <c r="AM3048">
        <v>1000000</v>
      </c>
      <c r="AN3048" s="1">
        <v>46568</v>
      </c>
      <c r="AO3048" t="s">
        <v>800</v>
      </c>
      <c r="AP3048" t="s">
        <v>66</v>
      </c>
      <c r="AQ3048">
        <v>99</v>
      </c>
      <c r="AR3048" t="s">
        <v>799</v>
      </c>
      <c r="AS3048">
        <v>0</v>
      </c>
      <c r="AT3048" t="s">
        <v>264</v>
      </c>
      <c r="AU3048">
        <v>26</v>
      </c>
    </row>
    <row r="3049" spans="1:47" x14ac:dyDescent="0.25">
      <c r="A3049" t="s">
        <v>1487</v>
      </c>
      <c r="B3049">
        <v>3210325</v>
      </c>
      <c r="C3049">
        <v>381187</v>
      </c>
      <c r="D3049" t="s">
        <v>812</v>
      </c>
      <c r="E3049">
        <v>0</v>
      </c>
      <c r="F3049">
        <v>0</v>
      </c>
      <c r="G3049">
        <v>0</v>
      </c>
      <c r="H3049">
        <v>0</v>
      </c>
      <c r="I3049">
        <v>90</v>
      </c>
      <c r="J3049">
        <v>2019</v>
      </c>
      <c r="K3049" t="s">
        <v>573</v>
      </c>
      <c r="L3049">
        <v>2</v>
      </c>
      <c r="M3049">
        <v>1</v>
      </c>
      <c r="N3049">
        <v>4</v>
      </c>
      <c r="O3049">
        <v>12</v>
      </c>
      <c r="P3049" t="s">
        <v>1488</v>
      </c>
      <c r="Q3049" t="s">
        <v>922</v>
      </c>
      <c r="R3049" t="s">
        <v>826</v>
      </c>
      <c r="S3049">
        <v>2529</v>
      </c>
      <c r="T3049" t="s">
        <v>874</v>
      </c>
      <c r="U3049" t="s">
        <v>828</v>
      </c>
      <c r="V3049" t="s">
        <v>793</v>
      </c>
      <c r="W3049" t="s">
        <v>322</v>
      </c>
      <c r="X3049" t="s">
        <v>57</v>
      </c>
      <c r="Y3049" t="s">
        <v>1489</v>
      </c>
      <c r="Z3049" s="1">
        <v>43708</v>
      </c>
      <c r="AA3049">
        <v>79</v>
      </c>
      <c r="AB3049" t="s">
        <v>59</v>
      </c>
      <c r="AC3049">
        <v>2023</v>
      </c>
      <c r="AD3049">
        <v>738</v>
      </c>
      <c r="AE3049" t="s">
        <v>796</v>
      </c>
      <c r="AF3049" t="s">
        <v>797</v>
      </c>
      <c r="AG3049" s="1">
        <v>35788</v>
      </c>
      <c r="AH3049" t="s">
        <v>264</v>
      </c>
      <c r="AI3049" t="s">
        <v>265</v>
      </c>
      <c r="AJ3049" t="s">
        <v>64</v>
      </c>
      <c r="AK3049">
        <v>178</v>
      </c>
      <c r="AL3049">
        <v>800000</v>
      </c>
      <c r="AM3049">
        <v>1000000</v>
      </c>
      <c r="AN3049" s="1">
        <v>46568</v>
      </c>
      <c r="AO3049" t="s">
        <v>801</v>
      </c>
      <c r="AP3049" t="s">
        <v>66</v>
      </c>
      <c r="AQ3049">
        <v>11</v>
      </c>
      <c r="AR3049" t="s">
        <v>799</v>
      </c>
      <c r="AS3049">
        <v>0</v>
      </c>
      <c r="AT3049" t="s">
        <v>264</v>
      </c>
      <c r="AU3049">
        <v>26</v>
      </c>
    </row>
    <row r="3050" spans="1:47" x14ac:dyDescent="0.25">
      <c r="A3050" t="s">
        <v>1487</v>
      </c>
      <c r="B3050">
        <v>3210325</v>
      </c>
      <c r="C3050">
        <v>381187</v>
      </c>
      <c r="D3050" t="s">
        <v>812</v>
      </c>
      <c r="E3050">
        <v>0</v>
      </c>
      <c r="F3050">
        <v>0</v>
      </c>
      <c r="G3050">
        <v>0</v>
      </c>
      <c r="H3050">
        <v>0</v>
      </c>
      <c r="I3050">
        <v>90</v>
      </c>
      <c r="J3050">
        <v>2019</v>
      </c>
      <c r="K3050" t="s">
        <v>573</v>
      </c>
      <c r="L3050">
        <v>2</v>
      </c>
      <c r="M3050">
        <v>1</v>
      </c>
      <c r="N3050">
        <v>4</v>
      </c>
      <c r="O3050">
        <v>12</v>
      </c>
      <c r="P3050" t="s">
        <v>1488</v>
      </c>
      <c r="Q3050" t="s">
        <v>922</v>
      </c>
      <c r="R3050" t="s">
        <v>826</v>
      </c>
      <c r="S3050">
        <v>2529</v>
      </c>
      <c r="T3050" t="s">
        <v>874</v>
      </c>
      <c r="U3050" t="s">
        <v>828</v>
      </c>
      <c r="V3050" t="s">
        <v>793</v>
      </c>
      <c r="W3050" t="s">
        <v>322</v>
      </c>
      <c r="X3050" t="s">
        <v>57</v>
      </c>
      <c r="Y3050" t="s">
        <v>1489</v>
      </c>
      <c r="Z3050" s="1">
        <v>43708</v>
      </c>
      <c r="AA3050">
        <v>79</v>
      </c>
      <c r="AB3050" t="s">
        <v>59</v>
      </c>
      <c r="AC3050">
        <v>2023</v>
      </c>
      <c r="AD3050">
        <v>738</v>
      </c>
      <c r="AE3050" t="s">
        <v>796</v>
      </c>
      <c r="AF3050" t="s">
        <v>797</v>
      </c>
      <c r="AG3050" s="1">
        <v>35788</v>
      </c>
      <c r="AH3050" t="s">
        <v>264</v>
      </c>
      <c r="AI3050" t="s">
        <v>265</v>
      </c>
      <c r="AJ3050" t="s">
        <v>64</v>
      </c>
      <c r="AK3050">
        <v>178</v>
      </c>
      <c r="AL3050">
        <v>800000</v>
      </c>
      <c r="AM3050">
        <v>1000000</v>
      </c>
      <c r="AN3050" s="1">
        <v>46568</v>
      </c>
      <c r="AO3050" t="s">
        <v>802</v>
      </c>
      <c r="AP3050" t="s">
        <v>66</v>
      </c>
      <c r="AQ3050">
        <v>11</v>
      </c>
      <c r="AR3050" t="s">
        <v>799</v>
      </c>
      <c r="AS3050">
        <v>0</v>
      </c>
      <c r="AT3050" t="s">
        <v>264</v>
      </c>
      <c r="AU3050">
        <v>26</v>
      </c>
    </row>
    <row r="3051" spans="1:47" x14ac:dyDescent="0.25">
      <c r="A3051" t="s">
        <v>1487</v>
      </c>
      <c r="B3051">
        <v>3210325</v>
      </c>
      <c r="C3051">
        <v>381187</v>
      </c>
      <c r="D3051" t="s">
        <v>812</v>
      </c>
      <c r="E3051">
        <v>0</v>
      </c>
      <c r="F3051">
        <v>0</v>
      </c>
      <c r="G3051">
        <v>0</v>
      </c>
      <c r="H3051">
        <v>0</v>
      </c>
      <c r="I3051">
        <v>90</v>
      </c>
      <c r="J3051">
        <v>2019</v>
      </c>
      <c r="K3051" t="s">
        <v>573</v>
      </c>
      <c r="L3051">
        <v>2</v>
      </c>
      <c r="M3051">
        <v>1</v>
      </c>
      <c r="N3051">
        <v>4</v>
      </c>
      <c r="O3051">
        <v>12</v>
      </c>
      <c r="P3051" t="s">
        <v>1488</v>
      </c>
      <c r="Q3051" t="s">
        <v>922</v>
      </c>
      <c r="R3051" t="s">
        <v>826</v>
      </c>
      <c r="S3051">
        <v>2529</v>
      </c>
      <c r="T3051" t="s">
        <v>874</v>
      </c>
      <c r="U3051" t="s">
        <v>828</v>
      </c>
      <c r="V3051" t="s">
        <v>793</v>
      </c>
      <c r="W3051" t="s">
        <v>322</v>
      </c>
      <c r="X3051" t="s">
        <v>57</v>
      </c>
      <c r="Y3051" t="s">
        <v>1489</v>
      </c>
      <c r="Z3051" s="1">
        <v>43708</v>
      </c>
      <c r="AA3051">
        <v>79</v>
      </c>
      <c r="AB3051" t="s">
        <v>59</v>
      </c>
      <c r="AC3051">
        <v>2023</v>
      </c>
      <c r="AD3051">
        <v>738</v>
      </c>
      <c r="AE3051" t="s">
        <v>796</v>
      </c>
      <c r="AF3051" t="s">
        <v>797</v>
      </c>
      <c r="AG3051" s="1">
        <v>35788</v>
      </c>
      <c r="AH3051" t="s">
        <v>264</v>
      </c>
      <c r="AI3051" t="s">
        <v>265</v>
      </c>
      <c r="AJ3051" t="s">
        <v>64</v>
      </c>
      <c r="AK3051">
        <v>178</v>
      </c>
      <c r="AL3051">
        <v>800000</v>
      </c>
      <c r="AM3051">
        <v>1000000</v>
      </c>
      <c r="AN3051" s="1">
        <v>46568</v>
      </c>
      <c r="AO3051" t="s">
        <v>803</v>
      </c>
      <c r="AP3051" t="s">
        <v>66</v>
      </c>
      <c r="AQ3051">
        <v>11</v>
      </c>
      <c r="AR3051" t="s">
        <v>799</v>
      </c>
      <c r="AS3051">
        <v>0</v>
      </c>
      <c r="AT3051" t="s">
        <v>264</v>
      </c>
      <c r="AU3051">
        <v>26</v>
      </c>
    </row>
    <row r="3052" spans="1:47" x14ac:dyDescent="0.25">
      <c r="A3052" t="s">
        <v>1487</v>
      </c>
      <c r="B3052">
        <v>3210325</v>
      </c>
      <c r="C3052">
        <v>381187</v>
      </c>
      <c r="D3052" t="s">
        <v>812</v>
      </c>
      <c r="E3052">
        <v>0</v>
      </c>
      <c r="F3052">
        <v>0</v>
      </c>
      <c r="G3052">
        <v>0</v>
      </c>
      <c r="H3052">
        <v>0</v>
      </c>
      <c r="I3052">
        <v>90</v>
      </c>
      <c r="J3052">
        <v>2019</v>
      </c>
      <c r="K3052" t="s">
        <v>573</v>
      </c>
      <c r="L3052">
        <v>2</v>
      </c>
      <c r="M3052">
        <v>1</v>
      </c>
      <c r="N3052">
        <v>4</v>
      </c>
      <c r="O3052">
        <v>12</v>
      </c>
      <c r="P3052" t="s">
        <v>1488</v>
      </c>
      <c r="Q3052" t="s">
        <v>922</v>
      </c>
      <c r="R3052" t="s">
        <v>826</v>
      </c>
      <c r="S3052">
        <v>2529</v>
      </c>
      <c r="T3052" t="s">
        <v>874</v>
      </c>
      <c r="U3052" t="s">
        <v>828</v>
      </c>
      <c r="V3052" t="s">
        <v>793</v>
      </c>
      <c r="W3052" t="s">
        <v>322</v>
      </c>
      <c r="X3052" t="s">
        <v>57</v>
      </c>
      <c r="Y3052" t="s">
        <v>1489</v>
      </c>
      <c r="Z3052" s="1">
        <v>43708</v>
      </c>
      <c r="AA3052">
        <v>79</v>
      </c>
      <c r="AB3052" t="s">
        <v>59</v>
      </c>
      <c r="AC3052">
        <v>2023</v>
      </c>
      <c r="AD3052">
        <v>738</v>
      </c>
      <c r="AE3052" t="s">
        <v>796</v>
      </c>
      <c r="AF3052" t="s">
        <v>797</v>
      </c>
      <c r="AG3052" s="1">
        <v>35788</v>
      </c>
      <c r="AH3052" t="s">
        <v>264</v>
      </c>
      <c r="AI3052" t="s">
        <v>265</v>
      </c>
      <c r="AJ3052" t="s">
        <v>64</v>
      </c>
      <c r="AK3052">
        <v>178</v>
      </c>
      <c r="AL3052">
        <v>800000</v>
      </c>
      <c r="AM3052">
        <v>1000000</v>
      </c>
      <c r="AN3052" s="1">
        <v>46568</v>
      </c>
      <c r="AO3052" t="s">
        <v>804</v>
      </c>
      <c r="AP3052" t="s">
        <v>66</v>
      </c>
      <c r="AQ3052">
        <v>11</v>
      </c>
      <c r="AR3052" t="s">
        <v>799</v>
      </c>
      <c r="AS3052">
        <v>0</v>
      </c>
      <c r="AT3052" t="s">
        <v>264</v>
      </c>
      <c r="AU3052">
        <v>26</v>
      </c>
    </row>
    <row r="3053" spans="1:47" x14ac:dyDescent="0.25">
      <c r="A3053" t="s">
        <v>1487</v>
      </c>
      <c r="B3053">
        <v>3210325</v>
      </c>
      <c r="C3053">
        <v>381187</v>
      </c>
      <c r="D3053" t="s">
        <v>812</v>
      </c>
      <c r="E3053">
        <v>0</v>
      </c>
      <c r="F3053">
        <v>0</v>
      </c>
      <c r="G3053">
        <v>0</v>
      </c>
      <c r="H3053">
        <v>0</v>
      </c>
      <c r="I3053">
        <v>90</v>
      </c>
      <c r="J3053">
        <v>2019</v>
      </c>
      <c r="K3053" t="s">
        <v>573</v>
      </c>
      <c r="L3053">
        <v>2</v>
      </c>
      <c r="M3053">
        <v>1</v>
      </c>
      <c r="N3053">
        <v>4</v>
      </c>
      <c r="O3053">
        <v>12</v>
      </c>
      <c r="P3053" t="s">
        <v>1488</v>
      </c>
      <c r="Q3053" t="s">
        <v>922</v>
      </c>
      <c r="R3053" t="s">
        <v>826</v>
      </c>
      <c r="S3053">
        <v>2529</v>
      </c>
      <c r="T3053" t="s">
        <v>874</v>
      </c>
      <c r="U3053" t="s">
        <v>828</v>
      </c>
      <c r="V3053" t="s">
        <v>793</v>
      </c>
      <c r="W3053" t="s">
        <v>322</v>
      </c>
      <c r="X3053" t="s">
        <v>57</v>
      </c>
      <c r="Y3053" t="s">
        <v>1489</v>
      </c>
      <c r="Z3053" s="1">
        <v>43708</v>
      </c>
      <c r="AA3053">
        <v>79</v>
      </c>
      <c r="AB3053" t="s">
        <v>59</v>
      </c>
      <c r="AC3053">
        <v>2023</v>
      </c>
      <c r="AD3053">
        <v>738</v>
      </c>
      <c r="AE3053" t="s">
        <v>796</v>
      </c>
      <c r="AF3053" t="s">
        <v>797</v>
      </c>
      <c r="AG3053" s="1">
        <v>35788</v>
      </c>
      <c r="AH3053" t="s">
        <v>264</v>
      </c>
      <c r="AI3053" t="s">
        <v>265</v>
      </c>
      <c r="AJ3053" t="s">
        <v>64</v>
      </c>
      <c r="AK3053">
        <v>178</v>
      </c>
      <c r="AL3053">
        <v>800000</v>
      </c>
      <c r="AM3053">
        <v>1000000</v>
      </c>
      <c r="AN3053" s="1">
        <v>46568</v>
      </c>
      <c r="AO3053" t="s">
        <v>805</v>
      </c>
      <c r="AP3053" t="s">
        <v>66</v>
      </c>
      <c r="AQ3053">
        <v>11</v>
      </c>
      <c r="AR3053" t="s">
        <v>799</v>
      </c>
      <c r="AS3053">
        <v>0</v>
      </c>
      <c r="AT3053" t="s">
        <v>264</v>
      </c>
      <c r="AU3053">
        <v>26</v>
      </c>
    </row>
    <row r="3054" spans="1:47" x14ac:dyDescent="0.25">
      <c r="A3054" t="s">
        <v>1487</v>
      </c>
      <c r="B3054">
        <v>3210325</v>
      </c>
      <c r="C3054">
        <v>381187</v>
      </c>
      <c r="D3054" t="s">
        <v>812</v>
      </c>
      <c r="E3054">
        <v>0</v>
      </c>
      <c r="F3054">
        <v>0</v>
      </c>
      <c r="G3054">
        <v>0</v>
      </c>
      <c r="H3054">
        <v>0</v>
      </c>
      <c r="I3054">
        <v>90</v>
      </c>
      <c r="J3054">
        <v>2019</v>
      </c>
      <c r="K3054" t="s">
        <v>573</v>
      </c>
      <c r="L3054">
        <v>2</v>
      </c>
      <c r="M3054">
        <v>1</v>
      </c>
      <c r="N3054">
        <v>4</v>
      </c>
      <c r="O3054">
        <v>12</v>
      </c>
      <c r="P3054" t="s">
        <v>1488</v>
      </c>
      <c r="Q3054" t="s">
        <v>922</v>
      </c>
      <c r="R3054" t="s">
        <v>826</v>
      </c>
      <c r="S3054">
        <v>2529</v>
      </c>
      <c r="T3054" t="s">
        <v>874</v>
      </c>
      <c r="U3054" t="s">
        <v>828</v>
      </c>
      <c r="V3054" t="s">
        <v>793</v>
      </c>
      <c r="W3054" t="s">
        <v>322</v>
      </c>
      <c r="X3054" t="s">
        <v>57</v>
      </c>
      <c r="Y3054" t="s">
        <v>1489</v>
      </c>
      <c r="Z3054" s="1">
        <v>43708</v>
      </c>
      <c r="AA3054">
        <v>79</v>
      </c>
      <c r="AB3054" t="s">
        <v>59</v>
      </c>
      <c r="AC3054">
        <v>2023</v>
      </c>
      <c r="AD3054">
        <v>738</v>
      </c>
      <c r="AE3054" t="s">
        <v>796</v>
      </c>
      <c r="AF3054" t="s">
        <v>797</v>
      </c>
      <c r="AG3054" s="1">
        <v>35788</v>
      </c>
      <c r="AH3054" t="s">
        <v>264</v>
      </c>
      <c r="AI3054" t="s">
        <v>265</v>
      </c>
      <c r="AJ3054" t="s">
        <v>64</v>
      </c>
      <c r="AK3054">
        <v>178</v>
      </c>
      <c r="AL3054">
        <v>800000</v>
      </c>
      <c r="AM3054">
        <v>1000000</v>
      </c>
      <c r="AN3054" s="1">
        <v>46568</v>
      </c>
      <c r="AO3054" t="s">
        <v>806</v>
      </c>
      <c r="AP3054" t="s">
        <v>164</v>
      </c>
      <c r="AQ3054">
        <v>11</v>
      </c>
      <c r="AR3054" t="s">
        <v>799</v>
      </c>
      <c r="AS3054">
        <v>0</v>
      </c>
      <c r="AT3054" t="s">
        <v>807</v>
      </c>
      <c r="AU3054">
        <v>26</v>
      </c>
    </row>
    <row r="3055" spans="1:47" x14ac:dyDescent="0.25">
      <c r="A3055" t="s">
        <v>1487</v>
      </c>
      <c r="B3055">
        <v>3210325</v>
      </c>
      <c r="C3055">
        <v>381187</v>
      </c>
      <c r="D3055" t="s">
        <v>812</v>
      </c>
      <c r="E3055">
        <v>0</v>
      </c>
      <c r="F3055">
        <v>0</v>
      </c>
      <c r="G3055">
        <v>0</v>
      </c>
      <c r="H3055">
        <v>0</v>
      </c>
      <c r="I3055">
        <v>90</v>
      </c>
      <c r="J3055">
        <v>2019</v>
      </c>
      <c r="K3055" t="s">
        <v>573</v>
      </c>
      <c r="L3055">
        <v>2</v>
      </c>
      <c r="M3055">
        <v>1</v>
      </c>
      <c r="N3055">
        <v>4</v>
      </c>
      <c r="O3055">
        <v>12</v>
      </c>
      <c r="P3055" t="s">
        <v>1488</v>
      </c>
      <c r="Q3055" t="s">
        <v>922</v>
      </c>
      <c r="R3055" t="s">
        <v>826</v>
      </c>
      <c r="S3055">
        <v>2529</v>
      </c>
      <c r="T3055" t="s">
        <v>874</v>
      </c>
      <c r="U3055" t="s">
        <v>828</v>
      </c>
      <c r="V3055" t="s">
        <v>793</v>
      </c>
      <c r="W3055" t="s">
        <v>322</v>
      </c>
      <c r="X3055" t="s">
        <v>57</v>
      </c>
      <c r="Y3055" t="s">
        <v>1489</v>
      </c>
      <c r="Z3055" s="1">
        <v>43708</v>
      </c>
      <c r="AA3055">
        <v>79</v>
      </c>
      <c r="AB3055" t="s">
        <v>59</v>
      </c>
      <c r="AC3055">
        <v>2023</v>
      </c>
      <c r="AD3055">
        <v>738</v>
      </c>
      <c r="AE3055" t="s">
        <v>796</v>
      </c>
      <c r="AF3055" t="s">
        <v>797</v>
      </c>
      <c r="AG3055" s="1">
        <v>35788</v>
      </c>
      <c r="AH3055" t="s">
        <v>264</v>
      </c>
      <c r="AI3055" t="s">
        <v>265</v>
      </c>
      <c r="AJ3055" t="s">
        <v>64</v>
      </c>
      <c r="AK3055">
        <v>178</v>
      </c>
      <c r="AL3055">
        <v>800000</v>
      </c>
      <c r="AM3055">
        <v>1000000</v>
      </c>
      <c r="AN3055" s="1">
        <v>46568</v>
      </c>
      <c r="AO3055" t="s">
        <v>808</v>
      </c>
      <c r="AP3055" t="s">
        <v>164</v>
      </c>
      <c r="AQ3055">
        <v>11</v>
      </c>
      <c r="AR3055" t="s">
        <v>799</v>
      </c>
      <c r="AS3055">
        <v>0</v>
      </c>
      <c r="AT3055" t="s">
        <v>264</v>
      </c>
      <c r="AU3055">
        <v>26</v>
      </c>
    </row>
    <row r="3056" spans="1:47" x14ac:dyDescent="0.25">
      <c r="A3056" t="s">
        <v>1487</v>
      </c>
      <c r="B3056">
        <v>3210325</v>
      </c>
      <c r="C3056">
        <v>381187</v>
      </c>
      <c r="D3056" t="s">
        <v>812</v>
      </c>
      <c r="E3056">
        <v>0</v>
      </c>
      <c r="F3056">
        <v>0</v>
      </c>
      <c r="G3056">
        <v>0</v>
      </c>
      <c r="H3056">
        <v>0</v>
      </c>
      <c r="I3056">
        <v>90</v>
      </c>
      <c r="J3056">
        <v>2019</v>
      </c>
      <c r="K3056" t="s">
        <v>573</v>
      </c>
      <c r="L3056">
        <v>2</v>
      </c>
      <c r="M3056">
        <v>1</v>
      </c>
      <c r="N3056">
        <v>4</v>
      </c>
      <c r="O3056">
        <v>12</v>
      </c>
      <c r="P3056" t="s">
        <v>1488</v>
      </c>
      <c r="Q3056" t="s">
        <v>922</v>
      </c>
      <c r="R3056" t="s">
        <v>826</v>
      </c>
      <c r="S3056">
        <v>2529</v>
      </c>
      <c r="T3056" t="s">
        <v>874</v>
      </c>
      <c r="U3056" t="s">
        <v>828</v>
      </c>
      <c r="V3056" t="s">
        <v>793</v>
      </c>
      <c r="W3056" t="s">
        <v>322</v>
      </c>
      <c r="X3056" t="s">
        <v>57</v>
      </c>
      <c r="Y3056" t="s">
        <v>1489</v>
      </c>
      <c r="Z3056" s="1">
        <v>43708</v>
      </c>
      <c r="AA3056">
        <v>79</v>
      </c>
      <c r="AB3056" t="s">
        <v>59</v>
      </c>
      <c r="AC3056">
        <v>2023</v>
      </c>
      <c r="AD3056">
        <v>738</v>
      </c>
      <c r="AE3056" t="s">
        <v>796</v>
      </c>
      <c r="AF3056" t="s">
        <v>797</v>
      </c>
      <c r="AG3056" s="1">
        <v>35788</v>
      </c>
      <c r="AH3056" t="s">
        <v>264</v>
      </c>
      <c r="AI3056" t="s">
        <v>265</v>
      </c>
      <c r="AJ3056" t="s">
        <v>64</v>
      </c>
      <c r="AK3056">
        <v>178</v>
      </c>
      <c r="AL3056">
        <v>800000</v>
      </c>
      <c r="AM3056">
        <v>1000000</v>
      </c>
      <c r="AN3056" s="1">
        <v>46568</v>
      </c>
      <c r="AO3056" t="s">
        <v>809</v>
      </c>
      <c r="AP3056" t="s">
        <v>66</v>
      </c>
      <c r="AQ3056">
        <v>11</v>
      </c>
      <c r="AR3056" t="s">
        <v>799</v>
      </c>
      <c r="AS3056">
        <v>0</v>
      </c>
      <c r="AT3056" t="s">
        <v>264</v>
      </c>
      <c r="AU3056">
        <v>26</v>
      </c>
    </row>
    <row r="3057" spans="1:47" x14ac:dyDescent="0.25">
      <c r="A3057" t="s">
        <v>1487</v>
      </c>
      <c r="B3057">
        <v>3210325</v>
      </c>
      <c r="C3057">
        <v>381187</v>
      </c>
      <c r="D3057" t="s">
        <v>812</v>
      </c>
      <c r="E3057">
        <v>0</v>
      </c>
      <c r="F3057">
        <v>0</v>
      </c>
      <c r="G3057">
        <v>0</v>
      </c>
      <c r="H3057">
        <v>0</v>
      </c>
      <c r="I3057">
        <v>90</v>
      </c>
      <c r="J3057">
        <v>2019</v>
      </c>
      <c r="K3057" t="s">
        <v>573</v>
      </c>
      <c r="L3057">
        <v>2</v>
      </c>
      <c r="M3057">
        <v>1</v>
      </c>
      <c r="N3057">
        <v>4</v>
      </c>
      <c r="O3057">
        <v>12</v>
      </c>
      <c r="P3057" t="s">
        <v>1488</v>
      </c>
      <c r="Q3057" t="s">
        <v>922</v>
      </c>
      <c r="R3057" t="s">
        <v>826</v>
      </c>
      <c r="S3057">
        <v>2529</v>
      </c>
      <c r="T3057" t="s">
        <v>874</v>
      </c>
      <c r="U3057" t="s">
        <v>828</v>
      </c>
      <c r="V3057" t="s">
        <v>793</v>
      </c>
      <c r="W3057" t="s">
        <v>322</v>
      </c>
      <c r="X3057" t="s">
        <v>57</v>
      </c>
      <c r="Y3057" t="s">
        <v>1489</v>
      </c>
      <c r="Z3057" s="1">
        <v>43708</v>
      </c>
      <c r="AA3057">
        <v>79</v>
      </c>
      <c r="AB3057" t="s">
        <v>59</v>
      </c>
      <c r="AC3057">
        <v>2023</v>
      </c>
      <c r="AD3057">
        <v>738</v>
      </c>
      <c r="AE3057" t="s">
        <v>796</v>
      </c>
      <c r="AF3057" t="s">
        <v>797</v>
      </c>
      <c r="AG3057" s="1">
        <v>35788</v>
      </c>
      <c r="AH3057" t="s">
        <v>264</v>
      </c>
      <c r="AI3057" t="s">
        <v>265</v>
      </c>
      <c r="AJ3057" t="s">
        <v>64</v>
      </c>
      <c r="AK3057">
        <v>178</v>
      </c>
      <c r="AL3057">
        <v>800000</v>
      </c>
      <c r="AM3057">
        <v>1000000</v>
      </c>
      <c r="AN3057" s="1">
        <v>46568</v>
      </c>
      <c r="AO3057" t="s">
        <v>810</v>
      </c>
      <c r="AP3057" t="s">
        <v>66</v>
      </c>
      <c r="AQ3057">
        <v>11</v>
      </c>
      <c r="AR3057" t="s">
        <v>799</v>
      </c>
      <c r="AS3057">
        <v>0</v>
      </c>
      <c r="AT3057" t="s">
        <v>264</v>
      </c>
      <c r="AU3057">
        <v>26</v>
      </c>
    </row>
    <row r="3058" spans="1:47" x14ac:dyDescent="0.25">
      <c r="A3058" t="s">
        <v>1490</v>
      </c>
      <c r="B3058">
        <v>3210325</v>
      </c>
      <c r="C3058">
        <v>544931</v>
      </c>
      <c r="D3058" t="s">
        <v>812</v>
      </c>
      <c r="E3058">
        <v>0</v>
      </c>
      <c r="F3058">
        <v>0</v>
      </c>
      <c r="G3058">
        <v>0</v>
      </c>
      <c r="H3058">
        <v>0</v>
      </c>
      <c r="I3058">
        <v>79</v>
      </c>
      <c r="J3058">
        <v>2019</v>
      </c>
      <c r="K3058" t="s">
        <v>573</v>
      </c>
      <c r="L3058">
        <v>2</v>
      </c>
      <c r="M3058">
        <v>1</v>
      </c>
      <c r="N3058">
        <v>4</v>
      </c>
      <c r="O3058">
        <v>12</v>
      </c>
      <c r="P3058" t="s">
        <v>1488</v>
      </c>
      <c r="Q3058" t="s">
        <v>922</v>
      </c>
      <c r="R3058" t="s">
        <v>826</v>
      </c>
      <c r="S3058">
        <v>2529</v>
      </c>
      <c r="T3058" t="s">
        <v>874</v>
      </c>
      <c r="U3058" t="s">
        <v>828</v>
      </c>
      <c r="V3058" t="s">
        <v>793</v>
      </c>
      <c r="W3058" t="s">
        <v>322</v>
      </c>
      <c r="X3058" t="s">
        <v>57</v>
      </c>
      <c r="Y3058" t="s">
        <v>1489</v>
      </c>
      <c r="Z3058" s="1">
        <v>43708</v>
      </c>
      <c r="AA3058">
        <v>79</v>
      </c>
      <c r="AB3058" t="s">
        <v>59</v>
      </c>
      <c r="AC3058">
        <v>2022</v>
      </c>
      <c r="AD3058">
        <v>206</v>
      </c>
      <c r="AE3058" t="s">
        <v>1196</v>
      </c>
      <c r="AF3058" t="s">
        <v>247</v>
      </c>
      <c r="AG3058" s="1">
        <v>36385</v>
      </c>
      <c r="AH3058" t="s">
        <v>248</v>
      </c>
      <c r="AI3058" t="s">
        <v>249</v>
      </c>
      <c r="AJ3058" t="s">
        <v>1197</v>
      </c>
      <c r="AK3058">
        <v>185</v>
      </c>
      <c r="AL3058">
        <v>1000000</v>
      </c>
      <c r="AM3058">
        <v>1500000</v>
      </c>
      <c r="AN3058" s="1">
        <v>45838</v>
      </c>
      <c r="AO3058" t="s">
        <v>1198</v>
      </c>
      <c r="AP3058" t="s">
        <v>66</v>
      </c>
      <c r="AQ3058">
        <v>23</v>
      </c>
      <c r="AR3058" t="s">
        <v>1199</v>
      </c>
      <c r="AS3058">
        <v>0</v>
      </c>
      <c r="AT3058" t="s">
        <v>248</v>
      </c>
      <c r="AU3058">
        <v>25</v>
      </c>
    </row>
    <row r="3059" spans="1:47" x14ac:dyDescent="0.25">
      <c r="A3059" t="s">
        <v>1490</v>
      </c>
      <c r="B3059">
        <v>3210325</v>
      </c>
      <c r="C3059">
        <v>544931</v>
      </c>
      <c r="D3059" t="s">
        <v>812</v>
      </c>
      <c r="E3059">
        <v>0</v>
      </c>
      <c r="F3059">
        <v>0</v>
      </c>
      <c r="G3059">
        <v>0</v>
      </c>
      <c r="H3059">
        <v>0</v>
      </c>
      <c r="I3059">
        <v>79</v>
      </c>
      <c r="J3059">
        <v>2019</v>
      </c>
      <c r="K3059" t="s">
        <v>573</v>
      </c>
      <c r="L3059">
        <v>2</v>
      </c>
      <c r="M3059">
        <v>1</v>
      </c>
      <c r="N3059">
        <v>4</v>
      </c>
      <c r="O3059">
        <v>12</v>
      </c>
      <c r="P3059" t="s">
        <v>1488</v>
      </c>
      <c r="Q3059" t="s">
        <v>922</v>
      </c>
      <c r="R3059" t="s">
        <v>826</v>
      </c>
      <c r="S3059">
        <v>2529</v>
      </c>
      <c r="T3059" t="s">
        <v>874</v>
      </c>
      <c r="U3059" t="s">
        <v>828</v>
      </c>
      <c r="V3059" t="s">
        <v>793</v>
      </c>
      <c r="W3059" t="s">
        <v>322</v>
      </c>
      <c r="X3059" t="s">
        <v>57</v>
      </c>
      <c r="Y3059" t="s">
        <v>1489</v>
      </c>
      <c r="Z3059" s="1">
        <v>43708</v>
      </c>
      <c r="AA3059">
        <v>79</v>
      </c>
      <c r="AB3059" t="s">
        <v>59</v>
      </c>
      <c r="AC3059">
        <v>2022</v>
      </c>
      <c r="AD3059">
        <v>206</v>
      </c>
      <c r="AE3059" t="s">
        <v>1196</v>
      </c>
      <c r="AF3059" t="s">
        <v>247</v>
      </c>
      <c r="AG3059" s="1">
        <v>36385</v>
      </c>
      <c r="AH3059" t="s">
        <v>248</v>
      </c>
      <c r="AI3059" t="s">
        <v>249</v>
      </c>
      <c r="AJ3059" t="s">
        <v>1197</v>
      </c>
      <c r="AK3059">
        <v>185</v>
      </c>
      <c r="AL3059">
        <v>1000000</v>
      </c>
      <c r="AM3059">
        <v>1500000</v>
      </c>
      <c r="AN3059" s="1">
        <v>45838</v>
      </c>
      <c r="AO3059" t="s">
        <v>1200</v>
      </c>
      <c r="AP3059" t="s">
        <v>66</v>
      </c>
      <c r="AQ3059">
        <v>23</v>
      </c>
      <c r="AR3059" t="s">
        <v>1199</v>
      </c>
      <c r="AS3059">
        <v>0</v>
      </c>
      <c r="AT3059" t="s">
        <v>248</v>
      </c>
      <c r="AU3059">
        <v>25</v>
      </c>
    </row>
    <row r="3060" spans="1:47" x14ac:dyDescent="0.25">
      <c r="A3060" t="s">
        <v>1490</v>
      </c>
      <c r="B3060">
        <v>3210325</v>
      </c>
      <c r="C3060">
        <v>544931</v>
      </c>
      <c r="D3060" t="s">
        <v>812</v>
      </c>
      <c r="E3060">
        <v>0</v>
      </c>
      <c r="F3060">
        <v>0</v>
      </c>
      <c r="G3060">
        <v>0</v>
      </c>
      <c r="H3060">
        <v>0</v>
      </c>
      <c r="I3060">
        <v>79</v>
      </c>
      <c r="J3060">
        <v>2019</v>
      </c>
      <c r="K3060" t="s">
        <v>573</v>
      </c>
      <c r="L3060">
        <v>2</v>
      </c>
      <c r="M3060">
        <v>1</v>
      </c>
      <c r="N3060">
        <v>4</v>
      </c>
      <c r="O3060">
        <v>12</v>
      </c>
      <c r="P3060" t="s">
        <v>1488</v>
      </c>
      <c r="Q3060" t="s">
        <v>922</v>
      </c>
      <c r="R3060" t="s">
        <v>826</v>
      </c>
      <c r="S3060">
        <v>2529</v>
      </c>
      <c r="T3060" t="s">
        <v>874</v>
      </c>
      <c r="U3060" t="s">
        <v>828</v>
      </c>
      <c r="V3060" t="s">
        <v>793</v>
      </c>
      <c r="W3060" t="s">
        <v>322</v>
      </c>
      <c r="X3060" t="s">
        <v>57</v>
      </c>
      <c r="Y3060" t="s">
        <v>1489</v>
      </c>
      <c r="Z3060" s="1">
        <v>43708</v>
      </c>
      <c r="AA3060">
        <v>79</v>
      </c>
      <c r="AB3060" t="s">
        <v>59</v>
      </c>
      <c r="AC3060">
        <v>2022</v>
      </c>
      <c r="AD3060">
        <v>206</v>
      </c>
      <c r="AE3060" t="s">
        <v>1196</v>
      </c>
      <c r="AF3060" t="s">
        <v>247</v>
      </c>
      <c r="AG3060" s="1">
        <v>36385</v>
      </c>
      <c r="AH3060" t="s">
        <v>248</v>
      </c>
      <c r="AI3060" t="s">
        <v>249</v>
      </c>
      <c r="AJ3060" t="s">
        <v>1197</v>
      </c>
      <c r="AK3060">
        <v>185</v>
      </c>
      <c r="AL3060">
        <v>1000000</v>
      </c>
      <c r="AM3060">
        <v>1500000</v>
      </c>
      <c r="AN3060" s="1">
        <v>45838</v>
      </c>
      <c r="AO3060" t="s">
        <v>1201</v>
      </c>
      <c r="AP3060" t="s">
        <v>66</v>
      </c>
      <c r="AQ3060">
        <v>4</v>
      </c>
      <c r="AR3060" t="s">
        <v>1199</v>
      </c>
      <c r="AS3060">
        <v>0</v>
      </c>
      <c r="AT3060" t="s">
        <v>248</v>
      </c>
      <c r="AU3060">
        <v>25</v>
      </c>
    </row>
    <row r="3061" spans="1:47" x14ac:dyDescent="0.25">
      <c r="A3061" t="s">
        <v>1490</v>
      </c>
      <c r="B3061">
        <v>3210325</v>
      </c>
      <c r="C3061">
        <v>544931</v>
      </c>
      <c r="D3061" t="s">
        <v>812</v>
      </c>
      <c r="E3061">
        <v>0</v>
      </c>
      <c r="F3061">
        <v>0</v>
      </c>
      <c r="G3061">
        <v>0</v>
      </c>
      <c r="H3061">
        <v>0</v>
      </c>
      <c r="I3061">
        <v>79</v>
      </c>
      <c r="J3061">
        <v>2019</v>
      </c>
      <c r="K3061" t="s">
        <v>573</v>
      </c>
      <c r="L3061">
        <v>2</v>
      </c>
      <c r="M3061">
        <v>1</v>
      </c>
      <c r="N3061">
        <v>4</v>
      </c>
      <c r="O3061">
        <v>12</v>
      </c>
      <c r="P3061" t="s">
        <v>1488</v>
      </c>
      <c r="Q3061" t="s">
        <v>922</v>
      </c>
      <c r="R3061" t="s">
        <v>826</v>
      </c>
      <c r="S3061">
        <v>2529</v>
      </c>
      <c r="T3061" t="s">
        <v>874</v>
      </c>
      <c r="U3061" t="s">
        <v>828</v>
      </c>
      <c r="V3061" t="s">
        <v>793</v>
      </c>
      <c r="W3061" t="s">
        <v>322</v>
      </c>
      <c r="X3061" t="s">
        <v>57</v>
      </c>
      <c r="Y3061" t="s">
        <v>1489</v>
      </c>
      <c r="Z3061" s="1">
        <v>43708</v>
      </c>
      <c r="AA3061">
        <v>79</v>
      </c>
      <c r="AB3061" t="s">
        <v>59</v>
      </c>
      <c r="AC3061">
        <v>2022</v>
      </c>
      <c r="AD3061">
        <v>206</v>
      </c>
      <c r="AE3061" t="s">
        <v>1196</v>
      </c>
      <c r="AF3061" t="s">
        <v>247</v>
      </c>
      <c r="AG3061" s="1">
        <v>36385</v>
      </c>
      <c r="AH3061" t="s">
        <v>248</v>
      </c>
      <c r="AI3061" t="s">
        <v>249</v>
      </c>
      <c r="AJ3061" t="s">
        <v>1197</v>
      </c>
      <c r="AK3061">
        <v>185</v>
      </c>
      <c r="AL3061">
        <v>1000000</v>
      </c>
      <c r="AM3061">
        <v>1500000</v>
      </c>
      <c r="AN3061" s="1">
        <v>45838</v>
      </c>
      <c r="AO3061" t="s">
        <v>1202</v>
      </c>
      <c r="AP3061" t="s">
        <v>66</v>
      </c>
      <c r="AQ3061">
        <v>4</v>
      </c>
      <c r="AR3061" t="s">
        <v>1199</v>
      </c>
      <c r="AS3061">
        <v>0</v>
      </c>
      <c r="AT3061" t="s">
        <v>248</v>
      </c>
      <c r="AU3061">
        <v>25</v>
      </c>
    </row>
    <row r="3062" spans="1:47" x14ac:dyDescent="0.25">
      <c r="A3062" t="s">
        <v>1490</v>
      </c>
      <c r="B3062">
        <v>3210325</v>
      </c>
      <c r="C3062">
        <v>544931</v>
      </c>
      <c r="D3062" t="s">
        <v>812</v>
      </c>
      <c r="E3062">
        <v>0</v>
      </c>
      <c r="F3062">
        <v>0</v>
      </c>
      <c r="G3062">
        <v>0</v>
      </c>
      <c r="H3062">
        <v>0</v>
      </c>
      <c r="I3062">
        <v>79</v>
      </c>
      <c r="J3062">
        <v>2019</v>
      </c>
      <c r="K3062" t="s">
        <v>573</v>
      </c>
      <c r="L3062">
        <v>2</v>
      </c>
      <c r="M3062">
        <v>1</v>
      </c>
      <c r="N3062">
        <v>4</v>
      </c>
      <c r="O3062">
        <v>12</v>
      </c>
      <c r="P3062" t="s">
        <v>1488</v>
      </c>
      <c r="Q3062" t="s">
        <v>922</v>
      </c>
      <c r="R3062" t="s">
        <v>826</v>
      </c>
      <c r="S3062">
        <v>2529</v>
      </c>
      <c r="T3062" t="s">
        <v>874</v>
      </c>
      <c r="U3062" t="s">
        <v>828</v>
      </c>
      <c r="V3062" t="s">
        <v>793</v>
      </c>
      <c r="W3062" t="s">
        <v>322</v>
      </c>
      <c r="X3062" t="s">
        <v>57</v>
      </c>
      <c r="Y3062" t="s">
        <v>1489</v>
      </c>
      <c r="Z3062" s="1">
        <v>43708</v>
      </c>
      <c r="AA3062">
        <v>79</v>
      </c>
      <c r="AB3062" t="s">
        <v>59</v>
      </c>
      <c r="AC3062">
        <v>2022</v>
      </c>
      <c r="AD3062">
        <v>206</v>
      </c>
      <c r="AE3062" t="s">
        <v>1196</v>
      </c>
      <c r="AF3062" t="s">
        <v>247</v>
      </c>
      <c r="AG3062" s="1">
        <v>36385</v>
      </c>
      <c r="AH3062" t="s">
        <v>248</v>
      </c>
      <c r="AI3062" t="s">
        <v>249</v>
      </c>
      <c r="AJ3062" t="s">
        <v>1197</v>
      </c>
      <c r="AK3062">
        <v>185</v>
      </c>
      <c r="AL3062">
        <v>1000000</v>
      </c>
      <c r="AM3062">
        <v>1500000</v>
      </c>
      <c r="AN3062" s="1">
        <v>45838</v>
      </c>
      <c r="AO3062" t="s">
        <v>1203</v>
      </c>
      <c r="AP3062" t="s">
        <v>66</v>
      </c>
      <c r="AQ3062">
        <v>4</v>
      </c>
      <c r="AR3062" t="s">
        <v>1199</v>
      </c>
      <c r="AS3062">
        <v>0</v>
      </c>
      <c r="AT3062" t="s">
        <v>248</v>
      </c>
      <c r="AU3062">
        <v>25</v>
      </c>
    </row>
    <row r="3063" spans="1:47" x14ac:dyDescent="0.25">
      <c r="A3063" t="s">
        <v>1491</v>
      </c>
      <c r="B3063">
        <v>3199390</v>
      </c>
      <c r="C3063">
        <v>355369</v>
      </c>
      <c r="D3063" t="s">
        <v>346</v>
      </c>
      <c r="E3063">
        <v>0</v>
      </c>
      <c r="F3063">
        <v>0</v>
      </c>
      <c r="G3063">
        <v>0</v>
      </c>
      <c r="H3063">
        <v>0</v>
      </c>
      <c r="I3063">
        <v>76</v>
      </c>
      <c r="J3063">
        <v>2019</v>
      </c>
      <c r="K3063" t="s">
        <v>49</v>
      </c>
      <c r="L3063">
        <v>1</v>
      </c>
      <c r="M3063">
        <v>2</v>
      </c>
      <c r="N3063">
        <v>2</v>
      </c>
      <c r="O3063">
        <v>3</v>
      </c>
      <c r="P3063" t="s">
        <v>1223</v>
      </c>
      <c r="Q3063" t="s">
        <v>1055</v>
      </c>
      <c r="R3063" t="s">
        <v>1048</v>
      </c>
      <c r="S3063">
        <v>26721</v>
      </c>
      <c r="T3063" t="s">
        <v>447</v>
      </c>
      <c r="U3063" t="s">
        <v>1049</v>
      </c>
      <c r="V3063" t="s">
        <v>1492</v>
      </c>
      <c r="W3063" t="s">
        <v>56</v>
      </c>
      <c r="X3063" t="s">
        <v>57</v>
      </c>
      <c r="Y3063" t="s">
        <v>1493</v>
      </c>
      <c r="Z3063" s="1">
        <v>43709</v>
      </c>
      <c r="AA3063">
        <v>76</v>
      </c>
      <c r="AB3063" t="s">
        <v>59</v>
      </c>
      <c r="AC3063">
        <v>2023</v>
      </c>
      <c r="AD3063">
        <v>18</v>
      </c>
      <c r="AE3063" t="s">
        <v>354</v>
      </c>
      <c r="AF3063" t="s">
        <v>247</v>
      </c>
      <c r="AG3063" s="1">
        <v>35181</v>
      </c>
      <c r="AH3063" t="s">
        <v>355</v>
      </c>
      <c r="AI3063" t="s">
        <v>265</v>
      </c>
      <c r="AJ3063" t="s">
        <v>64</v>
      </c>
      <c r="AK3063">
        <v>191</v>
      </c>
      <c r="AL3063">
        <v>7000000</v>
      </c>
      <c r="AM3063">
        <v>10000000</v>
      </c>
      <c r="AN3063" s="1">
        <v>45473</v>
      </c>
      <c r="AO3063" t="s">
        <v>356</v>
      </c>
      <c r="AP3063" t="s">
        <v>66</v>
      </c>
      <c r="AQ3063">
        <v>45</v>
      </c>
      <c r="AR3063" t="s">
        <v>357</v>
      </c>
      <c r="AS3063">
        <v>0</v>
      </c>
      <c r="AT3063" t="s">
        <v>355</v>
      </c>
      <c r="AU3063">
        <v>28</v>
      </c>
    </row>
    <row r="3064" spans="1:47" x14ac:dyDescent="0.25">
      <c r="A3064" t="s">
        <v>1491</v>
      </c>
      <c r="B3064">
        <v>3199390</v>
      </c>
      <c r="C3064">
        <v>355369</v>
      </c>
      <c r="D3064" t="s">
        <v>346</v>
      </c>
      <c r="E3064">
        <v>0</v>
      </c>
      <c r="F3064">
        <v>0</v>
      </c>
      <c r="G3064">
        <v>0</v>
      </c>
      <c r="H3064">
        <v>0</v>
      </c>
      <c r="I3064">
        <v>76</v>
      </c>
      <c r="J3064">
        <v>2019</v>
      </c>
      <c r="K3064" t="s">
        <v>49</v>
      </c>
      <c r="L3064">
        <v>1</v>
      </c>
      <c r="M3064">
        <v>2</v>
      </c>
      <c r="N3064">
        <v>2</v>
      </c>
      <c r="O3064">
        <v>3</v>
      </c>
      <c r="P3064" t="s">
        <v>1223</v>
      </c>
      <c r="Q3064" t="s">
        <v>1055</v>
      </c>
      <c r="R3064" t="s">
        <v>1048</v>
      </c>
      <c r="S3064">
        <v>26721</v>
      </c>
      <c r="T3064" t="s">
        <v>447</v>
      </c>
      <c r="U3064" t="s">
        <v>1049</v>
      </c>
      <c r="V3064" t="s">
        <v>1492</v>
      </c>
      <c r="W3064" t="s">
        <v>56</v>
      </c>
      <c r="X3064" t="s">
        <v>57</v>
      </c>
      <c r="Y3064" t="s">
        <v>1493</v>
      </c>
      <c r="Z3064" s="1">
        <v>43709</v>
      </c>
      <c r="AA3064">
        <v>76</v>
      </c>
      <c r="AB3064" t="s">
        <v>59</v>
      </c>
      <c r="AC3064">
        <v>2023</v>
      </c>
      <c r="AD3064">
        <v>18</v>
      </c>
      <c r="AE3064" t="s">
        <v>354</v>
      </c>
      <c r="AF3064" t="s">
        <v>247</v>
      </c>
      <c r="AG3064" s="1">
        <v>35181</v>
      </c>
      <c r="AH3064" t="s">
        <v>355</v>
      </c>
      <c r="AI3064" t="s">
        <v>265</v>
      </c>
      <c r="AJ3064" t="s">
        <v>64</v>
      </c>
      <c r="AK3064">
        <v>191</v>
      </c>
      <c r="AL3064">
        <v>7000000</v>
      </c>
      <c r="AM3064">
        <v>10000000</v>
      </c>
      <c r="AN3064" s="1">
        <v>45473</v>
      </c>
      <c r="AO3064" t="s">
        <v>358</v>
      </c>
      <c r="AP3064" t="s">
        <v>66</v>
      </c>
      <c r="AQ3064">
        <v>45</v>
      </c>
      <c r="AR3064" t="s">
        <v>357</v>
      </c>
      <c r="AS3064">
        <v>0</v>
      </c>
      <c r="AT3064" t="s">
        <v>355</v>
      </c>
      <c r="AU3064">
        <v>28</v>
      </c>
    </row>
    <row r="3065" spans="1:47" x14ac:dyDescent="0.25">
      <c r="A3065" t="s">
        <v>1491</v>
      </c>
      <c r="B3065">
        <v>3199390</v>
      </c>
      <c r="C3065">
        <v>355369</v>
      </c>
      <c r="D3065" t="s">
        <v>346</v>
      </c>
      <c r="E3065">
        <v>0</v>
      </c>
      <c r="F3065">
        <v>0</v>
      </c>
      <c r="G3065">
        <v>0</v>
      </c>
      <c r="H3065">
        <v>0</v>
      </c>
      <c r="I3065">
        <v>76</v>
      </c>
      <c r="J3065">
        <v>2019</v>
      </c>
      <c r="K3065" t="s">
        <v>49</v>
      </c>
      <c r="L3065">
        <v>1</v>
      </c>
      <c r="M3065">
        <v>2</v>
      </c>
      <c r="N3065">
        <v>2</v>
      </c>
      <c r="O3065">
        <v>3</v>
      </c>
      <c r="P3065" t="s">
        <v>1223</v>
      </c>
      <c r="Q3065" t="s">
        <v>1055</v>
      </c>
      <c r="R3065" t="s">
        <v>1048</v>
      </c>
      <c r="S3065">
        <v>26721</v>
      </c>
      <c r="T3065" t="s">
        <v>447</v>
      </c>
      <c r="U3065" t="s">
        <v>1049</v>
      </c>
      <c r="V3065" t="s">
        <v>1492</v>
      </c>
      <c r="W3065" t="s">
        <v>56</v>
      </c>
      <c r="X3065" t="s">
        <v>57</v>
      </c>
      <c r="Y3065" t="s">
        <v>1493</v>
      </c>
      <c r="Z3065" s="1">
        <v>43709</v>
      </c>
      <c r="AA3065">
        <v>76</v>
      </c>
      <c r="AB3065" t="s">
        <v>59</v>
      </c>
      <c r="AC3065">
        <v>2023</v>
      </c>
      <c r="AD3065">
        <v>18</v>
      </c>
      <c r="AE3065" t="s">
        <v>354</v>
      </c>
      <c r="AF3065" t="s">
        <v>247</v>
      </c>
      <c r="AG3065" s="1">
        <v>35181</v>
      </c>
      <c r="AH3065" t="s">
        <v>355</v>
      </c>
      <c r="AI3065" t="s">
        <v>265</v>
      </c>
      <c r="AJ3065" t="s">
        <v>64</v>
      </c>
      <c r="AK3065">
        <v>191</v>
      </c>
      <c r="AL3065">
        <v>7000000</v>
      </c>
      <c r="AM3065">
        <v>10000000</v>
      </c>
      <c r="AN3065" s="1">
        <v>45473</v>
      </c>
      <c r="AO3065" t="s">
        <v>359</v>
      </c>
      <c r="AP3065" t="s">
        <v>66</v>
      </c>
      <c r="AQ3065">
        <v>45</v>
      </c>
      <c r="AR3065" t="s">
        <v>357</v>
      </c>
      <c r="AS3065">
        <v>0</v>
      </c>
      <c r="AT3065" t="s">
        <v>355</v>
      </c>
      <c r="AU3065">
        <v>28</v>
      </c>
    </row>
    <row r="3066" spans="1:47" x14ac:dyDescent="0.25">
      <c r="A3066" t="s">
        <v>1491</v>
      </c>
      <c r="B3066">
        <v>3199390</v>
      </c>
      <c r="C3066">
        <v>355369</v>
      </c>
      <c r="D3066" t="s">
        <v>346</v>
      </c>
      <c r="E3066">
        <v>0</v>
      </c>
      <c r="F3066">
        <v>0</v>
      </c>
      <c r="G3066">
        <v>0</v>
      </c>
      <c r="H3066">
        <v>0</v>
      </c>
      <c r="I3066">
        <v>76</v>
      </c>
      <c r="J3066">
        <v>2019</v>
      </c>
      <c r="K3066" t="s">
        <v>49</v>
      </c>
      <c r="L3066">
        <v>1</v>
      </c>
      <c r="M3066">
        <v>2</v>
      </c>
      <c r="N3066">
        <v>2</v>
      </c>
      <c r="O3066">
        <v>3</v>
      </c>
      <c r="P3066" t="s">
        <v>1223</v>
      </c>
      <c r="Q3066" t="s">
        <v>1055</v>
      </c>
      <c r="R3066" t="s">
        <v>1048</v>
      </c>
      <c r="S3066">
        <v>26721</v>
      </c>
      <c r="T3066" t="s">
        <v>447</v>
      </c>
      <c r="U3066" t="s">
        <v>1049</v>
      </c>
      <c r="V3066" t="s">
        <v>1492</v>
      </c>
      <c r="W3066" t="s">
        <v>56</v>
      </c>
      <c r="X3066" t="s">
        <v>57</v>
      </c>
      <c r="Y3066" t="s">
        <v>1493</v>
      </c>
      <c r="Z3066" s="1">
        <v>43709</v>
      </c>
      <c r="AA3066">
        <v>76</v>
      </c>
      <c r="AB3066" t="s">
        <v>59</v>
      </c>
      <c r="AC3066">
        <v>2023</v>
      </c>
      <c r="AD3066">
        <v>18</v>
      </c>
      <c r="AE3066" t="s">
        <v>354</v>
      </c>
      <c r="AF3066" t="s">
        <v>247</v>
      </c>
      <c r="AG3066" s="1">
        <v>35181</v>
      </c>
      <c r="AH3066" t="s">
        <v>355</v>
      </c>
      <c r="AI3066" t="s">
        <v>265</v>
      </c>
      <c r="AJ3066" t="s">
        <v>64</v>
      </c>
      <c r="AK3066">
        <v>191</v>
      </c>
      <c r="AL3066">
        <v>7000000</v>
      </c>
      <c r="AM3066">
        <v>10000000</v>
      </c>
      <c r="AN3066" s="1">
        <v>45473</v>
      </c>
      <c r="AO3066" t="s">
        <v>360</v>
      </c>
      <c r="AP3066" t="s">
        <v>66</v>
      </c>
      <c r="AQ3066">
        <v>13</v>
      </c>
      <c r="AR3066" t="s">
        <v>357</v>
      </c>
      <c r="AS3066">
        <v>0</v>
      </c>
      <c r="AT3066" t="s">
        <v>355</v>
      </c>
      <c r="AU3066">
        <v>28</v>
      </c>
    </row>
    <row r="3067" spans="1:47" x14ac:dyDescent="0.25">
      <c r="A3067" t="s">
        <v>1491</v>
      </c>
      <c r="B3067">
        <v>3199390</v>
      </c>
      <c r="C3067">
        <v>355369</v>
      </c>
      <c r="D3067" t="s">
        <v>346</v>
      </c>
      <c r="E3067">
        <v>0</v>
      </c>
      <c r="F3067">
        <v>0</v>
      </c>
      <c r="G3067">
        <v>0</v>
      </c>
      <c r="H3067">
        <v>0</v>
      </c>
      <c r="I3067">
        <v>76</v>
      </c>
      <c r="J3067">
        <v>2019</v>
      </c>
      <c r="K3067" t="s">
        <v>49</v>
      </c>
      <c r="L3067">
        <v>1</v>
      </c>
      <c r="M3067">
        <v>2</v>
      </c>
      <c r="N3067">
        <v>2</v>
      </c>
      <c r="O3067">
        <v>3</v>
      </c>
      <c r="P3067" t="s">
        <v>1223</v>
      </c>
      <c r="Q3067" t="s">
        <v>1055</v>
      </c>
      <c r="R3067" t="s">
        <v>1048</v>
      </c>
      <c r="S3067">
        <v>26721</v>
      </c>
      <c r="T3067" t="s">
        <v>447</v>
      </c>
      <c r="U3067" t="s">
        <v>1049</v>
      </c>
      <c r="V3067" t="s">
        <v>1492</v>
      </c>
      <c r="W3067" t="s">
        <v>56</v>
      </c>
      <c r="X3067" t="s">
        <v>57</v>
      </c>
      <c r="Y3067" t="s">
        <v>1493</v>
      </c>
      <c r="Z3067" s="1">
        <v>43709</v>
      </c>
      <c r="AA3067">
        <v>76</v>
      </c>
      <c r="AB3067" t="s">
        <v>59</v>
      </c>
      <c r="AC3067">
        <v>2023</v>
      </c>
      <c r="AD3067">
        <v>18</v>
      </c>
      <c r="AE3067" t="s">
        <v>354</v>
      </c>
      <c r="AF3067" t="s">
        <v>247</v>
      </c>
      <c r="AG3067" s="1">
        <v>35181</v>
      </c>
      <c r="AH3067" t="s">
        <v>355</v>
      </c>
      <c r="AI3067" t="s">
        <v>265</v>
      </c>
      <c r="AJ3067" t="s">
        <v>64</v>
      </c>
      <c r="AK3067">
        <v>191</v>
      </c>
      <c r="AL3067">
        <v>7000000</v>
      </c>
      <c r="AM3067">
        <v>10000000</v>
      </c>
      <c r="AN3067" s="1">
        <v>45473</v>
      </c>
      <c r="AO3067" t="s">
        <v>361</v>
      </c>
      <c r="AP3067" t="s">
        <v>164</v>
      </c>
      <c r="AQ3067">
        <v>13</v>
      </c>
      <c r="AR3067" t="s">
        <v>357</v>
      </c>
      <c r="AS3067">
        <v>0</v>
      </c>
      <c r="AT3067" t="s">
        <v>355</v>
      </c>
      <c r="AU3067">
        <v>28</v>
      </c>
    </row>
    <row r="3068" spans="1:47" x14ac:dyDescent="0.25">
      <c r="A3068" t="s">
        <v>1491</v>
      </c>
      <c r="B3068">
        <v>3199390</v>
      </c>
      <c r="C3068">
        <v>355369</v>
      </c>
      <c r="D3068" t="s">
        <v>346</v>
      </c>
      <c r="E3068">
        <v>0</v>
      </c>
      <c r="F3068">
        <v>0</v>
      </c>
      <c r="G3068">
        <v>0</v>
      </c>
      <c r="H3068">
        <v>0</v>
      </c>
      <c r="I3068">
        <v>76</v>
      </c>
      <c r="J3068">
        <v>2019</v>
      </c>
      <c r="K3068" t="s">
        <v>49</v>
      </c>
      <c r="L3068">
        <v>1</v>
      </c>
      <c r="M3068">
        <v>2</v>
      </c>
      <c r="N3068">
        <v>2</v>
      </c>
      <c r="O3068">
        <v>3</v>
      </c>
      <c r="P3068" t="s">
        <v>1223</v>
      </c>
      <c r="Q3068" t="s">
        <v>1055</v>
      </c>
      <c r="R3068" t="s">
        <v>1048</v>
      </c>
      <c r="S3068">
        <v>26721</v>
      </c>
      <c r="T3068" t="s">
        <v>447</v>
      </c>
      <c r="U3068" t="s">
        <v>1049</v>
      </c>
      <c r="V3068" t="s">
        <v>1492</v>
      </c>
      <c r="W3068" t="s">
        <v>56</v>
      </c>
      <c r="X3068" t="s">
        <v>57</v>
      </c>
      <c r="Y3068" t="s">
        <v>1493</v>
      </c>
      <c r="Z3068" s="1">
        <v>43709</v>
      </c>
      <c r="AA3068">
        <v>76</v>
      </c>
      <c r="AB3068" t="s">
        <v>59</v>
      </c>
      <c r="AC3068">
        <v>2023</v>
      </c>
      <c r="AD3068">
        <v>18</v>
      </c>
      <c r="AE3068" t="s">
        <v>354</v>
      </c>
      <c r="AF3068" t="s">
        <v>247</v>
      </c>
      <c r="AG3068" s="1">
        <v>35181</v>
      </c>
      <c r="AH3068" t="s">
        <v>355</v>
      </c>
      <c r="AI3068" t="s">
        <v>265</v>
      </c>
      <c r="AJ3068" t="s">
        <v>64</v>
      </c>
      <c r="AK3068">
        <v>191</v>
      </c>
      <c r="AL3068">
        <v>7000000</v>
      </c>
      <c r="AM3068">
        <v>10000000</v>
      </c>
      <c r="AN3068" s="1">
        <v>45473</v>
      </c>
      <c r="AO3068" t="s">
        <v>362</v>
      </c>
      <c r="AP3068" t="s">
        <v>164</v>
      </c>
      <c r="AQ3068">
        <v>13</v>
      </c>
      <c r="AR3068" t="s">
        <v>357</v>
      </c>
      <c r="AS3068">
        <v>0</v>
      </c>
      <c r="AT3068" t="s">
        <v>355</v>
      </c>
      <c r="AU3068">
        <v>28</v>
      </c>
    </row>
    <row r="3069" spans="1:47" x14ac:dyDescent="0.25">
      <c r="A3069" t="s">
        <v>1491</v>
      </c>
      <c r="B3069">
        <v>3199390</v>
      </c>
      <c r="C3069">
        <v>355369</v>
      </c>
      <c r="D3069" t="s">
        <v>346</v>
      </c>
      <c r="E3069">
        <v>0</v>
      </c>
      <c r="F3069">
        <v>0</v>
      </c>
      <c r="G3069">
        <v>0</v>
      </c>
      <c r="H3069">
        <v>0</v>
      </c>
      <c r="I3069">
        <v>76</v>
      </c>
      <c r="J3069">
        <v>2019</v>
      </c>
      <c r="K3069" t="s">
        <v>49</v>
      </c>
      <c r="L3069">
        <v>1</v>
      </c>
      <c r="M3069">
        <v>2</v>
      </c>
      <c r="N3069">
        <v>2</v>
      </c>
      <c r="O3069">
        <v>3</v>
      </c>
      <c r="P3069" t="s">
        <v>1223</v>
      </c>
      <c r="Q3069" t="s">
        <v>1055</v>
      </c>
      <c r="R3069" t="s">
        <v>1048</v>
      </c>
      <c r="S3069">
        <v>26721</v>
      </c>
      <c r="T3069" t="s">
        <v>447</v>
      </c>
      <c r="U3069" t="s">
        <v>1049</v>
      </c>
      <c r="V3069" t="s">
        <v>1492</v>
      </c>
      <c r="W3069" t="s">
        <v>56</v>
      </c>
      <c r="X3069" t="s">
        <v>57</v>
      </c>
      <c r="Y3069" t="s">
        <v>1493</v>
      </c>
      <c r="Z3069" s="1">
        <v>43709</v>
      </c>
      <c r="AA3069">
        <v>76</v>
      </c>
      <c r="AB3069" t="s">
        <v>59</v>
      </c>
      <c r="AC3069">
        <v>2023</v>
      </c>
      <c r="AD3069">
        <v>18</v>
      </c>
      <c r="AE3069" t="s">
        <v>354</v>
      </c>
      <c r="AF3069" t="s">
        <v>247</v>
      </c>
      <c r="AG3069" s="1">
        <v>35181</v>
      </c>
      <c r="AH3069" t="s">
        <v>355</v>
      </c>
      <c r="AI3069" t="s">
        <v>265</v>
      </c>
      <c r="AJ3069" t="s">
        <v>64</v>
      </c>
      <c r="AK3069">
        <v>191</v>
      </c>
      <c r="AL3069">
        <v>7000000</v>
      </c>
      <c r="AM3069">
        <v>10000000</v>
      </c>
      <c r="AN3069" s="1">
        <v>45473</v>
      </c>
      <c r="AO3069" t="s">
        <v>363</v>
      </c>
      <c r="AP3069" t="s">
        <v>164</v>
      </c>
      <c r="AQ3069">
        <v>13</v>
      </c>
      <c r="AR3069" t="s">
        <v>357</v>
      </c>
      <c r="AS3069">
        <v>0</v>
      </c>
      <c r="AT3069" t="s">
        <v>355</v>
      </c>
      <c r="AU3069">
        <v>28</v>
      </c>
    </row>
    <row r="3070" spans="1:47" x14ac:dyDescent="0.25">
      <c r="A3070" t="s">
        <v>1491</v>
      </c>
      <c r="B3070">
        <v>3199390</v>
      </c>
      <c r="C3070">
        <v>355369</v>
      </c>
      <c r="D3070" t="s">
        <v>346</v>
      </c>
      <c r="E3070">
        <v>0</v>
      </c>
      <c r="F3070">
        <v>0</v>
      </c>
      <c r="G3070">
        <v>0</v>
      </c>
      <c r="H3070">
        <v>0</v>
      </c>
      <c r="I3070">
        <v>76</v>
      </c>
      <c r="J3070">
        <v>2019</v>
      </c>
      <c r="K3070" t="s">
        <v>49</v>
      </c>
      <c r="L3070">
        <v>1</v>
      </c>
      <c r="M3070">
        <v>2</v>
      </c>
      <c r="N3070">
        <v>2</v>
      </c>
      <c r="O3070">
        <v>3</v>
      </c>
      <c r="P3070" t="s">
        <v>1223</v>
      </c>
      <c r="Q3070" t="s">
        <v>1055</v>
      </c>
      <c r="R3070" t="s">
        <v>1048</v>
      </c>
      <c r="S3070">
        <v>26721</v>
      </c>
      <c r="T3070" t="s">
        <v>447</v>
      </c>
      <c r="U3070" t="s">
        <v>1049</v>
      </c>
      <c r="V3070" t="s">
        <v>1492</v>
      </c>
      <c r="W3070" t="s">
        <v>56</v>
      </c>
      <c r="X3070" t="s">
        <v>57</v>
      </c>
      <c r="Y3070" t="s">
        <v>1493</v>
      </c>
      <c r="Z3070" s="1">
        <v>43709</v>
      </c>
      <c r="AA3070">
        <v>76</v>
      </c>
      <c r="AB3070" t="s">
        <v>59</v>
      </c>
      <c r="AC3070">
        <v>2023</v>
      </c>
      <c r="AD3070">
        <v>18</v>
      </c>
      <c r="AE3070" t="s">
        <v>354</v>
      </c>
      <c r="AF3070" t="s">
        <v>247</v>
      </c>
      <c r="AG3070" s="1">
        <v>35181</v>
      </c>
      <c r="AH3070" t="s">
        <v>355</v>
      </c>
      <c r="AI3070" t="s">
        <v>265</v>
      </c>
      <c r="AJ3070" t="s">
        <v>64</v>
      </c>
      <c r="AK3070">
        <v>191</v>
      </c>
      <c r="AL3070">
        <v>7000000</v>
      </c>
      <c r="AM3070">
        <v>10000000</v>
      </c>
      <c r="AN3070" s="1">
        <v>45473</v>
      </c>
      <c r="AO3070" t="s">
        <v>364</v>
      </c>
      <c r="AP3070" t="s">
        <v>164</v>
      </c>
      <c r="AQ3070">
        <v>13</v>
      </c>
      <c r="AR3070" t="s">
        <v>357</v>
      </c>
      <c r="AS3070">
        <v>0</v>
      </c>
      <c r="AT3070" t="s">
        <v>355</v>
      </c>
      <c r="AU3070">
        <v>28</v>
      </c>
    </row>
    <row r="3071" spans="1:47" x14ac:dyDescent="0.25">
      <c r="A3071" t="s">
        <v>1491</v>
      </c>
      <c r="B3071">
        <v>3199390</v>
      </c>
      <c r="C3071">
        <v>355369</v>
      </c>
      <c r="D3071" t="s">
        <v>346</v>
      </c>
      <c r="E3071">
        <v>0</v>
      </c>
      <c r="F3071">
        <v>0</v>
      </c>
      <c r="G3071">
        <v>0</v>
      </c>
      <c r="H3071">
        <v>0</v>
      </c>
      <c r="I3071">
        <v>76</v>
      </c>
      <c r="J3071">
        <v>2019</v>
      </c>
      <c r="K3071" t="s">
        <v>49</v>
      </c>
      <c r="L3071">
        <v>1</v>
      </c>
      <c r="M3071">
        <v>2</v>
      </c>
      <c r="N3071">
        <v>2</v>
      </c>
      <c r="O3071">
        <v>3</v>
      </c>
      <c r="P3071" t="s">
        <v>1223</v>
      </c>
      <c r="Q3071" t="s">
        <v>1055</v>
      </c>
      <c r="R3071" t="s">
        <v>1048</v>
      </c>
      <c r="S3071">
        <v>26721</v>
      </c>
      <c r="T3071" t="s">
        <v>447</v>
      </c>
      <c r="U3071" t="s">
        <v>1049</v>
      </c>
      <c r="V3071" t="s">
        <v>1492</v>
      </c>
      <c r="W3071" t="s">
        <v>56</v>
      </c>
      <c r="X3071" t="s">
        <v>57</v>
      </c>
      <c r="Y3071" t="s">
        <v>1493</v>
      </c>
      <c r="Z3071" s="1">
        <v>43709</v>
      </c>
      <c r="AA3071">
        <v>76</v>
      </c>
      <c r="AB3071" t="s">
        <v>59</v>
      </c>
      <c r="AC3071">
        <v>2023</v>
      </c>
      <c r="AD3071">
        <v>18</v>
      </c>
      <c r="AE3071" t="s">
        <v>354</v>
      </c>
      <c r="AF3071" t="s">
        <v>247</v>
      </c>
      <c r="AG3071" s="1">
        <v>35181</v>
      </c>
      <c r="AH3071" t="s">
        <v>355</v>
      </c>
      <c r="AI3071" t="s">
        <v>265</v>
      </c>
      <c r="AJ3071" t="s">
        <v>64</v>
      </c>
      <c r="AK3071">
        <v>191</v>
      </c>
      <c r="AL3071">
        <v>7000000</v>
      </c>
      <c r="AM3071">
        <v>10000000</v>
      </c>
      <c r="AN3071" s="1">
        <v>45473</v>
      </c>
      <c r="AO3071" t="s">
        <v>365</v>
      </c>
      <c r="AP3071" t="s">
        <v>66</v>
      </c>
      <c r="AQ3071">
        <v>13</v>
      </c>
      <c r="AR3071" t="s">
        <v>357</v>
      </c>
      <c r="AS3071">
        <v>0</v>
      </c>
      <c r="AT3071" t="s">
        <v>355</v>
      </c>
      <c r="AU3071">
        <v>28</v>
      </c>
    </row>
    <row r="3072" spans="1:47" x14ac:dyDescent="0.25">
      <c r="A3072" t="s">
        <v>1491</v>
      </c>
      <c r="B3072">
        <v>3199390</v>
      </c>
      <c r="C3072">
        <v>355369</v>
      </c>
      <c r="D3072" t="s">
        <v>346</v>
      </c>
      <c r="E3072">
        <v>0</v>
      </c>
      <c r="F3072">
        <v>0</v>
      </c>
      <c r="G3072">
        <v>0</v>
      </c>
      <c r="H3072">
        <v>0</v>
      </c>
      <c r="I3072">
        <v>76</v>
      </c>
      <c r="J3072">
        <v>2019</v>
      </c>
      <c r="K3072" t="s">
        <v>49</v>
      </c>
      <c r="L3072">
        <v>1</v>
      </c>
      <c r="M3072">
        <v>2</v>
      </c>
      <c r="N3072">
        <v>2</v>
      </c>
      <c r="O3072">
        <v>3</v>
      </c>
      <c r="P3072" t="s">
        <v>1223</v>
      </c>
      <c r="Q3072" t="s">
        <v>1055</v>
      </c>
      <c r="R3072" t="s">
        <v>1048</v>
      </c>
      <c r="S3072">
        <v>26721</v>
      </c>
      <c r="T3072" t="s">
        <v>447</v>
      </c>
      <c r="U3072" t="s">
        <v>1049</v>
      </c>
      <c r="V3072" t="s">
        <v>1492</v>
      </c>
      <c r="W3072" t="s">
        <v>56</v>
      </c>
      <c r="X3072" t="s">
        <v>57</v>
      </c>
      <c r="Y3072" t="s">
        <v>1493</v>
      </c>
      <c r="Z3072" s="1">
        <v>43709</v>
      </c>
      <c r="AA3072">
        <v>76</v>
      </c>
      <c r="AB3072" t="s">
        <v>59</v>
      </c>
      <c r="AC3072">
        <v>2023</v>
      </c>
      <c r="AD3072">
        <v>18</v>
      </c>
      <c r="AE3072" t="s">
        <v>354</v>
      </c>
      <c r="AF3072" t="s">
        <v>247</v>
      </c>
      <c r="AG3072" s="1">
        <v>35181</v>
      </c>
      <c r="AH3072" t="s">
        <v>355</v>
      </c>
      <c r="AI3072" t="s">
        <v>265</v>
      </c>
      <c r="AJ3072" t="s">
        <v>64</v>
      </c>
      <c r="AK3072">
        <v>191</v>
      </c>
      <c r="AL3072">
        <v>7000000</v>
      </c>
      <c r="AM3072">
        <v>10000000</v>
      </c>
      <c r="AN3072" s="1">
        <v>45473</v>
      </c>
      <c r="AO3072" t="s">
        <v>366</v>
      </c>
      <c r="AP3072" t="s">
        <v>164</v>
      </c>
      <c r="AQ3072">
        <v>13</v>
      </c>
      <c r="AR3072" t="s">
        <v>357</v>
      </c>
      <c r="AS3072">
        <v>0</v>
      </c>
      <c r="AT3072" t="s">
        <v>355</v>
      </c>
      <c r="AU3072">
        <v>28</v>
      </c>
    </row>
    <row r="3073" spans="1:47" x14ac:dyDescent="0.25">
      <c r="A3073" t="s">
        <v>1491</v>
      </c>
      <c r="B3073">
        <v>3199390</v>
      </c>
      <c r="C3073">
        <v>355369</v>
      </c>
      <c r="D3073" t="s">
        <v>346</v>
      </c>
      <c r="E3073">
        <v>0</v>
      </c>
      <c r="F3073">
        <v>0</v>
      </c>
      <c r="G3073">
        <v>0</v>
      </c>
      <c r="H3073">
        <v>0</v>
      </c>
      <c r="I3073">
        <v>76</v>
      </c>
      <c r="J3073">
        <v>2019</v>
      </c>
      <c r="K3073" t="s">
        <v>49</v>
      </c>
      <c r="L3073">
        <v>1</v>
      </c>
      <c r="M3073">
        <v>2</v>
      </c>
      <c r="N3073">
        <v>2</v>
      </c>
      <c r="O3073">
        <v>3</v>
      </c>
      <c r="P3073" t="s">
        <v>1223</v>
      </c>
      <c r="Q3073" t="s">
        <v>1055</v>
      </c>
      <c r="R3073" t="s">
        <v>1048</v>
      </c>
      <c r="S3073">
        <v>26721</v>
      </c>
      <c r="T3073" t="s">
        <v>447</v>
      </c>
      <c r="U3073" t="s">
        <v>1049</v>
      </c>
      <c r="V3073" t="s">
        <v>1492</v>
      </c>
      <c r="W3073" t="s">
        <v>56</v>
      </c>
      <c r="X3073" t="s">
        <v>57</v>
      </c>
      <c r="Y3073" t="s">
        <v>1493</v>
      </c>
      <c r="Z3073" s="1">
        <v>43709</v>
      </c>
      <c r="AA3073">
        <v>76</v>
      </c>
      <c r="AB3073" t="s">
        <v>59</v>
      </c>
      <c r="AC3073">
        <v>2023</v>
      </c>
      <c r="AD3073">
        <v>18</v>
      </c>
      <c r="AE3073" t="s">
        <v>354</v>
      </c>
      <c r="AF3073" t="s">
        <v>247</v>
      </c>
      <c r="AG3073" s="1">
        <v>35181</v>
      </c>
      <c r="AH3073" t="s">
        <v>355</v>
      </c>
      <c r="AI3073" t="s">
        <v>265</v>
      </c>
      <c r="AJ3073" t="s">
        <v>64</v>
      </c>
      <c r="AK3073">
        <v>191</v>
      </c>
      <c r="AL3073">
        <v>7000000</v>
      </c>
      <c r="AM3073">
        <v>10000000</v>
      </c>
      <c r="AN3073" s="1">
        <v>45473</v>
      </c>
      <c r="AO3073" t="s">
        <v>367</v>
      </c>
      <c r="AP3073" t="s">
        <v>164</v>
      </c>
      <c r="AQ3073">
        <v>13</v>
      </c>
      <c r="AR3073" t="s">
        <v>357</v>
      </c>
      <c r="AS3073">
        <v>0</v>
      </c>
      <c r="AT3073" t="s">
        <v>355</v>
      </c>
      <c r="AU3073">
        <v>28</v>
      </c>
    </row>
    <row r="3074" spans="1:47" x14ac:dyDescent="0.25">
      <c r="A3074" t="s">
        <v>1491</v>
      </c>
      <c r="B3074">
        <v>3199390</v>
      </c>
      <c r="C3074">
        <v>355369</v>
      </c>
      <c r="D3074" t="s">
        <v>346</v>
      </c>
      <c r="E3074">
        <v>0</v>
      </c>
      <c r="F3074">
        <v>0</v>
      </c>
      <c r="G3074">
        <v>0</v>
      </c>
      <c r="H3074">
        <v>0</v>
      </c>
      <c r="I3074">
        <v>76</v>
      </c>
      <c r="J3074">
        <v>2019</v>
      </c>
      <c r="K3074" t="s">
        <v>49</v>
      </c>
      <c r="L3074">
        <v>1</v>
      </c>
      <c r="M3074">
        <v>2</v>
      </c>
      <c r="N3074">
        <v>2</v>
      </c>
      <c r="O3074">
        <v>3</v>
      </c>
      <c r="P3074" t="s">
        <v>1223</v>
      </c>
      <c r="Q3074" t="s">
        <v>1055</v>
      </c>
      <c r="R3074" t="s">
        <v>1048</v>
      </c>
      <c r="S3074">
        <v>26721</v>
      </c>
      <c r="T3074" t="s">
        <v>447</v>
      </c>
      <c r="U3074" t="s">
        <v>1049</v>
      </c>
      <c r="V3074" t="s">
        <v>1492</v>
      </c>
      <c r="W3074" t="s">
        <v>56</v>
      </c>
      <c r="X3074" t="s">
        <v>57</v>
      </c>
      <c r="Y3074" t="s">
        <v>1493</v>
      </c>
      <c r="Z3074" s="1">
        <v>43709</v>
      </c>
      <c r="AA3074">
        <v>76</v>
      </c>
      <c r="AB3074" t="s">
        <v>59</v>
      </c>
      <c r="AC3074">
        <v>2023</v>
      </c>
      <c r="AD3074">
        <v>18</v>
      </c>
      <c r="AE3074" t="s">
        <v>354</v>
      </c>
      <c r="AF3074" t="s">
        <v>247</v>
      </c>
      <c r="AG3074" s="1">
        <v>35181</v>
      </c>
      <c r="AH3074" t="s">
        <v>355</v>
      </c>
      <c r="AI3074" t="s">
        <v>265</v>
      </c>
      <c r="AJ3074" t="s">
        <v>64</v>
      </c>
      <c r="AK3074">
        <v>191</v>
      </c>
      <c r="AL3074">
        <v>7000000</v>
      </c>
      <c r="AM3074">
        <v>10000000</v>
      </c>
      <c r="AN3074" s="1">
        <v>45473</v>
      </c>
      <c r="AO3074" t="s">
        <v>368</v>
      </c>
      <c r="AP3074" t="s">
        <v>164</v>
      </c>
      <c r="AQ3074">
        <v>13</v>
      </c>
      <c r="AR3074" t="s">
        <v>357</v>
      </c>
      <c r="AS3074">
        <v>0</v>
      </c>
      <c r="AT3074" t="s">
        <v>355</v>
      </c>
      <c r="AU3074">
        <v>28</v>
      </c>
    </row>
    <row r="3075" spans="1:47" x14ac:dyDescent="0.25">
      <c r="A3075" t="s">
        <v>1494</v>
      </c>
      <c r="B3075">
        <v>3203456</v>
      </c>
      <c r="C3075">
        <v>393325</v>
      </c>
      <c r="D3075" t="s">
        <v>48</v>
      </c>
      <c r="E3075">
        <v>0</v>
      </c>
      <c r="F3075">
        <v>0</v>
      </c>
      <c r="G3075">
        <v>1</v>
      </c>
      <c r="H3075">
        <v>0</v>
      </c>
      <c r="I3075">
        <v>82</v>
      </c>
      <c r="J3075">
        <v>2019</v>
      </c>
      <c r="K3075" t="s">
        <v>185</v>
      </c>
      <c r="L3075">
        <v>3</v>
      </c>
      <c r="M3075">
        <v>2</v>
      </c>
      <c r="N3075">
        <v>13</v>
      </c>
      <c r="O3075">
        <v>16</v>
      </c>
      <c r="P3075" t="s">
        <v>932</v>
      </c>
      <c r="Q3075" t="s">
        <v>720</v>
      </c>
      <c r="R3075" t="s">
        <v>115</v>
      </c>
      <c r="S3075">
        <v>40041</v>
      </c>
      <c r="T3075" t="s">
        <v>1495</v>
      </c>
      <c r="U3075" t="s">
        <v>116</v>
      </c>
      <c r="V3075" t="s">
        <v>580</v>
      </c>
      <c r="W3075" t="s">
        <v>207</v>
      </c>
      <c r="X3075" t="s">
        <v>57</v>
      </c>
      <c r="Y3075" t="s">
        <v>1496</v>
      </c>
      <c r="Z3075" s="1">
        <v>43709</v>
      </c>
      <c r="AA3075">
        <v>21</v>
      </c>
      <c r="AB3075" t="s">
        <v>81</v>
      </c>
      <c r="AC3075">
        <v>2021</v>
      </c>
      <c r="AD3075">
        <v>1123</v>
      </c>
      <c r="AE3075" t="s">
        <v>1229</v>
      </c>
      <c r="AF3075" t="s">
        <v>247</v>
      </c>
      <c r="AG3075" s="1">
        <v>36576</v>
      </c>
      <c r="AH3075" t="s">
        <v>355</v>
      </c>
      <c r="AI3075" t="s">
        <v>265</v>
      </c>
      <c r="AJ3075" t="s">
        <v>64</v>
      </c>
      <c r="AK3075">
        <v>185</v>
      </c>
      <c r="AL3075">
        <v>12000000</v>
      </c>
      <c r="AM3075">
        <v>12000000</v>
      </c>
      <c r="AN3075" s="1">
        <v>45838</v>
      </c>
      <c r="AO3075" t="s">
        <v>1230</v>
      </c>
      <c r="AP3075" t="s">
        <v>66</v>
      </c>
      <c r="AQ3075">
        <v>9</v>
      </c>
      <c r="AR3075" t="s">
        <v>1231</v>
      </c>
      <c r="AS3075">
        <v>0</v>
      </c>
      <c r="AT3075" t="s">
        <v>355</v>
      </c>
      <c r="AU3075">
        <v>24</v>
      </c>
    </row>
    <row r="3076" spans="1:47" x14ac:dyDescent="0.25">
      <c r="A3076" t="s">
        <v>1494</v>
      </c>
      <c r="B3076">
        <v>3203456</v>
      </c>
      <c r="C3076">
        <v>393325</v>
      </c>
      <c r="D3076" t="s">
        <v>48</v>
      </c>
      <c r="E3076">
        <v>0</v>
      </c>
      <c r="F3076">
        <v>0</v>
      </c>
      <c r="G3076">
        <v>1</v>
      </c>
      <c r="H3076">
        <v>0</v>
      </c>
      <c r="I3076">
        <v>82</v>
      </c>
      <c r="J3076">
        <v>2019</v>
      </c>
      <c r="K3076" t="s">
        <v>185</v>
      </c>
      <c r="L3076">
        <v>3</v>
      </c>
      <c r="M3076">
        <v>2</v>
      </c>
      <c r="N3076">
        <v>13</v>
      </c>
      <c r="O3076">
        <v>16</v>
      </c>
      <c r="P3076" t="s">
        <v>932</v>
      </c>
      <c r="Q3076" t="s">
        <v>720</v>
      </c>
      <c r="R3076" t="s">
        <v>115</v>
      </c>
      <c r="S3076">
        <v>40041</v>
      </c>
      <c r="T3076" t="s">
        <v>1495</v>
      </c>
      <c r="U3076" t="s">
        <v>116</v>
      </c>
      <c r="V3076" t="s">
        <v>580</v>
      </c>
      <c r="W3076" t="s">
        <v>207</v>
      </c>
      <c r="X3076" t="s">
        <v>57</v>
      </c>
      <c r="Y3076" t="s">
        <v>1497</v>
      </c>
      <c r="Z3076" s="1">
        <v>43709</v>
      </c>
      <c r="AA3076">
        <v>82</v>
      </c>
      <c r="AB3076" t="s">
        <v>59</v>
      </c>
      <c r="AC3076">
        <v>2021</v>
      </c>
      <c r="AD3076">
        <v>1123</v>
      </c>
      <c r="AE3076" t="s">
        <v>1229</v>
      </c>
      <c r="AF3076" t="s">
        <v>247</v>
      </c>
      <c r="AG3076" s="1">
        <v>36576</v>
      </c>
      <c r="AH3076" t="s">
        <v>355</v>
      </c>
      <c r="AI3076" t="s">
        <v>265</v>
      </c>
      <c r="AJ3076" t="s">
        <v>64</v>
      </c>
      <c r="AK3076">
        <v>185</v>
      </c>
      <c r="AL3076">
        <v>12000000</v>
      </c>
      <c r="AM3076">
        <v>12000000</v>
      </c>
      <c r="AN3076" s="1">
        <v>45838</v>
      </c>
      <c r="AO3076" t="s">
        <v>1230</v>
      </c>
      <c r="AP3076" t="s">
        <v>66</v>
      </c>
      <c r="AQ3076">
        <v>9</v>
      </c>
      <c r="AR3076" t="s">
        <v>1231</v>
      </c>
      <c r="AS3076">
        <v>0</v>
      </c>
      <c r="AT3076" t="s">
        <v>355</v>
      </c>
      <c r="AU3076">
        <v>24</v>
      </c>
    </row>
    <row r="3077" spans="1:47" x14ac:dyDescent="0.25">
      <c r="A3077" t="s">
        <v>1498</v>
      </c>
      <c r="B3077">
        <v>3216071</v>
      </c>
      <c r="C3077">
        <v>361104</v>
      </c>
      <c r="D3077" t="s">
        <v>454</v>
      </c>
      <c r="E3077">
        <v>0</v>
      </c>
      <c r="F3077">
        <v>0</v>
      </c>
      <c r="G3077">
        <v>0</v>
      </c>
      <c r="H3077">
        <v>0</v>
      </c>
      <c r="I3077">
        <v>65</v>
      </c>
      <c r="J3077">
        <v>2019</v>
      </c>
      <c r="K3077" t="s">
        <v>74</v>
      </c>
      <c r="L3077">
        <v>1</v>
      </c>
      <c r="M3077">
        <v>4</v>
      </c>
      <c r="N3077">
        <v>7</v>
      </c>
      <c r="O3077">
        <v>1</v>
      </c>
      <c r="P3077" t="s">
        <v>1499</v>
      </c>
      <c r="Q3077" t="s">
        <v>1335</v>
      </c>
      <c r="R3077" t="s">
        <v>1500</v>
      </c>
      <c r="S3077">
        <v>10599</v>
      </c>
      <c r="T3077" t="s">
        <v>1392</v>
      </c>
      <c r="U3077" t="s">
        <v>1501</v>
      </c>
      <c r="V3077" t="s">
        <v>469</v>
      </c>
      <c r="W3077" t="s">
        <v>377</v>
      </c>
      <c r="X3077" t="s">
        <v>57</v>
      </c>
      <c r="Y3077" t="s">
        <v>1502</v>
      </c>
      <c r="Z3077" s="1">
        <v>43709</v>
      </c>
      <c r="AA3077">
        <v>65</v>
      </c>
      <c r="AB3077" t="s">
        <v>59</v>
      </c>
      <c r="AC3077">
        <v>2023</v>
      </c>
      <c r="AD3077">
        <v>383</v>
      </c>
      <c r="AE3077" t="s">
        <v>1503</v>
      </c>
      <c r="AF3077" t="s">
        <v>1504</v>
      </c>
      <c r="AG3077" s="1">
        <v>36833</v>
      </c>
      <c r="AH3077" t="s">
        <v>62</v>
      </c>
      <c r="AI3077" t="s">
        <v>63</v>
      </c>
      <c r="AJ3077" t="s">
        <v>64</v>
      </c>
      <c r="AK3077">
        <v>171</v>
      </c>
      <c r="AL3077">
        <v>10000000</v>
      </c>
      <c r="AM3077">
        <v>30000000</v>
      </c>
      <c r="AN3077" s="1">
        <v>45473</v>
      </c>
      <c r="AO3077" t="s">
        <v>1505</v>
      </c>
      <c r="AP3077" t="s">
        <v>66</v>
      </c>
      <c r="AQ3077">
        <v>8</v>
      </c>
      <c r="AR3077" t="s">
        <v>1506</v>
      </c>
      <c r="AS3077">
        <v>0</v>
      </c>
      <c r="AT3077" t="s">
        <v>62</v>
      </c>
      <c r="AU3077">
        <v>24</v>
      </c>
    </row>
    <row r="3078" spans="1:47" x14ac:dyDescent="0.25">
      <c r="A3078" t="s">
        <v>1498</v>
      </c>
      <c r="B3078">
        <v>3216071</v>
      </c>
      <c r="C3078">
        <v>361104</v>
      </c>
      <c r="D3078" t="s">
        <v>454</v>
      </c>
      <c r="E3078">
        <v>0</v>
      </c>
      <c r="F3078">
        <v>0</v>
      </c>
      <c r="G3078">
        <v>0</v>
      </c>
      <c r="H3078">
        <v>0</v>
      </c>
      <c r="I3078">
        <v>65</v>
      </c>
      <c r="J3078">
        <v>2019</v>
      </c>
      <c r="K3078" t="s">
        <v>74</v>
      </c>
      <c r="L3078">
        <v>1</v>
      </c>
      <c r="M3078">
        <v>4</v>
      </c>
      <c r="N3078">
        <v>7</v>
      </c>
      <c r="O3078">
        <v>1</v>
      </c>
      <c r="P3078" t="s">
        <v>1499</v>
      </c>
      <c r="Q3078" t="s">
        <v>1335</v>
      </c>
      <c r="R3078" t="s">
        <v>1500</v>
      </c>
      <c r="S3078">
        <v>10599</v>
      </c>
      <c r="T3078" t="s">
        <v>1392</v>
      </c>
      <c r="U3078" t="s">
        <v>1501</v>
      </c>
      <c r="V3078" t="s">
        <v>469</v>
      </c>
      <c r="W3078" t="s">
        <v>377</v>
      </c>
      <c r="X3078" t="s">
        <v>57</v>
      </c>
      <c r="Y3078" t="s">
        <v>1502</v>
      </c>
      <c r="Z3078" s="1">
        <v>43709</v>
      </c>
      <c r="AA3078">
        <v>65</v>
      </c>
      <c r="AB3078" t="s">
        <v>59</v>
      </c>
      <c r="AC3078">
        <v>2023</v>
      </c>
      <c r="AD3078">
        <v>383</v>
      </c>
      <c r="AE3078" t="s">
        <v>1503</v>
      </c>
      <c r="AF3078" t="s">
        <v>1504</v>
      </c>
      <c r="AG3078" s="1">
        <v>36833</v>
      </c>
      <c r="AH3078" t="s">
        <v>62</v>
      </c>
      <c r="AI3078" t="s">
        <v>63</v>
      </c>
      <c r="AJ3078" t="s">
        <v>64</v>
      </c>
      <c r="AK3078">
        <v>171</v>
      </c>
      <c r="AL3078">
        <v>10000000</v>
      </c>
      <c r="AM3078">
        <v>30000000</v>
      </c>
      <c r="AN3078" s="1">
        <v>45473</v>
      </c>
      <c r="AO3078" t="s">
        <v>1507</v>
      </c>
      <c r="AP3078" t="s">
        <v>164</v>
      </c>
      <c r="AQ3078">
        <v>8</v>
      </c>
      <c r="AR3078" t="s">
        <v>1506</v>
      </c>
      <c r="AS3078">
        <v>0</v>
      </c>
      <c r="AT3078" t="s">
        <v>62</v>
      </c>
      <c r="AU3078">
        <v>24</v>
      </c>
    </row>
    <row r="3079" spans="1:47" x14ac:dyDescent="0.25">
      <c r="A3079" t="s">
        <v>1498</v>
      </c>
      <c r="B3079">
        <v>3216071</v>
      </c>
      <c r="C3079">
        <v>361104</v>
      </c>
      <c r="D3079" t="s">
        <v>454</v>
      </c>
      <c r="E3079">
        <v>0</v>
      </c>
      <c r="F3079">
        <v>0</v>
      </c>
      <c r="G3079">
        <v>0</v>
      </c>
      <c r="H3079">
        <v>0</v>
      </c>
      <c r="I3079">
        <v>65</v>
      </c>
      <c r="J3079">
        <v>2019</v>
      </c>
      <c r="K3079" t="s">
        <v>74</v>
      </c>
      <c r="L3079">
        <v>1</v>
      </c>
      <c r="M3079">
        <v>4</v>
      </c>
      <c r="N3079">
        <v>7</v>
      </c>
      <c r="O3079">
        <v>1</v>
      </c>
      <c r="P3079" t="s">
        <v>1499</v>
      </c>
      <c r="Q3079" t="s">
        <v>1335</v>
      </c>
      <c r="R3079" t="s">
        <v>1500</v>
      </c>
      <c r="S3079">
        <v>10599</v>
      </c>
      <c r="T3079" t="s">
        <v>1392</v>
      </c>
      <c r="U3079" t="s">
        <v>1501</v>
      </c>
      <c r="V3079" t="s">
        <v>469</v>
      </c>
      <c r="W3079" t="s">
        <v>377</v>
      </c>
      <c r="X3079" t="s">
        <v>57</v>
      </c>
      <c r="Y3079" t="s">
        <v>1502</v>
      </c>
      <c r="Z3079" s="1">
        <v>43709</v>
      </c>
      <c r="AA3079">
        <v>65</v>
      </c>
      <c r="AB3079" t="s">
        <v>59</v>
      </c>
      <c r="AC3079">
        <v>2023</v>
      </c>
      <c r="AD3079">
        <v>383</v>
      </c>
      <c r="AE3079" t="s">
        <v>1503</v>
      </c>
      <c r="AF3079" t="s">
        <v>1504</v>
      </c>
      <c r="AG3079" s="1">
        <v>36833</v>
      </c>
      <c r="AH3079" t="s">
        <v>62</v>
      </c>
      <c r="AI3079" t="s">
        <v>63</v>
      </c>
      <c r="AJ3079" t="s">
        <v>64</v>
      </c>
      <c r="AK3079">
        <v>171</v>
      </c>
      <c r="AL3079">
        <v>10000000</v>
      </c>
      <c r="AM3079">
        <v>30000000</v>
      </c>
      <c r="AN3079" s="1">
        <v>45473</v>
      </c>
      <c r="AO3079" t="s">
        <v>1508</v>
      </c>
      <c r="AP3079" t="s">
        <v>164</v>
      </c>
      <c r="AQ3079">
        <v>8</v>
      </c>
      <c r="AR3079" t="s">
        <v>1506</v>
      </c>
      <c r="AS3079">
        <v>0</v>
      </c>
      <c r="AT3079" t="s">
        <v>271</v>
      </c>
      <c r="AU3079">
        <v>24</v>
      </c>
    </row>
    <row r="3080" spans="1:47" x14ac:dyDescent="0.25">
      <c r="A3080" t="s">
        <v>1498</v>
      </c>
      <c r="B3080">
        <v>3216071</v>
      </c>
      <c r="C3080">
        <v>361104</v>
      </c>
      <c r="D3080" t="s">
        <v>454</v>
      </c>
      <c r="E3080">
        <v>0</v>
      </c>
      <c r="F3080">
        <v>0</v>
      </c>
      <c r="G3080">
        <v>0</v>
      </c>
      <c r="H3080">
        <v>0</v>
      </c>
      <c r="I3080">
        <v>65</v>
      </c>
      <c r="J3080">
        <v>2019</v>
      </c>
      <c r="K3080" t="s">
        <v>74</v>
      </c>
      <c r="L3080">
        <v>1</v>
      </c>
      <c r="M3080">
        <v>4</v>
      </c>
      <c r="N3080">
        <v>7</v>
      </c>
      <c r="O3080">
        <v>1</v>
      </c>
      <c r="P3080" t="s">
        <v>1499</v>
      </c>
      <c r="Q3080" t="s">
        <v>1335</v>
      </c>
      <c r="R3080" t="s">
        <v>1500</v>
      </c>
      <c r="S3080">
        <v>10599</v>
      </c>
      <c r="T3080" t="s">
        <v>1392</v>
      </c>
      <c r="U3080" t="s">
        <v>1501</v>
      </c>
      <c r="V3080" t="s">
        <v>469</v>
      </c>
      <c r="W3080" t="s">
        <v>377</v>
      </c>
      <c r="X3080" t="s">
        <v>57</v>
      </c>
      <c r="Y3080" t="s">
        <v>1502</v>
      </c>
      <c r="Z3080" s="1">
        <v>43709</v>
      </c>
      <c r="AA3080">
        <v>65</v>
      </c>
      <c r="AB3080" t="s">
        <v>59</v>
      </c>
      <c r="AC3080">
        <v>2023</v>
      </c>
      <c r="AD3080">
        <v>383</v>
      </c>
      <c r="AE3080" t="s">
        <v>1503</v>
      </c>
      <c r="AF3080" t="s">
        <v>1504</v>
      </c>
      <c r="AG3080" s="1">
        <v>36833</v>
      </c>
      <c r="AH3080" t="s">
        <v>62</v>
      </c>
      <c r="AI3080" t="s">
        <v>63</v>
      </c>
      <c r="AJ3080" t="s">
        <v>64</v>
      </c>
      <c r="AK3080">
        <v>171</v>
      </c>
      <c r="AL3080">
        <v>10000000</v>
      </c>
      <c r="AM3080">
        <v>30000000</v>
      </c>
      <c r="AN3080" s="1">
        <v>45473</v>
      </c>
      <c r="AO3080" t="s">
        <v>1509</v>
      </c>
      <c r="AP3080" t="s">
        <v>164</v>
      </c>
      <c r="AQ3080">
        <v>8</v>
      </c>
      <c r="AR3080" t="s">
        <v>1506</v>
      </c>
      <c r="AS3080">
        <v>0</v>
      </c>
      <c r="AT3080" t="s">
        <v>62</v>
      </c>
      <c r="AU3080">
        <v>24</v>
      </c>
    </row>
    <row r="3081" spans="1:47" x14ac:dyDescent="0.25">
      <c r="A3081" t="s">
        <v>1498</v>
      </c>
      <c r="B3081">
        <v>3216071</v>
      </c>
      <c r="C3081">
        <v>361104</v>
      </c>
      <c r="D3081" t="s">
        <v>454</v>
      </c>
      <c r="E3081">
        <v>0</v>
      </c>
      <c r="F3081">
        <v>0</v>
      </c>
      <c r="G3081">
        <v>0</v>
      </c>
      <c r="H3081">
        <v>0</v>
      </c>
      <c r="I3081">
        <v>65</v>
      </c>
      <c r="J3081">
        <v>2019</v>
      </c>
      <c r="K3081" t="s">
        <v>74</v>
      </c>
      <c r="L3081">
        <v>1</v>
      </c>
      <c r="M3081">
        <v>4</v>
      </c>
      <c r="N3081">
        <v>7</v>
      </c>
      <c r="O3081">
        <v>1</v>
      </c>
      <c r="P3081" t="s">
        <v>1499</v>
      </c>
      <c r="Q3081" t="s">
        <v>1335</v>
      </c>
      <c r="R3081" t="s">
        <v>1500</v>
      </c>
      <c r="S3081">
        <v>10599</v>
      </c>
      <c r="T3081" t="s">
        <v>1392</v>
      </c>
      <c r="U3081" t="s">
        <v>1501</v>
      </c>
      <c r="V3081" t="s">
        <v>469</v>
      </c>
      <c r="W3081" t="s">
        <v>377</v>
      </c>
      <c r="X3081" t="s">
        <v>57</v>
      </c>
      <c r="Y3081" t="s">
        <v>1502</v>
      </c>
      <c r="Z3081" s="1">
        <v>43709</v>
      </c>
      <c r="AA3081">
        <v>65</v>
      </c>
      <c r="AB3081" t="s">
        <v>59</v>
      </c>
      <c r="AC3081">
        <v>2023</v>
      </c>
      <c r="AD3081">
        <v>383</v>
      </c>
      <c r="AE3081" t="s">
        <v>1503</v>
      </c>
      <c r="AF3081" t="s">
        <v>1504</v>
      </c>
      <c r="AG3081" s="1">
        <v>36833</v>
      </c>
      <c r="AH3081" t="s">
        <v>62</v>
      </c>
      <c r="AI3081" t="s">
        <v>63</v>
      </c>
      <c r="AJ3081" t="s">
        <v>64</v>
      </c>
      <c r="AK3081">
        <v>171</v>
      </c>
      <c r="AL3081">
        <v>10000000</v>
      </c>
      <c r="AM3081">
        <v>30000000</v>
      </c>
      <c r="AN3081" s="1">
        <v>45473</v>
      </c>
      <c r="AO3081" t="s">
        <v>1510</v>
      </c>
      <c r="AP3081" t="s">
        <v>164</v>
      </c>
      <c r="AQ3081">
        <v>8</v>
      </c>
      <c r="AR3081" t="s">
        <v>1506</v>
      </c>
      <c r="AS3081">
        <v>0</v>
      </c>
      <c r="AT3081" t="s">
        <v>271</v>
      </c>
      <c r="AU3081">
        <v>24</v>
      </c>
    </row>
    <row r="3082" spans="1:47" x14ac:dyDescent="0.25">
      <c r="A3082" t="s">
        <v>1498</v>
      </c>
      <c r="B3082">
        <v>3216071</v>
      </c>
      <c r="C3082">
        <v>361104</v>
      </c>
      <c r="D3082" t="s">
        <v>454</v>
      </c>
      <c r="E3082">
        <v>0</v>
      </c>
      <c r="F3082">
        <v>0</v>
      </c>
      <c r="G3082">
        <v>0</v>
      </c>
      <c r="H3082">
        <v>0</v>
      </c>
      <c r="I3082">
        <v>65</v>
      </c>
      <c r="J3082">
        <v>2019</v>
      </c>
      <c r="K3082" t="s">
        <v>74</v>
      </c>
      <c r="L3082">
        <v>1</v>
      </c>
      <c r="M3082">
        <v>4</v>
      </c>
      <c r="N3082">
        <v>7</v>
      </c>
      <c r="O3082">
        <v>1</v>
      </c>
      <c r="P3082" t="s">
        <v>1499</v>
      </c>
      <c r="Q3082" t="s">
        <v>1335</v>
      </c>
      <c r="R3082" t="s">
        <v>1500</v>
      </c>
      <c r="S3082">
        <v>10599</v>
      </c>
      <c r="T3082" t="s">
        <v>1392</v>
      </c>
      <c r="U3082" t="s">
        <v>1501</v>
      </c>
      <c r="V3082" t="s">
        <v>469</v>
      </c>
      <c r="W3082" t="s">
        <v>377</v>
      </c>
      <c r="X3082" t="s">
        <v>57</v>
      </c>
      <c r="Y3082" t="s">
        <v>1502</v>
      </c>
      <c r="Z3082" s="1">
        <v>43709</v>
      </c>
      <c r="AA3082">
        <v>65</v>
      </c>
      <c r="AB3082" t="s">
        <v>59</v>
      </c>
      <c r="AC3082">
        <v>2023</v>
      </c>
      <c r="AD3082">
        <v>383</v>
      </c>
      <c r="AE3082" t="s">
        <v>1503</v>
      </c>
      <c r="AF3082" t="s">
        <v>1504</v>
      </c>
      <c r="AG3082" s="1">
        <v>36833</v>
      </c>
      <c r="AH3082" t="s">
        <v>62</v>
      </c>
      <c r="AI3082" t="s">
        <v>63</v>
      </c>
      <c r="AJ3082" t="s">
        <v>64</v>
      </c>
      <c r="AK3082">
        <v>171</v>
      </c>
      <c r="AL3082">
        <v>10000000</v>
      </c>
      <c r="AM3082">
        <v>30000000</v>
      </c>
      <c r="AN3082" s="1">
        <v>45473</v>
      </c>
      <c r="AO3082" t="s">
        <v>1511</v>
      </c>
      <c r="AP3082" t="s">
        <v>66</v>
      </c>
      <c r="AQ3082">
        <v>8</v>
      </c>
      <c r="AR3082" t="s">
        <v>1506</v>
      </c>
      <c r="AS3082">
        <v>0</v>
      </c>
      <c r="AT3082" t="s">
        <v>62</v>
      </c>
      <c r="AU3082">
        <v>24</v>
      </c>
    </row>
    <row r="3083" spans="1:47" x14ac:dyDescent="0.25">
      <c r="A3083" t="s">
        <v>1498</v>
      </c>
      <c r="B3083">
        <v>3216071</v>
      </c>
      <c r="C3083">
        <v>361104</v>
      </c>
      <c r="D3083" t="s">
        <v>454</v>
      </c>
      <c r="E3083">
        <v>0</v>
      </c>
      <c r="F3083">
        <v>0</v>
      </c>
      <c r="G3083">
        <v>0</v>
      </c>
      <c r="H3083">
        <v>0</v>
      </c>
      <c r="I3083">
        <v>65</v>
      </c>
      <c r="J3083">
        <v>2019</v>
      </c>
      <c r="K3083" t="s">
        <v>74</v>
      </c>
      <c r="L3083">
        <v>1</v>
      </c>
      <c r="M3083">
        <v>4</v>
      </c>
      <c r="N3083">
        <v>7</v>
      </c>
      <c r="O3083">
        <v>1</v>
      </c>
      <c r="P3083" t="s">
        <v>1499</v>
      </c>
      <c r="Q3083" t="s">
        <v>1335</v>
      </c>
      <c r="R3083" t="s">
        <v>1500</v>
      </c>
      <c r="S3083">
        <v>10599</v>
      </c>
      <c r="T3083" t="s">
        <v>1392</v>
      </c>
      <c r="U3083" t="s">
        <v>1501</v>
      </c>
      <c r="V3083" t="s">
        <v>469</v>
      </c>
      <c r="W3083" t="s">
        <v>377</v>
      </c>
      <c r="X3083" t="s">
        <v>57</v>
      </c>
      <c r="Y3083" t="s">
        <v>1502</v>
      </c>
      <c r="Z3083" s="1">
        <v>43709</v>
      </c>
      <c r="AA3083">
        <v>65</v>
      </c>
      <c r="AB3083" t="s">
        <v>59</v>
      </c>
      <c r="AC3083">
        <v>2023</v>
      </c>
      <c r="AD3083">
        <v>383</v>
      </c>
      <c r="AE3083" t="s">
        <v>1503</v>
      </c>
      <c r="AF3083" t="s">
        <v>1504</v>
      </c>
      <c r="AG3083" s="1">
        <v>36833</v>
      </c>
      <c r="AH3083" t="s">
        <v>62</v>
      </c>
      <c r="AI3083" t="s">
        <v>63</v>
      </c>
      <c r="AJ3083" t="s">
        <v>64</v>
      </c>
      <c r="AK3083">
        <v>171</v>
      </c>
      <c r="AL3083">
        <v>10000000</v>
      </c>
      <c r="AM3083">
        <v>30000000</v>
      </c>
      <c r="AN3083" s="1">
        <v>45473</v>
      </c>
      <c r="AO3083" t="s">
        <v>1512</v>
      </c>
      <c r="AP3083" t="s">
        <v>164</v>
      </c>
      <c r="AQ3083">
        <v>8</v>
      </c>
      <c r="AR3083" t="s">
        <v>1506</v>
      </c>
      <c r="AS3083">
        <v>0</v>
      </c>
      <c r="AT3083" t="s">
        <v>62</v>
      </c>
      <c r="AU3083">
        <v>24</v>
      </c>
    </row>
    <row r="3084" spans="1:47" x14ac:dyDescent="0.25">
      <c r="A3084" t="s">
        <v>1498</v>
      </c>
      <c r="B3084">
        <v>3216071</v>
      </c>
      <c r="C3084">
        <v>361104</v>
      </c>
      <c r="D3084" t="s">
        <v>454</v>
      </c>
      <c r="E3084">
        <v>0</v>
      </c>
      <c r="F3084">
        <v>0</v>
      </c>
      <c r="G3084">
        <v>0</v>
      </c>
      <c r="H3084">
        <v>0</v>
      </c>
      <c r="I3084">
        <v>65</v>
      </c>
      <c r="J3084">
        <v>2019</v>
      </c>
      <c r="K3084" t="s">
        <v>74</v>
      </c>
      <c r="L3084">
        <v>1</v>
      </c>
      <c r="M3084">
        <v>4</v>
      </c>
      <c r="N3084">
        <v>7</v>
      </c>
      <c r="O3084">
        <v>1</v>
      </c>
      <c r="P3084" t="s">
        <v>1499</v>
      </c>
      <c r="Q3084" t="s">
        <v>1335</v>
      </c>
      <c r="R3084" t="s">
        <v>1500</v>
      </c>
      <c r="S3084">
        <v>10599</v>
      </c>
      <c r="T3084" t="s">
        <v>1392</v>
      </c>
      <c r="U3084" t="s">
        <v>1501</v>
      </c>
      <c r="V3084" t="s">
        <v>469</v>
      </c>
      <c r="W3084" t="s">
        <v>377</v>
      </c>
      <c r="X3084" t="s">
        <v>57</v>
      </c>
      <c r="Y3084" t="s">
        <v>1502</v>
      </c>
      <c r="Z3084" s="1">
        <v>43709</v>
      </c>
      <c r="AA3084">
        <v>65</v>
      </c>
      <c r="AB3084" t="s">
        <v>59</v>
      </c>
      <c r="AC3084">
        <v>2023</v>
      </c>
      <c r="AD3084">
        <v>383</v>
      </c>
      <c r="AE3084" t="s">
        <v>1503</v>
      </c>
      <c r="AF3084" t="s">
        <v>1504</v>
      </c>
      <c r="AG3084" s="1">
        <v>36833</v>
      </c>
      <c r="AH3084" t="s">
        <v>62</v>
      </c>
      <c r="AI3084" t="s">
        <v>63</v>
      </c>
      <c r="AJ3084" t="s">
        <v>64</v>
      </c>
      <c r="AK3084">
        <v>171</v>
      </c>
      <c r="AL3084">
        <v>10000000</v>
      </c>
      <c r="AM3084">
        <v>30000000</v>
      </c>
      <c r="AN3084" s="1">
        <v>45473</v>
      </c>
      <c r="AO3084" t="s">
        <v>1513</v>
      </c>
      <c r="AP3084" t="s">
        <v>164</v>
      </c>
      <c r="AQ3084">
        <v>8</v>
      </c>
      <c r="AR3084" t="s">
        <v>1506</v>
      </c>
      <c r="AS3084">
        <v>0</v>
      </c>
      <c r="AT3084" t="s">
        <v>271</v>
      </c>
      <c r="AU3084">
        <v>24</v>
      </c>
    </row>
    <row r="3085" spans="1:47" x14ac:dyDescent="0.25">
      <c r="A3085" t="s">
        <v>1498</v>
      </c>
      <c r="B3085">
        <v>3216071</v>
      </c>
      <c r="C3085">
        <v>361104</v>
      </c>
      <c r="D3085" t="s">
        <v>454</v>
      </c>
      <c r="E3085">
        <v>0</v>
      </c>
      <c r="F3085">
        <v>0</v>
      </c>
      <c r="G3085">
        <v>0</v>
      </c>
      <c r="H3085">
        <v>0</v>
      </c>
      <c r="I3085">
        <v>65</v>
      </c>
      <c r="J3085">
        <v>2019</v>
      </c>
      <c r="K3085" t="s">
        <v>74</v>
      </c>
      <c r="L3085">
        <v>1</v>
      </c>
      <c r="M3085">
        <v>4</v>
      </c>
      <c r="N3085">
        <v>7</v>
      </c>
      <c r="O3085">
        <v>1</v>
      </c>
      <c r="P3085" t="s">
        <v>1499</v>
      </c>
      <c r="Q3085" t="s">
        <v>1335</v>
      </c>
      <c r="R3085" t="s">
        <v>1500</v>
      </c>
      <c r="S3085">
        <v>10599</v>
      </c>
      <c r="T3085" t="s">
        <v>1392</v>
      </c>
      <c r="U3085" t="s">
        <v>1501</v>
      </c>
      <c r="V3085" t="s">
        <v>469</v>
      </c>
      <c r="W3085" t="s">
        <v>377</v>
      </c>
      <c r="X3085" t="s">
        <v>57</v>
      </c>
      <c r="Y3085" t="s">
        <v>1502</v>
      </c>
      <c r="Z3085" s="1">
        <v>43709</v>
      </c>
      <c r="AA3085">
        <v>65</v>
      </c>
      <c r="AB3085" t="s">
        <v>59</v>
      </c>
      <c r="AC3085">
        <v>2023</v>
      </c>
      <c r="AD3085">
        <v>383</v>
      </c>
      <c r="AE3085" t="s">
        <v>1503</v>
      </c>
      <c r="AF3085" t="s">
        <v>1504</v>
      </c>
      <c r="AG3085" s="1">
        <v>36833</v>
      </c>
      <c r="AH3085" t="s">
        <v>62</v>
      </c>
      <c r="AI3085" t="s">
        <v>63</v>
      </c>
      <c r="AJ3085" t="s">
        <v>64</v>
      </c>
      <c r="AK3085">
        <v>171</v>
      </c>
      <c r="AL3085">
        <v>10000000</v>
      </c>
      <c r="AM3085">
        <v>30000000</v>
      </c>
      <c r="AN3085" s="1">
        <v>45473</v>
      </c>
      <c r="AO3085" t="s">
        <v>1514</v>
      </c>
      <c r="AP3085" t="s">
        <v>164</v>
      </c>
      <c r="AQ3085">
        <v>8</v>
      </c>
      <c r="AR3085" t="s">
        <v>1506</v>
      </c>
      <c r="AS3085">
        <v>0</v>
      </c>
      <c r="AT3085" t="s">
        <v>271</v>
      </c>
      <c r="AU3085">
        <v>24</v>
      </c>
    </row>
    <row r="3086" spans="1:47" x14ac:dyDescent="0.25">
      <c r="A3086" t="s">
        <v>1498</v>
      </c>
      <c r="B3086">
        <v>3216071</v>
      </c>
      <c r="C3086">
        <v>361104</v>
      </c>
      <c r="D3086" t="s">
        <v>454</v>
      </c>
      <c r="E3086">
        <v>0</v>
      </c>
      <c r="F3086">
        <v>0</v>
      </c>
      <c r="G3086">
        <v>0</v>
      </c>
      <c r="H3086">
        <v>0</v>
      </c>
      <c r="I3086">
        <v>65</v>
      </c>
      <c r="J3086">
        <v>2019</v>
      </c>
      <c r="K3086" t="s">
        <v>74</v>
      </c>
      <c r="L3086">
        <v>1</v>
      </c>
      <c r="M3086">
        <v>4</v>
      </c>
      <c r="N3086">
        <v>7</v>
      </c>
      <c r="O3086">
        <v>1</v>
      </c>
      <c r="P3086" t="s">
        <v>1499</v>
      </c>
      <c r="Q3086" t="s">
        <v>1335</v>
      </c>
      <c r="R3086" t="s">
        <v>1500</v>
      </c>
      <c r="S3086">
        <v>10599</v>
      </c>
      <c r="T3086" t="s">
        <v>1392</v>
      </c>
      <c r="U3086" t="s">
        <v>1501</v>
      </c>
      <c r="V3086" t="s">
        <v>469</v>
      </c>
      <c r="W3086" t="s">
        <v>377</v>
      </c>
      <c r="X3086" t="s">
        <v>57</v>
      </c>
      <c r="Y3086" t="s">
        <v>1502</v>
      </c>
      <c r="Z3086" s="1">
        <v>43709</v>
      </c>
      <c r="AA3086">
        <v>65</v>
      </c>
      <c r="AB3086" t="s">
        <v>59</v>
      </c>
      <c r="AC3086">
        <v>2023</v>
      </c>
      <c r="AD3086">
        <v>383</v>
      </c>
      <c r="AE3086" t="s">
        <v>1503</v>
      </c>
      <c r="AF3086" t="s">
        <v>1504</v>
      </c>
      <c r="AG3086" s="1">
        <v>36833</v>
      </c>
      <c r="AH3086" t="s">
        <v>62</v>
      </c>
      <c r="AI3086" t="s">
        <v>63</v>
      </c>
      <c r="AJ3086" t="s">
        <v>64</v>
      </c>
      <c r="AK3086">
        <v>171</v>
      </c>
      <c r="AL3086">
        <v>10000000</v>
      </c>
      <c r="AM3086">
        <v>30000000</v>
      </c>
      <c r="AN3086" s="1">
        <v>45473</v>
      </c>
      <c r="AO3086" t="s">
        <v>1515</v>
      </c>
      <c r="AP3086" t="s">
        <v>164</v>
      </c>
      <c r="AQ3086">
        <v>8</v>
      </c>
      <c r="AR3086" t="s">
        <v>1506</v>
      </c>
      <c r="AS3086">
        <v>0</v>
      </c>
      <c r="AT3086" t="s">
        <v>271</v>
      </c>
      <c r="AU3086">
        <v>24</v>
      </c>
    </row>
    <row r="3087" spans="1:47" x14ac:dyDescent="0.25">
      <c r="A3087" t="s">
        <v>1498</v>
      </c>
      <c r="B3087">
        <v>3216071</v>
      </c>
      <c r="C3087">
        <v>361104</v>
      </c>
      <c r="D3087" t="s">
        <v>454</v>
      </c>
      <c r="E3087">
        <v>0</v>
      </c>
      <c r="F3087">
        <v>0</v>
      </c>
      <c r="G3087">
        <v>0</v>
      </c>
      <c r="H3087">
        <v>0</v>
      </c>
      <c r="I3087">
        <v>65</v>
      </c>
      <c r="J3087">
        <v>2019</v>
      </c>
      <c r="K3087" t="s">
        <v>74</v>
      </c>
      <c r="L3087">
        <v>1</v>
      </c>
      <c r="M3087">
        <v>4</v>
      </c>
      <c r="N3087">
        <v>7</v>
      </c>
      <c r="O3087">
        <v>1</v>
      </c>
      <c r="P3087" t="s">
        <v>1499</v>
      </c>
      <c r="Q3087" t="s">
        <v>1335</v>
      </c>
      <c r="R3087" t="s">
        <v>1500</v>
      </c>
      <c r="S3087">
        <v>10599</v>
      </c>
      <c r="T3087" t="s">
        <v>1392</v>
      </c>
      <c r="U3087" t="s">
        <v>1501</v>
      </c>
      <c r="V3087" t="s">
        <v>469</v>
      </c>
      <c r="W3087" t="s">
        <v>377</v>
      </c>
      <c r="X3087" t="s">
        <v>57</v>
      </c>
      <c r="Y3087" t="s">
        <v>1502</v>
      </c>
      <c r="Z3087" s="1">
        <v>43709</v>
      </c>
      <c r="AA3087">
        <v>65</v>
      </c>
      <c r="AB3087" t="s">
        <v>59</v>
      </c>
      <c r="AC3087">
        <v>2023</v>
      </c>
      <c r="AD3087">
        <v>383</v>
      </c>
      <c r="AE3087" t="s">
        <v>1503</v>
      </c>
      <c r="AF3087" t="s">
        <v>1504</v>
      </c>
      <c r="AG3087" s="1">
        <v>36833</v>
      </c>
      <c r="AH3087" t="s">
        <v>62</v>
      </c>
      <c r="AI3087" t="s">
        <v>63</v>
      </c>
      <c r="AJ3087" t="s">
        <v>64</v>
      </c>
      <c r="AK3087">
        <v>171</v>
      </c>
      <c r="AL3087">
        <v>10000000</v>
      </c>
      <c r="AM3087">
        <v>30000000</v>
      </c>
      <c r="AN3087" s="1">
        <v>45473</v>
      </c>
      <c r="AO3087" t="s">
        <v>1516</v>
      </c>
      <c r="AP3087" t="s">
        <v>164</v>
      </c>
      <c r="AQ3087">
        <v>8</v>
      </c>
      <c r="AR3087" t="s">
        <v>1506</v>
      </c>
      <c r="AS3087">
        <v>0</v>
      </c>
      <c r="AT3087" t="s">
        <v>271</v>
      </c>
      <c r="AU3087">
        <v>24</v>
      </c>
    </row>
    <row r="3088" spans="1:47" x14ac:dyDescent="0.25">
      <c r="A3088" t="s">
        <v>1498</v>
      </c>
      <c r="B3088">
        <v>3216071</v>
      </c>
      <c r="C3088">
        <v>361104</v>
      </c>
      <c r="D3088" t="s">
        <v>454</v>
      </c>
      <c r="E3088">
        <v>0</v>
      </c>
      <c r="F3088">
        <v>0</v>
      </c>
      <c r="G3088">
        <v>0</v>
      </c>
      <c r="H3088">
        <v>0</v>
      </c>
      <c r="I3088">
        <v>65</v>
      </c>
      <c r="J3088">
        <v>2019</v>
      </c>
      <c r="K3088" t="s">
        <v>74</v>
      </c>
      <c r="L3088">
        <v>1</v>
      </c>
      <c r="M3088">
        <v>4</v>
      </c>
      <c r="N3088">
        <v>7</v>
      </c>
      <c r="O3088">
        <v>1</v>
      </c>
      <c r="P3088" t="s">
        <v>1499</v>
      </c>
      <c r="Q3088" t="s">
        <v>1335</v>
      </c>
      <c r="R3088" t="s">
        <v>1500</v>
      </c>
      <c r="S3088">
        <v>10599</v>
      </c>
      <c r="T3088" t="s">
        <v>1392</v>
      </c>
      <c r="U3088" t="s">
        <v>1501</v>
      </c>
      <c r="V3088" t="s">
        <v>469</v>
      </c>
      <c r="W3088" t="s">
        <v>377</v>
      </c>
      <c r="X3088" t="s">
        <v>57</v>
      </c>
      <c r="Y3088" t="s">
        <v>1502</v>
      </c>
      <c r="Z3088" s="1">
        <v>43709</v>
      </c>
      <c r="AA3088">
        <v>65</v>
      </c>
      <c r="AB3088" t="s">
        <v>59</v>
      </c>
      <c r="AC3088">
        <v>2023</v>
      </c>
      <c r="AD3088">
        <v>383</v>
      </c>
      <c r="AE3088" t="s">
        <v>1503</v>
      </c>
      <c r="AF3088" t="s">
        <v>1504</v>
      </c>
      <c r="AG3088" s="1">
        <v>36833</v>
      </c>
      <c r="AH3088" t="s">
        <v>62</v>
      </c>
      <c r="AI3088" t="s">
        <v>63</v>
      </c>
      <c r="AJ3088" t="s">
        <v>64</v>
      </c>
      <c r="AK3088">
        <v>171</v>
      </c>
      <c r="AL3088">
        <v>10000000</v>
      </c>
      <c r="AM3088">
        <v>30000000</v>
      </c>
      <c r="AN3088" s="1">
        <v>45473</v>
      </c>
      <c r="AO3088" t="s">
        <v>1517</v>
      </c>
      <c r="AP3088" t="s">
        <v>164</v>
      </c>
      <c r="AQ3088">
        <v>8</v>
      </c>
      <c r="AR3088" t="s">
        <v>1506</v>
      </c>
      <c r="AS3088">
        <v>0</v>
      </c>
      <c r="AT3088" t="s">
        <v>271</v>
      </c>
      <c r="AU3088">
        <v>24</v>
      </c>
    </row>
    <row r="3089" spans="1:47" x14ac:dyDescent="0.25">
      <c r="A3089" t="s">
        <v>1498</v>
      </c>
      <c r="B3089">
        <v>3216071</v>
      </c>
      <c r="C3089">
        <v>361104</v>
      </c>
      <c r="D3089" t="s">
        <v>454</v>
      </c>
      <c r="E3089">
        <v>0</v>
      </c>
      <c r="F3089">
        <v>0</v>
      </c>
      <c r="G3089">
        <v>0</v>
      </c>
      <c r="H3089">
        <v>0</v>
      </c>
      <c r="I3089">
        <v>65</v>
      </c>
      <c r="J3089">
        <v>2019</v>
      </c>
      <c r="K3089" t="s">
        <v>74</v>
      </c>
      <c r="L3089">
        <v>1</v>
      </c>
      <c r="M3089">
        <v>4</v>
      </c>
      <c r="N3089">
        <v>7</v>
      </c>
      <c r="O3089">
        <v>1</v>
      </c>
      <c r="P3089" t="s">
        <v>1499</v>
      </c>
      <c r="Q3089" t="s">
        <v>1335</v>
      </c>
      <c r="R3089" t="s">
        <v>1500</v>
      </c>
      <c r="S3089">
        <v>10599</v>
      </c>
      <c r="T3089" t="s">
        <v>1392</v>
      </c>
      <c r="U3089" t="s">
        <v>1501</v>
      </c>
      <c r="V3089" t="s">
        <v>469</v>
      </c>
      <c r="W3089" t="s">
        <v>377</v>
      </c>
      <c r="X3089" t="s">
        <v>57</v>
      </c>
      <c r="Y3089" t="s">
        <v>1502</v>
      </c>
      <c r="Z3089" s="1">
        <v>43709</v>
      </c>
      <c r="AA3089">
        <v>65</v>
      </c>
      <c r="AB3089" t="s">
        <v>59</v>
      </c>
      <c r="AC3089">
        <v>2023</v>
      </c>
      <c r="AD3089">
        <v>383</v>
      </c>
      <c r="AE3089" t="s">
        <v>1503</v>
      </c>
      <c r="AF3089" t="s">
        <v>1504</v>
      </c>
      <c r="AG3089" s="1">
        <v>36833</v>
      </c>
      <c r="AH3089" t="s">
        <v>62</v>
      </c>
      <c r="AI3089" t="s">
        <v>63</v>
      </c>
      <c r="AJ3089" t="s">
        <v>64</v>
      </c>
      <c r="AK3089">
        <v>171</v>
      </c>
      <c r="AL3089">
        <v>10000000</v>
      </c>
      <c r="AM3089">
        <v>30000000</v>
      </c>
      <c r="AN3089" s="1">
        <v>45473</v>
      </c>
      <c r="AO3089" t="s">
        <v>1518</v>
      </c>
      <c r="AP3089" t="s">
        <v>164</v>
      </c>
      <c r="AQ3089">
        <v>8</v>
      </c>
      <c r="AR3089" t="s">
        <v>1506</v>
      </c>
      <c r="AS3089">
        <v>0</v>
      </c>
      <c r="AT3089" t="s">
        <v>271</v>
      </c>
      <c r="AU3089">
        <v>24</v>
      </c>
    </row>
    <row r="3090" spans="1:47" x14ac:dyDescent="0.25">
      <c r="A3090" t="s">
        <v>1498</v>
      </c>
      <c r="B3090">
        <v>3216071</v>
      </c>
      <c r="C3090">
        <v>361104</v>
      </c>
      <c r="D3090" t="s">
        <v>454</v>
      </c>
      <c r="E3090">
        <v>0</v>
      </c>
      <c r="F3090">
        <v>0</v>
      </c>
      <c r="G3090">
        <v>0</v>
      </c>
      <c r="H3090">
        <v>0</v>
      </c>
      <c r="I3090">
        <v>65</v>
      </c>
      <c r="J3090">
        <v>2019</v>
      </c>
      <c r="K3090" t="s">
        <v>74</v>
      </c>
      <c r="L3090">
        <v>1</v>
      </c>
      <c r="M3090">
        <v>4</v>
      </c>
      <c r="N3090">
        <v>7</v>
      </c>
      <c r="O3090">
        <v>1</v>
      </c>
      <c r="P3090" t="s">
        <v>1499</v>
      </c>
      <c r="Q3090" t="s">
        <v>1335</v>
      </c>
      <c r="R3090" t="s">
        <v>1500</v>
      </c>
      <c r="S3090">
        <v>10599</v>
      </c>
      <c r="T3090" t="s">
        <v>1392</v>
      </c>
      <c r="U3090" t="s">
        <v>1501</v>
      </c>
      <c r="V3090" t="s">
        <v>469</v>
      </c>
      <c r="W3090" t="s">
        <v>377</v>
      </c>
      <c r="X3090" t="s">
        <v>57</v>
      </c>
      <c r="Y3090" t="s">
        <v>1502</v>
      </c>
      <c r="Z3090" s="1">
        <v>43709</v>
      </c>
      <c r="AA3090">
        <v>65</v>
      </c>
      <c r="AB3090" t="s">
        <v>59</v>
      </c>
      <c r="AC3090">
        <v>2023</v>
      </c>
      <c r="AD3090">
        <v>383</v>
      </c>
      <c r="AE3090" t="s">
        <v>1503</v>
      </c>
      <c r="AF3090" t="s">
        <v>1504</v>
      </c>
      <c r="AG3090" s="1">
        <v>36833</v>
      </c>
      <c r="AH3090" t="s">
        <v>62</v>
      </c>
      <c r="AI3090" t="s">
        <v>63</v>
      </c>
      <c r="AJ3090" t="s">
        <v>64</v>
      </c>
      <c r="AK3090">
        <v>171</v>
      </c>
      <c r="AL3090">
        <v>10000000</v>
      </c>
      <c r="AM3090">
        <v>30000000</v>
      </c>
      <c r="AN3090" s="1">
        <v>45473</v>
      </c>
      <c r="AO3090" t="s">
        <v>1519</v>
      </c>
      <c r="AP3090" t="s">
        <v>164</v>
      </c>
      <c r="AQ3090">
        <v>8</v>
      </c>
      <c r="AR3090" t="s">
        <v>1506</v>
      </c>
      <c r="AS3090">
        <v>0</v>
      </c>
      <c r="AT3090" t="s">
        <v>271</v>
      </c>
      <c r="AU3090">
        <v>24</v>
      </c>
    </row>
    <row r="3091" spans="1:47" x14ac:dyDescent="0.25">
      <c r="A3091" t="s">
        <v>1498</v>
      </c>
      <c r="B3091">
        <v>3216071</v>
      </c>
      <c r="C3091">
        <v>361104</v>
      </c>
      <c r="D3091" t="s">
        <v>454</v>
      </c>
      <c r="E3091">
        <v>0</v>
      </c>
      <c r="F3091">
        <v>0</v>
      </c>
      <c r="G3091">
        <v>0</v>
      </c>
      <c r="H3091">
        <v>0</v>
      </c>
      <c r="I3091">
        <v>65</v>
      </c>
      <c r="J3091">
        <v>2019</v>
      </c>
      <c r="K3091" t="s">
        <v>74</v>
      </c>
      <c r="L3091">
        <v>1</v>
      </c>
      <c r="M3091">
        <v>4</v>
      </c>
      <c r="N3091">
        <v>7</v>
      </c>
      <c r="O3091">
        <v>1</v>
      </c>
      <c r="P3091" t="s">
        <v>1499</v>
      </c>
      <c r="Q3091" t="s">
        <v>1335</v>
      </c>
      <c r="R3091" t="s">
        <v>1500</v>
      </c>
      <c r="S3091">
        <v>10599</v>
      </c>
      <c r="T3091" t="s">
        <v>1392</v>
      </c>
      <c r="U3091" t="s">
        <v>1501</v>
      </c>
      <c r="V3091" t="s">
        <v>469</v>
      </c>
      <c r="W3091" t="s">
        <v>377</v>
      </c>
      <c r="X3091" t="s">
        <v>57</v>
      </c>
      <c r="Y3091" t="s">
        <v>1502</v>
      </c>
      <c r="Z3091" s="1">
        <v>43709</v>
      </c>
      <c r="AA3091">
        <v>65</v>
      </c>
      <c r="AB3091" t="s">
        <v>59</v>
      </c>
      <c r="AC3091">
        <v>2023</v>
      </c>
      <c r="AD3091">
        <v>383</v>
      </c>
      <c r="AE3091" t="s">
        <v>1503</v>
      </c>
      <c r="AF3091" t="s">
        <v>1504</v>
      </c>
      <c r="AG3091" s="1">
        <v>36833</v>
      </c>
      <c r="AH3091" t="s">
        <v>62</v>
      </c>
      <c r="AI3091" t="s">
        <v>63</v>
      </c>
      <c r="AJ3091" t="s">
        <v>64</v>
      </c>
      <c r="AK3091">
        <v>171</v>
      </c>
      <c r="AL3091">
        <v>10000000</v>
      </c>
      <c r="AM3091">
        <v>30000000</v>
      </c>
      <c r="AN3091" s="1">
        <v>45473</v>
      </c>
      <c r="AO3091" t="s">
        <v>1520</v>
      </c>
      <c r="AP3091" t="s">
        <v>164</v>
      </c>
      <c r="AQ3091">
        <v>8</v>
      </c>
      <c r="AR3091" t="s">
        <v>1506</v>
      </c>
      <c r="AS3091">
        <v>0</v>
      </c>
      <c r="AT3091" t="s">
        <v>271</v>
      </c>
      <c r="AU3091">
        <v>24</v>
      </c>
    </row>
    <row r="3092" spans="1:47" x14ac:dyDescent="0.25">
      <c r="A3092" t="s">
        <v>1521</v>
      </c>
      <c r="B3092">
        <v>3250260</v>
      </c>
      <c r="C3092">
        <v>381187</v>
      </c>
      <c r="D3092" t="s">
        <v>788</v>
      </c>
      <c r="E3092">
        <v>1</v>
      </c>
      <c r="F3092">
        <v>0</v>
      </c>
      <c r="G3092">
        <v>0</v>
      </c>
      <c r="H3092">
        <v>0</v>
      </c>
      <c r="I3092">
        <v>90</v>
      </c>
      <c r="J3092">
        <v>2019</v>
      </c>
      <c r="K3092" t="s">
        <v>576</v>
      </c>
      <c r="L3092">
        <v>2</v>
      </c>
      <c r="M3092">
        <v>1</v>
      </c>
      <c r="N3092">
        <v>8.7201953461648944</v>
      </c>
      <c r="O3092">
        <v>9.2028152829646661</v>
      </c>
      <c r="P3092" t="s">
        <v>1522</v>
      </c>
      <c r="Q3092" t="s">
        <v>922</v>
      </c>
      <c r="R3092" t="s">
        <v>1523</v>
      </c>
      <c r="S3092">
        <v>33046.76150407573</v>
      </c>
      <c r="T3092" t="s">
        <v>983</v>
      </c>
      <c r="U3092" t="s">
        <v>149</v>
      </c>
      <c r="V3092" t="s">
        <v>793</v>
      </c>
      <c r="W3092" t="s">
        <v>322</v>
      </c>
      <c r="X3092" t="s">
        <v>151</v>
      </c>
      <c r="Y3092" t="s">
        <v>1524</v>
      </c>
      <c r="Z3092" s="1">
        <v>43711</v>
      </c>
      <c r="AA3092">
        <v>80</v>
      </c>
      <c r="AB3092" t="s">
        <v>59</v>
      </c>
      <c r="AC3092">
        <v>2023</v>
      </c>
      <c r="AD3092">
        <v>738</v>
      </c>
      <c r="AE3092" t="s">
        <v>796</v>
      </c>
      <c r="AF3092" t="s">
        <v>797</v>
      </c>
      <c r="AG3092" s="1">
        <v>35788</v>
      </c>
      <c r="AH3092" t="s">
        <v>264</v>
      </c>
      <c r="AI3092" t="s">
        <v>265</v>
      </c>
      <c r="AJ3092" t="s">
        <v>64</v>
      </c>
      <c r="AK3092">
        <v>178</v>
      </c>
      <c r="AL3092">
        <v>800000</v>
      </c>
      <c r="AM3092">
        <v>1000000</v>
      </c>
      <c r="AN3092" s="1">
        <v>46568</v>
      </c>
      <c r="AO3092" t="s">
        <v>798</v>
      </c>
      <c r="AP3092" t="s">
        <v>66</v>
      </c>
      <c r="AQ3092">
        <v>99</v>
      </c>
      <c r="AR3092" t="s">
        <v>799</v>
      </c>
      <c r="AS3092">
        <v>0</v>
      </c>
      <c r="AT3092" t="s">
        <v>264</v>
      </c>
      <c r="AU3092">
        <v>26</v>
      </c>
    </row>
    <row r="3093" spans="1:47" x14ac:dyDescent="0.25">
      <c r="A3093" t="s">
        <v>1521</v>
      </c>
      <c r="B3093">
        <v>3250260</v>
      </c>
      <c r="C3093">
        <v>381187</v>
      </c>
      <c r="D3093" t="s">
        <v>788</v>
      </c>
      <c r="E3093">
        <v>1</v>
      </c>
      <c r="F3093">
        <v>0</v>
      </c>
      <c r="G3093">
        <v>0</v>
      </c>
      <c r="H3093">
        <v>0</v>
      </c>
      <c r="I3093">
        <v>90</v>
      </c>
      <c r="J3093">
        <v>2019</v>
      </c>
      <c r="K3093" t="s">
        <v>576</v>
      </c>
      <c r="L3093">
        <v>2</v>
      </c>
      <c r="M3093">
        <v>1</v>
      </c>
      <c r="N3093">
        <v>8.7201953461648944</v>
      </c>
      <c r="O3093">
        <v>9.2028152829646661</v>
      </c>
      <c r="P3093" t="s">
        <v>1522</v>
      </c>
      <c r="Q3093" t="s">
        <v>922</v>
      </c>
      <c r="R3093" t="s">
        <v>1523</v>
      </c>
      <c r="S3093">
        <v>33046.76150407573</v>
      </c>
      <c r="T3093" t="s">
        <v>983</v>
      </c>
      <c r="U3093" t="s">
        <v>149</v>
      </c>
      <c r="V3093" t="s">
        <v>793</v>
      </c>
      <c r="W3093" t="s">
        <v>322</v>
      </c>
      <c r="X3093" t="s">
        <v>151</v>
      </c>
      <c r="Y3093" t="s">
        <v>1524</v>
      </c>
      <c r="Z3093" s="1">
        <v>43711</v>
      </c>
      <c r="AA3093">
        <v>80</v>
      </c>
      <c r="AB3093" t="s">
        <v>59</v>
      </c>
      <c r="AC3093">
        <v>2023</v>
      </c>
      <c r="AD3093">
        <v>738</v>
      </c>
      <c r="AE3093" t="s">
        <v>796</v>
      </c>
      <c r="AF3093" t="s">
        <v>797</v>
      </c>
      <c r="AG3093" s="1">
        <v>35788</v>
      </c>
      <c r="AH3093" t="s">
        <v>264</v>
      </c>
      <c r="AI3093" t="s">
        <v>265</v>
      </c>
      <c r="AJ3093" t="s">
        <v>64</v>
      </c>
      <c r="AK3093">
        <v>178</v>
      </c>
      <c r="AL3093">
        <v>800000</v>
      </c>
      <c r="AM3093">
        <v>1000000</v>
      </c>
      <c r="AN3093" s="1">
        <v>46568</v>
      </c>
      <c r="AO3093" t="s">
        <v>800</v>
      </c>
      <c r="AP3093" t="s">
        <v>66</v>
      </c>
      <c r="AQ3093">
        <v>99</v>
      </c>
      <c r="AR3093" t="s">
        <v>799</v>
      </c>
      <c r="AS3093">
        <v>0</v>
      </c>
      <c r="AT3093" t="s">
        <v>264</v>
      </c>
      <c r="AU3093">
        <v>26</v>
      </c>
    </row>
    <row r="3094" spans="1:47" x14ac:dyDescent="0.25">
      <c r="A3094" t="s">
        <v>1521</v>
      </c>
      <c r="B3094">
        <v>3250260</v>
      </c>
      <c r="C3094">
        <v>381187</v>
      </c>
      <c r="D3094" t="s">
        <v>788</v>
      </c>
      <c r="E3094">
        <v>1</v>
      </c>
      <c r="F3094">
        <v>0</v>
      </c>
      <c r="G3094">
        <v>0</v>
      </c>
      <c r="H3094">
        <v>0</v>
      </c>
      <c r="I3094">
        <v>90</v>
      </c>
      <c r="J3094">
        <v>2019</v>
      </c>
      <c r="K3094" t="s">
        <v>576</v>
      </c>
      <c r="L3094">
        <v>2</v>
      </c>
      <c r="M3094">
        <v>1</v>
      </c>
      <c r="N3094">
        <v>8.7201953461648944</v>
      </c>
      <c r="O3094">
        <v>9.2028152829646661</v>
      </c>
      <c r="P3094" t="s">
        <v>1522</v>
      </c>
      <c r="Q3094" t="s">
        <v>922</v>
      </c>
      <c r="R3094" t="s">
        <v>1523</v>
      </c>
      <c r="S3094">
        <v>33046.76150407573</v>
      </c>
      <c r="T3094" t="s">
        <v>983</v>
      </c>
      <c r="U3094" t="s">
        <v>149</v>
      </c>
      <c r="V3094" t="s">
        <v>793</v>
      </c>
      <c r="W3094" t="s">
        <v>322</v>
      </c>
      <c r="X3094" t="s">
        <v>151</v>
      </c>
      <c r="Y3094" t="s">
        <v>1524</v>
      </c>
      <c r="Z3094" s="1">
        <v>43711</v>
      </c>
      <c r="AA3094">
        <v>80</v>
      </c>
      <c r="AB3094" t="s">
        <v>59</v>
      </c>
      <c r="AC3094">
        <v>2023</v>
      </c>
      <c r="AD3094">
        <v>738</v>
      </c>
      <c r="AE3094" t="s">
        <v>796</v>
      </c>
      <c r="AF3094" t="s">
        <v>797</v>
      </c>
      <c r="AG3094" s="1">
        <v>35788</v>
      </c>
      <c r="AH3094" t="s">
        <v>264</v>
      </c>
      <c r="AI3094" t="s">
        <v>265</v>
      </c>
      <c r="AJ3094" t="s">
        <v>64</v>
      </c>
      <c r="AK3094">
        <v>178</v>
      </c>
      <c r="AL3094">
        <v>800000</v>
      </c>
      <c r="AM3094">
        <v>1000000</v>
      </c>
      <c r="AN3094" s="1">
        <v>46568</v>
      </c>
      <c r="AO3094" t="s">
        <v>801</v>
      </c>
      <c r="AP3094" t="s">
        <v>66</v>
      </c>
      <c r="AQ3094">
        <v>11</v>
      </c>
      <c r="AR3094" t="s">
        <v>799</v>
      </c>
      <c r="AS3094">
        <v>0</v>
      </c>
      <c r="AT3094" t="s">
        <v>264</v>
      </c>
      <c r="AU3094">
        <v>26</v>
      </c>
    </row>
    <row r="3095" spans="1:47" x14ac:dyDescent="0.25">
      <c r="A3095" t="s">
        <v>1521</v>
      </c>
      <c r="B3095">
        <v>3250260</v>
      </c>
      <c r="C3095">
        <v>381187</v>
      </c>
      <c r="D3095" t="s">
        <v>788</v>
      </c>
      <c r="E3095">
        <v>1</v>
      </c>
      <c r="F3095">
        <v>0</v>
      </c>
      <c r="G3095">
        <v>0</v>
      </c>
      <c r="H3095">
        <v>0</v>
      </c>
      <c r="I3095">
        <v>90</v>
      </c>
      <c r="J3095">
        <v>2019</v>
      </c>
      <c r="K3095" t="s">
        <v>576</v>
      </c>
      <c r="L3095">
        <v>2</v>
      </c>
      <c r="M3095">
        <v>1</v>
      </c>
      <c r="N3095">
        <v>8.7201953461648944</v>
      </c>
      <c r="O3095">
        <v>9.2028152829646661</v>
      </c>
      <c r="P3095" t="s">
        <v>1522</v>
      </c>
      <c r="Q3095" t="s">
        <v>922</v>
      </c>
      <c r="R3095" t="s">
        <v>1523</v>
      </c>
      <c r="S3095">
        <v>33046.76150407573</v>
      </c>
      <c r="T3095" t="s">
        <v>983</v>
      </c>
      <c r="U3095" t="s">
        <v>149</v>
      </c>
      <c r="V3095" t="s">
        <v>793</v>
      </c>
      <c r="W3095" t="s">
        <v>322</v>
      </c>
      <c r="X3095" t="s">
        <v>151</v>
      </c>
      <c r="Y3095" t="s">
        <v>1524</v>
      </c>
      <c r="Z3095" s="1">
        <v>43711</v>
      </c>
      <c r="AA3095">
        <v>80</v>
      </c>
      <c r="AB3095" t="s">
        <v>59</v>
      </c>
      <c r="AC3095">
        <v>2023</v>
      </c>
      <c r="AD3095">
        <v>738</v>
      </c>
      <c r="AE3095" t="s">
        <v>796</v>
      </c>
      <c r="AF3095" t="s">
        <v>797</v>
      </c>
      <c r="AG3095" s="1">
        <v>35788</v>
      </c>
      <c r="AH3095" t="s">
        <v>264</v>
      </c>
      <c r="AI3095" t="s">
        <v>265</v>
      </c>
      <c r="AJ3095" t="s">
        <v>64</v>
      </c>
      <c r="AK3095">
        <v>178</v>
      </c>
      <c r="AL3095">
        <v>800000</v>
      </c>
      <c r="AM3095">
        <v>1000000</v>
      </c>
      <c r="AN3095" s="1">
        <v>46568</v>
      </c>
      <c r="AO3095" t="s">
        <v>802</v>
      </c>
      <c r="AP3095" t="s">
        <v>66</v>
      </c>
      <c r="AQ3095">
        <v>11</v>
      </c>
      <c r="AR3095" t="s">
        <v>799</v>
      </c>
      <c r="AS3095">
        <v>0</v>
      </c>
      <c r="AT3095" t="s">
        <v>264</v>
      </c>
      <c r="AU3095">
        <v>26</v>
      </c>
    </row>
    <row r="3096" spans="1:47" x14ac:dyDescent="0.25">
      <c r="A3096" t="s">
        <v>1521</v>
      </c>
      <c r="B3096">
        <v>3250260</v>
      </c>
      <c r="C3096">
        <v>381187</v>
      </c>
      <c r="D3096" t="s">
        <v>788</v>
      </c>
      <c r="E3096">
        <v>1</v>
      </c>
      <c r="F3096">
        <v>0</v>
      </c>
      <c r="G3096">
        <v>0</v>
      </c>
      <c r="H3096">
        <v>0</v>
      </c>
      <c r="I3096">
        <v>90</v>
      </c>
      <c r="J3096">
        <v>2019</v>
      </c>
      <c r="K3096" t="s">
        <v>576</v>
      </c>
      <c r="L3096">
        <v>2</v>
      </c>
      <c r="M3096">
        <v>1</v>
      </c>
      <c r="N3096">
        <v>8.7201953461648944</v>
      </c>
      <c r="O3096">
        <v>9.2028152829646661</v>
      </c>
      <c r="P3096" t="s">
        <v>1522</v>
      </c>
      <c r="Q3096" t="s">
        <v>922</v>
      </c>
      <c r="R3096" t="s">
        <v>1523</v>
      </c>
      <c r="S3096">
        <v>33046.76150407573</v>
      </c>
      <c r="T3096" t="s">
        <v>983</v>
      </c>
      <c r="U3096" t="s">
        <v>149</v>
      </c>
      <c r="V3096" t="s">
        <v>793</v>
      </c>
      <c r="W3096" t="s">
        <v>322</v>
      </c>
      <c r="X3096" t="s">
        <v>151</v>
      </c>
      <c r="Y3096" t="s">
        <v>1524</v>
      </c>
      <c r="Z3096" s="1">
        <v>43711</v>
      </c>
      <c r="AA3096">
        <v>80</v>
      </c>
      <c r="AB3096" t="s">
        <v>59</v>
      </c>
      <c r="AC3096">
        <v>2023</v>
      </c>
      <c r="AD3096">
        <v>738</v>
      </c>
      <c r="AE3096" t="s">
        <v>796</v>
      </c>
      <c r="AF3096" t="s">
        <v>797</v>
      </c>
      <c r="AG3096" s="1">
        <v>35788</v>
      </c>
      <c r="AH3096" t="s">
        <v>264</v>
      </c>
      <c r="AI3096" t="s">
        <v>265</v>
      </c>
      <c r="AJ3096" t="s">
        <v>64</v>
      </c>
      <c r="AK3096">
        <v>178</v>
      </c>
      <c r="AL3096">
        <v>800000</v>
      </c>
      <c r="AM3096">
        <v>1000000</v>
      </c>
      <c r="AN3096" s="1">
        <v>46568</v>
      </c>
      <c r="AO3096" t="s">
        <v>803</v>
      </c>
      <c r="AP3096" t="s">
        <v>66</v>
      </c>
      <c r="AQ3096">
        <v>11</v>
      </c>
      <c r="AR3096" t="s">
        <v>799</v>
      </c>
      <c r="AS3096">
        <v>0</v>
      </c>
      <c r="AT3096" t="s">
        <v>264</v>
      </c>
      <c r="AU3096">
        <v>26</v>
      </c>
    </row>
    <row r="3097" spans="1:47" x14ac:dyDescent="0.25">
      <c r="A3097" t="s">
        <v>1521</v>
      </c>
      <c r="B3097">
        <v>3250260</v>
      </c>
      <c r="C3097">
        <v>381187</v>
      </c>
      <c r="D3097" t="s">
        <v>788</v>
      </c>
      <c r="E3097">
        <v>1</v>
      </c>
      <c r="F3097">
        <v>0</v>
      </c>
      <c r="G3097">
        <v>0</v>
      </c>
      <c r="H3097">
        <v>0</v>
      </c>
      <c r="I3097">
        <v>90</v>
      </c>
      <c r="J3097">
        <v>2019</v>
      </c>
      <c r="K3097" t="s">
        <v>576</v>
      </c>
      <c r="L3097">
        <v>2</v>
      </c>
      <c r="M3097">
        <v>1</v>
      </c>
      <c r="N3097">
        <v>8.7201953461648944</v>
      </c>
      <c r="O3097">
        <v>9.2028152829646661</v>
      </c>
      <c r="P3097" t="s">
        <v>1522</v>
      </c>
      <c r="Q3097" t="s">
        <v>922</v>
      </c>
      <c r="R3097" t="s">
        <v>1523</v>
      </c>
      <c r="S3097">
        <v>33046.76150407573</v>
      </c>
      <c r="T3097" t="s">
        <v>983</v>
      </c>
      <c r="U3097" t="s">
        <v>149</v>
      </c>
      <c r="V3097" t="s">
        <v>793</v>
      </c>
      <c r="W3097" t="s">
        <v>322</v>
      </c>
      <c r="X3097" t="s">
        <v>151</v>
      </c>
      <c r="Y3097" t="s">
        <v>1524</v>
      </c>
      <c r="Z3097" s="1">
        <v>43711</v>
      </c>
      <c r="AA3097">
        <v>80</v>
      </c>
      <c r="AB3097" t="s">
        <v>59</v>
      </c>
      <c r="AC3097">
        <v>2023</v>
      </c>
      <c r="AD3097">
        <v>738</v>
      </c>
      <c r="AE3097" t="s">
        <v>796</v>
      </c>
      <c r="AF3097" t="s">
        <v>797</v>
      </c>
      <c r="AG3097" s="1">
        <v>35788</v>
      </c>
      <c r="AH3097" t="s">
        <v>264</v>
      </c>
      <c r="AI3097" t="s">
        <v>265</v>
      </c>
      <c r="AJ3097" t="s">
        <v>64</v>
      </c>
      <c r="AK3097">
        <v>178</v>
      </c>
      <c r="AL3097">
        <v>800000</v>
      </c>
      <c r="AM3097">
        <v>1000000</v>
      </c>
      <c r="AN3097" s="1">
        <v>46568</v>
      </c>
      <c r="AO3097" t="s">
        <v>804</v>
      </c>
      <c r="AP3097" t="s">
        <v>66</v>
      </c>
      <c r="AQ3097">
        <v>11</v>
      </c>
      <c r="AR3097" t="s">
        <v>799</v>
      </c>
      <c r="AS3097">
        <v>0</v>
      </c>
      <c r="AT3097" t="s">
        <v>264</v>
      </c>
      <c r="AU3097">
        <v>26</v>
      </c>
    </row>
    <row r="3098" spans="1:47" x14ac:dyDescent="0.25">
      <c r="A3098" t="s">
        <v>1521</v>
      </c>
      <c r="B3098">
        <v>3250260</v>
      </c>
      <c r="C3098">
        <v>381187</v>
      </c>
      <c r="D3098" t="s">
        <v>788</v>
      </c>
      <c r="E3098">
        <v>1</v>
      </c>
      <c r="F3098">
        <v>0</v>
      </c>
      <c r="G3098">
        <v>0</v>
      </c>
      <c r="H3098">
        <v>0</v>
      </c>
      <c r="I3098">
        <v>90</v>
      </c>
      <c r="J3098">
        <v>2019</v>
      </c>
      <c r="K3098" t="s">
        <v>576</v>
      </c>
      <c r="L3098">
        <v>2</v>
      </c>
      <c r="M3098">
        <v>1</v>
      </c>
      <c r="N3098">
        <v>8.7201953461648944</v>
      </c>
      <c r="O3098">
        <v>9.2028152829646661</v>
      </c>
      <c r="P3098" t="s">
        <v>1522</v>
      </c>
      <c r="Q3098" t="s">
        <v>922</v>
      </c>
      <c r="R3098" t="s">
        <v>1523</v>
      </c>
      <c r="S3098">
        <v>33046.76150407573</v>
      </c>
      <c r="T3098" t="s">
        <v>983</v>
      </c>
      <c r="U3098" t="s">
        <v>149</v>
      </c>
      <c r="V3098" t="s">
        <v>793</v>
      </c>
      <c r="W3098" t="s">
        <v>322</v>
      </c>
      <c r="X3098" t="s">
        <v>151</v>
      </c>
      <c r="Y3098" t="s">
        <v>1524</v>
      </c>
      <c r="Z3098" s="1">
        <v>43711</v>
      </c>
      <c r="AA3098">
        <v>80</v>
      </c>
      <c r="AB3098" t="s">
        <v>59</v>
      </c>
      <c r="AC3098">
        <v>2023</v>
      </c>
      <c r="AD3098">
        <v>738</v>
      </c>
      <c r="AE3098" t="s">
        <v>796</v>
      </c>
      <c r="AF3098" t="s">
        <v>797</v>
      </c>
      <c r="AG3098" s="1">
        <v>35788</v>
      </c>
      <c r="AH3098" t="s">
        <v>264</v>
      </c>
      <c r="AI3098" t="s">
        <v>265</v>
      </c>
      <c r="AJ3098" t="s">
        <v>64</v>
      </c>
      <c r="AK3098">
        <v>178</v>
      </c>
      <c r="AL3098">
        <v>800000</v>
      </c>
      <c r="AM3098">
        <v>1000000</v>
      </c>
      <c r="AN3098" s="1">
        <v>46568</v>
      </c>
      <c r="AO3098" t="s">
        <v>805</v>
      </c>
      <c r="AP3098" t="s">
        <v>66</v>
      </c>
      <c r="AQ3098">
        <v>11</v>
      </c>
      <c r="AR3098" t="s">
        <v>799</v>
      </c>
      <c r="AS3098">
        <v>0</v>
      </c>
      <c r="AT3098" t="s">
        <v>264</v>
      </c>
      <c r="AU3098">
        <v>26</v>
      </c>
    </row>
    <row r="3099" spans="1:47" x14ac:dyDescent="0.25">
      <c r="A3099" t="s">
        <v>1521</v>
      </c>
      <c r="B3099">
        <v>3250260</v>
      </c>
      <c r="C3099">
        <v>381187</v>
      </c>
      <c r="D3099" t="s">
        <v>788</v>
      </c>
      <c r="E3099">
        <v>1</v>
      </c>
      <c r="F3099">
        <v>0</v>
      </c>
      <c r="G3099">
        <v>0</v>
      </c>
      <c r="H3099">
        <v>0</v>
      </c>
      <c r="I3099">
        <v>90</v>
      </c>
      <c r="J3099">
        <v>2019</v>
      </c>
      <c r="K3099" t="s">
        <v>576</v>
      </c>
      <c r="L3099">
        <v>2</v>
      </c>
      <c r="M3099">
        <v>1</v>
      </c>
      <c r="N3099">
        <v>8.7201953461648944</v>
      </c>
      <c r="O3099">
        <v>9.2028152829646661</v>
      </c>
      <c r="P3099" t="s">
        <v>1522</v>
      </c>
      <c r="Q3099" t="s">
        <v>922</v>
      </c>
      <c r="R3099" t="s">
        <v>1523</v>
      </c>
      <c r="S3099">
        <v>33046.76150407573</v>
      </c>
      <c r="T3099" t="s">
        <v>983</v>
      </c>
      <c r="U3099" t="s">
        <v>149</v>
      </c>
      <c r="V3099" t="s">
        <v>793</v>
      </c>
      <c r="W3099" t="s">
        <v>322</v>
      </c>
      <c r="X3099" t="s">
        <v>151</v>
      </c>
      <c r="Y3099" t="s">
        <v>1524</v>
      </c>
      <c r="Z3099" s="1">
        <v>43711</v>
      </c>
      <c r="AA3099">
        <v>80</v>
      </c>
      <c r="AB3099" t="s">
        <v>59</v>
      </c>
      <c r="AC3099">
        <v>2023</v>
      </c>
      <c r="AD3099">
        <v>738</v>
      </c>
      <c r="AE3099" t="s">
        <v>796</v>
      </c>
      <c r="AF3099" t="s">
        <v>797</v>
      </c>
      <c r="AG3099" s="1">
        <v>35788</v>
      </c>
      <c r="AH3099" t="s">
        <v>264</v>
      </c>
      <c r="AI3099" t="s">
        <v>265</v>
      </c>
      <c r="AJ3099" t="s">
        <v>64</v>
      </c>
      <c r="AK3099">
        <v>178</v>
      </c>
      <c r="AL3099">
        <v>800000</v>
      </c>
      <c r="AM3099">
        <v>1000000</v>
      </c>
      <c r="AN3099" s="1">
        <v>46568</v>
      </c>
      <c r="AO3099" t="s">
        <v>806</v>
      </c>
      <c r="AP3099" t="s">
        <v>164</v>
      </c>
      <c r="AQ3099">
        <v>11</v>
      </c>
      <c r="AR3099" t="s">
        <v>799</v>
      </c>
      <c r="AS3099">
        <v>0</v>
      </c>
      <c r="AT3099" t="s">
        <v>807</v>
      </c>
      <c r="AU3099">
        <v>26</v>
      </c>
    </row>
    <row r="3100" spans="1:47" x14ac:dyDescent="0.25">
      <c r="A3100" t="s">
        <v>1521</v>
      </c>
      <c r="B3100">
        <v>3250260</v>
      </c>
      <c r="C3100">
        <v>381187</v>
      </c>
      <c r="D3100" t="s">
        <v>788</v>
      </c>
      <c r="E3100">
        <v>1</v>
      </c>
      <c r="F3100">
        <v>0</v>
      </c>
      <c r="G3100">
        <v>0</v>
      </c>
      <c r="H3100">
        <v>0</v>
      </c>
      <c r="I3100">
        <v>90</v>
      </c>
      <c r="J3100">
        <v>2019</v>
      </c>
      <c r="K3100" t="s">
        <v>576</v>
      </c>
      <c r="L3100">
        <v>2</v>
      </c>
      <c r="M3100">
        <v>1</v>
      </c>
      <c r="N3100">
        <v>8.7201953461648944</v>
      </c>
      <c r="O3100">
        <v>9.2028152829646661</v>
      </c>
      <c r="P3100" t="s">
        <v>1522</v>
      </c>
      <c r="Q3100" t="s">
        <v>922</v>
      </c>
      <c r="R3100" t="s">
        <v>1523</v>
      </c>
      <c r="S3100">
        <v>33046.76150407573</v>
      </c>
      <c r="T3100" t="s">
        <v>983</v>
      </c>
      <c r="U3100" t="s">
        <v>149</v>
      </c>
      <c r="V3100" t="s">
        <v>793</v>
      </c>
      <c r="W3100" t="s">
        <v>322</v>
      </c>
      <c r="X3100" t="s">
        <v>151</v>
      </c>
      <c r="Y3100" t="s">
        <v>1524</v>
      </c>
      <c r="Z3100" s="1">
        <v>43711</v>
      </c>
      <c r="AA3100">
        <v>80</v>
      </c>
      <c r="AB3100" t="s">
        <v>59</v>
      </c>
      <c r="AC3100">
        <v>2023</v>
      </c>
      <c r="AD3100">
        <v>738</v>
      </c>
      <c r="AE3100" t="s">
        <v>796</v>
      </c>
      <c r="AF3100" t="s">
        <v>797</v>
      </c>
      <c r="AG3100" s="1">
        <v>35788</v>
      </c>
      <c r="AH3100" t="s">
        <v>264</v>
      </c>
      <c r="AI3100" t="s">
        <v>265</v>
      </c>
      <c r="AJ3100" t="s">
        <v>64</v>
      </c>
      <c r="AK3100">
        <v>178</v>
      </c>
      <c r="AL3100">
        <v>800000</v>
      </c>
      <c r="AM3100">
        <v>1000000</v>
      </c>
      <c r="AN3100" s="1">
        <v>46568</v>
      </c>
      <c r="AO3100" t="s">
        <v>808</v>
      </c>
      <c r="AP3100" t="s">
        <v>164</v>
      </c>
      <c r="AQ3100">
        <v>11</v>
      </c>
      <c r="AR3100" t="s">
        <v>799</v>
      </c>
      <c r="AS3100">
        <v>0</v>
      </c>
      <c r="AT3100" t="s">
        <v>264</v>
      </c>
      <c r="AU3100">
        <v>26</v>
      </c>
    </row>
    <row r="3101" spans="1:47" x14ac:dyDescent="0.25">
      <c r="A3101" t="s">
        <v>1521</v>
      </c>
      <c r="B3101">
        <v>3250260</v>
      </c>
      <c r="C3101">
        <v>381187</v>
      </c>
      <c r="D3101" t="s">
        <v>788</v>
      </c>
      <c r="E3101">
        <v>1</v>
      </c>
      <c r="F3101">
        <v>0</v>
      </c>
      <c r="G3101">
        <v>0</v>
      </c>
      <c r="H3101">
        <v>0</v>
      </c>
      <c r="I3101">
        <v>90</v>
      </c>
      <c r="J3101">
        <v>2019</v>
      </c>
      <c r="K3101" t="s">
        <v>576</v>
      </c>
      <c r="L3101">
        <v>2</v>
      </c>
      <c r="M3101">
        <v>1</v>
      </c>
      <c r="N3101">
        <v>8.7201953461648944</v>
      </c>
      <c r="O3101">
        <v>9.2028152829646661</v>
      </c>
      <c r="P3101" t="s">
        <v>1522</v>
      </c>
      <c r="Q3101" t="s">
        <v>922</v>
      </c>
      <c r="R3101" t="s">
        <v>1523</v>
      </c>
      <c r="S3101">
        <v>33046.76150407573</v>
      </c>
      <c r="T3101" t="s">
        <v>983</v>
      </c>
      <c r="U3101" t="s">
        <v>149</v>
      </c>
      <c r="V3101" t="s">
        <v>793</v>
      </c>
      <c r="W3101" t="s">
        <v>322</v>
      </c>
      <c r="X3101" t="s">
        <v>151</v>
      </c>
      <c r="Y3101" t="s">
        <v>1524</v>
      </c>
      <c r="Z3101" s="1">
        <v>43711</v>
      </c>
      <c r="AA3101">
        <v>80</v>
      </c>
      <c r="AB3101" t="s">
        <v>59</v>
      </c>
      <c r="AC3101">
        <v>2023</v>
      </c>
      <c r="AD3101">
        <v>738</v>
      </c>
      <c r="AE3101" t="s">
        <v>796</v>
      </c>
      <c r="AF3101" t="s">
        <v>797</v>
      </c>
      <c r="AG3101" s="1">
        <v>35788</v>
      </c>
      <c r="AH3101" t="s">
        <v>264</v>
      </c>
      <c r="AI3101" t="s">
        <v>265</v>
      </c>
      <c r="AJ3101" t="s">
        <v>64</v>
      </c>
      <c r="AK3101">
        <v>178</v>
      </c>
      <c r="AL3101">
        <v>800000</v>
      </c>
      <c r="AM3101">
        <v>1000000</v>
      </c>
      <c r="AN3101" s="1">
        <v>46568</v>
      </c>
      <c r="AO3101" t="s">
        <v>809</v>
      </c>
      <c r="AP3101" t="s">
        <v>66</v>
      </c>
      <c r="AQ3101">
        <v>11</v>
      </c>
      <c r="AR3101" t="s">
        <v>799</v>
      </c>
      <c r="AS3101">
        <v>0</v>
      </c>
      <c r="AT3101" t="s">
        <v>264</v>
      </c>
      <c r="AU3101">
        <v>26</v>
      </c>
    </row>
    <row r="3102" spans="1:47" x14ac:dyDescent="0.25">
      <c r="A3102" t="s">
        <v>1521</v>
      </c>
      <c r="B3102">
        <v>3250260</v>
      </c>
      <c r="C3102">
        <v>381187</v>
      </c>
      <c r="D3102" t="s">
        <v>788</v>
      </c>
      <c r="E3102">
        <v>1</v>
      </c>
      <c r="F3102">
        <v>0</v>
      </c>
      <c r="G3102">
        <v>0</v>
      </c>
      <c r="H3102">
        <v>0</v>
      </c>
      <c r="I3102">
        <v>90</v>
      </c>
      <c r="J3102">
        <v>2019</v>
      </c>
      <c r="K3102" t="s">
        <v>576</v>
      </c>
      <c r="L3102">
        <v>2</v>
      </c>
      <c r="M3102">
        <v>1</v>
      </c>
      <c r="N3102">
        <v>8.7201953461648944</v>
      </c>
      <c r="O3102">
        <v>9.2028152829646661</v>
      </c>
      <c r="P3102" t="s">
        <v>1522</v>
      </c>
      <c r="Q3102" t="s">
        <v>922</v>
      </c>
      <c r="R3102" t="s">
        <v>1523</v>
      </c>
      <c r="S3102">
        <v>33046.76150407573</v>
      </c>
      <c r="T3102" t="s">
        <v>983</v>
      </c>
      <c r="U3102" t="s">
        <v>149</v>
      </c>
      <c r="V3102" t="s">
        <v>793</v>
      </c>
      <c r="W3102" t="s">
        <v>322</v>
      </c>
      <c r="X3102" t="s">
        <v>151</v>
      </c>
      <c r="Y3102" t="s">
        <v>1524</v>
      </c>
      <c r="Z3102" s="1">
        <v>43711</v>
      </c>
      <c r="AA3102">
        <v>80</v>
      </c>
      <c r="AB3102" t="s">
        <v>59</v>
      </c>
      <c r="AC3102">
        <v>2023</v>
      </c>
      <c r="AD3102">
        <v>738</v>
      </c>
      <c r="AE3102" t="s">
        <v>796</v>
      </c>
      <c r="AF3102" t="s">
        <v>797</v>
      </c>
      <c r="AG3102" s="1">
        <v>35788</v>
      </c>
      <c r="AH3102" t="s">
        <v>264</v>
      </c>
      <c r="AI3102" t="s">
        <v>265</v>
      </c>
      <c r="AJ3102" t="s">
        <v>64</v>
      </c>
      <c r="AK3102">
        <v>178</v>
      </c>
      <c r="AL3102">
        <v>800000</v>
      </c>
      <c r="AM3102">
        <v>1000000</v>
      </c>
      <c r="AN3102" s="1">
        <v>46568</v>
      </c>
      <c r="AO3102" t="s">
        <v>810</v>
      </c>
      <c r="AP3102" t="s">
        <v>66</v>
      </c>
      <c r="AQ3102">
        <v>11</v>
      </c>
      <c r="AR3102" t="s">
        <v>799</v>
      </c>
      <c r="AS3102">
        <v>0</v>
      </c>
      <c r="AT3102" t="s">
        <v>264</v>
      </c>
      <c r="AU3102">
        <v>26</v>
      </c>
    </row>
    <row r="3103" spans="1:47" x14ac:dyDescent="0.25">
      <c r="A3103" t="s">
        <v>1525</v>
      </c>
      <c r="B3103">
        <v>3199400</v>
      </c>
      <c r="C3103">
        <v>355369</v>
      </c>
      <c r="D3103" t="s">
        <v>346</v>
      </c>
      <c r="E3103">
        <v>0</v>
      </c>
      <c r="F3103">
        <v>0</v>
      </c>
      <c r="G3103">
        <v>0</v>
      </c>
      <c r="H3103">
        <v>0</v>
      </c>
      <c r="I3103">
        <v>74</v>
      </c>
      <c r="J3103">
        <v>2019</v>
      </c>
      <c r="K3103" t="s">
        <v>74</v>
      </c>
      <c r="L3103">
        <v>0</v>
      </c>
      <c r="M3103">
        <v>0</v>
      </c>
      <c r="N3103">
        <v>13</v>
      </c>
      <c r="O3103">
        <v>2</v>
      </c>
      <c r="P3103" t="s">
        <v>1526</v>
      </c>
      <c r="Q3103" t="s">
        <v>1223</v>
      </c>
      <c r="R3103" t="s">
        <v>1527</v>
      </c>
      <c r="S3103">
        <v>14937</v>
      </c>
      <c r="T3103" t="s">
        <v>1003</v>
      </c>
      <c r="U3103" t="s">
        <v>1528</v>
      </c>
      <c r="V3103" t="s">
        <v>1049</v>
      </c>
      <c r="W3103" t="s">
        <v>278</v>
      </c>
      <c r="X3103" t="s">
        <v>57</v>
      </c>
      <c r="Y3103" t="s">
        <v>1529</v>
      </c>
      <c r="Z3103" s="1">
        <v>43722</v>
      </c>
      <c r="AA3103">
        <v>74</v>
      </c>
      <c r="AB3103" t="s">
        <v>59</v>
      </c>
      <c r="AC3103">
        <v>2023</v>
      </c>
      <c r="AD3103">
        <v>18</v>
      </c>
      <c r="AE3103" t="s">
        <v>354</v>
      </c>
      <c r="AF3103" t="s">
        <v>247</v>
      </c>
      <c r="AG3103" s="1">
        <v>35181</v>
      </c>
      <c r="AH3103" t="s">
        <v>355</v>
      </c>
      <c r="AI3103" t="s">
        <v>265</v>
      </c>
      <c r="AJ3103" t="s">
        <v>64</v>
      </c>
      <c r="AK3103">
        <v>191</v>
      </c>
      <c r="AL3103">
        <v>7000000</v>
      </c>
      <c r="AM3103">
        <v>10000000</v>
      </c>
      <c r="AN3103" s="1">
        <v>45473</v>
      </c>
      <c r="AO3103" t="s">
        <v>356</v>
      </c>
      <c r="AP3103" t="s">
        <v>66</v>
      </c>
      <c r="AQ3103">
        <v>45</v>
      </c>
      <c r="AR3103" t="s">
        <v>357</v>
      </c>
      <c r="AS3103">
        <v>0</v>
      </c>
      <c r="AT3103" t="s">
        <v>355</v>
      </c>
      <c r="AU3103">
        <v>28</v>
      </c>
    </row>
    <row r="3104" spans="1:47" x14ac:dyDescent="0.25">
      <c r="A3104" t="s">
        <v>1525</v>
      </c>
      <c r="B3104">
        <v>3199400</v>
      </c>
      <c r="C3104">
        <v>355369</v>
      </c>
      <c r="D3104" t="s">
        <v>346</v>
      </c>
      <c r="E3104">
        <v>0</v>
      </c>
      <c r="F3104">
        <v>0</v>
      </c>
      <c r="G3104">
        <v>0</v>
      </c>
      <c r="H3104">
        <v>0</v>
      </c>
      <c r="I3104">
        <v>74</v>
      </c>
      <c r="J3104">
        <v>2019</v>
      </c>
      <c r="K3104" t="s">
        <v>74</v>
      </c>
      <c r="L3104">
        <v>0</v>
      </c>
      <c r="M3104">
        <v>0</v>
      </c>
      <c r="N3104">
        <v>13</v>
      </c>
      <c r="O3104">
        <v>2</v>
      </c>
      <c r="P3104" t="s">
        <v>1526</v>
      </c>
      <c r="Q3104" t="s">
        <v>1223</v>
      </c>
      <c r="R3104" t="s">
        <v>1527</v>
      </c>
      <c r="S3104">
        <v>14937</v>
      </c>
      <c r="T3104" t="s">
        <v>1003</v>
      </c>
      <c r="U3104" t="s">
        <v>1528</v>
      </c>
      <c r="V3104" t="s">
        <v>1049</v>
      </c>
      <c r="W3104" t="s">
        <v>278</v>
      </c>
      <c r="X3104" t="s">
        <v>57</v>
      </c>
      <c r="Y3104" t="s">
        <v>1529</v>
      </c>
      <c r="Z3104" s="1">
        <v>43722</v>
      </c>
      <c r="AA3104">
        <v>74</v>
      </c>
      <c r="AB3104" t="s">
        <v>59</v>
      </c>
      <c r="AC3104">
        <v>2023</v>
      </c>
      <c r="AD3104">
        <v>18</v>
      </c>
      <c r="AE3104" t="s">
        <v>354</v>
      </c>
      <c r="AF3104" t="s">
        <v>247</v>
      </c>
      <c r="AG3104" s="1">
        <v>35181</v>
      </c>
      <c r="AH3104" t="s">
        <v>355</v>
      </c>
      <c r="AI3104" t="s">
        <v>265</v>
      </c>
      <c r="AJ3104" t="s">
        <v>64</v>
      </c>
      <c r="AK3104">
        <v>191</v>
      </c>
      <c r="AL3104">
        <v>7000000</v>
      </c>
      <c r="AM3104">
        <v>10000000</v>
      </c>
      <c r="AN3104" s="1">
        <v>45473</v>
      </c>
      <c r="AO3104" t="s">
        <v>358</v>
      </c>
      <c r="AP3104" t="s">
        <v>66</v>
      </c>
      <c r="AQ3104">
        <v>45</v>
      </c>
      <c r="AR3104" t="s">
        <v>357</v>
      </c>
      <c r="AS3104">
        <v>0</v>
      </c>
      <c r="AT3104" t="s">
        <v>355</v>
      </c>
      <c r="AU3104">
        <v>28</v>
      </c>
    </row>
    <row r="3105" spans="1:47" x14ac:dyDescent="0.25">
      <c r="A3105" t="s">
        <v>1525</v>
      </c>
      <c r="B3105">
        <v>3199400</v>
      </c>
      <c r="C3105">
        <v>355369</v>
      </c>
      <c r="D3105" t="s">
        <v>346</v>
      </c>
      <c r="E3105">
        <v>0</v>
      </c>
      <c r="F3105">
        <v>0</v>
      </c>
      <c r="G3105">
        <v>0</v>
      </c>
      <c r="H3105">
        <v>0</v>
      </c>
      <c r="I3105">
        <v>74</v>
      </c>
      <c r="J3105">
        <v>2019</v>
      </c>
      <c r="K3105" t="s">
        <v>74</v>
      </c>
      <c r="L3105">
        <v>0</v>
      </c>
      <c r="M3105">
        <v>0</v>
      </c>
      <c r="N3105">
        <v>13</v>
      </c>
      <c r="O3105">
        <v>2</v>
      </c>
      <c r="P3105" t="s">
        <v>1526</v>
      </c>
      <c r="Q3105" t="s">
        <v>1223</v>
      </c>
      <c r="R3105" t="s">
        <v>1527</v>
      </c>
      <c r="S3105">
        <v>14937</v>
      </c>
      <c r="T3105" t="s">
        <v>1003</v>
      </c>
      <c r="U3105" t="s">
        <v>1528</v>
      </c>
      <c r="V3105" t="s">
        <v>1049</v>
      </c>
      <c r="W3105" t="s">
        <v>278</v>
      </c>
      <c r="X3105" t="s">
        <v>57</v>
      </c>
      <c r="Y3105" t="s">
        <v>1529</v>
      </c>
      <c r="Z3105" s="1">
        <v>43722</v>
      </c>
      <c r="AA3105">
        <v>74</v>
      </c>
      <c r="AB3105" t="s">
        <v>59</v>
      </c>
      <c r="AC3105">
        <v>2023</v>
      </c>
      <c r="AD3105">
        <v>18</v>
      </c>
      <c r="AE3105" t="s">
        <v>354</v>
      </c>
      <c r="AF3105" t="s">
        <v>247</v>
      </c>
      <c r="AG3105" s="1">
        <v>35181</v>
      </c>
      <c r="AH3105" t="s">
        <v>355</v>
      </c>
      <c r="AI3105" t="s">
        <v>265</v>
      </c>
      <c r="AJ3105" t="s">
        <v>64</v>
      </c>
      <c r="AK3105">
        <v>191</v>
      </c>
      <c r="AL3105">
        <v>7000000</v>
      </c>
      <c r="AM3105">
        <v>10000000</v>
      </c>
      <c r="AN3105" s="1">
        <v>45473</v>
      </c>
      <c r="AO3105" t="s">
        <v>359</v>
      </c>
      <c r="AP3105" t="s">
        <v>66</v>
      </c>
      <c r="AQ3105">
        <v>45</v>
      </c>
      <c r="AR3105" t="s">
        <v>357</v>
      </c>
      <c r="AS3105">
        <v>0</v>
      </c>
      <c r="AT3105" t="s">
        <v>355</v>
      </c>
      <c r="AU3105">
        <v>28</v>
      </c>
    </row>
    <row r="3106" spans="1:47" x14ac:dyDescent="0.25">
      <c r="A3106" t="s">
        <v>1525</v>
      </c>
      <c r="B3106">
        <v>3199400</v>
      </c>
      <c r="C3106">
        <v>355369</v>
      </c>
      <c r="D3106" t="s">
        <v>346</v>
      </c>
      <c r="E3106">
        <v>0</v>
      </c>
      <c r="F3106">
        <v>0</v>
      </c>
      <c r="G3106">
        <v>0</v>
      </c>
      <c r="H3106">
        <v>0</v>
      </c>
      <c r="I3106">
        <v>74</v>
      </c>
      <c r="J3106">
        <v>2019</v>
      </c>
      <c r="K3106" t="s">
        <v>74</v>
      </c>
      <c r="L3106">
        <v>0</v>
      </c>
      <c r="M3106">
        <v>0</v>
      </c>
      <c r="N3106">
        <v>13</v>
      </c>
      <c r="O3106">
        <v>2</v>
      </c>
      <c r="P3106" t="s">
        <v>1526</v>
      </c>
      <c r="Q3106" t="s">
        <v>1223</v>
      </c>
      <c r="R3106" t="s">
        <v>1527</v>
      </c>
      <c r="S3106">
        <v>14937</v>
      </c>
      <c r="T3106" t="s">
        <v>1003</v>
      </c>
      <c r="U3106" t="s">
        <v>1528</v>
      </c>
      <c r="V3106" t="s">
        <v>1049</v>
      </c>
      <c r="W3106" t="s">
        <v>278</v>
      </c>
      <c r="X3106" t="s">
        <v>57</v>
      </c>
      <c r="Y3106" t="s">
        <v>1529</v>
      </c>
      <c r="Z3106" s="1">
        <v>43722</v>
      </c>
      <c r="AA3106">
        <v>74</v>
      </c>
      <c r="AB3106" t="s">
        <v>59</v>
      </c>
      <c r="AC3106">
        <v>2023</v>
      </c>
      <c r="AD3106">
        <v>18</v>
      </c>
      <c r="AE3106" t="s">
        <v>354</v>
      </c>
      <c r="AF3106" t="s">
        <v>247</v>
      </c>
      <c r="AG3106" s="1">
        <v>35181</v>
      </c>
      <c r="AH3106" t="s">
        <v>355</v>
      </c>
      <c r="AI3106" t="s">
        <v>265</v>
      </c>
      <c r="AJ3106" t="s">
        <v>64</v>
      </c>
      <c r="AK3106">
        <v>191</v>
      </c>
      <c r="AL3106">
        <v>7000000</v>
      </c>
      <c r="AM3106">
        <v>10000000</v>
      </c>
      <c r="AN3106" s="1">
        <v>45473</v>
      </c>
      <c r="AO3106" t="s">
        <v>360</v>
      </c>
      <c r="AP3106" t="s">
        <v>66</v>
      </c>
      <c r="AQ3106">
        <v>13</v>
      </c>
      <c r="AR3106" t="s">
        <v>357</v>
      </c>
      <c r="AS3106">
        <v>0</v>
      </c>
      <c r="AT3106" t="s">
        <v>355</v>
      </c>
      <c r="AU3106">
        <v>28</v>
      </c>
    </row>
    <row r="3107" spans="1:47" x14ac:dyDescent="0.25">
      <c r="A3107" t="s">
        <v>1525</v>
      </c>
      <c r="B3107">
        <v>3199400</v>
      </c>
      <c r="C3107">
        <v>355369</v>
      </c>
      <c r="D3107" t="s">
        <v>346</v>
      </c>
      <c r="E3107">
        <v>0</v>
      </c>
      <c r="F3107">
        <v>0</v>
      </c>
      <c r="G3107">
        <v>0</v>
      </c>
      <c r="H3107">
        <v>0</v>
      </c>
      <c r="I3107">
        <v>74</v>
      </c>
      <c r="J3107">
        <v>2019</v>
      </c>
      <c r="K3107" t="s">
        <v>74</v>
      </c>
      <c r="L3107">
        <v>0</v>
      </c>
      <c r="M3107">
        <v>0</v>
      </c>
      <c r="N3107">
        <v>13</v>
      </c>
      <c r="O3107">
        <v>2</v>
      </c>
      <c r="P3107" t="s">
        <v>1526</v>
      </c>
      <c r="Q3107" t="s">
        <v>1223</v>
      </c>
      <c r="R3107" t="s">
        <v>1527</v>
      </c>
      <c r="S3107">
        <v>14937</v>
      </c>
      <c r="T3107" t="s">
        <v>1003</v>
      </c>
      <c r="U3107" t="s">
        <v>1528</v>
      </c>
      <c r="V3107" t="s">
        <v>1049</v>
      </c>
      <c r="W3107" t="s">
        <v>278</v>
      </c>
      <c r="X3107" t="s">
        <v>57</v>
      </c>
      <c r="Y3107" t="s">
        <v>1529</v>
      </c>
      <c r="Z3107" s="1">
        <v>43722</v>
      </c>
      <c r="AA3107">
        <v>74</v>
      </c>
      <c r="AB3107" t="s">
        <v>59</v>
      </c>
      <c r="AC3107">
        <v>2023</v>
      </c>
      <c r="AD3107">
        <v>18</v>
      </c>
      <c r="AE3107" t="s">
        <v>354</v>
      </c>
      <c r="AF3107" t="s">
        <v>247</v>
      </c>
      <c r="AG3107" s="1">
        <v>35181</v>
      </c>
      <c r="AH3107" t="s">
        <v>355</v>
      </c>
      <c r="AI3107" t="s">
        <v>265</v>
      </c>
      <c r="AJ3107" t="s">
        <v>64</v>
      </c>
      <c r="AK3107">
        <v>191</v>
      </c>
      <c r="AL3107">
        <v>7000000</v>
      </c>
      <c r="AM3107">
        <v>10000000</v>
      </c>
      <c r="AN3107" s="1">
        <v>45473</v>
      </c>
      <c r="AO3107" t="s">
        <v>361</v>
      </c>
      <c r="AP3107" t="s">
        <v>164</v>
      </c>
      <c r="AQ3107">
        <v>13</v>
      </c>
      <c r="AR3107" t="s">
        <v>357</v>
      </c>
      <c r="AS3107">
        <v>0</v>
      </c>
      <c r="AT3107" t="s">
        <v>355</v>
      </c>
      <c r="AU3107">
        <v>28</v>
      </c>
    </row>
    <row r="3108" spans="1:47" x14ac:dyDescent="0.25">
      <c r="A3108" t="s">
        <v>1525</v>
      </c>
      <c r="B3108">
        <v>3199400</v>
      </c>
      <c r="C3108">
        <v>355369</v>
      </c>
      <c r="D3108" t="s">
        <v>346</v>
      </c>
      <c r="E3108">
        <v>0</v>
      </c>
      <c r="F3108">
        <v>0</v>
      </c>
      <c r="G3108">
        <v>0</v>
      </c>
      <c r="H3108">
        <v>0</v>
      </c>
      <c r="I3108">
        <v>74</v>
      </c>
      <c r="J3108">
        <v>2019</v>
      </c>
      <c r="K3108" t="s">
        <v>74</v>
      </c>
      <c r="L3108">
        <v>0</v>
      </c>
      <c r="M3108">
        <v>0</v>
      </c>
      <c r="N3108">
        <v>13</v>
      </c>
      <c r="O3108">
        <v>2</v>
      </c>
      <c r="P3108" t="s">
        <v>1526</v>
      </c>
      <c r="Q3108" t="s">
        <v>1223</v>
      </c>
      <c r="R3108" t="s">
        <v>1527</v>
      </c>
      <c r="S3108">
        <v>14937</v>
      </c>
      <c r="T3108" t="s">
        <v>1003</v>
      </c>
      <c r="U3108" t="s">
        <v>1528</v>
      </c>
      <c r="V3108" t="s">
        <v>1049</v>
      </c>
      <c r="W3108" t="s">
        <v>278</v>
      </c>
      <c r="X3108" t="s">
        <v>57</v>
      </c>
      <c r="Y3108" t="s">
        <v>1529</v>
      </c>
      <c r="Z3108" s="1">
        <v>43722</v>
      </c>
      <c r="AA3108">
        <v>74</v>
      </c>
      <c r="AB3108" t="s">
        <v>59</v>
      </c>
      <c r="AC3108">
        <v>2023</v>
      </c>
      <c r="AD3108">
        <v>18</v>
      </c>
      <c r="AE3108" t="s">
        <v>354</v>
      </c>
      <c r="AF3108" t="s">
        <v>247</v>
      </c>
      <c r="AG3108" s="1">
        <v>35181</v>
      </c>
      <c r="AH3108" t="s">
        <v>355</v>
      </c>
      <c r="AI3108" t="s">
        <v>265</v>
      </c>
      <c r="AJ3108" t="s">
        <v>64</v>
      </c>
      <c r="AK3108">
        <v>191</v>
      </c>
      <c r="AL3108">
        <v>7000000</v>
      </c>
      <c r="AM3108">
        <v>10000000</v>
      </c>
      <c r="AN3108" s="1">
        <v>45473</v>
      </c>
      <c r="AO3108" t="s">
        <v>362</v>
      </c>
      <c r="AP3108" t="s">
        <v>164</v>
      </c>
      <c r="AQ3108">
        <v>13</v>
      </c>
      <c r="AR3108" t="s">
        <v>357</v>
      </c>
      <c r="AS3108">
        <v>0</v>
      </c>
      <c r="AT3108" t="s">
        <v>355</v>
      </c>
      <c r="AU3108">
        <v>28</v>
      </c>
    </row>
    <row r="3109" spans="1:47" x14ac:dyDescent="0.25">
      <c r="A3109" t="s">
        <v>1525</v>
      </c>
      <c r="B3109">
        <v>3199400</v>
      </c>
      <c r="C3109">
        <v>355369</v>
      </c>
      <c r="D3109" t="s">
        <v>346</v>
      </c>
      <c r="E3109">
        <v>0</v>
      </c>
      <c r="F3109">
        <v>0</v>
      </c>
      <c r="G3109">
        <v>0</v>
      </c>
      <c r="H3109">
        <v>0</v>
      </c>
      <c r="I3109">
        <v>74</v>
      </c>
      <c r="J3109">
        <v>2019</v>
      </c>
      <c r="K3109" t="s">
        <v>74</v>
      </c>
      <c r="L3109">
        <v>0</v>
      </c>
      <c r="M3109">
        <v>0</v>
      </c>
      <c r="N3109">
        <v>13</v>
      </c>
      <c r="O3109">
        <v>2</v>
      </c>
      <c r="P3109" t="s">
        <v>1526</v>
      </c>
      <c r="Q3109" t="s">
        <v>1223</v>
      </c>
      <c r="R3109" t="s">
        <v>1527</v>
      </c>
      <c r="S3109">
        <v>14937</v>
      </c>
      <c r="T3109" t="s">
        <v>1003</v>
      </c>
      <c r="U3109" t="s">
        <v>1528</v>
      </c>
      <c r="V3109" t="s">
        <v>1049</v>
      </c>
      <c r="W3109" t="s">
        <v>278</v>
      </c>
      <c r="X3109" t="s">
        <v>57</v>
      </c>
      <c r="Y3109" t="s">
        <v>1529</v>
      </c>
      <c r="Z3109" s="1">
        <v>43722</v>
      </c>
      <c r="AA3109">
        <v>74</v>
      </c>
      <c r="AB3109" t="s">
        <v>59</v>
      </c>
      <c r="AC3109">
        <v>2023</v>
      </c>
      <c r="AD3109">
        <v>18</v>
      </c>
      <c r="AE3109" t="s">
        <v>354</v>
      </c>
      <c r="AF3109" t="s">
        <v>247</v>
      </c>
      <c r="AG3109" s="1">
        <v>35181</v>
      </c>
      <c r="AH3109" t="s">
        <v>355</v>
      </c>
      <c r="AI3109" t="s">
        <v>265</v>
      </c>
      <c r="AJ3109" t="s">
        <v>64</v>
      </c>
      <c r="AK3109">
        <v>191</v>
      </c>
      <c r="AL3109">
        <v>7000000</v>
      </c>
      <c r="AM3109">
        <v>10000000</v>
      </c>
      <c r="AN3109" s="1">
        <v>45473</v>
      </c>
      <c r="AO3109" t="s">
        <v>363</v>
      </c>
      <c r="AP3109" t="s">
        <v>164</v>
      </c>
      <c r="AQ3109">
        <v>13</v>
      </c>
      <c r="AR3109" t="s">
        <v>357</v>
      </c>
      <c r="AS3109">
        <v>0</v>
      </c>
      <c r="AT3109" t="s">
        <v>355</v>
      </c>
      <c r="AU3109">
        <v>28</v>
      </c>
    </row>
    <row r="3110" spans="1:47" x14ac:dyDescent="0.25">
      <c r="A3110" t="s">
        <v>1525</v>
      </c>
      <c r="B3110">
        <v>3199400</v>
      </c>
      <c r="C3110">
        <v>355369</v>
      </c>
      <c r="D3110" t="s">
        <v>346</v>
      </c>
      <c r="E3110">
        <v>0</v>
      </c>
      <c r="F3110">
        <v>0</v>
      </c>
      <c r="G3110">
        <v>0</v>
      </c>
      <c r="H3110">
        <v>0</v>
      </c>
      <c r="I3110">
        <v>74</v>
      </c>
      <c r="J3110">
        <v>2019</v>
      </c>
      <c r="K3110" t="s">
        <v>74</v>
      </c>
      <c r="L3110">
        <v>0</v>
      </c>
      <c r="M3110">
        <v>0</v>
      </c>
      <c r="N3110">
        <v>13</v>
      </c>
      <c r="O3110">
        <v>2</v>
      </c>
      <c r="P3110" t="s">
        <v>1526</v>
      </c>
      <c r="Q3110" t="s">
        <v>1223</v>
      </c>
      <c r="R3110" t="s">
        <v>1527</v>
      </c>
      <c r="S3110">
        <v>14937</v>
      </c>
      <c r="T3110" t="s">
        <v>1003</v>
      </c>
      <c r="U3110" t="s">
        <v>1528</v>
      </c>
      <c r="V3110" t="s">
        <v>1049</v>
      </c>
      <c r="W3110" t="s">
        <v>278</v>
      </c>
      <c r="X3110" t="s">
        <v>57</v>
      </c>
      <c r="Y3110" t="s">
        <v>1529</v>
      </c>
      <c r="Z3110" s="1">
        <v>43722</v>
      </c>
      <c r="AA3110">
        <v>74</v>
      </c>
      <c r="AB3110" t="s">
        <v>59</v>
      </c>
      <c r="AC3110">
        <v>2023</v>
      </c>
      <c r="AD3110">
        <v>18</v>
      </c>
      <c r="AE3110" t="s">
        <v>354</v>
      </c>
      <c r="AF3110" t="s">
        <v>247</v>
      </c>
      <c r="AG3110" s="1">
        <v>35181</v>
      </c>
      <c r="AH3110" t="s">
        <v>355</v>
      </c>
      <c r="AI3110" t="s">
        <v>265</v>
      </c>
      <c r="AJ3110" t="s">
        <v>64</v>
      </c>
      <c r="AK3110">
        <v>191</v>
      </c>
      <c r="AL3110">
        <v>7000000</v>
      </c>
      <c r="AM3110">
        <v>10000000</v>
      </c>
      <c r="AN3110" s="1">
        <v>45473</v>
      </c>
      <c r="AO3110" t="s">
        <v>364</v>
      </c>
      <c r="AP3110" t="s">
        <v>164</v>
      </c>
      <c r="AQ3110">
        <v>13</v>
      </c>
      <c r="AR3110" t="s">
        <v>357</v>
      </c>
      <c r="AS3110">
        <v>0</v>
      </c>
      <c r="AT3110" t="s">
        <v>355</v>
      </c>
      <c r="AU3110">
        <v>28</v>
      </c>
    </row>
    <row r="3111" spans="1:47" x14ac:dyDescent="0.25">
      <c r="A3111" t="s">
        <v>1525</v>
      </c>
      <c r="B3111">
        <v>3199400</v>
      </c>
      <c r="C3111">
        <v>355369</v>
      </c>
      <c r="D3111" t="s">
        <v>346</v>
      </c>
      <c r="E3111">
        <v>0</v>
      </c>
      <c r="F3111">
        <v>0</v>
      </c>
      <c r="G3111">
        <v>0</v>
      </c>
      <c r="H3111">
        <v>0</v>
      </c>
      <c r="I3111">
        <v>74</v>
      </c>
      <c r="J3111">
        <v>2019</v>
      </c>
      <c r="K3111" t="s">
        <v>74</v>
      </c>
      <c r="L3111">
        <v>0</v>
      </c>
      <c r="M3111">
        <v>0</v>
      </c>
      <c r="N3111">
        <v>13</v>
      </c>
      <c r="O3111">
        <v>2</v>
      </c>
      <c r="P3111" t="s">
        <v>1526</v>
      </c>
      <c r="Q3111" t="s">
        <v>1223</v>
      </c>
      <c r="R3111" t="s">
        <v>1527</v>
      </c>
      <c r="S3111">
        <v>14937</v>
      </c>
      <c r="T3111" t="s">
        <v>1003</v>
      </c>
      <c r="U3111" t="s">
        <v>1528</v>
      </c>
      <c r="V3111" t="s">
        <v>1049</v>
      </c>
      <c r="W3111" t="s">
        <v>278</v>
      </c>
      <c r="X3111" t="s">
        <v>57</v>
      </c>
      <c r="Y3111" t="s">
        <v>1529</v>
      </c>
      <c r="Z3111" s="1">
        <v>43722</v>
      </c>
      <c r="AA3111">
        <v>74</v>
      </c>
      <c r="AB3111" t="s">
        <v>59</v>
      </c>
      <c r="AC3111">
        <v>2023</v>
      </c>
      <c r="AD3111">
        <v>18</v>
      </c>
      <c r="AE3111" t="s">
        <v>354</v>
      </c>
      <c r="AF3111" t="s">
        <v>247</v>
      </c>
      <c r="AG3111" s="1">
        <v>35181</v>
      </c>
      <c r="AH3111" t="s">
        <v>355</v>
      </c>
      <c r="AI3111" t="s">
        <v>265</v>
      </c>
      <c r="AJ3111" t="s">
        <v>64</v>
      </c>
      <c r="AK3111">
        <v>191</v>
      </c>
      <c r="AL3111">
        <v>7000000</v>
      </c>
      <c r="AM3111">
        <v>10000000</v>
      </c>
      <c r="AN3111" s="1">
        <v>45473</v>
      </c>
      <c r="AO3111" t="s">
        <v>365</v>
      </c>
      <c r="AP3111" t="s">
        <v>66</v>
      </c>
      <c r="AQ3111">
        <v>13</v>
      </c>
      <c r="AR3111" t="s">
        <v>357</v>
      </c>
      <c r="AS3111">
        <v>0</v>
      </c>
      <c r="AT3111" t="s">
        <v>355</v>
      </c>
      <c r="AU3111">
        <v>28</v>
      </c>
    </row>
    <row r="3112" spans="1:47" x14ac:dyDescent="0.25">
      <c r="A3112" t="s">
        <v>1525</v>
      </c>
      <c r="B3112">
        <v>3199400</v>
      </c>
      <c r="C3112">
        <v>355369</v>
      </c>
      <c r="D3112" t="s">
        <v>346</v>
      </c>
      <c r="E3112">
        <v>0</v>
      </c>
      <c r="F3112">
        <v>0</v>
      </c>
      <c r="G3112">
        <v>0</v>
      </c>
      <c r="H3112">
        <v>0</v>
      </c>
      <c r="I3112">
        <v>74</v>
      </c>
      <c r="J3112">
        <v>2019</v>
      </c>
      <c r="K3112" t="s">
        <v>74</v>
      </c>
      <c r="L3112">
        <v>0</v>
      </c>
      <c r="M3112">
        <v>0</v>
      </c>
      <c r="N3112">
        <v>13</v>
      </c>
      <c r="O3112">
        <v>2</v>
      </c>
      <c r="P3112" t="s">
        <v>1526</v>
      </c>
      <c r="Q3112" t="s">
        <v>1223</v>
      </c>
      <c r="R3112" t="s">
        <v>1527</v>
      </c>
      <c r="S3112">
        <v>14937</v>
      </c>
      <c r="T3112" t="s">
        <v>1003</v>
      </c>
      <c r="U3112" t="s">
        <v>1528</v>
      </c>
      <c r="V3112" t="s">
        <v>1049</v>
      </c>
      <c r="W3112" t="s">
        <v>278</v>
      </c>
      <c r="X3112" t="s">
        <v>57</v>
      </c>
      <c r="Y3112" t="s">
        <v>1529</v>
      </c>
      <c r="Z3112" s="1">
        <v>43722</v>
      </c>
      <c r="AA3112">
        <v>74</v>
      </c>
      <c r="AB3112" t="s">
        <v>59</v>
      </c>
      <c r="AC3112">
        <v>2023</v>
      </c>
      <c r="AD3112">
        <v>18</v>
      </c>
      <c r="AE3112" t="s">
        <v>354</v>
      </c>
      <c r="AF3112" t="s">
        <v>247</v>
      </c>
      <c r="AG3112" s="1">
        <v>35181</v>
      </c>
      <c r="AH3112" t="s">
        <v>355</v>
      </c>
      <c r="AI3112" t="s">
        <v>265</v>
      </c>
      <c r="AJ3112" t="s">
        <v>64</v>
      </c>
      <c r="AK3112">
        <v>191</v>
      </c>
      <c r="AL3112">
        <v>7000000</v>
      </c>
      <c r="AM3112">
        <v>10000000</v>
      </c>
      <c r="AN3112" s="1">
        <v>45473</v>
      </c>
      <c r="AO3112" t="s">
        <v>366</v>
      </c>
      <c r="AP3112" t="s">
        <v>164</v>
      </c>
      <c r="AQ3112">
        <v>13</v>
      </c>
      <c r="AR3112" t="s">
        <v>357</v>
      </c>
      <c r="AS3112">
        <v>0</v>
      </c>
      <c r="AT3112" t="s">
        <v>355</v>
      </c>
      <c r="AU3112">
        <v>28</v>
      </c>
    </row>
    <row r="3113" spans="1:47" x14ac:dyDescent="0.25">
      <c r="A3113" t="s">
        <v>1525</v>
      </c>
      <c r="B3113">
        <v>3199400</v>
      </c>
      <c r="C3113">
        <v>355369</v>
      </c>
      <c r="D3113" t="s">
        <v>346</v>
      </c>
      <c r="E3113">
        <v>0</v>
      </c>
      <c r="F3113">
        <v>0</v>
      </c>
      <c r="G3113">
        <v>0</v>
      </c>
      <c r="H3113">
        <v>0</v>
      </c>
      <c r="I3113">
        <v>74</v>
      </c>
      <c r="J3113">
        <v>2019</v>
      </c>
      <c r="K3113" t="s">
        <v>74</v>
      </c>
      <c r="L3113">
        <v>0</v>
      </c>
      <c r="M3113">
        <v>0</v>
      </c>
      <c r="N3113">
        <v>13</v>
      </c>
      <c r="O3113">
        <v>2</v>
      </c>
      <c r="P3113" t="s">
        <v>1526</v>
      </c>
      <c r="Q3113" t="s">
        <v>1223</v>
      </c>
      <c r="R3113" t="s">
        <v>1527</v>
      </c>
      <c r="S3113">
        <v>14937</v>
      </c>
      <c r="T3113" t="s">
        <v>1003</v>
      </c>
      <c r="U3113" t="s">
        <v>1528</v>
      </c>
      <c r="V3113" t="s">
        <v>1049</v>
      </c>
      <c r="W3113" t="s">
        <v>278</v>
      </c>
      <c r="X3113" t="s">
        <v>57</v>
      </c>
      <c r="Y3113" t="s">
        <v>1529</v>
      </c>
      <c r="Z3113" s="1">
        <v>43722</v>
      </c>
      <c r="AA3113">
        <v>74</v>
      </c>
      <c r="AB3113" t="s">
        <v>59</v>
      </c>
      <c r="AC3113">
        <v>2023</v>
      </c>
      <c r="AD3113">
        <v>18</v>
      </c>
      <c r="AE3113" t="s">
        <v>354</v>
      </c>
      <c r="AF3113" t="s">
        <v>247</v>
      </c>
      <c r="AG3113" s="1">
        <v>35181</v>
      </c>
      <c r="AH3113" t="s">
        <v>355</v>
      </c>
      <c r="AI3113" t="s">
        <v>265</v>
      </c>
      <c r="AJ3113" t="s">
        <v>64</v>
      </c>
      <c r="AK3113">
        <v>191</v>
      </c>
      <c r="AL3113">
        <v>7000000</v>
      </c>
      <c r="AM3113">
        <v>10000000</v>
      </c>
      <c r="AN3113" s="1">
        <v>45473</v>
      </c>
      <c r="AO3113" t="s">
        <v>367</v>
      </c>
      <c r="AP3113" t="s">
        <v>164</v>
      </c>
      <c r="AQ3113">
        <v>13</v>
      </c>
      <c r="AR3113" t="s">
        <v>357</v>
      </c>
      <c r="AS3113">
        <v>0</v>
      </c>
      <c r="AT3113" t="s">
        <v>355</v>
      </c>
      <c r="AU3113">
        <v>28</v>
      </c>
    </row>
    <row r="3114" spans="1:47" x14ac:dyDescent="0.25">
      <c r="A3114" t="s">
        <v>1525</v>
      </c>
      <c r="B3114">
        <v>3199400</v>
      </c>
      <c r="C3114">
        <v>355369</v>
      </c>
      <c r="D3114" t="s">
        <v>346</v>
      </c>
      <c r="E3114">
        <v>0</v>
      </c>
      <c r="F3114">
        <v>0</v>
      </c>
      <c r="G3114">
        <v>0</v>
      </c>
      <c r="H3114">
        <v>0</v>
      </c>
      <c r="I3114">
        <v>74</v>
      </c>
      <c r="J3114">
        <v>2019</v>
      </c>
      <c r="K3114" t="s">
        <v>74</v>
      </c>
      <c r="L3114">
        <v>0</v>
      </c>
      <c r="M3114">
        <v>0</v>
      </c>
      <c r="N3114">
        <v>13</v>
      </c>
      <c r="O3114">
        <v>2</v>
      </c>
      <c r="P3114" t="s">
        <v>1526</v>
      </c>
      <c r="Q3114" t="s">
        <v>1223</v>
      </c>
      <c r="R3114" t="s">
        <v>1527</v>
      </c>
      <c r="S3114">
        <v>14937</v>
      </c>
      <c r="T3114" t="s">
        <v>1003</v>
      </c>
      <c r="U3114" t="s">
        <v>1528</v>
      </c>
      <c r="V3114" t="s">
        <v>1049</v>
      </c>
      <c r="W3114" t="s">
        <v>278</v>
      </c>
      <c r="X3114" t="s">
        <v>57</v>
      </c>
      <c r="Y3114" t="s">
        <v>1529</v>
      </c>
      <c r="Z3114" s="1">
        <v>43722</v>
      </c>
      <c r="AA3114">
        <v>74</v>
      </c>
      <c r="AB3114" t="s">
        <v>59</v>
      </c>
      <c r="AC3114">
        <v>2023</v>
      </c>
      <c r="AD3114">
        <v>18</v>
      </c>
      <c r="AE3114" t="s">
        <v>354</v>
      </c>
      <c r="AF3114" t="s">
        <v>247</v>
      </c>
      <c r="AG3114" s="1">
        <v>35181</v>
      </c>
      <c r="AH3114" t="s">
        <v>355</v>
      </c>
      <c r="AI3114" t="s">
        <v>265</v>
      </c>
      <c r="AJ3114" t="s">
        <v>64</v>
      </c>
      <c r="AK3114">
        <v>191</v>
      </c>
      <c r="AL3114">
        <v>7000000</v>
      </c>
      <c r="AM3114">
        <v>10000000</v>
      </c>
      <c r="AN3114" s="1">
        <v>45473</v>
      </c>
      <c r="AO3114" t="s">
        <v>368</v>
      </c>
      <c r="AP3114" t="s">
        <v>164</v>
      </c>
      <c r="AQ3114">
        <v>13</v>
      </c>
      <c r="AR3114" t="s">
        <v>357</v>
      </c>
      <c r="AS3114">
        <v>0</v>
      </c>
      <c r="AT3114" t="s">
        <v>355</v>
      </c>
      <c r="AU3114">
        <v>28</v>
      </c>
    </row>
    <row r="3115" spans="1:47" x14ac:dyDescent="0.25">
      <c r="A3115" t="s">
        <v>1530</v>
      </c>
      <c r="B3115">
        <v>3210334</v>
      </c>
      <c r="C3115">
        <v>381187</v>
      </c>
      <c r="D3115" t="s">
        <v>812</v>
      </c>
      <c r="E3115">
        <v>0</v>
      </c>
      <c r="F3115">
        <v>0</v>
      </c>
      <c r="G3115">
        <v>1</v>
      </c>
      <c r="H3115">
        <v>0</v>
      </c>
      <c r="I3115">
        <v>90</v>
      </c>
      <c r="J3115">
        <v>2019</v>
      </c>
      <c r="K3115" t="s">
        <v>584</v>
      </c>
      <c r="L3115">
        <v>2</v>
      </c>
      <c r="M3115">
        <v>1</v>
      </c>
      <c r="N3115">
        <v>10</v>
      </c>
      <c r="O3115">
        <v>2</v>
      </c>
      <c r="P3115" t="s">
        <v>922</v>
      </c>
      <c r="Q3115" t="s">
        <v>854</v>
      </c>
      <c r="R3115" t="s">
        <v>791</v>
      </c>
      <c r="S3115">
        <v>5428</v>
      </c>
      <c r="T3115" t="s">
        <v>923</v>
      </c>
      <c r="U3115" t="s">
        <v>793</v>
      </c>
      <c r="V3115" t="s">
        <v>1531</v>
      </c>
      <c r="W3115" t="s">
        <v>322</v>
      </c>
      <c r="X3115" t="s">
        <v>57</v>
      </c>
      <c r="Y3115" t="s">
        <v>1532</v>
      </c>
      <c r="Z3115" s="1">
        <v>43723</v>
      </c>
      <c r="AA3115">
        <v>13</v>
      </c>
      <c r="AB3115" t="s">
        <v>81</v>
      </c>
      <c r="AC3115">
        <v>2023</v>
      </c>
      <c r="AD3115">
        <v>738</v>
      </c>
      <c r="AE3115" t="s">
        <v>796</v>
      </c>
      <c r="AF3115" t="s">
        <v>797</v>
      </c>
      <c r="AG3115" s="1">
        <v>35788</v>
      </c>
      <c r="AH3115" t="s">
        <v>264</v>
      </c>
      <c r="AI3115" t="s">
        <v>265</v>
      </c>
      <c r="AJ3115" t="s">
        <v>64</v>
      </c>
      <c r="AK3115">
        <v>178</v>
      </c>
      <c r="AL3115">
        <v>800000</v>
      </c>
      <c r="AM3115">
        <v>1000000</v>
      </c>
      <c r="AN3115" s="1">
        <v>46568</v>
      </c>
      <c r="AO3115" t="s">
        <v>798</v>
      </c>
      <c r="AP3115" t="s">
        <v>66</v>
      </c>
      <c r="AQ3115">
        <v>99</v>
      </c>
      <c r="AR3115" t="s">
        <v>799</v>
      </c>
      <c r="AS3115">
        <v>0</v>
      </c>
      <c r="AT3115" t="s">
        <v>264</v>
      </c>
      <c r="AU3115">
        <v>26</v>
      </c>
    </row>
    <row r="3116" spans="1:47" x14ac:dyDescent="0.25">
      <c r="A3116" t="s">
        <v>1530</v>
      </c>
      <c r="B3116">
        <v>3210334</v>
      </c>
      <c r="C3116">
        <v>381187</v>
      </c>
      <c r="D3116" t="s">
        <v>812</v>
      </c>
      <c r="E3116">
        <v>0</v>
      </c>
      <c r="F3116">
        <v>0</v>
      </c>
      <c r="G3116">
        <v>1</v>
      </c>
      <c r="H3116">
        <v>0</v>
      </c>
      <c r="I3116">
        <v>90</v>
      </c>
      <c r="J3116">
        <v>2019</v>
      </c>
      <c r="K3116" t="s">
        <v>584</v>
      </c>
      <c r="L3116">
        <v>2</v>
      </c>
      <c r="M3116">
        <v>1</v>
      </c>
      <c r="N3116">
        <v>10</v>
      </c>
      <c r="O3116">
        <v>2</v>
      </c>
      <c r="P3116" t="s">
        <v>922</v>
      </c>
      <c r="Q3116" t="s">
        <v>854</v>
      </c>
      <c r="R3116" t="s">
        <v>791</v>
      </c>
      <c r="S3116">
        <v>5428</v>
      </c>
      <c r="T3116" t="s">
        <v>923</v>
      </c>
      <c r="U3116" t="s">
        <v>793</v>
      </c>
      <c r="V3116" t="s">
        <v>1531</v>
      </c>
      <c r="W3116" t="s">
        <v>322</v>
      </c>
      <c r="X3116" t="s">
        <v>57</v>
      </c>
      <c r="Y3116" t="s">
        <v>1532</v>
      </c>
      <c r="Z3116" s="1">
        <v>43723</v>
      </c>
      <c r="AA3116">
        <v>13</v>
      </c>
      <c r="AB3116" t="s">
        <v>81</v>
      </c>
      <c r="AC3116">
        <v>2023</v>
      </c>
      <c r="AD3116">
        <v>738</v>
      </c>
      <c r="AE3116" t="s">
        <v>796</v>
      </c>
      <c r="AF3116" t="s">
        <v>797</v>
      </c>
      <c r="AG3116" s="1">
        <v>35788</v>
      </c>
      <c r="AH3116" t="s">
        <v>264</v>
      </c>
      <c r="AI3116" t="s">
        <v>265</v>
      </c>
      <c r="AJ3116" t="s">
        <v>64</v>
      </c>
      <c r="AK3116">
        <v>178</v>
      </c>
      <c r="AL3116">
        <v>800000</v>
      </c>
      <c r="AM3116">
        <v>1000000</v>
      </c>
      <c r="AN3116" s="1">
        <v>46568</v>
      </c>
      <c r="AO3116" t="s">
        <v>800</v>
      </c>
      <c r="AP3116" t="s">
        <v>66</v>
      </c>
      <c r="AQ3116">
        <v>99</v>
      </c>
      <c r="AR3116" t="s">
        <v>799</v>
      </c>
      <c r="AS3116">
        <v>0</v>
      </c>
      <c r="AT3116" t="s">
        <v>264</v>
      </c>
      <c r="AU3116">
        <v>26</v>
      </c>
    </row>
    <row r="3117" spans="1:47" x14ac:dyDescent="0.25">
      <c r="A3117" t="s">
        <v>1530</v>
      </c>
      <c r="B3117">
        <v>3210334</v>
      </c>
      <c r="C3117">
        <v>381187</v>
      </c>
      <c r="D3117" t="s">
        <v>812</v>
      </c>
      <c r="E3117">
        <v>0</v>
      </c>
      <c r="F3117">
        <v>0</v>
      </c>
      <c r="G3117">
        <v>1</v>
      </c>
      <c r="H3117">
        <v>0</v>
      </c>
      <c r="I3117">
        <v>90</v>
      </c>
      <c r="J3117">
        <v>2019</v>
      </c>
      <c r="K3117" t="s">
        <v>584</v>
      </c>
      <c r="L3117">
        <v>2</v>
      </c>
      <c r="M3117">
        <v>1</v>
      </c>
      <c r="N3117">
        <v>10</v>
      </c>
      <c r="O3117">
        <v>2</v>
      </c>
      <c r="P3117" t="s">
        <v>922</v>
      </c>
      <c r="Q3117" t="s">
        <v>854</v>
      </c>
      <c r="R3117" t="s">
        <v>791</v>
      </c>
      <c r="S3117">
        <v>5428</v>
      </c>
      <c r="T3117" t="s">
        <v>923</v>
      </c>
      <c r="U3117" t="s">
        <v>793</v>
      </c>
      <c r="V3117" t="s">
        <v>1531</v>
      </c>
      <c r="W3117" t="s">
        <v>322</v>
      </c>
      <c r="X3117" t="s">
        <v>57</v>
      </c>
      <c r="Y3117" t="s">
        <v>1532</v>
      </c>
      <c r="Z3117" s="1">
        <v>43723</v>
      </c>
      <c r="AA3117">
        <v>13</v>
      </c>
      <c r="AB3117" t="s">
        <v>81</v>
      </c>
      <c r="AC3117">
        <v>2023</v>
      </c>
      <c r="AD3117">
        <v>738</v>
      </c>
      <c r="AE3117" t="s">
        <v>796</v>
      </c>
      <c r="AF3117" t="s">
        <v>797</v>
      </c>
      <c r="AG3117" s="1">
        <v>35788</v>
      </c>
      <c r="AH3117" t="s">
        <v>264</v>
      </c>
      <c r="AI3117" t="s">
        <v>265</v>
      </c>
      <c r="AJ3117" t="s">
        <v>64</v>
      </c>
      <c r="AK3117">
        <v>178</v>
      </c>
      <c r="AL3117">
        <v>800000</v>
      </c>
      <c r="AM3117">
        <v>1000000</v>
      </c>
      <c r="AN3117" s="1">
        <v>46568</v>
      </c>
      <c r="AO3117" t="s">
        <v>801</v>
      </c>
      <c r="AP3117" t="s">
        <v>66</v>
      </c>
      <c r="AQ3117">
        <v>11</v>
      </c>
      <c r="AR3117" t="s">
        <v>799</v>
      </c>
      <c r="AS3117">
        <v>0</v>
      </c>
      <c r="AT3117" t="s">
        <v>264</v>
      </c>
      <c r="AU3117">
        <v>26</v>
      </c>
    </row>
    <row r="3118" spans="1:47" x14ac:dyDescent="0.25">
      <c r="A3118" t="s">
        <v>1530</v>
      </c>
      <c r="B3118">
        <v>3210334</v>
      </c>
      <c r="C3118">
        <v>381187</v>
      </c>
      <c r="D3118" t="s">
        <v>812</v>
      </c>
      <c r="E3118">
        <v>0</v>
      </c>
      <c r="F3118">
        <v>0</v>
      </c>
      <c r="G3118">
        <v>1</v>
      </c>
      <c r="H3118">
        <v>0</v>
      </c>
      <c r="I3118">
        <v>90</v>
      </c>
      <c r="J3118">
        <v>2019</v>
      </c>
      <c r="K3118" t="s">
        <v>584</v>
      </c>
      <c r="L3118">
        <v>2</v>
      </c>
      <c r="M3118">
        <v>1</v>
      </c>
      <c r="N3118">
        <v>10</v>
      </c>
      <c r="O3118">
        <v>2</v>
      </c>
      <c r="P3118" t="s">
        <v>922</v>
      </c>
      <c r="Q3118" t="s">
        <v>854</v>
      </c>
      <c r="R3118" t="s">
        <v>791</v>
      </c>
      <c r="S3118">
        <v>5428</v>
      </c>
      <c r="T3118" t="s">
        <v>923</v>
      </c>
      <c r="U3118" t="s">
        <v>793</v>
      </c>
      <c r="V3118" t="s">
        <v>1531</v>
      </c>
      <c r="W3118" t="s">
        <v>322</v>
      </c>
      <c r="X3118" t="s">
        <v>57</v>
      </c>
      <c r="Y3118" t="s">
        <v>1532</v>
      </c>
      <c r="Z3118" s="1">
        <v>43723</v>
      </c>
      <c r="AA3118">
        <v>13</v>
      </c>
      <c r="AB3118" t="s">
        <v>81</v>
      </c>
      <c r="AC3118">
        <v>2023</v>
      </c>
      <c r="AD3118">
        <v>738</v>
      </c>
      <c r="AE3118" t="s">
        <v>796</v>
      </c>
      <c r="AF3118" t="s">
        <v>797</v>
      </c>
      <c r="AG3118" s="1">
        <v>35788</v>
      </c>
      <c r="AH3118" t="s">
        <v>264</v>
      </c>
      <c r="AI3118" t="s">
        <v>265</v>
      </c>
      <c r="AJ3118" t="s">
        <v>64</v>
      </c>
      <c r="AK3118">
        <v>178</v>
      </c>
      <c r="AL3118">
        <v>800000</v>
      </c>
      <c r="AM3118">
        <v>1000000</v>
      </c>
      <c r="AN3118" s="1">
        <v>46568</v>
      </c>
      <c r="AO3118" t="s">
        <v>802</v>
      </c>
      <c r="AP3118" t="s">
        <v>66</v>
      </c>
      <c r="AQ3118">
        <v>11</v>
      </c>
      <c r="AR3118" t="s">
        <v>799</v>
      </c>
      <c r="AS3118">
        <v>0</v>
      </c>
      <c r="AT3118" t="s">
        <v>264</v>
      </c>
      <c r="AU3118">
        <v>26</v>
      </c>
    </row>
    <row r="3119" spans="1:47" x14ac:dyDescent="0.25">
      <c r="A3119" t="s">
        <v>1530</v>
      </c>
      <c r="B3119">
        <v>3210334</v>
      </c>
      <c r="C3119">
        <v>381187</v>
      </c>
      <c r="D3119" t="s">
        <v>812</v>
      </c>
      <c r="E3119">
        <v>0</v>
      </c>
      <c r="F3119">
        <v>0</v>
      </c>
      <c r="G3119">
        <v>1</v>
      </c>
      <c r="H3119">
        <v>0</v>
      </c>
      <c r="I3119">
        <v>90</v>
      </c>
      <c r="J3119">
        <v>2019</v>
      </c>
      <c r="K3119" t="s">
        <v>584</v>
      </c>
      <c r="L3119">
        <v>2</v>
      </c>
      <c r="M3119">
        <v>1</v>
      </c>
      <c r="N3119">
        <v>10</v>
      </c>
      <c r="O3119">
        <v>2</v>
      </c>
      <c r="P3119" t="s">
        <v>922</v>
      </c>
      <c r="Q3119" t="s">
        <v>854</v>
      </c>
      <c r="R3119" t="s">
        <v>791</v>
      </c>
      <c r="S3119">
        <v>5428</v>
      </c>
      <c r="T3119" t="s">
        <v>923</v>
      </c>
      <c r="U3119" t="s">
        <v>793</v>
      </c>
      <c r="V3119" t="s">
        <v>1531</v>
      </c>
      <c r="W3119" t="s">
        <v>322</v>
      </c>
      <c r="X3119" t="s">
        <v>57</v>
      </c>
      <c r="Y3119" t="s">
        <v>1532</v>
      </c>
      <c r="Z3119" s="1">
        <v>43723</v>
      </c>
      <c r="AA3119">
        <v>13</v>
      </c>
      <c r="AB3119" t="s">
        <v>81</v>
      </c>
      <c r="AC3119">
        <v>2023</v>
      </c>
      <c r="AD3119">
        <v>738</v>
      </c>
      <c r="AE3119" t="s">
        <v>796</v>
      </c>
      <c r="AF3119" t="s">
        <v>797</v>
      </c>
      <c r="AG3119" s="1">
        <v>35788</v>
      </c>
      <c r="AH3119" t="s">
        <v>264</v>
      </c>
      <c r="AI3119" t="s">
        <v>265</v>
      </c>
      <c r="AJ3119" t="s">
        <v>64</v>
      </c>
      <c r="AK3119">
        <v>178</v>
      </c>
      <c r="AL3119">
        <v>800000</v>
      </c>
      <c r="AM3119">
        <v>1000000</v>
      </c>
      <c r="AN3119" s="1">
        <v>46568</v>
      </c>
      <c r="AO3119" t="s">
        <v>803</v>
      </c>
      <c r="AP3119" t="s">
        <v>66</v>
      </c>
      <c r="AQ3119">
        <v>11</v>
      </c>
      <c r="AR3119" t="s">
        <v>799</v>
      </c>
      <c r="AS3119">
        <v>0</v>
      </c>
      <c r="AT3119" t="s">
        <v>264</v>
      </c>
      <c r="AU3119">
        <v>26</v>
      </c>
    </row>
    <row r="3120" spans="1:47" x14ac:dyDescent="0.25">
      <c r="A3120" t="s">
        <v>1530</v>
      </c>
      <c r="B3120">
        <v>3210334</v>
      </c>
      <c r="C3120">
        <v>381187</v>
      </c>
      <c r="D3120" t="s">
        <v>812</v>
      </c>
      <c r="E3120">
        <v>0</v>
      </c>
      <c r="F3120">
        <v>0</v>
      </c>
      <c r="G3120">
        <v>1</v>
      </c>
      <c r="H3120">
        <v>0</v>
      </c>
      <c r="I3120">
        <v>90</v>
      </c>
      <c r="J3120">
        <v>2019</v>
      </c>
      <c r="K3120" t="s">
        <v>584</v>
      </c>
      <c r="L3120">
        <v>2</v>
      </c>
      <c r="M3120">
        <v>1</v>
      </c>
      <c r="N3120">
        <v>10</v>
      </c>
      <c r="O3120">
        <v>2</v>
      </c>
      <c r="P3120" t="s">
        <v>922</v>
      </c>
      <c r="Q3120" t="s">
        <v>854</v>
      </c>
      <c r="R3120" t="s">
        <v>791</v>
      </c>
      <c r="S3120">
        <v>5428</v>
      </c>
      <c r="T3120" t="s">
        <v>923</v>
      </c>
      <c r="U3120" t="s">
        <v>793</v>
      </c>
      <c r="V3120" t="s">
        <v>1531</v>
      </c>
      <c r="W3120" t="s">
        <v>322</v>
      </c>
      <c r="X3120" t="s">
        <v>57</v>
      </c>
      <c r="Y3120" t="s">
        <v>1532</v>
      </c>
      <c r="Z3120" s="1">
        <v>43723</v>
      </c>
      <c r="AA3120">
        <v>13</v>
      </c>
      <c r="AB3120" t="s">
        <v>81</v>
      </c>
      <c r="AC3120">
        <v>2023</v>
      </c>
      <c r="AD3120">
        <v>738</v>
      </c>
      <c r="AE3120" t="s">
        <v>796</v>
      </c>
      <c r="AF3120" t="s">
        <v>797</v>
      </c>
      <c r="AG3120" s="1">
        <v>35788</v>
      </c>
      <c r="AH3120" t="s">
        <v>264</v>
      </c>
      <c r="AI3120" t="s">
        <v>265</v>
      </c>
      <c r="AJ3120" t="s">
        <v>64</v>
      </c>
      <c r="AK3120">
        <v>178</v>
      </c>
      <c r="AL3120">
        <v>800000</v>
      </c>
      <c r="AM3120">
        <v>1000000</v>
      </c>
      <c r="AN3120" s="1">
        <v>46568</v>
      </c>
      <c r="AO3120" t="s">
        <v>804</v>
      </c>
      <c r="AP3120" t="s">
        <v>66</v>
      </c>
      <c r="AQ3120">
        <v>11</v>
      </c>
      <c r="AR3120" t="s">
        <v>799</v>
      </c>
      <c r="AS3120">
        <v>0</v>
      </c>
      <c r="AT3120" t="s">
        <v>264</v>
      </c>
      <c r="AU3120">
        <v>26</v>
      </c>
    </row>
    <row r="3121" spans="1:47" x14ac:dyDescent="0.25">
      <c r="A3121" t="s">
        <v>1530</v>
      </c>
      <c r="B3121">
        <v>3210334</v>
      </c>
      <c r="C3121">
        <v>381187</v>
      </c>
      <c r="D3121" t="s">
        <v>812</v>
      </c>
      <c r="E3121">
        <v>0</v>
      </c>
      <c r="F3121">
        <v>0</v>
      </c>
      <c r="G3121">
        <v>1</v>
      </c>
      <c r="H3121">
        <v>0</v>
      </c>
      <c r="I3121">
        <v>90</v>
      </c>
      <c r="J3121">
        <v>2019</v>
      </c>
      <c r="K3121" t="s">
        <v>584</v>
      </c>
      <c r="L3121">
        <v>2</v>
      </c>
      <c r="M3121">
        <v>1</v>
      </c>
      <c r="N3121">
        <v>10</v>
      </c>
      <c r="O3121">
        <v>2</v>
      </c>
      <c r="P3121" t="s">
        <v>922</v>
      </c>
      <c r="Q3121" t="s">
        <v>854</v>
      </c>
      <c r="R3121" t="s">
        <v>791</v>
      </c>
      <c r="S3121">
        <v>5428</v>
      </c>
      <c r="T3121" t="s">
        <v>923</v>
      </c>
      <c r="U3121" t="s">
        <v>793</v>
      </c>
      <c r="V3121" t="s">
        <v>1531</v>
      </c>
      <c r="W3121" t="s">
        <v>322</v>
      </c>
      <c r="X3121" t="s">
        <v>57</v>
      </c>
      <c r="Y3121" t="s">
        <v>1532</v>
      </c>
      <c r="Z3121" s="1">
        <v>43723</v>
      </c>
      <c r="AA3121">
        <v>13</v>
      </c>
      <c r="AB3121" t="s">
        <v>81</v>
      </c>
      <c r="AC3121">
        <v>2023</v>
      </c>
      <c r="AD3121">
        <v>738</v>
      </c>
      <c r="AE3121" t="s">
        <v>796</v>
      </c>
      <c r="AF3121" t="s">
        <v>797</v>
      </c>
      <c r="AG3121" s="1">
        <v>35788</v>
      </c>
      <c r="AH3121" t="s">
        <v>264</v>
      </c>
      <c r="AI3121" t="s">
        <v>265</v>
      </c>
      <c r="AJ3121" t="s">
        <v>64</v>
      </c>
      <c r="AK3121">
        <v>178</v>
      </c>
      <c r="AL3121">
        <v>800000</v>
      </c>
      <c r="AM3121">
        <v>1000000</v>
      </c>
      <c r="AN3121" s="1">
        <v>46568</v>
      </c>
      <c r="AO3121" t="s">
        <v>805</v>
      </c>
      <c r="AP3121" t="s">
        <v>66</v>
      </c>
      <c r="AQ3121">
        <v>11</v>
      </c>
      <c r="AR3121" t="s">
        <v>799</v>
      </c>
      <c r="AS3121">
        <v>0</v>
      </c>
      <c r="AT3121" t="s">
        <v>264</v>
      </c>
      <c r="AU3121">
        <v>26</v>
      </c>
    </row>
    <row r="3122" spans="1:47" x14ac:dyDescent="0.25">
      <c r="A3122" t="s">
        <v>1530</v>
      </c>
      <c r="B3122">
        <v>3210334</v>
      </c>
      <c r="C3122">
        <v>381187</v>
      </c>
      <c r="D3122" t="s">
        <v>812</v>
      </c>
      <c r="E3122">
        <v>0</v>
      </c>
      <c r="F3122">
        <v>0</v>
      </c>
      <c r="G3122">
        <v>1</v>
      </c>
      <c r="H3122">
        <v>0</v>
      </c>
      <c r="I3122">
        <v>90</v>
      </c>
      <c r="J3122">
        <v>2019</v>
      </c>
      <c r="K3122" t="s">
        <v>584</v>
      </c>
      <c r="L3122">
        <v>2</v>
      </c>
      <c r="M3122">
        <v>1</v>
      </c>
      <c r="N3122">
        <v>10</v>
      </c>
      <c r="O3122">
        <v>2</v>
      </c>
      <c r="P3122" t="s">
        <v>922</v>
      </c>
      <c r="Q3122" t="s">
        <v>854</v>
      </c>
      <c r="R3122" t="s">
        <v>791</v>
      </c>
      <c r="S3122">
        <v>5428</v>
      </c>
      <c r="T3122" t="s">
        <v>923</v>
      </c>
      <c r="U3122" t="s">
        <v>793</v>
      </c>
      <c r="V3122" t="s">
        <v>1531</v>
      </c>
      <c r="W3122" t="s">
        <v>322</v>
      </c>
      <c r="X3122" t="s">
        <v>57</v>
      </c>
      <c r="Y3122" t="s">
        <v>1532</v>
      </c>
      <c r="Z3122" s="1">
        <v>43723</v>
      </c>
      <c r="AA3122">
        <v>13</v>
      </c>
      <c r="AB3122" t="s">
        <v>81</v>
      </c>
      <c r="AC3122">
        <v>2023</v>
      </c>
      <c r="AD3122">
        <v>738</v>
      </c>
      <c r="AE3122" t="s">
        <v>796</v>
      </c>
      <c r="AF3122" t="s">
        <v>797</v>
      </c>
      <c r="AG3122" s="1">
        <v>35788</v>
      </c>
      <c r="AH3122" t="s">
        <v>264</v>
      </c>
      <c r="AI3122" t="s">
        <v>265</v>
      </c>
      <c r="AJ3122" t="s">
        <v>64</v>
      </c>
      <c r="AK3122">
        <v>178</v>
      </c>
      <c r="AL3122">
        <v>800000</v>
      </c>
      <c r="AM3122">
        <v>1000000</v>
      </c>
      <c r="AN3122" s="1">
        <v>46568</v>
      </c>
      <c r="AO3122" t="s">
        <v>806</v>
      </c>
      <c r="AP3122" t="s">
        <v>164</v>
      </c>
      <c r="AQ3122">
        <v>11</v>
      </c>
      <c r="AR3122" t="s">
        <v>799</v>
      </c>
      <c r="AS3122">
        <v>0</v>
      </c>
      <c r="AT3122" t="s">
        <v>807</v>
      </c>
      <c r="AU3122">
        <v>26</v>
      </c>
    </row>
    <row r="3123" spans="1:47" x14ac:dyDescent="0.25">
      <c r="A3123" t="s">
        <v>1530</v>
      </c>
      <c r="B3123">
        <v>3210334</v>
      </c>
      <c r="C3123">
        <v>381187</v>
      </c>
      <c r="D3123" t="s">
        <v>812</v>
      </c>
      <c r="E3123">
        <v>0</v>
      </c>
      <c r="F3123">
        <v>0</v>
      </c>
      <c r="G3123">
        <v>1</v>
      </c>
      <c r="H3123">
        <v>0</v>
      </c>
      <c r="I3123">
        <v>90</v>
      </c>
      <c r="J3123">
        <v>2019</v>
      </c>
      <c r="K3123" t="s">
        <v>584</v>
      </c>
      <c r="L3123">
        <v>2</v>
      </c>
      <c r="M3123">
        <v>1</v>
      </c>
      <c r="N3123">
        <v>10</v>
      </c>
      <c r="O3123">
        <v>2</v>
      </c>
      <c r="P3123" t="s">
        <v>922</v>
      </c>
      <c r="Q3123" t="s">
        <v>854</v>
      </c>
      <c r="R3123" t="s">
        <v>791</v>
      </c>
      <c r="S3123">
        <v>5428</v>
      </c>
      <c r="T3123" t="s">
        <v>923</v>
      </c>
      <c r="U3123" t="s">
        <v>793</v>
      </c>
      <c r="V3123" t="s">
        <v>1531</v>
      </c>
      <c r="W3123" t="s">
        <v>322</v>
      </c>
      <c r="X3123" t="s">
        <v>57</v>
      </c>
      <c r="Y3123" t="s">
        <v>1532</v>
      </c>
      <c r="Z3123" s="1">
        <v>43723</v>
      </c>
      <c r="AA3123">
        <v>13</v>
      </c>
      <c r="AB3123" t="s">
        <v>81</v>
      </c>
      <c r="AC3123">
        <v>2023</v>
      </c>
      <c r="AD3123">
        <v>738</v>
      </c>
      <c r="AE3123" t="s">
        <v>796</v>
      </c>
      <c r="AF3123" t="s">
        <v>797</v>
      </c>
      <c r="AG3123" s="1">
        <v>35788</v>
      </c>
      <c r="AH3123" t="s">
        <v>264</v>
      </c>
      <c r="AI3123" t="s">
        <v>265</v>
      </c>
      <c r="AJ3123" t="s">
        <v>64</v>
      </c>
      <c r="AK3123">
        <v>178</v>
      </c>
      <c r="AL3123">
        <v>800000</v>
      </c>
      <c r="AM3123">
        <v>1000000</v>
      </c>
      <c r="AN3123" s="1">
        <v>46568</v>
      </c>
      <c r="AO3123" t="s">
        <v>808</v>
      </c>
      <c r="AP3123" t="s">
        <v>164</v>
      </c>
      <c r="AQ3123">
        <v>11</v>
      </c>
      <c r="AR3123" t="s">
        <v>799</v>
      </c>
      <c r="AS3123">
        <v>0</v>
      </c>
      <c r="AT3123" t="s">
        <v>264</v>
      </c>
      <c r="AU3123">
        <v>26</v>
      </c>
    </row>
    <row r="3124" spans="1:47" x14ac:dyDescent="0.25">
      <c r="A3124" t="s">
        <v>1530</v>
      </c>
      <c r="B3124">
        <v>3210334</v>
      </c>
      <c r="C3124">
        <v>381187</v>
      </c>
      <c r="D3124" t="s">
        <v>812</v>
      </c>
      <c r="E3124">
        <v>0</v>
      </c>
      <c r="F3124">
        <v>0</v>
      </c>
      <c r="G3124">
        <v>1</v>
      </c>
      <c r="H3124">
        <v>0</v>
      </c>
      <c r="I3124">
        <v>90</v>
      </c>
      <c r="J3124">
        <v>2019</v>
      </c>
      <c r="K3124" t="s">
        <v>584</v>
      </c>
      <c r="L3124">
        <v>2</v>
      </c>
      <c r="M3124">
        <v>1</v>
      </c>
      <c r="N3124">
        <v>10</v>
      </c>
      <c r="O3124">
        <v>2</v>
      </c>
      <c r="P3124" t="s">
        <v>922</v>
      </c>
      <c r="Q3124" t="s">
        <v>854</v>
      </c>
      <c r="R3124" t="s">
        <v>791</v>
      </c>
      <c r="S3124">
        <v>5428</v>
      </c>
      <c r="T3124" t="s">
        <v>923</v>
      </c>
      <c r="U3124" t="s">
        <v>793</v>
      </c>
      <c r="V3124" t="s">
        <v>1531</v>
      </c>
      <c r="W3124" t="s">
        <v>322</v>
      </c>
      <c r="X3124" t="s">
        <v>57</v>
      </c>
      <c r="Y3124" t="s">
        <v>1532</v>
      </c>
      <c r="Z3124" s="1">
        <v>43723</v>
      </c>
      <c r="AA3124">
        <v>13</v>
      </c>
      <c r="AB3124" t="s">
        <v>81</v>
      </c>
      <c r="AC3124">
        <v>2023</v>
      </c>
      <c r="AD3124">
        <v>738</v>
      </c>
      <c r="AE3124" t="s">
        <v>796</v>
      </c>
      <c r="AF3124" t="s">
        <v>797</v>
      </c>
      <c r="AG3124" s="1">
        <v>35788</v>
      </c>
      <c r="AH3124" t="s">
        <v>264</v>
      </c>
      <c r="AI3124" t="s">
        <v>265</v>
      </c>
      <c r="AJ3124" t="s">
        <v>64</v>
      </c>
      <c r="AK3124">
        <v>178</v>
      </c>
      <c r="AL3124">
        <v>800000</v>
      </c>
      <c r="AM3124">
        <v>1000000</v>
      </c>
      <c r="AN3124" s="1">
        <v>46568</v>
      </c>
      <c r="AO3124" t="s">
        <v>809</v>
      </c>
      <c r="AP3124" t="s">
        <v>66</v>
      </c>
      <c r="AQ3124">
        <v>11</v>
      </c>
      <c r="AR3124" t="s">
        <v>799</v>
      </c>
      <c r="AS3124">
        <v>0</v>
      </c>
      <c r="AT3124" t="s">
        <v>264</v>
      </c>
      <c r="AU3124">
        <v>26</v>
      </c>
    </row>
    <row r="3125" spans="1:47" x14ac:dyDescent="0.25">
      <c r="A3125" t="s">
        <v>1530</v>
      </c>
      <c r="B3125">
        <v>3210334</v>
      </c>
      <c r="C3125">
        <v>381187</v>
      </c>
      <c r="D3125" t="s">
        <v>812</v>
      </c>
      <c r="E3125">
        <v>0</v>
      </c>
      <c r="F3125">
        <v>0</v>
      </c>
      <c r="G3125">
        <v>1</v>
      </c>
      <c r="H3125">
        <v>0</v>
      </c>
      <c r="I3125">
        <v>90</v>
      </c>
      <c r="J3125">
        <v>2019</v>
      </c>
      <c r="K3125" t="s">
        <v>584</v>
      </c>
      <c r="L3125">
        <v>2</v>
      </c>
      <c r="M3125">
        <v>1</v>
      </c>
      <c r="N3125">
        <v>10</v>
      </c>
      <c r="O3125">
        <v>2</v>
      </c>
      <c r="P3125" t="s">
        <v>922</v>
      </c>
      <c r="Q3125" t="s">
        <v>854</v>
      </c>
      <c r="R3125" t="s">
        <v>791</v>
      </c>
      <c r="S3125">
        <v>5428</v>
      </c>
      <c r="T3125" t="s">
        <v>923</v>
      </c>
      <c r="U3125" t="s">
        <v>793</v>
      </c>
      <c r="V3125" t="s">
        <v>1531</v>
      </c>
      <c r="W3125" t="s">
        <v>322</v>
      </c>
      <c r="X3125" t="s">
        <v>57</v>
      </c>
      <c r="Y3125" t="s">
        <v>1532</v>
      </c>
      <c r="Z3125" s="1">
        <v>43723</v>
      </c>
      <c r="AA3125">
        <v>13</v>
      </c>
      <c r="AB3125" t="s">
        <v>81</v>
      </c>
      <c r="AC3125">
        <v>2023</v>
      </c>
      <c r="AD3125">
        <v>738</v>
      </c>
      <c r="AE3125" t="s">
        <v>796</v>
      </c>
      <c r="AF3125" t="s">
        <v>797</v>
      </c>
      <c r="AG3125" s="1">
        <v>35788</v>
      </c>
      <c r="AH3125" t="s">
        <v>264</v>
      </c>
      <c r="AI3125" t="s">
        <v>265</v>
      </c>
      <c r="AJ3125" t="s">
        <v>64</v>
      </c>
      <c r="AK3125">
        <v>178</v>
      </c>
      <c r="AL3125">
        <v>800000</v>
      </c>
      <c r="AM3125">
        <v>1000000</v>
      </c>
      <c r="AN3125" s="1">
        <v>46568</v>
      </c>
      <c r="AO3125" t="s">
        <v>810</v>
      </c>
      <c r="AP3125" t="s">
        <v>66</v>
      </c>
      <c r="AQ3125">
        <v>11</v>
      </c>
      <c r="AR3125" t="s">
        <v>799</v>
      </c>
      <c r="AS3125">
        <v>0</v>
      </c>
      <c r="AT3125" t="s">
        <v>264</v>
      </c>
      <c r="AU3125">
        <v>26</v>
      </c>
    </row>
    <row r="3126" spans="1:47" x14ac:dyDescent="0.25">
      <c r="A3126" t="s">
        <v>1530</v>
      </c>
      <c r="B3126">
        <v>3210334</v>
      </c>
      <c r="C3126">
        <v>381187</v>
      </c>
      <c r="D3126" t="s">
        <v>812</v>
      </c>
      <c r="E3126">
        <v>0</v>
      </c>
      <c r="F3126">
        <v>0</v>
      </c>
      <c r="G3126">
        <v>1</v>
      </c>
      <c r="H3126">
        <v>0</v>
      </c>
      <c r="I3126">
        <v>90</v>
      </c>
      <c r="J3126">
        <v>2019</v>
      </c>
      <c r="K3126" t="s">
        <v>584</v>
      </c>
      <c r="L3126">
        <v>2</v>
      </c>
      <c r="M3126">
        <v>1</v>
      </c>
      <c r="N3126">
        <v>10</v>
      </c>
      <c r="O3126">
        <v>2</v>
      </c>
      <c r="P3126" t="s">
        <v>922</v>
      </c>
      <c r="Q3126" t="s">
        <v>854</v>
      </c>
      <c r="R3126" t="s">
        <v>791</v>
      </c>
      <c r="S3126">
        <v>5428</v>
      </c>
      <c r="T3126" t="s">
        <v>923</v>
      </c>
      <c r="U3126" t="s">
        <v>793</v>
      </c>
      <c r="V3126" t="s">
        <v>1531</v>
      </c>
      <c r="W3126" t="s">
        <v>322</v>
      </c>
      <c r="X3126" t="s">
        <v>57</v>
      </c>
      <c r="Y3126" t="s">
        <v>1533</v>
      </c>
      <c r="Z3126" s="1">
        <v>43723</v>
      </c>
      <c r="AA3126">
        <v>81</v>
      </c>
      <c r="AB3126" t="s">
        <v>59</v>
      </c>
      <c r="AC3126">
        <v>2023</v>
      </c>
      <c r="AD3126">
        <v>738</v>
      </c>
      <c r="AE3126" t="s">
        <v>796</v>
      </c>
      <c r="AF3126" t="s">
        <v>797</v>
      </c>
      <c r="AG3126" s="1">
        <v>35788</v>
      </c>
      <c r="AH3126" t="s">
        <v>264</v>
      </c>
      <c r="AI3126" t="s">
        <v>265</v>
      </c>
      <c r="AJ3126" t="s">
        <v>64</v>
      </c>
      <c r="AK3126">
        <v>178</v>
      </c>
      <c r="AL3126">
        <v>800000</v>
      </c>
      <c r="AM3126">
        <v>1000000</v>
      </c>
      <c r="AN3126" s="1">
        <v>46568</v>
      </c>
      <c r="AO3126" t="s">
        <v>798</v>
      </c>
      <c r="AP3126" t="s">
        <v>66</v>
      </c>
      <c r="AQ3126">
        <v>99</v>
      </c>
      <c r="AR3126" t="s">
        <v>799</v>
      </c>
      <c r="AS3126">
        <v>0</v>
      </c>
      <c r="AT3126" t="s">
        <v>264</v>
      </c>
      <c r="AU3126">
        <v>26</v>
      </c>
    </row>
    <row r="3127" spans="1:47" x14ac:dyDescent="0.25">
      <c r="A3127" t="s">
        <v>1530</v>
      </c>
      <c r="B3127">
        <v>3210334</v>
      </c>
      <c r="C3127">
        <v>381187</v>
      </c>
      <c r="D3127" t="s">
        <v>812</v>
      </c>
      <c r="E3127">
        <v>0</v>
      </c>
      <c r="F3127">
        <v>0</v>
      </c>
      <c r="G3127">
        <v>1</v>
      </c>
      <c r="H3127">
        <v>0</v>
      </c>
      <c r="I3127">
        <v>90</v>
      </c>
      <c r="J3127">
        <v>2019</v>
      </c>
      <c r="K3127" t="s">
        <v>584</v>
      </c>
      <c r="L3127">
        <v>2</v>
      </c>
      <c r="M3127">
        <v>1</v>
      </c>
      <c r="N3127">
        <v>10</v>
      </c>
      <c r="O3127">
        <v>2</v>
      </c>
      <c r="P3127" t="s">
        <v>922</v>
      </c>
      <c r="Q3127" t="s">
        <v>854</v>
      </c>
      <c r="R3127" t="s">
        <v>791</v>
      </c>
      <c r="S3127">
        <v>5428</v>
      </c>
      <c r="T3127" t="s">
        <v>923</v>
      </c>
      <c r="U3127" t="s">
        <v>793</v>
      </c>
      <c r="V3127" t="s">
        <v>1531</v>
      </c>
      <c r="W3127" t="s">
        <v>322</v>
      </c>
      <c r="X3127" t="s">
        <v>57</v>
      </c>
      <c r="Y3127" t="s">
        <v>1533</v>
      </c>
      <c r="Z3127" s="1">
        <v>43723</v>
      </c>
      <c r="AA3127">
        <v>81</v>
      </c>
      <c r="AB3127" t="s">
        <v>59</v>
      </c>
      <c r="AC3127">
        <v>2023</v>
      </c>
      <c r="AD3127">
        <v>738</v>
      </c>
      <c r="AE3127" t="s">
        <v>796</v>
      </c>
      <c r="AF3127" t="s">
        <v>797</v>
      </c>
      <c r="AG3127" s="1">
        <v>35788</v>
      </c>
      <c r="AH3127" t="s">
        <v>264</v>
      </c>
      <c r="AI3127" t="s">
        <v>265</v>
      </c>
      <c r="AJ3127" t="s">
        <v>64</v>
      </c>
      <c r="AK3127">
        <v>178</v>
      </c>
      <c r="AL3127">
        <v>800000</v>
      </c>
      <c r="AM3127">
        <v>1000000</v>
      </c>
      <c r="AN3127" s="1">
        <v>46568</v>
      </c>
      <c r="AO3127" t="s">
        <v>800</v>
      </c>
      <c r="AP3127" t="s">
        <v>66</v>
      </c>
      <c r="AQ3127">
        <v>99</v>
      </c>
      <c r="AR3127" t="s">
        <v>799</v>
      </c>
      <c r="AS3127">
        <v>0</v>
      </c>
      <c r="AT3127" t="s">
        <v>264</v>
      </c>
      <c r="AU3127">
        <v>26</v>
      </c>
    </row>
    <row r="3128" spans="1:47" x14ac:dyDescent="0.25">
      <c r="A3128" t="s">
        <v>1530</v>
      </c>
      <c r="B3128">
        <v>3210334</v>
      </c>
      <c r="C3128">
        <v>381187</v>
      </c>
      <c r="D3128" t="s">
        <v>812</v>
      </c>
      <c r="E3128">
        <v>0</v>
      </c>
      <c r="F3128">
        <v>0</v>
      </c>
      <c r="G3128">
        <v>1</v>
      </c>
      <c r="H3128">
        <v>0</v>
      </c>
      <c r="I3128">
        <v>90</v>
      </c>
      <c r="J3128">
        <v>2019</v>
      </c>
      <c r="K3128" t="s">
        <v>584</v>
      </c>
      <c r="L3128">
        <v>2</v>
      </c>
      <c r="M3128">
        <v>1</v>
      </c>
      <c r="N3128">
        <v>10</v>
      </c>
      <c r="O3128">
        <v>2</v>
      </c>
      <c r="P3128" t="s">
        <v>922</v>
      </c>
      <c r="Q3128" t="s">
        <v>854</v>
      </c>
      <c r="R3128" t="s">
        <v>791</v>
      </c>
      <c r="S3128">
        <v>5428</v>
      </c>
      <c r="T3128" t="s">
        <v>923</v>
      </c>
      <c r="U3128" t="s">
        <v>793</v>
      </c>
      <c r="V3128" t="s">
        <v>1531</v>
      </c>
      <c r="W3128" t="s">
        <v>322</v>
      </c>
      <c r="X3128" t="s">
        <v>57</v>
      </c>
      <c r="Y3128" t="s">
        <v>1533</v>
      </c>
      <c r="Z3128" s="1">
        <v>43723</v>
      </c>
      <c r="AA3128">
        <v>81</v>
      </c>
      <c r="AB3128" t="s">
        <v>59</v>
      </c>
      <c r="AC3128">
        <v>2023</v>
      </c>
      <c r="AD3128">
        <v>738</v>
      </c>
      <c r="AE3128" t="s">
        <v>796</v>
      </c>
      <c r="AF3128" t="s">
        <v>797</v>
      </c>
      <c r="AG3128" s="1">
        <v>35788</v>
      </c>
      <c r="AH3128" t="s">
        <v>264</v>
      </c>
      <c r="AI3128" t="s">
        <v>265</v>
      </c>
      <c r="AJ3128" t="s">
        <v>64</v>
      </c>
      <c r="AK3128">
        <v>178</v>
      </c>
      <c r="AL3128">
        <v>800000</v>
      </c>
      <c r="AM3128">
        <v>1000000</v>
      </c>
      <c r="AN3128" s="1">
        <v>46568</v>
      </c>
      <c r="AO3128" t="s">
        <v>801</v>
      </c>
      <c r="AP3128" t="s">
        <v>66</v>
      </c>
      <c r="AQ3128">
        <v>11</v>
      </c>
      <c r="AR3128" t="s">
        <v>799</v>
      </c>
      <c r="AS3128">
        <v>0</v>
      </c>
      <c r="AT3128" t="s">
        <v>264</v>
      </c>
      <c r="AU3128">
        <v>26</v>
      </c>
    </row>
    <row r="3129" spans="1:47" x14ac:dyDescent="0.25">
      <c r="A3129" t="s">
        <v>1530</v>
      </c>
      <c r="B3129">
        <v>3210334</v>
      </c>
      <c r="C3129">
        <v>381187</v>
      </c>
      <c r="D3129" t="s">
        <v>812</v>
      </c>
      <c r="E3129">
        <v>0</v>
      </c>
      <c r="F3129">
        <v>0</v>
      </c>
      <c r="G3129">
        <v>1</v>
      </c>
      <c r="H3129">
        <v>0</v>
      </c>
      <c r="I3129">
        <v>90</v>
      </c>
      <c r="J3129">
        <v>2019</v>
      </c>
      <c r="K3129" t="s">
        <v>584</v>
      </c>
      <c r="L3129">
        <v>2</v>
      </c>
      <c r="M3129">
        <v>1</v>
      </c>
      <c r="N3129">
        <v>10</v>
      </c>
      <c r="O3129">
        <v>2</v>
      </c>
      <c r="P3129" t="s">
        <v>922</v>
      </c>
      <c r="Q3129" t="s">
        <v>854</v>
      </c>
      <c r="R3129" t="s">
        <v>791</v>
      </c>
      <c r="S3129">
        <v>5428</v>
      </c>
      <c r="T3129" t="s">
        <v>923</v>
      </c>
      <c r="U3129" t="s">
        <v>793</v>
      </c>
      <c r="V3129" t="s">
        <v>1531</v>
      </c>
      <c r="W3129" t="s">
        <v>322</v>
      </c>
      <c r="X3129" t="s">
        <v>57</v>
      </c>
      <c r="Y3129" t="s">
        <v>1533</v>
      </c>
      <c r="Z3129" s="1">
        <v>43723</v>
      </c>
      <c r="AA3129">
        <v>81</v>
      </c>
      <c r="AB3129" t="s">
        <v>59</v>
      </c>
      <c r="AC3129">
        <v>2023</v>
      </c>
      <c r="AD3129">
        <v>738</v>
      </c>
      <c r="AE3129" t="s">
        <v>796</v>
      </c>
      <c r="AF3129" t="s">
        <v>797</v>
      </c>
      <c r="AG3129" s="1">
        <v>35788</v>
      </c>
      <c r="AH3129" t="s">
        <v>264</v>
      </c>
      <c r="AI3129" t="s">
        <v>265</v>
      </c>
      <c r="AJ3129" t="s">
        <v>64</v>
      </c>
      <c r="AK3129">
        <v>178</v>
      </c>
      <c r="AL3129">
        <v>800000</v>
      </c>
      <c r="AM3129">
        <v>1000000</v>
      </c>
      <c r="AN3129" s="1">
        <v>46568</v>
      </c>
      <c r="AO3129" t="s">
        <v>802</v>
      </c>
      <c r="AP3129" t="s">
        <v>66</v>
      </c>
      <c r="AQ3129">
        <v>11</v>
      </c>
      <c r="AR3129" t="s">
        <v>799</v>
      </c>
      <c r="AS3129">
        <v>0</v>
      </c>
      <c r="AT3129" t="s">
        <v>264</v>
      </c>
      <c r="AU3129">
        <v>26</v>
      </c>
    </row>
    <row r="3130" spans="1:47" x14ac:dyDescent="0.25">
      <c r="A3130" t="s">
        <v>1530</v>
      </c>
      <c r="B3130">
        <v>3210334</v>
      </c>
      <c r="C3130">
        <v>381187</v>
      </c>
      <c r="D3130" t="s">
        <v>812</v>
      </c>
      <c r="E3130">
        <v>0</v>
      </c>
      <c r="F3130">
        <v>0</v>
      </c>
      <c r="G3130">
        <v>1</v>
      </c>
      <c r="H3130">
        <v>0</v>
      </c>
      <c r="I3130">
        <v>90</v>
      </c>
      <c r="J3130">
        <v>2019</v>
      </c>
      <c r="K3130" t="s">
        <v>584</v>
      </c>
      <c r="L3130">
        <v>2</v>
      </c>
      <c r="M3130">
        <v>1</v>
      </c>
      <c r="N3130">
        <v>10</v>
      </c>
      <c r="O3130">
        <v>2</v>
      </c>
      <c r="P3130" t="s">
        <v>922</v>
      </c>
      <c r="Q3130" t="s">
        <v>854</v>
      </c>
      <c r="R3130" t="s">
        <v>791</v>
      </c>
      <c r="S3130">
        <v>5428</v>
      </c>
      <c r="T3130" t="s">
        <v>923</v>
      </c>
      <c r="U3130" t="s">
        <v>793</v>
      </c>
      <c r="V3130" t="s">
        <v>1531</v>
      </c>
      <c r="W3130" t="s">
        <v>322</v>
      </c>
      <c r="X3130" t="s">
        <v>57</v>
      </c>
      <c r="Y3130" t="s">
        <v>1533</v>
      </c>
      <c r="Z3130" s="1">
        <v>43723</v>
      </c>
      <c r="AA3130">
        <v>81</v>
      </c>
      <c r="AB3130" t="s">
        <v>59</v>
      </c>
      <c r="AC3130">
        <v>2023</v>
      </c>
      <c r="AD3130">
        <v>738</v>
      </c>
      <c r="AE3130" t="s">
        <v>796</v>
      </c>
      <c r="AF3130" t="s">
        <v>797</v>
      </c>
      <c r="AG3130" s="1">
        <v>35788</v>
      </c>
      <c r="AH3130" t="s">
        <v>264</v>
      </c>
      <c r="AI3130" t="s">
        <v>265</v>
      </c>
      <c r="AJ3130" t="s">
        <v>64</v>
      </c>
      <c r="AK3130">
        <v>178</v>
      </c>
      <c r="AL3130">
        <v>800000</v>
      </c>
      <c r="AM3130">
        <v>1000000</v>
      </c>
      <c r="AN3130" s="1">
        <v>46568</v>
      </c>
      <c r="AO3130" t="s">
        <v>803</v>
      </c>
      <c r="AP3130" t="s">
        <v>66</v>
      </c>
      <c r="AQ3130">
        <v>11</v>
      </c>
      <c r="AR3130" t="s">
        <v>799</v>
      </c>
      <c r="AS3130">
        <v>0</v>
      </c>
      <c r="AT3130" t="s">
        <v>264</v>
      </c>
      <c r="AU3130">
        <v>26</v>
      </c>
    </row>
    <row r="3131" spans="1:47" x14ac:dyDescent="0.25">
      <c r="A3131" t="s">
        <v>1530</v>
      </c>
      <c r="B3131">
        <v>3210334</v>
      </c>
      <c r="C3131">
        <v>381187</v>
      </c>
      <c r="D3131" t="s">
        <v>812</v>
      </c>
      <c r="E3131">
        <v>0</v>
      </c>
      <c r="F3131">
        <v>0</v>
      </c>
      <c r="G3131">
        <v>1</v>
      </c>
      <c r="H3131">
        <v>0</v>
      </c>
      <c r="I3131">
        <v>90</v>
      </c>
      <c r="J3131">
        <v>2019</v>
      </c>
      <c r="K3131" t="s">
        <v>584</v>
      </c>
      <c r="L3131">
        <v>2</v>
      </c>
      <c r="M3131">
        <v>1</v>
      </c>
      <c r="N3131">
        <v>10</v>
      </c>
      <c r="O3131">
        <v>2</v>
      </c>
      <c r="P3131" t="s">
        <v>922</v>
      </c>
      <c r="Q3131" t="s">
        <v>854</v>
      </c>
      <c r="R3131" t="s">
        <v>791</v>
      </c>
      <c r="S3131">
        <v>5428</v>
      </c>
      <c r="T3131" t="s">
        <v>923</v>
      </c>
      <c r="U3131" t="s">
        <v>793</v>
      </c>
      <c r="V3131" t="s">
        <v>1531</v>
      </c>
      <c r="W3131" t="s">
        <v>322</v>
      </c>
      <c r="X3131" t="s">
        <v>57</v>
      </c>
      <c r="Y3131" t="s">
        <v>1533</v>
      </c>
      <c r="Z3131" s="1">
        <v>43723</v>
      </c>
      <c r="AA3131">
        <v>81</v>
      </c>
      <c r="AB3131" t="s">
        <v>59</v>
      </c>
      <c r="AC3131">
        <v>2023</v>
      </c>
      <c r="AD3131">
        <v>738</v>
      </c>
      <c r="AE3131" t="s">
        <v>796</v>
      </c>
      <c r="AF3131" t="s">
        <v>797</v>
      </c>
      <c r="AG3131" s="1">
        <v>35788</v>
      </c>
      <c r="AH3131" t="s">
        <v>264</v>
      </c>
      <c r="AI3131" t="s">
        <v>265</v>
      </c>
      <c r="AJ3131" t="s">
        <v>64</v>
      </c>
      <c r="AK3131">
        <v>178</v>
      </c>
      <c r="AL3131">
        <v>800000</v>
      </c>
      <c r="AM3131">
        <v>1000000</v>
      </c>
      <c r="AN3131" s="1">
        <v>46568</v>
      </c>
      <c r="AO3131" t="s">
        <v>804</v>
      </c>
      <c r="AP3131" t="s">
        <v>66</v>
      </c>
      <c r="AQ3131">
        <v>11</v>
      </c>
      <c r="AR3131" t="s">
        <v>799</v>
      </c>
      <c r="AS3131">
        <v>0</v>
      </c>
      <c r="AT3131" t="s">
        <v>264</v>
      </c>
      <c r="AU3131">
        <v>26</v>
      </c>
    </row>
    <row r="3132" spans="1:47" x14ac:dyDescent="0.25">
      <c r="A3132" t="s">
        <v>1530</v>
      </c>
      <c r="B3132">
        <v>3210334</v>
      </c>
      <c r="C3132">
        <v>381187</v>
      </c>
      <c r="D3132" t="s">
        <v>812</v>
      </c>
      <c r="E3132">
        <v>0</v>
      </c>
      <c r="F3132">
        <v>0</v>
      </c>
      <c r="G3132">
        <v>1</v>
      </c>
      <c r="H3132">
        <v>0</v>
      </c>
      <c r="I3132">
        <v>90</v>
      </c>
      <c r="J3132">
        <v>2019</v>
      </c>
      <c r="K3132" t="s">
        <v>584</v>
      </c>
      <c r="L3132">
        <v>2</v>
      </c>
      <c r="M3132">
        <v>1</v>
      </c>
      <c r="N3132">
        <v>10</v>
      </c>
      <c r="O3132">
        <v>2</v>
      </c>
      <c r="P3132" t="s">
        <v>922</v>
      </c>
      <c r="Q3132" t="s">
        <v>854</v>
      </c>
      <c r="R3132" t="s">
        <v>791</v>
      </c>
      <c r="S3132">
        <v>5428</v>
      </c>
      <c r="T3132" t="s">
        <v>923</v>
      </c>
      <c r="U3132" t="s">
        <v>793</v>
      </c>
      <c r="V3132" t="s">
        <v>1531</v>
      </c>
      <c r="W3132" t="s">
        <v>322</v>
      </c>
      <c r="X3132" t="s">
        <v>57</v>
      </c>
      <c r="Y3132" t="s">
        <v>1533</v>
      </c>
      <c r="Z3132" s="1">
        <v>43723</v>
      </c>
      <c r="AA3132">
        <v>81</v>
      </c>
      <c r="AB3132" t="s">
        <v>59</v>
      </c>
      <c r="AC3132">
        <v>2023</v>
      </c>
      <c r="AD3132">
        <v>738</v>
      </c>
      <c r="AE3132" t="s">
        <v>796</v>
      </c>
      <c r="AF3132" t="s">
        <v>797</v>
      </c>
      <c r="AG3132" s="1">
        <v>35788</v>
      </c>
      <c r="AH3132" t="s">
        <v>264</v>
      </c>
      <c r="AI3132" t="s">
        <v>265</v>
      </c>
      <c r="AJ3132" t="s">
        <v>64</v>
      </c>
      <c r="AK3132">
        <v>178</v>
      </c>
      <c r="AL3132">
        <v>800000</v>
      </c>
      <c r="AM3132">
        <v>1000000</v>
      </c>
      <c r="AN3132" s="1">
        <v>46568</v>
      </c>
      <c r="AO3132" t="s">
        <v>805</v>
      </c>
      <c r="AP3132" t="s">
        <v>66</v>
      </c>
      <c r="AQ3132">
        <v>11</v>
      </c>
      <c r="AR3132" t="s">
        <v>799</v>
      </c>
      <c r="AS3132">
        <v>0</v>
      </c>
      <c r="AT3132" t="s">
        <v>264</v>
      </c>
      <c r="AU3132">
        <v>26</v>
      </c>
    </row>
    <row r="3133" spans="1:47" x14ac:dyDescent="0.25">
      <c r="A3133" t="s">
        <v>1530</v>
      </c>
      <c r="B3133">
        <v>3210334</v>
      </c>
      <c r="C3133">
        <v>381187</v>
      </c>
      <c r="D3133" t="s">
        <v>812</v>
      </c>
      <c r="E3133">
        <v>0</v>
      </c>
      <c r="F3133">
        <v>0</v>
      </c>
      <c r="G3133">
        <v>1</v>
      </c>
      <c r="H3133">
        <v>0</v>
      </c>
      <c r="I3133">
        <v>90</v>
      </c>
      <c r="J3133">
        <v>2019</v>
      </c>
      <c r="K3133" t="s">
        <v>584</v>
      </c>
      <c r="L3133">
        <v>2</v>
      </c>
      <c r="M3133">
        <v>1</v>
      </c>
      <c r="N3133">
        <v>10</v>
      </c>
      <c r="O3133">
        <v>2</v>
      </c>
      <c r="P3133" t="s">
        <v>922</v>
      </c>
      <c r="Q3133" t="s">
        <v>854</v>
      </c>
      <c r="R3133" t="s">
        <v>791</v>
      </c>
      <c r="S3133">
        <v>5428</v>
      </c>
      <c r="T3133" t="s">
        <v>923</v>
      </c>
      <c r="U3133" t="s">
        <v>793</v>
      </c>
      <c r="V3133" t="s">
        <v>1531</v>
      </c>
      <c r="W3133" t="s">
        <v>322</v>
      </c>
      <c r="X3133" t="s">
        <v>57</v>
      </c>
      <c r="Y3133" t="s">
        <v>1533</v>
      </c>
      <c r="Z3133" s="1">
        <v>43723</v>
      </c>
      <c r="AA3133">
        <v>81</v>
      </c>
      <c r="AB3133" t="s">
        <v>59</v>
      </c>
      <c r="AC3133">
        <v>2023</v>
      </c>
      <c r="AD3133">
        <v>738</v>
      </c>
      <c r="AE3133" t="s">
        <v>796</v>
      </c>
      <c r="AF3133" t="s">
        <v>797</v>
      </c>
      <c r="AG3133" s="1">
        <v>35788</v>
      </c>
      <c r="AH3133" t="s">
        <v>264</v>
      </c>
      <c r="AI3133" t="s">
        <v>265</v>
      </c>
      <c r="AJ3133" t="s">
        <v>64</v>
      </c>
      <c r="AK3133">
        <v>178</v>
      </c>
      <c r="AL3133">
        <v>800000</v>
      </c>
      <c r="AM3133">
        <v>1000000</v>
      </c>
      <c r="AN3133" s="1">
        <v>46568</v>
      </c>
      <c r="AO3133" t="s">
        <v>806</v>
      </c>
      <c r="AP3133" t="s">
        <v>164</v>
      </c>
      <c r="AQ3133">
        <v>11</v>
      </c>
      <c r="AR3133" t="s">
        <v>799</v>
      </c>
      <c r="AS3133">
        <v>0</v>
      </c>
      <c r="AT3133" t="s">
        <v>807</v>
      </c>
      <c r="AU3133">
        <v>26</v>
      </c>
    </row>
    <row r="3134" spans="1:47" x14ac:dyDescent="0.25">
      <c r="A3134" t="s">
        <v>1530</v>
      </c>
      <c r="B3134">
        <v>3210334</v>
      </c>
      <c r="C3134">
        <v>381187</v>
      </c>
      <c r="D3134" t="s">
        <v>812</v>
      </c>
      <c r="E3134">
        <v>0</v>
      </c>
      <c r="F3134">
        <v>0</v>
      </c>
      <c r="G3134">
        <v>1</v>
      </c>
      <c r="H3134">
        <v>0</v>
      </c>
      <c r="I3134">
        <v>90</v>
      </c>
      <c r="J3134">
        <v>2019</v>
      </c>
      <c r="K3134" t="s">
        <v>584</v>
      </c>
      <c r="L3134">
        <v>2</v>
      </c>
      <c r="M3134">
        <v>1</v>
      </c>
      <c r="N3134">
        <v>10</v>
      </c>
      <c r="O3134">
        <v>2</v>
      </c>
      <c r="P3134" t="s">
        <v>922</v>
      </c>
      <c r="Q3134" t="s">
        <v>854</v>
      </c>
      <c r="R3134" t="s">
        <v>791</v>
      </c>
      <c r="S3134">
        <v>5428</v>
      </c>
      <c r="T3134" t="s">
        <v>923</v>
      </c>
      <c r="U3134" t="s">
        <v>793</v>
      </c>
      <c r="V3134" t="s">
        <v>1531</v>
      </c>
      <c r="W3134" t="s">
        <v>322</v>
      </c>
      <c r="X3134" t="s">
        <v>57</v>
      </c>
      <c r="Y3134" t="s">
        <v>1533</v>
      </c>
      <c r="Z3134" s="1">
        <v>43723</v>
      </c>
      <c r="AA3134">
        <v>81</v>
      </c>
      <c r="AB3134" t="s">
        <v>59</v>
      </c>
      <c r="AC3134">
        <v>2023</v>
      </c>
      <c r="AD3134">
        <v>738</v>
      </c>
      <c r="AE3134" t="s">
        <v>796</v>
      </c>
      <c r="AF3134" t="s">
        <v>797</v>
      </c>
      <c r="AG3134" s="1">
        <v>35788</v>
      </c>
      <c r="AH3134" t="s">
        <v>264</v>
      </c>
      <c r="AI3134" t="s">
        <v>265</v>
      </c>
      <c r="AJ3134" t="s">
        <v>64</v>
      </c>
      <c r="AK3134">
        <v>178</v>
      </c>
      <c r="AL3134">
        <v>800000</v>
      </c>
      <c r="AM3134">
        <v>1000000</v>
      </c>
      <c r="AN3134" s="1">
        <v>46568</v>
      </c>
      <c r="AO3134" t="s">
        <v>808</v>
      </c>
      <c r="AP3134" t="s">
        <v>164</v>
      </c>
      <c r="AQ3134">
        <v>11</v>
      </c>
      <c r="AR3134" t="s">
        <v>799</v>
      </c>
      <c r="AS3134">
        <v>0</v>
      </c>
      <c r="AT3134" t="s">
        <v>264</v>
      </c>
      <c r="AU3134">
        <v>26</v>
      </c>
    </row>
    <row r="3135" spans="1:47" x14ac:dyDescent="0.25">
      <c r="A3135" t="s">
        <v>1530</v>
      </c>
      <c r="B3135">
        <v>3210334</v>
      </c>
      <c r="C3135">
        <v>381187</v>
      </c>
      <c r="D3135" t="s">
        <v>812</v>
      </c>
      <c r="E3135">
        <v>0</v>
      </c>
      <c r="F3135">
        <v>0</v>
      </c>
      <c r="G3135">
        <v>1</v>
      </c>
      <c r="H3135">
        <v>0</v>
      </c>
      <c r="I3135">
        <v>90</v>
      </c>
      <c r="J3135">
        <v>2019</v>
      </c>
      <c r="K3135" t="s">
        <v>584</v>
      </c>
      <c r="L3135">
        <v>2</v>
      </c>
      <c r="M3135">
        <v>1</v>
      </c>
      <c r="N3135">
        <v>10</v>
      </c>
      <c r="O3135">
        <v>2</v>
      </c>
      <c r="P3135" t="s">
        <v>922</v>
      </c>
      <c r="Q3135" t="s">
        <v>854</v>
      </c>
      <c r="R3135" t="s">
        <v>791</v>
      </c>
      <c r="S3135">
        <v>5428</v>
      </c>
      <c r="T3135" t="s">
        <v>923</v>
      </c>
      <c r="U3135" t="s">
        <v>793</v>
      </c>
      <c r="V3135" t="s">
        <v>1531</v>
      </c>
      <c r="W3135" t="s">
        <v>322</v>
      </c>
      <c r="X3135" t="s">
        <v>57</v>
      </c>
      <c r="Y3135" t="s">
        <v>1533</v>
      </c>
      <c r="Z3135" s="1">
        <v>43723</v>
      </c>
      <c r="AA3135">
        <v>81</v>
      </c>
      <c r="AB3135" t="s">
        <v>59</v>
      </c>
      <c r="AC3135">
        <v>2023</v>
      </c>
      <c r="AD3135">
        <v>738</v>
      </c>
      <c r="AE3135" t="s">
        <v>796</v>
      </c>
      <c r="AF3135" t="s">
        <v>797</v>
      </c>
      <c r="AG3135" s="1">
        <v>35788</v>
      </c>
      <c r="AH3135" t="s">
        <v>264</v>
      </c>
      <c r="AI3135" t="s">
        <v>265</v>
      </c>
      <c r="AJ3135" t="s">
        <v>64</v>
      </c>
      <c r="AK3135">
        <v>178</v>
      </c>
      <c r="AL3135">
        <v>800000</v>
      </c>
      <c r="AM3135">
        <v>1000000</v>
      </c>
      <c r="AN3135" s="1">
        <v>46568</v>
      </c>
      <c r="AO3135" t="s">
        <v>809</v>
      </c>
      <c r="AP3135" t="s">
        <v>66</v>
      </c>
      <c r="AQ3135">
        <v>11</v>
      </c>
      <c r="AR3135" t="s">
        <v>799</v>
      </c>
      <c r="AS3135">
        <v>0</v>
      </c>
      <c r="AT3135" t="s">
        <v>264</v>
      </c>
      <c r="AU3135">
        <v>26</v>
      </c>
    </row>
    <row r="3136" spans="1:47" x14ac:dyDescent="0.25">
      <c r="A3136" t="s">
        <v>1530</v>
      </c>
      <c r="B3136">
        <v>3210334</v>
      </c>
      <c r="C3136">
        <v>381187</v>
      </c>
      <c r="D3136" t="s">
        <v>812</v>
      </c>
      <c r="E3136">
        <v>0</v>
      </c>
      <c r="F3136">
        <v>0</v>
      </c>
      <c r="G3136">
        <v>1</v>
      </c>
      <c r="H3136">
        <v>0</v>
      </c>
      <c r="I3136">
        <v>90</v>
      </c>
      <c r="J3136">
        <v>2019</v>
      </c>
      <c r="K3136" t="s">
        <v>584</v>
      </c>
      <c r="L3136">
        <v>2</v>
      </c>
      <c r="M3136">
        <v>1</v>
      </c>
      <c r="N3136">
        <v>10</v>
      </c>
      <c r="O3136">
        <v>2</v>
      </c>
      <c r="P3136" t="s">
        <v>922</v>
      </c>
      <c r="Q3136" t="s">
        <v>854</v>
      </c>
      <c r="R3136" t="s">
        <v>791</v>
      </c>
      <c r="S3136">
        <v>5428</v>
      </c>
      <c r="T3136" t="s">
        <v>923</v>
      </c>
      <c r="U3136" t="s">
        <v>793</v>
      </c>
      <c r="V3136" t="s">
        <v>1531</v>
      </c>
      <c r="W3136" t="s">
        <v>322</v>
      </c>
      <c r="X3136" t="s">
        <v>57</v>
      </c>
      <c r="Y3136" t="s">
        <v>1533</v>
      </c>
      <c r="Z3136" s="1">
        <v>43723</v>
      </c>
      <c r="AA3136">
        <v>81</v>
      </c>
      <c r="AB3136" t="s">
        <v>59</v>
      </c>
      <c r="AC3136">
        <v>2023</v>
      </c>
      <c r="AD3136">
        <v>738</v>
      </c>
      <c r="AE3136" t="s">
        <v>796</v>
      </c>
      <c r="AF3136" t="s">
        <v>797</v>
      </c>
      <c r="AG3136" s="1">
        <v>35788</v>
      </c>
      <c r="AH3136" t="s">
        <v>264</v>
      </c>
      <c r="AI3136" t="s">
        <v>265</v>
      </c>
      <c r="AJ3136" t="s">
        <v>64</v>
      </c>
      <c r="AK3136">
        <v>178</v>
      </c>
      <c r="AL3136">
        <v>800000</v>
      </c>
      <c r="AM3136">
        <v>1000000</v>
      </c>
      <c r="AN3136" s="1">
        <v>46568</v>
      </c>
      <c r="AO3136" t="s">
        <v>810</v>
      </c>
      <c r="AP3136" t="s">
        <v>66</v>
      </c>
      <c r="AQ3136">
        <v>11</v>
      </c>
      <c r="AR3136" t="s">
        <v>799</v>
      </c>
      <c r="AS3136">
        <v>0</v>
      </c>
      <c r="AT3136" t="s">
        <v>264</v>
      </c>
      <c r="AU3136">
        <v>26</v>
      </c>
    </row>
    <row r="3137" spans="1:47" x14ac:dyDescent="0.25">
      <c r="A3137" t="s">
        <v>1534</v>
      </c>
      <c r="B3137">
        <v>3210334</v>
      </c>
      <c r="C3137">
        <v>544931</v>
      </c>
      <c r="D3137" t="s">
        <v>812</v>
      </c>
      <c r="E3137">
        <v>1</v>
      </c>
      <c r="F3137">
        <v>0</v>
      </c>
      <c r="G3137">
        <v>0</v>
      </c>
      <c r="H3137">
        <v>0</v>
      </c>
      <c r="I3137">
        <v>81</v>
      </c>
      <c r="J3137">
        <v>2019</v>
      </c>
      <c r="K3137" t="s">
        <v>584</v>
      </c>
      <c r="L3137">
        <v>2</v>
      </c>
      <c r="M3137">
        <v>1</v>
      </c>
      <c r="N3137">
        <v>10</v>
      </c>
      <c r="O3137">
        <v>2</v>
      </c>
      <c r="P3137" t="s">
        <v>922</v>
      </c>
      <c r="Q3137" t="s">
        <v>854</v>
      </c>
      <c r="R3137" t="s">
        <v>791</v>
      </c>
      <c r="S3137">
        <v>5428</v>
      </c>
      <c r="T3137" t="s">
        <v>923</v>
      </c>
      <c r="U3137" t="s">
        <v>793</v>
      </c>
      <c r="V3137" t="s">
        <v>1531</v>
      </c>
      <c r="W3137" t="s">
        <v>322</v>
      </c>
      <c r="X3137" t="s">
        <v>57</v>
      </c>
      <c r="Y3137" t="s">
        <v>1532</v>
      </c>
      <c r="Z3137" s="1">
        <v>43723</v>
      </c>
      <c r="AA3137">
        <v>13</v>
      </c>
      <c r="AB3137" t="s">
        <v>81</v>
      </c>
      <c r="AC3137">
        <v>2022</v>
      </c>
      <c r="AD3137">
        <v>206</v>
      </c>
      <c r="AE3137" t="s">
        <v>1196</v>
      </c>
      <c r="AF3137" t="s">
        <v>247</v>
      </c>
      <c r="AG3137" s="1">
        <v>36385</v>
      </c>
      <c r="AH3137" t="s">
        <v>248</v>
      </c>
      <c r="AI3137" t="s">
        <v>249</v>
      </c>
      <c r="AJ3137" t="s">
        <v>1197</v>
      </c>
      <c r="AK3137">
        <v>185</v>
      </c>
      <c r="AL3137">
        <v>1000000</v>
      </c>
      <c r="AM3137">
        <v>1500000</v>
      </c>
      <c r="AN3137" s="1">
        <v>45838</v>
      </c>
      <c r="AO3137" t="s">
        <v>1198</v>
      </c>
      <c r="AP3137" t="s">
        <v>66</v>
      </c>
      <c r="AQ3137">
        <v>23</v>
      </c>
      <c r="AR3137" t="s">
        <v>1199</v>
      </c>
      <c r="AS3137">
        <v>0</v>
      </c>
      <c r="AT3137" t="s">
        <v>248</v>
      </c>
      <c r="AU3137">
        <v>25</v>
      </c>
    </row>
    <row r="3138" spans="1:47" x14ac:dyDescent="0.25">
      <c r="A3138" t="s">
        <v>1534</v>
      </c>
      <c r="B3138">
        <v>3210334</v>
      </c>
      <c r="C3138">
        <v>544931</v>
      </c>
      <c r="D3138" t="s">
        <v>812</v>
      </c>
      <c r="E3138">
        <v>1</v>
      </c>
      <c r="F3138">
        <v>0</v>
      </c>
      <c r="G3138">
        <v>0</v>
      </c>
      <c r="H3138">
        <v>0</v>
      </c>
      <c r="I3138">
        <v>81</v>
      </c>
      <c r="J3138">
        <v>2019</v>
      </c>
      <c r="K3138" t="s">
        <v>584</v>
      </c>
      <c r="L3138">
        <v>2</v>
      </c>
      <c r="M3138">
        <v>1</v>
      </c>
      <c r="N3138">
        <v>10</v>
      </c>
      <c r="O3138">
        <v>2</v>
      </c>
      <c r="P3138" t="s">
        <v>922</v>
      </c>
      <c r="Q3138" t="s">
        <v>854</v>
      </c>
      <c r="R3138" t="s">
        <v>791</v>
      </c>
      <c r="S3138">
        <v>5428</v>
      </c>
      <c r="T3138" t="s">
        <v>923</v>
      </c>
      <c r="U3138" t="s">
        <v>793</v>
      </c>
      <c r="V3138" t="s">
        <v>1531</v>
      </c>
      <c r="W3138" t="s">
        <v>322</v>
      </c>
      <c r="X3138" t="s">
        <v>57</v>
      </c>
      <c r="Y3138" t="s">
        <v>1532</v>
      </c>
      <c r="Z3138" s="1">
        <v>43723</v>
      </c>
      <c r="AA3138">
        <v>13</v>
      </c>
      <c r="AB3138" t="s">
        <v>81</v>
      </c>
      <c r="AC3138">
        <v>2022</v>
      </c>
      <c r="AD3138">
        <v>206</v>
      </c>
      <c r="AE3138" t="s">
        <v>1196</v>
      </c>
      <c r="AF3138" t="s">
        <v>247</v>
      </c>
      <c r="AG3138" s="1">
        <v>36385</v>
      </c>
      <c r="AH3138" t="s">
        <v>248</v>
      </c>
      <c r="AI3138" t="s">
        <v>249</v>
      </c>
      <c r="AJ3138" t="s">
        <v>1197</v>
      </c>
      <c r="AK3138">
        <v>185</v>
      </c>
      <c r="AL3138">
        <v>1000000</v>
      </c>
      <c r="AM3138">
        <v>1500000</v>
      </c>
      <c r="AN3138" s="1">
        <v>45838</v>
      </c>
      <c r="AO3138" t="s">
        <v>1200</v>
      </c>
      <c r="AP3138" t="s">
        <v>66</v>
      </c>
      <c r="AQ3138">
        <v>23</v>
      </c>
      <c r="AR3138" t="s">
        <v>1199</v>
      </c>
      <c r="AS3138">
        <v>0</v>
      </c>
      <c r="AT3138" t="s">
        <v>248</v>
      </c>
      <c r="AU3138">
        <v>25</v>
      </c>
    </row>
    <row r="3139" spans="1:47" x14ac:dyDescent="0.25">
      <c r="A3139" t="s">
        <v>1534</v>
      </c>
      <c r="B3139">
        <v>3210334</v>
      </c>
      <c r="C3139">
        <v>544931</v>
      </c>
      <c r="D3139" t="s">
        <v>812</v>
      </c>
      <c r="E3139">
        <v>1</v>
      </c>
      <c r="F3139">
        <v>0</v>
      </c>
      <c r="G3139">
        <v>0</v>
      </c>
      <c r="H3139">
        <v>0</v>
      </c>
      <c r="I3139">
        <v>81</v>
      </c>
      <c r="J3139">
        <v>2019</v>
      </c>
      <c r="K3139" t="s">
        <v>584</v>
      </c>
      <c r="L3139">
        <v>2</v>
      </c>
      <c r="M3139">
        <v>1</v>
      </c>
      <c r="N3139">
        <v>10</v>
      </c>
      <c r="O3139">
        <v>2</v>
      </c>
      <c r="P3139" t="s">
        <v>922</v>
      </c>
      <c r="Q3139" t="s">
        <v>854</v>
      </c>
      <c r="R3139" t="s">
        <v>791</v>
      </c>
      <c r="S3139">
        <v>5428</v>
      </c>
      <c r="T3139" t="s">
        <v>923</v>
      </c>
      <c r="U3139" t="s">
        <v>793</v>
      </c>
      <c r="V3139" t="s">
        <v>1531</v>
      </c>
      <c r="W3139" t="s">
        <v>322</v>
      </c>
      <c r="X3139" t="s">
        <v>57</v>
      </c>
      <c r="Y3139" t="s">
        <v>1532</v>
      </c>
      <c r="Z3139" s="1">
        <v>43723</v>
      </c>
      <c r="AA3139">
        <v>13</v>
      </c>
      <c r="AB3139" t="s">
        <v>81</v>
      </c>
      <c r="AC3139">
        <v>2022</v>
      </c>
      <c r="AD3139">
        <v>206</v>
      </c>
      <c r="AE3139" t="s">
        <v>1196</v>
      </c>
      <c r="AF3139" t="s">
        <v>247</v>
      </c>
      <c r="AG3139" s="1">
        <v>36385</v>
      </c>
      <c r="AH3139" t="s">
        <v>248</v>
      </c>
      <c r="AI3139" t="s">
        <v>249</v>
      </c>
      <c r="AJ3139" t="s">
        <v>1197</v>
      </c>
      <c r="AK3139">
        <v>185</v>
      </c>
      <c r="AL3139">
        <v>1000000</v>
      </c>
      <c r="AM3139">
        <v>1500000</v>
      </c>
      <c r="AN3139" s="1">
        <v>45838</v>
      </c>
      <c r="AO3139" t="s">
        <v>1201</v>
      </c>
      <c r="AP3139" t="s">
        <v>66</v>
      </c>
      <c r="AQ3139">
        <v>4</v>
      </c>
      <c r="AR3139" t="s">
        <v>1199</v>
      </c>
      <c r="AS3139">
        <v>0</v>
      </c>
      <c r="AT3139" t="s">
        <v>248</v>
      </c>
      <c r="AU3139">
        <v>25</v>
      </c>
    </row>
    <row r="3140" spans="1:47" x14ac:dyDescent="0.25">
      <c r="A3140" t="s">
        <v>1534</v>
      </c>
      <c r="B3140">
        <v>3210334</v>
      </c>
      <c r="C3140">
        <v>544931</v>
      </c>
      <c r="D3140" t="s">
        <v>812</v>
      </c>
      <c r="E3140">
        <v>1</v>
      </c>
      <c r="F3140">
        <v>0</v>
      </c>
      <c r="G3140">
        <v>0</v>
      </c>
      <c r="H3140">
        <v>0</v>
      </c>
      <c r="I3140">
        <v>81</v>
      </c>
      <c r="J3140">
        <v>2019</v>
      </c>
      <c r="K3140" t="s">
        <v>584</v>
      </c>
      <c r="L3140">
        <v>2</v>
      </c>
      <c r="M3140">
        <v>1</v>
      </c>
      <c r="N3140">
        <v>10</v>
      </c>
      <c r="O3140">
        <v>2</v>
      </c>
      <c r="P3140" t="s">
        <v>922</v>
      </c>
      <c r="Q3140" t="s">
        <v>854</v>
      </c>
      <c r="R3140" t="s">
        <v>791</v>
      </c>
      <c r="S3140">
        <v>5428</v>
      </c>
      <c r="T3140" t="s">
        <v>923</v>
      </c>
      <c r="U3140" t="s">
        <v>793</v>
      </c>
      <c r="V3140" t="s">
        <v>1531</v>
      </c>
      <c r="W3140" t="s">
        <v>322</v>
      </c>
      <c r="X3140" t="s">
        <v>57</v>
      </c>
      <c r="Y3140" t="s">
        <v>1532</v>
      </c>
      <c r="Z3140" s="1">
        <v>43723</v>
      </c>
      <c r="AA3140">
        <v>13</v>
      </c>
      <c r="AB3140" t="s">
        <v>81</v>
      </c>
      <c r="AC3140">
        <v>2022</v>
      </c>
      <c r="AD3140">
        <v>206</v>
      </c>
      <c r="AE3140" t="s">
        <v>1196</v>
      </c>
      <c r="AF3140" t="s">
        <v>247</v>
      </c>
      <c r="AG3140" s="1">
        <v>36385</v>
      </c>
      <c r="AH3140" t="s">
        <v>248</v>
      </c>
      <c r="AI3140" t="s">
        <v>249</v>
      </c>
      <c r="AJ3140" t="s">
        <v>1197</v>
      </c>
      <c r="AK3140">
        <v>185</v>
      </c>
      <c r="AL3140">
        <v>1000000</v>
      </c>
      <c r="AM3140">
        <v>1500000</v>
      </c>
      <c r="AN3140" s="1">
        <v>45838</v>
      </c>
      <c r="AO3140" t="s">
        <v>1202</v>
      </c>
      <c r="AP3140" t="s">
        <v>66</v>
      </c>
      <c r="AQ3140">
        <v>4</v>
      </c>
      <c r="AR3140" t="s">
        <v>1199</v>
      </c>
      <c r="AS3140">
        <v>0</v>
      </c>
      <c r="AT3140" t="s">
        <v>248</v>
      </c>
      <c r="AU3140">
        <v>25</v>
      </c>
    </row>
    <row r="3141" spans="1:47" x14ac:dyDescent="0.25">
      <c r="A3141" t="s">
        <v>1534</v>
      </c>
      <c r="B3141">
        <v>3210334</v>
      </c>
      <c r="C3141">
        <v>544931</v>
      </c>
      <c r="D3141" t="s">
        <v>812</v>
      </c>
      <c r="E3141">
        <v>1</v>
      </c>
      <c r="F3141">
        <v>0</v>
      </c>
      <c r="G3141">
        <v>0</v>
      </c>
      <c r="H3141">
        <v>0</v>
      </c>
      <c r="I3141">
        <v>81</v>
      </c>
      <c r="J3141">
        <v>2019</v>
      </c>
      <c r="K3141" t="s">
        <v>584</v>
      </c>
      <c r="L3141">
        <v>2</v>
      </c>
      <c r="M3141">
        <v>1</v>
      </c>
      <c r="N3141">
        <v>10</v>
      </c>
      <c r="O3141">
        <v>2</v>
      </c>
      <c r="P3141" t="s">
        <v>922</v>
      </c>
      <c r="Q3141" t="s">
        <v>854</v>
      </c>
      <c r="R3141" t="s">
        <v>791</v>
      </c>
      <c r="S3141">
        <v>5428</v>
      </c>
      <c r="T3141" t="s">
        <v>923</v>
      </c>
      <c r="U3141" t="s">
        <v>793</v>
      </c>
      <c r="V3141" t="s">
        <v>1531</v>
      </c>
      <c r="W3141" t="s">
        <v>322</v>
      </c>
      <c r="X3141" t="s">
        <v>57</v>
      </c>
      <c r="Y3141" t="s">
        <v>1532</v>
      </c>
      <c r="Z3141" s="1">
        <v>43723</v>
      </c>
      <c r="AA3141">
        <v>13</v>
      </c>
      <c r="AB3141" t="s">
        <v>81</v>
      </c>
      <c r="AC3141">
        <v>2022</v>
      </c>
      <c r="AD3141">
        <v>206</v>
      </c>
      <c r="AE3141" t="s">
        <v>1196</v>
      </c>
      <c r="AF3141" t="s">
        <v>247</v>
      </c>
      <c r="AG3141" s="1">
        <v>36385</v>
      </c>
      <c r="AH3141" t="s">
        <v>248</v>
      </c>
      <c r="AI3141" t="s">
        <v>249</v>
      </c>
      <c r="AJ3141" t="s">
        <v>1197</v>
      </c>
      <c r="AK3141">
        <v>185</v>
      </c>
      <c r="AL3141">
        <v>1000000</v>
      </c>
      <c r="AM3141">
        <v>1500000</v>
      </c>
      <c r="AN3141" s="1">
        <v>45838</v>
      </c>
      <c r="AO3141" t="s">
        <v>1203</v>
      </c>
      <c r="AP3141" t="s">
        <v>66</v>
      </c>
      <c r="AQ3141">
        <v>4</v>
      </c>
      <c r="AR3141" t="s">
        <v>1199</v>
      </c>
      <c r="AS3141">
        <v>0</v>
      </c>
      <c r="AT3141" t="s">
        <v>248</v>
      </c>
      <c r="AU3141">
        <v>25</v>
      </c>
    </row>
    <row r="3142" spans="1:47" x14ac:dyDescent="0.25">
      <c r="A3142" t="s">
        <v>1534</v>
      </c>
      <c r="B3142">
        <v>3210334</v>
      </c>
      <c r="C3142">
        <v>544931</v>
      </c>
      <c r="D3142" t="s">
        <v>812</v>
      </c>
      <c r="E3142">
        <v>1</v>
      </c>
      <c r="F3142">
        <v>0</v>
      </c>
      <c r="G3142">
        <v>0</v>
      </c>
      <c r="H3142">
        <v>0</v>
      </c>
      <c r="I3142">
        <v>81</v>
      </c>
      <c r="J3142">
        <v>2019</v>
      </c>
      <c r="K3142" t="s">
        <v>584</v>
      </c>
      <c r="L3142">
        <v>2</v>
      </c>
      <c r="M3142">
        <v>1</v>
      </c>
      <c r="N3142">
        <v>10</v>
      </c>
      <c r="O3142">
        <v>2</v>
      </c>
      <c r="P3142" t="s">
        <v>922</v>
      </c>
      <c r="Q3142" t="s">
        <v>854</v>
      </c>
      <c r="R3142" t="s">
        <v>791</v>
      </c>
      <c r="S3142">
        <v>5428</v>
      </c>
      <c r="T3142" t="s">
        <v>923</v>
      </c>
      <c r="U3142" t="s">
        <v>793</v>
      </c>
      <c r="V3142" t="s">
        <v>1531</v>
      </c>
      <c r="W3142" t="s">
        <v>322</v>
      </c>
      <c r="X3142" t="s">
        <v>57</v>
      </c>
      <c r="Y3142" t="s">
        <v>1533</v>
      </c>
      <c r="Z3142" s="1">
        <v>43723</v>
      </c>
      <c r="AA3142">
        <v>81</v>
      </c>
      <c r="AB3142" t="s">
        <v>59</v>
      </c>
      <c r="AC3142">
        <v>2022</v>
      </c>
      <c r="AD3142">
        <v>206</v>
      </c>
      <c r="AE3142" t="s">
        <v>1196</v>
      </c>
      <c r="AF3142" t="s">
        <v>247</v>
      </c>
      <c r="AG3142" s="1">
        <v>36385</v>
      </c>
      <c r="AH3142" t="s">
        <v>248</v>
      </c>
      <c r="AI3142" t="s">
        <v>249</v>
      </c>
      <c r="AJ3142" t="s">
        <v>1197</v>
      </c>
      <c r="AK3142">
        <v>185</v>
      </c>
      <c r="AL3142">
        <v>1000000</v>
      </c>
      <c r="AM3142">
        <v>1500000</v>
      </c>
      <c r="AN3142" s="1">
        <v>45838</v>
      </c>
      <c r="AO3142" t="s">
        <v>1198</v>
      </c>
      <c r="AP3142" t="s">
        <v>66</v>
      </c>
      <c r="AQ3142">
        <v>23</v>
      </c>
      <c r="AR3142" t="s">
        <v>1199</v>
      </c>
      <c r="AS3142">
        <v>0</v>
      </c>
      <c r="AT3142" t="s">
        <v>248</v>
      </c>
      <c r="AU3142">
        <v>25</v>
      </c>
    </row>
    <row r="3143" spans="1:47" x14ac:dyDescent="0.25">
      <c r="A3143" t="s">
        <v>1534</v>
      </c>
      <c r="B3143">
        <v>3210334</v>
      </c>
      <c r="C3143">
        <v>544931</v>
      </c>
      <c r="D3143" t="s">
        <v>812</v>
      </c>
      <c r="E3143">
        <v>1</v>
      </c>
      <c r="F3143">
        <v>0</v>
      </c>
      <c r="G3143">
        <v>0</v>
      </c>
      <c r="H3143">
        <v>0</v>
      </c>
      <c r="I3143">
        <v>81</v>
      </c>
      <c r="J3143">
        <v>2019</v>
      </c>
      <c r="K3143" t="s">
        <v>584</v>
      </c>
      <c r="L3143">
        <v>2</v>
      </c>
      <c r="M3143">
        <v>1</v>
      </c>
      <c r="N3143">
        <v>10</v>
      </c>
      <c r="O3143">
        <v>2</v>
      </c>
      <c r="P3143" t="s">
        <v>922</v>
      </c>
      <c r="Q3143" t="s">
        <v>854</v>
      </c>
      <c r="R3143" t="s">
        <v>791</v>
      </c>
      <c r="S3143">
        <v>5428</v>
      </c>
      <c r="T3143" t="s">
        <v>923</v>
      </c>
      <c r="U3143" t="s">
        <v>793</v>
      </c>
      <c r="V3143" t="s">
        <v>1531</v>
      </c>
      <c r="W3143" t="s">
        <v>322</v>
      </c>
      <c r="X3143" t="s">
        <v>57</v>
      </c>
      <c r="Y3143" t="s">
        <v>1533</v>
      </c>
      <c r="Z3143" s="1">
        <v>43723</v>
      </c>
      <c r="AA3143">
        <v>81</v>
      </c>
      <c r="AB3143" t="s">
        <v>59</v>
      </c>
      <c r="AC3143">
        <v>2022</v>
      </c>
      <c r="AD3143">
        <v>206</v>
      </c>
      <c r="AE3143" t="s">
        <v>1196</v>
      </c>
      <c r="AF3143" t="s">
        <v>247</v>
      </c>
      <c r="AG3143" s="1">
        <v>36385</v>
      </c>
      <c r="AH3143" t="s">
        <v>248</v>
      </c>
      <c r="AI3143" t="s">
        <v>249</v>
      </c>
      <c r="AJ3143" t="s">
        <v>1197</v>
      </c>
      <c r="AK3143">
        <v>185</v>
      </c>
      <c r="AL3143">
        <v>1000000</v>
      </c>
      <c r="AM3143">
        <v>1500000</v>
      </c>
      <c r="AN3143" s="1">
        <v>45838</v>
      </c>
      <c r="AO3143" t="s">
        <v>1200</v>
      </c>
      <c r="AP3143" t="s">
        <v>66</v>
      </c>
      <c r="AQ3143">
        <v>23</v>
      </c>
      <c r="AR3143" t="s">
        <v>1199</v>
      </c>
      <c r="AS3143">
        <v>0</v>
      </c>
      <c r="AT3143" t="s">
        <v>248</v>
      </c>
      <c r="AU3143">
        <v>25</v>
      </c>
    </row>
    <row r="3144" spans="1:47" x14ac:dyDescent="0.25">
      <c r="A3144" t="s">
        <v>1534</v>
      </c>
      <c r="B3144">
        <v>3210334</v>
      </c>
      <c r="C3144">
        <v>544931</v>
      </c>
      <c r="D3144" t="s">
        <v>812</v>
      </c>
      <c r="E3144">
        <v>1</v>
      </c>
      <c r="F3144">
        <v>0</v>
      </c>
      <c r="G3144">
        <v>0</v>
      </c>
      <c r="H3144">
        <v>0</v>
      </c>
      <c r="I3144">
        <v>81</v>
      </c>
      <c r="J3144">
        <v>2019</v>
      </c>
      <c r="K3144" t="s">
        <v>584</v>
      </c>
      <c r="L3144">
        <v>2</v>
      </c>
      <c r="M3144">
        <v>1</v>
      </c>
      <c r="N3144">
        <v>10</v>
      </c>
      <c r="O3144">
        <v>2</v>
      </c>
      <c r="P3144" t="s">
        <v>922</v>
      </c>
      <c r="Q3144" t="s">
        <v>854</v>
      </c>
      <c r="R3144" t="s">
        <v>791</v>
      </c>
      <c r="S3144">
        <v>5428</v>
      </c>
      <c r="T3144" t="s">
        <v>923</v>
      </c>
      <c r="U3144" t="s">
        <v>793</v>
      </c>
      <c r="V3144" t="s">
        <v>1531</v>
      </c>
      <c r="W3144" t="s">
        <v>322</v>
      </c>
      <c r="X3144" t="s">
        <v>57</v>
      </c>
      <c r="Y3144" t="s">
        <v>1533</v>
      </c>
      <c r="Z3144" s="1">
        <v>43723</v>
      </c>
      <c r="AA3144">
        <v>81</v>
      </c>
      <c r="AB3144" t="s">
        <v>59</v>
      </c>
      <c r="AC3144">
        <v>2022</v>
      </c>
      <c r="AD3144">
        <v>206</v>
      </c>
      <c r="AE3144" t="s">
        <v>1196</v>
      </c>
      <c r="AF3144" t="s">
        <v>247</v>
      </c>
      <c r="AG3144" s="1">
        <v>36385</v>
      </c>
      <c r="AH3144" t="s">
        <v>248</v>
      </c>
      <c r="AI3144" t="s">
        <v>249</v>
      </c>
      <c r="AJ3144" t="s">
        <v>1197</v>
      </c>
      <c r="AK3144">
        <v>185</v>
      </c>
      <c r="AL3144">
        <v>1000000</v>
      </c>
      <c r="AM3144">
        <v>1500000</v>
      </c>
      <c r="AN3144" s="1">
        <v>45838</v>
      </c>
      <c r="AO3144" t="s">
        <v>1201</v>
      </c>
      <c r="AP3144" t="s">
        <v>66</v>
      </c>
      <c r="AQ3144">
        <v>4</v>
      </c>
      <c r="AR3144" t="s">
        <v>1199</v>
      </c>
      <c r="AS3144">
        <v>0</v>
      </c>
      <c r="AT3144" t="s">
        <v>248</v>
      </c>
      <c r="AU3144">
        <v>25</v>
      </c>
    </row>
    <row r="3145" spans="1:47" x14ac:dyDescent="0.25">
      <c r="A3145" t="s">
        <v>1534</v>
      </c>
      <c r="B3145">
        <v>3210334</v>
      </c>
      <c r="C3145">
        <v>544931</v>
      </c>
      <c r="D3145" t="s">
        <v>812</v>
      </c>
      <c r="E3145">
        <v>1</v>
      </c>
      <c r="F3145">
        <v>0</v>
      </c>
      <c r="G3145">
        <v>0</v>
      </c>
      <c r="H3145">
        <v>0</v>
      </c>
      <c r="I3145">
        <v>81</v>
      </c>
      <c r="J3145">
        <v>2019</v>
      </c>
      <c r="K3145" t="s">
        <v>584</v>
      </c>
      <c r="L3145">
        <v>2</v>
      </c>
      <c r="M3145">
        <v>1</v>
      </c>
      <c r="N3145">
        <v>10</v>
      </c>
      <c r="O3145">
        <v>2</v>
      </c>
      <c r="P3145" t="s">
        <v>922</v>
      </c>
      <c r="Q3145" t="s">
        <v>854</v>
      </c>
      <c r="R3145" t="s">
        <v>791</v>
      </c>
      <c r="S3145">
        <v>5428</v>
      </c>
      <c r="T3145" t="s">
        <v>923</v>
      </c>
      <c r="U3145" t="s">
        <v>793</v>
      </c>
      <c r="V3145" t="s">
        <v>1531</v>
      </c>
      <c r="W3145" t="s">
        <v>322</v>
      </c>
      <c r="X3145" t="s">
        <v>57</v>
      </c>
      <c r="Y3145" t="s">
        <v>1533</v>
      </c>
      <c r="Z3145" s="1">
        <v>43723</v>
      </c>
      <c r="AA3145">
        <v>81</v>
      </c>
      <c r="AB3145" t="s">
        <v>59</v>
      </c>
      <c r="AC3145">
        <v>2022</v>
      </c>
      <c r="AD3145">
        <v>206</v>
      </c>
      <c r="AE3145" t="s">
        <v>1196</v>
      </c>
      <c r="AF3145" t="s">
        <v>247</v>
      </c>
      <c r="AG3145" s="1">
        <v>36385</v>
      </c>
      <c r="AH3145" t="s">
        <v>248</v>
      </c>
      <c r="AI3145" t="s">
        <v>249</v>
      </c>
      <c r="AJ3145" t="s">
        <v>1197</v>
      </c>
      <c r="AK3145">
        <v>185</v>
      </c>
      <c r="AL3145">
        <v>1000000</v>
      </c>
      <c r="AM3145">
        <v>1500000</v>
      </c>
      <c r="AN3145" s="1">
        <v>45838</v>
      </c>
      <c r="AO3145" t="s">
        <v>1202</v>
      </c>
      <c r="AP3145" t="s">
        <v>66</v>
      </c>
      <c r="AQ3145">
        <v>4</v>
      </c>
      <c r="AR3145" t="s">
        <v>1199</v>
      </c>
      <c r="AS3145">
        <v>0</v>
      </c>
      <c r="AT3145" t="s">
        <v>248</v>
      </c>
      <c r="AU3145">
        <v>25</v>
      </c>
    </row>
    <row r="3146" spans="1:47" x14ac:dyDescent="0.25">
      <c r="A3146" t="s">
        <v>1534</v>
      </c>
      <c r="B3146">
        <v>3210334</v>
      </c>
      <c r="C3146">
        <v>544931</v>
      </c>
      <c r="D3146" t="s">
        <v>812</v>
      </c>
      <c r="E3146">
        <v>1</v>
      </c>
      <c r="F3146">
        <v>0</v>
      </c>
      <c r="G3146">
        <v>0</v>
      </c>
      <c r="H3146">
        <v>0</v>
      </c>
      <c r="I3146">
        <v>81</v>
      </c>
      <c r="J3146">
        <v>2019</v>
      </c>
      <c r="K3146" t="s">
        <v>584</v>
      </c>
      <c r="L3146">
        <v>2</v>
      </c>
      <c r="M3146">
        <v>1</v>
      </c>
      <c r="N3146">
        <v>10</v>
      </c>
      <c r="O3146">
        <v>2</v>
      </c>
      <c r="P3146" t="s">
        <v>922</v>
      </c>
      <c r="Q3146" t="s">
        <v>854</v>
      </c>
      <c r="R3146" t="s">
        <v>791</v>
      </c>
      <c r="S3146">
        <v>5428</v>
      </c>
      <c r="T3146" t="s">
        <v>923</v>
      </c>
      <c r="U3146" t="s">
        <v>793</v>
      </c>
      <c r="V3146" t="s">
        <v>1531</v>
      </c>
      <c r="W3146" t="s">
        <v>322</v>
      </c>
      <c r="X3146" t="s">
        <v>57</v>
      </c>
      <c r="Y3146" t="s">
        <v>1533</v>
      </c>
      <c r="Z3146" s="1">
        <v>43723</v>
      </c>
      <c r="AA3146">
        <v>81</v>
      </c>
      <c r="AB3146" t="s">
        <v>59</v>
      </c>
      <c r="AC3146">
        <v>2022</v>
      </c>
      <c r="AD3146">
        <v>206</v>
      </c>
      <c r="AE3146" t="s">
        <v>1196</v>
      </c>
      <c r="AF3146" t="s">
        <v>247</v>
      </c>
      <c r="AG3146" s="1">
        <v>36385</v>
      </c>
      <c r="AH3146" t="s">
        <v>248</v>
      </c>
      <c r="AI3146" t="s">
        <v>249</v>
      </c>
      <c r="AJ3146" t="s">
        <v>1197</v>
      </c>
      <c r="AK3146">
        <v>185</v>
      </c>
      <c r="AL3146">
        <v>1000000</v>
      </c>
      <c r="AM3146">
        <v>1500000</v>
      </c>
      <c r="AN3146" s="1">
        <v>45838</v>
      </c>
      <c r="AO3146" t="s">
        <v>1203</v>
      </c>
      <c r="AP3146" t="s">
        <v>66</v>
      </c>
      <c r="AQ3146">
        <v>4</v>
      </c>
      <c r="AR3146" t="s">
        <v>1199</v>
      </c>
      <c r="AS3146">
        <v>0</v>
      </c>
      <c r="AT3146" t="s">
        <v>248</v>
      </c>
      <c r="AU3146">
        <v>25</v>
      </c>
    </row>
    <row r="3147" spans="1:47" x14ac:dyDescent="0.25">
      <c r="A3147" t="s">
        <v>1535</v>
      </c>
      <c r="B3147">
        <v>3203477</v>
      </c>
      <c r="C3147">
        <v>332697</v>
      </c>
      <c r="D3147" t="s">
        <v>48</v>
      </c>
      <c r="E3147">
        <v>1</v>
      </c>
      <c r="F3147">
        <v>0</v>
      </c>
      <c r="G3147">
        <v>0</v>
      </c>
      <c r="H3147">
        <v>0</v>
      </c>
      <c r="I3147">
        <v>76</v>
      </c>
      <c r="J3147">
        <v>2019</v>
      </c>
      <c r="K3147" t="s">
        <v>74</v>
      </c>
      <c r="L3147">
        <v>2</v>
      </c>
      <c r="M3147">
        <v>1</v>
      </c>
      <c r="N3147">
        <v>5</v>
      </c>
      <c r="O3147">
        <v>17</v>
      </c>
      <c r="P3147" t="s">
        <v>1468</v>
      </c>
      <c r="Q3147" t="s">
        <v>878</v>
      </c>
      <c r="R3147" t="s">
        <v>494</v>
      </c>
      <c r="S3147">
        <v>58687</v>
      </c>
      <c r="T3147" t="s">
        <v>1173</v>
      </c>
      <c r="U3147" t="s">
        <v>135</v>
      </c>
      <c r="V3147" t="s">
        <v>203</v>
      </c>
      <c r="W3147" t="s">
        <v>322</v>
      </c>
      <c r="X3147" t="s">
        <v>57</v>
      </c>
      <c r="Y3147" t="s">
        <v>1536</v>
      </c>
      <c r="Z3147" s="1">
        <v>43728</v>
      </c>
      <c r="AA3147">
        <v>76</v>
      </c>
      <c r="AB3147" t="s">
        <v>59</v>
      </c>
      <c r="AC3147">
        <v>2023</v>
      </c>
      <c r="AD3147">
        <v>506</v>
      </c>
      <c r="AE3147" t="s">
        <v>755</v>
      </c>
      <c r="AF3147" t="s">
        <v>247</v>
      </c>
      <c r="AG3147" s="1">
        <v>36035</v>
      </c>
      <c r="AH3147" t="s">
        <v>248</v>
      </c>
      <c r="AI3147" t="s">
        <v>249</v>
      </c>
      <c r="AJ3147" t="s">
        <v>64</v>
      </c>
      <c r="AK3147">
        <v>185</v>
      </c>
      <c r="AL3147">
        <v>20000000</v>
      </c>
      <c r="AM3147">
        <v>25000000</v>
      </c>
      <c r="AN3147" s="1">
        <v>45838</v>
      </c>
      <c r="AO3147" t="s">
        <v>756</v>
      </c>
      <c r="AP3147" t="s">
        <v>66</v>
      </c>
      <c r="AQ3147">
        <v>16</v>
      </c>
      <c r="AR3147" t="s">
        <v>757</v>
      </c>
      <c r="AS3147">
        <v>0</v>
      </c>
      <c r="AT3147" t="s">
        <v>465</v>
      </c>
      <c r="AU3147">
        <v>26</v>
      </c>
    </row>
    <row r="3148" spans="1:47" x14ac:dyDescent="0.25">
      <c r="A3148" t="s">
        <v>1535</v>
      </c>
      <c r="B3148">
        <v>3203477</v>
      </c>
      <c r="C3148">
        <v>332697</v>
      </c>
      <c r="D3148" t="s">
        <v>48</v>
      </c>
      <c r="E3148">
        <v>1</v>
      </c>
      <c r="F3148">
        <v>0</v>
      </c>
      <c r="G3148">
        <v>0</v>
      </c>
      <c r="H3148">
        <v>0</v>
      </c>
      <c r="I3148">
        <v>76</v>
      </c>
      <c r="J3148">
        <v>2019</v>
      </c>
      <c r="K3148" t="s">
        <v>74</v>
      </c>
      <c r="L3148">
        <v>2</v>
      </c>
      <c r="M3148">
        <v>1</v>
      </c>
      <c r="N3148">
        <v>5</v>
      </c>
      <c r="O3148">
        <v>17</v>
      </c>
      <c r="P3148" t="s">
        <v>1468</v>
      </c>
      <c r="Q3148" t="s">
        <v>878</v>
      </c>
      <c r="R3148" t="s">
        <v>494</v>
      </c>
      <c r="S3148">
        <v>58687</v>
      </c>
      <c r="T3148" t="s">
        <v>1173</v>
      </c>
      <c r="U3148" t="s">
        <v>135</v>
      </c>
      <c r="V3148" t="s">
        <v>203</v>
      </c>
      <c r="W3148" t="s">
        <v>322</v>
      </c>
      <c r="X3148" t="s">
        <v>57</v>
      </c>
      <c r="Y3148" t="s">
        <v>1536</v>
      </c>
      <c r="Z3148" s="1">
        <v>43728</v>
      </c>
      <c r="AA3148">
        <v>76</v>
      </c>
      <c r="AB3148" t="s">
        <v>59</v>
      </c>
      <c r="AC3148">
        <v>2023</v>
      </c>
      <c r="AD3148">
        <v>506</v>
      </c>
      <c r="AE3148" t="s">
        <v>755</v>
      </c>
      <c r="AF3148" t="s">
        <v>247</v>
      </c>
      <c r="AG3148" s="1">
        <v>36035</v>
      </c>
      <c r="AH3148" t="s">
        <v>248</v>
      </c>
      <c r="AI3148" t="s">
        <v>249</v>
      </c>
      <c r="AJ3148" t="s">
        <v>64</v>
      </c>
      <c r="AK3148">
        <v>185</v>
      </c>
      <c r="AL3148">
        <v>20000000</v>
      </c>
      <c r="AM3148">
        <v>25000000</v>
      </c>
      <c r="AN3148" s="1">
        <v>45838</v>
      </c>
      <c r="AO3148" t="s">
        <v>758</v>
      </c>
      <c r="AP3148" t="s">
        <v>66</v>
      </c>
      <c r="AQ3148">
        <v>16</v>
      </c>
      <c r="AR3148" t="s">
        <v>757</v>
      </c>
      <c r="AS3148">
        <v>0</v>
      </c>
      <c r="AT3148" t="s">
        <v>248</v>
      </c>
      <c r="AU3148">
        <v>26</v>
      </c>
    </row>
    <row r="3149" spans="1:47" x14ac:dyDescent="0.25">
      <c r="A3149" t="s">
        <v>1535</v>
      </c>
      <c r="B3149">
        <v>3203477</v>
      </c>
      <c r="C3149">
        <v>332697</v>
      </c>
      <c r="D3149" t="s">
        <v>48</v>
      </c>
      <c r="E3149">
        <v>1</v>
      </c>
      <c r="F3149">
        <v>0</v>
      </c>
      <c r="G3149">
        <v>0</v>
      </c>
      <c r="H3149">
        <v>0</v>
      </c>
      <c r="I3149">
        <v>76</v>
      </c>
      <c r="J3149">
        <v>2019</v>
      </c>
      <c r="K3149" t="s">
        <v>74</v>
      </c>
      <c r="L3149">
        <v>2</v>
      </c>
      <c r="M3149">
        <v>1</v>
      </c>
      <c r="N3149">
        <v>5</v>
      </c>
      <c r="O3149">
        <v>17</v>
      </c>
      <c r="P3149" t="s">
        <v>1468</v>
      </c>
      <c r="Q3149" t="s">
        <v>878</v>
      </c>
      <c r="R3149" t="s">
        <v>494</v>
      </c>
      <c r="S3149">
        <v>58687</v>
      </c>
      <c r="T3149" t="s">
        <v>1173</v>
      </c>
      <c r="U3149" t="s">
        <v>135</v>
      </c>
      <c r="V3149" t="s">
        <v>203</v>
      </c>
      <c r="W3149" t="s">
        <v>322</v>
      </c>
      <c r="X3149" t="s">
        <v>57</v>
      </c>
      <c r="Y3149" t="s">
        <v>1536</v>
      </c>
      <c r="Z3149" s="1">
        <v>43728</v>
      </c>
      <c r="AA3149">
        <v>76</v>
      </c>
      <c r="AB3149" t="s">
        <v>59</v>
      </c>
      <c r="AC3149">
        <v>2023</v>
      </c>
      <c r="AD3149">
        <v>506</v>
      </c>
      <c r="AE3149" t="s">
        <v>755</v>
      </c>
      <c r="AF3149" t="s">
        <v>247</v>
      </c>
      <c r="AG3149" s="1">
        <v>36035</v>
      </c>
      <c r="AH3149" t="s">
        <v>248</v>
      </c>
      <c r="AI3149" t="s">
        <v>249</v>
      </c>
      <c r="AJ3149" t="s">
        <v>64</v>
      </c>
      <c r="AK3149">
        <v>185</v>
      </c>
      <c r="AL3149">
        <v>20000000</v>
      </c>
      <c r="AM3149">
        <v>25000000</v>
      </c>
      <c r="AN3149" s="1">
        <v>45838</v>
      </c>
      <c r="AO3149" t="s">
        <v>759</v>
      </c>
      <c r="AP3149" t="s">
        <v>164</v>
      </c>
      <c r="AQ3149">
        <v>16</v>
      </c>
      <c r="AR3149" t="s">
        <v>757</v>
      </c>
      <c r="AS3149">
        <v>0</v>
      </c>
      <c r="AT3149" t="s">
        <v>465</v>
      </c>
      <c r="AU3149">
        <v>26</v>
      </c>
    </row>
    <row r="3150" spans="1:47" x14ac:dyDescent="0.25">
      <c r="A3150" t="s">
        <v>1535</v>
      </c>
      <c r="B3150">
        <v>3203477</v>
      </c>
      <c r="C3150">
        <v>332697</v>
      </c>
      <c r="D3150" t="s">
        <v>48</v>
      </c>
      <c r="E3150">
        <v>1</v>
      </c>
      <c r="F3150">
        <v>0</v>
      </c>
      <c r="G3150">
        <v>0</v>
      </c>
      <c r="H3150">
        <v>0</v>
      </c>
      <c r="I3150">
        <v>76</v>
      </c>
      <c r="J3150">
        <v>2019</v>
      </c>
      <c r="K3150" t="s">
        <v>74</v>
      </c>
      <c r="L3150">
        <v>2</v>
      </c>
      <c r="M3150">
        <v>1</v>
      </c>
      <c r="N3150">
        <v>5</v>
      </c>
      <c r="O3150">
        <v>17</v>
      </c>
      <c r="P3150" t="s">
        <v>1468</v>
      </c>
      <c r="Q3150" t="s">
        <v>878</v>
      </c>
      <c r="R3150" t="s">
        <v>494</v>
      </c>
      <c r="S3150">
        <v>58687</v>
      </c>
      <c r="T3150" t="s">
        <v>1173</v>
      </c>
      <c r="U3150" t="s">
        <v>135</v>
      </c>
      <c r="V3150" t="s">
        <v>203</v>
      </c>
      <c r="W3150" t="s">
        <v>322</v>
      </c>
      <c r="X3150" t="s">
        <v>57</v>
      </c>
      <c r="Y3150" t="s">
        <v>1536</v>
      </c>
      <c r="Z3150" s="1">
        <v>43728</v>
      </c>
      <c r="AA3150">
        <v>76</v>
      </c>
      <c r="AB3150" t="s">
        <v>59</v>
      </c>
      <c r="AC3150">
        <v>2023</v>
      </c>
      <c r="AD3150">
        <v>506</v>
      </c>
      <c r="AE3150" t="s">
        <v>755</v>
      </c>
      <c r="AF3150" t="s">
        <v>247</v>
      </c>
      <c r="AG3150" s="1">
        <v>36035</v>
      </c>
      <c r="AH3150" t="s">
        <v>248</v>
      </c>
      <c r="AI3150" t="s">
        <v>249</v>
      </c>
      <c r="AJ3150" t="s">
        <v>64</v>
      </c>
      <c r="AK3150">
        <v>185</v>
      </c>
      <c r="AL3150">
        <v>20000000</v>
      </c>
      <c r="AM3150">
        <v>25000000</v>
      </c>
      <c r="AN3150" s="1">
        <v>45838</v>
      </c>
      <c r="AO3150" t="s">
        <v>760</v>
      </c>
      <c r="AP3150" t="s">
        <v>164</v>
      </c>
      <c r="AQ3150">
        <v>16</v>
      </c>
      <c r="AR3150" t="s">
        <v>757</v>
      </c>
      <c r="AS3150">
        <v>0</v>
      </c>
      <c r="AT3150" t="s">
        <v>465</v>
      </c>
      <c r="AU3150">
        <v>26</v>
      </c>
    </row>
    <row r="3151" spans="1:47" x14ac:dyDescent="0.25">
      <c r="A3151" t="s">
        <v>1535</v>
      </c>
      <c r="B3151">
        <v>3203477</v>
      </c>
      <c r="C3151">
        <v>332697</v>
      </c>
      <c r="D3151" t="s">
        <v>48</v>
      </c>
      <c r="E3151">
        <v>1</v>
      </c>
      <c r="F3151">
        <v>0</v>
      </c>
      <c r="G3151">
        <v>0</v>
      </c>
      <c r="H3151">
        <v>0</v>
      </c>
      <c r="I3151">
        <v>76</v>
      </c>
      <c r="J3151">
        <v>2019</v>
      </c>
      <c r="K3151" t="s">
        <v>74</v>
      </c>
      <c r="L3151">
        <v>2</v>
      </c>
      <c r="M3151">
        <v>1</v>
      </c>
      <c r="N3151">
        <v>5</v>
      </c>
      <c r="O3151">
        <v>17</v>
      </c>
      <c r="P3151" t="s">
        <v>1468</v>
      </c>
      <c r="Q3151" t="s">
        <v>878</v>
      </c>
      <c r="R3151" t="s">
        <v>494</v>
      </c>
      <c r="S3151">
        <v>58687</v>
      </c>
      <c r="T3151" t="s">
        <v>1173</v>
      </c>
      <c r="U3151" t="s">
        <v>135</v>
      </c>
      <c r="V3151" t="s">
        <v>203</v>
      </c>
      <c r="W3151" t="s">
        <v>322</v>
      </c>
      <c r="X3151" t="s">
        <v>57</v>
      </c>
      <c r="Y3151" t="s">
        <v>1536</v>
      </c>
      <c r="Z3151" s="1">
        <v>43728</v>
      </c>
      <c r="AA3151">
        <v>76</v>
      </c>
      <c r="AB3151" t="s">
        <v>59</v>
      </c>
      <c r="AC3151">
        <v>2023</v>
      </c>
      <c r="AD3151">
        <v>506</v>
      </c>
      <c r="AE3151" t="s">
        <v>755</v>
      </c>
      <c r="AF3151" t="s">
        <v>247</v>
      </c>
      <c r="AG3151" s="1">
        <v>36035</v>
      </c>
      <c r="AH3151" t="s">
        <v>248</v>
      </c>
      <c r="AI3151" t="s">
        <v>249</v>
      </c>
      <c r="AJ3151" t="s">
        <v>64</v>
      </c>
      <c r="AK3151">
        <v>185</v>
      </c>
      <c r="AL3151">
        <v>20000000</v>
      </c>
      <c r="AM3151">
        <v>25000000</v>
      </c>
      <c r="AN3151" s="1">
        <v>45838</v>
      </c>
      <c r="AO3151" t="s">
        <v>761</v>
      </c>
      <c r="AP3151" t="s">
        <v>164</v>
      </c>
      <c r="AQ3151">
        <v>16</v>
      </c>
      <c r="AR3151" t="s">
        <v>757</v>
      </c>
      <c r="AS3151">
        <v>0</v>
      </c>
      <c r="AT3151" t="s">
        <v>465</v>
      </c>
      <c r="AU3151">
        <v>26</v>
      </c>
    </row>
    <row r="3152" spans="1:47" x14ac:dyDescent="0.25">
      <c r="A3152" t="s">
        <v>1535</v>
      </c>
      <c r="B3152">
        <v>3203477</v>
      </c>
      <c r="C3152">
        <v>332697</v>
      </c>
      <c r="D3152" t="s">
        <v>48</v>
      </c>
      <c r="E3152">
        <v>1</v>
      </c>
      <c r="F3152">
        <v>0</v>
      </c>
      <c r="G3152">
        <v>0</v>
      </c>
      <c r="H3152">
        <v>0</v>
      </c>
      <c r="I3152">
        <v>76</v>
      </c>
      <c r="J3152">
        <v>2019</v>
      </c>
      <c r="K3152" t="s">
        <v>74</v>
      </c>
      <c r="L3152">
        <v>2</v>
      </c>
      <c r="M3152">
        <v>1</v>
      </c>
      <c r="N3152">
        <v>5</v>
      </c>
      <c r="O3152">
        <v>17</v>
      </c>
      <c r="P3152" t="s">
        <v>1468</v>
      </c>
      <c r="Q3152" t="s">
        <v>878</v>
      </c>
      <c r="R3152" t="s">
        <v>494</v>
      </c>
      <c r="S3152">
        <v>58687</v>
      </c>
      <c r="T3152" t="s">
        <v>1173</v>
      </c>
      <c r="U3152" t="s">
        <v>135</v>
      </c>
      <c r="V3152" t="s">
        <v>203</v>
      </c>
      <c r="W3152" t="s">
        <v>322</v>
      </c>
      <c r="X3152" t="s">
        <v>57</v>
      </c>
      <c r="Y3152" t="s">
        <v>1536</v>
      </c>
      <c r="Z3152" s="1">
        <v>43728</v>
      </c>
      <c r="AA3152">
        <v>76</v>
      </c>
      <c r="AB3152" t="s">
        <v>59</v>
      </c>
      <c r="AC3152">
        <v>2023</v>
      </c>
      <c r="AD3152">
        <v>506</v>
      </c>
      <c r="AE3152" t="s">
        <v>755</v>
      </c>
      <c r="AF3152" t="s">
        <v>247</v>
      </c>
      <c r="AG3152" s="1">
        <v>36035</v>
      </c>
      <c r="AH3152" t="s">
        <v>248</v>
      </c>
      <c r="AI3152" t="s">
        <v>249</v>
      </c>
      <c r="AJ3152" t="s">
        <v>64</v>
      </c>
      <c r="AK3152">
        <v>185</v>
      </c>
      <c r="AL3152">
        <v>20000000</v>
      </c>
      <c r="AM3152">
        <v>25000000</v>
      </c>
      <c r="AN3152" s="1">
        <v>45838</v>
      </c>
      <c r="AO3152" t="s">
        <v>762</v>
      </c>
      <c r="AP3152" t="s">
        <v>164</v>
      </c>
      <c r="AQ3152">
        <v>16</v>
      </c>
      <c r="AR3152" t="s">
        <v>757</v>
      </c>
      <c r="AS3152">
        <v>0</v>
      </c>
      <c r="AT3152" t="s">
        <v>465</v>
      </c>
      <c r="AU3152">
        <v>26</v>
      </c>
    </row>
    <row r="3153" spans="1:47" x14ac:dyDescent="0.25">
      <c r="A3153" t="s">
        <v>1535</v>
      </c>
      <c r="B3153">
        <v>3203477</v>
      </c>
      <c r="C3153">
        <v>332697</v>
      </c>
      <c r="D3153" t="s">
        <v>48</v>
      </c>
      <c r="E3153">
        <v>1</v>
      </c>
      <c r="F3153">
        <v>0</v>
      </c>
      <c r="G3153">
        <v>0</v>
      </c>
      <c r="H3153">
        <v>0</v>
      </c>
      <c r="I3153">
        <v>76</v>
      </c>
      <c r="J3153">
        <v>2019</v>
      </c>
      <c r="K3153" t="s">
        <v>74</v>
      </c>
      <c r="L3153">
        <v>2</v>
      </c>
      <c r="M3153">
        <v>1</v>
      </c>
      <c r="N3153">
        <v>5</v>
      </c>
      <c r="O3153">
        <v>17</v>
      </c>
      <c r="P3153" t="s">
        <v>1468</v>
      </c>
      <c r="Q3153" t="s">
        <v>878</v>
      </c>
      <c r="R3153" t="s">
        <v>494</v>
      </c>
      <c r="S3153">
        <v>58687</v>
      </c>
      <c r="T3153" t="s">
        <v>1173</v>
      </c>
      <c r="U3153" t="s">
        <v>135</v>
      </c>
      <c r="V3153" t="s">
        <v>203</v>
      </c>
      <c r="W3153" t="s">
        <v>322</v>
      </c>
      <c r="X3153" t="s">
        <v>57</v>
      </c>
      <c r="Y3153" t="s">
        <v>1536</v>
      </c>
      <c r="Z3153" s="1">
        <v>43728</v>
      </c>
      <c r="AA3153">
        <v>76</v>
      </c>
      <c r="AB3153" t="s">
        <v>59</v>
      </c>
      <c r="AC3153">
        <v>2023</v>
      </c>
      <c r="AD3153">
        <v>506</v>
      </c>
      <c r="AE3153" t="s">
        <v>755</v>
      </c>
      <c r="AF3153" t="s">
        <v>247</v>
      </c>
      <c r="AG3153" s="1">
        <v>36035</v>
      </c>
      <c r="AH3153" t="s">
        <v>248</v>
      </c>
      <c r="AI3153" t="s">
        <v>249</v>
      </c>
      <c r="AJ3153" t="s">
        <v>64</v>
      </c>
      <c r="AK3153">
        <v>185</v>
      </c>
      <c r="AL3153">
        <v>20000000</v>
      </c>
      <c r="AM3153">
        <v>25000000</v>
      </c>
      <c r="AN3153" s="1">
        <v>45838</v>
      </c>
      <c r="AO3153" t="s">
        <v>763</v>
      </c>
      <c r="AP3153" t="s">
        <v>164</v>
      </c>
      <c r="AQ3153">
        <v>16</v>
      </c>
      <c r="AR3153" t="s">
        <v>757</v>
      </c>
      <c r="AS3153">
        <v>0</v>
      </c>
      <c r="AT3153" t="s">
        <v>465</v>
      </c>
      <c r="AU3153">
        <v>26</v>
      </c>
    </row>
    <row r="3154" spans="1:47" x14ac:dyDescent="0.25">
      <c r="A3154" t="s">
        <v>1535</v>
      </c>
      <c r="B3154">
        <v>3203477</v>
      </c>
      <c r="C3154">
        <v>332697</v>
      </c>
      <c r="D3154" t="s">
        <v>48</v>
      </c>
      <c r="E3154">
        <v>1</v>
      </c>
      <c r="F3154">
        <v>0</v>
      </c>
      <c r="G3154">
        <v>0</v>
      </c>
      <c r="H3154">
        <v>0</v>
      </c>
      <c r="I3154">
        <v>76</v>
      </c>
      <c r="J3154">
        <v>2019</v>
      </c>
      <c r="K3154" t="s">
        <v>74</v>
      </c>
      <c r="L3154">
        <v>2</v>
      </c>
      <c r="M3154">
        <v>1</v>
      </c>
      <c r="N3154">
        <v>5</v>
      </c>
      <c r="O3154">
        <v>17</v>
      </c>
      <c r="P3154" t="s">
        <v>1468</v>
      </c>
      <c r="Q3154" t="s">
        <v>878</v>
      </c>
      <c r="R3154" t="s">
        <v>494</v>
      </c>
      <c r="S3154">
        <v>58687</v>
      </c>
      <c r="T3154" t="s">
        <v>1173</v>
      </c>
      <c r="U3154" t="s">
        <v>135</v>
      </c>
      <c r="V3154" t="s">
        <v>203</v>
      </c>
      <c r="W3154" t="s">
        <v>322</v>
      </c>
      <c r="X3154" t="s">
        <v>57</v>
      </c>
      <c r="Y3154" t="s">
        <v>1536</v>
      </c>
      <c r="Z3154" s="1">
        <v>43728</v>
      </c>
      <c r="AA3154">
        <v>76</v>
      </c>
      <c r="AB3154" t="s">
        <v>59</v>
      </c>
      <c r="AC3154">
        <v>2023</v>
      </c>
      <c r="AD3154">
        <v>506</v>
      </c>
      <c r="AE3154" t="s">
        <v>755</v>
      </c>
      <c r="AF3154" t="s">
        <v>247</v>
      </c>
      <c r="AG3154" s="1">
        <v>36035</v>
      </c>
      <c r="AH3154" t="s">
        <v>248</v>
      </c>
      <c r="AI3154" t="s">
        <v>249</v>
      </c>
      <c r="AJ3154" t="s">
        <v>64</v>
      </c>
      <c r="AK3154">
        <v>185</v>
      </c>
      <c r="AL3154">
        <v>20000000</v>
      </c>
      <c r="AM3154">
        <v>25000000</v>
      </c>
      <c r="AN3154" s="1">
        <v>45838</v>
      </c>
      <c r="AO3154" t="s">
        <v>764</v>
      </c>
      <c r="AP3154" t="s">
        <v>164</v>
      </c>
      <c r="AQ3154">
        <v>16</v>
      </c>
      <c r="AR3154" t="s">
        <v>757</v>
      </c>
      <c r="AS3154">
        <v>0</v>
      </c>
      <c r="AT3154" t="s">
        <v>248</v>
      </c>
      <c r="AU3154">
        <v>26</v>
      </c>
    </row>
    <row r="3155" spans="1:47" x14ac:dyDescent="0.25">
      <c r="A3155" t="s">
        <v>1535</v>
      </c>
      <c r="B3155">
        <v>3203477</v>
      </c>
      <c r="C3155">
        <v>332697</v>
      </c>
      <c r="D3155" t="s">
        <v>48</v>
      </c>
      <c r="E3155">
        <v>1</v>
      </c>
      <c r="F3155">
        <v>0</v>
      </c>
      <c r="G3155">
        <v>0</v>
      </c>
      <c r="H3155">
        <v>0</v>
      </c>
      <c r="I3155">
        <v>76</v>
      </c>
      <c r="J3155">
        <v>2019</v>
      </c>
      <c r="K3155" t="s">
        <v>74</v>
      </c>
      <c r="L3155">
        <v>2</v>
      </c>
      <c r="M3155">
        <v>1</v>
      </c>
      <c r="N3155">
        <v>5</v>
      </c>
      <c r="O3155">
        <v>17</v>
      </c>
      <c r="P3155" t="s">
        <v>1468</v>
      </c>
      <c r="Q3155" t="s">
        <v>878</v>
      </c>
      <c r="R3155" t="s">
        <v>494</v>
      </c>
      <c r="S3155">
        <v>58687</v>
      </c>
      <c r="T3155" t="s">
        <v>1173</v>
      </c>
      <c r="U3155" t="s">
        <v>135</v>
      </c>
      <c r="V3155" t="s">
        <v>203</v>
      </c>
      <c r="W3155" t="s">
        <v>322</v>
      </c>
      <c r="X3155" t="s">
        <v>57</v>
      </c>
      <c r="Y3155" t="s">
        <v>1536</v>
      </c>
      <c r="Z3155" s="1">
        <v>43728</v>
      </c>
      <c r="AA3155">
        <v>76</v>
      </c>
      <c r="AB3155" t="s">
        <v>59</v>
      </c>
      <c r="AC3155">
        <v>2023</v>
      </c>
      <c r="AD3155">
        <v>506</v>
      </c>
      <c r="AE3155" t="s">
        <v>755</v>
      </c>
      <c r="AF3155" t="s">
        <v>247</v>
      </c>
      <c r="AG3155" s="1">
        <v>36035</v>
      </c>
      <c r="AH3155" t="s">
        <v>248</v>
      </c>
      <c r="AI3155" t="s">
        <v>249</v>
      </c>
      <c r="AJ3155" t="s">
        <v>64</v>
      </c>
      <c r="AK3155">
        <v>185</v>
      </c>
      <c r="AL3155">
        <v>20000000</v>
      </c>
      <c r="AM3155">
        <v>25000000</v>
      </c>
      <c r="AN3155" s="1">
        <v>45838</v>
      </c>
      <c r="AO3155" t="s">
        <v>765</v>
      </c>
      <c r="AP3155" t="s">
        <v>164</v>
      </c>
      <c r="AQ3155">
        <v>16</v>
      </c>
      <c r="AR3155" t="s">
        <v>757</v>
      </c>
      <c r="AS3155">
        <v>0</v>
      </c>
      <c r="AT3155" t="s">
        <v>248</v>
      </c>
      <c r="AU3155">
        <v>26</v>
      </c>
    </row>
    <row r="3156" spans="1:47" x14ac:dyDescent="0.25">
      <c r="A3156" t="s">
        <v>1535</v>
      </c>
      <c r="B3156">
        <v>3203477</v>
      </c>
      <c r="C3156">
        <v>332697</v>
      </c>
      <c r="D3156" t="s">
        <v>48</v>
      </c>
      <c r="E3156">
        <v>1</v>
      </c>
      <c r="F3156">
        <v>0</v>
      </c>
      <c r="G3156">
        <v>0</v>
      </c>
      <c r="H3156">
        <v>0</v>
      </c>
      <c r="I3156">
        <v>76</v>
      </c>
      <c r="J3156">
        <v>2019</v>
      </c>
      <c r="K3156" t="s">
        <v>74</v>
      </c>
      <c r="L3156">
        <v>2</v>
      </c>
      <c r="M3156">
        <v>1</v>
      </c>
      <c r="N3156">
        <v>5</v>
      </c>
      <c r="O3156">
        <v>17</v>
      </c>
      <c r="P3156" t="s">
        <v>1468</v>
      </c>
      <c r="Q3156" t="s">
        <v>878</v>
      </c>
      <c r="R3156" t="s">
        <v>494</v>
      </c>
      <c r="S3156">
        <v>58687</v>
      </c>
      <c r="T3156" t="s">
        <v>1173</v>
      </c>
      <c r="U3156" t="s">
        <v>135</v>
      </c>
      <c r="V3156" t="s">
        <v>203</v>
      </c>
      <c r="W3156" t="s">
        <v>322</v>
      </c>
      <c r="X3156" t="s">
        <v>57</v>
      </c>
      <c r="Y3156" t="s">
        <v>1536</v>
      </c>
      <c r="Z3156" s="1">
        <v>43728</v>
      </c>
      <c r="AA3156">
        <v>76</v>
      </c>
      <c r="AB3156" t="s">
        <v>59</v>
      </c>
      <c r="AC3156">
        <v>2023</v>
      </c>
      <c r="AD3156">
        <v>506</v>
      </c>
      <c r="AE3156" t="s">
        <v>755</v>
      </c>
      <c r="AF3156" t="s">
        <v>247</v>
      </c>
      <c r="AG3156" s="1">
        <v>36035</v>
      </c>
      <c r="AH3156" t="s">
        <v>248</v>
      </c>
      <c r="AI3156" t="s">
        <v>249</v>
      </c>
      <c r="AJ3156" t="s">
        <v>64</v>
      </c>
      <c r="AK3156">
        <v>185</v>
      </c>
      <c r="AL3156">
        <v>20000000</v>
      </c>
      <c r="AM3156">
        <v>25000000</v>
      </c>
      <c r="AN3156" s="1">
        <v>45838</v>
      </c>
      <c r="AO3156" t="s">
        <v>766</v>
      </c>
      <c r="AP3156" t="s">
        <v>164</v>
      </c>
      <c r="AQ3156">
        <v>16</v>
      </c>
      <c r="AR3156" t="s">
        <v>757</v>
      </c>
      <c r="AS3156">
        <v>0</v>
      </c>
      <c r="AT3156" t="s">
        <v>248</v>
      </c>
      <c r="AU3156">
        <v>26</v>
      </c>
    </row>
    <row r="3157" spans="1:47" x14ac:dyDescent="0.25">
      <c r="A3157" t="s">
        <v>1535</v>
      </c>
      <c r="B3157">
        <v>3203477</v>
      </c>
      <c r="C3157">
        <v>332697</v>
      </c>
      <c r="D3157" t="s">
        <v>48</v>
      </c>
      <c r="E3157">
        <v>1</v>
      </c>
      <c r="F3157">
        <v>0</v>
      </c>
      <c r="G3157">
        <v>0</v>
      </c>
      <c r="H3157">
        <v>0</v>
      </c>
      <c r="I3157">
        <v>76</v>
      </c>
      <c r="J3157">
        <v>2019</v>
      </c>
      <c r="K3157" t="s">
        <v>74</v>
      </c>
      <c r="L3157">
        <v>2</v>
      </c>
      <c r="M3157">
        <v>1</v>
      </c>
      <c r="N3157">
        <v>5</v>
      </c>
      <c r="O3157">
        <v>17</v>
      </c>
      <c r="P3157" t="s">
        <v>1468</v>
      </c>
      <c r="Q3157" t="s">
        <v>878</v>
      </c>
      <c r="R3157" t="s">
        <v>494</v>
      </c>
      <c r="S3157">
        <v>58687</v>
      </c>
      <c r="T3157" t="s">
        <v>1173</v>
      </c>
      <c r="U3157" t="s">
        <v>135</v>
      </c>
      <c r="V3157" t="s">
        <v>203</v>
      </c>
      <c r="W3157" t="s">
        <v>322</v>
      </c>
      <c r="X3157" t="s">
        <v>57</v>
      </c>
      <c r="Y3157" t="s">
        <v>1536</v>
      </c>
      <c r="Z3157" s="1">
        <v>43728</v>
      </c>
      <c r="AA3157">
        <v>76</v>
      </c>
      <c r="AB3157" t="s">
        <v>59</v>
      </c>
      <c r="AC3157">
        <v>2023</v>
      </c>
      <c r="AD3157">
        <v>506</v>
      </c>
      <c r="AE3157" t="s">
        <v>755</v>
      </c>
      <c r="AF3157" t="s">
        <v>247</v>
      </c>
      <c r="AG3157" s="1">
        <v>36035</v>
      </c>
      <c r="AH3157" t="s">
        <v>248</v>
      </c>
      <c r="AI3157" t="s">
        <v>249</v>
      </c>
      <c r="AJ3157" t="s">
        <v>64</v>
      </c>
      <c r="AK3157">
        <v>185</v>
      </c>
      <c r="AL3157">
        <v>20000000</v>
      </c>
      <c r="AM3157">
        <v>25000000</v>
      </c>
      <c r="AN3157" s="1">
        <v>45838</v>
      </c>
      <c r="AO3157" t="s">
        <v>767</v>
      </c>
      <c r="AP3157" t="s">
        <v>164</v>
      </c>
      <c r="AQ3157">
        <v>16</v>
      </c>
      <c r="AR3157" t="s">
        <v>757</v>
      </c>
      <c r="AS3157">
        <v>0</v>
      </c>
      <c r="AT3157" t="s">
        <v>465</v>
      </c>
      <c r="AU3157">
        <v>26</v>
      </c>
    </row>
    <row r="3158" spans="1:47" x14ac:dyDescent="0.25">
      <c r="A3158" t="s">
        <v>1535</v>
      </c>
      <c r="B3158">
        <v>3203477</v>
      </c>
      <c r="C3158">
        <v>332697</v>
      </c>
      <c r="D3158" t="s">
        <v>48</v>
      </c>
      <c r="E3158">
        <v>1</v>
      </c>
      <c r="F3158">
        <v>0</v>
      </c>
      <c r="G3158">
        <v>0</v>
      </c>
      <c r="H3158">
        <v>0</v>
      </c>
      <c r="I3158">
        <v>76</v>
      </c>
      <c r="J3158">
        <v>2019</v>
      </c>
      <c r="K3158" t="s">
        <v>74</v>
      </c>
      <c r="L3158">
        <v>2</v>
      </c>
      <c r="M3158">
        <v>1</v>
      </c>
      <c r="N3158">
        <v>5</v>
      </c>
      <c r="O3158">
        <v>17</v>
      </c>
      <c r="P3158" t="s">
        <v>1468</v>
      </c>
      <c r="Q3158" t="s">
        <v>878</v>
      </c>
      <c r="R3158" t="s">
        <v>494</v>
      </c>
      <c r="S3158">
        <v>58687</v>
      </c>
      <c r="T3158" t="s">
        <v>1173</v>
      </c>
      <c r="U3158" t="s">
        <v>135</v>
      </c>
      <c r="V3158" t="s">
        <v>203</v>
      </c>
      <c r="W3158" t="s">
        <v>322</v>
      </c>
      <c r="X3158" t="s">
        <v>57</v>
      </c>
      <c r="Y3158" t="s">
        <v>1536</v>
      </c>
      <c r="Z3158" s="1">
        <v>43728</v>
      </c>
      <c r="AA3158">
        <v>76</v>
      </c>
      <c r="AB3158" t="s">
        <v>59</v>
      </c>
      <c r="AC3158">
        <v>2023</v>
      </c>
      <c r="AD3158">
        <v>506</v>
      </c>
      <c r="AE3158" t="s">
        <v>755</v>
      </c>
      <c r="AF3158" t="s">
        <v>247</v>
      </c>
      <c r="AG3158" s="1">
        <v>36035</v>
      </c>
      <c r="AH3158" t="s">
        <v>248</v>
      </c>
      <c r="AI3158" t="s">
        <v>249</v>
      </c>
      <c r="AJ3158" t="s">
        <v>64</v>
      </c>
      <c r="AK3158">
        <v>185</v>
      </c>
      <c r="AL3158">
        <v>20000000</v>
      </c>
      <c r="AM3158">
        <v>25000000</v>
      </c>
      <c r="AN3158" s="1">
        <v>45838</v>
      </c>
      <c r="AO3158" t="s">
        <v>768</v>
      </c>
      <c r="AP3158" t="s">
        <v>164</v>
      </c>
      <c r="AQ3158">
        <v>16</v>
      </c>
      <c r="AR3158" t="s">
        <v>757</v>
      </c>
      <c r="AS3158">
        <v>0</v>
      </c>
      <c r="AT3158" t="s">
        <v>248</v>
      </c>
      <c r="AU3158">
        <v>26</v>
      </c>
    </row>
    <row r="3159" spans="1:47" x14ac:dyDescent="0.25">
      <c r="A3159" t="s">
        <v>1537</v>
      </c>
      <c r="B3159">
        <v>3203474</v>
      </c>
      <c r="C3159">
        <v>393325</v>
      </c>
      <c r="D3159" t="s">
        <v>48</v>
      </c>
      <c r="E3159">
        <v>0</v>
      </c>
      <c r="F3159">
        <v>0</v>
      </c>
      <c r="G3159">
        <v>0</v>
      </c>
      <c r="H3159">
        <v>0</v>
      </c>
      <c r="I3159">
        <v>80</v>
      </c>
      <c r="J3159">
        <v>2019</v>
      </c>
      <c r="K3159" t="s">
        <v>74</v>
      </c>
      <c r="L3159">
        <v>0</v>
      </c>
      <c r="M3159">
        <v>3</v>
      </c>
      <c r="N3159">
        <v>10</v>
      </c>
      <c r="O3159">
        <v>1</v>
      </c>
      <c r="P3159" t="s">
        <v>932</v>
      </c>
      <c r="Q3159" t="s">
        <v>625</v>
      </c>
      <c r="R3159" t="s">
        <v>115</v>
      </c>
      <c r="S3159">
        <v>40550</v>
      </c>
      <c r="T3159" t="s">
        <v>129</v>
      </c>
      <c r="U3159" t="s">
        <v>116</v>
      </c>
      <c r="V3159" t="s">
        <v>914</v>
      </c>
      <c r="W3159" t="s">
        <v>500</v>
      </c>
      <c r="X3159" t="s">
        <v>57</v>
      </c>
      <c r="Y3159" t="s">
        <v>1538</v>
      </c>
      <c r="Z3159" s="1">
        <v>43729</v>
      </c>
      <c r="AA3159">
        <v>80</v>
      </c>
      <c r="AB3159" t="s">
        <v>59</v>
      </c>
      <c r="AC3159">
        <v>2021</v>
      </c>
      <c r="AD3159">
        <v>1123</v>
      </c>
      <c r="AE3159" t="s">
        <v>1229</v>
      </c>
      <c r="AF3159" t="s">
        <v>247</v>
      </c>
      <c r="AG3159" s="1">
        <v>36576</v>
      </c>
      <c r="AH3159" t="s">
        <v>355</v>
      </c>
      <c r="AI3159" t="s">
        <v>265</v>
      </c>
      <c r="AJ3159" t="s">
        <v>64</v>
      </c>
      <c r="AK3159">
        <v>185</v>
      </c>
      <c r="AL3159">
        <v>12000000</v>
      </c>
      <c r="AM3159">
        <v>12000000</v>
      </c>
      <c r="AN3159" s="1">
        <v>45838</v>
      </c>
      <c r="AO3159" t="s">
        <v>1230</v>
      </c>
      <c r="AP3159" t="s">
        <v>66</v>
      </c>
      <c r="AQ3159">
        <v>9</v>
      </c>
      <c r="AR3159" t="s">
        <v>1231</v>
      </c>
      <c r="AS3159">
        <v>0</v>
      </c>
      <c r="AT3159" t="s">
        <v>355</v>
      </c>
      <c r="AU3159">
        <v>24</v>
      </c>
    </row>
    <row r="3160" spans="1:47" x14ac:dyDescent="0.25">
      <c r="A3160" t="s">
        <v>1539</v>
      </c>
      <c r="B3160">
        <v>3210342</v>
      </c>
      <c r="C3160">
        <v>381187</v>
      </c>
      <c r="D3160" t="s">
        <v>812</v>
      </c>
      <c r="E3160">
        <v>0</v>
      </c>
      <c r="F3160">
        <v>0</v>
      </c>
      <c r="G3160">
        <v>0</v>
      </c>
      <c r="H3160">
        <v>0</v>
      </c>
      <c r="I3160">
        <v>73</v>
      </c>
      <c r="J3160">
        <v>2019</v>
      </c>
      <c r="K3160" t="s">
        <v>92</v>
      </c>
      <c r="L3160">
        <v>1</v>
      </c>
      <c r="M3160">
        <v>1</v>
      </c>
      <c r="N3160">
        <v>10</v>
      </c>
      <c r="O3160">
        <v>9</v>
      </c>
      <c r="P3160" t="s">
        <v>922</v>
      </c>
      <c r="Q3160" t="s">
        <v>1540</v>
      </c>
      <c r="R3160" t="s">
        <v>791</v>
      </c>
      <c r="S3160">
        <v>2453</v>
      </c>
      <c r="T3160" t="s">
        <v>1541</v>
      </c>
      <c r="U3160" t="s">
        <v>793</v>
      </c>
      <c r="V3160" t="s">
        <v>1042</v>
      </c>
      <c r="W3160" t="s">
        <v>103</v>
      </c>
      <c r="X3160" t="s">
        <v>57</v>
      </c>
      <c r="Y3160" t="s">
        <v>1542</v>
      </c>
      <c r="Z3160" s="1">
        <v>43730</v>
      </c>
      <c r="AA3160">
        <v>73</v>
      </c>
      <c r="AB3160" t="s">
        <v>59</v>
      </c>
      <c r="AC3160">
        <v>2023</v>
      </c>
      <c r="AD3160">
        <v>738</v>
      </c>
      <c r="AE3160" t="s">
        <v>796</v>
      </c>
      <c r="AF3160" t="s">
        <v>797</v>
      </c>
      <c r="AG3160" s="1">
        <v>35788</v>
      </c>
      <c r="AH3160" t="s">
        <v>264</v>
      </c>
      <c r="AI3160" t="s">
        <v>265</v>
      </c>
      <c r="AJ3160" t="s">
        <v>64</v>
      </c>
      <c r="AK3160">
        <v>178</v>
      </c>
      <c r="AL3160">
        <v>800000</v>
      </c>
      <c r="AM3160">
        <v>1000000</v>
      </c>
      <c r="AN3160" s="1">
        <v>46568</v>
      </c>
      <c r="AO3160" t="s">
        <v>798</v>
      </c>
      <c r="AP3160" t="s">
        <v>66</v>
      </c>
      <c r="AQ3160">
        <v>99</v>
      </c>
      <c r="AR3160" t="s">
        <v>799</v>
      </c>
      <c r="AS3160">
        <v>0</v>
      </c>
      <c r="AT3160" t="s">
        <v>264</v>
      </c>
      <c r="AU3160">
        <v>26</v>
      </c>
    </row>
    <row r="3161" spans="1:47" x14ac:dyDescent="0.25">
      <c r="A3161" t="s">
        <v>1539</v>
      </c>
      <c r="B3161">
        <v>3210342</v>
      </c>
      <c r="C3161">
        <v>381187</v>
      </c>
      <c r="D3161" t="s">
        <v>812</v>
      </c>
      <c r="E3161">
        <v>0</v>
      </c>
      <c r="F3161">
        <v>0</v>
      </c>
      <c r="G3161">
        <v>0</v>
      </c>
      <c r="H3161">
        <v>0</v>
      </c>
      <c r="I3161">
        <v>73</v>
      </c>
      <c r="J3161">
        <v>2019</v>
      </c>
      <c r="K3161" t="s">
        <v>92</v>
      </c>
      <c r="L3161">
        <v>1</v>
      </c>
      <c r="M3161">
        <v>1</v>
      </c>
      <c r="N3161">
        <v>10</v>
      </c>
      <c r="O3161">
        <v>9</v>
      </c>
      <c r="P3161" t="s">
        <v>922</v>
      </c>
      <c r="Q3161" t="s">
        <v>1540</v>
      </c>
      <c r="R3161" t="s">
        <v>791</v>
      </c>
      <c r="S3161">
        <v>2453</v>
      </c>
      <c r="T3161" t="s">
        <v>1541</v>
      </c>
      <c r="U3161" t="s">
        <v>793</v>
      </c>
      <c r="V3161" t="s">
        <v>1042</v>
      </c>
      <c r="W3161" t="s">
        <v>103</v>
      </c>
      <c r="X3161" t="s">
        <v>57</v>
      </c>
      <c r="Y3161" t="s">
        <v>1542</v>
      </c>
      <c r="Z3161" s="1">
        <v>43730</v>
      </c>
      <c r="AA3161">
        <v>73</v>
      </c>
      <c r="AB3161" t="s">
        <v>59</v>
      </c>
      <c r="AC3161">
        <v>2023</v>
      </c>
      <c r="AD3161">
        <v>738</v>
      </c>
      <c r="AE3161" t="s">
        <v>796</v>
      </c>
      <c r="AF3161" t="s">
        <v>797</v>
      </c>
      <c r="AG3161" s="1">
        <v>35788</v>
      </c>
      <c r="AH3161" t="s">
        <v>264</v>
      </c>
      <c r="AI3161" t="s">
        <v>265</v>
      </c>
      <c r="AJ3161" t="s">
        <v>64</v>
      </c>
      <c r="AK3161">
        <v>178</v>
      </c>
      <c r="AL3161">
        <v>800000</v>
      </c>
      <c r="AM3161">
        <v>1000000</v>
      </c>
      <c r="AN3161" s="1">
        <v>46568</v>
      </c>
      <c r="AO3161" t="s">
        <v>800</v>
      </c>
      <c r="AP3161" t="s">
        <v>66</v>
      </c>
      <c r="AQ3161">
        <v>99</v>
      </c>
      <c r="AR3161" t="s">
        <v>799</v>
      </c>
      <c r="AS3161">
        <v>0</v>
      </c>
      <c r="AT3161" t="s">
        <v>264</v>
      </c>
      <c r="AU3161">
        <v>26</v>
      </c>
    </row>
    <row r="3162" spans="1:47" x14ac:dyDescent="0.25">
      <c r="A3162" t="s">
        <v>1539</v>
      </c>
      <c r="B3162">
        <v>3210342</v>
      </c>
      <c r="C3162">
        <v>381187</v>
      </c>
      <c r="D3162" t="s">
        <v>812</v>
      </c>
      <c r="E3162">
        <v>0</v>
      </c>
      <c r="F3162">
        <v>0</v>
      </c>
      <c r="G3162">
        <v>0</v>
      </c>
      <c r="H3162">
        <v>0</v>
      </c>
      <c r="I3162">
        <v>73</v>
      </c>
      <c r="J3162">
        <v>2019</v>
      </c>
      <c r="K3162" t="s">
        <v>92</v>
      </c>
      <c r="L3162">
        <v>1</v>
      </c>
      <c r="M3162">
        <v>1</v>
      </c>
      <c r="N3162">
        <v>10</v>
      </c>
      <c r="O3162">
        <v>9</v>
      </c>
      <c r="P3162" t="s">
        <v>922</v>
      </c>
      <c r="Q3162" t="s">
        <v>1540</v>
      </c>
      <c r="R3162" t="s">
        <v>791</v>
      </c>
      <c r="S3162">
        <v>2453</v>
      </c>
      <c r="T3162" t="s">
        <v>1541</v>
      </c>
      <c r="U3162" t="s">
        <v>793</v>
      </c>
      <c r="V3162" t="s">
        <v>1042</v>
      </c>
      <c r="W3162" t="s">
        <v>103</v>
      </c>
      <c r="X3162" t="s">
        <v>57</v>
      </c>
      <c r="Y3162" t="s">
        <v>1542</v>
      </c>
      <c r="Z3162" s="1">
        <v>43730</v>
      </c>
      <c r="AA3162">
        <v>73</v>
      </c>
      <c r="AB3162" t="s">
        <v>59</v>
      </c>
      <c r="AC3162">
        <v>2023</v>
      </c>
      <c r="AD3162">
        <v>738</v>
      </c>
      <c r="AE3162" t="s">
        <v>796</v>
      </c>
      <c r="AF3162" t="s">
        <v>797</v>
      </c>
      <c r="AG3162" s="1">
        <v>35788</v>
      </c>
      <c r="AH3162" t="s">
        <v>264</v>
      </c>
      <c r="AI3162" t="s">
        <v>265</v>
      </c>
      <c r="AJ3162" t="s">
        <v>64</v>
      </c>
      <c r="AK3162">
        <v>178</v>
      </c>
      <c r="AL3162">
        <v>800000</v>
      </c>
      <c r="AM3162">
        <v>1000000</v>
      </c>
      <c r="AN3162" s="1">
        <v>46568</v>
      </c>
      <c r="AO3162" t="s">
        <v>801</v>
      </c>
      <c r="AP3162" t="s">
        <v>66</v>
      </c>
      <c r="AQ3162">
        <v>11</v>
      </c>
      <c r="AR3162" t="s">
        <v>799</v>
      </c>
      <c r="AS3162">
        <v>0</v>
      </c>
      <c r="AT3162" t="s">
        <v>264</v>
      </c>
      <c r="AU3162">
        <v>26</v>
      </c>
    </row>
    <row r="3163" spans="1:47" x14ac:dyDescent="0.25">
      <c r="A3163" t="s">
        <v>1539</v>
      </c>
      <c r="B3163">
        <v>3210342</v>
      </c>
      <c r="C3163">
        <v>381187</v>
      </c>
      <c r="D3163" t="s">
        <v>812</v>
      </c>
      <c r="E3163">
        <v>0</v>
      </c>
      <c r="F3163">
        <v>0</v>
      </c>
      <c r="G3163">
        <v>0</v>
      </c>
      <c r="H3163">
        <v>0</v>
      </c>
      <c r="I3163">
        <v>73</v>
      </c>
      <c r="J3163">
        <v>2019</v>
      </c>
      <c r="K3163" t="s">
        <v>92</v>
      </c>
      <c r="L3163">
        <v>1</v>
      </c>
      <c r="M3163">
        <v>1</v>
      </c>
      <c r="N3163">
        <v>10</v>
      </c>
      <c r="O3163">
        <v>9</v>
      </c>
      <c r="P3163" t="s">
        <v>922</v>
      </c>
      <c r="Q3163" t="s">
        <v>1540</v>
      </c>
      <c r="R3163" t="s">
        <v>791</v>
      </c>
      <c r="S3163">
        <v>2453</v>
      </c>
      <c r="T3163" t="s">
        <v>1541</v>
      </c>
      <c r="U3163" t="s">
        <v>793</v>
      </c>
      <c r="V3163" t="s">
        <v>1042</v>
      </c>
      <c r="W3163" t="s">
        <v>103</v>
      </c>
      <c r="X3163" t="s">
        <v>57</v>
      </c>
      <c r="Y3163" t="s">
        <v>1542</v>
      </c>
      <c r="Z3163" s="1">
        <v>43730</v>
      </c>
      <c r="AA3163">
        <v>73</v>
      </c>
      <c r="AB3163" t="s">
        <v>59</v>
      </c>
      <c r="AC3163">
        <v>2023</v>
      </c>
      <c r="AD3163">
        <v>738</v>
      </c>
      <c r="AE3163" t="s">
        <v>796</v>
      </c>
      <c r="AF3163" t="s">
        <v>797</v>
      </c>
      <c r="AG3163" s="1">
        <v>35788</v>
      </c>
      <c r="AH3163" t="s">
        <v>264</v>
      </c>
      <c r="AI3163" t="s">
        <v>265</v>
      </c>
      <c r="AJ3163" t="s">
        <v>64</v>
      </c>
      <c r="AK3163">
        <v>178</v>
      </c>
      <c r="AL3163">
        <v>800000</v>
      </c>
      <c r="AM3163">
        <v>1000000</v>
      </c>
      <c r="AN3163" s="1">
        <v>46568</v>
      </c>
      <c r="AO3163" t="s">
        <v>802</v>
      </c>
      <c r="AP3163" t="s">
        <v>66</v>
      </c>
      <c r="AQ3163">
        <v>11</v>
      </c>
      <c r="AR3163" t="s">
        <v>799</v>
      </c>
      <c r="AS3163">
        <v>0</v>
      </c>
      <c r="AT3163" t="s">
        <v>264</v>
      </c>
      <c r="AU3163">
        <v>26</v>
      </c>
    </row>
    <row r="3164" spans="1:47" x14ac:dyDescent="0.25">
      <c r="A3164" t="s">
        <v>1539</v>
      </c>
      <c r="B3164">
        <v>3210342</v>
      </c>
      <c r="C3164">
        <v>381187</v>
      </c>
      <c r="D3164" t="s">
        <v>812</v>
      </c>
      <c r="E3164">
        <v>0</v>
      </c>
      <c r="F3164">
        <v>0</v>
      </c>
      <c r="G3164">
        <v>0</v>
      </c>
      <c r="H3164">
        <v>0</v>
      </c>
      <c r="I3164">
        <v>73</v>
      </c>
      <c r="J3164">
        <v>2019</v>
      </c>
      <c r="K3164" t="s">
        <v>92</v>
      </c>
      <c r="L3164">
        <v>1</v>
      </c>
      <c r="M3164">
        <v>1</v>
      </c>
      <c r="N3164">
        <v>10</v>
      </c>
      <c r="O3164">
        <v>9</v>
      </c>
      <c r="P3164" t="s">
        <v>922</v>
      </c>
      <c r="Q3164" t="s">
        <v>1540</v>
      </c>
      <c r="R3164" t="s">
        <v>791</v>
      </c>
      <c r="S3164">
        <v>2453</v>
      </c>
      <c r="T3164" t="s">
        <v>1541</v>
      </c>
      <c r="U3164" t="s">
        <v>793</v>
      </c>
      <c r="V3164" t="s">
        <v>1042</v>
      </c>
      <c r="W3164" t="s">
        <v>103</v>
      </c>
      <c r="X3164" t="s">
        <v>57</v>
      </c>
      <c r="Y3164" t="s">
        <v>1542</v>
      </c>
      <c r="Z3164" s="1">
        <v>43730</v>
      </c>
      <c r="AA3164">
        <v>73</v>
      </c>
      <c r="AB3164" t="s">
        <v>59</v>
      </c>
      <c r="AC3164">
        <v>2023</v>
      </c>
      <c r="AD3164">
        <v>738</v>
      </c>
      <c r="AE3164" t="s">
        <v>796</v>
      </c>
      <c r="AF3164" t="s">
        <v>797</v>
      </c>
      <c r="AG3164" s="1">
        <v>35788</v>
      </c>
      <c r="AH3164" t="s">
        <v>264</v>
      </c>
      <c r="AI3164" t="s">
        <v>265</v>
      </c>
      <c r="AJ3164" t="s">
        <v>64</v>
      </c>
      <c r="AK3164">
        <v>178</v>
      </c>
      <c r="AL3164">
        <v>800000</v>
      </c>
      <c r="AM3164">
        <v>1000000</v>
      </c>
      <c r="AN3164" s="1">
        <v>46568</v>
      </c>
      <c r="AO3164" t="s">
        <v>803</v>
      </c>
      <c r="AP3164" t="s">
        <v>66</v>
      </c>
      <c r="AQ3164">
        <v>11</v>
      </c>
      <c r="AR3164" t="s">
        <v>799</v>
      </c>
      <c r="AS3164">
        <v>0</v>
      </c>
      <c r="AT3164" t="s">
        <v>264</v>
      </c>
      <c r="AU3164">
        <v>26</v>
      </c>
    </row>
    <row r="3165" spans="1:47" x14ac:dyDescent="0.25">
      <c r="A3165" t="s">
        <v>1539</v>
      </c>
      <c r="B3165">
        <v>3210342</v>
      </c>
      <c r="C3165">
        <v>381187</v>
      </c>
      <c r="D3165" t="s">
        <v>812</v>
      </c>
      <c r="E3165">
        <v>0</v>
      </c>
      <c r="F3165">
        <v>0</v>
      </c>
      <c r="G3165">
        <v>0</v>
      </c>
      <c r="H3165">
        <v>0</v>
      </c>
      <c r="I3165">
        <v>73</v>
      </c>
      <c r="J3165">
        <v>2019</v>
      </c>
      <c r="K3165" t="s">
        <v>92</v>
      </c>
      <c r="L3165">
        <v>1</v>
      </c>
      <c r="M3165">
        <v>1</v>
      </c>
      <c r="N3165">
        <v>10</v>
      </c>
      <c r="O3165">
        <v>9</v>
      </c>
      <c r="P3165" t="s">
        <v>922</v>
      </c>
      <c r="Q3165" t="s">
        <v>1540</v>
      </c>
      <c r="R3165" t="s">
        <v>791</v>
      </c>
      <c r="S3165">
        <v>2453</v>
      </c>
      <c r="T3165" t="s">
        <v>1541</v>
      </c>
      <c r="U3165" t="s">
        <v>793</v>
      </c>
      <c r="V3165" t="s">
        <v>1042</v>
      </c>
      <c r="W3165" t="s">
        <v>103</v>
      </c>
      <c r="X3165" t="s">
        <v>57</v>
      </c>
      <c r="Y3165" t="s">
        <v>1542</v>
      </c>
      <c r="Z3165" s="1">
        <v>43730</v>
      </c>
      <c r="AA3165">
        <v>73</v>
      </c>
      <c r="AB3165" t="s">
        <v>59</v>
      </c>
      <c r="AC3165">
        <v>2023</v>
      </c>
      <c r="AD3165">
        <v>738</v>
      </c>
      <c r="AE3165" t="s">
        <v>796</v>
      </c>
      <c r="AF3165" t="s">
        <v>797</v>
      </c>
      <c r="AG3165" s="1">
        <v>35788</v>
      </c>
      <c r="AH3165" t="s">
        <v>264</v>
      </c>
      <c r="AI3165" t="s">
        <v>265</v>
      </c>
      <c r="AJ3165" t="s">
        <v>64</v>
      </c>
      <c r="AK3165">
        <v>178</v>
      </c>
      <c r="AL3165">
        <v>800000</v>
      </c>
      <c r="AM3165">
        <v>1000000</v>
      </c>
      <c r="AN3165" s="1">
        <v>46568</v>
      </c>
      <c r="AO3165" t="s">
        <v>804</v>
      </c>
      <c r="AP3165" t="s">
        <v>66</v>
      </c>
      <c r="AQ3165">
        <v>11</v>
      </c>
      <c r="AR3165" t="s">
        <v>799</v>
      </c>
      <c r="AS3165">
        <v>0</v>
      </c>
      <c r="AT3165" t="s">
        <v>264</v>
      </c>
      <c r="AU3165">
        <v>26</v>
      </c>
    </row>
    <row r="3166" spans="1:47" x14ac:dyDescent="0.25">
      <c r="A3166" t="s">
        <v>1539</v>
      </c>
      <c r="B3166">
        <v>3210342</v>
      </c>
      <c r="C3166">
        <v>381187</v>
      </c>
      <c r="D3166" t="s">
        <v>812</v>
      </c>
      <c r="E3166">
        <v>0</v>
      </c>
      <c r="F3166">
        <v>0</v>
      </c>
      <c r="G3166">
        <v>0</v>
      </c>
      <c r="H3166">
        <v>0</v>
      </c>
      <c r="I3166">
        <v>73</v>
      </c>
      <c r="J3166">
        <v>2019</v>
      </c>
      <c r="K3166" t="s">
        <v>92</v>
      </c>
      <c r="L3166">
        <v>1</v>
      </c>
      <c r="M3166">
        <v>1</v>
      </c>
      <c r="N3166">
        <v>10</v>
      </c>
      <c r="O3166">
        <v>9</v>
      </c>
      <c r="P3166" t="s">
        <v>922</v>
      </c>
      <c r="Q3166" t="s">
        <v>1540</v>
      </c>
      <c r="R3166" t="s">
        <v>791</v>
      </c>
      <c r="S3166">
        <v>2453</v>
      </c>
      <c r="T3166" t="s">
        <v>1541</v>
      </c>
      <c r="U3166" t="s">
        <v>793</v>
      </c>
      <c r="V3166" t="s">
        <v>1042</v>
      </c>
      <c r="W3166" t="s">
        <v>103</v>
      </c>
      <c r="X3166" t="s">
        <v>57</v>
      </c>
      <c r="Y3166" t="s">
        <v>1542</v>
      </c>
      <c r="Z3166" s="1">
        <v>43730</v>
      </c>
      <c r="AA3166">
        <v>73</v>
      </c>
      <c r="AB3166" t="s">
        <v>59</v>
      </c>
      <c r="AC3166">
        <v>2023</v>
      </c>
      <c r="AD3166">
        <v>738</v>
      </c>
      <c r="AE3166" t="s">
        <v>796</v>
      </c>
      <c r="AF3166" t="s">
        <v>797</v>
      </c>
      <c r="AG3166" s="1">
        <v>35788</v>
      </c>
      <c r="AH3166" t="s">
        <v>264</v>
      </c>
      <c r="AI3166" t="s">
        <v>265</v>
      </c>
      <c r="AJ3166" t="s">
        <v>64</v>
      </c>
      <c r="AK3166">
        <v>178</v>
      </c>
      <c r="AL3166">
        <v>800000</v>
      </c>
      <c r="AM3166">
        <v>1000000</v>
      </c>
      <c r="AN3166" s="1">
        <v>46568</v>
      </c>
      <c r="AO3166" t="s">
        <v>805</v>
      </c>
      <c r="AP3166" t="s">
        <v>66</v>
      </c>
      <c r="AQ3166">
        <v>11</v>
      </c>
      <c r="AR3166" t="s">
        <v>799</v>
      </c>
      <c r="AS3166">
        <v>0</v>
      </c>
      <c r="AT3166" t="s">
        <v>264</v>
      </c>
      <c r="AU3166">
        <v>26</v>
      </c>
    </row>
    <row r="3167" spans="1:47" x14ac:dyDescent="0.25">
      <c r="A3167" t="s">
        <v>1539</v>
      </c>
      <c r="B3167">
        <v>3210342</v>
      </c>
      <c r="C3167">
        <v>381187</v>
      </c>
      <c r="D3167" t="s">
        <v>812</v>
      </c>
      <c r="E3167">
        <v>0</v>
      </c>
      <c r="F3167">
        <v>0</v>
      </c>
      <c r="G3167">
        <v>0</v>
      </c>
      <c r="H3167">
        <v>0</v>
      </c>
      <c r="I3167">
        <v>73</v>
      </c>
      <c r="J3167">
        <v>2019</v>
      </c>
      <c r="K3167" t="s">
        <v>92</v>
      </c>
      <c r="L3167">
        <v>1</v>
      </c>
      <c r="M3167">
        <v>1</v>
      </c>
      <c r="N3167">
        <v>10</v>
      </c>
      <c r="O3167">
        <v>9</v>
      </c>
      <c r="P3167" t="s">
        <v>922</v>
      </c>
      <c r="Q3167" t="s">
        <v>1540</v>
      </c>
      <c r="R3167" t="s">
        <v>791</v>
      </c>
      <c r="S3167">
        <v>2453</v>
      </c>
      <c r="T3167" t="s">
        <v>1541</v>
      </c>
      <c r="U3167" t="s">
        <v>793</v>
      </c>
      <c r="V3167" t="s">
        <v>1042</v>
      </c>
      <c r="W3167" t="s">
        <v>103</v>
      </c>
      <c r="X3167" t="s">
        <v>57</v>
      </c>
      <c r="Y3167" t="s">
        <v>1542</v>
      </c>
      <c r="Z3167" s="1">
        <v>43730</v>
      </c>
      <c r="AA3167">
        <v>73</v>
      </c>
      <c r="AB3167" t="s">
        <v>59</v>
      </c>
      <c r="AC3167">
        <v>2023</v>
      </c>
      <c r="AD3167">
        <v>738</v>
      </c>
      <c r="AE3167" t="s">
        <v>796</v>
      </c>
      <c r="AF3167" t="s">
        <v>797</v>
      </c>
      <c r="AG3167" s="1">
        <v>35788</v>
      </c>
      <c r="AH3167" t="s">
        <v>264</v>
      </c>
      <c r="AI3167" t="s">
        <v>265</v>
      </c>
      <c r="AJ3167" t="s">
        <v>64</v>
      </c>
      <c r="AK3167">
        <v>178</v>
      </c>
      <c r="AL3167">
        <v>800000</v>
      </c>
      <c r="AM3167">
        <v>1000000</v>
      </c>
      <c r="AN3167" s="1">
        <v>46568</v>
      </c>
      <c r="AO3167" t="s">
        <v>806</v>
      </c>
      <c r="AP3167" t="s">
        <v>164</v>
      </c>
      <c r="AQ3167">
        <v>11</v>
      </c>
      <c r="AR3167" t="s">
        <v>799</v>
      </c>
      <c r="AS3167">
        <v>0</v>
      </c>
      <c r="AT3167" t="s">
        <v>807</v>
      </c>
      <c r="AU3167">
        <v>26</v>
      </c>
    </row>
    <row r="3168" spans="1:47" x14ac:dyDescent="0.25">
      <c r="A3168" t="s">
        <v>1539</v>
      </c>
      <c r="B3168">
        <v>3210342</v>
      </c>
      <c r="C3168">
        <v>381187</v>
      </c>
      <c r="D3168" t="s">
        <v>812</v>
      </c>
      <c r="E3168">
        <v>0</v>
      </c>
      <c r="F3168">
        <v>0</v>
      </c>
      <c r="G3168">
        <v>0</v>
      </c>
      <c r="H3168">
        <v>0</v>
      </c>
      <c r="I3168">
        <v>73</v>
      </c>
      <c r="J3168">
        <v>2019</v>
      </c>
      <c r="K3168" t="s">
        <v>92</v>
      </c>
      <c r="L3168">
        <v>1</v>
      </c>
      <c r="M3168">
        <v>1</v>
      </c>
      <c r="N3168">
        <v>10</v>
      </c>
      <c r="O3168">
        <v>9</v>
      </c>
      <c r="P3168" t="s">
        <v>922</v>
      </c>
      <c r="Q3168" t="s">
        <v>1540</v>
      </c>
      <c r="R3168" t="s">
        <v>791</v>
      </c>
      <c r="S3168">
        <v>2453</v>
      </c>
      <c r="T3168" t="s">
        <v>1541</v>
      </c>
      <c r="U3168" t="s">
        <v>793</v>
      </c>
      <c r="V3168" t="s">
        <v>1042</v>
      </c>
      <c r="W3168" t="s">
        <v>103</v>
      </c>
      <c r="X3168" t="s">
        <v>57</v>
      </c>
      <c r="Y3168" t="s">
        <v>1542</v>
      </c>
      <c r="Z3168" s="1">
        <v>43730</v>
      </c>
      <c r="AA3168">
        <v>73</v>
      </c>
      <c r="AB3168" t="s">
        <v>59</v>
      </c>
      <c r="AC3168">
        <v>2023</v>
      </c>
      <c r="AD3168">
        <v>738</v>
      </c>
      <c r="AE3168" t="s">
        <v>796</v>
      </c>
      <c r="AF3168" t="s">
        <v>797</v>
      </c>
      <c r="AG3168" s="1">
        <v>35788</v>
      </c>
      <c r="AH3168" t="s">
        <v>264</v>
      </c>
      <c r="AI3168" t="s">
        <v>265</v>
      </c>
      <c r="AJ3168" t="s">
        <v>64</v>
      </c>
      <c r="AK3168">
        <v>178</v>
      </c>
      <c r="AL3168">
        <v>800000</v>
      </c>
      <c r="AM3168">
        <v>1000000</v>
      </c>
      <c r="AN3168" s="1">
        <v>46568</v>
      </c>
      <c r="AO3168" t="s">
        <v>808</v>
      </c>
      <c r="AP3168" t="s">
        <v>164</v>
      </c>
      <c r="AQ3168">
        <v>11</v>
      </c>
      <c r="AR3168" t="s">
        <v>799</v>
      </c>
      <c r="AS3168">
        <v>0</v>
      </c>
      <c r="AT3168" t="s">
        <v>264</v>
      </c>
      <c r="AU3168">
        <v>26</v>
      </c>
    </row>
    <row r="3169" spans="1:47" x14ac:dyDescent="0.25">
      <c r="A3169" t="s">
        <v>1539</v>
      </c>
      <c r="B3169">
        <v>3210342</v>
      </c>
      <c r="C3169">
        <v>381187</v>
      </c>
      <c r="D3169" t="s">
        <v>812</v>
      </c>
      <c r="E3169">
        <v>0</v>
      </c>
      <c r="F3169">
        <v>0</v>
      </c>
      <c r="G3169">
        <v>0</v>
      </c>
      <c r="H3169">
        <v>0</v>
      </c>
      <c r="I3169">
        <v>73</v>
      </c>
      <c r="J3169">
        <v>2019</v>
      </c>
      <c r="K3169" t="s">
        <v>92</v>
      </c>
      <c r="L3169">
        <v>1</v>
      </c>
      <c r="M3169">
        <v>1</v>
      </c>
      <c r="N3169">
        <v>10</v>
      </c>
      <c r="O3169">
        <v>9</v>
      </c>
      <c r="P3169" t="s">
        <v>922</v>
      </c>
      <c r="Q3169" t="s">
        <v>1540</v>
      </c>
      <c r="R3169" t="s">
        <v>791</v>
      </c>
      <c r="S3169">
        <v>2453</v>
      </c>
      <c r="T3169" t="s">
        <v>1541</v>
      </c>
      <c r="U3169" t="s">
        <v>793</v>
      </c>
      <c r="V3169" t="s">
        <v>1042</v>
      </c>
      <c r="W3169" t="s">
        <v>103</v>
      </c>
      <c r="X3169" t="s">
        <v>57</v>
      </c>
      <c r="Y3169" t="s">
        <v>1542</v>
      </c>
      <c r="Z3169" s="1">
        <v>43730</v>
      </c>
      <c r="AA3169">
        <v>73</v>
      </c>
      <c r="AB3169" t="s">
        <v>59</v>
      </c>
      <c r="AC3169">
        <v>2023</v>
      </c>
      <c r="AD3169">
        <v>738</v>
      </c>
      <c r="AE3169" t="s">
        <v>796</v>
      </c>
      <c r="AF3169" t="s">
        <v>797</v>
      </c>
      <c r="AG3169" s="1">
        <v>35788</v>
      </c>
      <c r="AH3169" t="s">
        <v>264</v>
      </c>
      <c r="AI3169" t="s">
        <v>265</v>
      </c>
      <c r="AJ3169" t="s">
        <v>64</v>
      </c>
      <c r="AK3169">
        <v>178</v>
      </c>
      <c r="AL3169">
        <v>800000</v>
      </c>
      <c r="AM3169">
        <v>1000000</v>
      </c>
      <c r="AN3169" s="1">
        <v>46568</v>
      </c>
      <c r="AO3169" t="s">
        <v>809</v>
      </c>
      <c r="AP3169" t="s">
        <v>66</v>
      </c>
      <c r="AQ3169">
        <v>11</v>
      </c>
      <c r="AR3169" t="s">
        <v>799</v>
      </c>
      <c r="AS3169">
        <v>0</v>
      </c>
      <c r="AT3169" t="s">
        <v>264</v>
      </c>
      <c r="AU3169">
        <v>26</v>
      </c>
    </row>
    <row r="3170" spans="1:47" x14ac:dyDescent="0.25">
      <c r="A3170" t="s">
        <v>1539</v>
      </c>
      <c r="B3170">
        <v>3210342</v>
      </c>
      <c r="C3170">
        <v>381187</v>
      </c>
      <c r="D3170" t="s">
        <v>812</v>
      </c>
      <c r="E3170">
        <v>0</v>
      </c>
      <c r="F3170">
        <v>0</v>
      </c>
      <c r="G3170">
        <v>0</v>
      </c>
      <c r="H3170">
        <v>0</v>
      </c>
      <c r="I3170">
        <v>73</v>
      </c>
      <c r="J3170">
        <v>2019</v>
      </c>
      <c r="K3170" t="s">
        <v>92</v>
      </c>
      <c r="L3170">
        <v>1</v>
      </c>
      <c r="M3170">
        <v>1</v>
      </c>
      <c r="N3170">
        <v>10</v>
      </c>
      <c r="O3170">
        <v>9</v>
      </c>
      <c r="P3170" t="s">
        <v>922</v>
      </c>
      <c r="Q3170" t="s">
        <v>1540</v>
      </c>
      <c r="R3170" t="s">
        <v>791</v>
      </c>
      <c r="S3170">
        <v>2453</v>
      </c>
      <c r="T3170" t="s">
        <v>1541</v>
      </c>
      <c r="U3170" t="s">
        <v>793</v>
      </c>
      <c r="V3170" t="s">
        <v>1042</v>
      </c>
      <c r="W3170" t="s">
        <v>103</v>
      </c>
      <c r="X3170" t="s">
        <v>57</v>
      </c>
      <c r="Y3170" t="s">
        <v>1542</v>
      </c>
      <c r="Z3170" s="1">
        <v>43730</v>
      </c>
      <c r="AA3170">
        <v>73</v>
      </c>
      <c r="AB3170" t="s">
        <v>59</v>
      </c>
      <c r="AC3170">
        <v>2023</v>
      </c>
      <c r="AD3170">
        <v>738</v>
      </c>
      <c r="AE3170" t="s">
        <v>796</v>
      </c>
      <c r="AF3170" t="s">
        <v>797</v>
      </c>
      <c r="AG3170" s="1">
        <v>35788</v>
      </c>
      <c r="AH3170" t="s">
        <v>264</v>
      </c>
      <c r="AI3170" t="s">
        <v>265</v>
      </c>
      <c r="AJ3170" t="s">
        <v>64</v>
      </c>
      <c r="AK3170">
        <v>178</v>
      </c>
      <c r="AL3170">
        <v>800000</v>
      </c>
      <c r="AM3170">
        <v>1000000</v>
      </c>
      <c r="AN3170" s="1">
        <v>46568</v>
      </c>
      <c r="AO3170" t="s">
        <v>810</v>
      </c>
      <c r="AP3170" t="s">
        <v>66</v>
      </c>
      <c r="AQ3170">
        <v>11</v>
      </c>
      <c r="AR3170" t="s">
        <v>799</v>
      </c>
      <c r="AS3170">
        <v>0</v>
      </c>
      <c r="AT3170" t="s">
        <v>264</v>
      </c>
      <c r="AU3170">
        <v>26</v>
      </c>
    </row>
    <row r="3171" spans="1:47" x14ac:dyDescent="0.25">
      <c r="A3171" t="s">
        <v>1543</v>
      </c>
      <c r="B3171">
        <v>3210342</v>
      </c>
      <c r="C3171">
        <v>544931</v>
      </c>
      <c r="D3171" t="s">
        <v>812</v>
      </c>
      <c r="E3171">
        <v>0</v>
      </c>
      <c r="F3171">
        <v>0</v>
      </c>
      <c r="G3171">
        <v>0</v>
      </c>
      <c r="H3171">
        <v>0</v>
      </c>
      <c r="I3171">
        <v>90</v>
      </c>
      <c r="J3171">
        <v>2019</v>
      </c>
      <c r="K3171" t="s">
        <v>92</v>
      </c>
      <c r="L3171">
        <v>1</v>
      </c>
      <c r="M3171">
        <v>1</v>
      </c>
      <c r="N3171">
        <v>10</v>
      </c>
      <c r="O3171">
        <v>9</v>
      </c>
      <c r="P3171" t="s">
        <v>922</v>
      </c>
      <c r="Q3171" t="s">
        <v>1540</v>
      </c>
      <c r="R3171" t="s">
        <v>791</v>
      </c>
      <c r="S3171">
        <v>2453</v>
      </c>
      <c r="T3171" t="s">
        <v>1541</v>
      </c>
      <c r="U3171" t="s">
        <v>793</v>
      </c>
      <c r="V3171" t="s">
        <v>1042</v>
      </c>
      <c r="W3171" t="s">
        <v>103</v>
      </c>
      <c r="X3171" t="s">
        <v>57</v>
      </c>
      <c r="Y3171" t="s">
        <v>1542</v>
      </c>
      <c r="Z3171" s="1">
        <v>43730</v>
      </c>
      <c r="AA3171">
        <v>73</v>
      </c>
      <c r="AB3171" t="s">
        <v>59</v>
      </c>
      <c r="AC3171">
        <v>2022</v>
      </c>
      <c r="AD3171">
        <v>206</v>
      </c>
      <c r="AE3171" t="s">
        <v>1196</v>
      </c>
      <c r="AF3171" t="s">
        <v>247</v>
      </c>
      <c r="AG3171" s="1">
        <v>36385</v>
      </c>
      <c r="AH3171" t="s">
        <v>248</v>
      </c>
      <c r="AI3171" t="s">
        <v>249</v>
      </c>
      <c r="AJ3171" t="s">
        <v>1197</v>
      </c>
      <c r="AK3171">
        <v>185</v>
      </c>
      <c r="AL3171">
        <v>1000000</v>
      </c>
      <c r="AM3171">
        <v>1500000</v>
      </c>
      <c r="AN3171" s="1">
        <v>45838</v>
      </c>
      <c r="AO3171" t="s">
        <v>1198</v>
      </c>
      <c r="AP3171" t="s">
        <v>66</v>
      </c>
      <c r="AQ3171">
        <v>23</v>
      </c>
      <c r="AR3171" t="s">
        <v>1199</v>
      </c>
      <c r="AS3171">
        <v>0</v>
      </c>
      <c r="AT3171" t="s">
        <v>248</v>
      </c>
      <c r="AU3171">
        <v>25</v>
      </c>
    </row>
    <row r="3172" spans="1:47" x14ac:dyDescent="0.25">
      <c r="A3172" t="s">
        <v>1543</v>
      </c>
      <c r="B3172">
        <v>3210342</v>
      </c>
      <c r="C3172">
        <v>544931</v>
      </c>
      <c r="D3172" t="s">
        <v>812</v>
      </c>
      <c r="E3172">
        <v>0</v>
      </c>
      <c r="F3172">
        <v>0</v>
      </c>
      <c r="G3172">
        <v>0</v>
      </c>
      <c r="H3172">
        <v>0</v>
      </c>
      <c r="I3172">
        <v>90</v>
      </c>
      <c r="J3172">
        <v>2019</v>
      </c>
      <c r="K3172" t="s">
        <v>92</v>
      </c>
      <c r="L3172">
        <v>1</v>
      </c>
      <c r="M3172">
        <v>1</v>
      </c>
      <c r="N3172">
        <v>10</v>
      </c>
      <c r="O3172">
        <v>9</v>
      </c>
      <c r="P3172" t="s">
        <v>922</v>
      </c>
      <c r="Q3172" t="s">
        <v>1540</v>
      </c>
      <c r="R3172" t="s">
        <v>791</v>
      </c>
      <c r="S3172">
        <v>2453</v>
      </c>
      <c r="T3172" t="s">
        <v>1541</v>
      </c>
      <c r="U3172" t="s">
        <v>793</v>
      </c>
      <c r="V3172" t="s">
        <v>1042</v>
      </c>
      <c r="W3172" t="s">
        <v>103</v>
      </c>
      <c r="X3172" t="s">
        <v>57</v>
      </c>
      <c r="Y3172" t="s">
        <v>1542</v>
      </c>
      <c r="Z3172" s="1">
        <v>43730</v>
      </c>
      <c r="AA3172">
        <v>73</v>
      </c>
      <c r="AB3172" t="s">
        <v>59</v>
      </c>
      <c r="AC3172">
        <v>2022</v>
      </c>
      <c r="AD3172">
        <v>206</v>
      </c>
      <c r="AE3172" t="s">
        <v>1196</v>
      </c>
      <c r="AF3172" t="s">
        <v>247</v>
      </c>
      <c r="AG3172" s="1">
        <v>36385</v>
      </c>
      <c r="AH3172" t="s">
        <v>248</v>
      </c>
      <c r="AI3172" t="s">
        <v>249</v>
      </c>
      <c r="AJ3172" t="s">
        <v>1197</v>
      </c>
      <c r="AK3172">
        <v>185</v>
      </c>
      <c r="AL3172">
        <v>1000000</v>
      </c>
      <c r="AM3172">
        <v>1500000</v>
      </c>
      <c r="AN3172" s="1">
        <v>45838</v>
      </c>
      <c r="AO3172" t="s">
        <v>1200</v>
      </c>
      <c r="AP3172" t="s">
        <v>66</v>
      </c>
      <c r="AQ3172">
        <v>23</v>
      </c>
      <c r="AR3172" t="s">
        <v>1199</v>
      </c>
      <c r="AS3172">
        <v>0</v>
      </c>
      <c r="AT3172" t="s">
        <v>248</v>
      </c>
      <c r="AU3172">
        <v>25</v>
      </c>
    </row>
    <row r="3173" spans="1:47" x14ac:dyDescent="0.25">
      <c r="A3173" t="s">
        <v>1543</v>
      </c>
      <c r="B3173">
        <v>3210342</v>
      </c>
      <c r="C3173">
        <v>544931</v>
      </c>
      <c r="D3173" t="s">
        <v>812</v>
      </c>
      <c r="E3173">
        <v>0</v>
      </c>
      <c r="F3173">
        <v>0</v>
      </c>
      <c r="G3173">
        <v>0</v>
      </c>
      <c r="H3173">
        <v>0</v>
      </c>
      <c r="I3173">
        <v>90</v>
      </c>
      <c r="J3173">
        <v>2019</v>
      </c>
      <c r="K3173" t="s">
        <v>92</v>
      </c>
      <c r="L3173">
        <v>1</v>
      </c>
      <c r="M3173">
        <v>1</v>
      </c>
      <c r="N3173">
        <v>10</v>
      </c>
      <c r="O3173">
        <v>9</v>
      </c>
      <c r="P3173" t="s">
        <v>922</v>
      </c>
      <c r="Q3173" t="s">
        <v>1540</v>
      </c>
      <c r="R3173" t="s">
        <v>791</v>
      </c>
      <c r="S3173">
        <v>2453</v>
      </c>
      <c r="T3173" t="s">
        <v>1541</v>
      </c>
      <c r="U3173" t="s">
        <v>793</v>
      </c>
      <c r="V3173" t="s">
        <v>1042</v>
      </c>
      <c r="W3173" t="s">
        <v>103</v>
      </c>
      <c r="X3173" t="s">
        <v>57</v>
      </c>
      <c r="Y3173" t="s">
        <v>1542</v>
      </c>
      <c r="Z3173" s="1">
        <v>43730</v>
      </c>
      <c r="AA3173">
        <v>73</v>
      </c>
      <c r="AB3173" t="s">
        <v>59</v>
      </c>
      <c r="AC3173">
        <v>2022</v>
      </c>
      <c r="AD3173">
        <v>206</v>
      </c>
      <c r="AE3173" t="s">
        <v>1196</v>
      </c>
      <c r="AF3173" t="s">
        <v>247</v>
      </c>
      <c r="AG3173" s="1">
        <v>36385</v>
      </c>
      <c r="AH3173" t="s">
        <v>248</v>
      </c>
      <c r="AI3173" t="s">
        <v>249</v>
      </c>
      <c r="AJ3173" t="s">
        <v>1197</v>
      </c>
      <c r="AK3173">
        <v>185</v>
      </c>
      <c r="AL3173">
        <v>1000000</v>
      </c>
      <c r="AM3173">
        <v>1500000</v>
      </c>
      <c r="AN3173" s="1">
        <v>45838</v>
      </c>
      <c r="AO3173" t="s">
        <v>1201</v>
      </c>
      <c r="AP3173" t="s">
        <v>66</v>
      </c>
      <c r="AQ3173">
        <v>4</v>
      </c>
      <c r="AR3173" t="s">
        <v>1199</v>
      </c>
      <c r="AS3173">
        <v>0</v>
      </c>
      <c r="AT3173" t="s">
        <v>248</v>
      </c>
      <c r="AU3173">
        <v>25</v>
      </c>
    </row>
    <row r="3174" spans="1:47" x14ac:dyDescent="0.25">
      <c r="A3174" t="s">
        <v>1543</v>
      </c>
      <c r="B3174">
        <v>3210342</v>
      </c>
      <c r="C3174">
        <v>544931</v>
      </c>
      <c r="D3174" t="s">
        <v>812</v>
      </c>
      <c r="E3174">
        <v>0</v>
      </c>
      <c r="F3174">
        <v>0</v>
      </c>
      <c r="G3174">
        <v>0</v>
      </c>
      <c r="H3174">
        <v>0</v>
      </c>
      <c r="I3174">
        <v>90</v>
      </c>
      <c r="J3174">
        <v>2019</v>
      </c>
      <c r="K3174" t="s">
        <v>92</v>
      </c>
      <c r="L3174">
        <v>1</v>
      </c>
      <c r="M3174">
        <v>1</v>
      </c>
      <c r="N3174">
        <v>10</v>
      </c>
      <c r="O3174">
        <v>9</v>
      </c>
      <c r="P3174" t="s">
        <v>922</v>
      </c>
      <c r="Q3174" t="s">
        <v>1540</v>
      </c>
      <c r="R3174" t="s">
        <v>791</v>
      </c>
      <c r="S3174">
        <v>2453</v>
      </c>
      <c r="T3174" t="s">
        <v>1541</v>
      </c>
      <c r="U3174" t="s">
        <v>793</v>
      </c>
      <c r="V3174" t="s">
        <v>1042</v>
      </c>
      <c r="W3174" t="s">
        <v>103</v>
      </c>
      <c r="X3174" t="s">
        <v>57</v>
      </c>
      <c r="Y3174" t="s">
        <v>1542</v>
      </c>
      <c r="Z3174" s="1">
        <v>43730</v>
      </c>
      <c r="AA3174">
        <v>73</v>
      </c>
      <c r="AB3174" t="s">
        <v>59</v>
      </c>
      <c r="AC3174">
        <v>2022</v>
      </c>
      <c r="AD3174">
        <v>206</v>
      </c>
      <c r="AE3174" t="s">
        <v>1196</v>
      </c>
      <c r="AF3174" t="s">
        <v>247</v>
      </c>
      <c r="AG3174" s="1">
        <v>36385</v>
      </c>
      <c r="AH3174" t="s">
        <v>248</v>
      </c>
      <c r="AI3174" t="s">
        <v>249</v>
      </c>
      <c r="AJ3174" t="s">
        <v>1197</v>
      </c>
      <c r="AK3174">
        <v>185</v>
      </c>
      <c r="AL3174">
        <v>1000000</v>
      </c>
      <c r="AM3174">
        <v>1500000</v>
      </c>
      <c r="AN3174" s="1">
        <v>45838</v>
      </c>
      <c r="AO3174" t="s">
        <v>1202</v>
      </c>
      <c r="AP3174" t="s">
        <v>66</v>
      </c>
      <c r="AQ3174">
        <v>4</v>
      </c>
      <c r="AR3174" t="s">
        <v>1199</v>
      </c>
      <c r="AS3174">
        <v>0</v>
      </c>
      <c r="AT3174" t="s">
        <v>248</v>
      </c>
      <c r="AU3174">
        <v>25</v>
      </c>
    </row>
    <row r="3175" spans="1:47" x14ac:dyDescent="0.25">
      <c r="A3175" t="s">
        <v>1543</v>
      </c>
      <c r="B3175">
        <v>3210342</v>
      </c>
      <c r="C3175">
        <v>544931</v>
      </c>
      <c r="D3175" t="s">
        <v>812</v>
      </c>
      <c r="E3175">
        <v>0</v>
      </c>
      <c r="F3175">
        <v>0</v>
      </c>
      <c r="G3175">
        <v>0</v>
      </c>
      <c r="H3175">
        <v>0</v>
      </c>
      <c r="I3175">
        <v>90</v>
      </c>
      <c r="J3175">
        <v>2019</v>
      </c>
      <c r="K3175" t="s">
        <v>92</v>
      </c>
      <c r="L3175">
        <v>1</v>
      </c>
      <c r="M3175">
        <v>1</v>
      </c>
      <c r="N3175">
        <v>10</v>
      </c>
      <c r="O3175">
        <v>9</v>
      </c>
      <c r="P3175" t="s">
        <v>922</v>
      </c>
      <c r="Q3175" t="s">
        <v>1540</v>
      </c>
      <c r="R3175" t="s">
        <v>791</v>
      </c>
      <c r="S3175">
        <v>2453</v>
      </c>
      <c r="T3175" t="s">
        <v>1541</v>
      </c>
      <c r="U3175" t="s">
        <v>793</v>
      </c>
      <c r="V3175" t="s">
        <v>1042</v>
      </c>
      <c r="W3175" t="s">
        <v>103</v>
      </c>
      <c r="X3175" t="s">
        <v>57</v>
      </c>
      <c r="Y3175" t="s">
        <v>1542</v>
      </c>
      <c r="Z3175" s="1">
        <v>43730</v>
      </c>
      <c r="AA3175">
        <v>73</v>
      </c>
      <c r="AB3175" t="s">
        <v>59</v>
      </c>
      <c r="AC3175">
        <v>2022</v>
      </c>
      <c r="AD3175">
        <v>206</v>
      </c>
      <c r="AE3175" t="s">
        <v>1196</v>
      </c>
      <c r="AF3175" t="s">
        <v>247</v>
      </c>
      <c r="AG3175" s="1">
        <v>36385</v>
      </c>
      <c r="AH3175" t="s">
        <v>248</v>
      </c>
      <c r="AI3175" t="s">
        <v>249</v>
      </c>
      <c r="AJ3175" t="s">
        <v>1197</v>
      </c>
      <c r="AK3175">
        <v>185</v>
      </c>
      <c r="AL3175">
        <v>1000000</v>
      </c>
      <c r="AM3175">
        <v>1500000</v>
      </c>
      <c r="AN3175" s="1">
        <v>45838</v>
      </c>
      <c r="AO3175" t="s">
        <v>1203</v>
      </c>
      <c r="AP3175" t="s">
        <v>66</v>
      </c>
      <c r="AQ3175">
        <v>4</v>
      </c>
      <c r="AR3175" t="s">
        <v>1199</v>
      </c>
      <c r="AS3175">
        <v>0</v>
      </c>
      <c r="AT3175" t="s">
        <v>248</v>
      </c>
      <c r="AU3175">
        <v>25</v>
      </c>
    </row>
    <row r="3176" spans="1:47" x14ac:dyDescent="0.25">
      <c r="A3176" t="s">
        <v>1544</v>
      </c>
      <c r="B3176">
        <v>3216064</v>
      </c>
      <c r="C3176">
        <v>361104</v>
      </c>
      <c r="D3176" t="s">
        <v>454</v>
      </c>
      <c r="E3176">
        <v>0</v>
      </c>
      <c r="F3176">
        <v>0</v>
      </c>
      <c r="G3176">
        <v>0</v>
      </c>
      <c r="H3176">
        <v>1</v>
      </c>
      <c r="I3176">
        <v>78</v>
      </c>
      <c r="J3176">
        <v>2019</v>
      </c>
      <c r="K3176" t="s">
        <v>49</v>
      </c>
      <c r="L3176">
        <v>5</v>
      </c>
      <c r="M3176">
        <v>0</v>
      </c>
      <c r="N3176">
        <v>1</v>
      </c>
      <c r="O3176">
        <v>18</v>
      </c>
      <c r="P3176" t="s">
        <v>1335</v>
      </c>
      <c r="Q3176" t="s">
        <v>1545</v>
      </c>
      <c r="R3176" t="s">
        <v>1336</v>
      </c>
      <c r="S3176">
        <v>53121</v>
      </c>
      <c r="T3176" t="s">
        <v>1424</v>
      </c>
      <c r="U3176" t="s">
        <v>469</v>
      </c>
      <c r="V3176" t="s">
        <v>1010</v>
      </c>
      <c r="W3176" t="s">
        <v>412</v>
      </c>
      <c r="X3176" t="s">
        <v>57</v>
      </c>
      <c r="Y3176" t="s">
        <v>1546</v>
      </c>
      <c r="Z3176" s="1">
        <v>43733</v>
      </c>
      <c r="AA3176">
        <v>78</v>
      </c>
      <c r="AB3176" t="s">
        <v>59</v>
      </c>
      <c r="AC3176">
        <v>2023</v>
      </c>
      <c r="AD3176">
        <v>383</v>
      </c>
      <c r="AE3176" t="s">
        <v>1503</v>
      </c>
      <c r="AF3176" t="s">
        <v>1504</v>
      </c>
      <c r="AG3176" s="1">
        <v>36833</v>
      </c>
      <c r="AH3176" t="s">
        <v>62</v>
      </c>
      <c r="AI3176" t="s">
        <v>63</v>
      </c>
      <c r="AJ3176" t="s">
        <v>64</v>
      </c>
      <c r="AK3176">
        <v>171</v>
      </c>
      <c r="AL3176">
        <v>10000000</v>
      </c>
      <c r="AM3176">
        <v>30000000</v>
      </c>
      <c r="AN3176" s="1">
        <v>45473</v>
      </c>
      <c r="AO3176" t="s">
        <v>1505</v>
      </c>
      <c r="AP3176" t="s">
        <v>66</v>
      </c>
      <c r="AQ3176">
        <v>8</v>
      </c>
      <c r="AR3176" t="s">
        <v>1506</v>
      </c>
      <c r="AS3176">
        <v>0</v>
      </c>
      <c r="AT3176" t="s">
        <v>62</v>
      </c>
      <c r="AU3176">
        <v>24</v>
      </c>
    </row>
    <row r="3177" spans="1:47" x14ac:dyDescent="0.25">
      <c r="A3177" t="s">
        <v>1544</v>
      </c>
      <c r="B3177">
        <v>3216064</v>
      </c>
      <c r="C3177">
        <v>361104</v>
      </c>
      <c r="D3177" t="s">
        <v>454</v>
      </c>
      <c r="E3177">
        <v>0</v>
      </c>
      <c r="F3177">
        <v>0</v>
      </c>
      <c r="G3177">
        <v>0</v>
      </c>
      <c r="H3177">
        <v>1</v>
      </c>
      <c r="I3177">
        <v>78</v>
      </c>
      <c r="J3177">
        <v>2019</v>
      </c>
      <c r="K3177" t="s">
        <v>49</v>
      </c>
      <c r="L3177">
        <v>5</v>
      </c>
      <c r="M3177">
        <v>0</v>
      </c>
      <c r="N3177">
        <v>1</v>
      </c>
      <c r="O3177">
        <v>18</v>
      </c>
      <c r="P3177" t="s">
        <v>1335</v>
      </c>
      <c r="Q3177" t="s">
        <v>1545</v>
      </c>
      <c r="R3177" t="s">
        <v>1336</v>
      </c>
      <c r="S3177">
        <v>53121</v>
      </c>
      <c r="T3177" t="s">
        <v>1424</v>
      </c>
      <c r="U3177" t="s">
        <v>469</v>
      </c>
      <c r="V3177" t="s">
        <v>1010</v>
      </c>
      <c r="W3177" t="s">
        <v>412</v>
      </c>
      <c r="X3177" t="s">
        <v>57</v>
      </c>
      <c r="Y3177" t="s">
        <v>1546</v>
      </c>
      <c r="Z3177" s="1">
        <v>43733</v>
      </c>
      <c r="AA3177">
        <v>78</v>
      </c>
      <c r="AB3177" t="s">
        <v>59</v>
      </c>
      <c r="AC3177">
        <v>2023</v>
      </c>
      <c r="AD3177">
        <v>383</v>
      </c>
      <c r="AE3177" t="s">
        <v>1503</v>
      </c>
      <c r="AF3177" t="s">
        <v>1504</v>
      </c>
      <c r="AG3177" s="1">
        <v>36833</v>
      </c>
      <c r="AH3177" t="s">
        <v>62</v>
      </c>
      <c r="AI3177" t="s">
        <v>63</v>
      </c>
      <c r="AJ3177" t="s">
        <v>64</v>
      </c>
      <c r="AK3177">
        <v>171</v>
      </c>
      <c r="AL3177">
        <v>10000000</v>
      </c>
      <c r="AM3177">
        <v>30000000</v>
      </c>
      <c r="AN3177" s="1">
        <v>45473</v>
      </c>
      <c r="AO3177" t="s">
        <v>1507</v>
      </c>
      <c r="AP3177" t="s">
        <v>164</v>
      </c>
      <c r="AQ3177">
        <v>8</v>
      </c>
      <c r="AR3177" t="s">
        <v>1506</v>
      </c>
      <c r="AS3177">
        <v>0</v>
      </c>
      <c r="AT3177" t="s">
        <v>62</v>
      </c>
      <c r="AU3177">
        <v>24</v>
      </c>
    </row>
    <row r="3178" spans="1:47" x14ac:dyDescent="0.25">
      <c r="A3178" t="s">
        <v>1544</v>
      </c>
      <c r="B3178">
        <v>3216064</v>
      </c>
      <c r="C3178">
        <v>361104</v>
      </c>
      <c r="D3178" t="s">
        <v>454</v>
      </c>
      <c r="E3178">
        <v>0</v>
      </c>
      <c r="F3178">
        <v>0</v>
      </c>
      <c r="G3178">
        <v>0</v>
      </c>
      <c r="H3178">
        <v>1</v>
      </c>
      <c r="I3178">
        <v>78</v>
      </c>
      <c r="J3178">
        <v>2019</v>
      </c>
      <c r="K3178" t="s">
        <v>49</v>
      </c>
      <c r="L3178">
        <v>5</v>
      </c>
      <c r="M3178">
        <v>0</v>
      </c>
      <c r="N3178">
        <v>1</v>
      </c>
      <c r="O3178">
        <v>18</v>
      </c>
      <c r="P3178" t="s">
        <v>1335</v>
      </c>
      <c r="Q3178" t="s">
        <v>1545</v>
      </c>
      <c r="R3178" t="s">
        <v>1336</v>
      </c>
      <c r="S3178">
        <v>53121</v>
      </c>
      <c r="T3178" t="s">
        <v>1424</v>
      </c>
      <c r="U3178" t="s">
        <v>469</v>
      </c>
      <c r="V3178" t="s">
        <v>1010</v>
      </c>
      <c r="W3178" t="s">
        <v>412</v>
      </c>
      <c r="X3178" t="s">
        <v>57</v>
      </c>
      <c r="Y3178" t="s">
        <v>1546</v>
      </c>
      <c r="Z3178" s="1">
        <v>43733</v>
      </c>
      <c r="AA3178">
        <v>78</v>
      </c>
      <c r="AB3178" t="s">
        <v>59</v>
      </c>
      <c r="AC3178">
        <v>2023</v>
      </c>
      <c r="AD3178">
        <v>383</v>
      </c>
      <c r="AE3178" t="s">
        <v>1503</v>
      </c>
      <c r="AF3178" t="s">
        <v>1504</v>
      </c>
      <c r="AG3178" s="1">
        <v>36833</v>
      </c>
      <c r="AH3178" t="s">
        <v>62</v>
      </c>
      <c r="AI3178" t="s">
        <v>63</v>
      </c>
      <c r="AJ3178" t="s">
        <v>64</v>
      </c>
      <c r="AK3178">
        <v>171</v>
      </c>
      <c r="AL3178">
        <v>10000000</v>
      </c>
      <c r="AM3178">
        <v>30000000</v>
      </c>
      <c r="AN3178" s="1">
        <v>45473</v>
      </c>
      <c r="AO3178" t="s">
        <v>1508</v>
      </c>
      <c r="AP3178" t="s">
        <v>164</v>
      </c>
      <c r="AQ3178">
        <v>8</v>
      </c>
      <c r="AR3178" t="s">
        <v>1506</v>
      </c>
      <c r="AS3178">
        <v>0</v>
      </c>
      <c r="AT3178" t="s">
        <v>271</v>
      </c>
      <c r="AU3178">
        <v>24</v>
      </c>
    </row>
    <row r="3179" spans="1:47" x14ac:dyDescent="0.25">
      <c r="A3179" t="s">
        <v>1544</v>
      </c>
      <c r="B3179">
        <v>3216064</v>
      </c>
      <c r="C3179">
        <v>361104</v>
      </c>
      <c r="D3179" t="s">
        <v>454</v>
      </c>
      <c r="E3179">
        <v>0</v>
      </c>
      <c r="F3179">
        <v>0</v>
      </c>
      <c r="G3179">
        <v>0</v>
      </c>
      <c r="H3179">
        <v>1</v>
      </c>
      <c r="I3179">
        <v>78</v>
      </c>
      <c r="J3179">
        <v>2019</v>
      </c>
      <c r="K3179" t="s">
        <v>49</v>
      </c>
      <c r="L3179">
        <v>5</v>
      </c>
      <c r="M3179">
        <v>0</v>
      </c>
      <c r="N3179">
        <v>1</v>
      </c>
      <c r="O3179">
        <v>18</v>
      </c>
      <c r="P3179" t="s">
        <v>1335</v>
      </c>
      <c r="Q3179" t="s">
        <v>1545</v>
      </c>
      <c r="R3179" t="s">
        <v>1336</v>
      </c>
      <c r="S3179">
        <v>53121</v>
      </c>
      <c r="T3179" t="s">
        <v>1424</v>
      </c>
      <c r="U3179" t="s">
        <v>469</v>
      </c>
      <c r="V3179" t="s">
        <v>1010</v>
      </c>
      <c r="W3179" t="s">
        <v>412</v>
      </c>
      <c r="X3179" t="s">
        <v>57</v>
      </c>
      <c r="Y3179" t="s">
        <v>1546</v>
      </c>
      <c r="Z3179" s="1">
        <v>43733</v>
      </c>
      <c r="AA3179">
        <v>78</v>
      </c>
      <c r="AB3179" t="s">
        <v>59</v>
      </c>
      <c r="AC3179">
        <v>2023</v>
      </c>
      <c r="AD3179">
        <v>383</v>
      </c>
      <c r="AE3179" t="s">
        <v>1503</v>
      </c>
      <c r="AF3179" t="s">
        <v>1504</v>
      </c>
      <c r="AG3179" s="1">
        <v>36833</v>
      </c>
      <c r="AH3179" t="s">
        <v>62</v>
      </c>
      <c r="AI3179" t="s">
        <v>63</v>
      </c>
      <c r="AJ3179" t="s">
        <v>64</v>
      </c>
      <c r="AK3179">
        <v>171</v>
      </c>
      <c r="AL3179">
        <v>10000000</v>
      </c>
      <c r="AM3179">
        <v>30000000</v>
      </c>
      <c r="AN3179" s="1">
        <v>45473</v>
      </c>
      <c r="AO3179" t="s">
        <v>1509</v>
      </c>
      <c r="AP3179" t="s">
        <v>164</v>
      </c>
      <c r="AQ3179">
        <v>8</v>
      </c>
      <c r="AR3179" t="s">
        <v>1506</v>
      </c>
      <c r="AS3179">
        <v>0</v>
      </c>
      <c r="AT3179" t="s">
        <v>62</v>
      </c>
      <c r="AU3179">
        <v>24</v>
      </c>
    </row>
    <row r="3180" spans="1:47" x14ac:dyDescent="0.25">
      <c r="A3180" t="s">
        <v>1544</v>
      </c>
      <c r="B3180">
        <v>3216064</v>
      </c>
      <c r="C3180">
        <v>361104</v>
      </c>
      <c r="D3180" t="s">
        <v>454</v>
      </c>
      <c r="E3180">
        <v>0</v>
      </c>
      <c r="F3180">
        <v>0</v>
      </c>
      <c r="G3180">
        <v>0</v>
      </c>
      <c r="H3180">
        <v>1</v>
      </c>
      <c r="I3180">
        <v>78</v>
      </c>
      <c r="J3180">
        <v>2019</v>
      </c>
      <c r="K3180" t="s">
        <v>49</v>
      </c>
      <c r="L3180">
        <v>5</v>
      </c>
      <c r="M3180">
        <v>0</v>
      </c>
      <c r="N3180">
        <v>1</v>
      </c>
      <c r="O3180">
        <v>18</v>
      </c>
      <c r="P3180" t="s">
        <v>1335</v>
      </c>
      <c r="Q3180" t="s">
        <v>1545</v>
      </c>
      <c r="R3180" t="s">
        <v>1336</v>
      </c>
      <c r="S3180">
        <v>53121</v>
      </c>
      <c r="T3180" t="s">
        <v>1424</v>
      </c>
      <c r="U3180" t="s">
        <v>469</v>
      </c>
      <c r="V3180" t="s">
        <v>1010</v>
      </c>
      <c r="W3180" t="s">
        <v>412</v>
      </c>
      <c r="X3180" t="s">
        <v>57</v>
      </c>
      <c r="Y3180" t="s">
        <v>1546</v>
      </c>
      <c r="Z3180" s="1">
        <v>43733</v>
      </c>
      <c r="AA3180">
        <v>78</v>
      </c>
      <c r="AB3180" t="s">
        <v>59</v>
      </c>
      <c r="AC3180">
        <v>2023</v>
      </c>
      <c r="AD3180">
        <v>383</v>
      </c>
      <c r="AE3180" t="s">
        <v>1503</v>
      </c>
      <c r="AF3180" t="s">
        <v>1504</v>
      </c>
      <c r="AG3180" s="1">
        <v>36833</v>
      </c>
      <c r="AH3180" t="s">
        <v>62</v>
      </c>
      <c r="AI3180" t="s">
        <v>63</v>
      </c>
      <c r="AJ3180" t="s">
        <v>64</v>
      </c>
      <c r="AK3180">
        <v>171</v>
      </c>
      <c r="AL3180">
        <v>10000000</v>
      </c>
      <c r="AM3180">
        <v>30000000</v>
      </c>
      <c r="AN3180" s="1">
        <v>45473</v>
      </c>
      <c r="AO3180" t="s">
        <v>1510</v>
      </c>
      <c r="AP3180" t="s">
        <v>164</v>
      </c>
      <c r="AQ3180">
        <v>8</v>
      </c>
      <c r="AR3180" t="s">
        <v>1506</v>
      </c>
      <c r="AS3180">
        <v>0</v>
      </c>
      <c r="AT3180" t="s">
        <v>271</v>
      </c>
      <c r="AU3180">
        <v>24</v>
      </c>
    </row>
    <row r="3181" spans="1:47" x14ac:dyDescent="0.25">
      <c r="A3181" t="s">
        <v>1544</v>
      </c>
      <c r="B3181">
        <v>3216064</v>
      </c>
      <c r="C3181">
        <v>361104</v>
      </c>
      <c r="D3181" t="s">
        <v>454</v>
      </c>
      <c r="E3181">
        <v>0</v>
      </c>
      <c r="F3181">
        <v>0</v>
      </c>
      <c r="G3181">
        <v>0</v>
      </c>
      <c r="H3181">
        <v>1</v>
      </c>
      <c r="I3181">
        <v>78</v>
      </c>
      <c r="J3181">
        <v>2019</v>
      </c>
      <c r="K3181" t="s">
        <v>49</v>
      </c>
      <c r="L3181">
        <v>5</v>
      </c>
      <c r="M3181">
        <v>0</v>
      </c>
      <c r="N3181">
        <v>1</v>
      </c>
      <c r="O3181">
        <v>18</v>
      </c>
      <c r="P3181" t="s">
        <v>1335</v>
      </c>
      <c r="Q3181" t="s">
        <v>1545</v>
      </c>
      <c r="R3181" t="s">
        <v>1336</v>
      </c>
      <c r="S3181">
        <v>53121</v>
      </c>
      <c r="T3181" t="s">
        <v>1424</v>
      </c>
      <c r="U3181" t="s">
        <v>469</v>
      </c>
      <c r="V3181" t="s">
        <v>1010</v>
      </c>
      <c r="W3181" t="s">
        <v>412</v>
      </c>
      <c r="X3181" t="s">
        <v>57</v>
      </c>
      <c r="Y3181" t="s">
        <v>1546</v>
      </c>
      <c r="Z3181" s="1">
        <v>43733</v>
      </c>
      <c r="AA3181">
        <v>78</v>
      </c>
      <c r="AB3181" t="s">
        <v>59</v>
      </c>
      <c r="AC3181">
        <v>2023</v>
      </c>
      <c r="AD3181">
        <v>383</v>
      </c>
      <c r="AE3181" t="s">
        <v>1503</v>
      </c>
      <c r="AF3181" t="s">
        <v>1504</v>
      </c>
      <c r="AG3181" s="1">
        <v>36833</v>
      </c>
      <c r="AH3181" t="s">
        <v>62</v>
      </c>
      <c r="AI3181" t="s">
        <v>63</v>
      </c>
      <c r="AJ3181" t="s">
        <v>64</v>
      </c>
      <c r="AK3181">
        <v>171</v>
      </c>
      <c r="AL3181">
        <v>10000000</v>
      </c>
      <c r="AM3181">
        <v>30000000</v>
      </c>
      <c r="AN3181" s="1">
        <v>45473</v>
      </c>
      <c r="AO3181" t="s">
        <v>1511</v>
      </c>
      <c r="AP3181" t="s">
        <v>66</v>
      </c>
      <c r="AQ3181">
        <v>8</v>
      </c>
      <c r="AR3181" t="s">
        <v>1506</v>
      </c>
      <c r="AS3181">
        <v>0</v>
      </c>
      <c r="AT3181" t="s">
        <v>62</v>
      </c>
      <c r="AU3181">
        <v>24</v>
      </c>
    </row>
    <row r="3182" spans="1:47" x14ac:dyDescent="0.25">
      <c r="A3182" t="s">
        <v>1544</v>
      </c>
      <c r="B3182">
        <v>3216064</v>
      </c>
      <c r="C3182">
        <v>361104</v>
      </c>
      <c r="D3182" t="s">
        <v>454</v>
      </c>
      <c r="E3182">
        <v>0</v>
      </c>
      <c r="F3182">
        <v>0</v>
      </c>
      <c r="G3182">
        <v>0</v>
      </c>
      <c r="H3182">
        <v>1</v>
      </c>
      <c r="I3182">
        <v>78</v>
      </c>
      <c r="J3182">
        <v>2019</v>
      </c>
      <c r="K3182" t="s">
        <v>49</v>
      </c>
      <c r="L3182">
        <v>5</v>
      </c>
      <c r="M3182">
        <v>0</v>
      </c>
      <c r="N3182">
        <v>1</v>
      </c>
      <c r="O3182">
        <v>18</v>
      </c>
      <c r="P3182" t="s">
        <v>1335</v>
      </c>
      <c r="Q3182" t="s">
        <v>1545</v>
      </c>
      <c r="R3182" t="s">
        <v>1336</v>
      </c>
      <c r="S3182">
        <v>53121</v>
      </c>
      <c r="T3182" t="s">
        <v>1424</v>
      </c>
      <c r="U3182" t="s">
        <v>469</v>
      </c>
      <c r="V3182" t="s">
        <v>1010</v>
      </c>
      <c r="W3182" t="s">
        <v>412</v>
      </c>
      <c r="X3182" t="s">
        <v>57</v>
      </c>
      <c r="Y3182" t="s">
        <v>1546</v>
      </c>
      <c r="Z3182" s="1">
        <v>43733</v>
      </c>
      <c r="AA3182">
        <v>78</v>
      </c>
      <c r="AB3182" t="s">
        <v>59</v>
      </c>
      <c r="AC3182">
        <v>2023</v>
      </c>
      <c r="AD3182">
        <v>383</v>
      </c>
      <c r="AE3182" t="s">
        <v>1503</v>
      </c>
      <c r="AF3182" t="s">
        <v>1504</v>
      </c>
      <c r="AG3182" s="1">
        <v>36833</v>
      </c>
      <c r="AH3182" t="s">
        <v>62</v>
      </c>
      <c r="AI3182" t="s">
        <v>63</v>
      </c>
      <c r="AJ3182" t="s">
        <v>64</v>
      </c>
      <c r="AK3182">
        <v>171</v>
      </c>
      <c r="AL3182">
        <v>10000000</v>
      </c>
      <c r="AM3182">
        <v>30000000</v>
      </c>
      <c r="AN3182" s="1">
        <v>45473</v>
      </c>
      <c r="AO3182" t="s">
        <v>1512</v>
      </c>
      <c r="AP3182" t="s">
        <v>164</v>
      </c>
      <c r="AQ3182">
        <v>8</v>
      </c>
      <c r="AR3182" t="s">
        <v>1506</v>
      </c>
      <c r="AS3182">
        <v>0</v>
      </c>
      <c r="AT3182" t="s">
        <v>62</v>
      </c>
      <c r="AU3182">
        <v>24</v>
      </c>
    </row>
    <row r="3183" spans="1:47" x14ac:dyDescent="0.25">
      <c r="A3183" t="s">
        <v>1544</v>
      </c>
      <c r="B3183">
        <v>3216064</v>
      </c>
      <c r="C3183">
        <v>361104</v>
      </c>
      <c r="D3183" t="s">
        <v>454</v>
      </c>
      <c r="E3183">
        <v>0</v>
      </c>
      <c r="F3183">
        <v>0</v>
      </c>
      <c r="G3183">
        <v>0</v>
      </c>
      <c r="H3183">
        <v>1</v>
      </c>
      <c r="I3183">
        <v>78</v>
      </c>
      <c r="J3183">
        <v>2019</v>
      </c>
      <c r="K3183" t="s">
        <v>49</v>
      </c>
      <c r="L3183">
        <v>5</v>
      </c>
      <c r="M3183">
        <v>0</v>
      </c>
      <c r="N3183">
        <v>1</v>
      </c>
      <c r="O3183">
        <v>18</v>
      </c>
      <c r="P3183" t="s">
        <v>1335</v>
      </c>
      <c r="Q3183" t="s">
        <v>1545</v>
      </c>
      <c r="R3183" t="s">
        <v>1336</v>
      </c>
      <c r="S3183">
        <v>53121</v>
      </c>
      <c r="T3183" t="s">
        <v>1424</v>
      </c>
      <c r="U3183" t="s">
        <v>469</v>
      </c>
      <c r="V3183" t="s">
        <v>1010</v>
      </c>
      <c r="W3183" t="s">
        <v>412</v>
      </c>
      <c r="X3183" t="s">
        <v>57</v>
      </c>
      <c r="Y3183" t="s">
        <v>1546</v>
      </c>
      <c r="Z3183" s="1">
        <v>43733</v>
      </c>
      <c r="AA3183">
        <v>78</v>
      </c>
      <c r="AB3183" t="s">
        <v>59</v>
      </c>
      <c r="AC3183">
        <v>2023</v>
      </c>
      <c r="AD3183">
        <v>383</v>
      </c>
      <c r="AE3183" t="s">
        <v>1503</v>
      </c>
      <c r="AF3183" t="s">
        <v>1504</v>
      </c>
      <c r="AG3183" s="1">
        <v>36833</v>
      </c>
      <c r="AH3183" t="s">
        <v>62</v>
      </c>
      <c r="AI3183" t="s">
        <v>63</v>
      </c>
      <c r="AJ3183" t="s">
        <v>64</v>
      </c>
      <c r="AK3183">
        <v>171</v>
      </c>
      <c r="AL3183">
        <v>10000000</v>
      </c>
      <c r="AM3183">
        <v>30000000</v>
      </c>
      <c r="AN3183" s="1">
        <v>45473</v>
      </c>
      <c r="AO3183" t="s">
        <v>1513</v>
      </c>
      <c r="AP3183" t="s">
        <v>164</v>
      </c>
      <c r="AQ3183">
        <v>8</v>
      </c>
      <c r="AR3183" t="s">
        <v>1506</v>
      </c>
      <c r="AS3183">
        <v>0</v>
      </c>
      <c r="AT3183" t="s">
        <v>271</v>
      </c>
      <c r="AU3183">
        <v>24</v>
      </c>
    </row>
    <row r="3184" spans="1:47" x14ac:dyDescent="0.25">
      <c r="A3184" t="s">
        <v>1544</v>
      </c>
      <c r="B3184">
        <v>3216064</v>
      </c>
      <c r="C3184">
        <v>361104</v>
      </c>
      <c r="D3184" t="s">
        <v>454</v>
      </c>
      <c r="E3184">
        <v>0</v>
      </c>
      <c r="F3184">
        <v>0</v>
      </c>
      <c r="G3184">
        <v>0</v>
      </c>
      <c r="H3184">
        <v>1</v>
      </c>
      <c r="I3184">
        <v>78</v>
      </c>
      <c r="J3184">
        <v>2019</v>
      </c>
      <c r="K3184" t="s">
        <v>49</v>
      </c>
      <c r="L3184">
        <v>5</v>
      </c>
      <c r="M3184">
        <v>0</v>
      </c>
      <c r="N3184">
        <v>1</v>
      </c>
      <c r="O3184">
        <v>18</v>
      </c>
      <c r="P3184" t="s">
        <v>1335</v>
      </c>
      <c r="Q3184" t="s">
        <v>1545</v>
      </c>
      <c r="R3184" t="s">
        <v>1336</v>
      </c>
      <c r="S3184">
        <v>53121</v>
      </c>
      <c r="T3184" t="s">
        <v>1424</v>
      </c>
      <c r="U3184" t="s">
        <v>469</v>
      </c>
      <c r="V3184" t="s">
        <v>1010</v>
      </c>
      <c r="W3184" t="s">
        <v>412</v>
      </c>
      <c r="X3184" t="s">
        <v>57</v>
      </c>
      <c r="Y3184" t="s">
        <v>1546</v>
      </c>
      <c r="Z3184" s="1">
        <v>43733</v>
      </c>
      <c r="AA3184">
        <v>78</v>
      </c>
      <c r="AB3184" t="s">
        <v>59</v>
      </c>
      <c r="AC3184">
        <v>2023</v>
      </c>
      <c r="AD3184">
        <v>383</v>
      </c>
      <c r="AE3184" t="s">
        <v>1503</v>
      </c>
      <c r="AF3184" t="s">
        <v>1504</v>
      </c>
      <c r="AG3184" s="1">
        <v>36833</v>
      </c>
      <c r="AH3184" t="s">
        <v>62</v>
      </c>
      <c r="AI3184" t="s">
        <v>63</v>
      </c>
      <c r="AJ3184" t="s">
        <v>64</v>
      </c>
      <c r="AK3184">
        <v>171</v>
      </c>
      <c r="AL3184">
        <v>10000000</v>
      </c>
      <c r="AM3184">
        <v>30000000</v>
      </c>
      <c r="AN3184" s="1">
        <v>45473</v>
      </c>
      <c r="AO3184" t="s">
        <v>1514</v>
      </c>
      <c r="AP3184" t="s">
        <v>164</v>
      </c>
      <c r="AQ3184">
        <v>8</v>
      </c>
      <c r="AR3184" t="s">
        <v>1506</v>
      </c>
      <c r="AS3184">
        <v>0</v>
      </c>
      <c r="AT3184" t="s">
        <v>271</v>
      </c>
      <c r="AU3184">
        <v>24</v>
      </c>
    </row>
    <row r="3185" spans="1:47" x14ac:dyDescent="0.25">
      <c r="A3185" t="s">
        <v>1544</v>
      </c>
      <c r="B3185">
        <v>3216064</v>
      </c>
      <c r="C3185">
        <v>361104</v>
      </c>
      <c r="D3185" t="s">
        <v>454</v>
      </c>
      <c r="E3185">
        <v>0</v>
      </c>
      <c r="F3185">
        <v>0</v>
      </c>
      <c r="G3185">
        <v>0</v>
      </c>
      <c r="H3185">
        <v>1</v>
      </c>
      <c r="I3185">
        <v>78</v>
      </c>
      <c r="J3185">
        <v>2019</v>
      </c>
      <c r="K3185" t="s">
        <v>49</v>
      </c>
      <c r="L3185">
        <v>5</v>
      </c>
      <c r="M3185">
        <v>0</v>
      </c>
      <c r="N3185">
        <v>1</v>
      </c>
      <c r="O3185">
        <v>18</v>
      </c>
      <c r="P3185" t="s">
        <v>1335</v>
      </c>
      <c r="Q3185" t="s">
        <v>1545</v>
      </c>
      <c r="R3185" t="s">
        <v>1336</v>
      </c>
      <c r="S3185">
        <v>53121</v>
      </c>
      <c r="T3185" t="s">
        <v>1424</v>
      </c>
      <c r="U3185" t="s">
        <v>469</v>
      </c>
      <c r="V3185" t="s">
        <v>1010</v>
      </c>
      <c r="W3185" t="s">
        <v>412</v>
      </c>
      <c r="X3185" t="s">
        <v>57</v>
      </c>
      <c r="Y3185" t="s">
        <v>1546</v>
      </c>
      <c r="Z3185" s="1">
        <v>43733</v>
      </c>
      <c r="AA3185">
        <v>78</v>
      </c>
      <c r="AB3185" t="s">
        <v>59</v>
      </c>
      <c r="AC3185">
        <v>2023</v>
      </c>
      <c r="AD3185">
        <v>383</v>
      </c>
      <c r="AE3185" t="s">
        <v>1503</v>
      </c>
      <c r="AF3185" t="s">
        <v>1504</v>
      </c>
      <c r="AG3185" s="1">
        <v>36833</v>
      </c>
      <c r="AH3185" t="s">
        <v>62</v>
      </c>
      <c r="AI3185" t="s">
        <v>63</v>
      </c>
      <c r="AJ3185" t="s">
        <v>64</v>
      </c>
      <c r="AK3185">
        <v>171</v>
      </c>
      <c r="AL3185">
        <v>10000000</v>
      </c>
      <c r="AM3185">
        <v>30000000</v>
      </c>
      <c r="AN3185" s="1">
        <v>45473</v>
      </c>
      <c r="AO3185" t="s">
        <v>1515</v>
      </c>
      <c r="AP3185" t="s">
        <v>164</v>
      </c>
      <c r="AQ3185">
        <v>8</v>
      </c>
      <c r="AR3185" t="s">
        <v>1506</v>
      </c>
      <c r="AS3185">
        <v>0</v>
      </c>
      <c r="AT3185" t="s">
        <v>271</v>
      </c>
      <c r="AU3185">
        <v>24</v>
      </c>
    </row>
    <row r="3186" spans="1:47" x14ac:dyDescent="0.25">
      <c r="A3186" t="s">
        <v>1544</v>
      </c>
      <c r="B3186">
        <v>3216064</v>
      </c>
      <c r="C3186">
        <v>361104</v>
      </c>
      <c r="D3186" t="s">
        <v>454</v>
      </c>
      <c r="E3186">
        <v>0</v>
      </c>
      <c r="F3186">
        <v>0</v>
      </c>
      <c r="G3186">
        <v>0</v>
      </c>
      <c r="H3186">
        <v>1</v>
      </c>
      <c r="I3186">
        <v>78</v>
      </c>
      <c r="J3186">
        <v>2019</v>
      </c>
      <c r="K3186" t="s">
        <v>49</v>
      </c>
      <c r="L3186">
        <v>5</v>
      </c>
      <c r="M3186">
        <v>0</v>
      </c>
      <c r="N3186">
        <v>1</v>
      </c>
      <c r="O3186">
        <v>18</v>
      </c>
      <c r="P3186" t="s">
        <v>1335</v>
      </c>
      <c r="Q3186" t="s">
        <v>1545</v>
      </c>
      <c r="R3186" t="s">
        <v>1336</v>
      </c>
      <c r="S3186">
        <v>53121</v>
      </c>
      <c r="T3186" t="s">
        <v>1424</v>
      </c>
      <c r="U3186" t="s">
        <v>469</v>
      </c>
      <c r="V3186" t="s">
        <v>1010</v>
      </c>
      <c r="W3186" t="s">
        <v>412</v>
      </c>
      <c r="X3186" t="s">
        <v>57</v>
      </c>
      <c r="Y3186" t="s">
        <v>1546</v>
      </c>
      <c r="Z3186" s="1">
        <v>43733</v>
      </c>
      <c r="AA3186">
        <v>78</v>
      </c>
      <c r="AB3186" t="s">
        <v>59</v>
      </c>
      <c r="AC3186">
        <v>2023</v>
      </c>
      <c r="AD3186">
        <v>383</v>
      </c>
      <c r="AE3186" t="s">
        <v>1503</v>
      </c>
      <c r="AF3186" t="s">
        <v>1504</v>
      </c>
      <c r="AG3186" s="1">
        <v>36833</v>
      </c>
      <c r="AH3186" t="s">
        <v>62</v>
      </c>
      <c r="AI3186" t="s">
        <v>63</v>
      </c>
      <c r="AJ3186" t="s">
        <v>64</v>
      </c>
      <c r="AK3186">
        <v>171</v>
      </c>
      <c r="AL3186">
        <v>10000000</v>
      </c>
      <c r="AM3186">
        <v>30000000</v>
      </c>
      <c r="AN3186" s="1">
        <v>45473</v>
      </c>
      <c r="AO3186" t="s">
        <v>1516</v>
      </c>
      <c r="AP3186" t="s">
        <v>164</v>
      </c>
      <c r="AQ3186">
        <v>8</v>
      </c>
      <c r="AR3186" t="s">
        <v>1506</v>
      </c>
      <c r="AS3186">
        <v>0</v>
      </c>
      <c r="AT3186" t="s">
        <v>271</v>
      </c>
      <c r="AU3186">
        <v>24</v>
      </c>
    </row>
    <row r="3187" spans="1:47" x14ac:dyDescent="0.25">
      <c r="A3187" t="s">
        <v>1544</v>
      </c>
      <c r="B3187">
        <v>3216064</v>
      </c>
      <c r="C3187">
        <v>361104</v>
      </c>
      <c r="D3187" t="s">
        <v>454</v>
      </c>
      <c r="E3187">
        <v>0</v>
      </c>
      <c r="F3187">
        <v>0</v>
      </c>
      <c r="G3187">
        <v>0</v>
      </c>
      <c r="H3187">
        <v>1</v>
      </c>
      <c r="I3187">
        <v>78</v>
      </c>
      <c r="J3187">
        <v>2019</v>
      </c>
      <c r="K3187" t="s">
        <v>49</v>
      </c>
      <c r="L3187">
        <v>5</v>
      </c>
      <c r="M3187">
        <v>0</v>
      </c>
      <c r="N3187">
        <v>1</v>
      </c>
      <c r="O3187">
        <v>18</v>
      </c>
      <c r="P3187" t="s">
        <v>1335</v>
      </c>
      <c r="Q3187" t="s">
        <v>1545</v>
      </c>
      <c r="R3187" t="s">
        <v>1336</v>
      </c>
      <c r="S3187">
        <v>53121</v>
      </c>
      <c r="T3187" t="s">
        <v>1424</v>
      </c>
      <c r="U3187" t="s">
        <v>469</v>
      </c>
      <c r="V3187" t="s">
        <v>1010</v>
      </c>
      <c r="W3187" t="s">
        <v>412</v>
      </c>
      <c r="X3187" t="s">
        <v>57</v>
      </c>
      <c r="Y3187" t="s">
        <v>1546</v>
      </c>
      <c r="Z3187" s="1">
        <v>43733</v>
      </c>
      <c r="AA3187">
        <v>78</v>
      </c>
      <c r="AB3187" t="s">
        <v>59</v>
      </c>
      <c r="AC3187">
        <v>2023</v>
      </c>
      <c r="AD3187">
        <v>383</v>
      </c>
      <c r="AE3187" t="s">
        <v>1503</v>
      </c>
      <c r="AF3187" t="s">
        <v>1504</v>
      </c>
      <c r="AG3187" s="1">
        <v>36833</v>
      </c>
      <c r="AH3187" t="s">
        <v>62</v>
      </c>
      <c r="AI3187" t="s">
        <v>63</v>
      </c>
      <c r="AJ3187" t="s">
        <v>64</v>
      </c>
      <c r="AK3187">
        <v>171</v>
      </c>
      <c r="AL3187">
        <v>10000000</v>
      </c>
      <c r="AM3187">
        <v>30000000</v>
      </c>
      <c r="AN3187" s="1">
        <v>45473</v>
      </c>
      <c r="AO3187" t="s">
        <v>1517</v>
      </c>
      <c r="AP3187" t="s">
        <v>164</v>
      </c>
      <c r="AQ3187">
        <v>8</v>
      </c>
      <c r="AR3187" t="s">
        <v>1506</v>
      </c>
      <c r="AS3187">
        <v>0</v>
      </c>
      <c r="AT3187" t="s">
        <v>271</v>
      </c>
      <c r="AU3187">
        <v>24</v>
      </c>
    </row>
    <row r="3188" spans="1:47" x14ac:dyDescent="0.25">
      <c r="A3188" t="s">
        <v>1544</v>
      </c>
      <c r="B3188">
        <v>3216064</v>
      </c>
      <c r="C3188">
        <v>361104</v>
      </c>
      <c r="D3188" t="s">
        <v>454</v>
      </c>
      <c r="E3188">
        <v>0</v>
      </c>
      <c r="F3188">
        <v>0</v>
      </c>
      <c r="G3188">
        <v>0</v>
      </c>
      <c r="H3188">
        <v>1</v>
      </c>
      <c r="I3188">
        <v>78</v>
      </c>
      <c r="J3188">
        <v>2019</v>
      </c>
      <c r="K3188" t="s">
        <v>49</v>
      </c>
      <c r="L3188">
        <v>5</v>
      </c>
      <c r="M3188">
        <v>0</v>
      </c>
      <c r="N3188">
        <v>1</v>
      </c>
      <c r="O3188">
        <v>18</v>
      </c>
      <c r="P3188" t="s">
        <v>1335</v>
      </c>
      <c r="Q3188" t="s">
        <v>1545</v>
      </c>
      <c r="R3188" t="s">
        <v>1336</v>
      </c>
      <c r="S3188">
        <v>53121</v>
      </c>
      <c r="T3188" t="s">
        <v>1424</v>
      </c>
      <c r="U3188" t="s">
        <v>469</v>
      </c>
      <c r="V3188" t="s">
        <v>1010</v>
      </c>
      <c r="W3188" t="s">
        <v>412</v>
      </c>
      <c r="X3188" t="s">
        <v>57</v>
      </c>
      <c r="Y3188" t="s">
        <v>1546</v>
      </c>
      <c r="Z3188" s="1">
        <v>43733</v>
      </c>
      <c r="AA3188">
        <v>78</v>
      </c>
      <c r="AB3188" t="s">
        <v>59</v>
      </c>
      <c r="AC3188">
        <v>2023</v>
      </c>
      <c r="AD3188">
        <v>383</v>
      </c>
      <c r="AE3188" t="s">
        <v>1503</v>
      </c>
      <c r="AF3188" t="s">
        <v>1504</v>
      </c>
      <c r="AG3188" s="1">
        <v>36833</v>
      </c>
      <c r="AH3188" t="s">
        <v>62</v>
      </c>
      <c r="AI3188" t="s">
        <v>63</v>
      </c>
      <c r="AJ3188" t="s">
        <v>64</v>
      </c>
      <c r="AK3188">
        <v>171</v>
      </c>
      <c r="AL3188">
        <v>10000000</v>
      </c>
      <c r="AM3188">
        <v>30000000</v>
      </c>
      <c r="AN3188" s="1">
        <v>45473</v>
      </c>
      <c r="AO3188" t="s">
        <v>1518</v>
      </c>
      <c r="AP3188" t="s">
        <v>164</v>
      </c>
      <c r="AQ3188">
        <v>8</v>
      </c>
      <c r="AR3188" t="s">
        <v>1506</v>
      </c>
      <c r="AS3188">
        <v>0</v>
      </c>
      <c r="AT3188" t="s">
        <v>271</v>
      </c>
      <c r="AU3188">
        <v>24</v>
      </c>
    </row>
    <row r="3189" spans="1:47" x14ac:dyDescent="0.25">
      <c r="A3189" t="s">
        <v>1544</v>
      </c>
      <c r="B3189">
        <v>3216064</v>
      </c>
      <c r="C3189">
        <v>361104</v>
      </c>
      <c r="D3189" t="s">
        <v>454</v>
      </c>
      <c r="E3189">
        <v>0</v>
      </c>
      <c r="F3189">
        <v>0</v>
      </c>
      <c r="G3189">
        <v>0</v>
      </c>
      <c r="H3189">
        <v>1</v>
      </c>
      <c r="I3189">
        <v>78</v>
      </c>
      <c r="J3189">
        <v>2019</v>
      </c>
      <c r="K3189" t="s">
        <v>49</v>
      </c>
      <c r="L3189">
        <v>5</v>
      </c>
      <c r="M3189">
        <v>0</v>
      </c>
      <c r="N3189">
        <v>1</v>
      </c>
      <c r="O3189">
        <v>18</v>
      </c>
      <c r="P3189" t="s">
        <v>1335</v>
      </c>
      <c r="Q3189" t="s">
        <v>1545</v>
      </c>
      <c r="R3189" t="s">
        <v>1336</v>
      </c>
      <c r="S3189">
        <v>53121</v>
      </c>
      <c r="T3189" t="s">
        <v>1424</v>
      </c>
      <c r="U3189" t="s">
        <v>469</v>
      </c>
      <c r="V3189" t="s">
        <v>1010</v>
      </c>
      <c r="W3189" t="s">
        <v>412</v>
      </c>
      <c r="X3189" t="s">
        <v>57</v>
      </c>
      <c r="Y3189" t="s">
        <v>1546</v>
      </c>
      <c r="Z3189" s="1">
        <v>43733</v>
      </c>
      <c r="AA3189">
        <v>78</v>
      </c>
      <c r="AB3189" t="s">
        <v>59</v>
      </c>
      <c r="AC3189">
        <v>2023</v>
      </c>
      <c r="AD3189">
        <v>383</v>
      </c>
      <c r="AE3189" t="s">
        <v>1503</v>
      </c>
      <c r="AF3189" t="s">
        <v>1504</v>
      </c>
      <c r="AG3189" s="1">
        <v>36833</v>
      </c>
      <c r="AH3189" t="s">
        <v>62</v>
      </c>
      <c r="AI3189" t="s">
        <v>63</v>
      </c>
      <c r="AJ3189" t="s">
        <v>64</v>
      </c>
      <c r="AK3189">
        <v>171</v>
      </c>
      <c r="AL3189">
        <v>10000000</v>
      </c>
      <c r="AM3189">
        <v>30000000</v>
      </c>
      <c r="AN3189" s="1">
        <v>45473</v>
      </c>
      <c r="AO3189" t="s">
        <v>1519</v>
      </c>
      <c r="AP3189" t="s">
        <v>164</v>
      </c>
      <c r="AQ3189">
        <v>8</v>
      </c>
      <c r="AR3189" t="s">
        <v>1506</v>
      </c>
      <c r="AS3189">
        <v>0</v>
      </c>
      <c r="AT3189" t="s">
        <v>271</v>
      </c>
      <c r="AU3189">
        <v>24</v>
      </c>
    </row>
    <row r="3190" spans="1:47" x14ac:dyDescent="0.25">
      <c r="A3190" t="s">
        <v>1544</v>
      </c>
      <c r="B3190">
        <v>3216064</v>
      </c>
      <c r="C3190">
        <v>361104</v>
      </c>
      <c r="D3190" t="s">
        <v>454</v>
      </c>
      <c r="E3190">
        <v>0</v>
      </c>
      <c r="F3190">
        <v>0</v>
      </c>
      <c r="G3190">
        <v>0</v>
      </c>
      <c r="H3190">
        <v>1</v>
      </c>
      <c r="I3190">
        <v>78</v>
      </c>
      <c r="J3190">
        <v>2019</v>
      </c>
      <c r="K3190" t="s">
        <v>49</v>
      </c>
      <c r="L3190">
        <v>5</v>
      </c>
      <c r="M3190">
        <v>0</v>
      </c>
      <c r="N3190">
        <v>1</v>
      </c>
      <c r="O3190">
        <v>18</v>
      </c>
      <c r="P3190" t="s">
        <v>1335</v>
      </c>
      <c r="Q3190" t="s">
        <v>1545</v>
      </c>
      <c r="R3190" t="s">
        <v>1336</v>
      </c>
      <c r="S3190">
        <v>53121</v>
      </c>
      <c r="T3190" t="s">
        <v>1424</v>
      </c>
      <c r="U3190" t="s">
        <v>469</v>
      </c>
      <c r="V3190" t="s">
        <v>1010</v>
      </c>
      <c r="W3190" t="s">
        <v>412</v>
      </c>
      <c r="X3190" t="s">
        <v>57</v>
      </c>
      <c r="Y3190" t="s">
        <v>1546</v>
      </c>
      <c r="Z3190" s="1">
        <v>43733</v>
      </c>
      <c r="AA3190">
        <v>78</v>
      </c>
      <c r="AB3190" t="s">
        <v>59</v>
      </c>
      <c r="AC3190">
        <v>2023</v>
      </c>
      <c r="AD3190">
        <v>383</v>
      </c>
      <c r="AE3190" t="s">
        <v>1503</v>
      </c>
      <c r="AF3190" t="s">
        <v>1504</v>
      </c>
      <c r="AG3190" s="1">
        <v>36833</v>
      </c>
      <c r="AH3190" t="s">
        <v>62</v>
      </c>
      <c r="AI3190" t="s">
        <v>63</v>
      </c>
      <c r="AJ3190" t="s">
        <v>64</v>
      </c>
      <c r="AK3190">
        <v>171</v>
      </c>
      <c r="AL3190">
        <v>10000000</v>
      </c>
      <c r="AM3190">
        <v>30000000</v>
      </c>
      <c r="AN3190" s="1">
        <v>45473</v>
      </c>
      <c r="AO3190" t="s">
        <v>1520</v>
      </c>
      <c r="AP3190" t="s">
        <v>164</v>
      </c>
      <c r="AQ3190">
        <v>8</v>
      </c>
      <c r="AR3190" t="s">
        <v>1506</v>
      </c>
      <c r="AS3190">
        <v>0</v>
      </c>
      <c r="AT3190" t="s">
        <v>271</v>
      </c>
      <c r="AU3190">
        <v>24</v>
      </c>
    </row>
    <row r="3191" spans="1:47" x14ac:dyDescent="0.25">
      <c r="A3191" t="s">
        <v>1547</v>
      </c>
      <c r="B3191">
        <v>3203478</v>
      </c>
      <c r="C3191">
        <v>393325</v>
      </c>
      <c r="D3191" t="s">
        <v>48</v>
      </c>
      <c r="E3191">
        <v>0</v>
      </c>
      <c r="F3191">
        <v>0</v>
      </c>
      <c r="G3191">
        <v>0</v>
      </c>
      <c r="H3191">
        <v>1</v>
      </c>
      <c r="I3191">
        <v>88</v>
      </c>
      <c r="J3191">
        <v>2019</v>
      </c>
      <c r="K3191" t="s">
        <v>189</v>
      </c>
      <c r="L3191">
        <v>2</v>
      </c>
      <c r="M3191">
        <v>2</v>
      </c>
      <c r="N3191">
        <v>8</v>
      </c>
      <c r="O3191">
        <v>11</v>
      </c>
      <c r="P3191" t="s">
        <v>325</v>
      </c>
      <c r="Q3191" t="s">
        <v>932</v>
      </c>
      <c r="R3191" t="s">
        <v>334</v>
      </c>
      <c r="S3191">
        <v>81365</v>
      </c>
      <c r="T3191" t="s">
        <v>721</v>
      </c>
      <c r="U3191" t="s">
        <v>149</v>
      </c>
      <c r="V3191" t="s">
        <v>116</v>
      </c>
      <c r="W3191" t="s">
        <v>181</v>
      </c>
      <c r="X3191" t="s">
        <v>57</v>
      </c>
      <c r="Y3191" t="s">
        <v>1548</v>
      </c>
      <c r="Z3191" s="1">
        <v>43736</v>
      </c>
      <c r="AA3191">
        <v>88</v>
      </c>
      <c r="AB3191" t="s">
        <v>59</v>
      </c>
      <c r="AC3191">
        <v>2021</v>
      </c>
      <c r="AD3191">
        <v>1123</v>
      </c>
      <c r="AE3191" t="s">
        <v>1229</v>
      </c>
      <c r="AF3191" t="s">
        <v>247</v>
      </c>
      <c r="AG3191" s="1">
        <v>36576</v>
      </c>
      <c r="AH3191" t="s">
        <v>355</v>
      </c>
      <c r="AI3191" t="s">
        <v>265</v>
      </c>
      <c r="AJ3191" t="s">
        <v>64</v>
      </c>
      <c r="AK3191">
        <v>185</v>
      </c>
      <c r="AL3191">
        <v>12000000</v>
      </c>
      <c r="AM3191">
        <v>12000000</v>
      </c>
      <c r="AN3191" s="1">
        <v>45838</v>
      </c>
      <c r="AO3191" t="s">
        <v>1230</v>
      </c>
      <c r="AP3191" t="s">
        <v>66</v>
      </c>
      <c r="AQ3191">
        <v>9</v>
      </c>
      <c r="AR3191" t="s">
        <v>1231</v>
      </c>
      <c r="AS3191">
        <v>0</v>
      </c>
      <c r="AT3191" t="s">
        <v>355</v>
      </c>
      <c r="AU3191">
        <v>24</v>
      </c>
    </row>
    <row r="3192" spans="1:47" x14ac:dyDescent="0.25">
      <c r="A3192" t="s">
        <v>1549</v>
      </c>
      <c r="B3192">
        <v>3203491</v>
      </c>
      <c r="C3192">
        <v>393325</v>
      </c>
      <c r="D3192" t="s">
        <v>48</v>
      </c>
      <c r="E3192">
        <v>0</v>
      </c>
      <c r="F3192">
        <v>0</v>
      </c>
      <c r="G3192">
        <v>0</v>
      </c>
      <c r="H3192">
        <v>0</v>
      </c>
      <c r="I3192">
        <v>72</v>
      </c>
      <c r="J3192">
        <v>2019</v>
      </c>
      <c r="K3192" t="s">
        <v>83</v>
      </c>
      <c r="L3192">
        <v>2</v>
      </c>
      <c r="M3192">
        <v>2</v>
      </c>
      <c r="N3192">
        <v>9</v>
      </c>
      <c r="O3192">
        <v>11</v>
      </c>
      <c r="P3192" t="s">
        <v>1550</v>
      </c>
      <c r="Q3192" t="s">
        <v>932</v>
      </c>
      <c r="R3192" t="s">
        <v>281</v>
      </c>
      <c r="S3192">
        <v>51500</v>
      </c>
      <c r="T3192" t="s">
        <v>180</v>
      </c>
      <c r="U3192" t="s">
        <v>282</v>
      </c>
      <c r="V3192" t="s">
        <v>116</v>
      </c>
      <c r="W3192" t="s">
        <v>181</v>
      </c>
      <c r="X3192" t="s">
        <v>57</v>
      </c>
      <c r="Y3192" t="s">
        <v>1551</v>
      </c>
      <c r="Z3192" s="1">
        <v>43744</v>
      </c>
      <c r="AA3192">
        <v>72</v>
      </c>
      <c r="AB3192" t="s">
        <v>59</v>
      </c>
      <c r="AC3192">
        <v>2021</v>
      </c>
      <c r="AD3192">
        <v>1123</v>
      </c>
      <c r="AE3192" t="s">
        <v>1229</v>
      </c>
      <c r="AF3192" t="s">
        <v>247</v>
      </c>
      <c r="AG3192" s="1">
        <v>36576</v>
      </c>
      <c r="AH3192" t="s">
        <v>355</v>
      </c>
      <c r="AI3192" t="s">
        <v>265</v>
      </c>
      <c r="AJ3192" t="s">
        <v>64</v>
      </c>
      <c r="AK3192">
        <v>185</v>
      </c>
      <c r="AL3192">
        <v>12000000</v>
      </c>
      <c r="AM3192">
        <v>12000000</v>
      </c>
      <c r="AN3192" s="1">
        <v>45838</v>
      </c>
      <c r="AO3192" t="s">
        <v>1230</v>
      </c>
      <c r="AP3192" t="s">
        <v>66</v>
      </c>
      <c r="AQ3192">
        <v>9</v>
      </c>
      <c r="AR3192" t="s">
        <v>1231</v>
      </c>
      <c r="AS3192">
        <v>0</v>
      </c>
      <c r="AT3192" t="s">
        <v>355</v>
      </c>
      <c r="AU3192">
        <v>24</v>
      </c>
    </row>
    <row r="3193" spans="1:47" x14ac:dyDescent="0.25">
      <c r="A3193" t="s">
        <v>1552</v>
      </c>
      <c r="B3193">
        <v>3203499</v>
      </c>
      <c r="C3193">
        <v>393325</v>
      </c>
      <c r="D3193" t="s">
        <v>48</v>
      </c>
      <c r="E3193">
        <v>0</v>
      </c>
      <c r="F3193">
        <v>0</v>
      </c>
      <c r="G3193">
        <v>1</v>
      </c>
      <c r="H3193">
        <v>0</v>
      </c>
      <c r="I3193">
        <v>74</v>
      </c>
      <c r="J3193">
        <v>2019</v>
      </c>
      <c r="K3193" t="s">
        <v>573</v>
      </c>
      <c r="L3193">
        <v>1</v>
      </c>
      <c r="M3193">
        <v>1</v>
      </c>
      <c r="N3193">
        <v>12</v>
      </c>
      <c r="O3193">
        <v>10</v>
      </c>
      <c r="P3193" t="s">
        <v>932</v>
      </c>
      <c r="Q3193" t="s">
        <v>1553</v>
      </c>
      <c r="R3193" t="s">
        <v>115</v>
      </c>
      <c r="S3193">
        <v>41447</v>
      </c>
      <c r="T3193" t="s">
        <v>222</v>
      </c>
      <c r="U3193" t="s">
        <v>116</v>
      </c>
      <c r="V3193" t="s">
        <v>157</v>
      </c>
      <c r="W3193" t="s">
        <v>103</v>
      </c>
      <c r="X3193" t="s">
        <v>57</v>
      </c>
      <c r="Y3193" t="s">
        <v>1554</v>
      </c>
      <c r="Z3193" s="1">
        <v>43757</v>
      </c>
      <c r="AA3193">
        <v>7</v>
      </c>
      <c r="AB3193" t="s">
        <v>81</v>
      </c>
      <c r="AC3193">
        <v>2021</v>
      </c>
      <c r="AD3193">
        <v>1123</v>
      </c>
      <c r="AE3193" t="s">
        <v>1229</v>
      </c>
      <c r="AF3193" t="s">
        <v>247</v>
      </c>
      <c r="AG3193" s="1">
        <v>36576</v>
      </c>
      <c r="AH3193" t="s">
        <v>355</v>
      </c>
      <c r="AI3193" t="s">
        <v>265</v>
      </c>
      <c r="AJ3193" t="s">
        <v>64</v>
      </c>
      <c r="AK3193">
        <v>185</v>
      </c>
      <c r="AL3193">
        <v>12000000</v>
      </c>
      <c r="AM3193">
        <v>12000000</v>
      </c>
      <c r="AN3193" s="1">
        <v>45838</v>
      </c>
      <c r="AO3193" t="s">
        <v>1230</v>
      </c>
      <c r="AP3193" t="s">
        <v>66</v>
      </c>
      <c r="AQ3193">
        <v>9</v>
      </c>
      <c r="AR3193" t="s">
        <v>1231</v>
      </c>
      <c r="AS3193">
        <v>0</v>
      </c>
      <c r="AT3193" t="s">
        <v>355</v>
      </c>
      <c r="AU3193">
        <v>24</v>
      </c>
    </row>
    <row r="3194" spans="1:47" x14ac:dyDescent="0.25">
      <c r="A3194" t="s">
        <v>1552</v>
      </c>
      <c r="B3194">
        <v>3203499</v>
      </c>
      <c r="C3194">
        <v>393325</v>
      </c>
      <c r="D3194" t="s">
        <v>48</v>
      </c>
      <c r="E3194">
        <v>0</v>
      </c>
      <c r="F3194">
        <v>0</v>
      </c>
      <c r="G3194">
        <v>1</v>
      </c>
      <c r="H3194">
        <v>0</v>
      </c>
      <c r="I3194">
        <v>74</v>
      </c>
      <c r="J3194">
        <v>2019</v>
      </c>
      <c r="K3194" t="s">
        <v>573</v>
      </c>
      <c r="L3194">
        <v>1</v>
      </c>
      <c r="M3194">
        <v>1</v>
      </c>
      <c r="N3194">
        <v>12</v>
      </c>
      <c r="O3194">
        <v>10</v>
      </c>
      <c r="P3194" t="s">
        <v>932</v>
      </c>
      <c r="Q3194" t="s">
        <v>1553</v>
      </c>
      <c r="R3194" t="s">
        <v>115</v>
      </c>
      <c r="S3194">
        <v>41447</v>
      </c>
      <c r="T3194" t="s">
        <v>222</v>
      </c>
      <c r="U3194" t="s">
        <v>116</v>
      </c>
      <c r="V3194" t="s">
        <v>157</v>
      </c>
      <c r="W3194" t="s">
        <v>103</v>
      </c>
      <c r="X3194" t="s">
        <v>57</v>
      </c>
      <c r="Y3194" t="s">
        <v>1555</v>
      </c>
      <c r="Z3194" s="1">
        <v>43757</v>
      </c>
      <c r="AA3194">
        <v>74</v>
      </c>
      <c r="AB3194" t="s">
        <v>59</v>
      </c>
      <c r="AC3194">
        <v>2021</v>
      </c>
      <c r="AD3194">
        <v>1123</v>
      </c>
      <c r="AE3194" t="s">
        <v>1229</v>
      </c>
      <c r="AF3194" t="s">
        <v>247</v>
      </c>
      <c r="AG3194" s="1">
        <v>36576</v>
      </c>
      <c r="AH3194" t="s">
        <v>355</v>
      </c>
      <c r="AI3194" t="s">
        <v>265</v>
      </c>
      <c r="AJ3194" t="s">
        <v>64</v>
      </c>
      <c r="AK3194">
        <v>185</v>
      </c>
      <c r="AL3194">
        <v>12000000</v>
      </c>
      <c r="AM3194">
        <v>12000000</v>
      </c>
      <c r="AN3194" s="1">
        <v>45838</v>
      </c>
      <c r="AO3194" t="s">
        <v>1230</v>
      </c>
      <c r="AP3194" t="s">
        <v>66</v>
      </c>
      <c r="AQ3194">
        <v>9</v>
      </c>
      <c r="AR3194" t="s">
        <v>1231</v>
      </c>
      <c r="AS3194">
        <v>0</v>
      </c>
      <c r="AT3194" t="s">
        <v>355</v>
      </c>
      <c r="AU3194">
        <v>24</v>
      </c>
    </row>
    <row r="3195" spans="1:47" x14ac:dyDescent="0.25">
      <c r="A3195" t="s">
        <v>1556</v>
      </c>
      <c r="B3195">
        <v>3203506</v>
      </c>
      <c r="C3195">
        <v>393325</v>
      </c>
      <c r="D3195" t="s">
        <v>48</v>
      </c>
      <c r="E3195">
        <v>0</v>
      </c>
      <c r="F3195">
        <v>0</v>
      </c>
      <c r="G3195">
        <v>0</v>
      </c>
      <c r="H3195">
        <v>1</v>
      </c>
      <c r="I3195">
        <v>86</v>
      </c>
      <c r="J3195">
        <v>2019</v>
      </c>
      <c r="K3195" t="s">
        <v>584</v>
      </c>
      <c r="L3195">
        <v>2</v>
      </c>
      <c r="M3195">
        <v>2</v>
      </c>
      <c r="N3195">
        <v>8</v>
      </c>
      <c r="O3195">
        <v>12</v>
      </c>
      <c r="P3195" t="s">
        <v>733</v>
      </c>
      <c r="Q3195" t="s">
        <v>932</v>
      </c>
      <c r="R3195" t="s">
        <v>472</v>
      </c>
      <c r="S3195">
        <v>30210</v>
      </c>
      <c r="T3195" t="s">
        <v>891</v>
      </c>
      <c r="U3195" t="s">
        <v>473</v>
      </c>
      <c r="V3195" t="s">
        <v>116</v>
      </c>
      <c r="W3195" t="s">
        <v>181</v>
      </c>
      <c r="X3195" t="s">
        <v>57</v>
      </c>
      <c r="Y3195" t="s">
        <v>1557</v>
      </c>
      <c r="Z3195" s="1">
        <v>43764</v>
      </c>
      <c r="AA3195">
        <v>86</v>
      </c>
      <c r="AB3195" t="s">
        <v>59</v>
      </c>
      <c r="AC3195">
        <v>2021</v>
      </c>
      <c r="AD3195">
        <v>1123</v>
      </c>
      <c r="AE3195" t="s">
        <v>1229</v>
      </c>
      <c r="AF3195" t="s">
        <v>247</v>
      </c>
      <c r="AG3195" s="1">
        <v>36576</v>
      </c>
      <c r="AH3195" t="s">
        <v>355</v>
      </c>
      <c r="AI3195" t="s">
        <v>265</v>
      </c>
      <c r="AJ3195" t="s">
        <v>64</v>
      </c>
      <c r="AK3195">
        <v>185</v>
      </c>
      <c r="AL3195">
        <v>12000000</v>
      </c>
      <c r="AM3195">
        <v>12000000</v>
      </c>
      <c r="AN3195" s="1">
        <v>45838</v>
      </c>
      <c r="AO3195" t="s">
        <v>1230</v>
      </c>
      <c r="AP3195" t="s">
        <v>66</v>
      </c>
      <c r="AQ3195">
        <v>9</v>
      </c>
      <c r="AR3195" t="s">
        <v>1231</v>
      </c>
      <c r="AS3195">
        <v>0</v>
      </c>
      <c r="AT3195" t="s">
        <v>355</v>
      </c>
      <c r="AU3195">
        <v>24</v>
      </c>
    </row>
    <row r="3196" spans="1:47" x14ac:dyDescent="0.25">
      <c r="A3196" t="s">
        <v>1558</v>
      </c>
      <c r="B3196">
        <v>3219381</v>
      </c>
      <c r="C3196">
        <v>315779</v>
      </c>
      <c r="D3196" t="s">
        <v>504</v>
      </c>
      <c r="E3196">
        <v>0</v>
      </c>
      <c r="F3196">
        <v>0</v>
      </c>
      <c r="G3196">
        <v>3</v>
      </c>
      <c r="H3196">
        <v>0</v>
      </c>
      <c r="I3196">
        <v>90</v>
      </c>
      <c r="J3196">
        <v>2019</v>
      </c>
      <c r="K3196" t="s">
        <v>92</v>
      </c>
      <c r="L3196">
        <v>2</v>
      </c>
      <c r="M3196">
        <v>4</v>
      </c>
      <c r="N3196">
        <v>13</v>
      </c>
      <c r="O3196">
        <v>4</v>
      </c>
      <c r="P3196" t="s">
        <v>1559</v>
      </c>
      <c r="Q3196" t="s">
        <v>1459</v>
      </c>
      <c r="R3196" t="s">
        <v>1560</v>
      </c>
      <c r="S3196">
        <v>20975</v>
      </c>
      <c r="T3196" t="s">
        <v>1301</v>
      </c>
      <c r="U3196" t="s">
        <v>1561</v>
      </c>
      <c r="V3196" t="s">
        <v>1463</v>
      </c>
      <c r="W3196" t="s">
        <v>1115</v>
      </c>
      <c r="X3196" t="s">
        <v>57</v>
      </c>
      <c r="Y3196" t="s">
        <v>1562</v>
      </c>
      <c r="Z3196" s="1">
        <v>43764</v>
      </c>
      <c r="AA3196">
        <v>21</v>
      </c>
      <c r="AB3196" t="s">
        <v>81</v>
      </c>
      <c r="AC3196">
        <v>2023</v>
      </c>
      <c r="AD3196">
        <v>5</v>
      </c>
      <c r="AE3196" t="s">
        <v>475</v>
      </c>
      <c r="AF3196" t="s">
        <v>247</v>
      </c>
      <c r="AG3196" s="1">
        <v>36056</v>
      </c>
      <c r="AH3196" t="s">
        <v>264</v>
      </c>
      <c r="AI3196" t="s">
        <v>265</v>
      </c>
      <c r="AJ3196" t="s">
        <v>64</v>
      </c>
      <c r="AK3196">
        <v>177</v>
      </c>
      <c r="AL3196">
        <v>25000000</v>
      </c>
      <c r="AM3196">
        <v>60000000</v>
      </c>
      <c r="AN3196" s="1">
        <v>46568</v>
      </c>
      <c r="AO3196" t="s">
        <v>476</v>
      </c>
      <c r="AP3196" t="s">
        <v>164</v>
      </c>
      <c r="AQ3196">
        <v>11</v>
      </c>
      <c r="AR3196" t="s">
        <v>477</v>
      </c>
      <c r="AS3196">
        <v>0</v>
      </c>
      <c r="AT3196" t="s">
        <v>264</v>
      </c>
      <c r="AU3196">
        <v>26</v>
      </c>
    </row>
    <row r="3197" spans="1:47" x14ac:dyDescent="0.25">
      <c r="A3197" t="s">
        <v>1558</v>
      </c>
      <c r="B3197">
        <v>3219381</v>
      </c>
      <c r="C3197">
        <v>315779</v>
      </c>
      <c r="D3197" t="s">
        <v>504</v>
      </c>
      <c r="E3197">
        <v>0</v>
      </c>
      <c r="F3197">
        <v>0</v>
      </c>
      <c r="G3197">
        <v>3</v>
      </c>
      <c r="H3197">
        <v>0</v>
      </c>
      <c r="I3197">
        <v>90</v>
      </c>
      <c r="J3197">
        <v>2019</v>
      </c>
      <c r="K3197" t="s">
        <v>92</v>
      </c>
      <c r="L3197">
        <v>2</v>
      </c>
      <c r="M3197">
        <v>4</v>
      </c>
      <c r="N3197">
        <v>13</v>
      </c>
      <c r="O3197">
        <v>4</v>
      </c>
      <c r="P3197" t="s">
        <v>1559</v>
      </c>
      <c r="Q3197" t="s">
        <v>1459</v>
      </c>
      <c r="R3197" t="s">
        <v>1560</v>
      </c>
      <c r="S3197">
        <v>20975</v>
      </c>
      <c r="T3197" t="s">
        <v>1301</v>
      </c>
      <c r="U3197" t="s">
        <v>1561</v>
      </c>
      <c r="V3197" t="s">
        <v>1463</v>
      </c>
      <c r="W3197" t="s">
        <v>1115</v>
      </c>
      <c r="X3197" t="s">
        <v>57</v>
      </c>
      <c r="Y3197" t="s">
        <v>1562</v>
      </c>
      <c r="Z3197" s="1">
        <v>43764</v>
      </c>
      <c r="AA3197">
        <v>21</v>
      </c>
      <c r="AB3197" t="s">
        <v>81</v>
      </c>
      <c r="AC3197">
        <v>2023</v>
      </c>
      <c r="AD3197">
        <v>5</v>
      </c>
      <c r="AE3197" t="s">
        <v>475</v>
      </c>
      <c r="AF3197" t="s">
        <v>247</v>
      </c>
      <c r="AG3197" s="1">
        <v>36056</v>
      </c>
      <c r="AH3197" t="s">
        <v>264</v>
      </c>
      <c r="AI3197" t="s">
        <v>265</v>
      </c>
      <c r="AJ3197" t="s">
        <v>64</v>
      </c>
      <c r="AK3197">
        <v>177</v>
      </c>
      <c r="AL3197">
        <v>25000000</v>
      </c>
      <c r="AM3197">
        <v>60000000</v>
      </c>
      <c r="AN3197" s="1">
        <v>46568</v>
      </c>
      <c r="AO3197" t="s">
        <v>478</v>
      </c>
      <c r="AP3197" t="s">
        <v>164</v>
      </c>
      <c r="AQ3197">
        <v>11</v>
      </c>
      <c r="AR3197" t="s">
        <v>477</v>
      </c>
      <c r="AS3197">
        <v>0</v>
      </c>
      <c r="AT3197" t="s">
        <v>264</v>
      </c>
      <c r="AU3197">
        <v>26</v>
      </c>
    </row>
    <row r="3198" spans="1:47" x14ac:dyDescent="0.25">
      <c r="A3198" t="s">
        <v>1558</v>
      </c>
      <c r="B3198">
        <v>3219381</v>
      </c>
      <c r="C3198">
        <v>315779</v>
      </c>
      <c r="D3198" t="s">
        <v>504</v>
      </c>
      <c r="E3198">
        <v>0</v>
      </c>
      <c r="F3198">
        <v>0</v>
      </c>
      <c r="G3198">
        <v>3</v>
      </c>
      <c r="H3198">
        <v>0</v>
      </c>
      <c r="I3198">
        <v>90</v>
      </c>
      <c r="J3198">
        <v>2019</v>
      </c>
      <c r="K3198" t="s">
        <v>92</v>
      </c>
      <c r="L3198">
        <v>2</v>
      </c>
      <c r="M3198">
        <v>4</v>
      </c>
      <c r="N3198">
        <v>13</v>
      </c>
      <c r="O3198">
        <v>4</v>
      </c>
      <c r="P3198" t="s">
        <v>1559</v>
      </c>
      <c r="Q3198" t="s">
        <v>1459</v>
      </c>
      <c r="R3198" t="s">
        <v>1560</v>
      </c>
      <c r="S3198">
        <v>20975</v>
      </c>
      <c r="T3198" t="s">
        <v>1301</v>
      </c>
      <c r="U3198" t="s">
        <v>1561</v>
      </c>
      <c r="V3198" t="s">
        <v>1463</v>
      </c>
      <c r="W3198" t="s">
        <v>1115</v>
      </c>
      <c r="X3198" t="s">
        <v>57</v>
      </c>
      <c r="Y3198" t="s">
        <v>1562</v>
      </c>
      <c r="Z3198" s="1">
        <v>43764</v>
      </c>
      <c r="AA3198">
        <v>21</v>
      </c>
      <c r="AB3198" t="s">
        <v>81</v>
      </c>
      <c r="AC3198">
        <v>2023</v>
      </c>
      <c r="AD3198">
        <v>5</v>
      </c>
      <c r="AE3198" t="s">
        <v>475</v>
      </c>
      <c r="AF3198" t="s">
        <v>247</v>
      </c>
      <c r="AG3198" s="1">
        <v>36056</v>
      </c>
      <c r="AH3198" t="s">
        <v>264</v>
      </c>
      <c r="AI3198" t="s">
        <v>265</v>
      </c>
      <c r="AJ3198" t="s">
        <v>64</v>
      </c>
      <c r="AK3198">
        <v>177</v>
      </c>
      <c r="AL3198">
        <v>25000000</v>
      </c>
      <c r="AM3198">
        <v>60000000</v>
      </c>
      <c r="AN3198" s="1">
        <v>46568</v>
      </c>
      <c r="AO3198" t="s">
        <v>479</v>
      </c>
      <c r="AP3198" t="s">
        <v>164</v>
      </c>
      <c r="AQ3198">
        <v>11</v>
      </c>
      <c r="AR3198" t="s">
        <v>477</v>
      </c>
      <c r="AS3198">
        <v>0</v>
      </c>
      <c r="AT3198" t="s">
        <v>264</v>
      </c>
      <c r="AU3198">
        <v>26</v>
      </c>
    </row>
    <row r="3199" spans="1:47" x14ac:dyDescent="0.25">
      <c r="A3199" t="s">
        <v>1558</v>
      </c>
      <c r="B3199">
        <v>3219381</v>
      </c>
      <c r="C3199">
        <v>315779</v>
      </c>
      <c r="D3199" t="s">
        <v>504</v>
      </c>
      <c r="E3199">
        <v>0</v>
      </c>
      <c r="F3199">
        <v>0</v>
      </c>
      <c r="G3199">
        <v>3</v>
      </c>
      <c r="H3199">
        <v>0</v>
      </c>
      <c r="I3199">
        <v>90</v>
      </c>
      <c r="J3199">
        <v>2019</v>
      </c>
      <c r="K3199" t="s">
        <v>92</v>
      </c>
      <c r="L3199">
        <v>2</v>
      </c>
      <c r="M3199">
        <v>4</v>
      </c>
      <c r="N3199">
        <v>13</v>
      </c>
      <c r="O3199">
        <v>4</v>
      </c>
      <c r="P3199" t="s">
        <v>1559</v>
      </c>
      <c r="Q3199" t="s">
        <v>1459</v>
      </c>
      <c r="R3199" t="s">
        <v>1560</v>
      </c>
      <c r="S3199">
        <v>20975</v>
      </c>
      <c r="T3199" t="s">
        <v>1301</v>
      </c>
      <c r="U3199" t="s">
        <v>1561</v>
      </c>
      <c r="V3199" t="s">
        <v>1463</v>
      </c>
      <c r="W3199" t="s">
        <v>1115</v>
      </c>
      <c r="X3199" t="s">
        <v>57</v>
      </c>
      <c r="Y3199" t="s">
        <v>1562</v>
      </c>
      <c r="Z3199" s="1">
        <v>43764</v>
      </c>
      <c r="AA3199">
        <v>21</v>
      </c>
      <c r="AB3199" t="s">
        <v>81</v>
      </c>
      <c r="AC3199">
        <v>2023</v>
      </c>
      <c r="AD3199">
        <v>5</v>
      </c>
      <c r="AE3199" t="s">
        <v>475</v>
      </c>
      <c r="AF3199" t="s">
        <v>247</v>
      </c>
      <c r="AG3199" s="1">
        <v>36056</v>
      </c>
      <c r="AH3199" t="s">
        <v>264</v>
      </c>
      <c r="AI3199" t="s">
        <v>265</v>
      </c>
      <c r="AJ3199" t="s">
        <v>64</v>
      </c>
      <c r="AK3199">
        <v>177</v>
      </c>
      <c r="AL3199">
        <v>25000000</v>
      </c>
      <c r="AM3199">
        <v>60000000</v>
      </c>
      <c r="AN3199" s="1">
        <v>46568</v>
      </c>
      <c r="AO3199" t="s">
        <v>480</v>
      </c>
      <c r="AP3199" t="s">
        <v>164</v>
      </c>
      <c r="AQ3199">
        <v>11</v>
      </c>
      <c r="AR3199" t="s">
        <v>477</v>
      </c>
      <c r="AS3199">
        <v>0</v>
      </c>
      <c r="AT3199" t="s">
        <v>264</v>
      </c>
      <c r="AU3199">
        <v>26</v>
      </c>
    </row>
    <row r="3200" spans="1:47" x14ac:dyDescent="0.25">
      <c r="A3200" t="s">
        <v>1558</v>
      </c>
      <c r="B3200">
        <v>3219381</v>
      </c>
      <c r="C3200">
        <v>315779</v>
      </c>
      <c r="D3200" t="s">
        <v>504</v>
      </c>
      <c r="E3200">
        <v>0</v>
      </c>
      <c r="F3200">
        <v>0</v>
      </c>
      <c r="G3200">
        <v>3</v>
      </c>
      <c r="H3200">
        <v>0</v>
      </c>
      <c r="I3200">
        <v>90</v>
      </c>
      <c r="J3200">
        <v>2019</v>
      </c>
      <c r="K3200" t="s">
        <v>92</v>
      </c>
      <c r="L3200">
        <v>2</v>
      </c>
      <c r="M3200">
        <v>4</v>
      </c>
      <c r="N3200">
        <v>13</v>
      </c>
      <c r="O3200">
        <v>4</v>
      </c>
      <c r="P3200" t="s">
        <v>1559</v>
      </c>
      <c r="Q3200" t="s">
        <v>1459</v>
      </c>
      <c r="R3200" t="s">
        <v>1560</v>
      </c>
      <c r="S3200">
        <v>20975</v>
      </c>
      <c r="T3200" t="s">
        <v>1301</v>
      </c>
      <c r="U3200" t="s">
        <v>1561</v>
      </c>
      <c r="V3200" t="s">
        <v>1463</v>
      </c>
      <c r="W3200" t="s">
        <v>1115</v>
      </c>
      <c r="X3200" t="s">
        <v>57</v>
      </c>
      <c r="Y3200" t="s">
        <v>1562</v>
      </c>
      <c r="Z3200" s="1">
        <v>43764</v>
      </c>
      <c r="AA3200">
        <v>21</v>
      </c>
      <c r="AB3200" t="s">
        <v>81</v>
      </c>
      <c r="AC3200">
        <v>2023</v>
      </c>
      <c r="AD3200">
        <v>5</v>
      </c>
      <c r="AE3200" t="s">
        <v>475</v>
      </c>
      <c r="AF3200" t="s">
        <v>247</v>
      </c>
      <c r="AG3200" s="1">
        <v>36056</v>
      </c>
      <c r="AH3200" t="s">
        <v>264</v>
      </c>
      <c r="AI3200" t="s">
        <v>265</v>
      </c>
      <c r="AJ3200" t="s">
        <v>64</v>
      </c>
      <c r="AK3200">
        <v>177</v>
      </c>
      <c r="AL3200">
        <v>25000000</v>
      </c>
      <c r="AM3200">
        <v>60000000</v>
      </c>
      <c r="AN3200" s="1">
        <v>46568</v>
      </c>
      <c r="AO3200" t="s">
        <v>481</v>
      </c>
      <c r="AP3200" t="s">
        <v>164</v>
      </c>
      <c r="AQ3200">
        <v>11</v>
      </c>
      <c r="AR3200" t="s">
        <v>477</v>
      </c>
      <c r="AS3200">
        <v>0</v>
      </c>
      <c r="AT3200" t="s">
        <v>264</v>
      </c>
      <c r="AU3200">
        <v>26</v>
      </c>
    </row>
    <row r="3201" spans="1:47" x14ac:dyDescent="0.25">
      <c r="A3201" t="s">
        <v>1558</v>
      </c>
      <c r="B3201">
        <v>3219381</v>
      </c>
      <c r="C3201">
        <v>315779</v>
      </c>
      <c r="D3201" t="s">
        <v>504</v>
      </c>
      <c r="E3201">
        <v>0</v>
      </c>
      <c r="F3201">
        <v>0</v>
      </c>
      <c r="G3201">
        <v>3</v>
      </c>
      <c r="H3201">
        <v>0</v>
      </c>
      <c r="I3201">
        <v>90</v>
      </c>
      <c r="J3201">
        <v>2019</v>
      </c>
      <c r="K3201" t="s">
        <v>92</v>
      </c>
      <c r="L3201">
        <v>2</v>
      </c>
      <c r="M3201">
        <v>4</v>
      </c>
      <c r="N3201">
        <v>13</v>
      </c>
      <c r="O3201">
        <v>4</v>
      </c>
      <c r="P3201" t="s">
        <v>1559</v>
      </c>
      <c r="Q3201" t="s">
        <v>1459</v>
      </c>
      <c r="R3201" t="s">
        <v>1560</v>
      </c>
      <c r="S3201">
        <v>20975</v>
      </c>
      <c r="T3201" t="s">
        <v>1301</v>
      </c>
      <c r="U3201" t="s">
        <v>1561</v>
      </c>
      <c r="V3201" t="s">
        <v>1463</v>
      </c>
      <c r="W3201" t="s">
        <v>1115</v>
      </c>
      <c r="X3201" t="s">
        <v>57</v>
      </c>
      <c r="Y3201" t="s">
        <v>1562</v>
      </c>
      <c r="Z3201" s="1">
        <v>43764</v>
      </c>
      <c r="AA3201">
        <v>21</v>
      </c>
      <c r="AB3201" t="s">
        <v>81</v>
      </c>
      <c r="AC3201">
        <v>2023</v>
      </c>
      <c r="AD3201">
        <v>5</v>
      </c>
      <c r="AE3201" t="s">
        <v>475</v>
      </c>
      <c r="AF3201" t="s">
        <v>247</v>
      </c>
      <c r="AG3201" s="1">
        <v>36056</v>
      </c>
      <c r="AH3201" t="s">
        <v>264</v>
      </c>
      <c r="AI3201" t="s">
        <v>265</v>
      </c>
      <c r="AJ3201" t="s">
        <v>64</v>
      </c>
      <c r="AK3201">
        <v>177</v>
      </c>
      <c r="AL3201">
        <v>25000000</v>
      </c>
      <c r="AM3201">
        <v>60000000</v>
      </c>
      <c r="AN3201" s="1">
        <v>46568</v>
      </c>
      <c r="AO3201" t="s">
        <v>482</v>
      </c>
      <c r="AP3201" t="s">
        <v>164</v>
      </c>
      <c r="AQ3201">
        <v>11</v>
      </c>
      <c r="AR3201" t="s">
        <v>477</v>
      </c>
      <c r="AS3201">
        <v>0</v>
      </c>
      <c r="AT3201" t="s">
        <v>483</v>
      </c>
      <c r="AU3201">
        <v>26</v>
      </c>
    </row>
    <row r="3202" spans="1:47" x14ac:dyDescent="0.25">
      <c r="A3202" t="s">
        <v>1558</v>
      </c>
      <c r="B3202">
        <v>3219381</v>
      </c>
      <c r="C3202">
        <v>315779</v>
      </c>
      <c r="D3202" t="s">
        <v>504</v>
      </c>
      <c r="E3202">
        <v>0</v>
      </c>
      <c r="F3202">
        <v>0</v>
      </c>
      <c r="G3202">
        <v>3</v>
      </c>
      <c r="H3202">
        <v>0</v>
      </c>
      <c r="I3202">
        <v>90</v>
      </c>
      <c r="J3202">
        <v>2019</v>
      </c>
      <c r="K3202" t="s">
        <v>92</v>
      </c>
      <c r="L3202">
        <v>2</v>
      </c>
      <c r="M3202">
        <v>4</v>
      </c>
      <c r="N3202">
        <v>13</v>
      </c>
      <c r="O3202">
        <v>4</v>
      </c>
      <c r="P3202" t="s">
        <v>1559</v>
      </c>
      <c r="Q3202" t="s">
        <v>1459</v>
      </c>
      <c r="R3202" t="s">
        <v>1560</v>
      </c>
      <c r="S3202">
        <v>20975</v>
      </c>
      <c r="T3202" t="s">
        <v>1301</v>
      </c>
      <c r="U3202" t="s">
        <v>1561</v>
      </c>
      <c r="V3202" t="s">
        <v>1463</v>
      </c>
      <c r="W3202" t="s">
        <v>1115</v>
      </c>
      <c r="X3202" t="s">
        <v>57</v>
      </c>
      <c r="Y3202" t="s">
        <v>1562</v>
      </c>
      <c r="Z3202" s="1">
        <v>43764</v>
      </c>
      <c r="AA3202">
        <v>21</v>
      </c>
      <c r="AB3202" t="s">
        <v>81</v>
      </c>
      <c r="AC3202">
        <v>2023</v>
      </c>
      <c r="AD3202">
        <v>5</v>
      </c>
      <c r="AE3202" t="s">
        <v>475</v>
      </c>
      <c r="AF3202" t="s">
        <v>247</v>
      </c>
      <c r="AG3202" s="1">
        <v>36056</v>
      </c>
      <c r="AH3202" t="s">
        <v>264</v>
      </c>
      <c r="AI3202" t="s">
        <v>265</v>
      </c>
      <c r="AJ3202" t="s">
        <v>64</v>
      </c>
      <c r="AK3202">
        <v>177</v>
      </c>
      <c r="AL3202">
        <v>25000000</v>
      </c>
      <c r="AM3202">
        <v>60000000</v>
      </c>
      <c r="AN3202" s="1">
        <v>46568</v>
      </c>
      <c r="AO3202" t="s">
        <v>484</v>
      </c>
      <c r="AP3202" t="s">
        <v>164</v>
      </c>
      <c r="AQ3202">
        <v>11</v>
      </c>
      <c r="AR3202" t="s">
        <v>477</v>
      </c>
      <c r="AS3202">
        <v>0</v>
      </c>
      <c r="AT3202" t="s">
        <v>264</v>
      </c>
      <c r="AU3202">
        <v>26</v>
      </c>
    </row>
    <row r="3203" spans="1:47" x14ac:dyDescent="0.25">
      <c r="A3203" t="s">
        <v>1558</v>
      </c>
      <c r="B3203">
        <v>3219381</v>
      </c>
      <c r="C3203">
        <v>315779</v>
      </c>
      <c r="D3203" t="s">
        <v>504</v>
      </c>
      <c r="E3203">
        <v>0</v>
      </c>
      <c r="F3203">
        <v>0</v>
      </c>
      <c r="G3203">
        <v>3</v>
      </c>
      <c r="H3203">
        <v>0</v>
      </c>
      <c r="I3203">
        <v>90</v>
      </c>
      <c r="J3203">
        <v>2019</v>
      </c>
      <c r="K3203" t="s">
        <v>92</v>
      </c>
      <c r="L3203">
        <v>2</v>
      </c>
      <c r="M3203">
        <v>4</v>
      </c>
      <c r="N3203">
        <v>13</v>
      </c>
      <c r="O3203">
        <v>4</v>
      </c>
      <c r="P3203" t="s">
        <v>1559</v>
      </c>
      <c r="Q3203" t="s">
        <v>1459</v>
      </c>
      <c r="R3203" t="s">
        <v>1560</v>
      </c>
      <c r="S3203">
        <v>20975</v>
      </c>
      <c r="T3203" t="s">
        <v>1301</v>
      </c>
      <c r="U3203" t="s">
        <v>1561</v>
      </c>
      <c r="V3203" t="s">
        <v>1463</v>
      </c>
      <c r="W3203" t="s">
        <v>1115</v>
      </c>
      <c r="X3203" t="s">
        <v>57</v>
      </c>
      <c r="Y3203" t="s">
        <v>1562</v>
      </c>
      <c r="Z3203" s="1">
        <v>43764</v>
      </c>
      <c r="AA3203">
        <v>21</v>
      </c>
      <c r="AB3203" t="s">
        <v>81</v>
      </c>
      <c r="AC3203">
        <v>2023</v>
      </c>
      <c r="AD3203">
        <v>5</v>
      </c>
      <c r="AE3203" t="s">
        <v>475</v>
      </c>
      <c r="AF3203" t="s">
        <v>247</v>
      </c>
      <c r="AG3203" s="1">
        <v>36056</v>
      </c>
      <c r="AH3203" t="s">
        <v>264</v>
      </c>
      <c r="AI3203" t="s">
        <v>265</v>
      </c>
      <c r="AJ3203" t="s">
        <v>64</v>
      </c>
      <c r="AK3203">
        <v>177</v>
      </c>
      <c r="AL3203">
        <v>25000000</v>
      </c>
      <c r="AM3203">
        <v>60000000</v>
      </c>
      <c r="AN3203" s="1">
        <v>46568</v>
      </c>
      <c r="AO3203" t="s">
        <v>485</v>
      </c>
      <c r="AP3203" t="s">
        <v>66</v>
      </c>
      <c r="AQ3203">
        <v>11</v>
      </c>
      <c r="AR3203" t="s">
        <v>477</v>
      </c>
      <c r="AS3203">
        <v>0</v>
      </c>
      <c r="AT3203" t="s">
        <v>264</v>
      </c>
      <c r="AU3203">
        <v>26</v>
      </c>
    </row>
    <row r="3204" spans="1:47" x14ac:dyDescent="0.25">
      <c r="A3204" t="s">
        <v>1558</v>
      </c>
      <c r="B3204">
        <v>3219381</v>
      </c>
      <c r="C3204">
        <v>315779</v>
      </c>
      <c r="D3204" t="s">
        <v>504</v>
      </c>
      <c r="E3204">
        <v>0</v>
      </c>
      <c r="F3204">
        <v>0</v>
      </c>
      <c r="G3204">
        <v>3</v>
      </c>
      <c r="H3204">
        <v>0</v>
      </c>
      <c r="I3204">
        <v>90</v>
      </c>
      <c r="J3204">
        <v>2019</v>
      </c>
      <c r="K3204" t="s">
        <v>92</v>
      </c>
      <c r="L3204">
        <v>2</v>
      </c>
      <c r="M3204">
        <v>4</v>
      </c>
      <c r="N3204">
        <v>13</v>
      </c>
      <c r="O3204">
        <v>4</v>
      </c>
      <c r="P3204" t="s">
        <v>1559</v>
      </c>
      <c r="Q3204" t="s">
        <v>1459</v>
      </c>
      <c r="R3204" t="s">
        <v>1560</v>
      </c>
      <c r="S3204">
        <v>20975</v>
      </c>
      <c r="T3204" t="s">
        <v>1301</v>
      </c>
      <c r="U3204" t="s">
        <v>1561</v>
      </c>
      <c r="V3204" t="s">
        <v>1463</v>
      </c>
      <c r="W3204" t="s">
        <v>1115</v>
      </c>
      <c r="X3204" t="s">
        <v>57</v>
      </c>
      <c r="Y3204" t="s">
        <v>1562</v>
      </c>
      <c r="Z3204" s="1">
        <v>43764</v>
      </c>
      <c r="AA3204">
        <v>21</v>
      </c>
      <c r="AB3204" t="s">
        <v>81</v>
      </c>
      <c r="AC3204">
        <v>2023</v>
      </c>
      <c r="AD3204">
        <v>5</v>
      </c>
      <c r="AE3204" t="s">
        <v>475</v>
      </c>
      <c r="AF3204" t="s">
        <v>247</v>
      </c>
      <c r="AG3204" s="1">
        <v>36056</v>
      </c>
      <c r="AH3204" t="s">
        <v>264</v>
      </c>
      <c r="AI3204" t="s">
        <v>265</v>
      </c>
      <c r="AJ3204" t="s">
        <v>64</v>
      </c>
      <c r="AK3204">
        <v>177</v>
      </c>
      <c r="AL3204">
        <v>25000000</v>
      </c>
      <c r="AM3204">
        <v>60000000</v>
      </c>
      <c r="AN3204" s="1">
        <v>46568</v>
      </c>
      <c r="AO3204" t="s">
        <v>486</v>
      </c>
      <c r="AP3204" t="s">
        <v>164</v>
      </c>
      <c r="AQ3204">
        <v>11</v>
      </c>
      <c r="AR3204" t="s">
        <v>477</v>
      </c>
      <c r="AS3204">
        <v>0</v>
      </c>
      <c r="AT3204" t="s">
        <v>264</v>
      </c>
      <c r="AU3204">
        <v>26</v>
      </c>
    </row>
    <row r="3205" spans="1:47" x14ac:dyDescent="0.25">
      <c r="A3205" t="s">
        <v>1558</v>
      </c>
      <c r="B3205">
        <v>3219381</v>
      </c>
      <c r="C3205">
        <v>315779</v>
      </c>
      <c r="D3205" t="s">
        <v>504</v>
      </c>
      <c r="E3205">
        <v>0</v>
      </c>
      <c r="F3205">
        <v>0</v>
      </c>
      <c r="G3205">
        <v>3</v>
      </c>
      <c r="H3205">
        <v>0</v>
      </c>
      <c r="I3205">
        <v>90</v>
      </c>
      <c r="J3205">
        <v>2019</v>
      </c>
      <c r="K3205" t="s">
        <v>92</v>
      </c>
      <c r="L3205">
        <v>2</v>
      </c>
      <c r="M3205">
        <v>4</v>
      </c>
      <c r="N3205">
        <v>13</v>
      </c>
      <c r="O3205">
        <v>4</v>
      </c>
      <c r="P3205" t="s">
        <v>1559</v>
      </c>
      <c r="Q3205" t="s">
        <v>1459</v>
      </c>
      <c r="R3205" t="s">
        <v>1560</v>
      </c>
      <c r="S3205">
        <v>20975</v>
      </c>
      <c r="T3205" t="s">
        <v>1301</v>
      </c>
      <c r="U3205" t="s">
        <v>1561</v>
      </c>
      <c r="V3205" t="s">
        <v>1463</v>
      </c>
      <c r="W3205" t="s">
        <v>1115</v>
      </c>
      <c r="X3205" t="s">
        <v>57</v>
      </c>
      <c r="Y3205" t="s">
        <v>1562</v>
      </c>
      <c r="Z3205" s="1">
        <v>43764</v>
      </c>
      <c r="AA3205">
        <v>21</v>
      </c>
      <c r="AB3205" t="s">
        <v>81</v>
      </c>
      <c r="AC3205">
        <v>2023</v>
      </c>
      <c r="AD3205">
        <v>5</v>
      </c>
      <c r="AE3205" t="s">
        <v>475</v>
      </c>
      <c r="AF3205" t="s">
        <v>247</v>
      </c>
      <c r="AG3205" s="1">
        <v>36056</v>
      </c>
      <c r="AH3205" t="s">
        <v>264</v>
      </c>
      <c r="AI3205" t="s">
        <v>265</v>
      </c>
      <c r="AJ3205" t="s">
        <v>64</v>
      </c>
      <c r="AK3205">
        <v>177</v>
      </c>
      <c r="AL3205">
        <v>25000000</v>
      </c>
      <c r="AM3205">
        <v>60000000</v>
      </c>
      <c r="AN3205" s="1">
        <v>46568</v>
      </c>
      <c r="AO3205" t="s">
        <v>487</v>
      </c>
      <c r="AP3205" t="s">
        <v>164</v>
      </c>
      <c r="AQ3205">
        <v>11</v>
      </c>
      <c r="AR3205" t="s">
        <v>477</v>
      </c>
      <c r="AS3205">
        <v>0</v>
      </c>
      <c r="AT3205" t="s">
        <v>264</v>
      </c>
      <c r="AU3205">
        <v>26</v>
      </c>
    </row>
    <row r="3206" spans="1:47" x14ac:dyDescent="0.25">
      <c r="A3206" t="s">
        <v>1558</v>
      </c>
      <c r="B3206">
        <v>3219381</v>
      </c>
      <c r="C3206">
        <v>315779</v>
      </c>
      <c r="D3206" t="s">
        <v>504</v>
      </c>
      <c r="E3206">
        <v>0</v>
      </c>
      <c r="F3206">
        <v>0</v>
      </c>
      <c r="G3206">
        <v>3</v>
      </c>
      <c r="H3206">
        <v>0</v>
      </c>
      <c r="I3206">
        <v>90</v>
      </c>
      <c r="J3206">
        <v>2019</v>
      </c>
      <c r="K3206" t="s">
        <v>92</v>
      </c>
      <c r="L3206">
        <v>2</v>
      </c>
      <c r="M3206">
        <v>4</v>
      </c>
      <c r="N3206">
        <v>13</v>
      </c>
      <c r="O3206">
        <v>4</v>
      </c>
      <c r="P3206" t="s">
        <v>1559</v>
      </c>
      <c r="Q3206" t="s">
        <v>1459</v>
      </c>
      <c r="R3206" t="s">
        <v>1560</v>
      </c>
      <c r="S3206">
        <v>20975</v>
      </c>
      <c r="T3206" t="s">
        <v>1301</v>
      </c>
      <c r="U3206" t="s">
        <v>1561</v>
      </c>
      <c r="V3206" t="s">
        <v>1463</v>
      </c>
      <c r="W3206" t="s">
        <v>1115</v>
      </c>
      <c r="X3206" t="s">
        <v>57</v>
      </c>
      <c r="Y3206" t="s">
        <v>1562</v>
      </c>
      <c r="Z3206" s="1">
        <v>43764</v>
      </c>
      <c r="AA3206">
        <v>21</v>
      </c>
      <c r="AB3206" t="s">
        <v>81</v>
      </c>
      <c r="AC3206">
        <v>2023</v>
      </c>
      <c r="AD3206">
        <v>5</v>
      </c>
      <c r="AE3206" t="s">
        <v>475</v>
      </c>
      <c r="AF3206" t="s">
        <v>247</v>
      </c>
      <c r="AG3206" s="1">
        <v>36056</v>
      </c>
      <c r="AH3206" t="s">
        <v>264</v>
      </c>
      <c r="AI3206" t="s">
        <v>265</v>
      </c>
      <c r="AJ3206" t="s">
        <v>64</v>
      </c>
      <c r="AK3206">
        <v>177</v>
      </c>
      <c r="AL3206">
        <v>25000000</v>
      </c>
      <c r="AM3206">
        <v>60000000</v>
      </c>
      <c r="AN3206" s="1">
        <v>46568</v>
      </c>
      <c r="AO3206" t="s">
        <v>488</v>
      </c>
      <c r="AP3206" t="s">
        <v>164</v>
      </c>
      <c r="AQ3206">
        <v>11</v>
      </c>
      <c r="AR3206" t="s">
        <v>477</v>
      </c>
      <c r="AS3206">
        <v>0</v>
      </c>
      <c r="AT3206" t="s">
        <v>264</v>
      </c>
      <c r="AU3206">
        <v>26</v>
      </c>
    </row>
    <row r="3207" spans="1:47" x14ac:dyDescent="0.25">
      <c r="A3207" t="s">
        <v>1558</v>
      </c>
      <c r="B3207">
        <v>3219381</v>
      </c>
      <c r="C3207">
        <v>315779</v>
      </c>
      <c r="D3207" t="s">
        <v>504</v>
      </c>
      <c r="E3207">
        <v>0</v>
      </c>
      <c r="F3207">
        <v>0</v>
      </c>
      <c r="G3207">
        <v>3</v>
      </c>
      <c r="H3207">
        <v>0</v>
      </c>
      <c r="I3207">
        <v>90</v>
      </c>
      <c r="J3207">
        <v>2019</v>
      </c>
      <c r="K3207" t="s">
        <v>92</v>
      </c>
      <c r="L3207">
        <v>2</v>
      </c>
      <c r="M3207">
        <v>4</v>
      </c>
      <c r="N3207">
        <v>13</v>
      </c>
      <c r="O3207">
        <v>4</v>
      </c>
      <c r="P3207" t="s">
        <v>1559</v>
      </c>
      <c r="Q3207" t="s">
        <v>1459</v>
      </c>
      <c r="R3207" t="s">
        <v>1560</v>
      </c>
      <c r="S3207">
        <v>20975</v>
      </c>
      <c r="T3207" t="s">
        <v>1301</v>
      </c>
      <c r="U3207" t="s">
        <v>1561</v>
      </c>
      <c r="V3207" t="s">
        <v>1463</v>
      </c>
      <c r="W3207" t="s">
        <v>1115</v>
      </c>
      <c r="X3207" t="s">
        <v>57</v>
      </c>
      <c r="Y3207" t="s">
        <v>1562</v>
      </c>
      <c r="Z3207" s="1">
        <v>43764</v>
      </c>
      <c r="AA3207">
        <v>21</v>
      </c>
      <c r="AB3207" t="s">
        <v>81</v>
      </c>
      <c r="AC3207">
        <v>2023</v>
      </c>
      <c r="AD3207">
        <v>5</v>
      </c>
      <c r="AE3207" t="s">
        <v>475</v>
      </c>
      <c r="AF3207" t="s">
        <v>247</v>
      </c>
      <c r="AG3207" s="1">
        <v>36056</v>
      </c>
      <c r="AH3207" t="s">
        <v>264</v>
      </c>
      <c r="AI3207" t="s">
        <v>265</v>
      </c>
      <c r="AJ3207" t="s">
        <v>64</v>
      </c>
      <c r="AK3207">
        <v>177</v>
      </c>
      <c r="AL3207">
        <v>25000000</v>
      </c>
      <c r="AM3207">
        <v>60000000</v>
      </c>
      <c r="AN3207" s="1">
        <v>46568</v>
      </c>
      <c r="AO3207" t="s">
        <v>489</v>
      </c>
      <c r="AP3207" t="s">
        <v>164</v>
      </c>
      <c r="AQ3207">
        <v>11</v>
      </c>
      <c r="AR3207" t="s">
        <v>477</v>
      </c>
      <c r="AS3207">
        <v>0</v>
      </c>
      <c r="AT3207" t="s">
        <v>264</v>
      </c>
      <c r="AU3207">
        <v>26</v>
      </c>
    </row>
    <row r="3208" spans="1:47" x14ac:dyDescent="0.25">
      <c r="A3208" t="s">
        <v>1558</v>
      </c>
      <c r="B3208">
        <v>3219381</v>
      </c>
      <c r="C3208">
        <v>315779</v>
      </c>
      <c r="D3208" t="s">
        <v>504</v>
      </c>
      <c r="E3208">
        <v>0</v>
      </c>
      <c r="F3208">
        <v>0</v>
      </c>
      <c r="G3208">
        <v>3</v>
      </c>
      <c r="H3208">
        <v>0</v>
      </c>
      <c r="I3208">
        <v>90</v>
      </c>
      <c r="J3208">
        <v>2019</v>
      </c>
      <c r="K3208" t="s">
        <v>92</v>
      </c>
      <c r="L3208">
        <v>2</v>
      </c>
      <c r="M3208">
        <v>4</v>
      </c>
      <c r="N3208">
        <v>13</v>
      </c>
      <c r="O3208">
        <v>4</v>
      </c>
      <c r="P3208" t="s">
        <v>1559</v>
      </c>
      <c r="Q3208" t="s">
        <v>1459</v>
      </c>
      <c r="R3208" t="s">
        <v>1560</v>
      </c>
      <c r="S3208">
        <v>20975</v>
      </c>
      <c r="T3208" t="s">
        <v>1301</v>
      </c>
      <c r="U3208" t="s">
        <v>1561</v>
      </c>
      <c r="V3208" t="s">
        <v>1463</v>
      </c>
      <c r="W3208" t="s">
        <v>1115</v>
      </c>
      <c r="X3208" t="s">
        <v>57</v>
      </c>
      <c r="Y3208" t="s">
        <v>1562</v>
      </c>
      <c r="Z3208" s="1">
        <v>43764</v>
      </c>
      <c r="AA3208">
        <v>21</v>
      </c>
      <c r="AB3208" t="s">
        <v>81</v>
      </c>
      <c r="AC3208">
        <v>2023</v>
      </c>
      <c r="AD3208">
        <v>5</v>
      </c>
      <c r="AE3208" t="s">
        <v>475</v>
      </c>
      <c r="AF3208" t="s">
        <v>247</v>
      </c>
      <c r="AG3208" s="1">
        <v>36056</v>
      </c>
      <c r="AH3208" t="s">
        <v>264</v>
      </c>
      <c r="AI3208" t="s">
        <v>265</v>
      </c>
      <c r="AJ3208" t="s">
        <v>64</v>
      </c>
      <c r="AK3208">
        <v>177</v>
      </c>
      <c r="AL3208">
        <v>25000000</v>
      </c>
      <c r="AM3208">
        <v>60000000</v>
      </c>
      <c r="AN3208" s="1">
        <v>46568</v>
      </c>
      <c r="AO3208" t="s">
        <v>490</v>
      </c>
      <c r="AP3208" t="s">
        <v>164</v>
      </c>
      <c r="AQ3208">
        <v>11</v>
      </c>
      <c r="AR3208" t="s">
        <v>477</v>
      </c>
      <c r="AS3208">
        <v>0</v>
      </c>
      <c r="AT3208" t="s">
        <v>264</v>
      </c>
      <c r="AU3208">
        <v>26</v>
      </c>
    </row>
    <row r="3209" spans="1:47" x14ac:dyDescent="0.25">
      <c r="A3209" t="s">
        <v>1558</v>
      </c>
      <c r="B3209">
        <v>3219381</v>
      </c>
      <c r="C3209">
        <v>315779</v>
      </c>
      <c r="D3209" t="s">
        <v>504</v>
      </c>
      <c r="E3209">
        <v>0</v>
      </c>
      <c r="F3209">
        <v>0</v>
      </c>
      <c r="G3209">
        <v>3</v>
      </c>
      <c r="H3209">
        <v>0</v>
      </c>
      <c r="I3209">
        <v>90</v>
      </c>
      <c r="J3209">
        <v>2019</v>
      </c>
      <c r="K3209" t="s">
        <v>92</v>
      </c>
      <c r="L3209">
        <v>2</v>
      </c>
      <c r="M3209">
        <v>4</v>
      </c>
      <c r="N3209">
        <v>13</v>
      </c>
      <c r="O3209">
        <v>4</v>
      </c>
      <c r="P3209" t="s">
        <v>1559</v>
      </c>
      <c r="Q3209" t="s">
        <v>1459</v>
      </c>
      <c r="R3209" t="s">
        <v>1560</v>
      </c>
      <c r="S3209">
        <v>20975</v>
      </c>
      <c r="T3209" t="s">
        <v>1301</v>
      </c>
      <c r="U3209" t="s">
        <v>1561</v>
      </c>
      <c r="V3209" t="s">
        <v>1463</v>
      </c>
      <c r="W3209" t="s">
        <v>1115</v>
      </c>
      <c r="X3209" t="s">
        <v>57</v>
      </c>
      <c r="Y3209" t="s">
        <v>1562</v>
      </c>
      <c r="Z3209" s="1">
        <v>43764</v>
      </c>
      <c r="AA3209">
        <v>21</v>
      </c>
      <c r="AB3209" t="s">
        <v>81</v>
      </c>
      <c r="AC3209">
        <v>2023</v>
      </c>
      <c r="AD3209">
        <v>5</v>
      </c>
      <c r="AE3209" t="s">
        <v>475</v>
      </c>
      <c r="AF3209" t="s">
        <v>247</v>
      </c>
      <c r="AG3209" s="1">
        <v>36056</v>
      </c>
      <c r="AH3209" t="s">
        <v>264</v>
      </c>
      <c r="AI3209" t="s">
        <v>265</v>
      </c>
      <c r="AJ3209" t="s">
        <v>64</v>
      </c>
      <c r="AK3209">
        <v>177</v>
      </c>
      <c r="AL3209">
        <v>25000000</v>
      </c>
      <c r="AM3209">
        <v>60000000</v>
      </c>
      <c r="AN3209" s="1">
        <v>46568</v>
      </c>
      <c r="AO3209" t="s">
        <v>491</v>
      </c>
      <c r="AP3209" t="s">
        <v>66</v>
      </c>
      <c r="AQ3209">
        <v>11</v>
      </c>
      <c r="AR3209" t="s">
        <v>477</v>
      </c>
      <c r="AS3209">
        <v>0</v>
      </c>
      <c r="AT3209" t="s">
        <v>264</v>
      </c>
      <c r="AU3209">
        <v>26</v>
      </c>
    </row>
    <row r="3210" spans="1:47" x14ac:dyDescent="0.25">
      <c r="A3210" t="s">
        <v>1558</v>
      </c>
      <c r="B3210">
        <v>3219381</v>
      </c>
      <c r="C3210">
        <v>315779</v>
      </c>
      <c r="D3210" t="s">
        <v>504</v>
      </c>
      <c r="E3210">
        <v>0</v>
      </c>
      <c r="F3210">
        <v>0</v>
      </c>
      <c r="G3210">
        <v>3</v>
      </c>
      <c r="H3210">
        <v>0</v>
      </c>
      <c r="I3210">
        <v>90</v>
      </c>
      <c r="J3210">
        <v>2019</v>
      </c>
      <c r="K3210" t="s">
        <v>92</v>
      </c>
      <c r="L3210">
        <v>2</v>
      </c>
      <c r="M3210">
        <v>4</v>
      </c>
      <c r="N3210">
        <v>13</v>
      </c>
      <c r="O3210">
        <v>4</v>
      </c>
      <c r="P3210" t="s">
        <v>1559</v>
      </c>
      <c r="Q3210" t="s">
        <v>1459</v>
      </c>
      <c r="R3210" t="s">
        <v>1560</v>
      </c>
      <c r="S3210">
        <v>20975</v>
      </c>
      <c r="T3210" t="s">
        <v>1301</v>
      </c>
      <c r="U3210" t="s">
        <v>1561</v>
      </c>
      <c r="V3210" t="s">
        <v>1463</v>
      </c>
      <c r="W3210" t="s">
        <v>1115</v>
      </c>
      <c r="X3210" t="s">
        <v>57</v>
      </c>
      <c r="Y3210" t="s">
        <v>1563</v>
      </c>
      <c r="Z3210" s="1">
        <v>43764</v>
      </c>
      <c r="AA3210">
        <v>45</v>
      </c>
      <c r="AB3210" t="s">
        <v>81</v>
      </c>
      <c r="AC3210">
        <v>2023</v>
      </c>
      <c r="AD3210">
        <v>5</v>
      </c>
      <c r="AE3210" t="s">
        <v>475</v>
      </c>
      <c r="AF3210" t="s">
        <v>247</v>
      </c>
      <c r="AG3210" s="1">
        <v>36056</v>
      </c>
      <c r="AH3210" t="s">
        <v>264</v>
      </c>
      <c r="AI3210" t="s">
        <v>265</v>
      </c>
      <c r="AJ3210" t="s">
        <v>64</v>
      </c>
      <c r="AK3210">
        <v>177</v>
      </c>
      <c r="AL3210">
        <v>25000000</v>
      </c>
      <c r="AM3210">
        <v>60000000</v>
      </c>
      <c r="AN3210" s="1">
        <v>46568</v>
      </c>
      <c r="AO3210" t="s">
        <v>476</v>
      </c>
      <c r="AP3210" t="s">
        <v>164</v>
      </c>
      <c r="AQ3210">
        <v>11</v>
      </c>
      <c r="AR3210" t="s">
        <v>477</v>
      </c>
      <c r="AS3210">
        <v>0</v>
      </c>
      <c r="AT3210" t="s">
        <v>264</v>
      </c>
      <c r="AU3210">
        <v>26</v>
      </c>
    </row>
    <row r="3211" spans="1:47" x14ac:dyDescent="0.25">
      <c r="A3211" t="s">
        <v>1558</v>
      </c>
      <c r="B3211">
        <v>3219381</v>
      </c>
      <c r="C3211">
        <v>315779</v>
      </c>
      <c r="D3211" t="s">
        <v>504</v>
      </c>
      <c r="E3211">
        <v>0</v>
      </c>
      <c r="F3211">
        <v>0</v>
      </c>
      <c r="G3211">
        <v>3</v>
      </c>
      <c r="H3211">
        <v>0</v>
      </c>
      <c r="I3211">
        <v>90</v>
      </c>
      <c r="J3211">
        <v>2019</v>
      </c>
      <c r="K3211" t="s">
        <v>92</v>
      </c>
      <c r="L3211">
        <v>2</v>
      </c>
      <c r="M3211">
        <v>4</v>
      </c>
      <c r="N3211">
        <v>13</v>
      </c>
      <c r="O3211">
        <v>4</v>
      </c>
      <c r="P3211" t="s">
        <v>1559</v>
      </c>
      <c r="Q3211" t="s">
        <v>1459</v>
      </c>
      <c r="R3211" t="s">
        <v>1560</v>
      </c>
      <c r="S3211">
        <v>20975</v>
      </c>
      <c r="T3211" t="s">
        <v>1301</v>
      </c>
      <c r="U3211" t="s">
        <v>1561</v>
      </c>
      <c r="V3211" t="s">
        <v>1463</v>
      </c>
      <c r="W3211" t="s">
        <v>1115</v>
      </c>
      <c r="X3211" t="s">
        <v>57</v>
      </c>
      <c r="Y3211" t="s">
        <v>1563</v>
      </c>
      <c r="Z3211" s="1">
        <v>43764</v>
      </c>
      <c r="AA3211">
        <v>45</v>
      </c>
      <c r="AB3211" t="s">
        <v>81</v>
      </c>
      <c r="AC3211">
        <v>2023</v>
      </c>
      <c r="AD3211">
        <v>5</v>
      </c>
      <c r="AE3211" t="s">
        <v>475</v>
      </c>
      <c r="AF3211" t="s">
        <v>247</v>
      </c>
      <c r="AG3211" s="1">
        <v>36056</v>
      </c>
      <c r="AH3211" t="s">
        <v>264</v>
      </c>
      <c r="AI3211" t="s">
        <v>265</v>
      </c>
      <c r="AJ3211" t="s">
        <v>64</v>
      </c>
      <c r="AK3211">
        <v>177</v>
      </c>
      <c r="AL3211">
        <v>25000000</v>
      </c>
      <c r="AM3211">
        <v>60000000</v>
      </c>
      <c r="AN3211" s="1">
        <v>46568</v>
      </c>
      <c r="AO3211" t="s">
        <v>478</v>
      </c>
      <c r="AP3211" t="s">
        <v>164</v>
      </c>
      <c r="AQ3211">
        <v>11</v>
      </c>
      <c r="AR3211" t="s">
        <v>477</v>
      </c>
      <c r="AS3211">
        <v>0</v>
      </c>
      <c r="AT3211" t="s">
        <v>264</v>
      </c>
      <c r="AU3211">
        <v>26</v>
      </c>
    </row>
    <row r="3212" spans="1:47" x14ac:dyDescent="0.25">
      <c r="A3212" t="s">
        <v>1558</v>
      </c>
      <c r="B3212">
        <v>3219381</v>
      </c>
      <c r="C3212">
        <v>315779</v>
      </c>
      <c r="D3212" t="s">
        <v>504</v>
      </c>
      <c r="E3212">
        <v>0</v>
      </c>
      <c r="F3212">
        <v>0</v>
      </c>
      <c r="G3212">
        <v>3</v>
      </c>
      <c r="H3212">
        <v>0</v>
      </c>
      <c r="I3212">
        <v>90</v>
      </c>
      <c r="J3212">
        <v>2019</v>
      </c>
      <c r="K3212" t="s">
        <v>92</v>
      </c>
      <c r="L3212">
        <v>2</v>
      </c>
      <c r="M3212">
        <v>4</v>
      </c>
      <c r="N3212">
        <v>13</v>
      </c>
      <c r="O3212">
        <v>4</v>
      </c>
      <c r="P3212" t="s">
        <v>1559</v>
      </c>
      <c r="Q3212" t="s">
        <v>1459</v>
      </c>
      <c r="R3212" t="s">
        <v>1560</v>
      </c>
      <c r="S3212">
        <v>20975</v>
      </c>
      <c r="T3212" t="s">
        <v>1301</v>
      </c>
      <c r="U3212" t="s">
        <v>1561</v>
      </c>
      <c r="V3212" t="s">
        <v>1463</v>
      </c>
      <c r="W3212" t="s">
        <v>1115</v>
      </c>
      <c r="X3212" t="s">
        <v>57</v>
      </c>
      <c r="Y3212" t="s">
        <v>1563</v>
      </c>
      <c r="Z3212" s="1">
        <v>43764</v>
      </c>
      <c r="AA3212">
        <v>45</v>
      </c>
      <c r="AB3212" t="s">
        <v>81</v>
      </c>
      <c r="AC3212">
        <v>2023</v>
      </c>
      <c r="AD3212">
        <v>5</v>
      </c>
      <c r="AE3212" t="s">
        <v>475</v>
      </c>
      <c r="AF3212" t="s">
        <v>247</v>
      </c>
      <c r="AG3212" s="1">
        <v>36056</v>
      </c>
      <c r="AH3212" t="s">
        <v>264</v>
      </c>
      <c r="AI3212" t="s">
        <v>265</v>
      </c>
      <c r="AJ3212" t="s">
        <v>64</v>
      </c>
      <c r="AK3212">
        <v>177</v>
      </c>
      <c r="AL3212">
        <v>25000000</v>
      </c>
      <c r="AM3212">
        <v>60000000</v>
      </c>
      <c r="AN3212" s="1">
        <v>46568</v>
      </c>
      <c r="AO3212" t="s">
        <v>479</v>
      </c>
      <c r="AP3212" t="s">
        <v>164</v>
      </c>
      <c r="AQ3212">
        <v>11</v>
      </c>
      <c r="AR3212" t="s">
        <v>477</v>
      </c>
      <c r="AS3212">
        <v>0</v>
      </c>
      <c r="AT3212" t="s">
        <v>264</v>
      </c>
      <c r="AU3212">
        <v>26</v>
      </c>
    </row>
    <row r="3213" spans="1:47" x14ac:dyDescent="0.25">
      <c r="A3213" t="s">
        <v>1558</v>
      </c>
      <c r="B3213">
        <v>3219381</v>
      </c>
      <c r="C3213">
        <v>315779</v>
      </c>
      <c r="D3213" t="s">
        <v>504</v>
      </c>
      <c r="E3213">
        <v>0</v>
      </c>
      <c r="F3213">
        <v>0</v>
      </c>
      <c r="G3213">
        <v>3</v>
      </c>
      <c r="H3213">
        <v>0</v>
      </c>
      <c r="I3213">
        <v>90</v>
      </c>
      <c r="J3213">
        <v>2019</v>
      </c>
      <c r="K3213" t="s">
        <v>92</v>
      </c>
      <c r="L3213">
        <v>2</v>
      </c>
      <c r="M3213">
        <v>4</v>
      </c>
      <c r="N3213">
        <v>13</v>
      </c>
      <c r="O3213">
        <v>4</v>
      </c>
      <c r="P3213" t="s">
        <v>1559</v>
      </c>
      <c r="Q3213" t="s">
        <v>1459</v>
      </c>
      <c r="R3213" t="s">
        <v>1560</v>
      </c>
      <c r="S3213">
        <v>20975</v>
      </c>
      <c r="T3213" t="s">
        <v>1301</v>
      </c>
      <c r="U3213" t="s">
        <v>1561</v>
      </c>
      <c r="V3213" t="s">
        <v>1463</v>
      </c>
      <c r="W3213" t="s">
        <v>1115</v>
      </c>
      <c r="X3213" t="s">
        <v>57</v>
      </c>
      <c r="Y3213" t="s">
        <v>1563</v>
      </c>
      <c r="Z3213" s="1">
        <v>43764</v>
      </c>
      <c r="AA3213">
        <v>45</v>
      </c>
      <c r="AB3213" t="s">
        <v>81</v>
      </c>
      <c r="AC3213">
        <v>2023</v>
      </c>
      <c r="AD3213">
        <v>5</v>
      </c>
      <c r="AE3213" t="s">
        <v>475</v>
      </c>
      <c r="AF3213" t="s">
        <v>247</v>
      </c>
      <c r="AG3213" s="1">
        <v>36056</v>
      </c>
      <c r="AH3213" t="s">
        <v>264</v>
      </c>
      <c r="AI3213" t="s">
        <v>265</v>
      </c>
      <c r="AJ3213" t="s">
        <v>64</v>
      </c>
      <c r="AK3213">
        <v>177</v>
      </c>
      <c r="AL3213">
        <v>25000000</v>
      </c>
      <c r="AM3213">
        <v>60000000</v>
      </c>
      <c r="AN3213" s="1">
        <v>46568</v>
      </c>
      <c r="AO3213" t="s">
        <v>480</v>
      </c>
      <c r="AP3213" t="s">
        <v>164</v>
      </c>
      <c r="AQ3213">
        <v>11</v>
      </c>
      <c r="AR3213" t="s">
        <v>477</v>
      </c>
      <c r="AS3213">
        <v>0</v>
      </c>
      <c r="AT3213" t="s">
        <v>264</v>
      </c>
      <c r="AU3213">
        <v>26</v>
      </c>
    </row>
    <row r="3214" spans="1:47" x14ac:dyDescent="0.25">
      <c r="A3214" t="s">
        <v>1558</v>
      </c>
      <c r="B3214">
        <v>3219381</v>
      </c>
      <c r="C3214">
        <v>315779</v>
      </c>
      <c r="D3214" t="s">
        <v>504</v>
      </c>
      <c r="E3214">
        <v>0</v>
      </c>
      <c r="F3214">
        <v>0</v>
      </c>
      <c r="G3214">
        <v>3</v>
      </c>
      <c r="H3214">
        <v>0</v>
      </c>
      <c r="I3214">
        <v>90</v>
      </c>
      <c r="J3214">
        <v>2019</v>
      </c>
      <c r="K3214" t="s">
        <v>92</v>
      </c>
      <c r="L3214">
        <v>2</v>
      </c>
      <c r="M3214">
        <v>4</v>
      </c>
      <c r="N3214">
        <v>13</v>
      </c>
      <c r="O3214">
        <v>4</v>
      </c>
      <c r="P3214" t="s">
        <v>1559</v>
      </c>
      <c r="Q3214" t="s">
        <v>1459</v>
      </c>
      <c r="R3214" t="s">
        <v>1560</v>
      </c>
      <c r="S3214">
        <v>20975</v>
      </c>
      <c r="T3214" t="s">
        <v>1301</v>
      </c>
      <c r="U3214" t="s">
        <v>1561</v>
      </c>
      <c r="V3214" t="s">
        <v>1463</v>
      </c>
      <c r="W3214" t="s">
        <v>1115</v>
      </c>
      <c r="X3214" t="s">
        <v>57</v>
      </c>
      <c r="Y3214" t="s">
        <v>1563</v>
      </c>
      <c r="Z3214" s="1">
        <v>43764</v>
      </c>
      <c r="AA3214">
        <v>45</v>
      </c>
      <c r="AB3214" t="s">
        <v>81</v>
      </c>
      <c r="AC3214">
        <v>2023</v>
      </c>
      <c r="AD3214">
        <v>5</v>
      </c>
      <c r="AE3214" t="s">
        <v>475</v>
      </c>
      <c r="AF3214" t="s">
        <v>247</v>
      </c>
      <c r="AG3214" s="1">
        <v>36056</v>
      </c>
      <c r="AH3214" t="s">
        <v>264</v>
      </c>
      <c r="AI3214" t="s">
        <v>265</v>
      </c>
      <c r="AJ3214" t="s">
        <v>64</v>
      </c>
      <c r="AK3214">
        <v>177</v>
      </c>
      <c r="AL3214">
        <v>25000000</v>
      </c>
      <c r="AM3214">
        <v>60000000</v>
      </c>
      <c r="AN3214" s="1">
        <v>46568</v>
      </c>
      <c r="AO3214" t="s">
        <v>481</v>
      </c>
      <c r="AP3214" t="s">
        <v>164</v>
      </c>
      <c r="AQ3214">
        <v>11</v>
      </c>
      <c r="AR3214" t="s">
        <v>477</v>
      </c>
      <c r="AS3214">
        <v>0</v>
      </c>
      <c r="AT3214" t="s">
        <v>264</v>
      </c>
      <c r="AU3214">
        <v>26</v>
      </c>
    </row>
    <row r="3215" spans="1:47" x14ac:dyDescent="0.25">
      <c r="A3215" t="s">
        <v>1558</v>
      </c>
      <c r="B3215">
        <v>3219381</v>
      </c>
      <c r="C3215">
        <v>315779</v>
      </c>
      <c r="D3215" t="s">
        <v>504</v>
      </c>
      <c r="E3215">
        <v>0</v>
      </c>
      <c r="F3215">
        <v>0</v>
      </c>
      <c r="G3215">
        <v>3</v>
      </c>
      <c r="H3215">
        <v>0</v>
      </c>
      <c r="I3215">
        <v>90</v>
      </c>
      <c r="J3215">
        <v>2019</v>
      </c>
      <c r="K3215" t="s">
        <v>92</v>
      </c>
      <c r="L3215">
        <v>2</v>
      </c>
      <c r="M3215">
        <v>4</v>
      </c>
      <c r="N3215">
        <v>13</v>
      </c>
      <c r="O3215">
        <v>4</v>
      </c>
      <c r="P3215" t="s">
        <v>1559</v>
      </c>
      <c r="Q3215" t="s">
        <v>1459</v>
      </c>
      <c r="R3215" t="s">
        <v>1560</v>
      </c>
      <c r="S3215">
        <v>20975</v>
      </c>
      <c r="T3215" t="s">
        <v>1301</v>
      </c>
      <c r="U3215" t="s">
        <v>1561</v>
      </c>
      <c r="V3215" t="s">
        <v>1463</v>
      </c>
      <c r="W3215" t="s">
        <v>1115</v>
      </c>
      <c r="X3215" t="s">
        <v>57</v>
      </c>
      <c r="Y3215" t="s">
        <v>1563</v>
      </c>
      <c r="Z3215" s="1">
        <v>43764</v>
      </c>
      <c r="AA3215">
        <v>45</v>
      </c>
      <c r="AB3215" t="s">
        <v>81</v>
      </c>
      <c r="AC3215">
        <v>2023</v>
      </c>
      <c r="AD3215">
        <v>5</v>
      </c>
      <c r="AE3215" t="s">
        <v>475</v>
      </c>
      <c r="AF3215" t="s">
        <v>247</v>
      </c>
      <c r="AG3215" s="1">
        <v>36056</v>
      </c>
      <c r="AH3215" t="s">
        <v>264</v>
      </c>
      <c r="AI3215" t="s">
        <v>265</v>
      </c>
      <c r="AJ3215" t="s">
        <v>64</v>
      </c>
      <c r="AK3215">
        <v>177</v>
      </c>
      <c r="AL3215">
        <v>25000000</v>
      </c>
      <c r="AM3215">
        <v>60000000</v>
      </c>
      <c r="AN3215" s="1">
        <v>46568</v>
      </c>
      <c r="AO3215" t="s">
        <v>482</v>
      </c>
      <c r="AP3215" t="s">
        <v>164</v>
      </c>
      <c r="AQ3215">
        <v>11</v>
      </c>
      <c r="AR3215" t="s">
        <v>477</v>
      </c>
      <c r="AS3215">
        <v>0</v>
      </c>
      <c r="AT3215" t="s">
        <v>483</v>
      </c>
      <c r="AU3215">
        <v>26</v>
      </c>
    </row>
    <row r="3216" spans="1:47" x14ac:dyDescent="0.25">
      <c r="A3216" t="s">
        <v>1558</v>
      </c>
      <c r="B3216">
        <v>3219381</v>
      </c>
      <c r="C3216">
        <v>315779</v>
      </c>
      <c r="D3216" t="s">
        <v>504</v>
      </c>
      <c r="E3216">
        <v>0</v>
      </c>
      <c r="F3216">
        <v>0</v>
      </c>
      <c r="G3216">
        <v>3</v>
      </c>
      <c r="H3216">
        <v>0</v>
      </c>
      <c r="I3216">
        <v>90</v>
      </c>
      <c r="J3216">
        <v>2019</v>
      </c>
      <c r="K3216" t="s">
        <v>92</v>
      </c>
      <c r="L3216">
        <v>2</v>
      </c>
      <c r="M3216">
        <v>4</v>
      </c>
      <c r="N3216">
        <v>13</v>
      </c>
      <c r="O3216">
        <v>4</v>
      </c>
      <c r="P3216" t="s">
        <v>1559</v>
      </c>
      <c r="Q3216" t="s">
        <v>1459</v>
      </c>
      <c r="R3216" t="s">
        <v>1560</v>
      </c>
      <c r="S3216">
        <v>20975</v>
      </c>
      <c r="T3216" t="s">
        <v>1301</v>
      </c>
      <c r="U3216" t="s">
        <v>1561</v>
      </c>
      <c r="V3216" t="s">
        <v>1463</v>
      </c>
      <c r="W3216" t="s">
        <v>1115</v>
      </c>
      <c r="X3216" t="s">
        <v>57</v>
      </c>
      <c r="Y3216" t="s">
        <v>1563</v>
      </c>
      <c r="Z3216" s="1">
        <v>43764</v>
      </c>
      <c r="AA3216">
        <v>45</v>
      </c>
      <c r="AB3216" t="s">
        <v>81</v>
      </c>
      <c r="AC3216">
        <v>2023</v>
      </c>
      <c r="AD3216">
        <v>5</v>
      </c>
      <c r="AE3216" t="s">
        <v>475</v>
      </c>
      <c r="AF3216" t="s">
        <v>247</v>
      </c>
      <c r="AG3216" s="1">
        <v>36056</v>
      </c>
      <c r="AH3216" t="s">
        <v>264</v>
      </c>
      <c r="AI3216" t="s">
        <v>265</v>
      </c>
      <c r="AJ3216" t="s">
        <v>64</v>
      </c>
      <c r="AK3216">
        <v>177</v>
      </c>
      <c r="AL3216">
        <v>25000000</v>
      </c>
      <c r="AM3216">
        <v>60000000</v>
      </c>
      <c r="AN3216" s="1">
        <v>46568</v>
      </c>
      <c r="AO3216" t="s">
        <v>484</v>
      </c>
      <c r="AP3216" t="s">
        <v>164</v>
      </c>
      <c r="AQ3216">
        <v>11</v>
      </c>
      <c r="AR3216" t="s">
        <v>477</v>
      </c>
      <c r="AS3216">
        <v>0</v>
      </c>
      <c r="AT3216" t="s">
        <v>264</v>
      </c>
      <c r="AU3216">
        <v>26</v>
      </c>
    </row>
    <row r="3217" spans="1:47" x14ac:dyDescent="0.25">
      <c r="A3217" t="s">
        <v>1558</v>
      </c>
      <c r="B3217">
        <v>3219381</v>
      </c>
      <c r="C3217">
        <v>315779</v>
      </c>
      <c r="D3217" t="s">
        <v>504</v>
      </c>
      <c r="E3217">
        <v>0</v>
      </c>
      <c r="F3217">
        <v>0</v>
      </c>
      <c r="G3217">
        <v>3</v>
      </c>
      <c r="H3217">
        <v>0</v>
      </c>
      <c r="I3217">
        <v>90</v>
      </c>
      <c r="J3217">
        <v>2019</v>
      </c>
      <c r="K3217" t="s">
        <v>92</v>
      </c>
      <c r="L3217">
        <v>2</v>
      </c>
      <c r="M3217">
        <v>4</v>
      </c>
      <c r="N3217">
        <v>13</v>
      </c>
      <c r="O3217">
        <v>4</v>
      </c>
      <c r="P3217" t="s">
        <v>1559</v>
      </c>
      <c r="Q3217" t="s">
        <v>1459</v>
      </c>
      <c r="R3217" t="s">
        <v>1560</v>
      </c>
      <c r="S3217">
        <v>20975</v>
      </c>
      <c r="T3217" t="s">
        <v>1301</v>
      </c>
      <c r="U3217" t="s">
        <v>1561</v>
      </c>
      <c r="V3217" t="s">
        <v>1463</v>
      </c>
      <c r="W3217" t="s">
        <v>1115</v>
      </c>
      <c r="X3217" t="s">
        <v>57</v>
      </c>
      <c r="Y3217" t="s">
        <v>1563</v>
      </c>
      <c r="Z3217" s="1">
        <v>43764</v>
      </c>
      <c r="AA3217">
        <v>45</v>
      </c>
      <c r="AB3217" t="s">
        <v>81</v>
      </c>
      <c r="AC3217">
        <v>2023</v>
      </c>
      <c r="AD3217">
        <v>5</v>
      </c>
      <c r="AE3217" t="s">
        <v>475</v>
      </c>
      <c r="AF3217" t="s">
        <v>247</v>
      </c>
      <c r="AG3217" s="1">
        <v>36056</v>
      </c>
      <c r="AH3217" t="s">
        <v>264</v>
      </c>
      <c r="AI3217" t="s">
        <v>265</v>
      </c>
      <c r="AJ3217" t="s">
        <v>64</v>
      </c>
      <c r="AK3217">
        <v>177</v>
      </c>
      <c r="AL3217">
        <v>25000000</v>
      </c>
      <c r="AM3217">
        <v>60000000</v>
      </c>
      <c r="AN3217" s="1">
        <v>46568</v>
      </c>
      <c r="AO3217" t="s">
        <v>485</v>
      </c>
      <c r="AP3217" t="s">
        <v>66</v>
      </c>
      <c r="AQ3217">
        <v>11</v>
      </c>
      <c r="AR3217" t="s">
        <v>477</v>
      </c>
      <c r="AS3217">
        <v>0</v>
      </c>
      <c r="AT3217" t="s">
        <v>264</v>
      </c>
      <c r="AU3217">
        <v>26</v>
      </c>
    </row>
    <row r="3218" spans="1:47" x14ac:dyDescent="0.25">
      <c r="A3218" t="s">
        <v>1558</v>
      </c>
      <c r="B3218">
        <v>3219381</v>
      </c>
      <c r="C3218">
        <v>315779</v>
      </c>
      <c r="D3218" t="s">
        <v>504</v>
      </c>
      <c r="E3218">
        <v>0</v>
      </c>
      <c r="F3218">
        <v>0</v>
      </c>
      <c r="G3218">
        <v>3</v>
      </c>
      <c r="H3218">
        <v>0</v>
      </c>
      <c r="I3218">
        <v>90</v>
      </c>
      <c r="J3218">
        <v>2019</v>
      </c>
      <c r="K3218" t="s">
        <v>92</v>
      </c>
      <c r="L3218">
        <v>2</v>
      </c>
      <c r="M3218">
        <v>4</v>
      </c>
      <c r="N3218">
        <v>13</v>
      </c>
      <c r="O3218">
        <v>4</v>
      </c>
      <c r="P3218" t="s">
        <v>1559</v>
      </c>
      <c r="Q3218" t="s">
        <v>1459</v>
      </c>
      <c r="R3218" t="s">
        <v>1560</v>
      </c>
      <c r="S3218">
        <v>20975</v>
      </c>
      <c r="T3218" t="s">
        <v>1301</v>
      </c>
      <c r="U3218" t="s">
        <v>1561</v>
      </c>
      <c r="V3218" t="s">
        <v>1463</v>
      </c>
      <c r="W3218" t="s">
        <v>1115</v>
      </c>
      <c r="X3218" t="s">
        <v>57</v>
      </c>
      <c r="Y3218" t="s">
        <v>1563</v>
      </c>
      <c r="Z3218" s="1">
        <v>43764</v>
      </c>
      <c r="AA3218">
        <v>45</v>
      </c>
      <c r="AB3218" t="s">
        <v>81</v>
      </c>
      <c r="AC3218">
        <v>2023</v>
      </c>
      <c r="AD3218">
        <v>5</v>
      </c>
      <c r="AE3218" t="s">
        <v>475</v>
      </c>
      <c r="AF3218" t="s">
        <v>247</v>
      </c>
      <c r="AG3218" s="1">
        <v>36056</v>
      </c>
      <c r="AH3218" t="s">
        <v>264</v>
      </c>
      <c r="AI3218" t="s">
        <v>265</v>
      </c>
      <c r="AJ3218" t="s">
        <v>64</v>
      </c>
      <c r="AK3218">
        <v>177</v>
      </c>
      <c r="AL3218">
        <v>25000000</v>
      </c>
      <c r="AM3218">
        <v>60000000</v>
      </c>
      <c r="AN3218" s="1">
        <v>46568</v>
      </c>
      <c r="AO3218" t="s">
        <v>486</v>
      </c>
      <c r="AP3218" t="s">
        <v>164</v>
      </c>
      <c r="AQ3218">
        <v>11</v>
      </c>
      <c r="AR3218" t="s">
        <v>477</v>
      </c>
      <c r="AS3218">
        <v>0</v>
      </c>
      <c r="AT3218" t="s">
        <v>264</v>
      </c>
      <c r="AU3218">
        <v>26</v>
      </c>
    </row>
    <row r="3219" spans="1:47" x14ac:dyDescent="0.25">
      <c r="A3219" t="s">
        <v>1558</v>
      </c>
      <c r="B3219">
        <v>3219381</v>
      </c>
      <c r="C3219">
        <v>315779</v>
      </c>
      <c r="D3219" t="s">
        <v>504</v>
      </c>
      <c r="E3219">
        <v>0</v>
      </c>
      <c r="F3219">
        <v>0</v>
      </c>
      <c r="G3219">
        <v>3</v>
      </c>
      <c r="H3219">
        <v>0</v>
      </c>
      <c r="I3219">
        <v>90</v>
      </c>
      <c r="J3219">
        <v>2019</v>
      </c>
      <c r="K3219" t="s">
        <v>92</v>
      </c>
      <c r="L3219">
        <v>2</v>
      </c>
      <c r="M3219">
        <v>4</v>
      </c>
      <c r="N3219">
        <v>13</v>
      </c>
      <c r="O3219">
        <v>4</v>
      </c>
      <c r="P3219" t="s">
        <v>1559</v>
      </c>
      <c r="Q3219" t="s">
        <v>1459</v>
      </c>
      <c r="R3219" t="s">
        <v>1560</v>
      </c>
      <c r="S3219">
        <v>20975</v>
      </c>
      <c r="T3219" t="s">
        <v>1301</v>
      </c>
      <c r="U3219" t="s">
        <v>1561</v>
      </c>
      <c r="V3219" t="s">
        <v>1463</v>
      </c>
      <c r="W3219" t="s">
        <v>1115</v>
      </c>
      <c r="X3219" t="s">
        <v>57</v>
      </c>
      <c r="Y3219" t="s">
        <v>1563</v>
      </c>
      <c r="Z3219" s="1">
        <v>43764</v>
      </c>
      <c r="AA3219">
        <v>45</v>
      </c>
      <c r="AB3219" t="s">
        <v>81</v>
      </c>
      <c r="AC3219">
        <v>2023</v>
      </c>
      <c r="AD3219">
        <v>5</v>
      </c>
      <c r="AE3219" t="s">
        <v>475</v>
      </c>
      <c r="AF3219" t="s">
        <v>247</v>
      </c>
      <c r="AG3219" s="1">
        <v>36056</v>
      </c>
      <c r="AH3219" t="s">
        <v>264</v>
      </c>
      <c r="AI3219" t="s">
        <v>265</v>
      </c>
      <c r="AJ3219" t="s">
        <v>64</v>
      </c>
      <c r="AK3219">
        <v>177</v>
      </c>
      <c r="AL3219">
        <v>25000000</v>
      </c>
      <c r="AM3219">
        <v>60000000</v>
      </c>
      <c r="AN3219" s="1">
        <v>46568</v>
      </c>
      <c r="AO3219" t="s">
        <v>487</v>
      </c>
      <c r="AP3219" t="s">
        <v>164</v>
      </c>
      <c r="AQ3219">
        <v>11</v>
      </c>
      <c r="AR3219" t="s">
        <v>477</v>
      </c>
      <c r="AS3219">
        <v>0</v>
      </c>
      <c r="AT3219" t="s">
        <v>264</v>
      </c>
      <c r="AU3219">
        <v>26</v>
      </c>
    </row>
    <row r="3220" spans="1:47" x14ac:dyDescent="0.25">
      <c r="A3220" t="s">
        <v>1558</v>
      </c>
      <c r="B3220">
        <v>3219381</v>
      </c>
      <c r="C3220">
        <v>315779</v>
      </c>
      <c r="D3220" t="s">
        <v>504</v>
      </c>
      <c r="E3220">
        <v>0</v>
      </c>
      <c r="F3220">
        <v>0</v>
      </c>
      <c r="G3220">
        <v>3</v>
      </c>
      <c r="H3220">
        <v>0</v>
      </c>
      <c r="I3220">
        <v>90</v>
      </c>
      <c r="J3220">
        <v>2019</v>
      </c>
      <c r="K3220" t="s">
        <v>92</v>
      </c>
      <c r="L3220">
        <v>2</v>
      </c>
      <c r="M3220">
        <v>4</v>
      </c>
      <c r="N3220">
        <v>13</v>
      </c>
      <c r="O3220">
        <v>4</v>
      </c>
      <c r="P3220" t="s">
        <v>1559</v>
      </c>
      <c r="Q3220" t="s">
        <v>1459</v>
      </c>
      <c r="R3220" t="s">
        <v>1560</v>
      </c>
      <c r="S3220">
        <v>20975</v>
      </c>
      <c r="T3220" t="s">
        <v>1301</v>
      </c>
      <c r="U3220" t="s">
        <v>1561</v>
      </c>
      <c r="V3220" t="s">
        <v>1463</v>
      </c>
      <c r="W3220" t="s">
        <v>1115</v>
      </c>
      <c r="X3220" t="s">
        <v>57</v>
      </c>
      <c r="Y3220" t="s">
        <v>1563</v>
      </c>
      <c r="Z3220" s="1">
        <v>43764</v>
      </c>
      <c r="AA3220">
        <v>45</v>
      </c>
      <c r="AB3220" t="s">
        <v>81</v>
      </c>
      <c r="AC3220">
        <v>2023</v>
      </c>
      <c r="AD3220">
        <v>5</v>
      </c>
      <c r="AE3220" t="s">
        <v>475</v>
      </c>
      <c r="AF3220" t="s">
        <v>247</v>
      </c>
      <c r="AG3220" s="1">
        <v>36056</v>
      </c>
      <c r="AH3220" t="s">
        <v>264</v>
      </c>
      <c r="AI3220" t="s">
        <v>265</v>
      </c>
      <c r="AJ3220" t="s">
        <v>64</v>
      </c>
      <c r="AK3220">
        <v>177</v>
      </c>
      <c r="AL3220">
        <v>25000000</v>
      </c>
      <c r="AM3220">
        <v>60000000</v>
      </c>
      <c r="AN3220" s="1">
        <v>46568</v>
      </c>
      <c r="AO3220" t="s">
        <v>488</v>
      </c>
      <c r="AP3220" t="s">
        <v>164</v>
      </c>
      <c r="AQ3220">
        <v>11</v>
      </c>
      <c r="AR3220" t="s">
        <v>477</v>
      </c>
      <c r="AS3220">
        <v>0</v>
      </c>
      <c r="AT3220" t="s">
        <v>264</v>
      </c>
      <c r="AU3220">
        <v>26</v>
      </c>
    </row>
    <row r="3221" spans="1:47" x14ac:dyDescent="0.25">
      <c r="A3221" t="s">
        <v>1558</v>
      </c>
      <c r="B3221">
        <v>3219381</v>
      </c>
      <c r="C3221">
        <v>315779</v>
      </c>
      <c r="D3221" t="s">
        <v>504</v>
      </c>
      <c r="E3221">
        <v>0</v>
      </c>
      <c r="F3221">
        <v>0</v>
      </c>
      <c r="G3221">
        <v>3</v>
      </c>
      <c r="H3221">
        <v>0</v>
      </c>
      <c r="I3221">
        <v>90</v>
      </c>
      <c r="J3221">
        <v>2019</v>
      </c>
      <c r="K3221" t="s">
        <v>92</v>
      </c>
      <c r="L3221">
        <v>2</v>
      </c>
      <c r="M3221">
        <v>4</v>
      </c>
      <c r="N3221">
        <v>13</v>
      </c>
      <c r="O3221">
        <v>4</v>
      </c>
      <c r="P3221" t="s">
        <v>1559</v>
      </c>
      <c r="Q3221" t="s">
        <v>1459</v>
      </c>
      <c r="R3221" t="s">
        <v>1560</v>
      </c>
      <c r="S3221">
        <v>20975</v>
      </c>
      <c r="T3221" t="s">
        <v>1301</v>
      </c>
      <c r="U3221" t="s">
        <v>1561</v>
      </c>
      <c r="V3221" t="s">
        <v>1463</v>
      </c>
      <c r="W3221" t="s">
        <v>1115</v>
      </c>
      <c r="X3221" t="s">
        <v>57</v>
      </c>
      <c r="Y3221" t="s">
        <v>1563</v>
      </c>
      <c r="Z3221" s="1">
        <v>43764</v>
      </c>
      <c r="AA3221">
        <v>45</v>
      </c>
      <c r="AB3221" t="s">
        <v>81</v>
      </c>
      <c r="AC3221">
        <v>2023</v>
      </c>
      <c r="AD3221">
        <v>5</v>
      </c>
      <c r="AE3221" t="s">
        <v>475</v>
      </c>
      <c r="AF3221" t="s">
        <v>247</v>
      </c>
      <c r="AG3221" s="1">
        <v>36056</v>
      </c>
      <c r="AH3221" t="s">
        <v>264</v>
      </c>
      <c r="AI3221" t="s">
        <v>265</v>
      </c>
      <c r="AJ3221" t="s">
        <v>64</v>
      </c>
      <c r="AK3221">
        <v>177</v>
      </c>
      <c r="AL3221">
        <v>25000000</v>
      </c>
      <c r="AM3221">
        <v>60000000</v>
      </c>
      <c r="AN3221" s="1">
        <v>46568</v>
      </c>
      <c r="AO3221" t="s">
        <v>489</v>
      </c>
      <c r="AP3221" t="s">
        <v>164</v>
      </c>
      <c r="AQ3221">
        <v>11</v>
      </c>
      <c r="AR3221" t="s">
        <v>477</v>
      </c>
      <c r="AS3221">
        <v>0</v>
      </c>
      <c r="AT3221" t="s">
        <v>264</v>
      </c>
      <c r="AU3221">
        <v>26</v>
      </c>
    </row>
    <row r="3222" spans="1:47" x14ac:dyDescent="0.25">
      <c r="A3222" t="s">
        <v>1558</v>
      </c>
      <c r="B3222">
        <v>3219381</v>
      </c>
      <c r="C3222">
        <v>315779</v>
      </c>
      <c r="D3222" t="s">
        <v>504</v>
      </c>
      <c r="E3222">
        <v>0</v>
      </c>
      <c r="F3222">
        <v>0</v>
      </c>
      <c r="G3222">
        <v>3</v>
      </c>
      <c r="H3222">
        <v>0</v>
      </c>
      <c r="I3222">
        <v>90</v>
      </c>
      <c r="J3222">
        <v>2019</v>
      </c>
      <c r="K3222" t="s">
        <v>92</v>
      </c>
      <c r="L3222">
        <v>2</v>
      </c>
      <c r="M3222">
        <v>4</v>
      </c>
      <c r="N3222">
        <v>13</v>
      </c>
      <c r="O3222">
        <v>4</v>
      </c>
      <c r="P3222" t="s">
        <v>1559</v>
      </c>
      <c r="Q3222" t="s">
        <v>1459</v>
      </c>
      <c r="R3222" t="s">
        <v>1560</v>
      </c>
      <c r="S3222">
        <v>20975</v>
      </c>
      <c r="T3222" t="s">
        <v>1301</v>
      </c>
      <c r="U3222" t="s">
        <v>1561</v>
      </c>
      <c r="V3222" t="s">
        <v>1463</v>
      </c>
      <c r="W3222" t="s">
        <v>1115</v>
      </c>
      <c r="X3222" t="s">
        <v>57</v>
      </c>
      <c r="Y3222" t="s">
        <v>1563</v>
      </c>
      <c r="Z3222" s="1">
        <v>43764</v>
      </c>
      <c r="AA3222">
        <v>45</v>
      </c>
      <c r="AB3222" t="s">
        <v>81</v>
      </c>
      <c r="AC3222">
        <v>2023</v>
      </c>
      <c r="AD3222">
        <v>5</v>
      </c>
      <c r="AE3222" t="s">
        <v>475</v>
      </c>
      <c r="AF3222" t="s">
        <v>247</v>
      </c>
      <c r="AG3222" s="1">
        <v>36056</v>
      </c>
      <c r="AH3222" t="s">
        <v>264</v>
      </c>
      <c r="AI3222" t="s">
        <v>265</v>
      </c>
      <c r="AJ3222" t="s">
        <v>64</v>
      </c>
      <c r="AK3222">
        <v>177</v>
      </c>
      <c r="AL3222">
        <v>25000000</v>
      </c>
      <c r="AM3222">
        <v>60000000</v>
      </c>
      <c r="AN3222" s="1">
        <v>46568</v>
      </c>
      <c r="AO3222" t="s">
        <v>490</v>
      </c>
      <c r="AP3222" t="s">
        <v>164</v>
      </c>
      <c r="AQ3222">
        <v>11</v>
      </c>
      <c r="AR3222" t="s">
        <v>477</v>
      </c>
      <c r="AS3222">
        <v>0</v>
      </c>
      <c r="AT3222" t="s">
        <v>264</v>
      </c>
      <c r="AU3222">
        <v>26</v>
      </c>
    </row>
    <row r="3223" spans="1:47" x14ac:dyDescent="0.25">
      <c r="A3223" t="s">
        <v>1558</v>
      </c>
      <c r="B3223">
        <v>3219381</v>
      </c>
      <c r="C3223">
        <v>315779</v>
      </c>
      <c r="D3223" t="s">
        <v>504</v>
      </c>
      <c r="E3223">
        <v>0</v>
      </c>
      <c r="F3223">
        <v>0</v>
      </c>
      <c r="G3223">
        <v>3</v>
      </c>
      <c r="H3223">
        <v>0</v>
      </c>
      <c r="I3223">
        <v>90</v>
      </c>
      <c r="J3223">
        <v>2019</v>
      </c>
      <c r="K3223" t="s">
        <v>92</v>
      </c>
      <c r="L3223">
        <v>2</v>
      </c>
      <c r="M3223">
        <v>4</v>
      </c>
      <c r="N3223">
        <v>13</v>
      </c>
      <c r="O3223">
        <v>4</v>
      </c>
      <c r="P3223" t="s">
        <v>1559</v>
      </c>
      <c r="Q3223" t="s">
        <v>1459</v>
      </c>
      <c r="R3223" t="s">
        <v>1560</v>
      </c>
      <c r="S3223">
        <v>20975</v>
      </c>
      <c r="T3223" t="s">
        <v>1301</v>
      </c>
      <c r="U3223" t="s">
        <v>1561</v>
      </c>
      <c r="V3223" t="s">
        <v>1463</v>
      </c>
      <c r="W3223" t="s">
        <v>1115</v>
      </c>
      <c r="X3223" t="s">
        <v>57</v>
      </c>
      <c r="Y3223" t="s">
        <v>1563</v>
      </c>
      <c r="Z3223" s="1">
        <v>43764</v>
      </c>
      <c r="AA3223">
        <v>45</v>
      </c>
      <c r="AB3223" t="s">
        <v>81</v>
      </c>
      <c r="AC3223">
        <v>2023</v>
      </c>
      <c r="AD3223">
        <v>5</v>
      </c>
      <c r="AE3223" t="s">
        <v>475</v>
      </c>
      <c r="AF3223" t="s">
        <v>247</v>
      </c>
      <c r="AG3223" s="1">
        <v>36056</v>
      </c>
      <c r="AH3223" t="s">
        <v>264</v>
      </c>
      <c r="AI3223" t="s">
        <v>265</v>
      </c>
      <c r="AJ3223" t="s">
        <v>64</v>
      </c>
      <c r="AK3223">
        <v>177</v>
      </c>
      <c r="AL3223">
        <v>25000000</v>
      </c>
      <c r="AM3223">
        <v>60000000</v>
      </c>
      <c r="AN3223" s="1">
        <v>46568</v>
      </c>
      <c r="AO3223" t="s">
        <v>491</v>
      </c>
      <c r="AP3223" t="s">
        <v>66</v>
      </c>
      <c r="AQ3223">
        <v>11</v>
      </c>
      <c r="AR3223" t="s">
        <v>477</v>
      </c>
      <c r="AS3223">
        <v>0</v>
      </c>
      <c r="AT3223" t="s">
        <v>264</v>
      </c>
      <c r="AU3223">
        <v>26</v>
      </c>
    </row>
    <row r="3224" spans="1:47" x14ac:dyDescent="0.25">
      <c r="A3224" t="s">
        <v>1558</v>
      </c>
      <c r="B3224">
        <v>3219381</v>
      </c>
      <c r="C3224">
        <v>315779</v>
      </c>
      <c r="D3224" t="s">
        <v>504</v>
      </c>
      <c r="E3224">
        <v>0</v>
      </c>
      <c r="F3224">
        <v>0</v>
      </c>
      <c r="G3224">
        <v>3</v>
      </c>
      <c r="H3224">
        <v>0</v>
      </c>
      <c r="I3224">
        <v>90</v>
      </c>
      <c r="J3224">
        <v>2019</v>
      </c>
      <c r="K3224" t="s">
        <v>92</v>
      </c>
      <c r="L3224">
        <v>2</v>
      </c>
      <c r="M3224">
        <v>4</v>
      </c>
      <c r="N3224">
        <v>13</v>
      </c>
      <c r="O3224">
        <v>4</v>
      </c>
      <c r="P3224" t="s">
        <v>1559</v>
      </c>
      <c r="Q3224" t="s">
        <v>1459</v>
      </c>
      <c r="R3224" t="s">
        <v>1560</v>
      </c>
      <c r="S3224">
        <v>20975</v>
      </c>
      <c r="T3224" t="s">
        <v>1301</v>
      </c>
      <c r="U3224" t="s">
        <v>1561</v>
      </c>
      <c r="V3224" t="s">
        <v>1463</v>
      </c>
      <c r="W3224" t="s">
        <v>1115</v>
      </c>
      <c r="X3224" t="s">
        <v>57</v>
      </c>
      <c r="Y3224" t="s">
        <v>1564</v>
      </c>
      <c r="Z3224" s="1">
        <v>43764</v>
      </c>
      <c r="AA3224">
        <v>56</v>
      </c>
      <c r="AB3224" t="s">
        <v>81</v>
      </c>
      <c r="AC3224">
        <v>2023</v>
      </c>
      <c r="AD3224">
        <v>5</v>
      </c>
      <c r="AE3224" t="s">
        <v>475</v>
      </c>
      <c r="AF3224" t="s">
        <v>247</v>
      </c>
      <c r="AG3224" s="1">
        <v>36056</v>
      </c>
      <c r="AH3224" t="s">
        <v>264</v>
      </c>
      <c r="AI3224" t="s">
        <v>265</v>
      </c>
      <c r="AJ3224" t="s">
        <v>64</v>
      </c>
      <c r="AK3224">
        <v>177</v>
      </c>
      <c r="AL3224">
        <v>25000000</v>
      </c>
      <c r="AM3224">
        <v>60000000</v>
      </c>
      <c r="AN3224" s="1">
        <v>46568</v>
      </c>
      <c r="AO3224" t="s">
        <v>476</v>
      </c>
      <c r="AP3224" t="s">
        <v>164</v>
      </c>
      <c r="AQ3224">
        <v>11</v>
      </c>
      <c r="AR3224" t="s">
        <v>477</v>
      </c>
      <c r="AS3224">
        <v>0</v>
      </c>
      <c r="AT3224" t="s">
        <v>264</v>
      </c>
      <c r="AU3224">
        <v>26</v>
      </c>
    </row>
    <row r="3225" spans="1:47" x14ac:dyDescent="0.25">
      <c r="A3225" t="s">
        <v>1558</v>
      </c>
      <c r="B3225">
        <v>3219381</v>
      </c>
      <c r="C3225">
        <v>315779</v>
      </c>
      <c r="D3225" t="s">
        <v>504</v>
      </c>
      <c r="E3225">
        <v>0</v>
      </c>
      <c r="F3225">
        <v>0</v>
      </c>
      <c r="G3225">
        <v>3</v>
      </c>
      <c r="H3225">
        <v>0</v>
      </c>
      <c r="I3225">
        <v>90</v>
      </c>
      <c r="J3225">
        <v>2019</v>
      </c>
      <c r="K3225" t="s">
        <v>92</v>
      </c>
      <c r="L3225">
        <v>2</v>
      </c>
      <c r="M3225">
        <v>4</v>
      </c>
      <c r="N3225">
        <v>13</v>
      </c>
      <c r="O3225">
        <v>4</v>
      </c>
      <c r="P3225" t="s">
        <v>1559</v>
      </c>
      <c r="Q3225" t="s">
        <v>1459</v>
      </c>
      <c r="R3225" t="s">
        <v>1560</v>
      </c>
      <c r="S3225">
        <v>20975</v>
      </c>
      <c r="T3225" t="s">
        <v>1301</v>
      </c>
      <c r="U3225" t="s">
        <v>1561</v>
      </c>
      <c r="V3225" t="s">
        <v>1463</v>
      </c>
      <c r="W3225" t="s">
        <v>1115</v>
      </c>
      <c r="X3225" t="s">
        <v>57</v>
      </c>
      <c r="Y3225" t="s">
        <v>1564</v>
      </c>
      <c r="Z3225" s="1">
        <v>43764</v>
      </c>
      <c r="AA3225">
        <v>56</v>
      </c>
      <c r="AB3225" t="s">
        <v>81</v>
      </c>
      <c r="AC3225">
        <v>2023</v>
      </c>
      <c r="AD3225">
        <v>5</v>
      </c>
      <c r="AE3225" t="s">
        <v>475</v>
      </c>
      <c r="AF3225" t="s">
        <v>247</v>
      </c>
      <c r="AG3225" s="1">
        <v>36056</v>
      </c>
      <c r="AH3225" t="s">
        <v>264</v>
      </c>
      <c r="AI3225" t="s">
        <v>265</v>
      </c>
      <c r="AJ3225" t="s">
        <v>64</v>
      </c>
      <c r="AK3225">
        <v>177</v>
      </c>
      <c r="AL3225">
        <v>25000000</v>
      </c>
      <c r="AM3225">
        <v>60000000</v>
      </c>
      <c r="AN3225" s="1">
        <v>46568</v>
      </c>
      <c r="AO3225" t="s">
        <v>478</v>
      </c>
      <c r="AP3225" t="s">
        <v>164</v>
      </c>
      <c r="AQ3225">
        <v>11</v>
      </c>
      <c r="AR3225" t="s">
        <v>477</v>
      </c>
      <c r="AS3225">
        <v>0</v>
      </c>
      <c r="AT3225" t="s">
        <v>264</v>
      </c>
      <c r="AU3225">
        <v>26</v>
      </c>
    </row>
    <row r="3226" spans="1:47" x14ac:dyDescent="0.25">
      <c r="A3226" t="s">
        <v>1558</v>
      </c>
      <c r="B3226">
        <v>3219381</v>
      </c>
      <c r="C3226">
        <v>315779</v>
      </c>
      <c r="D3226" t="s">
        <v>504</v>
      </c>
      <c r="E3226">
        <v>0</v>
      </c>
      <c r="F3226">
        <v>0</v>
      </c>
      <c r="G3226">
        <v>3</v>
      </c>
      <c r="H3226">
        <v>0</v>
      </c>
      <c r="I3226">
        <v>90</v>
      </c>
      <c r="J3226">
        <v>2019</v>
      </c>
      <c r="K3226" t="s">
        <v>92</v>
      </c>
      <c r="L3226">
        <v>2</v>
      </c>
      <c r="M3226">
        <v>4</v>
      </c>
      <c r="N3226">
        <v>13</v>
      </c>
      <c r="O3226">
        <v>4</v>
      </c>
      <c r="P3226" t="s">
        <v>1559</v>
      </c>
      <c r="Q3226" t="s">
        <v>1459</v>
      </c>
      <c r="R3226" t="s">
        <v>1560</v>
      </c>
      <c r="S3226">
        <v>20975</v>
      </c>
      <c r="T3226" t="s">
        <v>1301</v>
      </c>
      <c r="U3226" t="s">
        <v>1561</v>
      </c>
      <c r="V3226" t="s">
        <v>1463</v>
      </c>
      <c r="W3226" t="s">
        <v>1115</v>
      </c>
      <c r="X3226" t="s">
        <v>57</v>
      </c>
      <c r="Y3226" t="s">
        <v>1564</v>
      </c>
      <c r="Z3226" s="1">
        <v>43764</v>
      </c>
      <c r="AA3226">
        <v>56</v>
      </c>
      <c r="AB3226" t="s">
        <v>81</v>
      </c>
      <c r="AC3226">
        <v>2023</v>
      </c>
      <c r="AD3226">
        <v>5</v>
      </c>
      <c r="AE3226" t="s">
        <v>475</v>
      </c>
      <c r="AF3226" t="s">
        <v>247</v>
      </c>
      <c r="AG3226" s="1">
        <v>36056</v>
      </c>
      <c r="AH3226" t="s">
        <v>264</v>
      </c>
      <c r="AI3226" t="s">
        <v>265</v>
      </c>
      <c r="AJ3226" t="s">
        <v>64</v>
      </c>
      <c r="AK3226">
        <v>177</v>
      </c>
      <c r="AL3226">
        <v>25000000</v>
      </c>
      <c r="AM3226">
        <v>60000000</v>
      </c>
      <c r="AN3226" s="1">
        <v>46568</v>
      </c>
      <c r="AO3226" t="s">
        <v>479</v>
      </c>
      <c r="AP3226" t="s">
        <v>164</v>
      </c>
      <c r="AQ3226">
        <v>11</v>
      </c>
      <c r="AR3226" t="s">
        <v>477</v>
      </c>
      <c r="AS3226">
        <v>0</v>
      </c>
      <c r="AT3226" t="s">
        <v>264</v>
      </c>
      <c r="AU3226">
        <v>26</v>
      </c>
    </row>
    <row r="3227" spans="1:47" x14ac:dyDescent="0.25">
      <c r="A3227" t="s">
        <v>1558</v>
      </c>
      <c r="B3227">
        <v>3219381</v>
      </c>
      <c r="C3227">
        <v>315779</v>
      </c>
      <c r="D3227" t="s">
        <v>504</v>
      </c>
      <c r="E3227">
        <v>0</v>
      </c>
      <c r="F3227">
        <v>0</v>
      </c>
      <c r="G3227">
        <v>3</v>
      </c>
      <c r="H3227">
        <v>0</v>
      </c>
      <c r="I3227">
        <v>90</v>
      </c>
      <c r="J3227">
        <v>2019</v>
      </c>
      <c r="K3227" t="s">
        <v>92</v>
      </c>
      <c r="L3227">
        <v>2</v>
      </c>
      <c r="M3227">
        <v>4</v>
      </c>
      <c r="N3227">
        <v>13</v>
      </c>
      <c r="O3227">
        <v>4</v>
      </c>
      <c r="P3227" t="s">
        <v>1559</v>
      </c>
      <c r="Q3227" t="s">
        <v>1459</v>
      </c>
      <c r="R3227" t="s">
        <v>1560</v>
      </c>
      <c r="S3227">
        <v>20975</v>
      </c>
      <c r="T3227" t="s">
        <v>1301</v>
      </c>
      <c r="U3227" t="s">
        <v>1561</v>
      </c>
      <c r="V3227" t="s">
        <v>1463</v>
      </c>
      <c r="W3227" t="s">
        <v>1115</v>
      </c>
      <c r="X3227" t="s">
        <v>57</v>
      </c>
      <c r="Y3227" t="s">
        <v>1564</v>
      </c>
      <c r="Z3227" s="1">
        <v>43764</v>
      </c>
      <c r="AA3227">
        <v>56</v>
      </c>
      <c r="AB3227" t="s">
        <v>81</v>
      </c>
      <c r="AC3227">
        <v>2023</v>
      </c>
      <c r="AD3227">
        <v>5</v>
      </c>
      <c r="AE3227" t="s">
        <v>475</v>
      </c>
      <c r="AF3227" t="s">
        <v>247</v>
      </c>
      <c r="AG3227" s="1">
        <v>36056</v>
      </c>
      <c r="AH3227" t="s">
        <v>264</v>
      </c>
      <c r="AI3227" t="s">
        <v>265</v>
      </c>
      <c r="AJ3227" t="s">
        <v>64</v>
      </c>
      <c r="AK3227">
        <v>177</v>
      </c>
      <c r="AL3227">
        <v>25000000</v>
      </c>
      <c r="AM3227">
        <v>60000000</v>
      </c>
      <c r="AN3227" s="1">
        <v>46568</v>
      </c>
      <c r="AO3227" t="s">
        <v>480</v>
      </c>
      <c r="AP3227" t="s">
        <v>164</v>
      </c>
      <c r="AQ3227">
        <v>11</v>
      </c>
      <c r="AR3227" t="s">
        <v>477</v>
      </c>
      <c r="AS3227">
        <v>0</v>
      </c>
      <c r="AT3227" t="s">
        <v>264</v>
      </c>
      <c r="AU3227">
        <v>26</v>
      </c>
    </row>
    <row r="3228" spans="1:47" x14ac:dyDescent="0.25">
      <c r="A3228" t="s">
        <v>1558</v>
      </c>
      <c r="B3228">
        <v>3219381</v>
      </c>
      <c r="C3228">
        <v>315779</v>
      </c>
      <c r="D3228" t="s">
        <v>504</v>
      </c>
      <c r="E3228">
        <v>0</v>
      </c>
      <c r="F3228">
        <v>0</v>
      </c>
      <c r="G3228">
        <v>3</v>
      </c>
      <c r="H3228">
        <v>0</v>
      </c>
      <c r="I3228">
        <v>90</v>
      </c>
      <c r="J3228">
        <v>2019</v>
      </c>
      <c r="K3228" t="s">
        <v>92</v>
      </c>
      <c r="L3228">
        <v>2</v>
      </c>
      <c r="M3228">
        <v>4</v>
      </c>
      <c r="N3228">
        <v>13</v>
      </c>
      <c r="O3228">
        <v>4</v>
      </c>
      <c r="P3228" t="s">
        <v>1559</v>
      </c>
      <c r="Q3228" t="s">
        <v>1459</v>
      </c>
      <c r="R3228" t="s">
        <v>1560</v>
      </c>
      <c r="S3228">
        <v>20975</v>
      </c>
      <c r="T3228" t="s">
        <v>1301</v>
      </c>
      <c r="U3228" t="s">
        <v>1561</v>
      </c>
      <c r="V3228" t="s">
        <v>1463</v>
      </c>
      <c r="W3228" t="s">
        <v>1115</v>
      </c>
      <c r="X3228" t="s">
        <v>57</v>
      </c>
      <c r="Y3228" t="s">
        <v>1564</v>
      </c>
      <c r="Z3228" s="1">
        <v>43764</v>
      </c>
      <c r="AA3228">
        <v>56</v>
      </c>
      <c r="AB3228" t="s">
        <v>81</v>
      </c>
      <c r="AC3228">
        <v>2023</v>
      </c>
      <c r="AD3228">
        <v>5</v>
      </c>
      <c r="AE3228" t="s">
        <v>475</v>
      </c>
      <c r="AF3228" t="s">
        <v>247</v>
      </c>
      <c r="AG3228" s="1">
        <v>36056</v>
      </c>
      <c r="AH3228" t="s">
        <v>264</v>
      </c>
      <c r="AI3228" t="s">
        <v>265</v>
      </c>
      <c r="AJ3228" t="s">
        <v>64</v>
      </c>
      <c r="AK3228">
        <v>177</v>
      </c>
      <c r="AL3228">
        <v>25000000</v>
      </c>
      <c r="AM3228">
        <v>60000000</v>
      </c>
      <c r="AN3228" s="1">
        <v>46568</v>
      </c>
      <c r="AO3228" t="s">
        <v>481</v>
      </c>
      <c r="AP3228" t="s">
        <v>164</v>
      </c>
      <c r="AQ3228">
        <v>11</v>
      </c>
      <c r="AR3228" t="s">
        <v>477</v>
      </c>
      <c r="AS3228">
        <v>0</v>
      </c>
      <c r="AT3228" t="s">
        <v>264</v>
      </c>
      <c r="AU3228">
        <v>26</v>
      </c>
    </row>
    <row r="3229" spans="1:47" x14ac:dyDescent="0.25">
      <c r="A3229" t="s">
        <v>1558</v>
      </c>
      <c r="B3229">
        <v>3219381</v>
      </c>
      <c r="C3229">
        <v>315779</v>
      </c>
      <c r="D3229" t="s">
        <v>504</v>
      </c>
      <c r="E3229">
        <v>0</v>
      </c>
      <c r="F3229">
        <v>0</v>
      </c>
      <c r="G3229">
        <v>3</v>
      </c>
      <c r="H3229">
        <v>0</v>
      </c>
      <c r="I3229">
        <v>90</v>
      </c>
      <c r="J3229">
        <v>2019</v>
      </c>
      <c r="K3229" t="s">
        <v>92</v>
      </c>
      <c r="L3229">
        <v>2</v>
      </c>
      <c r="M3229">
        <v>4</v>
      </c>
      <c r="N3229">
        <v>13</v>
      </c>
      <c r="O3229">
        <v>4</v>
      </c>
      <c r="P3229" t="s">
        <v>1559</v>
      </c>
      <c r="Q3229" t="s">
        <v>1459</v>
      </c>
      <c r="R3229" t="s">
        <v>1560</v>
      </c>
      <c r="S3229">
        <v>20975</v>
      </c>
      <c r="T3229" t="s">
        <v>1301</v>
      </c>
      <c r="U3229" t="s">
        <v>1561</v>
      </c>
      <c r="V3229" t="s">
        <v>1463</v>
      </c>
      <c r="W3229" t="s">
        <v>1115</v>
      </c>
      <c r="X3229" t="s">
        <v>57</v>
      </c>
      <c r="Y3229" t="s">
        <v>1564</v>
      </c>
      <c r="Z3229" s="1">
        <v>43764</v>
      </c>
      <c r="AA3229">
        <v>56</v>
      </c>
      <c r="AB3229" t="s">
        <v>81</v>
      </c>
      <c r="AC3229">
        <v>2023</v>
      </c>
      <c r="AD3229">
        <v>5</v>
      </c>
      <c r="AE3229" t="s">
        <v>475</v>
      </c>
      <c r="AF3229" t="s">
        <v>247</v>
      </c>
      <c r="AG3229" s="1">
        <v>36056</v>
      </c>
      <c r="AH3229" t="s">
        <v>264</v>
      </c>
      <c r="AI3229" t="s">
        <v>265</v>
      </c>
      <c r="AJ3229" t="s">
        <v>64</v>
      </c>
      <c r="AK3229">
        <v>177</v>
      </c>
      <c r="AL3229">
        <v>25000000</v>
      </c>
      <c r="AM3229">
        <v>60000000</v>
      </c>
      <c r="AN3229" s="1">
        <v>46568</v>
      </c>
      <c r="AO3229" t="s">
        <v>482</v>
      </c>
      <c r="AP3229" t="s">
        <v>164</v>
      </c>
      <c r="AQ3229">
        <v>11</v>
      </c>
      <c r="AR3229" t="s">
        <v>477</v>
      </c>
      <c r="AS3229">
        <v>0</v>
      </c>
      <c r="AT3229" t="s">
        <v>483</v>
      </c>
      <c r="AU3229">
        <v>26</v>
      </c>
    </row>
    <row r="3230" spans="1:47" x14ac:dyDescent="0.25">
      <c r="A3230" t="s">
        <v>1558</v>
      </c>
      <c r="B3230">
        <v>3219381</v>
      </c>
      <c r="C3230">
        <v>315779</v>
      </c>
      <c r="D3230" t="s">
        <v>504</v>
      </c>
      <c r="E3230">
        <v>0</v>
      </c>
      <c r="F3230">
        <v>0</v>
      </c>
      <c r="G3230">
        <v>3</v>
      </c>
      <c r="H3230">
        <v>0</v>
      </c>
      <c r="I3230">
        <v>90</v>
      </c>
      <c r="J3230">
        <v>2019</v>
      </c>
      <c r="K3230" t="s">
        <v>92</v>
      </c>
      <c r="L3230">
        <v>2</v>
      </c>
      <c r="M3230">
        <v>4</v>
      </c>
      <c r="N3230">
        <v>13</v>
      </c>
      <c r="O3230">
        <v>4</v>
      </c>
      <c r="P3230" t="s">
        <v>1559</v>
      </c>
      <c r="Q3230" t="s">
        <v>1459</v>
      </c>
      <c r="R3230" t="s">
        <v>1560</v>
      </c>
      <c r="S3230">
        <v>20975</v>
      </c>
      <c r="T3230" t="s">
        <v>1301</v>
      </c>
      <c r="U3230" t="s">
        <v>1561</v>
      </c>
      <c r="V3230" t="s">
        <v>1463</v>
      </c>
      <c r="W3230" t="s">
        <v>1115</v>
      </c>
      <c r="X3230" t="s">
        <v>57</v>
      </c>
      <c r="Y3230" t="s">
        <v>1564</v>
      </c>
      <c r="Z3230" s="1">
        <v>43764</v>
      </c>
      <c r="AA3230">
        <v>56</v>
      </c>
      <c r="AB3230" t="s">
        <v>81</v>
      </c>
      <c r="AC3230">
        <v>2023</v>
      </c>
      <c r="AD3230">
        <v>5</v>
      </c>
      <c r="AE3230" t="s">
        <v>475</v>
      </c>
      <c r="AF3230" t="s">
        <v>247</v>
      </c>
      <c r="AG3230" s="1">
        <v>36056</v>
      </c>
      <c r="AH3230" t="s">
        <v>264</v>
      </c>
      <c r="AI3230" t="s">
        <v>265</v>
      </c>
      <c r="AJ3230" t="s">
        <v>64</v>
      </c>
      <c r="AK3230">
        <v>177</v>
      </c>
      <c r="AL3230">
        <v>25000000</v>
      </c>
      <c r="AM3230">
        <v>60000000</v>
      </c>
      <c r="AN3230" s="1">
        <v>46568</v>
      </c>
      <c r="AO3230" t="s">
        <v>484</v>
      </c>
      <c r="AP3230" t="s">
        <v>164</v>
      </c>
      <c r="AQ3230">
        <v>11</v>
      </c>
      <c r="AR3230" t="s">
        <v>477</v>
      </c>
      <c r="AS3230">
        <v>0</v>
      </c>
      <c r="AT3230" t="s">
        <v>264</v>
      </c>
      <c r="AU3230">
        <v>26</v>
      </c>
    </row>
    <row r="3231" spans="1:47" x14ac:dyDescent="0.25">
      <c r="A3231" t="s">
        <v>1558</v>
      </c>
      <c r="B3231">
        <v>3219381</v>
      </c>
      <c r="C3231">
        <v>315779</v>
      </c>
      <c r="D3231" t="s">
        <v>504</v>
      </c>
      <c r="E3231">
        <v>0</v>
      </c>
      <c r="F3231">
        <v>0</v>
      </c>
      <c r="G3231">
        <v>3</v>
      </c>
      <c r="H3231">
        <v>0</v>
      </c>
      <c r="I3231">
        <v>90</v>
      </c>
      <c r="J3231">
        <v>2019</v>
      </c>
      <c r="K3231" t="s">
        <v>92</v>
      </c>
      <c r="L3231">
        <v>2</v>
      </c>
      <c r="M3231">
        <v>4</v>
      </c>
      <c r="N3231">
        <v>13</v>
      </c>
      <c r="O3231">
        <v>4</v>
      </c>
      <c r="P3231" t="s">
        <v>1559</v>
      </c>
      <c r="Q3231" t="s">
        <v>1459</v>
      </c>
      <c r="R3231" t="s">
        <v>1560</v>
      </c>
      <c r="S3231">
        <v>20975</v>
      </c>
      <c r="T3231" t="s">
        <v>1301</v>
      </c>
      <c r="U3231" t="s">
        <v>1561</v>
      </c>
      <c r="V3231" t="s">
        <v>1463</v>
      </c>
      <c r="W3231" t="s">
        <v>1115</v>
      </c>
      <c r="X3231" t="s">
        <v>57</v>
      </c>
      <c r="Y3231" t="s">
        <v>1564</v>
      </c>
      <c r="Z3231" s="1">
        <v>43764</v>
      </c>
      <c r="AA3231">
        <v>56</v>
      </c>
      <c r="AB3231" t="s">
        <v>81</v>
      </c>
      <c r="AC3231">
        <v>2023</v>
      </c>
      <c r="AD3231">
        <v>5</v>
      </c>
      <c r="AE3231" t="s">
        <v>475</v>
      </c>
      <c r="AF3231" t="s">
        <v>247</v>
      </c>
      <c r="AG3231" s="1">
        <v>36056</v>
      </c>
      <c r="AH3231" t="s">
        <v>264</v>
      </c>
      <c r="AI3231" t="s">
        <v>265</v>
      </c>
      <c r="AJ3231" t="s">
        <v>64</v>
      </c>
      <c r="AK3231">
        <v>177</v>
      </c>
      <c r="AL3231">
        <v>25000000</v>
      </c>
      <c r="AM3231">
        <v>60000000</v>
      </c>
      <c r="AN3231" s="1">
        <v>46568</v>
      </c>
      <c r="AO3231" t="s">
        <v>485</v>
      </c>
      <c r="AP3231" t="s">
        <v>66</v>
      </c>
      <c r="AQ3231">
        <v>11</v>
      </c>
      <c r="AR3231" t="s">
        <v>477</v>
      </c>
      <c r="AS3231">
        <v>0</v>
      </c>
      <c r="AT3231" t="s">
        <v>264</v>
      </c>
      <c r="AU3231">
        <v>26</v>
      </c>
    </row>
    <row r="3232" spans="1:47" x14ac:dyDescent="0.25">
      <c r="A3232" t="s">
        <v>1558</v>
      </c>
      <c r="B3232">
        <v>3219381</v>
      </c>
      <c r="C3232">
        <v>315779</v>
      </c>
      <c r="D3232" t="s">
        <v>504</v>
      </c>
      <c r="E3232">
        <v>0</v>
      </c>
      <c r="F3232">
        <v>0</v>
      </c>
      <c r="G3232">
        <v>3</v>
      </c>
      <c r="H3232">
        <v>0</v>
      </c>
      <c r="I3232">
        <v>90</v>
      </c>
      <c r="J3232">
        <v>2019</v>
      </c>
      <c r="K3232" t="s">
        <v>92</v>
      </c>
      <c r="L3232">
        <v>2</v>
      </c>
      <c r="M3232">
        <v>4</v>
      </c>
      <c r="N3232">
        <v>13</v>
      </c>
      <c r="O3232">
        <v>4</v>
      </c>
      <c r="P3232" t="s">
        <v>1559</v>
      </c>
      <c r="Q3232" t="s">
        <v>1459</v>
      </c>
      <c r="R3232" t="s">
        <v>1560</v>
      </c>
      <c r="S3232">
        <v>20975</v>
      </c>
      <c r="T3232" t="s">
        <v>1301</v>
      </c>
      <c r="U3232" t="s">
        <v>1561</v>
      </c>
      <c r="V3232" t="s">
        <v>1463</v>
      </c>
      <c r="W3232" t="s">
        <v>1115</v>
      </c>
      <c r="X3232" t="s">
        <v>57</v>
      </c>
      <c r="Y3232" t="s">
        <v>1564</v>
      </c>
      <c r="Z3232" s="1">
        <v>43764</v>
      </c>
      <c r="AA3232">
        <v>56</v>
      </c>
      <c r="AB3232" t="s">
        <v>81</v>
      </c>
      <c r="AC3232">
        <v>2023</v>
      </c>
      <c r="AD3232">
        <v>5</v>
      </c>
      <c r="AE3232" t="s">
        <v>475</v>
      </c>
      <c r="AF3232" t="s">
        <v>247</v>
      </c>
      <c r="AG3232" s="1">
        <v>36056</v>
      </c>
      <c r="AH3232" t="s">
        <v>264</v>
      </c>
      <c r="AI3232" t="s">
        <v>265</v>
      </c>
      <c r="AJ3232" t="s">
        <v>64</v>
      </c>
      <c r="AK3232">
        <v>177</v>
      </c>
      <c r="AL3232">
        <v>25000000</v>
      </c>
      <c r="AM3232">
        <v>60000000</v>
      </c>
      <c r="AN3232" s="1">
        <v>46568</v>
      </c>
      <c r="AO3232" t="s">
        <v>486</v>
      </c>
      <c r="AP3232" t="s">
        <v>164</v>
      </c>
      <c r="AQ3232">
        <v>11</v>
      </c>
      <c r="AR3232" t="s">
        <v>477</v>
      </c>
      <c r="AS3232">
        <v>0</v>
      </c>
      <c r="AT3232" t="s">
        <v>264</v>
      </c>
      <c r="AU3232">
        <v>26</v>
      </c>
    </row>
    <row r="3233" spans="1:47" x14ac:dyDescent="0.25">
      <c r="A3233" t="s">
        <v>1558</v>
      </c>
      <c r="B3233">
        <v>3219381</v>
      </c>
      <c r="C3233">
        <v>315779</v>
      </c>
      <c r="D3233" t="s">
        <v>504</v>
      </c>
      <c r="E3233">
        <v>0</v>
      </c>
      <c r="F3233">
        <v>0</v>
      </c>
      <c r="G3233">
        <v>3</v>
      </c>
      <c r="H3233">
        <v>0</v>
      </c>
      <c r="I3233">
        <v>90</v>
      </c>
      <c r="J3233">
        <v>2019</v>
      </c>
      <c r="K3233" t="s">
        <v>92</v>
      </c>
      <c r="L3233">
        <v>2</v>
      </c>
      <c r="M3233">
        <v>4</v>
      </c>
      <c r="N3233">
        <v>13</v>
      </c>
      <c r="O3233">
        <v>4</v>
      </c>
      <c r="P3233" t="s">
        <v>1559</v>
      </c>
      <c r="Q3233" t="s">
        <v>1459</v>
      </c>
      <c r="R3233" t="s">
        <v>1560</v>
      </c>
      <c r="S3233">
        <v>20975</v>
      </c>
      <c r="T3233" t="s">
        <v>1301</v>
      </c>
      <c r="U3233" t="s">
        <v>1561</v>
      </c>
      <c r="V3233" t="s">
        <v>1463</v>
      </c>
      <c r="W3233" t="s">
        <v>1115</v>
      </c>
      <c r="X3233" t="s">
        <v>57</v>
      </c>
      <c r="Y3233" t="s">
        <v>1564</v>
      </c>
      <c r="Z3233" s="1">
        <v>43764</v>
      </c>
      <c r="AA3233">
        <v>56</v>
      </c>
      <c r="AB3233" t="s">
        <v>81</v>
      </c>
      <c r="AC3233">
        <v>2023</v>
      </c>
      <c r="AD3233">
        <v>5</v>
      </c>
      <c r="AE3233" t="s">
        <v>475</v>
      </c>
      <c r="AF3233" t="s">
        <v>247</v>
      </c>
      <c r="AG3233" s="1">
        <v>36056</v>
      </c>
      <c r="AH3233" t="s">
        <v>264</v>
      </c>
      <c r="AI3233" t="s">
        <v>265</v>
      </c>
      <c r="AJ3233" t="s">
        <v>64</v>
      </c>
      <c r="AK3233">
        <v>177</v>
      </c>
      <c r="AL3233">
        <v>25000000</v>
      </c>
      <c r="AM3233">
        <v>60000000</v>
      </c>
      <c r="AN3233" s="1">
        <v>46568</v>
      </c>
      <c r="AO3233" t="s">
        <v>487</v>
      </c>
      <c r="AP3233" t="s">
        <v>164</v>
      </c>
      <c r="AQ3233">
        <v>11</v>
      </c>
      <c r="AR3233" t="s">
        <v>477</v>
      </c>
      <c r="AS3233">
        <v>0</v>
      </c>
      <c r="AT3233" t="s">
        <v>264</v>
      </c>
      <c r="AU3233">
        <v>26</v>
      </c>
    </row>
    <row r="3234" spans="1:47" x14ac:dyDescent="0.25">
      <c r="A3234" t="s">
        <v>1558</v>
      </c>
      <c r="B3234">
        <v>3219381</v>
      </c>
      <c r="C3234">
        <v>315779</v>
      </c>
      <c r="D3234" t="s">
        <v>504</v>
      </c>
      <c r="E3234">
        <v>0</v>
      </c>
      <c r="F3234">
        <v>0</v>
      </c>
      <c r="G3234">
        <v>3</v>
      </c>
      <c r="H3234">
        <v>0</v>
      </c>
      <c r="I3234">
        <v>90</v>
      </c>
      <c r="J3234">
        <v>2019</v>
      </c>
      <c r="K3234" t="s">
        <v>92</v>
      </c>
      <c r="L3234">
        <v>2</v>
      </c>
      <c r="M3234">
        <v>4</v>
      </c>
      <c r="N3234">
        <v>13</v>
      </c>
      <c r="O3234">
        <v>4</v>
      </c>
      <c r="P3234" t="s">
        <v>1559</v>
      </c>
      <c r="Q3234" t="s">
        <v>1459</v>
      </c>
      <c r="R3234" t="s">
        <v>1560</v>
      </c>
      <c r="S3234">
        <v>20975</v>
      </c>
      <c r="T3234" t="s">
        <v>1301</v>
      </c>
      <c r="U3234" t="s">
        <v>1561</v>
      </c>
      <c r="V3234" t="s">
        <v>1463</v>
      </c>
      <c r="W3234" t="s">
        <v>1115</v>
      </c>
      <c r="X3234" t="s">
        <v>57</v>
      </c>
      <c r="Y3234" t="s">
        <v>1564</v>
      </c>
      <c r="Z3234" s="1">
        <v>43764</v>
      </c>
      <c r="AA3234">
        <v>56</v>
      </c>
      <c r="AB3234" t="s">
        <v>81</v>
      </c>
      <c r="AC3234">
        <v>2023</v>
      </c>
      <c r="AD3234">
        <v>5</v>
      </c>
      <c r="AE3234" t="s">
        <v>475</v>
      </c>
      <c r="AF3234" t="s">
        <v>247</v>
      </c>
      <c r="AG3234" s="1">
        <v>36056</v>
      </c>
      <c r="AH3234" t="s">
        <v>264</v>
      </c>
      <c r="AI3234" t="s">
        <v>265</v>
      </c>
      <c r="AJ3234" t="s">
        <v>64</v>
      </c>
      <c r="AK3234">
        <v>177</v>
      </c>
      <c r="AL3234">
        <v>25000000</v>
      </c>
      <c r="AM3234">
        <v>60000000</v>
      </c>
      <c r="AN3234" s="1">
        <v>46568</v>
      </c>
      <c r="AO3234" t="s">
        <v>488</v>
      </c>
      <c r="AP3234" t="s">
        <v>164</v>
      </c>
      <c r="AQ3234">
        <v>11</v>
      </c>
      <c r="AR3234" t="s">
        <v>477</v>
      </c>
      <c r="AS3234">
        <v>0</v>
      </c>
      <c r="AT3234" t="s">
        <v>264</v>
      </c>
      <c r="AU3234">
        <v>26</v>
      </c>
    </row>
    <row r="3235" spans="1:47" x14ac:dyDescent="0.25">
      <c r="A3235" t="s">
        <v>1558</v>
      </c>
      <c r="B3235">
        <v>3219381</v>
      </c>
      <c r="C3235">
        <v>315779</v>
      </c>
      <c r="D3235" t="s">
        <v>504</v>
      </c>
      <c r="E3235">
        <v>0</v>
      </c>
      <c r="F3235">
        <v>0</v>
      </c>
      <c r="G3235">
        <v>3</v>
      </c>
      <c r="H3235">
        <v>0</v>
      </c>
      <c r="I3235">
        <v>90</v>
      </c>
      <c r="J3235">
        <v>2019</v>
      </c>
      <c r="K3235" t="s">
        <v>92</v>
      </c>
      <c r="L3235">
        <v>2</v>
      </c>
      <c r="M3235">
        <v>4</v>
      </c>
      <c r="N3235">
        <v>13</v>
      </c>
      <c r="O3235">
        <v>4</v>
      </c>
      <c r="P3235" t="s">
        <v>1559</v>
      </c>
      <c r="Q3235" t="s">
        <v>1459</v>
      </c>
      <c r="R3235" t="s">
        <v>1560</v>
      </c>
      <c r="S3235">
        <v>20975</v>
      </c>
      <c r="T3235" t="s">
        <v>1301</v>
      </c>
      <c r="U3235" t="s">
        <v>1561</v>
      </c>
      <c r="V3235" t="s">
        <v>1463</v>
      </c>
      <c r="W3235" t="s">
        <v>1115</v>
      </c>
      <c r="X3235" t="s">
        <v>57</v>
      </c>
      <c r="Y3235" t="s">
        <v>1564</v>
      </c>
      <c r="Z3235" s="1">
        <v>43764</v>
      </c>
      <c r="AA3235">
        <v>56</v>
      </c>
      <c r="AB3235" t="s">
        <v>81</v>
      </c>
      <c r="AC3235">
        <v>2023</v>
      </c>
      <c r="AD3235">
        <v>5</v>
      </c>
      <c r="AE3235" t="s">
        <v>475</v>
      </c>
      <c r="AF3235" t="s">
        <v>247</v>
      </c>
      <c r="AG3235" s="1">
        <v>36056</v>
      </c>
      <c r="AH3235" t="s">
        <v>264</v>
      </c>
      <c r="AI3235" t="s">
        <v>265</v>
      </c>
      <c r="AJ3235" t="s">
        <v>64</v>
      </c>
      <c r="AK3235">
        <v>177</v>
      </c>
      <c r="AL3235">
        <v>25000000</v>
      </c>
      <c r="AM3235">
        <v>60000000</v>
      </c>
      <c r="AN3235" s="1">
        <v>46568</v>
      </c>
      <c r="AO3235" t="s">
        <v>489</v>
      </c>
      <c r="AP3235" t="s">
        <v>164</v>
      </c>
      <c r="AQ3235">
        <v>11</v>
      </c>
      <c r="AR3235" t="s">
        <v>477</v>
      </c>
      <c r="AS3235">
        <v>0</v>
      </c>
      <c r="AT3235" t="s">
        <v>264</v>
      </c>
      <c r="AU3235">
        <v>26</v>
      </c>
    </row>
    <row r="3236" spans="1:47" x14ac:dyDescent="0.25">
      <c r="A3236" t="s">
        <v>1558</v>
      </c>
      <c r="B3236">
        <v>3219381</v>
      </c>
      <c r="C3236">
        <v>315779</v>
      </c>
      <c r="D3236" t="s">
        <v>504</v>
      </c>
      <c r="E3236">
        <v>0</v>
      </c>
      <c r="F3236">
        <v>0</v>
      </c>
      <c r="G3236">
        <v>3</v>
      </c>
      <c r="H3236">
        <v>0</v>
      </c>
      <c r="I3236">
        <v>90</v>
      </c>
      <c r="J3236">
        <v>2019</v>
      </c>
      <c r="K3236" t="s">
        <v>92</v>
      </c>
      <c r="L3236">
        <v>2</v>
      </c>
      <c r="M3236">
        <v>4</v>
      </c>
      <c r="N3236">
        <v>13</v>
      </c>
      <c r="O3236">
        <v>4</v>
      </c>
      <c r="P3236" t="s">
        <v>1559</v>
      </c>
      <c r="Q3236" t="s">
        <v>1459</v>
      </c>
      <c r="R3236" t="s">
        <v>1560</v>
      </c>
      <c r="S3236">
        <v>20975</v>
      </c>
      <c r="T3236" t="s">
        <v>1301</v>
      </c>
      <c r="U3236" t="s">
        <v>1561</v>
      </c>
      <c r="V3236" t="s">
        <v>1463</v>
      </c>
      <c r="W3236" t="s">
        <v>1115</v>
      </c>
      <c r="X3236" t="s">
        <v>57</v>
      </c>
      <c r="Y3236" t="s">
        <v>1564</v>
      </c>
      <c r="Z3236" s="1">
        <v>43764</v>
      </c>
      <c r="AA3236">
        <v>56</v>
      </c>
      <c r="AB3236" t="s">
        <v>81</v>
      </c>
      <c r="AC3236">
        <v>2023</v>
      </c>
      <c r="AD3236">
        <v>5</v>
      </c>
      <c r="AE3236" t="s">
        <v>475</v>
      </c>
      <c r="AF3236" t="s">
        <v>247</v>
      </c>
      <c r="AG3236" s="1">
        <v>36056</v>
      </c>
      <c r="AH3236" t="s">
        <v>264</v>
      </c>
      <c r="AI3236" t="s">
        <v>265</v>
      </c>
      <c r="AJ3236" t="s">
        <v>64</v>
      </c>
      <c r="AK3236">
        <v>177</v>
      </c>
      <c r="AL3236">
        <v>25000000</v>
      </c>
      <c r="AM3236">
        <v>60000000</v>
      </c>
      <c r="AN3236" s="1">
        <v>46568</v>
      </c>
      <c r="AO3236" t="s">
        <v>490</v>
      </c>
      <c r="AP3236" t="s">
        <v>164</v>
      </c>
      <c r="AQ3236">
        <v>11</v>
      </c>
      <c r="AR3236" t="s">
        <v>477</v>
      </c>
      <c r="AS3236">
        <v>0</v>
      </c>
      <c r="AT3236" t="s">
        <v>264</v>
      </c>
      <c r="AU3236">
        <v>26</v>
      </c>
    </row>
    <row r="3237" spans="1:47" x14ac:dyDescent="0.25">
      <c r="A3237" t="s">
        <v>1558</v>
      </c>
      <c r="B3237">
        <v>3219381</v>
      </c>
      <c r="C3237">
        <v>315779</v>
      </c>
      <c r="D3237" t="s">
        <v>504</v>
      </c>
      <c r="E3237">
        <v>0</v>
      </c>
      <c r="F3237">
        <v>0</v>
      </c>
      <c r="G3237">
        <v>3</v>
      </c>
      <c r="H3237">
        <v>0</v>
      </c>
      <c r="I3237">
        <v>90</v>
      </c>
      <c r="J3237">
        <v>2019</v>
      </c>
      <c r="K3237" t="s">
        <v>92</v>
      </c>
      <c r="L3237">
        <v>2</v>
      </c>
      <c r="M3237">
        <v>4</v>
      </c>
      <c r="N3237">
        <v>13</v>
      </c>
      <c r="O3237">
        <v>4</v>
      </c>
      <c r="P3237" t="s">
        <v>1559</v>
      </c>
      <c r="Q3237" t="s">
        <v>1459</v>
      </c>
      <c r="R3237" t="s">
        <v>1560</v>
      </c>
      <c r="S3237">
        <v>20975</v>
      </c>
      <c r="T3237" t="s">
        <v>1301</v>
      </c>
      <c r="U3237" t="s">
        <v>1561</v>
      </c>
      <c r="V3237" t="s">
        <v>1463</v>
      </c>
      <c r="W3237" t="s">
        <v>1115</v>
      </c>
      <c r="X3237" t="s">
        <v>57</v>
      </c>
      <c r="Y3237" t="s">
        <v>1564</v>
      </c>
      <c r="Z3237" s="1">
        <v>43764</v>
      </c>
      <c r="AA3237">
        <v>56</v>
      </c>
      <c r="AB3237" t="s">
        <v>81</v>
      </c>
      <c r="AC3237">
        <v>2023</v>
      </c>
      <c r="AD3237">
        <v>5</v>
      </c>
      <c r="AE3237" t="s">
        <v>475</v>
      </c>
      <c r="AF3237" t="s">
        <v>247</v>
      </c>
      <c r="AG3237" s="1">
        <v>36056</v>
      </c>
      <c r="AH3237" t="s">
        <v>264</v>
      </c>
      <c r="AI3237" t="s">
        <v>265</v>
      </c>
      <c r="AJ3237" t="s">
        <v>64</v>
      </c>
      <c r="AK3237">
        <v>177</v>
      </c>
      <c r="AL3237">
        <v>25000000</v>
      </c>
      <c r="AM3237">
        <v>60000000</v>
      </c>
      <c r="AN3237" s="1">
        <v>46568</v>
      </c>
      <c r="AO3237" t="s">
        <v>491</v>
      </c>
      <c r="AP3237" t="s">
        <v>66</v>
      </c>
      <c r="AQ3237">
        <v>11</v>
      </c>
      <c r="AR3237" t="s">
        <v>477</v>
      </c>
      <c r="AS3237">
        <v>0</v>
      </c>
      <c r="AT3237" t="s">
        <v>264</v>
      </c>
      <c r="AU3237">
        <v>26</v>
      </c>
    </row>
    <row r="3238" spans="1:47" x14ac:dyDescent="0.25">
      <c r="A3238" t="s">
        <v>1565</v>
      </c>
      <c r="B3238">
        <v>3210370</v>
      </c>
      <c r="C3238">
        <v>381187</v>
      </c>
      <c r="D3238" t="s">
        <v>812</v>
      </c>
      <c r="E3238">
        <v>0</v>
      </c>
      <c r="F3238">
        <v>0</v>
      </c>
      <c r="G3238">
        <v>1</v>
      </c>
      <c r="H3238">
        <v>0</v>
      </c>
      <c r="I3238">
        <v>90</v>
      </c>
      <c r="J3238">
        <v>2019</v>
      </c>
      <c r="K3238" t="s">
        <v>106</v>
      </c>
      <c r="L3238">
        <v>1</v>
      </c>
      <c r="M3238">
        <v>1</v>
      </c>
      <c r="N3238">
        <v>12</v>
      </c>
      <c r="O3238">
        <v>14</v>
      </c>
      <c r="P3238" t="s">
        <v>922</v>
      </c>
      <c r="Q3238" t="s">
        <v>1443</v>
      </c>
      <c r="R3238" t="s">
        <v>791</v>
      </c>
      <c r="S3238">
        <v>1970</v>
      </c>
      <c r="T3238" t="s">
        <v>1184</v>
      </c>
      <c r="U3238" t="s">
        <v>793</v>
      </c>
      <c r="V3238" t="s">
        <v>924</v>
      </c>
      <c r="W3238" t="s">
        <v>103</v>
      </c>
      <c r="X3238" t="s">
        <v>57</v>
      </c>
      <c r="Y3238" t="s">
        <v>1566</v>
      </c>
      <c r="Z3238" s="1">
        <v>43765</v>
      </c>
      <c r="AA3238">
        <v>3</v>
      </c>
      <c r="AB3238" t="s">
        <v>81</v>
      </c>
      <c r="AC3238">
        <v>2023</v>
      </c>
      <c r="AD3238">
        <v>738</v>
      </c>
      <c r="AE3238" t="s">
        <v>796</v>
      </c>
      <c r="AF3238" t="s">
        <v>797</v>
      </c>
      <c r="AG3238" s="1">
        <v>35788</v>
      </c>
      <c r="AH3238" t="s">
        <v>264</v>
      </c>
      <c r="AI3238" t="s">
        <v>265</v>
      </c>
      <c r="AJ3238" t="s">
        <v>64</v>
      </c>
      <c r="AK3238">
        <v>178</v>
      </c>
      <c r="AL3238">
        <v>800000</v>
      </c>
      <c r="AM3238">
        <v>1000000</v>
      </c>
      <c r="AN3238" s="1">
        <v>46568</v>
      </c>
      <c r="AO3238" t="s">
        <v>798</v>
      </c>
      <c r="AP3238" t="s">
        <v>66</v>
      </c>
      <c r="AQ3238">
        <v>99</v>
      </c>
      <c r="AR3238" t="s">
        <v>799</v>
      </c>
      <c r="AS3238">
        <v>0</v>
      </c>
      <c r="AT3238" t="s">
        <v>264</v>
      </c>
      <c r="AU3238">
        <v>26</v>
      </c>
    </row>
    <row r="3239" spans="1:47" x14ac:dyDescent="0.25">
      <c r="A3239" t="s">
        <v>1565</v>
      </c>
      <c r="B3239">
        <v>3210370</v>
      </c>
      <c r="C3239">
        <v>381187</v>
      </c>
      <c r="D3239" t="s">
        <v>812</v>
      </c>
      <c r="E3239">
        <v>0</v>
      </c>
      <c r="F3239">
        <v>0</v>
      </c>
      <c r="G3239">
        <v>1</v>
      </c>
      <c r="H3239">
        <v>0</v>
      </c>
      <c r="I3239">
        <v>90</v>
      </c>
      <c r="J3239">
        <v>2019</v>
      </c>
      <c r="K3239" t="s">
        <v>106</v>
      </c>
      <c r="L3239">
        <v>1</v>
      </c>
      <c r="M3239">
        <v>1</v>
      </c>
      <c r="N3239">
        <v>12</v>
      </c>
      <c r="O3239">
        <v>14</v>
      </c>
      <c r="P3239" t="s">
        <v>922</v>
      </c>
      <c r="Q3239" t="s">
        <v>1443</v>
      </c>
      <c r="R3239" t="s">
        <v>791</v>
      </c>
      <c r="S3239">
        <v>1970</v>
      </c>
      <c r="T3239" t="s">
        <v>1184</v>
      </c>
      <c r="U3239" t="s">
        <v>793</v>
      </c>
      <c r="V3239" t="s">
        <v>924</v>
      </c>
      <c r="W3239" t="s">
        <v>103</v>
      </c>
      <c r="X3239" t="s">
        <v>57</v>
      </c>
      <c r="Y3239" t="s">
        <v>1566</v>
      </c>
      <c r="Z3239" s="1">
        <v>43765</v>
      </c>
      <c r="AA3239">
        <v>3</v>
      </c>
      <c r="AB3239" t="s">
        <v>81</v>
      </c>
      <c r="AC3239">
        <v>2023</v>
      </c>
      <c r="AD3239">
        <v>738</v>
      </c>
      <c r="AE3239" t="s">
        <v>796</v>
      </c>
      <c r="AF3239" t="s">
        <v>797</v>
      </c>
      <c r="AG3239" s="1">
        <v>35788</v>
      </c>
      <c r="AH3239" t="s">
        <v>264</v>
      </c>
      <c r="AI3239" t="s">
        <v>265</v>
      </c>
      <c r="AJ3239" t="s">
        <v>64</v>
      </c>
      <c r="AK3239">
        <v>178</v>
      </c>
      <c r="AL3239">
        <v>800000</v>
      </c>
      <c r="AM3239">
        <v>1000000</v>
      </c>
      <c r="AN3239" s="1">
        <v>46568</v>
      </c>
      <c r="AO3239" t="s">
        <v>800</v>
      </c>
      <c r="AP3239" t="s">
        <v>66</v>
      </c>
      <c r="AQ3239">
        <v>99</v>
      </c>
      <c r="AR3239" t="s">
        <v>799</v>
      </c>
      <c r="AS3239">
        <v>0</v>
      </c>
      <c r="AT3239" t="s">
        <v>264</v>
      </c>
      <c r="AU3239">
        <v>26</v>
      </c>
    </row>
    <row r="3240" spans="1:47" x14ac:dyDescent="0.25">
      <c r="A3240" t="s">
        <v>1565</v>
      </c>
      <c r="B3240">
        <v>3210370</v>
      </c>
      <c r="C3240">
        <v>381187</v>
      </c>
      <c r="D3240" t="s">
        <v>812</v>
      </c>
      <c r="E3240">
        <v>0</v>
      </c>
      <c r="F3240">
        <v>0</v>
      </c>
      <c r="G3240">
        <v>1</v>
      </c>
      <c r="H3240">
        <v>0</v>
      </c>
      <c r="I3240">
        <v>90</v>
      </c>
      <c r="J3240">
        <v>2019</v>
      </c>
      <c r="K3240" t="s">
        <v>106</v>
      </c>
      <c r="L3240">
        <v>1</v>
      </c>
      <c r="M3240">
        <v>1</v>
      </c>
      <c r="N3240">
        <v>12</v>
      </c>
      <c r="O3240">
        <v>14</v>
      </c>
      <c r="P3240" t="s">
        <v>922</v>
      </c>
      <c r="Q3240" t="s">
        <v>1443</v>
      </c>
      <c r="R3240" t="s">
        <v>791</v>
      </c>
      <c r="S3240">
        <v>1970</v>
      </c>
      <c r="T3240" t="s">
        <v>1184</v>
      </c>
      <c r="U3240" t="s">
        <v>793</v>
      </c>
      <c r="V3240" t="s">
        <v>924</v>
      </c>
      <c r="W3240" t="s">
        <v>103</v>
      </c>
      <c r="X3240" t="s">
        <v>57</v>
      </c>
      <c r="Y3240" t="s">
        <v>1566</v>
      </c>
      <c r="Z3240" s="1">
        <v>43765</v>
      </c>
      <c r="AA3240">
        <v>3</v>
      </c>
      <c r="AB3240" t="s">
        <v>81</v>
      </c>
      <c r="AC3240">
        <v>2023</v>
      </c>
      <c r="AD3240">
        <v>738</v>
      </c>
      <c r="AE3240" t="s">
        <v>796</v>
      </c>
      <c r="AF3240" t="s">
        <v>797</v>
      </c>
      <c r="AG3240" s="1">
        <v>35788</v>
      </c>
      <c r="AH3240" t="s">
        <v>264</v>
      </c>
      <c r="AI3240" t="s">
        <v>265</v>
      </c>
      <c r="AJ3240" t="s">
        <v>64</v>
      </c>
      <c r="AK3240">
        <v>178</v>
      </c>
      <c r="AL3240">
        <v>800000</v>
      </c>
      <c r="AM3240">
        <v>1000000</v>
      </c>
      <c r="AN3240" s="1">
        <v>46568</v>
      </c>
      <c r="AO3240" t="s">
        <v>801</v>
      </c>
      <c r="AP3240" t="s">
        <v>66</v>
      </c>
      <c r="AQ3240">
        <v>11</v>
      </c>
      <c r="AR3240" t="s">
        <v>799</v>
      </c>
      <c r="AS3240">
        <v>0</v>
      </c>
      <c r="AT3240" t="s">
        <v>264</v>
      </c>
      <c r="AU3240">
        <v>26</v>
      </c>
    </row>
    <row r="3241" spans="1:47" x14ac:dyDescent="0.25">
      <c r="A3241" t="s">
        <v>1565</v>
      </c>
      <c r="B3241">
        <v>3210370</v>
      </c>
      <c r="C3241">
        <v>381187</v>
      </c>
      <c r="D3241" t="s">
        <v>812</v>
      </c>
      <c r="E3241">
        <v>0</v>
      </c>
      <c r="F3241">
        <v>0</v>
      </c>
      <c r="G3241">
        <v>1</v>
      </c>
      <c r="H3241">
        <v>0</v>
      </c>
      <c r="I3241">
        <v>90</v>
      </c>
      <c r="J3241">
        <v>2019</v>
      </c>
      <c r="K3241" t="s">
        <v>106</v>
      </c>
      <c r="L3241">
        <v>1</v>
      </c>
      <c r="M3241">
        <v>1</v>
      </c>
      <c r="N3241">
        <v>12</v>
      </c>
      <c r="O3241">
        <v>14</v>
      </c>
      <c r="P3241" t="s">
        <v>922</v>
      </c>
      <c r="Q3241" t="s">
        <v>1443</v>
      </c>
      <c r="R3241" t="s">
        <v>791</v>
      </c>
      <c r="S3241">
        <v>1970</v>
      </c>
      <c r="T3241" t="s">
        <v>1184</v>
      </c>
      <c r="U3241" t="s">
        <v>793</v>
      </c>
      <c r="V3241" t="s">
        <v>924</v>
      </c>
      <c r="W3241" t="s">
        <v>103</v>
      </c>
      <c r="X3241" t="s">
        <v>57</v>
      </c>
      <c r="Y3241" t="s">
        <v>1566</v>
      </c>
      <c r="Z3241" s="1">
        <v>43765</v>
      </c>
      <c r="AA3241">
        <v>3</v>
      </c>
      <c r="AB3241" t="s">
        <v>81</v>
      </c>
      <c r="AC3241">
        <v>2023</v>
      </c>
      <c r="AD3241">
        <v>738</v>
      </c>
      <c r="AE3241" t="s">
        <v>796</v>
      </c>
      <c r="AF3241" t="s">
        <v>797</v>
      </c>
      <c r="AG3241" s="1">
        <v>35788</v>
      </c>
      <c r="AH3241" t="s">
        <v>264</v>
      </c>
      <c r="AI3241" t="s">
        <v>265</v>
      </c>
      <c r="AJ3241" t="s">
        <v>64</v>
      </c>
      <c r="AK3241">
        <v>178</v>
      </c>
      <c r="AL3241">
        <v>800000</v>
      </c>
      <c r="AM3241">
        <v>1000000</v>
      </c>
      <c r="AN3241" s="1">
        <v>46568</v>
      </c>
      <c r="AO3241" t="s">
        <v>802</v>
      </c>
      <c r="AP3241" t="s">
        <v>66</v>
      </c>
      <c r="AQ3241">
        <v>11</v>
      </c>
      <c r="AR3241" t="s">
        <v>799</v>
      </c>
      <c r="AS3241">
        <v>0</v>
      </c>
      <c r="AT3241" t="s">
        <v>264</v>
      </c>
      <c r="AU3241">
        <v>26</v>
      </c>
    </row>
    <row r="3242" spans="1:47" x14ac:dyDescent="0.25">
      <c r="A3242" t="s">
        <v>1565</v>
      </c>
      <c r="B3242">
        <v>3210370</v>
      </c>
      <c r="C3242">
        <v>381187</v>
      </c>
      <c r="D3242" t="s">
        <v>812</v>
      </c>
      <c r="E3242">
        <v>0</v>
      </c>
      <c r="F3242">
        <v>0</v>
      </c>
      <c r="G3242">
        <v>1</v>
      </c>
      <c r="H3242">
        <v>0</v>
      </c>
      <c r="I3242">
        <v>90</v>
      </c>
      <c r="J3242">
        <v>2019</v>
      </c>
      <c r="K3242" t="s">
        <v>106</v>
      </c>
      <c r="L3242">
        <v>1</v>
      </c>
      <c r="M3242">
        <v>1</v>
      </c>
      <c r="N3242">
        <v>12</v>
      </c>
      <c r="O3242">
        <v>14</v>
      </c>
      <c r="P3242" t="s">
        <v>922</v>
      </c>
      <c r="Q3242" t="s">
        <v>1443</v>
      </c>
      <c r="R3242" t="s">
        <v>791</v>
      </c>
      <c r="S3242">
        <v>1970</v>
      </c>
      <c r="T3242" t="s">
        <v>1184</v>
      </c>
      <c r="U3242" t="s">
        <v>793</v>
      </c>
      <c r="V3242" t="s">
        <v>924</v>
      </c>
      <c r="W3242" t="s">
        <v>103</v>
      </c>
      <c r="X3242" t="s">
        <v>57</v>
      </c>
      <c r="Y3242" t="s">
        <v>1566</v>
      </c>
      <c r="Z3242" s="1">
        <v>43765</v>
      </c>
      <c r="AA3242">
        <v>3</v>
      </c>
      <c r="AB3242" t="s">
        <v>81</v>
      </c>
      <c r="AC3242">
        <v>2023</v>
      </c>
      <c r="AD3242">
        <v>738</v>
      </c>
      <c r="AE3242" t="s">
        <v>796</v>
      </c>
      <c r="AF3242" t="s">
        <v>797</v>
      </c>
      <c r="AG3242" s="1">
        <v>35788</v>
      </c>
      <c r="AH3242" t="s">
        <v>264</v>
      </c>
      <c r="AI3242" t="s">
        <v>265</v>
      </c>
      <c r="AJ3242" t="s">
        <v>64</v>
      </c>
      <c r="AK3242">
        <v>178</v>
      </c>
      <c r="AL3242">
        <v>800000</v>
      </c>
      <c r="AM3242">
        <v>1000000</v>
      </c>
      <c r="AN3242" s="1">
        <v>46568</v>
      </c>
      <c r="AO3242" t="s">
        <v>803</v>
      </c>
      <c r="AP3242" t="s">
        <v>66</v>
      </c>
      <c r="AQ3242">
        <v>11</v>
      </c>
      <c r="AR3242" t="s">
        <v>799</v>
      </c>
      <c r="AS3242">
        <v>0</v>
      </c>
      <c r="AT3242" t="s">
        <v>264</v>
      </c>
      <c r="AU3242">
        <v>26</v>
      </c>
    </row>
    <row r="3243" spans="1:47" x14ac:dyDescent="0.25">
      <c r="A3243" t="s">
        <v>1565</v>
      </c>
      <c r="B3243">
        <v>3210370</v>
      </c>
      <c r="C3243">
        <v>381187</v>
      </c>
      <c r="D3243" t="s">
        <v>812</v>
      </c>
      <c r="E3243">
        <v>0</v>
      </c>
      <c r="F3243">
        <v>0</v>
      </c>
      <c r="G3243">
        <v>1</v>
      </c>
      <c r="H3243">
        <v>0</v>
      </c>
      <c r="I3243">
        <v>90</v>
      </c>
      <c r="J3243">
        <v>2019</v>
      </c>
      <c r="K3243" t="s">
        <v>106</v>
      </c>
      <c r="L3243">
        <v>1</v>
      </c>
      <c r="M3243">
        <v>1</v>
      </c>
      <c r="N3243">
        <v>12</v>
      </c>
      <c r="O3243">
        <v>14</v>
      </c>
      <c r="P3243" t="s">
        <v>922</v>
      </c>
      <c r="Q3243" t="s">
        <v>1443</v>
      </c>
      <c r="R3243" t="s">
        <v>791</v>
      </c>
      <c r="S3243">
        <v>1970</v>
      </c>
      <c r="T3243" t="s">
        <v>1184</v>
      </c>
      <c r="U3243" t="s">
        <v>793</v>
      </c>
      <c r="V3243" t="s">
        <v>924</v>
      </c>
      <c r="W3243" t="s">
        <v>103</v>
      </c>
      <c r="X3243" t="s">
        <v>57</v>
      </c>
      <c r="Y3243" t="s">
        <v>1566</v>
      </c>
      <c r="Z3243" s="1">
        <v>43765</v>
      </c>
      <c r="AA3243">
        <v>3</v>
      </c>
      <c r="AB3243" t="s">
        <v>81</v>
      </c>
      <c r="AC3243">
        <v>2023</v>
      </c>
      <c r="AD3243">
        <v>738</v>
      </c>
      <c r="AE3243" t="s">
        <v>796</v>
      </c>
      <c r="AF3243" t="s">
        <v>797</v>
      </c>
      <c r="AG3243" s="1">
        <v>35788</v>
      </c>
      <c r="AH3243" t="s">
        <v>264</v>
      </c>
      <c r="AI3243" t="s">
        <v>265</v>
      </c>
      <c r="AJ3243" t="s">
        <v>64</v>
      </c>
      <c r="AK3243">
        <v>178</v>
      </c>
      <c r="AL3243">
        <v>800000</v>
      </c>
      <c r="AM3243">
        <v>1000000</v>
      </c>
      <c r="AN3243" s="1">
        <v>46568</v>
      </c>
      <c r="AO3243" t="s">
        <v>804</v>
      </c>
      <c r="AP3243" t="s">
        <v>66</v>
      </c>
      <c r="AQ3243">
        <v>11</v>
      </c>
      <c r="AR3243" t="s">
        <v>799</v>
      </c>
      <c r="AS3243">
        <v>0</v>
      </c>
      <c r="AT3243" t="s">
        <v>264</v>
      </c>
      <c r="AU3243">
        <v>26</v>
      </c>
    </row>
    <row r="3244" spans="1:47" x14ac:dyDescent="0.25">
      <c r="A3244" t="s">
        <v>1565</v>
      </c>
      <c r="B3244">
        <v>3210370</v>
      </c>
      <c r="C3244">
        <v>381187</v>
      </c>
      <c r="D3244" t="s">
        <v>812</v>
      </c>
      <c r="E3244">
        <v>0</v>
      </c>
      <c r="F3244">
        <v>0</v>
      </c>
      <c r="G3244">
        <v>1</v>
      </c>
      <c r="H3244">
        <v>0</v>
      </c>
      <c r="I3244">
        <v>90</v>
      </c>
      <c r="J3244">
        <v>2019</v>
      </c>
      <c r="K3244" t="s">
        <v>106</v>
      </c>
      <c r="L3244">
        <v>1</v>
      </c>
      <c r="M3244">
        <v>1</v>
      </c>
      <c r="N3244">
        <v>12</v>
      </c>
      <c r="O3244">
        <v>14</v>
      </c>
      <c r="P3244" t="s">
        <v>922</v>
      </c>
      <c r="Q3244" t="s">
        <v>1443</v>
      </c>
      <c r="R3244" t="s">
        <v>791</v>
      </c>
      <c r="S3244">
        <v>1970</v>
      </c>
      <c r="T3244" t="s">
        <v>1184</v>
      </c>
      <c r="U3244" t="s">
        <v>793</v>
      </c>
      <c r="V3244" t="s">
        <v>924</v>
      </c>
      <c r="W3244" t="s">
        <v>103</v>
      </c>
      <c r="X3244" t="s">
        <v>57</v>
      </c>
      <c r="Y3244" t="s">
        <v>1566</v>
      </c>
      <c r="Z3244" s="1">
        <v>43765</v>
      </c>
      <c r="AA3244">
        <v>3</v>
      </c>
      <c r="AB3244" t="s">
        <v>81</v>
      </c>
      <c r="AC3244">
        <v>2023</v>
      </c>
      <c r="AD3244">
        <v>738</v>
      </c>
      <c r="AE3244" t="s">
        <v>796</v>
      </c>
      <c r="AF3244" t="s">
        <v>797</v>
      </c>
      <c r="AG3244" s="1">
        <v>35788</v>
      </c>
      <c r="AH3244" t="s">
        <v>264</v>
      </c>
      <c r="AI3244" t="s">
        <v>265</v>
      </c>
      <c r="AJ3244" t="s">
        <v>64</v>
      </c>
      <c r="AK3244">
        <v>178</v>
      </c>
      <c r="AL3244">
        <v>800000</v>
      </c>
      <c r="AM3244">
        <v>1000000</v>
      </c>
      <c r="AN3244" s="1">
        <v>46568</v>
      </c>
      <c r="AO3244" t="s">
        <v>805</v>
      </c>
      <c r="AP3244" t="s">
        <v>66</v>
      </c>
      <c r="AQ3244">
        <v>11</v>
      </c>
      <c r="AR3244" t="s">
        <v>799</v>
      </c>
      <c r="AS3244">
        <v>0</v>
      </c>
      <c r="AT3244" t="s">
        <v>264</v>
      </c>
      <c r="AU3244">
        <v>26</v>
      </c>
    </row>
    <row r="3245" spans="1:47" x14ac:dyDescent="0.25">
      <c r="A3245" t="s">
        <v>1565</v>
      </c>
      <c r="B3245">
        <v>3210370</v>
      </c>
      <c r="C3245">
        <v>381187</v>
      </c>
      <c r="D3245" t="s">
        <v>812</v>
      </c>
      <c r="E3245">
        <v>0</v>
      </c>
      <c r="F3245">
        <v>0</v>
      </c>
      <c r="G3245">
        <v>1</v>
      </c>
      <c r="H3245">
        <v>0</v>
      </c>
      <c r="I3245">
        <v>90</v>
      </c>
      <c r="J3245">
        <v>2019</v>
      </c>
      <c r="K3245" t="s">
        <v>106</v>
      </c>
      <c r="L3245">
        <v>1</v>
      </c>
      <c r="M3245">
        <v>1</v>
      </c>
      <c r="N3245">
        <v>12</v>
      </c>
      <c r="O3245">
        <v>14</v>
      </c>
      <c r="P3245" t="s">
        <v>922</v>
      </c>
      <c r="Q3245" t="s">
        <v>1443</v>
      </c>
      <c r="R3245" t="s">
        <v>791</v>
      </c>
      <c r="S3245">
        <v>1970</v>
      </c>
      <c r="T3245" t="s">
        <v>1184</v>
      </c>
      <c r="U3245" t="s">
        <v>793</v>
      </c>
      <c r="V3245" t="s">
        <v>924</v>
      </c>
      <c r="W3245" t="s">
        <v>103</v>
      </c>
      <c r="X3245" t="s">
        <v>57</v>
      </c>
      <c r="Y3245" t="s">
        <v>1566</v>
      </c>
      <c r="Z3245" s="1">
        <v>43765</v>
      </c>
      <c r="AA3245">
        <v>3</v>
      </c>
      <c r="AB3245" t="s">
        <v>81</v>
      </c>
      <c r="AC3245">
        <v>2023</v>
      </c>
      <c r="AD3245">
        <v>738</v>
      </c>
      <c r="AE3245" t="s">
        <v>796</v>
      </c>
      <c r="AF3245" t="s">
        <v>797</v>
      </c>
      <c r="AG3245" s="1">
        <v>35788</v>
      </c>
      <c r="AH3245" t="s">
        <v>264</v>
      </c>
      <c r="AI3245" t="s">
        <v>265</v>
      </c>
      <c r="AJ3245" t="s">
        <v>64</v>
      </c>
      <c r="AK3245">
        <v>178</v>
      </c>
      <c r="AL3245">
        <v>800000</v>
      </c>
      <c r="AM3245">
        <v>1000000</v>
      </c>
      <c r="AN3245" s="1">
        <v>46568</v>
      </c>
      <c r="AO3245" t="s">
        <v>806</v>
      </c>
      <c r="AP3245" t="s">
        <v>164</v>
      </c>
      <c r="AQ3245">
        <v>11</v>
      </c>
      <c r="AR3245" t="s">
        <v>799</v>
      </c>
      <c r="AS3245">
        <v>0</v>
      </c>
      <c r="AT3245" t="s">
        <v>807</v>
      </c>
      <c r="AU3245">
        <v>26</v>
      </c>
    </row>
    <row r="3246" spans="1:47" x14ac:dyDescent="0.25">
      <c r="A3246" t="s">
        <v>1565</v>
      </c>
      <c r="B3246">
        <v>3210370</v>
      </c>
      <c r="C3246">
        <v>381187</v>
      </c>
      <c r="D3246" t="s">
        <v>812</v>
      </c>
      <c r="E3246">
        <v>0</v>
      </c>
      <c r="F3246">
        <v>0</v>
      </c>
      <c r="G3246">
        <v>1</v>
      </c>
      <c r="H3246">
        <v>0</v>
      </c>
      <c r="I3246">
        <v>90</v>
      </c>
      <c r="J3246">
        <v>2019</v>
      </c>
      <c r="K3246" t="s">
        <v>106</v>
      </c>
      <c r="L3246">
        <v>1</v>
      </c>
      <c r="M3246">
        <v>1</v>
      </c>
      <c r="N3246">
        <v>12</v>
      </c>
      <c r="O3246">
        <v>14</v>
      </c>
      <c r="P3246" t="s">
        <v>922</v>
      </c>
      <c r="Q3246" t="s">
        <v>1443</v>
      </c>
      <c r="R3246" t="s">
        <v>791</v>
      </c>
      <c r="S3246">
        <v>1970</v>
      </c>
      <c r="T3246" t="s">
        <v>1184</v>
      </c>
      <c r="U3246" t="s">
        <v>793</v>
      </c>
      <c r="V3246" t="s">
        <v>924</v>
      </c>
      <c r="W3246" t="s">
        <v>103</v>
      </c>
      <c r="X3246" t="s">
        <v>57</v>
      </c>
      <c r="Y3246" t="s">
        <v>1566</v>
      </c>
      <c r="Z3246" s="1">
        <v>43765</v>
      </c>
      <c r="AA3246">
        <v>3</v>
      </c>
      <c r="AB3246" t="s">
        <v>81</v>
      </c>
      <c r="AC3246">
        <v>2023</v>
      </c>
      <c r="AD3246">
        <v>738</v>
      </c>
      <c r="AE3246" t="s">
        <v>796</v>
      </c>
      <c r="AF3246" t="s">
        <v>797</v>
      </c>
      <c r="AG3246" s="1">
        <v>35788</v>
      </c>
      <c r="AH3246" t="s">
        <v>264</v>
      </c>
      <c r="AI3246" t="s">
        <v>265</v>
      </c>
      <c r="AJ3246" t="s">
        <v>64</v>
      </c>
      <c r="AK3246">
        <v>178</v>
      </c>
      <c r="AL3246">
        <v>800000</v>
      </c>
      <c r="AM3246">
        <v>1000000</v>
      </c>
      <c r="AN3246" s="1">
        <v>46568</v>
      </c>
      <c r="AO3246" t="s">
        <v>808</v>
      </c>
      <c r="AP3246" t="s">
        <v>164</v>
      </c>
      <c r="AQ3246">
        <v>11</v>
      </c>
      <c r="AR3246" t="s">
        <v>799</v>
      </c>
      <c r="AS3246">
        <v>0</v>
      </c>
      <c r="AT3246" t="s">
        <v>264</v>
      </c>
      <c r="AU3246">
        <v>26</v>
      </c>
    </row>
    <row r="3247" spans="1:47" x14ac:dyDescent="0.25">
      <c r="A3247" t="s">
        <v>1565</v>
      </c>
      <c r="B3247">
        <v>3210370</v>
      </c>
      <c r="C3247">
        <v>381187</v>
      </c>
      <c r="D3247" t="s">
        <v>812</v>
      </c>
      <c r="E3247">
        <v>0</v>
      </c>
      <c r="F3247">
        <v>0</v>
      </c>
      <c r="G3247">
        <v>1</v>
      </c>
      <c r="H3247">
        <v>0</v>
      </c>
      <c r="I3247">
        <v>90</v>
      </c>
      <c r="J3247">
        <v>2019</v>
      </c>
      <c r="K3247" t="s">
        <v>106</v>
      </c>
      <c r="L3247">
        <v>1</v>
      </c>
      <c r="M3247">
        <v>1</v>
      </c>
      <c r="N3247">
        <v>12</v>
      </c>
      <c r="O3247">
        <v>14</v>
      </c>
      <c r="P3247" t="s">
        <v>922</v>
      </c>
      <c r="Q3247" t="s">
        <v>1443</v>
      </c>
      <c r="R3247" t="s">
        <v>791</v>
      </c>
      <c r="S3247">
        <v>1970</v>
      </c>
      <c r="T3247" t="s">
        <v>1184</v>
      </c>
      <c r="U3247" t="s">
        <v>793</v>
      </c>
      <c r="V3247" t="s">
        <v>924</v>
      </c>
      <c r="W3247" t="s">
        <v>103</v>
      </c>
      <c r="X3247" t="s">
        <v>57</v>
      </c>
      <c r="Y3247" t="s">
        <v>1566</v>
      </c>
      <c r="Z3247" s="1">
        <v>43765</v>
      </c>
      <c r="AA3247">
        <v>3</v>
      </c>
      <c r="AB3247" t="s">
        <v>81</v>
      </c>
      <c r="AC3247">
        <v>2023</v>
      </c>
      <c r="AD3247">
        <v>738</v>
      </c>
      <c r="AE3247" t="s">
        <v>796</v>
      </c>
      <c r="AF3247" t="s">
        <v>797</v>
      </c>
      <c r="AG3247" s="1">
        <v>35788</v>
      </c>
      <c r="AH3247" t="s">
        <v>264</v>
      </c>
      <c r="AI3247" t="s">
        <v>265</v>
      </c>
      <c r="AJ3247" t="s">
        <v>64</v>
      </c>
      <c r="AK3247">
        <v>178</v>
      </c>
      <c r="AL3247">
        <v>800000</v>
      </c>
      <c r="AM3247">
        <v>1000000</v>
      </c>
      <c r="AN3247" s="1">
        <v>46568</v>
      </c>
      <c r="AO3247" t="s">
        <v>809</v>
      </c>
      <c r="AP3247" t="s">
        <v>66</v>
      </c>
      <c r="AQ3247">
        <v>11</v>
      </c>
      <c r="AR3247" t="s">
        <v>799</v>
      </c>
      <c r="AS3247">
        <v>0</v>
      </c>
      <c r="AT3247" t="s">
        <v>264</v>
      </c>
      <c r="AU3247">
        <v>26</v>
      </c>
    </row>
    <row r="3248" spans="1:47" x14ac:dyDescent="0.25">
      <c r="A3248" t="s">
        <v>1565</v>
      </c>
      <c r="B3248">
        <v>3210370</v>
      </c>
      <c r="C3248">
        <v>381187</v>
      </c>
      <c r="D3248" t="s">
        <v>812</v>
      </c>
      <c r="E3248">
        <v>0</v>
      </c>
      <c r="F3248">
        <v>0</v>
      </c>
      <c r="G3248">
        <v>1</v>
      </c>
      <c r="H3248">
        <v>0</v>
      </c>
      <c r="I3248">
        <v>90</v>
      </c>
      <c r="J3248">
        <v>2019</v>
      </c>
      <c r="K3248" t="s">
        <v>106</v>
      </c>
      <c r="L3248">
        <v>1</v>
      </c>
      <c r="M3248">
        <v>1</v>
      </c>
      <c r="N3248">
        <v>12</v>
      </c>
      <c r="O3248">
        <v>14</v>
      </c>
      <c r="P3248" t="s">
        <v>922</v>
      </c>
      <c r="Q3248" t="s">
        <v>1443</v>
      </c>
      <c r="R3248" t="s">
        <v>791</v>
      </c>
      <c r="S3248">
        <v>1970</v>
      </c>
      <c r="T3248" t="s">
        <v>1184</v>
      </c>
      <c r="U3248" t="s">
        <v>793</v>
      </c>
      <c r="V3248" t="s">
        <v>924</v>
      </c>
      <c r="W3248" t="s">
        <v>103</v>
      </c>
      <c r="X3248" t="s">
        <v>57</v>
      </c>
      <c r="Y3248" t="s">
        <v>1566</v>
      </c>
      <c r="Z3248" s="1">
        <v>43765</v>
      </c>
      <c r="AA3248">
        <v>3</v>
      </c>
      <c r="AB3248" t="s">
        <v>81</v>
      </c>
      <c r="AC3248">
        <v>2023</v>
      </c>
      <c r="AD3248">
        <v>738</v>
      </c>
      <c r="AE3248" t="s">
        <v>796</v>
      </c>
      <c r="AF3248" t="s">
        <v>797</v>
      </c>
      <c r="AG3248" s="1">
        <v>35788</v>
      </c>
      <c r="AH3248" t="s">
        <v>264</v>
      </c>
      <c r="AI3248" t="s">
        <v>265</v>
      </c>
      <c r="AJ3248" t="s">
        <v>64</v>
      </c>
      <c r="AK3248">
        <v>178</v>
      </c>
      <c r="AL3248">
        <v>800000</v>
      </c>
      <c r="AM3248">
        <v>1000000</v>
      </c>
      <c r="AN3248" s="1">
        <v>46568</v>
      </c>
      <c r="AO3248" t="s">
        <v>810</v>
      </c>
      <c r="AP3248" t="s">
        <v>66</v>
      </c>
      <c r="AQ3248">
        <v>11</v>
      </c>
      <c r="AR3248" t="s">
        <v>799</v>
      </c>
      <c r="AS3248">
        <v>0</v>
      </c>
      <c r="AT3248" t="s">
        <v>264</v>
      </c>
      <c r="AU3248">
        <v>26</v>
      </c>
    </row>
    <row r="3249" spans="1:47" x14ac:dyDescent="0.25">
      <c r="A3249" t="s">
        <v>1567</v>
      </c>
      <c r="B3249">
        <v>3210370</v>
      </c>
      <c r="C3249">
        <v>544931</v>
      </c>
      <c r="D3249" t="s">
        <v>812</v>
      </c>
      <c r="E3249">
        <v>0</v>
      </c>
      <c r="F3249">
        <v>0</v>
      </c>
      <c r="G3249">
        <v>0</v>
      </c>
      <c r="H3249">
        <v>0</v>
      </c>
      <c r="I3249">
        <v>3</v>
      </c>
      <c r="J3249">
        <v>2019</v>
      </c>
      <c r="K3249" t="s">
        <v>106</v>
      </c>
      <c r="L3249">
        <v>1</v>
      </c>
      <c r="M3249">
        <v>1</v>
      </c>
      <c r="N3249">
        <v>12</v>
      </c>
      <c r="O3249">
        <v>14</v>
      </c>
      <c r="P3249" t="s">
        <v>922</v>
      </c>
      <c r="Q3249" t="s">
        <v>1443</v>
      </c>
      <c r="R3249" t="s">
        <v>791</v>
      </c>
      <c r="S3249">
        <v>1970</v>
      </c>
      <c r="T3249" t="s">
        <v>1184</v>
      </c>
      <c r="U3249" t="s">
        <v>793</v>
      </c>
      <c r="V3249" t="s">
        <v>924</v>
      </c>
      <c r="W3249" t="s">
        <v>103</v>
      </c>
      <c r="X3249" t="s">
        <v>57</v>
      </c>
      <c r="Y3249" t="s">
        <v>1566</v>
      </c>
      <c r="Z3249" s="1">
        <v>43765</v>
      </c>
      <c r="AA3249">
        <v>3</v>
      </c>
      <c r="AB3249" t="s">
        <v>81</v>
      </c>
      <c r="AC3249">
        <v>2022</v>
      </c>
      <c r="AD3249">
        <v>206</v>
      </c>
      <c r="AE3249" t="s">
        <v>1196</v>
      </c>
      <c r="AF3249" t="s">
        <v>247</v>
      </c>
      <c r="AG3249" s="1">
        <v>36385</v>
      </c>
      <c r="AH3249" t="s">
        <v>248</v>
      </c>
      <c r="AI3249" t="s">
        <v>249</v>
      </c>
      <c r="AJ3249" t="s">
        <v>1197</v>
      </c>
      <c r="AK3249">
        <v>185</v>
      </c>
      <c r="AL3249">
        <v>1000000</v>
      </c>
      <c r="AM3249">
        <v>1500000</v>
      </c>
      <c r="AN3249" s="1">
        <v>45838</v>
      </c>
      <c r="AO3249" t="s">
        <v>1198</v>
      </c>
      <c r="AP3249" t="s">
        <v>66</v>
      </c>
      <c r="AQ3249">
        <v>23</v>
      </c>
      <c r="AR3249" t="s">
        <v>1199</v>
      </c>
      <c r="AS3249">
        <v>0</v>
      </c>
      <c r="AT3249" t="s">
        <v>248</v>
      </c>
      <c r="AU3249">
        <v>25</v>
      </c>
    </row>
    <row r="3250" spans="1:47" x14ac:dyDescent="0.25">
      <c r="A3250" t="s">
        <v>1567</v>
      </c>
      <c r="B3250">
        <v>3210370</v>
      </c>
      <c r="C3250">
        <v>544931</v>
      </c>
      <c r="D3250" t="s">
        <v>812</v>
      </c>
      <c r="E3250">
        <v>0</v>
      </c>
      <c r="F3250">
        <v>0</v>
      </c>
      <c r="G3250">
        <v>0</v>
      </c>
      <c r="H3250">
        <v>0</v>
      </c>
      <c r="I3250">
        <v>3</v>
      </c>
      <c r="J3250">
        <v>2019</v>
      </c>
      <c r="K3250" t="s">
        <v>106</v>
      </c>
      <c r="L3250">
        <v>1</v>
      </c>
      <c r="M3250">
        <v>1</v>
      </c>
      <c r="N3250">
        <v>12</v>
      </c>
      <c r="O3250">
        <v>14</v>
      </c>
      <c r="P3250" t="s">
        <v>922</v>
      </c>
      <c r="Q3250" t="s">
        <v>1443</v>
      </c>
      <c r="R3250" t="s">
        <v>791</v>
      </c>
      <c r="S3250">
        <v>1970</v>
      </c>
      <c r="T3250" t="s">
        <v>1184</v>
      </c>
      <c r="U3250" t="s">
        <v>793</v>
      </c>
      <c r="V3250" t="s">
        <v>924</v>
      </c>
      <c r="W3250" t="s">
        <v>103</v>
      </c>
      <c r="X3250" t="s">
        <v>57</v>
      </c>
      <c r="Y3250" t="s">
        <v>1566</v>
      </c>
      <c r="Z3250" s="1">
        <v>43765</v>
      </c>
      <c r="AA3250">
        <v>3</v>
      </c>
      <c r="AB3250" t="s">
        <v>81</v>
      </c>
      <c r="AC3250">
        <v>2022</v>
      </c>
      <c r="AD3250">
        <v>206</v>
      </c>
      <c r="AE3250" t="s">
        <v>1196</v>
      </c>
      <c r="AF3250" t="s">
        <v>247</v>
      </c>
      <c r="AG3250" s="1">
        <v>36385</v>
      </c>
      <c r="AH3250" t="s">
        <v>248</v>
      </c>
      <c r="AI3250" t="s">
        <v>249</v>
      </c>
      <c r="AJ3250" t="s">
        <v>1197</v>
      </c>
      <c r="AK3250">
        <v>185</v>
      </c>
      <c r="AL3250">
        <v>1000000</v>
      </c>
      <c r="AM3250">
        <v>1500000</v>
      </c>
      <c r="AN3250" s="1">
        <v>45838</v>
      </c>
      <c r="AO3250" t="s">
        <v>1200</v>
      </c>
      <c r="AP3250" t="s">
        <v>66</v>
      </c>
      <c r="AQ3250">
        <v>23</v>
      </c>
      <c r="AR3250" t="s">
        <v>1199</v>
      </c>
      <c r="AS3250">
        <v>0</v>
      </c>
      <c r="AT3250" t="s">
        <v>248</v>
      </c>
      <c r="AU3250">
        <v>25</v>
      </c>
    </row>
    <row r="3251" spans="1:47" x14ac:dyDescent="0.25">
      <c r="A3251" t="s">
        <v>1567</v>
      </c>
      <c r="B3251">
        <v>3210370</v>
      </c>
      <c r="C3251">
        <v>544931</v>
      </c>
      <c r="D3251" t="s">
        <v>812</v>
      </c>
      <c r="E3251">
        <v>0</v>
      </c>
      <c r="F3251">
        <v>0</v>
      </c>
      <c r="G3251">
        <v>0</v>
      </c>
      <c r="H3251">
        <v>0</v>
      </c>
      <c r="I3251">
        <v>3</v>
      </c>
      <c r="J3251">
        <v>2019</v>
      </c>
      <c r="K3251" t="s">
        <v>106</v>
      </c>
      <c r="L3251">
        <v>1</v>
      </c>
      <c r="M3251">
        <v>1</v>
      </c>
      <c r="N3251">
        <v>12</v>
      </c>
      <c r="O3251">
        <v>14</v>
      </c>
      <c r="P3251" t="s">
        <v>922</v>
      </c>
      <c r="Q3251" t="s">
        <v>1443</v>
      </c>
      <c r="R3251" t="s">
        <v>791</v>
      </c>
      <c r="S3251">
        <v>1970</v>
      </c>
      <c r="T3251" t="s">
        <v>1184</v>
      </c>
      <c r="U3251" t="s">
        <v>793</v>
      </c>
      <c r="V3251" t="s">
        <v>924</v>
      </c>
      <c r="W3251" t="s">
        <v>103</v>
      </c>
      <c r="X3251" t="s">
        <v>57</v>
      </c>
      <c r="Y3251" t="s">
        <v>1566</v>
      </c>
      <c r="Z3251" s="1">
        <v>43765</v>
      </c>
      <c r="AA3251">
        <v>3</v>
      </c>
      <c r="AB3251" t="s">
        <v>81</v>
      </c>
      <c r="AC3251">
        <v>2022</v>
      </c>
      <c r="AD3251">
        <v>206</v>
      </c>
      <c r="AE3251" t="s">
        <v>1196</v>
      </c>
      <c r="AF3251" t="s">
        <v>247</v>
      </c>
      <c r="AG3251" s="1">
        <v>36385</v>
      </c>
      <c r="AH3251" t="s">
        <v>248</v>
      </c>
      <c r="AI3251" t="s">
        <v>249</v>
      </c>
      <c r="AJ3251" t="s">
        <v>1197</v>
      </c>
      <c r="AK3251">
        <v>185</v>
      </c>
      <c r="AL3251">
        <v>1000000</v>
      </c>
      <c r="AM3251">
        <v>1500000</v>
      </c>
      <c r="AN3251" s="1">
        <v>45838</v>
      </c>
      <c r="AO3251" t="s">
        <v>1201</v>
      </c>
      <c r="AP3251" t="s">
        <v>66</v>
      </c>
      <c r="AQ3251">
        <v>4</v>
      </c>
      <c r="AR3251" t="s">
        <v>1199</v>
      </c>
      <c r="AS3251">
        <v>0</v>
      </c>
      <c r="AT3251" t="s">
        <v>248</v>
      </c>
      <c r="AU3251">
        <v>25</v>
      </c>
    </row>
    <row r="3252" spans="1:47" x14ac:dyDescent="0.25">
      <c r="A3252" t="s">
        <v>1567</v>
      </c>
      <c r="B3252">
        <v>3210370</v>
      </c>
      <c r="C3252">
        <v>544931</v>
      </c>
      <c r="D3252" t="s">
        <v>812</v>
      </c>
      <c r="E3252">
        <v>0</v>
      </c>
      <c r="F3252">
        <v>0</v>
      </c>
      <c r="G3252">
        <v>0</v>
      </c>
      <c r="H3252">
        <v>0</v>
      </c>
      <c r="I3252">
        <v>3</v>
      </c>
      <c r="J3252">
        <v>2019</v>
      </c>
      <c r="K3252" t="s">
        <v>106</v>
      </c>
      <c r="L3252">
        <v>1</v>
      </c>
      <c r="M3252">
        <v>1</v>
      </c>
      <c r="N3252">
        <v>12</v>
      </c>
      <c r="O3252">
        <v>14</v>
      </c>
      <c r="P3252" t="s">
        <v>922</v>
      </c>
      <c r="Q3252" t="s">
        <v>1443</v>
      </c>
      <c r="R3252" t="s">
        <v>791</v>
      </c>
      <c r="S3252">
        <v>1970</v>
      </c>
      <c r="T3252" t="s">
        <v>1184</v>
      </c>
      <c r="U3252" t="s">
        <v>793</v>
      </c>
      <c r="V3252" t="s">
        <v>924</v>
      </c>
      <c r="W3252" t="s">
        <v>103</v>
      </c>
      <c r="X3252" t="s">
        <v>57</v>
      </c>
      <c r="Y3252" t="s">
        <v>1566</v>
      </c>
      <c r="Z3252" s="1">
        <v>43765</v>
      </c>
      <c r="AA3252">
        <v>3</v>
      </c>
      <c r="AB3252" t="s">
        <v>81</v>
      </c>
      <c r="AC3252">
        <v>2022</v>
      </c>
      <c r="AD3252">
        <v>206</v>
      </c>
      <c r="AE3252" t="s">
        <v>1196</v>
      </c>
      <c r="AF3252" t="s">
        <v>247</v>
      </c>
      <c r="AG3252" s="1">
        <v>36385</v>
      </c>
      <c r="AH3252" t="s">
        <v>248</v>
      </c>
      <c r="AI3252" t="s">
        <v>249</v>
      </c>
      <c r="AJ3252" t="s">
        <v>1197</v>
      </c>
      <c r="AK3252">
        <v>185</v>
      </c>
      <c r="AL3252">
        <v>1000000</v>
      </c>
      <c r="AM3252">
        <v>1500000</v>
      </c>
      <c r="AN3252" s="1">
        <v>45838</v>
      </c>
      <c r="AO3252" t="s">
        <v>1202</v>
      </c>
      <c r="AP3252" t="s">
        <v>66</v>
      </c>
      <c r="AQ3252">
        <v>4</v>
      </c>
      <c r="AR3252" t="s">
        <v>1199</v>
      </c>
      <c r="AS3252">
        <v>0</v>
      </c>
      <c r="AT3252" t="s">
        <v>248</v>
      </c>
      <c r="AU3252">
        <v>25</v>
      </c>
    </row>
    <row r="3253" spans="1:47" x14ac:dyDescent="0.25">
      <c r="A3253" t="s">
        <v>1567</v>
      </c>
      <c r="B3253">
        <v>3210370</v>
      </c>
      <c r="C3253">
        <v>544931</v>
      </c>
      <c r="D3253" t="s">
        <v>812</v>
      </c>
      <c r="E3253">
        <v>0</v>
      </c>
      <c r="F3253">
        <v>0</v>
      </c>
      <c r="G3253">
        <v>0</v>
      </c>
      <c r="H3253">
        <v>0</v>
      </c>
      <c r="I3253">
        <v>3</v>
      </c>
      <c r="J3253">
        <v>2019</v>
      </c>
      <c r="K3253" t="s">
        <v>106</v>
      </c>
      <c r="L3253">
        <v>1</v>
      </c>
      <c r="M3253">
        <v>1</v>
      </c>
      <c r="N3253">
        <v>12</v>
      </c>
      <c r="O3253">
        <v>14</v>
      </c>
      <c r="P3253" t="s">
        <v>922</v>
      </c>
      <c r="Q3253" t="s">
        <v>1443</v>
      </c>
      <c r="R3253" t="s">
        <v>791</v>
      </c>
      <c r="S3253">
        <v>1970</v>
      </c>
      <c r="T3253" t="s">
        <v>1184</v>
      </c>
      <c r="U3253" t="s">
        <v>793</v>
      </c>
      <c r="V3253" t="s">
        <v>924</v>
      </c>
      <c r="W3253" t="s">
        <v>103</v>
      </c>
      <c r="X3253" t="s">
        <v>57</v>
      </c>
      <c r="Y3253" t="s">
        <v>1566</v>
      </c>
      <c r="Z3253" s="1">
        <v>43765</v>
      </c>
      <c r="AA3253">
        <v>3</v>
      </c>
      <c r="AB3253" t="s">
        <v>81</v>
      </c>
      <c r="AC3253">
        <v>2022</v>
      </c>
      <c r="AD3253">
        <v>206</v>
      </c>
      <c r="AE3253" t="s">
        <v>1196</v>
      </c>
      <c r="AF3253" t="s">
        <v>247</v>
      </c>
      <c r="AG3253" s="1">
        <v>36385</v>
      </c>
      <c r="AH3253" t="s">
        <v>248</v>
      </c>
      <c r="AI3253" t="s">
        <v>249</v>
      </c>
      <c r="AJ3253" t="s">
        <v>1197</v>
      </c>
      <c r="AK3253">
        <v>185</v>
      </c>
      <c r="AL3253">
        <v>1000000</v>
      </c>
      <c r="AM3253">
        <v>1500000</v>
      </c>
      <c r="AN3253" s="1">
        <v>45838</v>
      </c>
      <c r="AO3253" t="s">
        <v>1203</v>
      </c>
      <c r="AP3253" t="s">
        <v>66</v>
      </c>
      <c r="AQ3253">
        <v>4</v>
      </c>
      <c r="AR3253" t="s">
        <v>1199</v>
      </c>
      <c r="AS3253">
        <v>0</v>
      </c>
      <c r="AT3253" t="s">
        <v>248</v>
      </c>
      <c r="AU3253">
        <v>25</v>
      </c>
    </row>
    <row r="3254" spans="1:47" x14ac:dyDescent="0.25">
      <c r="A3254" t="s">
        <v>1568</v>
      </c>
      <c r="B3254">
        <v>3216127</v>
      </c>
      <c r="C3254">
        <v>361104</v>
      </c>
      <c r="D3254" t="s">
        <v>454</v>
      </c>
      <c r="E3254">
        <v>0</v>
      </c>
      <c r="F3254">
        <v>0</v>
      </c>
      <c r="G3254">
        <v>0</v>
      </c>
      <c r="H3254">
        <v>1</v>
      </c>
      <c r="I3254">
        <v>81</v>
      </c>
      <c r="J3254">
        <v>2019</v>
      </c>
      <c r="K3254" t="s">
        <v>1118</v>
      </c>
      <c r="L3254">
        <v>4</v>
      </c>
      <c r="M3254">
        <v>0</v>
      </c>
      <c r="N3254">
        <v>1</v>
      </c>
      <c r="O3254">
        <v>12</v>
      </c>
      <c r="P3254" t="s">
        <v>1335</v>
      </c>
      <c r="Q3254" t="s">
        <v>1569</v>
      </c>
      <c r="R3254" t="s">
        <v>1336</v>
      </c>
      <c r="S3254">
        <v>53968</v>
      </c>
      <c r="T3254" t="s">
        <v>1072</v>
      </c>
      <c r="U3254" t="s">
        <v>469</v>
      </c>
      <c r="V3254" t="s">
        <v>1285</v>
      </c>
      <c r="W3254" t="s">
        <v>211</v>
      </c>
      <c r="X3254" t="s">
        <v>57</v>
      </c>
      <c r="Y3254" t="s">
        <v>1570</v>
      </c>
      <c r="Z3254" s="1">
        <v>43765</v>
      </c>
      <c r="AA3254">
        <v>81</v>
      </c>
      <c r="AB3254" t="s">
        <v>59</v>
      </c>
      <c r="AC3254">
        <v>2023</v>
      </c>
      <c r="AD3254">
        <v>383</v>
      </c>
      <c r="AE3254" t="s">
        <v>1503</v>
      </c>
      <c r="AF3254" t="s">
        <v>1504</v>
      </c>
      <c r="AG3254" s="1">
        <v>36833</v>
      </c>
      <c r="AH3254" t="s">
        <v>62</v>
      </c>
      <c r="AI3254" t="s">
        <v>63</v>
      </c>
      <c r="AJ3254" t="s">
        <v>64</v>
      </c>
      <c r="AK3254">
        <v>171</v>
      </c>
      <c r="AL3254">
        <v>10000000</v>
      </c>
      <c r="AM3254">
        <v>30000000</v>
      </c>
      <c r="AN3254" s="1">
        <v>45473</v>
      </c>
      <c r="AO3254" t="s">
        <v>1505</v>
      </c>
      <c r="AP3254" t="s">
        <v>66</v>
      </c>
      <c r="AQ3254">
        <v>8</v>
      </c>
      <c r="AR3254" t="s">
        <v>1506</v>
      </c>
      <c r="AS3254">
        <v>0</v>
      </c>
      <c r="AT3254" t="s">
        <v>62</v>
      </c>
      <c r="AU3254">
        <v>24</v>
      </c>
    </row>
    <row r="3255" spans="1:47" x14ac:dyDescent="0.25">
      <c r="A3255" t="s">
        <v>1568</v>
      </c>
      <c r="B3255">
        <v>3216127</v>
      </c>
      <c r="C3255">
        <v>361104</v>
      </c>
      <c r="D3255" t="s">
        <v>454</v>
      </c>
      <c r="E3255">
        <v>0</v>
      </c>
      <c r="F3255">
        <v>0</v>
      </c>
      <c r="G3255">
        <v>0</v>
      </c>
      <c r="H3255">
        <v>1</v>
      </c>
      <c r="I3255">
        <v>81</v>
      </c>
      <c r="J3255">
        <v>2019</v>
      </c>
      <c r="K3255" t="s">
        <v>1118</v>
      </c>
      <c r="L3255">
        <v>4</v>
      </c>
      <c r="M3255">
        <v>0</v>
      </c>
      <c r="N3255">
        <v>1</v>
      </c>
      <c r="O3255">
        <v>12</v>
      </c>
      <c r="P3255" t="s">
        <v>1335</v>
      </c>
      <c r="Q3255" t="s">
        <v>1569</v>
      </c>
      <c r="R3255" t="s">
        <v>1336</v>
      </c>
      <c r="S3255">
        <v>53968</v>
      </c>
      <c r="T3255" t="s">
        <v>1072</v>
      </c>
      <c r="U3255" t="s">
        <v>469</v>
      </c>
      <c r="V3255" t="s">
        <v>1285</v>
      </c>
      <c r="W3255" t="s">
        <v>211</v>
      </c>
      <c r="X3255" t="s">
        <v>57</v>
      </c>
      <c r="Y3255" t="s">
        <v>1570</v>
      </c>
      <c r="Z3255" s="1">
        <v>43765</v>
      </c>
      <c r="AA3255">
        <v>81</v>
      </c>
      <c r="AB3255" t="s">
        <v>59</v>
      </c>
      <c r="AC3255">
        <v>2023</v>
      </c>
      <c r="AD3255">
        <v>383</v>
      </c>
      <c r="AE3255" t="s">
        <v>1503</v>
      </c>
      <c r="AF3255" t="s">
        <v>1504</v>
      </c>
      <c r="AG3255" s="1">
        <v>36833</v>
      </c>
      <c r="AH3255" t="s">
        <v>62</v>
      </c>
      <c r="AI3255" t="s">
        <v>63</v>
      </c>
      <c r="AJ3255" t="s">
        <v>64</v>
      </c>
      <c r="AK3255">
        <v>171</v>
      </c>
      <c r="AL3255">
        <v>10000000</v>
      </c>
      <c r="AM3255">
        <v>30000000</v>
      </c>
      <c r="AN3255" s="1">
        <v>45473</v>
      </c>
      <c r="AO3255" t="s">
        <v>1507</v>
      </c>
      <c r="AP3255" t="s">
        <v>164</v>
      </c>
      <c r="AQ3255">
        <v>8</v>
      </c>
      <c r="AR3255" t="s">
        <v>1506</v>
      </c>
      <c r="AS3255">
        <v>0</v>
      </c>
      <c r="AT3255" t="s">
        <v>62</v>
      </c>
      <c r="AU3255">
        <v>24</v>
      </c>
    </row>
    <row r="3256" spans="1:47" x14ac:dyDescent="0.25">
      <c r="A3256" t="s">
        <v>1568</v>
      </c>
      <c r="B3256">
        <v>3216127</v>
      </c>
      <c r="C3256">
        <v>361104</v>
      </c>
      <c r="D3256" t="s">
        <v>454</v>
      </c>
      <c r="E3256">
        <v>0</v>
      </c>
      <c r="F3256">
        <v>0</v>
      </c>
      <c r="G3256">
        <v>0</v>
      </c>
      <c r="H3256">
        <v>1</v>
      </c>
      <c r="I3256">
        <v>81</v>
      </c>
      <c r="J3256">
        <v>2019</v>
      </c>
      <c r="K3256" t="s">
        <v>1118</v>
      </c>
      <c r="L3256">
        <v>4</v>
      </c>
      <c r="M3256">
        <v>0</v>
      </c>
      <c r="N3256">
        <v>1</v>
      </c>
      <c r="O3256">
        <v>12</v>
      </c>
      <c r="P3256" t="s">
        <v>1335</v>
      </c>
      <c r="Q3256" t="s">
        <v>1569</v>
      </c>
      <c r="R3256" t="s">
        <v>1336</v>
      </c>
      <c r="S3256">
        <v>53968</v>
      </c>
      <c r="T3256" t="s">
        <v>1072</v>
      </c>
      <c r="U3256" t="s">
        <v>469</v>
      </c>
      <c r="V3256" t="s">
        <v>1285</v>
      </c>
      <c r="W3256" t="s">
        <v>211</v>
      </c>
      <c r="X3256" t="s">
        <v>57</v>
      </c>
      <c r="Y3256" t="s">
        <v>1570</v>
      </c>
      <c r="Z3256" s="1">
        <v>43765</v>
      </c>
      <c r="AA3256">
        <v>81</v>
      </c>
      <c r="AB3256" t="s">
        <v>59</v>
      </c>
      <c r="AC3256">
        <v>2023</v>
      </c>
      <c r="AD3256">
        <v>383</v>
      </c>
      <c r="AE3256" t="s">
        <v>1503</v>
      </c>
      <c r="AF3256" t="s">
        <v>1504</v>
      </c>
      <c r="AG3256" s="1">
        <v>36833</v>
      </c>
      <c r="AH3256" t="s">
        <v>62</v>
      </c>
      <c r="AI3256" t="s">
        <v>63</v>
      </c>
      <c r="AJ3256" t="s">
        <v>64</v>
      </c>
      <c r="AK3256">
        <v>171</v>
      </c>
      <c r="AL3256">
        <v>10000000</v>
      </c>
      <c r="AM3256">
        <v>30000000</v>
      </c>
      <c r="AN3256" s="1">
        <v>45473</v>
      </c>
      <c r="AO3256" t="s">
        <v>1508</v>
      </c>
      <c r="AP3256" t="s">
        <v>164</v>
      </c>
      <c r="AQ3256">
        <v>8</v>
      </c>
      <c r="AR3256" t="s">
        <v>1506</v>
      </c>
      <c r="AS3256">
        <v>0</v>
      </c>
      <c r="AT3256" t="s">
        <v>271</v>
      </c>
      <c r="AU3256">
        <v>24</v>
      </c>
    </row>
    <row r="3257" spans="1:47" x14ac:dyDescent="0.25">
      <c r="A3257" t="s">
        <v>1568</v>
      </c>
      <c r="B3257">
        <v>3216127</v>
      </c>
      <c r="C3257">
        <v>361104</v>
      </c>
      <c r="D3257" t="s">
        <v>454</v>
      </c>
      <c r="E3257">
        <v>0</v>
      </c>
      <c r="F3257">
        <v>0</v>
      </c>
      <c r="G3257">
        <v>0</v>
      </c>
      <c r="H3257">
        <v>1</v>
      </c>
      <c r="I3257">
        <v>81</v>
      </c>
      <c r="J3257">
        <v>2019</v>
      </c>
      <c r="K3257" t="s">
        <v>1118</v>
      </c>
      <c r="L3257">
        <v>4</v>
      </c>
      <c r="M3257">
        <v>0</v>
      </c>
      <c r="N3257">
        <v>1</v>
      </c>
      <c r="O3257">
        <v>12</v>
      </c>
      <c r="P3257" t="s">
        <v>1335</v>
      </c>
      <c r="Q3257" t="s">
        <v>1569</v>
      </c>
      <c r="R3257" t="s">
        <v>1336</v>
      </c>
      <c r="S3257">
        <v>53968</v>
      </c>
      <c r="T3257" t="s">
        <v>1072</v>
      </c>
      <c r="U3257" t="s">
        <v>469</v>
      </c>
      <c r="V3257" t="s">
        <v>1285</v>
      </c>
      <c r="W3257" t="s">
        <v>211</v>
      </c>
      <c r="X3257" t="s">
        <v>57</v>
      </c>
      <c r="Y3257" t="s">
        <v>1570</v>
      </c>
      <c r="Z3257" s="1">
        <v>43765</v>
      </c>
      <c r="AA3257">
        <v>81</v>
      </c>
      <c r="AB3257" t="s">
        <v>59</v>
      </c>
      <c r="AC3257">
        <v>2023</v>
      </c>
      <c r="AD3257">
        <v>383</v>
      </c>
      <c r="AE3257" t="s">
        <v>1503</v>
      </c>
      <c r="AF3257" t="s">
        <v>1504</v>
      </c>
      <c r="AG3257" s="1">
        <v>36833</v>
      </c>
      <c r="AH3257" t="s">
        <v>62</v>
      </c>
      <c r="AI3257" t="s">
        <v>63</v>
      </c>
      <c r="AJ3257" t="s">
        <v>64</v>
      </c>
      <c r="AK3257">
        <v>171</v>
      </c>
      <c r="AL3257">
        <v>10000000</v>
      </c>
      <c r="AM3257">
        <v>30000000</v>
      </c>
      <c r="AN3257" s="1">
        <v>45473</v>
      </c>
      <c r="AO3257" t="s">
        <v>1509</v>
      </c>
      <c r="AP3257" t="s">
        <v>164</v>
      </c>
      <c r="AQ3257">
        <v>8</v>
      </c>
      <c r="AR3257" t="s">
        <v>1506</v>
      </c>
      <c r="AS3257">
        <v>0</v>
      </c>
      <c r="AT3257" t="s">
        <v>62</v>
      </c>
      <c r="AU3257">
        <v>24</v>
      </c>
    </row>
    <row r="3258" spans="1:47" x14ac:dyDescent="0.25">
      <c r="A3258" t="s">
        <v>1568</v>
      </c>
      <c r="B3258">
        <v>3216127</v>
      </c>
      <c r="C3258">
        <v>361104</v>
      </c>
      <c r="D3258" t="s">
        <v>454</v>
      </c>
      <c r="E3258">
        <v>0</v>
      </c>
      <c r="F3258">
        <v>0</v>
      </c>
      <c r="G3258">
        <v>0</v>
      </c>
      <c r="H3258">
        <v>1</v>
      </c>
      <c r="I3258">
        <v>81</v>
      </c>
      <c r="J3258">
        <v>2019</v>
      </c>
      <c r="K3258" t="s">
        <v>1118</v>
      </c>
      <c r="L3258">
        <v>4</v>
      </c>
      <c r="M3258">
        <v>0</v>
      </c>
      <c r="N3258">
        <v>1</v>
      </c>
      <c r="O3258">
        <v>12</v>
      </c>
      <c r="P3258" t="s">
        <v>1335</v>
      </c>
      <c r="Q3258" t="s">
        <v>1569</v>
      </c>
      <c r="R3258" t="s">
        <v>1336</v>
      </c>
      <c r="S3258">
        <v>53968</v>
      </c>
      <c r="T3258" t="s">
        <v>1072</v>
      </c>
      <c r="U3258" t="s">
        <v>469</v>
      </c>
      <c r="V3258" t="s">
        <v>1285</v>
      </c>
      <c r="W3258" t="s">
        <v>211</v>
      </c>
      <c r="X3258" t="s">
        <v>57</v>
      </c>
      <c r="Y3258" t="s">
        <v>1570</v>
      </c>
      <c r="Z3258" s="1">
        <v>43765</v>
      </c>
      <c r="AA3258">
        <v>81</v>
      </c>
      <c r="AB3258" t="s">
        <v>59</v>
      </c>
      <c r="AC3258">
        <v>2023</v>
      </c>
      <c r="AD3258">
        <v>383</v>
      </c>
      <c r="AE3258" t="s">
        <v>1503</v>
      </c>
      <c r="AF3258" t="s">
        <v>1504</v>
      </c>
      <c r="AG3258" s="1">
        <v>36833</v>
      </c>
      <c r="AH3258" t="s">
        <v>62</v>
      </c>
      <c r="AI3258" t="s">
        <v>63</v>
      </c>
      <c r="AJ3258" t="s">
        <v>64</v>
      </c>
      <c r="AK3258">
        <v>171</v>
      </c>
      <c r="AL3258">
        <v>10000000</v>
      </c>
      <c r="AM3258">
        <v>30000000</v>
      </c>
      <c r="AN3258" s="1">
        <v>45473</v>
      </c>
      <c r="AO3258" t="s">
        <v>1510</v>
      </c>
      <c r="AP3258" t="s">
        <v>164</v>
      </c>
      <c r="AQ3258">
        <v>8</v>
      </c>
      <c r="AR3258" t="s">
        <v>1506</v>
      </c>
      <c r="AS3258">
        <v>0</v>
      </c>
      <c r="AT3258" t="s">
        <v>271</v>
      </c>
      <c r="AU3258">
        <v>24</v>
      </c>
    </row>
    <row r="3259" spans="1:47" x14ac:dyDescent="0.25">
      <c r="A3259" t="s">
        <v>1568</v>
      </c>
      <c r="B3259">
        <v>3216127</v>
      </c>
      <c r="C3259">
        <v>361104</v>
      </c>
      <c r="D3259" t="s">
        <v>454</v>
      </c>
      <c r="E3259">
        <v>0</v>
      </c>
      <c r="F3259">
        <v>0</v>
      </c>
      <c r="G3259">
        <v>0</v>
      </c>
      <c r="H3259">
        <v>1</v>
      </c>
      <c r="I3259">
        <v>81</v>
      </c>
      <c r="J3259">
        <v>2019</v>
      </c>
      <c r="K3259" t="s">
        <v>1118</v>
      </c>
      <c r="L3259">
        <v>4</v>
      </c>
      <c r="M3259">
        <v>0</v>
      </c>
      <c r="N3259">
        <v>1</v>
      </c>
      <c r="O3259">
        <v>12</v>
      </c>
      <c r="P3259" t="s">
        <v>1335</v>
      </c>
      <c r="Q3259" t="s">
        <v>1569</v>
      </c>
      <c r="R3259" t="s">
        <v>1336</v>
      </c>
      <c r="S3259">
        <v>53968</v>
      </c>
      <c r="T3259" t="s">
        <v>1072</v>
      </c>
      <c r="U3259" t="s">
        <v>469</v>
      </c>
      <c r="V3259" t="s">
        <v>1285</v>
      </c>
      <c r="W3259" t="s">
        <v>211</v>
      </c>
      <c r="X3259" t="s">
        <v>57</v>
      </c>
      <c r="Y3259" t="s">
        <v>1570</v>
      </c>
      <c r="Z3259" s="1">
        <v>43765</v>
      </c>
      <c r="AA3259">
        <v>81</v>
      </c>
      <c r="AB3259" t="s">
        <v>59</v>
      </c>
      <c r="AC3259">
        <v>2023</v>
      </c>
      <c r="AD3259">
        <v>383</v>
      </c>
      <c r="AE3259" t="s">
        <v>1503</v>
      </c>
      <c r="AF3259" t="s">
        <v>1504</v>
      </c>
      <c r="AG3259" s="1">
        <v>36833</v>
      </c>
      <c r="AH3259" t="s">
        <v>62</v>
      </c>
      <c r="AI3259" t="s">
        <v>63</v>
      </c>
      <c r="AJ3259" t="s">
        <v>64</v>
      </c>
      <c r="AK3259">
        <v>171</v>
      </c>
      <c r="AL3259">
        <v>10000000</v>
      </c>
      <c r="AM3259">
        <v>30000000</v>
      </c>
      <c r="AN3259" s="1">
        <v>45473</v>
      </c>
      <c r="AO3259" t="s">
        <v>1511</v>
      </c>
      <c r="AP3259" t="s">
        <v>66</v>
      </c>
      <c r="AQ3259">
        <v>8</v>
      </c>
      <c r="AR3259" t="s">
        <v>1506</v>
      </c>
      <c r="AS3259">
        <v>0</v>
      </c>
      <c r="AT3259" t="s">
        <v>62</v>
      </c>
      <c r="AU3259">
        <v>24</v>
      </c>
    </row>
    <row r="3260" spans="1:47" x14ac:dyDescent="0.25">
      <c r="A3260" t="s">
        <v>1568</v>
      </c>
      <c r="B3260">
        <v>3216127</v>
      </c>
      <c r="C3260">
        <v>361104</v>
      </c>
      <c r="D3260" t="s">
        <v>454</v>
      </c>
      <c r="E3260">
        <v>0</v>
      </c>
      <c r="F3260">
        <v>0</v>
      </c>
      <c r="G3260">
        <v>0</v>
      </c>
      <c r="H3260">
        <v>1</v>
      </c>
      <c r="I3260">
        <v>81</v>
      </c>
      <c r="J3260">
        <v>2019</v>
      </c>
      <c r="K3260" t="s">
        <v>1118</v>
      </c>
      <c r="L3260">
        <v>4</v>
      </c>
      <c r="M3260">
        <v>0</v>
      </c>
      <c r="N3260">
        <v>1</v>
      </c>
      <c r="O3260">
        <v>12</v>
      </c>
      <c r="P3260" t="s">
        <v>1335</v>
      </c>
      <c r="Q3260" t="s">
        <v>1569</v>
      </c>
      <c r="R3260" t="s">
        <v>1336</v>
      </c>
      <c r="S3260">
        <v>53968</v>
      </c>
      <c r="T3260" t="s">
        <v>1072</v>
      </c>
      <c r="U3260" t="s">
        <v>469</v>
      </c>
      <c r="V3260" t="s">
        <v>1285</v>
      </c>
      <c r="W3260" t="s">
        <v>211</v>
      </c>
      <c r="X3260" t="s">
        <v>57</v>
      </c>
      <c r="Y3260" t="s">
        <v>1570</v>
      </c>
      <c r="Z3260" s="1">
        <v>43765</v>
      </c>
      <c r="AA3260">
        <v>81</v>
      </c>
      <c r="AB3260" t="s">
        <v>59</v>
      </c>
      <c r="AC3260">
        <v>2023</v>
      </c>
      <c r="AD3260">
        <v>383</v>
      </c>
      <c r="AE3260" t="s">
        <v>1503</v>
      </c>
      <c r="AF3260" t="s">
        <v>1504</v>
      </c>
      <c r="AG3260" s="1">
        <v>36833</v>
      </c>
      <c r="AH3260" t="s">
        <v>62</v>
      </c>
      <c r="AI3260" t="s">
        <v>63</v>
      </c>
      <c r="AJ3260" t="s">
        <v>64</v>
      </c>
      <c r="AK3260">
        <v>171</v>
      </c>
      <c r="AL3260">
        <v>10000000</v>
      </c>
      <c r="AM3260">
        <v>30000000</v>
      </c>
      <c r="AN3260" s="1">
        <v>45473</v>
      </c>
      <c r="AO3260" t="s">
        <v>1512</v>
      </c>
      <c r="AP3260" t="s">
        <v>164</v>
      </c>
      <c r="AQ3260">
        <v>8</v>
      </c>
      <c r="AR3260" t="s">
        <v>1506</v>
      </c>
      <c r="AS3260">
        <v>0</v>
      </c>
      <c r="AT3260" t="s">
        <v>62</v>
      </c>
      <c r="AU3260">
        <v>24</v>
      </c>
    </row>
    <row r="3261" spans="1:47" x14ac:dyDescent="0.25">
      <c r="A3261" t="s">
        <v>1568</v>
      </c>
      <c r="B3261">
        <v>3216127</v>
      </c>
      <c r="C3261">
        <v>361104</v>
      </c>
      <c r="D3261" t="s">
        <v>454</v>
      </c>
      <c r="E3261">
        <v>0</v>
      </c>
      <c r="F3261">
        <v>0</v>
      </c>
      <c r="G3261">
        <v>0</v>
      </c>
      <c r="H3261">
        <v>1</v>
      </c>
      <c r="I3261">
        <v>81</v>
      </c>
      <c r="J3261">
        <v>2019</v>
      </c>
      <c r="K3261" t="s">
        <v>1118</v>
      </c>
      <c r="L3261">
        <v>4</v>
      </c>
      <c r="M3261">
        <v>0</v>
      </c>
      <c r="N3261">
        <v>1</v>
      </c>
      <c r="O3261">
        <v>12</v>
      </c>
      <c r="P3261" t="s">
        <v>1335</v>
      </c>
      <c r="Q3261" t="s">
        <v>1569</v>
      </c>
      <c r="R3261" t="s">
        <v>1336</v>
      </c>
      <c r="S3261">
        <v>53968</v>
      </c>
      <c r="T3261" t="s">
        <v>1072</v>
      </c>
      <c r="U3261" t="s">
        <v>469</v>
      </c>
      <c r="V3261" t="s">
        <v>1285</v>
      </c>
      <c r="W3261" t="s">
        <v>211</v>
      </c>
      <c r="X3261" t="s">
        <v>57</v>
      </c>
      <c r="Y3261" t="s">
        <v>1570</v>
      </c>
      <c r="Z3261" s="1">
        <v>43765</v>
      </c>
      <c r="AA3261">
        <v>81</v>
      </c>
      <c r="AB3261" t="s">
        <v>59</v>
      </c>
      <c r="AC3261">
        <v>2023</v>
      </c>
      <c r="AD3261">
        <v>383</v>
      </c>
      <c r="AE3261" t="s">
        <v>1503</v>
      </c>
      <c r="AF3261" t="s">
        <v>1504</v>
      </c>
      <c r="AG3261" s="1">
        <v>36833</v>
      </c>
      <c r="AH3261" t="s">
        <v>62</v>
      </c>
      <c r="AI3261" t="s">
        <v>63</v>
      </c>
      <c r="AJ3261" t="s">
        <v>64</v>
      </c>
      <c r="AK3261">
        <v>171</v>
      </c>
      <c r="AL3261">
        <v>10000000</v>
      </c>
      <c r="AM3261">
        <v>30000000</v>
      </c>
      <c r="AN3261" s="1">
        <v>45473</v>
      </c>
      <c r="AO3261" t="s">
        <v>1513</v>
      </c>
      <c r="AP3261" t="s">
        <v>164</v>
      </c>
      <c r="AQ3261">
        <v>8</v>
      </c>
      <c r="AR3261" t="s">
        <v>1506</v>
      </c>
      <c r="AS3261">
        <v>0</v>
      </c>
      <c r="AT3261" t="s">
        <v>271</v>
      </c>
      <c r="AU3261">
        <v>24</v>
      </c>
    </row>
    <row r="3262" spans="1:47" x14ac:dyDescent="0.25">
      <c r="A3262" t="s">
        <v>1568</v>
      </c>
      <c r="B3262">
        <v>3216127</v>
      </c>
      <c r="C3262">
        <v>361104</v>
      </c>
      <c r="D3262" t="s">
        <v>454</v>
      </c>
      <c r="E3262">
        <v>0</v>
      </c>
      <c r="F3262">
        <v>0</v>
      </c>
      <c r="G3262">
        <v>0</v>
      </c>
      <c r="H3262">
        <v>1</v>
      </c>
      <c r="I3262">
        <v>81</v>
      </c>
      <c r="J3262">
        <v>2019</v>
      </c>
      <c r="K3262" t="s">
        <v>1118</v>
      </c>
      <c r="L3262">
        <v>4</v>
      </c>
      <c r="M3262">
        <v>0</v>
      </c>
      <c r="N3262">
        <v>1</v>
      </c>
      <c r="O3262">
        <v>12</v>
      </c>
      <c r="P3262" t="s">
        <v>1335</v>
      </c>
      <c r="Q3262" t="s">
        <v>1569</v>
      </c>
      <c r="R3262" t="s">
        <v>1336</v>
      </c>
      <c r="S3262">
        <v>53968</v>
      </c>
      <c r="T3262" t="s">
        <v>1072</v>
      </c>
      <c r="U3262" t="s">
        <v>469</v>
      </c>
      <c r="V3262" t="s">
        <v>1285</v>
      </c>
      <c r="W3262" t="s">
        <v>211</v>
      </c>
      <c r="X3262" t="s">
        <v>57</v>
      </c>
      <c r="Y3262" t="s">
        <v>1570</v>
      </c>
      <c r="Z3262" s="1">
        <v>43765</v>
      </c>
      <c r="AA3262">
        <v>81</v>
      </c>
      <c r="AB3262" t="s">
        <v>59</v>
      </c>
      <c r="AC3262">
        <v>2023</v>
      </c>
      <c r="AD3262">
        <v>383</v>
      </c>
      <c r="AE3262" t="s">
        <v>1503</v>
      </c>
      <c r="AF3262" t="s">
        <v>1504</v>
      </c>
      <c r="AG3262" s="1">
        <v>36833</v>
      </c>
      <c r="AH3262" t="s">
        <v>62</v>
      </c>
      <c r="AI3262" t="s">
        <v>63</v>
      </c>
      <c r="AJ3262" t="s">
        <v>64</v>
      </c>
      <c r="AK3262">
        <v>171</v>
      </c>
      <c r="AL3262">
        <v>10000000</v>
      </c>
      <c r="AM3262">
        <v>30000000</v>
      </c>
      <c r="AN3262" s="1">
        <v>45473</v>
      </c>
      <c r="AO3262" t="s">
        <v>1514</v>
      </c>
      <c r="AP3262" t="s">
        <v>164</v>
      </c>
      <c r="AQ3262">
        <v>8</v>
      </c>
      <c r="AR3262" t="s">
        <v>1506</v>
      </c>
      <c r="AS3262">
        <v>0</v>
      </c>
      <c r="AT3262" t="s">
        <v>271</v>
      </c>
      <c r="AU3262">
        <v>24</v>
      </c>
    </row>
    <row r="3263" spans="1:47" x14ac:dyDescent="0.25">
      <c r="A3263" t="s">
        <v>1568</v>
      </c>
      <c r="B3263">
        <v>3216127</v>
      </c>
      <c r="C3263">
        <v>361104</v>
      </c>
      <c r="D3263" t="s">
        <v>454</v>
      </c>
      <c r="E3263">
        <v>0</v>
      </c>
      <c r="F3263">
        <v>0</v>
      </c>
      <c r="G3263">
        <v>0</v>
      </c>
      <c r="H3263">
        <v>1</v>
      </c>
      <c r="I3263">
        <v>81</v>
      </c>
      <c r="J3263">
        <v>2019</v>
      </c>
      <c r="K3263" t="s">
        <v>1118</v>
      </c>
      <c r="L3263">
        <v>4</v>
      </c>
      <c r="M3263">
        <v>0</v>
      </c>
      <c r="N3263">
        <v>1</v>
      </c>
      <c r="O3263">
        <v>12</v>
      </c>
      <c r="P3263" t="s">
        <v>1335</v>
      </c>
      <c r="Q3263" t="s">
        <v>1569</v>
      </c>
      <c r="R3263" t="s">
        <v>1336</v>
      </c>
      <c r="S3263">
        <v>53968</v>
      </c>
      <c r="T3263" t="s">
        <v>1072</v>
      </c>
      <c r="U3263" t="s">
        <v>469</v>
      </c>
      <c r="V3263" t="s">
        <v>1285</v>
      </c>
      <c r="W3263" t="s">
        <v>211</v>
      </c>
      <c r="X3263" t="s">
        <v>57</v>
      </c>
      <c r="Y3263" t="s">
        <v>1570</v>
      </c>
      <c r="Z3263" s="1">
        <v>43765</v>
      </c>
      <c r="AA3263">
        <v>81</v>
      </c>
      <c r="AB3263" t="s">
        <v>59</v>
      </c>
      <c r="AC3263">
        <v>2023</v>
      </c>
      <c r="AD3263">
        <v>383</v>
      </c>
      <c r="AE3263" t="s">
        <v>1503</v>
      </c>
      <c r="AF3263" t="s">
        <v>1504</v>
      </c>
      <c r="AG3263" s="1">
        <v>36833</v>
      </c>
      <c r="AH3263" t="s">
        <v>62</v>
      </c>
      <c r="AI3263" t="s">
        <v>63</v>
      </c>
      <c r="AJ3263" t="s">
        <v>64</v>
      </c>
      <c r="AK3263">
        <v>171</v>
      </c>
      <c r="AL3263">
        <v>10000000</v>
      </c>
      <c r="AM3263">
        <v>30000000</v>
      </c>
      <c r="AN3263" s="1">
        <v>45473</v>
      </c>
      <c r="AO3263" t="s">
        <v>1515</v>
      </c>
      <c r="AP3263" t="s">
        <v>164</v>
      </c>
      <c r="AQ3263">
        <v>8</v>
      </c>
      <c r="AR3263" t="s">
        <v>1506</v>
      </c>
      <c r="AS3263">
        <v>0</v>
      </c>
      <c r="AT3263" t="s">
        <v>271</v>
      </c>
      <c r="AU3263">
        <v>24</v>
      </c>
    </row>
    <row r="3264" spans="1:47" x14ac:dyDescent="0.25">
      <c r="A3264" t="s">
        <v>1568</v>
      </c>
      <c r="B3264">
        <v>3216127</v>
      </c>
      <c r="C3264">
        <v>361104</v>
      </c>
      <c r="D3264" t="s">
        <v>454</v>
      </c>
      <c r="E3264">
        <v>0</v>
      </c>
      <c r="F3264">
        <v>0</v>
      </c>
      <c r="G3264">
        <v>0</v>
      </c>
      <c r="H3264">
        <v>1</v>
      </c>
      <c r="I3264">
        <v>81</v>
      </c>
      <c r="J3264">
        <v>2019</v>
      </c>
      <c r="K3264" t="s">
        <v>1118</v>
      </c>
      <c r="L3264">
        <v>4</v>
      </c>
      <c r="M3264">
        <v>0</v>
      </c>
      <c r="N3264">
        <v>1</v>
      </c>
      <c r="O3264">
        <v>12</v>
      </c>
      <c r="P3264" t="s">
        <v>1335</v>
      </c>
      <c r="Q3264" t="s">
        <v>1569</v>
      </c>
      <c r="R3264" t="s">
        <v>1336</v>
      </c>
      <c r="S3264">
        <v>53968</v>
      </c>
      <c r="T3264" t="s">
        <v>1072</v>
      </c>
      <c r="U3264" t="s">
        <v>469</v>
      </c>
      <c r="V3264" t="s">
        <v>1285</v>
      </c>
      <c r="W3264" t="s">
        <v>211</v>
      </c>
      <c r="X3264" t="s">
        <v>57</v>
      </c>
      <c r="Y3264" t="s">
        <v>1570</v>
      </c>
      <c r="Z3264" s="1">
        <v>43765</v>
      </c>
      <c r="AA3264">
        <v>81</v>
      </c>
      <c r="AB3264" t="s">
        <v>59</v>
      </c>
      <c r="AC3264">
        <v>2023</v>
      </c>
      <c r="AD3264">
        <v>383</v>
      </c>
      <c r="AE3264" t="s">
        <v>1503</v>
      </c>
      <c r="AF3264" t="s">
        <v>1504</v>
      </c>
      <c r="AG3264" s="1">
        <v>36833</v>
      </c>
      <c r="AH3264" t="s">
        <v>62</v>
      </c>
      <c r="AI3264" t="s">
        <v>63</v>
      </c>
      <c r="AJ3264" t="s">
        <v>64</v>
      </c>
      <c r="AK3264">
        <v>171</v>
      </c>
      <c r="AL3264">
        <v>10000000</v>
      </c>
      <c r="AM3264">
        <v>30000000</v>
      </c>
      <c r="AN3264" s="1">
        <v>45473</v>
      </c>
      <c r="AO3264" t="s">
        <v>1516</v>
      </c>
      <c r="AP3264" t="s">
        <v>164</v>
      </c>
      <c r="AQ3264">
        <v>8</v>
      </c>
      <c r="AR3264" t="s">
        <v>1506</v>
      </c>
      <c r="AS3264">
        <v>0</v>
      </c>
      <c r="AT3264" t="s">
        <v>271</v>
      </c>
      <c r="AU3264">
        <v>24</v>
      </c>
    </row>
    <row r="3265" spans="1:47" x14ac:dyDescent="0.25">
      <c r="A3265" t="s">
        <v>1568</v>
      </c>
      <c r="B3265">
        <v>3216127</v>
      </c>
      <c r="C3265">
        <v>361104</v>
      </c>
      <c r="D3265" t="s">
        <v>454</v>
      </c>
      <c r="E3265">
        <v>0</v>
      </c>
      <c r="F3265">
        <v>0</v>
      </c>
      <c r="G3265">
        <v>0</v>
      </c>
      <c r="H3265">
        <v>1</v>
      </c>
      <c r="I3265">
        <v>81</v>
      </c>
      <c r="J3265">
        <v>2019</v>
      </c>
      <c r="K3265" t="s">
        <v>1118</v>
      </c>
      <c r="L3265">
        <v>4</v>
      </c>
      <c r="M3265">
        <v>0</v>
      </c>
      <c r="N3265">
        <v>1</v>
      </c>
      <c r="O3265">
        <v>12</v>
      </c>
      <c r="P3265" t="s">
        <v>1335</v>
      </c>
      <c r="Q3265" t="s">
        <v>1569</v>
      </c>
      <c r="R3265" t="s">
        <v>1336</v>
      </c>
      <c r="S3265">
        <v>53968</v>
      </c>
      <c r="T3265" t="s">
        <v>1072</v>
      </c>
      <c r="U3265" t="s">
        <v>469</v>
      </c>
      <c r="V3265" t="s">
        <v>1285</v>
      </c>
      <c r="W3265" t="s">
        <v>211</v>
      </c>
      <c r="X3265" t="s">
        <v>57</v>
      </c>
      <c r="Y3265" t="s">
        <v>1570</v>
      </c>
      <c r="Z3265" s="1">
        <v>43765</v>
      </c>
      <c r="AA3265">
        <v>81</v>
      </c>
      <c r="AB3265" t="s">
        <v>59</v>
      </c>
      <c r="AC3265">
        <v>2023</v>
      </c>
      <c r="AD3265">
        <v>383</v>
      </c>
      <c r="AE3265" t="s">
        <v>1503</v>
      </c>
      <c r="AF3265" t="s">
        <v>1504</v>
      </c>
      <c r="AG3265" s="1">
        <v>36833</v>
      </c>
      <c r="AH3265" t="s">
        <v>62</v>
      </c>
      <c r="AI3265" t="s">
        <v>63</v>
      </c>
      <c r="AJ3265" t="s">
        <v>64</v>
      </c>
      <c r="AK3265">
        <v>171</v>
      </c>
      <c r="AL3265">
        <v>10000000</v>
      </c>
      <c r="AM3265">
        <v>30000000</v>
      </c>
      <c r="AN3265" s="1">
        <v>45473</v>
      </c>
      <c r="AO3265" t="s">
        <v>1517</v>
      </c>
      <c r="AP3265" t="s">
        <v>164</v>
      </c>
      <c r="AQ3265">
        <v>8</v>
      </c>
      <c r="AR3265" t="s">
        <v>1506</v>
      </c>
      <c r="AS3265">
        <v>0</v>
      </c>
      <c r="AT3265" t="s">
        <v>271</v>
      </c>
      <c r="AU3265">
        <v>24</v>
      </c>
    </row>
    <row r="3266" spans="1:47" x14ac:dyDescent="0.25">
      <c r="A3266" t="s">
        <v>1568</v>
      </c>
      <c r="B3266">
        <v>3216127</v>
      </c>
      <c r="C3266">
        <v>361104</v>
      </c>
      <c r="D3266" t="s">
        <v>454</v>
      </c>
      <c r="E3266">
        <v>0</v>
      </c>
      <c r="F3266">
        <v>0</v>
      </c>
      <c r="G3266">
        <v>0</v>
      </c>
      <c r="H3266">
        <v>1</v>
      </c>
      <c r="I3266">
        <v>81</v>
      </c>
      <c r="J3266">
        <v>2019</v>
      </c>
      <c r="K3266" t="s">
        <v>1118</v>
      </c>
      <c r="L3266">
        <v>4</v>
      </c>
      <c r="M3266">
        <v>0</v>
      </c>
      <c r="N3266">
        <v>1</v>
      </c>
      <c r="O3266">
        <v>12</v>
      </c>
      <c r="P3266" t="s">
        <v>1335</v>
      </c>
      <c r="Q3266" t="s">
        <v>1569</v>
      </c>
      <c r="R3266" t="s">
        <v>1336</v>
      </c>
      <c r="S3266">
        <v>53968</v>
      </c>
      <c r="T3266" t="s">
        <v>1072</v>
      </c>
      <c r="U3266" t="s">
        <v>469</v>
      </c>
      <c r="V3266" t="s">
        <v>1285</v>
      </c>
      <c r="W3266" t="s">
        <v>211</v>
      </c>
      <c r="X3266" t="s">
        <v>57</v>
      </c>
      <c r="Y3266" t="s">
        <v>1570</v>
      </c>
      <c r="Z3266" s="1">
        <v>43765</v>
      </c>
      <c r="AA3266">
        <v>81</v>
      </c>
      <c r="AB3266" t="s">
        <v>59</v>
      </c>
      <c r="AC3266">
        <v>2023</v>
      </c>
      <c r="AD3266">
        <v>383</v>
      </c>
      <c r="AE3266" t="s">
        <v>1503</v>
      </c>
      <c r="AF3266" t="s">
        <v>1504</v>
      </c>
      <c r="AG3266" s="1">
        <v>36833</v>
      </c>
      <c r="AH3266" t="s">
        <v>62</v>
      </c>
      <c r="AI3266" t="s">
        <v>63</v>
      </c>
      <c r="AJ3266" t="s">
        <v>64</v>
      </c>
      <c r="AK3266">
        <v>171</v>
      </c>
      <c r="AL3266">
        <v>10000000</v>
      </c>
      <c r="AM3266">
        <v>30000000</v>
      </c>
      <c r="AN3266" s="1">
        <v>45473</v>
      </c>
      <c r="AO3266" t="s">
        <v>1518</v>
      </c>
      <c r="AP3266" t="s">
        <v>164</v>
      </c>
      <c r="AQ3266">
        <v>8</v>
      </c>
      <c r="AR3266" t="s">
        <v>1506</v>
      </c>
      <c r="AS3266">
        <v>0</v>
      </c>
      <c r="AT3266" t="s">
        <v>271</v>
      </c>
      <c r="AU3266">
        <v>24</v>
      </c>
    </row>
    <row r="3267" spans="1:47" x14ac:dyDescent="0.25">
      <c r="A3267" t="s">
        <v>1568</v>
      </c>
      <c r="B3267">
        <v>3216127</v>
      </c>
      <c r="C3267">
        <v>361104</v>
      </c>
      <c r="D3267" t="s">
        <v>454</v>
      </c>
      <c r="E3267">
        <v>0</v>
      </c>
      <c r="F3267">
        <v>0</v>
      </c>
      <c r="G3267">
        <v>0</v>
      </c>
      <c r="H3267">
        <v>1</v>
      </c>
      <c r="I3267">
        <v>81</v>
      </c>
      <c r="J3267">
        <v>2019</v>
      </c>
      <c r="K3267" t="s">
        <v>1118</v>
      </c>
      <c r="L3267">
        <v>4</v>
      </c>
      <c r="M3267">
        <v>0</v>
      </c>
      <c r="N3267">
        <v>1</v>
      </c>
      <c r="O3267">
        <v>12</v>
      </c>
      <c r="P3267" t="s">
        <v>1335</v>
      </c>
      <c r="Q3267" t="s">
        <v>1569</v>
      </c>
      <c r="R3267" t="s">
        <v>1336</v>
      </c>
      <c r="S3267">
        <v>53968</v>
      </c>
      <c r="T3267" t="s">
        <v>1072</v>
      </c>
      <c r="U3267" t="s">
        <v>469</v>
      </c>
      <c r="V3267" t="s">
        <v>1285</v>
      </c>
      <c r="W3267" t="s">
        <v>211</v>
      </c>
      <c r="X3267" t="s">
        <v>57</v>
      </c>
      <c r="Y3267" t="s">
        <v>1570</v>
      </c>
      <c r="Z3267" s="1">
        <v>43765</v>
      </c>
      <c r="AA3267">
        <v>81</v>
      </c>
      <c r="AB3267" t="s">
        <v>59</v>
      </c>
      <c r="AC3267">
        <v>2023</v>
      </c>
      <c r="AD3267">
        <v>383</v>
      </c>
      <c r="AE3267" t="s">
        <v>1503</v>
      </c>
      <c r="AF3267" t="s">
        <v>1504</v>
      </c>
      <c r="AG3267" s="1">
        <v>36833</v>
      </c>
      <c r="AH3267" t="s">
        <v>62</v>
      </c>
      <c r="AI3267" t="s">
        <v>63</v>
      </c>
      <c r="AJ3267" t="s">
        <v>64</v>
      </c>
      <c r="AK3267">
        <v>171</v>
      </c>
      <c r="AL3267">
        <v>10000000</v>
      </c>
      <c r="AM3267">
        <v>30000000</v>
      </c>
      <c r="AN3267" s="1">
        <v>45473</v>
      </c>
      <c r="AO3267" t="s">
        <v>1519</v>
      </c>
      <c r="AP3267" t="s">
        <v>164</v>
      </c>
      <c r="AQ3267">
        <v>8</v>
      </c>
      <c r="AR3267" t="s">
        <v>1506</v>
      </c>
      <c r="AS3267">
        <v>0</v>
      </c>
      <c r="AT3267" t="s">
        <v>271</v>
      </c>
      <c r="AU3267">
        <v>24</v>
      </c>
    </row>
    <row r="3268" spans="1:47" x14ac:dyDescent="0.25">
      <c r="A3268" t="s">
        <v>1568</v>
      </c>
      <c r="B3268">
        <v>3216127</v>
      </c>
      <c r="C3268">
        <v>361104</v>
      </c>
      <c r="D3268" t="s">
        <v>454</v>
      </c>
      <c r="E3268">
        <v>0</v>
      </c>
      <c r="F3268">
        <v>0</v>
      </c>
      <c r="G3268">
        <v>0</v>
      </c>
      <c r="H3268">
        <v>1</v>
      </c>
      <c r="I3268">
        <v>81</v>
      </c>
      <c r="J3268">
        <v>2019</v>
      </c>
      <c r="K3268" t="s">
        <v>1118</v>
      </c>
      <c r="L3268">
        <v>4</v>
      </c>
      <c r="M3268">
        <v>0</v>
      </c>
      <c r="N3268">
        <v>1</v>
      </c>
      <c r="O3268">
        <v>12</v>
      </c>
      <c r="P3268" t="s">
        <v>1335</v>
      </c>
      <c r="Q3268" t="s">
        <v>1569</v>
      </c>
      <c r="R3268" t="s">
        <v>1336</v>
      </c>
      <c r="S3268">
        <v>53968</v>
      </c>
      <c r="T3268" t="s">
        <v>1072</v>
      </c>
      <c r="U3268" t="s">
        <v>469</v>
      </c>
      <c r="V3268" t="s">
        <v>1285</v>
      </c>
      <c r="W3268" t="s">
        <v>211</v>
      </c>
      <c r="X3268" t="s">
        <v>57</v>
      </c>
      <c r="Y3268" t="s">
        <v>1570</v>
      </c>
      <c r="Z3268" s="1">
        <v>43765</v>
      </c>
      <c r="AA3268">
        <v>81</v>
      </c>
      <c r="AB3268" t="s">
        <v>59</v>
      </c>
      <c r="AC3268">
        <v>2023</v>
      </c>
      <c r="AD3268">
        <v>383</v>
      </c>
      <c r="AE3268" t="s">
        <v>1503</v>
      </c>
      <c r="AF3268" t="s">
        <v>1504</v>
      </c>
      <c r="AG3268" s="1">
        <v>36833</v>
      </c>
      <c r="AH3268" t="s">
        <v>62</v>
      </c>
      <c r="AI3268" t="s">
        <v>63</v>
      </c>
      <c r="AJ3268" t="s">
        <v>64</v>
      </c>
      <c r="AK3268">
        <v>171</v>
      </c>
      <c r="AL3268">
        <v>10000000</v>
      </c>
      <c r="AM3268">
        <v>30000000</v>
      </c>
      <c r="AN3268" s="1">
        <v>45473</v>
      </c>
      <c r="AO3268" t="s">
        <v>1520</v>
      </c>
      <c r="AP3268" t="s">
        <v>164</v>
      </c>
      <c r="AQ3268">
        <v>8</v>
      </c>
      <c r="AR3268" t="s">
        <v>1506</v>
      </c>
      <c r="AS3268">
        <v>0</v>
      </c>
      <c r="AT3268" t="s">
        <v>271</v>
      </c>
      <c r="AU3268">
        <v>24</v>
      </c>
    </row>
    <row r="3269" spans="1:47" x14ac:dyDescent="0.25">
      <c r="A3269" t="s">
        <v>1571</v>
      </c>
      <c r="B3269">
        <v>3245519</v>
      </c>
      <c r="C3269">
        <v>332697</v>
      </c>
      <c r="D3269" t="s">
        <v>144</v>
      </c>
      <c r="E3269">
        <v>0</v>
      </c>
      <c r="F3269">
        <v>0</v>
      </c>
      <c r="G3269">
        <v>0</v>
      </c>
      <c r="H3269">
        <v>1</v>
      </c>
      <c r="I3269">
        <v>72</v>
      </c>
      <c r="J3269">
        <v>2019</v>
      </c>
      <c r="K3269" t="s">
        <v>576</v>
      </c>
      <c r="L3269">
        <v>2</v>
      </c>
      <c r="M3269">
        <v>3</v>
      </c>
      <c r="N3269">
        <v>8.7201953461648944</v>
      </c>
      <c r="O3269">
        <v>9.2028152829646661</v>
      </c>
      <c r="P3269" t="s">
        <v>1572</v>
      </c>
      <c r="Q3269" t="s">
        <v>1468</v>
      </c>
      <c r="R3269" t="s">
        <v>1573</v>
      </c>
      <c r="S3269">
        <v>26203</v>
      </c>
      <c r="T3269" t="s">
        <v>101</v>
      </c>
      <c r="U3269" t="s">
        <v>1574</v>
      </c>
      <c r="V3269" t="s">
        <v>135</v>
      </c>
      <c r="W3269" t="s">
        <v>296</v>
      </c>
      <c r="X3269" t="s">
        <v>151</v>
      </c>
      <c r="Y3269" t="s">
        <v>1575</v>
      </c>
      <c r="Z3269" s="1">
        <v>43767</v>
      </c>
      <c r="AA3269">
        <v>72</v>
      </c>
      <c r="AB3269" t="s">
        <v>59</v>
      </c>
      <c r="AC3269">
        <v>2023</v>
      </c>
      <c r="AD3269">
        <v>506</v>
      </c>
      <c r="AE3269" t="s">
        <v>755</v>
      </c>
      <c r="AF3269" t="s">
        <v>247</v>
      </c>
      <c r="AG3269" s="1">
        <v>36035</v>
      </c>
      <c r="AH3269" t="s">
        <v>248</v>
      </c>
      <c r="AI3269" t="s">
        <v>249</v>
      </c>
      <c r="AJ3269" t="s">
        <v>64</v>
      </c>
      <c r="AK3269">
        <v>185</v>
      </c>
      <c r="AL3269">
        <v>20000000</v>
      </c>
      <c r="AM3269">
        <v>25000000</v>
      </c>
      <c r="AN3269" s="1">
        <v>45838</v>
      </c>
      <c r="AO3269" t="s">
        <v>756</v>
      </c>
      <c r="AP3269" t="s">
        <v>66</v>
      </c>
      <c r="AQ3269">
        <v>16</v>
      </c>
      <c r="AR3269" t="s">
        <v>757</v>
      </c>
      <c r="AS3269">
        <v>0</v>
      </c>
      <c r="AT3269" t="s">
        <v>465</v>
      </c>
      <c r="AU3269">
        <v>26</v>
      </c>
    </row>
    <row r="3270" spans="1:47" x14ac:dyDescent="0.25">
      <c r="A3270" t="s">
        <v>1571</v>
      </c>
      <c r="B3270">
        <v>3245519</v>
      </c>
      <c r="C3270">
        <v>332697</v>
      </c>
      <c r="D3270" t="s">
        <v>144</v>
      </c>
      <c r="E3270">
        <v>0</v>
      </c>
      <c r="F3270">
        <v>0</v>
      </c>
      <c r="G3270">
        <v>0</v>
      </c>
      <c r="H3270">
        <v>1</v>
      </c>
      <c r="I3270">
        <v>72</v>
      </c>
      <c r="J3270">
        <v>2019</v>
      </c>
      <c r="K3270" t="s">
        <v>576</v>
      </c>
      <c r="L3270">
        <v>2</v>
      </c>
      <c r="M3270">
        <v>3</v>
      </c>
      <c r="N3270">
        <v>8.7201953461648944</v>
      </c>
      <c r="O3270">
        <v>9.2028152829646661</v>
      </c>
      <c r="P3270" t="s">
        <v>1572</v>
      </c>
      <c r="Q3270" t="s">
        <v>1468</v>
      </c>
      <c r="R3270" t="s">
        <v>1573</v>
      </c>
      <c r="S3270">
        <v>26203</v>
      </c>
      <c r="T3270" t="s">
        <v>101</v>
      </c>
      <c r="U3270" t="s">
        <v>1574</v>
      </c>
      <c r="V3270" t="s">
        <v>135</v>
      </c>
      <c r="W3270" t="s">
        <v>296</v>
      </c>
      <c r="X3270" t="s">
        <v>151</v>
      </c>
      <c r="Y3270" t="s">
        <v>1575</v>
      </c>
      <c r="Z3270" s="1">
        <v>43767</v>
      </c>
      <c r="AA3270">
        <v>72</v>
      </c>
      <c r="AB3270" t="s">
        <v>59</v>
      </c>
      <c r="AC3270">
        <v>2023</v>
      </c>
      <c r="AD3270">
        <v>506</v>
      </c>
      <c r="AE3270" t="s">
        <v>755</v>
      </c>
      <c r="AF3270" t="s">
        <v>247</v>
      </c>
      <c r="AG3270" s="1">
        <v>36035</v>
      </c>
      <c r="AH3270" t="s">
        <v>248</v>
      </c>
      <c r="AI3270" t="s">
        <v>249</v>
      </c>
      <c r="AJ3270" t="s">
        <v>64</v>
      </c>
      <c r="AK3270">
        <v>185</v>
      </c>
      <c r="AL3270">
        <v>20000000</v>
      </c>
      <c r="AM3270">
        <v>25000000</v>
      </c>
      <c r="AN3270" s="1">
        <v>45838</v>
      </c>
      <c r="AO3270" t="s">
        <v>758</v>
      </c>
      <c r="AP3270" t="s">
        <v>66</v>
      </c>
      <c r="AQ3270">
        <v>16</v>
      </c>
      <c r="AR3270" t="s">
        <v>757</v>
      </c>
      <c r="AS3270">
        <v>0</v>
      </c>
      <c r="AT3270" t="s">
        <v>248</v>
      </c>
      <c r="AU3270">
        <v>26</v>
      </c>
    </row>
    <row r="3271" spans="1:47" x14ac:dyDescent="0.25">
      <c r="A3271" t="s">
        <v>1571</v>
      </c>
      <c r="B3271">
        <v>3245519</v>
      </c>
      <c r="C3271">
        <v>332697</v>
      </c>
      <c r="D3271" t="s">
        <v>144</v>
      </c>
      <c r="E3271">
        <v>0</v>
      </c>
      <c r="F3271">
        <v>0</v>
      </c>
      <c r="G3271">
        <v>0</v>
      </c>
      <c r="H3271">
        <v>1</v>
      </c>
      <c r="I3271">
        <v>72</v>
      </c>
      <c r="J3271">
        <v>2019</v>
      </c>
      <c r="K3271" t="s">
        <v>576</v>
      </c>
      <c r="L3271">
        <v>2</v>
      </c>
      <c r="M3271">
        <v>3</v>
      </c>
      <c r="N3271">
        <v>8.7201953461648944</v>
      </c>
      <c r="O3271">
        <v>9.2028152829646661</v>
      </c>
      <c r="P3271" t="s">
        <v>1572</v>
      </c>
      <c r="Q3271" t="s">
        <v>1468</v>
      </c>
      <c r="R3271" t="s">
        <v>1573</v>
      </c>
      <c r="S3271">
        <v>26203</v>
      </c>
      <c r="T3271" t="s">
        <v>101</v>
      </c>
      <c r="U3271" t="s">
        <v>1574</v>
      </c>
      <c r="V3271" t="s">
        <v>135</v>
      </c>
      <c r="W3271" t="s">
        <v>296</v>
      </c>
      <c r="X3271" t="s">
        <v>151</v>
      </c>
      <c r="Y3271" t="s">
        <v>1575</v>
      </c>
      <c r="Z3271" s="1">
        <v>43767</v>
      </c>
      <c r="AA3271">
        <v>72</v>
      </c>
      <c r="AB3271" t="s">
        <v>59</v>
      </c>
      <c r="AC3271">
        <v>2023</v>
      </c>
      <c r="AD3271">
        <v>506</v>
      </c>
      <c r="AE3271" t="s">
        <v>755</v>
      </c>
      <c r="AF3271" t="s">
        <v>247</v>
      </c>
      <c r="AG3271" s="1">
        <v>36035</v>
      </c>
      <c r="AH3271" t="s">
        <v>248</v>
      </c>
      <c r="AI3271" t="s">
        <v>249</v>
      </c>
      <c r="AJ3271" t="s">
        <v>64</v>
      </c>
      <c r="AK3271">
        <v>185</v>
      </c>
      <c r="AL3271">
        <v>20000000</v>
      </c>
      <c r="AM3271">
        <v>25000000</v>
      </c>
      <c r="AN3271" s="1">
        <v>45838</v>
      </c>
      <c r="AO3271" t="s">
        <v>759</v>
      </c>
      <c r="AP3271" t="s">
        <v>164</v>
      </c>
      <c r="AQ3271">
        <v>16</v>
      </c>
      <c r="AR3271" t="s">
        <v>757</v>
      </c>
      <c r="AS3271">
        <v>0</v>
      </c>
      <c r="AT3271" t="s">
        <v>465</v>
      </c>
      <c r="AU3271">
        <v>26</v>
      </c>
    </row>
    <row r="3272" spans="1:47" x14ac:dyDescent="0.25">
      <c r="A3272" t="s">
        <v>1571</v>
      </c>
      <c r="B3272">
        <v>3245519</v>
      </c>
      <c r="C3272">
        <v>332697</v>
      </c>
      <c r="D3272" t="s">
        <v>144</v>
      </c>
      <c r="E3272">
        <v>0</v>
      </c>
      <c r="F3272">
        <v>0</v>
      </c>
      <c r="G3272">
        <v>0</v>
      </c>
      <c r="H3272">
        <v>1</v>
      </c>
      <c r="I3272">
        <v>72</v>
      </c>
      <c r="J3272">
        <v>2019</v>
      </c>
      <c r="K3272" t="s">
        <v>576</v>
      </c>
      <c r="L3272">
        <v>2</v>
      </c>
      <c r="M3272">
        <v>3</v>
      </c>
      <c r="N3272">
        <v>8.7201953461648944</v>
      </c>
      <c r="O3272">
        <v>9.2028152829646661</v>
      </c>
      <c r="P3272" t="s">
        <v>1572</v>
      </c>
      <c r="Q3272" t="s">
        <v>1468</v>
      </c>
      <c r="R3272" t="s">
        <v>1573</v>
      </c>
      <c r="S3272">
        <v>26203</v>
      </c>
      <c r="T3272" t="s">
        <v>101</v>
      </c>
      <c r="U3272" t="s">
        <v>1574</v>
      </c>
      <c r="V3272" t="s">
        <v>135</v>
      </c>
      <c r="W3272" t="s">
        <v>296</v>
      </c>
      <c r="X3272" t="s">
        <v>151</v>
      </c>
      <c r="Y3272" t="s">
        <v>1575</v>
      </c>
      <c r="Z3272" s="1">
        <v>43767</v>
      </c>
      <c r="AA3272">
        <v>72</v>
      </c>
      <c r="AB3272" t="s">
        <v>59</v>
      </c>
      <c r="AC3272">
        <v>2023</v>
      </c>
      <c r="AD3272">
        <v>506</v>
      </c>
      <c r="AE3272" t="s">
        <v>755</v>
      </c>
      <c r="AF3272" t="s">
        <v>247</v>
      </c>
      <c r="AG3272" s="1">
        <v>36035</v>
      </c>
      <c r="AH3272" t="s">
        <v>248</v>
      </c>
      <c r="AI3272" t="s">
        <v>249</v>
      </c>
      <c r="AJ3272" t="s">
        <v>64</v>
      </c>
      <c r="AK3272">
        <v>185</v>
      </c>
      <c r="AL3272">
        <v>20000000</v>
      </c>
      <c r="AM3272">
        <v>25000000</v>
      </c>
      <c r="AN3272" s="1">
        <v>45838</v>
      </c>
      <c r="AO3272" t="s">
        <v>760</v>
      </c>
      <c r="AP3272" t="s">
        <v>164</v>
      </c>
      <c r="AQ3272">
        <v>16</v>
      </c>
      <c r="AR3272" t="s">
        <v>757</v>
      </c>
      <c r="AS3272">
        <v>0</v>
      </c>
      <c r="AT3272" t="s">
        <v>465</v>
      </c>
      <c r="AU3272">
        <v>26</v>
      </c>
    </row>
    <row r="3273" spans="1:47" x14ac:dyDescent="0.25">
      <c r="A3273" t="s">
        <v>1571</v>
      </c>
      <c r="B3273">
        <v>3245519</v>
      </c>
      <c r="C3273">
        <v>332697</v>
      </c>
      <c r="D3273" t="s">
        <v>144</v>
      </c>
      <c r="E3273">
        <v>0</v>
      </c>
      <c r="F3273">
        <v>0</v>
      </c>
      <c r="G3273">
        <v>0</v>
      </c>
      <c r="H3273">
        <v>1</v>
      </c>
      <c r="I3273">
        <v>72</v>
      </c>
      <c r="J3273">
        <v>2019</v>
      </c>
      <c r="K3273" t="s">
        <v>576</v>
      </c>
      <c r="L3273">
        <v>2</v>
      </c>
      <c r="M3273">
        <v>3</v>
      </c>
      <c r="N3273">
        <v>8.7201953461648944</v>
      </c>
      <c r="O3273">
        <v>9.2028152829646661</v>
      </c>
      <c r="P3273" t="s">
        <v>1572</v>
      </c>
      <c r="Q3273" t="s">
        <v>1468</v>
      </c>
      <c r="R3273" t="s">
        <v>1573</v>
      </c>
      <c r="S3273">
        <v>26203</v>
      </c>
      <c r="T3273" t="s">
        <v>101</v>
      </c>
      <c r="U3273" t="s">
        <v>1574</v>
      </c>
      <c r="V3273" t="s">
        <v>135</v>
      </c>
      <c r="W3273" t="s">
        <v>296</v>
      </c>
      <c r="X3273" t="s">
        <v>151</v>
      </c>
      <c r="Y3273" t="s">
        <v>1575</v>
      </c>
      <c r="Z3273" s="1">
        <v>43767</v>
      </c>
      <c r="AA3273">
        <v>72</v>
      </c>
      <c r="AB3273" t="s">
        <v>59</v>
      </c>
      <c r="AC3273">
        <v>2023</v>
      </c>
      <c r="AD3273">
        <v>506</v>
      </c>
      <c r="AE3273" t="s">
        <v>755</v>
      </c>
      <c r="AF3273" t="s">
        <v>247</v>
      </c>
      <c r="AG3273" s="1">
        <v>36035</v>
      </c>
      <c r="AH3273" t="s">
        <v>248</v>
      </c>
      <c r="AI3273" t="s">
        <v>249</v>
      </c>
      <c r="AJ3273" t="s">
        <v>64</v>
      </c>
      <c r="AK3273">
        <v>185</v>
      </c>
      <c r="AL3273">
        <v>20000000</v>
      </c>
      <c r="AM3273">
        <v>25000000</v>
      </c>
      <c r="AN3273" s="1">
        <v>45838</v>
      </c>
      <c r="AO3273" t="s">
        <v>761</v>
      </c>
      <c r="AP3273" t="s">
        <v>164</v>
      </c>
      <c r="AQ3273">
        <v>16</v>
      </c>
      <c r="AR3273" t="s">
        <v>757</v>
      </c>
      <c r="AS3273">
        <v>0</v>
      </c>
      <c r="AT3273" t="s">
        <v>465</v>
      </c>
      <c r="AU3273">
        <v>26</v>
      </c>
    </row>
    <row r="3274" spans="1:47" x14ac:dyDescent="0.25">
      <c r="A3274" t="s">
        <v>1571</v>
      </c>
      <c r="B3274">
        <v>3245519</v>
      </c>
      <c r="C3274">
        <v>332697</v>
      </c>
      <c r="D3274" t="s">
        <v>144</v>
      </c>
      <c r="E3274">
        <v>0</v>
      </c>
      <c r="F3274">
        <v>0</v>
      </c>
      <c r="G3274">
        <v>0</v>
      </c>
      <c r="H3274">
        <v>1</v>
      </c>
      <c r="I3274">
        <v>72</v>
      </c>
      <c r="J3274">
        <v>2019</v>
      </c>
      <c r="K3274" t="s">
        <v>576</v>
      </c>
      <c r="L3274">
        <v>2</v>
      </c>
      <c r="M3274">
        <v>3</v>
      </c>
      <c r="N3274">
        <v>8.7201953461648944</v>
      </c>
      <c r="O3274">
        <v>9.2028152829646661</v>
      </c>
      <c r="P3274" t="s">
        <v>1572</v>
      </c>
      <c r="Q3274" t="s">
        <v>1468</v>
      </c>
      <c r="R3274" t="s">
        <v>1573</v>
      </c>
      <c r="S3274">
        <v>26203</v>
      </c>
      <c r="T3274" t="s">
        <v>101</v>
      </c>
      <c r="U3274" t="s">
        <v>1574</v>
      </c>
      <c r="V3274" t="s">
        <v>135</v>
      </c>
      <c r="W3274" t="s">
        <v>296</v>
      </c>
      <c r="X3274" t="s">
        <v>151</v>
      </c>
      <c r="Y3274" t="s">
        <v>1575</v>
      </c>
      <c r="Z3274" s="1">
        <v>43767</v>
      </c>
      <c r="AA3274">
        <v>72</v>
      </c>
      <c r="AB3274" t="s">
        <v>59</v>
      </c>
      <c r="AC3274">
        <v>2023</v>
      </c>
      <c r="AD3274">
        <v>506</v>
      </c>
      <c r="AE3274" t="s">
        <v>755</v>
      </c>
      <c r="AF3274" t="s">
        <v>247</v>
      </c>
      <c r="AG3274" s="1">
        <v>36035</v>
      </c>
      <c r="AH3274" t="s">
        <v>248</v>
      </c>
      <c r="AI3274" t="s">
        <v>249</v>
      </c>
      <c r="AJ3274" t="s">
        <v>64</v>
      </c>
      <c r="AK3274">
        <v>185</v>
      </c>
      <c r="AL3274">
        <v>20000000</v>
      </c>
      <c r="AM3274">
        <v>25000000</v>
      </c>
      <c r="AN3274" s="1">
        <v>45838</v>
      </c>
      <c r="AO3274" t="s">
        <v>762</v>
      </c>
      <c r="AP3274" t="s">
        <v>164</v>
      </c>
      <c r="AQ3274">
        <v>16</v>
      </c>
      <c r="AR3274" t="s">
        <v>757</v>
      </c>
      <c r="AS3274">
        <v>0</v>
      </c>
      <c r="AT3274" t="s">
        <v>465</v>
      </c>
      <c r="AU3274">
        <v>26</v>
      </c>
    </row>
    <row r="3275" spans="1:47" x14ac:dyDescent="0.25">
      <c r="A3275" t="s">
        <v>1571</v>
      </c>
      <c r="B3275">
        <v>3245519</v>
      </c>
      <c r="C3275">
        <v>332697</v>
      </c>
      <c r="D3275" t="s">
        <v>144</v>
      </c>
      <c r="E3275">
        <v>0</v>
      </c>
      <c r="F3275">
        <v>0</v>
      </c>
      <c r="G3275">
        <v>0</v>
      </c>
      <c r="H3275">
        <v>1</v>
      </c>
      <c r="I3275">
        <v>72</v>
      </c>
      <c r="J3275">
        <v>2019</v>
      </c>
      <c r="K3275" t="s">
        <v>576</v>
      </c>
      <c r="L3275">
        <v>2</v>
      </c>
      <c r="M3275">
        <v>3</v>
      </c>
      <c r="N3275">
        <v>8.7201953461648944</v>
      </c>
      <c r="O3275">
        <v>9.2028152829646661</v>
      </c>
      <c r="P3275" t="s">
        <v>1572</v>
      </c>
      <c r="Q3275" t="s">
        <v>1468</v>
      </c>
      <c r="R3275" t="s">
        <v>1573</v>
      </c>
      <c r="S3275">
        <v>26203</v>
      </c>
      <c r="T3275" t="s">
        <v>101</v>
      </c>
      <c r="U3275" t="s">
        <v>1574</v>
      </c>
      <c r="V3275" t="s">
        <v>135</v>
      </c>
      <c r="W3275" t="s">
        <v>296</v>
      </c>
      <c r="X3275" t="s">
        <v>151</v>
      </c>
      <c r="Y3275" t="s">
        <v>1575</v>
      </c>
      <c r="Z3275" s="1">
        <v>43767</v>
      </c>
      <c r="AA3275">
        <v>72</v>
      </c>
      <c r="AB3275" t="s">
        <v>59</v>
      </c>
      <c r="AC3275">
        <v>2023</v>
      </c>
      <c r="AD3275">
        <v>506</v>
      </c>
      <c r="AE3275" t="s">
        <v>755</v>
      </c>
      <c r="AF3275" t="s">
        <v>247</v>
      </c>
      <c r="AG3275" s="1">
        <v>36035</v>
      </c>
      <c r="AH3275" t="s">
        <v>248</v>
      </c>
      <c r="AI3275" t="s">
        <v>249</v>
      </c>
      <c r="AJ3275" t="s">
        <v>64</v>
      </c>
      <c r="AK3275">
        <v>185</v>
      </c>
      <c r="AL3275">
        <v>20000000</v>
      </c>
      <c r="AM3275">
        <v>25000000</v>
      </c>
      <c r="AN3275" s="1">
        <v>45838</v>
      </c>
      <c r="AO3275" t="s">
        <v>763</v>
      </c>
      <c r="AP3275" t="s">
        <v>164</v>
      </c>
      <c r="AQ3275">
        <v>16</v>
      </c>
      <c r="AR3275" t="s">
        <v>757</v>
      </c>
      <c r="AS3275">
        <v>0</v>
      </c>
      <c r="AT3275" t="s">
        <v>465</v>
      </c>
      <c r="AU3275">
        <v>26</v>
      </c>
    </row>
    <row r="3276" spans="1:47" x14ac:dyDescent="0.25">
      <c r="A3276" t="s">
        <v>1571</v>
      </c>
      <c r="B3276">
        <v>3245519</v>
      </c>
      <c r="C3276">
        <v>332697</v>
      </c>
      <c r="D3276" t="s">
        <v>144</v>
      </c>
      <c r="E3276">
        <v>0</v>
      </c>
      <c r="F3276">
        <v>0</v>
      </c>
      <c r="G3276">
        <v>0</v>
      </c>
      <c r="H3276">
        <v>1</v>
      </c>
      <c r="I3276">
        <v>72</v>
      </c>
      <c r="J3276">
        <v>2019</v>
      </c>
      <c r="K3276" t="s">
        <v>576</v>
      </c>
      <c r="L3276">
        <v>2</v>
      </c>
      <c r="M3276">
        <v>3</v>
      </c>
      <c r="N3276">
        <v>8.7201953461648944</v>
      </c>
      <c r="O3276">
        <v>9.2028152829646661</v>
      </c>
      <c r="P3276" t="s">
        <v>1572</v>
      </c>
      <c r="Q3276" t="s">
        <v>1468</v>
      </c>
      <c r="R3276" t="s">
        <v>1573</v>
      </c>
      <c r="S3276">
        <v>26203</v>
      </c>
      <c r="T3276" t="s">
        <v>101</v>
      </c>
      <c r="U3276" t="s">
        <v>1574</v>
      </c>
      <c r="V3276" t="s">
        <v>135</v>
      </c>
      <c r="W3276" t="s">
        <v>296</v>
      </c>
      <c r="X3276" t="s">
        <v>151</v>
      </c>
      <c r="Y3276" t="s">
        <v>1575</v>
      </c>
      <c r="Z3276" s="1">
        <v>43767</v>
      </c>
      <c r="AA3276">
        <v>72</v>
      </c>
      <c r="AB3276" t="s">
        <v>59</v>
      </c>
      <c r="AC3276">
        <v>2023</v>
      </c>
      <c r="AD3276">
        <v>506</v>
      </c>
      <c r="AE3276" t="s">
        <v>755</v>
      </c>
      <c r="AF3276" t="s">
        <v>247</v>
      </c>
      <c r="AG3276" s="1">
        <v>36035</v>
      </c>
      <c r="AH3276" t="s">
        <v>248</v>
      </c>
      <c r="AI3276" t="s">
        <v>249</v>
      </c>
      <c r="AJ3276" t="s">
        <v>64</v>
      </c>
      <c r="AK3276">
        <v>185</v>
      </c>
      <c r="AL3276">
        <v>20000000</v>
      </c>
      <c r="AM3276">
        <v>25000000</v>
      </c>
      <c r="AN3276" s="1">
        <v>45838</v>
      </c>
      <c r="AO3276" t="s">
        <v>764</v>
      </c>
      <c r="AP3276" t="s">
        <v>164</v>
      </c>
      <c r="AQ3276">
        <v>16</v>
      </c>
      <c r="AR3276" t="s">
        <v>757</v>
      </c>
      <c r="AS3276">
        <v>0</v>
      </c>
      <c r="AT3276" t="s">
        <v>248</v>
      </c>
      <c r="AU3276">
        <v>26</v>
      </c>
    </row>
    <row r="3277" spans="1:47" x14ac:dyDescent="0.25">
      <c r="A3277" t="s">
        <v>1571</v>
      </c>
      <c r="B3277">
        <v>3245519</v>
      </c>
      <c r="C3277">
        <v>332697</v>
      </c>
      <c r="D3277" t="s">
        <v>144</v>
      </c>
      <c r="E3277">
        <v>0</v>
      </c>
      <c r="F3277">
        <v>0</v>
      </c>
      <c r="G3277">
        <v>0</v>
      </c>
      <c r="H3277">
        <v>1</v>
      </c>
      <c r="I3277">
        <v>72</v>
      </c>
      <c r="J3277">
        <v>2019</v>
      </c>
      <c r="K3277" t="s">
        <v>576</v>
      </c>
      <c r="L3277">
        <v>2</v>
      </c>
      <c r="M3277">
        <v>3</v>
      </c>
      <c r="N3277">
        <v>8.7201953461648944</v>
      </c>
      <c r="O3277">
        <v>9.2028152829646661</v>
      </c>
      <c r="P3277" t="s">
        <v>1572</v>
      </c>
      <c r="Q3277" t="s">
        <v>1468</v>
      </c>
      <c r="R3277" t="s">
        <v>1573</v>
      </c>
      <c r="S3277">
        <v>26203</v>
      </c>
      <c r="T3277" t="s">
        <v>101</v>
      </c>
      <c r="U3277" t="s">
        <v>1574</v>
      </c>
      <c r="V3277" t="s">
        <v>135</v>
      </c>
      <c r="W3277" t="s">
        <v>296</v>
      </c>
      <c r="X3277" t="s">
        <v>151</v>
      </c>
      <c r="Y3277" t="s">
        <v>1575</v>
      </c>
      <c r="Z3277" s="1">
        <v>43767</v>
      </c>
      <c r="AA3277">
        <v>72</v>
      </c>
      <c r="AB3277" t="s">
        <v>59</v>
      </c>
      <c r="AC3277">
        <v>2023</v>
      </c>
      <c r="AD3277">
        <v>506</v>
      </c>
      <c r="AE3277" t="s">
        <v>755</v>
      </c>
      <c r="AF3277" t="s">
        <v>247</v>
      </c>
      <c r="AG3277" s="1">
        <v>36035</v>
      </c>
      <c r="AH3277" t="s">
        <v>248</v>
      </c>
      <c r="AI3277" t="s">
        <v>249</v>
      </c>
      <c r="AJ3277" t="s">
        <v>64</v>
      </c>
      <c r="AK3277">
        <v>185</v>
      </c>
      <c r="AL3277">
        <v>20000000</v>
      </c>
      <c r="AM3277">
        <v>25000000</v>
      </c>
      <c r="AN3277" s="1">
        <v>45838</v>
      </c>
      <c r="AO3277" t="s">
        <v>765</v>
      </c>
      <c r="AP3277" t="s">
        <v>164</v>
      </c>
      <c r="AQ3277">
        <v>16</v>
      </c>
      <c r="AR3277" t="s">
        <v>757</v>
      </c>
      <c r="AS3277">
        <v>0</v>
      </c>
      <c r="AT3277" t="s">
        <v>248</v>
      </c>
      <c r="AU3277">
        <v>26</v>
      </c>
    </row>
    <row r="3278" spans="1:47" x14ac:dyDescent="0.25">
      <c r="A3278" t="s">
        <v>1571</v>
      </c>
      <c r="B3278">
        <v>3245519</v>
      </c>
      <c r="C3278">
        <v>332697</v>
      </c>
      <c r="D3278" t="s">
        <v>144</v>
      </c>
      <c r="E3278">
        <v>0</v>
      </c>
      <c r="F3278">
        <v>0</v>
      </c>
      <c r="G3278">
        <v>0</v>
      </c>
      <c r="H3278">
        <v>1</v>
      </c>
      <c r="I3278">
        <v>72</v>
      </c>
      <c r="J3278">
        <v>2019</v>
      </c>
      <c r="K3278" t="s">
        <v>576</v>
      </c>
      <c r="L3278">
        <v>2</v>
      </c>
      <c r="M3278">
        <v>3</v>
      </c>
      <c r="N3278">
        <v>8.7201953461648944</v>
      </c>
      <c r="O3278">
        <v>9.2028152829646661</v>
      </c>
      <c r="P3278" t="s">
        <v>1572</v>
      </c>
      <c r="Q3278" t="s">
        <v>1468</v>
      </c>
      <c r="R3278" t="s">
        <v>1573</v>
      </c>
      <c r="S3278">
        <v>26203</v>
      </c>
      <c r="T3278" t="s">
        <v>101</v>
      </c>
      <c r="U3278" t="s">
        <v>1574</v>
      </c>
      <c r="V3278" t="s">
        <v>135</v>
      </c>
      <c r="W3278" t="s">
        <v>296</v>
      </c>
      <c r="X3278" t="s">
        <v>151</v>
      </c>
      <c r="Y3278" t="s">
        <v>1575</v>
      </c>
      <c r="Z3278" s="1">
        <v>43767</v>
      </c>
      <c r="AA3278">
        <v>72</v>
      </c>
      <c r="AB3278" t="s">
        <v>59</v>
      </c>
      <c r="AC3278">
        <v>2023</v>
      </c>
      <c r="AD3278">
        <v>506</v>
      </c>
      <c r="AE3278" t="s">
        <v>755</v>
      </c>
      <c r="AF3278" t="s">
        <v>247</v>
      </c>
      <c r="AG3278" s="1">
        <v>36035</v>
      </c>
      <c r="AH3278" t="s">
        <v>248</v>
      </c>
      <c r="AI3278" t="s">
        <v>249</v>
      </c>
      <c r="AJ3278" t="s">
        <v>64</v>
      </c>
      <c r="AK3278">
        <v>185</v>
      </c>
      <c r="AL3278">
        <v>20000000</v>
      </c>
      <c r="AM3278">
        <v>25000000</v>
      </c>
      <c r="AN3278" s="1">
        <v>45838</v>
      </c>
      <c r="AO3278" t="s">
        <v>766</v>
      </c>
      <c r="AP3278" t="s">
        <v>164</v>
      </c>
      <c r="AQ3278">
        <v>16</v>
      </c>
      <c r="AR3278" t="s">
        <v>757</v>
      </c>
      <c r="AS3278">
        <v>0</v>
      </c>
      <c r="AT3278" t="s">
        <v>248</v>
      </c>
      <c r="AU3278">
        <v>26</v>
      </c>
    </row>
    <row r="3279" spans="1:47" x14ac:dyDescent="0.25">
      <c r="A3279" t="s">
        <v>1571</v>
      </c>
      <c r="B3279">
        <v>3245519</v>
      </c>
      <c r="C3279">
        <v>332697</v>
      </c>
      <c r="D3279" t="s">
        <v>144</v>
      </c>
      <c r="E3279">
        <v>0</v>
      </c>
      <c r="F3279">
        <v>0</v>
      </c>
      <c r="G3279">
        <v>0</v>
      </c>
      <c r="H3279">
        <v>1</v>
      </c>
      <c r="I3279">
        <v>72</v>
      </c>
      <c r="J3279">
        <v>2019</v>
      </c>
      <c r="K3279" t="s">
        <v>576</v>
      </c>
      <c r="L3279">
        <v>2</v>
      </c>
      <c r="M3279">
        <v>3</v>
      </c>
      <c r="N3279">
        <v>8.7201953461648944</v>
      </c>
      <c r="O3279">
        <v>9.2028152829646661</v>
      </c>
      <c r="P3279" t="s">
        <v>1572</v>
      </c>
      <c r="Q3279" t="s">
        <v>1468</v>
      </c>
      <c r="R3279" t="s">
        <v>1573</v>
      </c>
      <c r="S3279">
        <v>26203</v>
      </c>
      <c r="T3279" t="s">
        <v>101</v>
      </c>
      <c r="U3279" t="s">
        <v>1574</v>
      </c>
      <c r="V3279" t="s">
        <v>135</v>
      </c>
      <c r="W3279" t="s">
        <v>296</v>
      </c>
      <c r="X3279" t="s">
        <v>151</v>
      </c>
      <c r="Y3279" t="s">
        <v>1575</v>
      </c>
      <c r="Z3279" s="1">
        <v>43767</v>
      </c>
      <c r="AA3279">
        <v>72</v>
      </c>
      <c r="AB3279" t="s">
        <v>59</v>
      </c>
      <c r="AC3279">
        <v>2023</v>
      </c>
      <c r="AD3279">
        <v>506</v>
      </c>
      <c r="AE3279" t="s">
        <v>755</v>
      </c>
      <c r="AF3279" t="s">
        <v>247</v>
      </c>
      <c r="AG3279" s="1">
        <v>36035</v>
      </c>
      <c r="AH3279" t="s">
        <v>248</v>
      </c>
      <c r="AI3279" t="s">
        <v>249</v>
      </c>
      <c r="AJ3279" t="s">
        <v>64</v>
      </c>
      <c r="AK3279">
        <v>185</v>
      </c>
      <c r="AL3279">
        <v>20000000</v>
      </c>
      <c r="AM3279">
        <v>25000000</v>
      </c>
      <c r="AN3279" s="1">
        <v>45838</v>
      </c>
      <c r="AO3279" t="s">
        <v>767</v>
      </c>
      <c r="AP3279" t="s">
        <v>164</v>
      </c>
      <c r="AQ3279">
        <v>16</v>
      </c>
      <c r="AR3279" t="s">
        <v>757</v>
      </c>
      <c r="AS3279">
        <v>0</v>
      </c>
      <c r="AT3279" t="s">
        <v>465</v>
      </c>
      <c r="AU3279">
        <v>26</v>
      </c>
    </row>
    <row r="3280" spans="1:47" x14ac:dyDescent="0.25">
      <c r="A3280" t="s">
        <v>1571</v>
      </c>
      <c r="B3280">
        <v>3245519</v>
      </c>
      <c r="C3280">
        <v>332697</v>
      </c>
      <c r="D3280" t="s">
        <v>144</v>
      </c>
      <c r="E3280">
        <v>0</v>
      </c>
      <c r="F3280">
        <v>0</v>
      </c>
      <c r="G3280">
        <v>0</v>
      </c>
      <c r="H3280">
        <v>1</v>
      </c>
      <c r="I3280">
        <v>72</v>
      </c>
      <c r="J3280">
        <v>2019</v>
      </c>
      <c r="K3280" t="s">
        <v>576</v>
      </c>
      <c r="L3280">
        <v>2</v>
      </c>
      <c r="M3280">
        <v>3</v>
      </c>
      <c r="N3280">
        <v>8.7201953461648944</v>
      </c>
      <c r="O3280">
        <v>9.2028152829646661</v>
      </c>
      <c r="P3280" t="s">
        <v>1572</v>
      </c>
      <c r="Q3280" t="s">
        <v>1468</v>
      </c>
      <c r="R3280" t="s">
        <v>1573</v>
      </c>
      <c r="S3280">
        <v>26203</v>
      </c>
      <c r="T3280" t="s">
        <v>101</v>
      </c>
      <c r="U3280" t="s">
        <v>1574</v>
      </c>
      <c r="V3280" t="s">
        <v>135</v>
      </c>
      <c r="W3280" t="s">
        <v>296</v>
      </c>
      <c r="X3280" t="s">
        <v>151</v>
      </c>
      <c r="Y3280" t="s">
        <v>1575</v>
      </c>
      <c r="Z3280" s="1">
        <v>43767</v>
      </c>
      <c r="AA3280">
        <v>72</v>
      </c>
      <c r="AB3280" t="s">
        <v>59</v>
      </c>
      <c r="AC3280">
        <v>2023</v>
      </c>
      <c r="AD3280">
        <v>506</v>
      </c>
      <c r="AE3280" t="s">
        <v>755</v>
      </c>
      <c r="AF3280" t="s">
        <v>247</v>
      </c>
      <c r="AG3280" s="1">
        <v>36035</v>
      </c>
      <c r="AH3280" t="s">
        <v>248</v>
      </c>
      <c r="AI3280" t="s">
        <v>249</v>
      </c>
      <c r="AJ3280" t="s">
        <v>64</v>
      </c>
      <c r="AK3280">
        <v>185</v>
      </c>
      <c r="AL3280">
        <v>20000000</v>
      </c>
      <c r="AM3280">
        <v>25000000</v>
      </c>
      <c r="AN3280" s="1">
        <v>45838</v>
      </c>
      <c r="AO3280" t="s">
        <v>768</v>
      </c>
      <c r="AP3280" t="s">
        <v>164</v>
      </c>
      <c r="AQ3280">
        <v>16</v>
      </c>
      <c r="AR3280" t="s">
        <v>757</v>
      </c>
      <c r="AS3280">
        <v>0</v>
      </c>
      <c r="AT3280" t="s">
        <v>248</v>
      </c>
      <c r="AU3280">
        <v>26</v>
      </c>
    </row>
    <row r="3281" spans="1:47" x14ac:dyDescent="0.25">
      <c r="A3281" t="s">
        <v>1576</v>
      </c>
      <c r="B3281">
        <v>3245525</v>
      </c>
      <c r="C3281">
        <v>49723</v>
      </c>
      <c r="D3281" t="s">
        <v>144</v>
      </c>
      <c r="E3281">
        <v>0</v>
      </c>
      <c r="F3281">
        <v>0</v>
      </c>
      <c r="G3281">
        <v>0</v>
      </c>
      <c r="H3281">
        <v>0</v>
      </c>
      <c r="I3281">
        <v>45</v>
      </c>
      <c r="J3281">
        <v>2019</v>
      </c>
      <c r="K3281" t="s">
        <v>576</v>
      </c>
      <c r="L3281">
        <v>1</v>
      </c>
      <c r="M3281">
        <v>2</v>
      </c>
      <c r="N3281">
        <v>8.7201953461648944</v>
      </c>
      <c r="O3281">
        <v>9.2028152829646661</v>
      </c>
      <c r="P3281" t="s">
        <v>155</v>
      </c>
      <c r="Q3281" t="s">
        <v>1413</v>
      </c>
      <c r="R3281" t="s">
        <v>1577</v>
      </c>
      <c r="S3281">
        <v>29500</v>
      </c>
      <c r="T3281" t="s">
        <v>1578</v>
      </c>
      <c r="U3281" t="s">
        <v>149</v>
      </c>
      <c r="V3281" t="s">
        <v>55</v>
      </c>
      <c r="W3281" t="s">
        <v>56</v>
      </c>
      <c r="X3281" t="s">
        <v>151</v>
      </c>
      <c r="Y3281" t="s">
        <v>1579</v>
      </c>
      <c r="Z3281" s="1">
        <v>43768</v>
      </c>
      <c r="AA3281">
        <v>46</v>
      </c>
      <c r="AB3281" t="s">
        <v>59</v>
      </c>
      <c r="AC3281">
        <v>2023</v>
      </c>
      <c r="AD3281">
        <v>24</v>
      </c>
      <c r="AE3281" t="s">
        <v>60</v>
      </c>
      <c r="AF3281" t="s">
        <v>61</v>
      </c>
      <c r="AG3281" s="1">
        <v>32961</v>
      </c>
      <c r="AH3281" t="s">
        <v>62</v>
      </c>
      <c r="AI3281" t="s">
        <v>63</v>
      </c>
      <c r="AJ3281" t="s">
        <v>64</v>
      </c>
      <c r="AK3281">
        <v>186</v>
      </c>
      <c r="AL3281">
        <v>700000</v>
      </c>
      <c r="AM3281">
        <v>5000000</v>
      </c>
      <c r="AN3281" s="1">
        <v>45838</v>
      </c>
      <c r="AO3281" t="s">
        <v>65</v>
      </c>
      <c r="AP3281" t="s">
        <v>66</v>
      </c>
      <c r="AQ3281">
        <v>22</v>
      </c>
      <c r="AR3281" t="s">
        <v>67</v>
      </c>
      <c r="AS3281">
        <v>0</v>
      </c>
      <c r="AT3281" t="s">
        <v>62</v>
      </c>
      <c r="AU3281">
        <v>34</v>
      </c>
    </row>
    <row r="3282" spans="1:47" x14ac:dyDescent="0.25">
      <c r="A3282" t="s">
        <v>1576</v>
      </c>
      <c r="B3282">
        <v>3245525</v>
      </c>
      <c r="C3282">
        <v>49723</v>
      </c>
      <c r="D3282" t="s">
        <v>144</v>
      </c>
      <c r="E3282">
        <v>0</v>
      </c>
      <c r="F3282">
        <v>0</v>
      </c>
      <c r="G3282">
        <v>0</v>
      </c>
      <c r="H3282">
        <v>0</v>
      </c>
      <c r="I3282">
        <v>45</v>
      </c>
      <c r="J3282">
        <v>2019</v>
      </c>
      <c r="K3282" t="s">
        <v>576</v>
      </c>
      <c r="L3282">
        <v>1</v>
      </c>
      <c r="M3282">
        <v>2</v>
      </c>
      <c r="N3282">
        <v>8.7201953461648944</v>
      </c>
      <c r="O3282">
        <v>9.2028152829646661</v>
      </c>
      <c r="P3282" t="s">
        <v>155</v>
      </c>
      <c r="Q3282" t="s">
        <v>1413</v>
      </c>
      <c r="R3282" t="s">
        <v>1577</v>
      </c>
      <c r="S3282">
        <v>29500</v>
      </c>
      <c r="T3282" t="s">
        <v>1578</v>
      </c>
      <c r="U3282" t="s">
        <v>149</v>
      </c>
      <c r="V3282" t="s">
        <v>55</v>
      </c>
      <c r="W3282" t="s">
        <v>56</v>
      </c>
      <c r="X3282" t="s">
        <v>151</v>
      </c>
      <c r="Y3282" t="s">
        <v>1579</v>
      </c>
      <c r="Z3282" s="1">
        <v>43768</v>
      </c>
      <c r="AA3282">
        <v>46</v>
      </c>
      <c r="AB3282" t="s">
        <v>59</v>
      </c>
      <c r="AC3282">
        <v>2023</v>
      </c>
      <c r="AD3282">
        <v>24</v>
      </c>
      <c r="AE3282" t="s">
        <v>60</v>
      </c>
      <c r="AF3282" t="s">
        <v>61</v>
      </c>
      <c r="AG3282" s="1">
        <v>32961</v>
      </c>
      <c r="AH3282" t="s">
        <v>62</v>
      </c>
      <c r="AI3282" t="s">
        <v>63</v>
      </c>
      <c r="AJ3282" t="s">
        <v>64</v>
      </c>
      <c r="AK3282">
        <v>186</v>
      </c>
      <c r="AL3282">
        <v>700000</v>
      </c>
      <c r="AM3282">
        <v>5000000</v>
      </c>
      <c r="AN3282" s="1">
        <v>45838</v>
      </c>
      <c r="AO3282" t="s">
        <v>68</v>
      </c>
      <c r="AP3282" t="s">
        <v>66</v>
      </c>
      <c r="AQ3282">
        <v>22</v>
      </c>
      <c r="AR3282" t="s">
        <v>67</v>
      </c>
      <c r="AS3282">
        <v>0</v>
      </c>
      <c r="AT3282" t="s">
        <v>62</v>
      </c>
      <c r="AU3282">
        <v>34</v>
      </c>
    </row>
    <row r="3283" spans="1:47" x14ac:dyDescent="0.25">
      <c r="A3283" t="s">
        <v>1576</v>
      </c>
      <c r="B3283">
        <v>3245525</v>
      </c>
      <c r="C3283">
        <v>49723</v>
      </c>
      <c r="D3283" t="s">
        <v>144</v>
      </c>
      <c r="E3283">
        <v>0</v>
      </c>
      <c r="F3283">
        <v>0</v>
      </c>
      <c r="G3283">
        <v>0</v>
      </c>
      <c r="H3283">
        <v>0</v>
      </c>
      <c r="I3283">
        <v>45</v>
      </c>
      <c r="J3283">
        <v>2019</v>
      </c>
      <c r="K3283" t="s">
        <v>576</v>
      </c>
      <c r="L3283">
        <v>1</v>
      </c>
      <c r="M3283">
        <v>2</v>
      </c>
      <c r="N3283">
        <v>8.7201953461648944</v>
      </c>
      <c r="O3283">
        <v>9.2028152829646661</v>
      </c>
      <c r="P3283" t="s">
        <v>155</v>
      </c>
      <c r="Q3283" t="s">
        <v>1413</v>
      </c>
      <c r="R3283" t="s">
        <v>1577</v>
      </c>
      <c r="S3283">
        <v>29500</v>
      </c>
      <c r="T3283" t="s">
        <v>1578</v>
      </c>
      <c r="U3283" t="s">
        <v>149</v>
      </c>
      <c r="V3283" t="s">
        <v>55</v>
      </c>
      <c r="W3283" t="s">
        <v>56</v>
      </c>
      <c r="X3283" t="s">
        <v>151</v>
      </c>
      <c r="Y3283" t="s">
        <v>1579</v>
      </c>
      <c r="Z3283" s="1">
        <v>43768</v>
      </c>
      <c r="AA3283">
        <v>46</v>
      </c>
      <c r="AB3283" t="s">
        <v>59</v>
      </c>
      <c r="AC3283">
        <v>2023</v>
      </c>
      <c r="AD3283">
        <v>24</v>
      </c>
      <c r="AE3283" t="s">
        <v>60</v>
      </c>
      <c r="AF3283" t="s">
        <v>61</v>
      </c>
      <c r="AG3283" s="1">
        <v>32961</v>
      </c>
      <c r="AH3283" t="s">
        <v>62</v>
      </c>
      <c r="AI3283" t="s">
        <v>63</v>
      </c>
      <c r="AJ3283" t="s">
        <v>64</v>
      </c>
      <c r="AK3283">
        <v>186</v>
      </c>
      <c r="AL3283">
        <v>700000</v>
      </c>
      <c r="AM3283">
        <v>5000000</v>
      </c>
      <c r="AN3283" s="1">
        <v>45838</v>
      </c>
      <c r="AO3283" t="s">
        <v>69</v>
      </c>
      <c r="AP3283" t="s">
        <v>66</v>
      </c>
      <c r="AQ3283">
        <v>22</v>
      </c>
      <c r="AR3283" t="s">
        <v>67</v>
      </c>
      <c r="AS3283">
        <v>0</v>
      </c>
      <c r="AT3283" t="s">
        <v>62</v>
      </c>
      <c r="AU3283">
        <v>34</v>
      </c>
    </row>
    <row r="3284" spans="1:47" x14ac:dyDescent="0.25">
      <c r="A3284" t="s">
        <v>1576</v>
      </c>
      <c r="B3284">
        <v>3245525</v>
      </c>
      <c r="C3284">
        <v>49723</v>
      </c>
      <c r="D3284" t="s">
        <v>144</v>
      </c>
      <c r="E3284">
        <v>0</v>
      </c>
      <c r="F3284">
        <v>0</v>
      </c>
      <c r="G3284">
        <v>0</v>
      </c>
      <c r="H3284">
        <v>0</v>
      </c>
      <c r="I3284">
        <v>45</v>
      </c>
      <c r="J3284">
        <v>2019</v>
      </c>
      <c r="K3284" t="s">
        <v>576</v>
      </c>
      <c r="L3284">
        <v>1</v>
      </c>
      <c r="M3284">
        <v>2</v>
      </c>
      <c r="N3284">
        <v>8.7201953461648944</v>
      </c>
      <c r="O3284">
        <v>9.2028152829646661</v>
      </c>
      <c r="P3284" t="s">
        <v>155</v>
      </c>
      <c r="Q3284" t="s">
        <v>1413</v>
      </c>
      <c r="R3284" t="s">
        <v>1577</v>
      </c>
      <c r="S3284">
        <v>29500</v>
      </c>
      <c r="T3284" t="s">
        <v>1578</v>
      </c>
      <c r="U3284" t="s">
        <v>149</v>
      </c>
      <c r="V3284" t="s">
        <v>55</v>
      </c>
      <c r="W3284" t="s">
        <v>56</v>
      </c>
      <c r="X3284" t="s">
        <v>151</v>
      </c>
      <c r="Y3284" t="s">
        <v>1579</v>
      </c>
      <c r="Z3284" s="1">
        <v>43768</v>
      </c>
      <c r="AA3284">
        <v>46</v>
      </c>
      <c r="AB3284" t="s">
        <v>59</v>
      </c>
      <c r="AC3284">
        <v>2023</v>
      </c>
      <c r="AD3284">
        <v>24</v>
      </c>
      <c r="AE3284" t="s">
        <v>60</v>
      </c>
      <c r="AF3284" t="s">
        <v>61</v>
      </c>
      <c r="AG3284" s="1">
        <v>32961</v>
      </c>
      <c r="AH3284" t="s">
        <v>62</v>
      </c>
      <c r="AI3284" t="s">
        <v>63</v>
      </c>
      <c r="AJ3284" t="s">
        <v>64</v>
      </c>
      <c r="AK3284">
        <v>186</v>
      </c>
      <c r="AL3284">
        <v>700000</v>
      </c>
      <c r="AM3284">
        <v>5000000</v>
      </c>
      <c r="AN3284" s="1">
        <v>45838</v>
      </c>
      <c r="AO3284" t="s">
        <v>70</v>
      </c>
      <c r="AP3284" t="s">
        <v>66</v>
      </c>
      <c r="AQ3284">
        <v>22</v>
      </c>
      <c r="AR3284" t="s">
        <v>67</v>
      </c>
      <c r="AS3284">
        <v>0</v>
      </c>
      <c r="AT3284" t="s">
        <v>62</v>
      </c>
      <c r="AU3284">
        <v>34</v>
      </c>
    </row>
    <row r="3285" spans="1:47" x14ac:dyDescent="0.25">
      <c r="A3285" t="s">
        <v>1576</v>
      </c>
      <c r="B3285">
        <v>3245525</v>
      </c>
      <c r="C3285">
        <v>49723</v>
      </c>
      <c r="D3285" t="s">
        <v>144</v>
      </c>
      <c r="E3285">
        <v>0</v>
      </c>
      <c r="F3285">
        <v>0</v>
      </c>
      <c r="G3285">
        <v>0</v>
      </c>
      <c r="H3285">
        <v>0</v>
      </c>
      <c r="I3285">
        <v>45</v>
      </c>
      <c r="J3285">
        <v>2019</v>
      </c>
      <c r="K3285" t="s">
        <v>576</v>
      </c>
      <c r="L3285">
        <v>1</v>
      </c>
      <c r="M3285">
        <v>2</v>
      </c>
      <c r="N3285">
        <v>8.7201953461648944</v>
      </c>
      <c r="O3285">
        <v>9.2028152829646661</v>
      </c>
      <c r="P3285" t="s">
        <v>155</v>
      </c>
      <c r="Q3285" t="s">
        <v>1413</v>
      </c>
      <c r="R3285" t="s">
        <v>1577</v>
      </c>
      <c r="S3285">
        <v>29500</v>
      </c>
      <c r="T3285" t="s">
        <v>1578</v>
      </c>
      <c r="U3285" t="s">
        <v>149</v>
      </c>
      <c r="V3285" t="s">
        <v>55</v>
      </c>
      <c r="W3285" t="s">
        <v>56</v>
      </c>
      <c r="X3285" t="s">
        <v>151</v>
      </c>
      <c r="Y3285" t="s">
        <v>1579</v>
      </c>
      <c r="Z3285" s="1">
        <v>43768</v>
      </c>
      <c r="AA3285">
        <v>46</v>
      </c>
      <c r="AB3285" t="s">
        <v>59</v>
      </c>
      <c r="AC3285">
        <v>2023</v>
      </c>
      <c r="AD3285">
        <v>24</v>
      </c>
      <c r="AE3285" t="s">
        <v>60</v>
      </c>
      <c r="AF3285" t="s">
        <v>61</v>
      </c>
      <c r="AG3285" s="1">
        <v>32961</v>
      </c>
      <c r="AH3285" t="s">
        <v>62</v>
      </c>
      <c r="AI3285" t="s">
        <v>63</v>
      </c>
      <c r="AJ3285" t="s">
        <v>64</v>
      </c>
      <c r="AK3285">
        <v>186</v>
      </c>
      <c r="AL3285">
        <v>700000</v>
      </c>
      <c r="AM3285">
        <v>5000000</v>
      </c>
      <c r="AN3285" s="1">
        <v>45838</v>
      </c>
      <c r="AO3285" t="s">
        <v>71</v>
      </c>
      <c r="AP3285" t="s">
        <v>66</v>
      </c>
      <c r="AQ3285">
        <v>22</v>
      </c>
      <c r="AR3285" t="s">
        <v>67</v>
      </c>
      <c r="AS3285">
        <v>0</v>
      </c>
      <c r="AT3285" t="s">
        <v>62</v>
      </c>
      <c r="AU3285">
        <v>34</v>
      </c>
    </row>
    <row r="3286" spans="1:47" x14ac:dyDescent="0.25">
      <c r="A3286" t="s">
        <v>1576</v>
      </c>
      <c r="B3286">
        <v>3245525</v>
      </c>
      <c r="C3286">
        <v>49723</v>
      </c>
      <c r="D3286" t="s">
        <v>144</v>
      </c>
      <c r="E3286">
        <v>0</v>
      </c>
      <c r="F3286">
        <v>0</v>
      </c>
      <c r="G3286">
        <v>0</v>
      </c>
      <c r="H3286">
        <v>0</v>
      </c>
      <c r="I3286">
        <v>45</v>
      </c>
      <c r="J3286">
        <v>2019</v>
      </c>
      <c r="K3286" t="s">
        <v>576</v>
      </c>
      <c r="L3286">
        <v>1</v>
      </c>
      <c r="M3286">
        <v>2</v>
      </c>
      <c r="N3286">
        <v>8.7201953461648944</v>
      </c>
      <c r="O3286">
        <v>9.2028152829646661</v>
      </c>
      <c r="P3286" t="s">
        <v>155</v>
      </c>
      <c r="Q3286" t="s">
        <v>1413</v>
      </c>
      <c r="R3286" t="s">
        <v>1577</v>
      </c>
      <c r="S3286">
        <v>29500</v>
      </c>
      <c r="T3286" t="s">
        <v>1578</v>
      </c>
      <c r="U3286" t="s">
        <v>149</v>
      </c>
      <c r="V3286" t="s">
        <v>55</v>
      </c>
      <c r="W3286" t="s">
        <v>56</v>
      </c>
      <c r="X3286" t="s">
        <v>151</v>
      </c>
      <c r="Y3286" t="s">
        <v>1579</v>
      </c>
      <c r="Z3286" s="1">
        <v>43768</v>
      </c>
      <c r="AA3286">
        <v>46</v>
      </c>
      <c r="AB3286" t="s">
        <v>59</v>
      </c>
      <c r="AC3286">
        <v>2023</v>
      </c>
      <c r="AD3286">
        <v>24</v>
      </c>
      <c r="AE3286" t="s">
        <v>60</v>
      </c>
      <c r="AF3286" t="s">
        <v>61</v>
      </c>
      <c r="AG3286" s="1">
        <v>32961</v>
      </c>
      <c r="AH3286" t="s">
        <v>62</v>
      </c>
      <c r="AI3286" t="s">
        <v>63</v>
      </c>
      <c r="AJ3286" t="s">
        <v>64</v>
      </c>
      <c r="AK3286">
        <v>186</v>
      </c>
      <c r="AL3286">
        <v>700000</v>
      </c>
      <c r="AM3286">
        <v>5000000</v>
      </c>
      <c r="AN3286" s="1">
        <v>45838</v>
      </c>
      <c r="AO3286" t="s">
        <v>72</v>
      </c>
      <c r="AP3286" t="s">
        <v>66</v>
      </c>
      <c r="AQ3286">
        <v>22</v>
      </c>
      <c r="AR3286" t="s">
        <v>67</v>
      </c>
      <c r="AS3286">
        <v>0</v>
      </c>
      <c r="AT3286" t="s">
        <v>62</v>
      </c>
      <c r="AU3286">
        <v>34</v>
      </c>
    </row>
    <row r="3287" spans="1:47" x14ac:dyDescent="0.25">
      <c r="A3287" t="s">
        <v>1580</v>
      </c>
      <c r="B3287">
        <v>3219361</v>
      </c>
      <c r="C3287">
        <v>315779</v>
      </c>
      <c r="D3287" t="s">
        <v>504</v>
      </c>
      <c r="E3287">
        <v>0</v>
      </c>
      <c r="F3287">
        <v>0</v>
      </c>
      <c r="G3287">
        <v>1</v>
      </c>
      <c r="H3287">
        <v>0</v>
      </c>
      <c r="I3287">
        <v>83</v>
      </c>
      <c r="J3287">
        <v>2019</v>
      </c>
      <c r="K3287" t="s">
        <v>1118</v>
      </c>
      <c r="L3287">
        <v>1</v>
      </c>
      <c r="M3287">
        <v>2</v>
      </c>
      <c r="N3287">
        <v>20</v>
      </c>
      <c r="O3287">
        <v>4</v>
      </c>
      <c r="P3287" t="s">
        <v>1581</v>
      </c>
      <c r="Q3287" t="s">
        <v>1459</v>
      </c>
      <c r="R3287" t="s">
        <v>1380</v>
      </c>
      <c r="S3287">
        <v>21011</v>
      </c>
      <c r="T3287" t="s">
        <v>1125</v>
      </c>
      <c r="U3287" t="s">
        <v>1382</v>
      </c>
      <c r="V3287" t="s">
        <v>1463</v>
      </c>
      <c r="W3287" t="s">
        <v>56</v>
      </c>
      <c r="X3287" t="s">
        <v>57</v>
      </c>
      <c r="Y3287" t="s">
        <v>1582</v>
      </c>
      <c r="Z3287" s="1">
        <v>43771</v>
      </c>
      <c r="AA3287">
        <v>55</v>
      </c>
      <c r="AB3287" t="s">
        <v>81</v>
      </c>
      <c r="AC3287">
        <v>2023</v>
      </c>
      <c r="AD3287">
        <v>5</v>
      </c>
      <c r="AE3287" t="s">
        <v>475</v>
      </c>
      <c r="AF3287" t="s">
        <v>247</v>
      </c>
      <c r="AG3287" s="1">
        <v>36056</v>
      </c>
      <c r="AH3287" t="s">
        <v>264</v>
      </c>
      <c r="AI3287" t="s">
        <v>265</v>
      </c>
      <c r="AJ3287" t="s">
        <v>64</v>
      </c>
      <c r="AK3287">
        <v>177</v>
      </c>
      <c r="AL3287">
        <v>25000000</v>
      </c>
      <c r="AM3287">
        <v>60000000</v>
      </c>
      <c r="AN3287" s="1">
        <v>46568</v>
      </c>
      <c r="AO3287" t="s">
        <v>476</v>
      </c>
      <c r="AP3287" t="s">
        <v>164</v>
      </c>
      <c r="AQ3287">
        <v>11</v>
      </c>
      <c r="AR3287" t="s">
        <v>477</v>
      </c>
      <c r="AS3287">
        <v>0</v>
      </c>
      <c r="AT3287" t="s">
        <v>264</v>
      </c>
      <c r="AU3287">
        <v>26</v>
      </c>
    </row>
    <row r="3288" spans="1:47" x14ac:dyDescent="0.25">
      <c r="A3288" t="s">
        <v>1580</v>
      </c>
      <c r="B3288">
        <v>3219361</v>
      </c>
      <c r="C3288">
        <v>315779</v>
      </c>
      <c r="D3288" t="s">
        <v>504</v>
      </c>
      <c r="E3288">
        <v>0</v>
      </c>
      <c r="F3288">
        <v>0</v>
      </c>
      <c r="G3288">
        <v>1</v>
      </c>
      <c r="H3288">
        <v>0</v>
      </c>
      <c r="I3288">
        <v>83</v>
      </c>
      <c r="J3288">
        <v>2019</v>
      </c>
      <c r="K3288" t="s">
        <v>1118</v>
      </c>
      <c r="L3288">
        <v>1</v>
      </c>
      <c r="M3288">
        <v>2</v>
      </c>
      <c r="N3288">
        <v>20</v>
      </c>
      <c r="O3288">
        <v>4</v>
      </c>
      <c r="P3288" t="s">
        <v>1581</v>
      </c>
      <c r="Q3288" t="s">
        <v>1459</v>
      </c>
      <c r="R3288" t="s">
        <v>1380</v>
      </c>
      <c r="S3288">
        <v>21011</v>
      </c>
      <c r="T3288" t="s">
        <v>1125</v>
      </c>
      <c r="U3288" t="s">
        <v>1382</v>
      </c>
      <c r="V3288" t="s">
        <v>1463</v>
      </c>
      <c r="W3288" t="s">
        <v>56</v>
      </c>
      <c r="X3288" t="s">
        <v>57</v>
      </c>
      <c r="Y3288" t="s">
        <v>1582</v>
      </c>
      <c r="Z3288" s="1">
        <v>43771</v>
      </c>
      <c r="AA3288">
        <v>55</v>
      </c>
      <c r="AB3288" t="s">
        <v>81</v>
      </c>
      <c r="AC3288">
        <v>2023</v>
      </c>
      <c r="AD3288">
        <v>5</v>
      </c>
      <c r="AE3288" t="s">
        <v>475</v>
      </c>
      <c r="AF3288" t="s">
        <v>247</v>
      </c>
      <c r="AG3288" s="1">
        <v>36056</v>
      </c>
      <c r="AH3288" t="s">
        <v>264</v>
      </c>
      <c r="AI3288" t="s">
        <v>265</v>
      </c>
      <c r="AJ3288" t="s">
        <v>64</v>
      </c>
      <c r="AK3288">
        <v>177</v>
      </c>
      <c r="AL3288">
        <v>25000000</v>
      </c>
      <c r="AM3288">
        <v>60000000</v>
      </c>
      <c r="AN3288" s="1">
        <v>46568</v>
      </c>
      <c r="AO3288" t="s">
        <v>478</v>
      </c>
      <c r="AP3288" t="s">
        <v>164</v>
      </c>
      <c r="AQ3288">
        <v>11</v>
      </c>
      <c r="AR3288" t="s">
        <v>477</v>
      </c>
      <c r="AS3288">
        <v>0</v>
      </c>
      <c r="AT3288" t="s">
        <v>264</v>
      </c>
      <c r="AU3288">
        <v>26</v>
      </c>
    </row>
    <row r="3289" spans="1:47" x14ac:dyDescent="0.25">
      <c r="A3289" t="s">
        <v>1580</v>
      </c>
      <c r="B3289">
        <v>3219361</v>
      </c>
      <c r="C3289">
        <v>315779</v>
      </c>
      <c r="D3289" t="s">
        <v>504</v>
      </c>
      <c r="E3289">
        <v>0</v>
      </c>
      <c r="F3289">
        <v>0</v>
      </c>
      <c r="G3289">
        <v>1</v>
      </c>
      <c r="H3289">
        <v>0</v>
      </c>
      <c r="I3289">
        <v>83</v>
      </c>
      <c r="J3289">
        <v>2019</v>
      </c>
      <c r="K3289" t="s">
        <v>1118</v>
      </c>
      <c r="L3289">
        <v>1</v>
      </c>
      <c r="M3289">
        <v>2</v>
      </c>
      <c r="N3289">
        <v>20</v>
      </c>
      <c r="O3289">
        <v>4</v>
      </c>
      <c r="P3289" t="s">
        <v>1581</v>
      </c>
      <c r="Q3289" t="s">
        <v>1459</v>
      </c>
      <c r="R3289" t="s">
        <v>1380</v>
      </c>
      <c r="S3289">
        <v>21011</v>
      </c>
      <c r="T3289" t="s">
        <v>1125</v>
      </c>
      <c r="U3289" t="s">
        <v>1382</v>
      </c>
      <c r="V3289" t="s">
        <v>1463</v>
      </c>
      <c r="W3289" t="s">
        <v>56</v>
      </c>
      <c r="X3289" t="s">
        <v>57</v>
      </c>
      <c r="Y3289" t="s">
        <v>1582</v>
      </c>
      <c r="Z3289" s="1">
        <v>43771</v>
      </c>
      <c r="AA3289">
        <v>55</v>
      </c>
      <c r="AB3289" t="s">
        <v>81</v>
      </c>
      <c r="AC3289">
        <v>2023</v>
      </c>
      <c r="AD3289">
        <v>5</v>
      </c>
      <c r="AE3289" t="s">
        <v>475</v>
      </c>
      <c r="AF3289" t="s">
        <v>247</v>
      </c>
      <c r="AG3289" s="1">
        <v>36056</v>
      </c>
      <c r="AH3289" t="s">
        <v>264</v>
      </c>
      <c r="AI3289" t="s">
        <v>265</v>
      </c>
      <c r="AJ3289" t="s">
        <v>64</v>
      </c>
      <c r="AK3289">
        <v>177</v>
      </c>
      <c r="AL3289">
        <v>25000000</v>
      </c>
      <c r="AM3289">
        <v>60000000</v>
      </c>
      <c r="AN3289" s="1">
        <v>46568</v>
      </c>
      <c r="AO3289" t="s">
        <v>479</v>
      </c>
      <c r="AP3289" t="s">
        <v>164</v>
      </c>
      <c r="AQ3289">
        <v>11</v>
      </c>
      <c r="AR3289" t="s">
        <v>477</v>
      </c>
      <c r="AS3289">
        <v>0</v>
      </c>
      <c r="AT3289" t="s">
        <v>264</v>
      </c>
      <c r="AU3289">
        <v>26</v>
      </c>
    </row>
    <row r="3290" spans="1:47" x14ac:dyDescent="0.25">
      <c r="A3290" t="s">
        <v>1580</v>
      </c>
      <c r="B3290">
        <v>3219361</v>
      </c>
      <c r="C3290">
        <v>315779</v>
      </c>
      <c r="D3290" t="s">
        <v>504</v>
      </c>
      <c r="E3290">
        <v>0</v>
      </c>
      <c r="F3290">
        <v>0</v>
      </c>
      <c r="G3290">
        <v>1</v>
      </c>
      <c r="H3290">
        <v>0</v>
      </c>
      <c r="I3290">
        <v>83</v>
      </c>
      <c r="J3290">
        <v>2019</v>
      </c>
      <c r="K3290" t="s">
        <v>1118</v>
      </c>
      <c r="L3290">
        <v>1</v>
      </c>
      <c r="M3290">
        <v>2</v>
      </c>
      <c r="N3290">
        <v>20</v>
      </c>
      <c r="O3290">
        <v>4</v>
      </c>
      <c r="P3290" t="s">
        <v>1581</v>
      </c>
      <c r="Q3290" t="s">
        <v>1459</v>
      </c>
      <c r="R3290" t="s">
        <v>1380</v>
      </c>
      <c r="S3290">
        <v>21011</v>
      </c>
      <c r="T3290" t="s">
        <v>1125</v>
      </c>
      <c r="U3290" t="s">
        <v>1382</v>
      </c>
      <c r="V3290" t="s">
        <v>1463</v>
      </c>
      <c r="W3290" t="s">
        <v>56</v>
      </c>
      <c r="X3290" t="s">
        <v>57</v>
      </c>
      <c r="Y3290" t="s">
        <v>1582</v>
      </c>
      <c r="Z3290" s="1">
        <v>43771</v>
      </c>
      <c r="AA3290">
        <v>55</v>
      </c>
      <c r="AB3290" t="s">
        <v>81</v>
      </c>
      <c r="AC3290">
        <v>2023</v>
      </c>
      <c r="AD3290">
        <v>5</v>
      </c>
      <c r="AE3290" t="s">
        <v>475</v>
      </c>
      <c r="AF3290" t="s">
        <v>247</v>
      </c>
      <c r="AG3290" s="1">
        <v>36056</v>
      </c>
      <c r="AH3290" t="s">
        <v>264</v>
      </c>
      <c r="AI3290" t="s">
        <v>265</v>
      </c>
      <c r="AJ3290" t="s">
        <v>64</v>
      </c>
      <c r="AK3290">
        <v>177</v>
      </c>
      <c r="AL3290">
        <v>25000000</v>
      </c>
      <c r="AM3290">
        <v>60000000</v>
      </c>
      <c r="AN3290" s="1">
        <v>46568</v>
      </c>
      <c r="AO3290" t="s">
        <v>480</v>
      </c>
      <c r="AP3290" t="s">
        <v>164</v>
      </c>
      <c r="AQ3290">
        <v>11</v>
      </c>
      <c r="AR3290" t="s">
        <v>477</v>
      </c>
      <c r="AS3290">
        <v>0</v>
      </c>
      <c r="AT3290" t="s">
        <v>264</v>
      </c>
      <c r="AU3290">
        <v>26</v>
      </c>
    </row>
    <row r="3291" spans="1:47" x14ac:dyDescent="0.25">
      <c r="A3291" t="s">
        <v>1580</v>
      </c>
      <c r="B3291">
        <v>3219361</v>
      </c>
      <c r="C3291">
        <v>315779</v>
      </c>
      <c r="D3291" t="s">
        <v>504</v>
      </c>
      <c r="E3291">
        <v>0</v>
      </c>
      <c r="F3291">
        <v>0</v>
      </c>
      <c r="G3291">
        <v>1</v>
      </c>
      <c r="H3291">
        <v>0</v>
      </c>
      <c r="I3291">
        <v>83</v>
      </c>
      <c r="J3291">
        <v>2019</v>
      </c>
      <c r="K3291" t="s">
        <v>1118</v>
      </c>
      <c r="L3291">
        <v>1</v>
      </c>
      <c r="M3291">
        <v>2</v>
      </c>
      <c r="N3291">
        <v>20</v>
      </c>
      <c r="O3291">
        <v>4</v>
      </c>
      <c r="P3291" t="s">
        <v>1581</v>
      </c>
      <c r="Q3291" t="s">
        <v>1459</v>
      </c>
      <c r="R3291" t="s">
        <v>1380</v>
      </c>
      <c r="S3291">
        <v>21011</v>
      </c>
      <c r="T3291" t="s">
        <v>1125</v>
      </c>
      <c r="U3291" t="s">
        <v>1382</v>
      </c>
      <c r="V3291" t="s">
        <v>1463</v>
      </c>
      <c r="W3291" t="s">
        <v>56</v>
      </c>
      <c r="X3291" t="s">
        <v>57</v>
      </c>
      <c r="Y3291" t="s">
        <v>1582</v>
      </c>
      <c r="Z3291" s="1">
        <v>43771</v>
      </c>
      <c r="AA3291">
        <v>55</v>
      </c>
      <c r="AB3291" t="s">
        <v>81</v>
      </c>
      <c r="AC3291">
        <v>2023</v>
      </c>
      <c r="AD3291">
        <v>5</v>
      </c>
      <c r="AE3291" t="s">
        <v>475</v>
      </c>
      <c r="AF3291" t="s">
        <v>247</v>
      </c>
      <c r="AG3291" s="1">
        <v>36056</v>
      </c>
      <c r="AH3291" t="s">
        <v>264</v>
      </c>
      <c r="AI3291" t="s">
        <v>265</v>
      </c>
      <c r="AJ3291" t="s">
        <v>64</v>
      </c>
      <c r="AK3291">
        <v>177</v>
      </c>
      <c r="AL3291">
        <v>25000000</v>
      </c>
      <c r="AM3291">
        <v>60000000</v>
      </c>
      <c r="AN3291" s="1">
        <v>46568</v>
      </c>
      <c r="AO3291" t="s">
        <v>481</v>
      </c>
      <c r="AP3291" t="s">
        <v>164</v>
      </c>
      <c r="AQ3291">
        <v>11</v>
      </c>
      <c r="AR3291" t="s">
        <v>477</v>
      </c>
      <c r="AS3291">
        <v>0</v>
      </c>
      <c r="AT3291" t="s">
        <v>264</v>
      </c>
      <c r="AU3291">
        <v>26</v>
      </c>
    </row>
    <row r="3292" spans="1:47" x14ac:dyDescent="0.25">
      <c r="A3292" t="s">
        <v>1580</v>
      </c>
      <c r="B3292">
        <v>3219361</v>
      </c>
      <c r="C3292">
        <v>315779</v>
      </c>
      <c r="D3292" t="s">
        <v>504</v>
      </c>
      <c r="E3292">
        <v>0</v>
      </c>
      <c r="F3292">
        <v>0</v>
      </c>
      <c r="G3292">
        <v>1</v>
      </c>
      <c r="H3292">
        <v>0</v>
      </c>
      <c r="I3292">
        <v>83</v>
      </c>
      <c r="J3292">
        <v>2019</v>
      </c>
      <c r="K3292" t="s">
        <v>1118</v>
      </c>
      <c r="L3292">
        <v>1</v>
      </c>
      <c r="M3292">
        <v>2</v>
      </c>
      <c r="N3292">
        <v>20</v>
      </c>
      <c r="O3292">
        <v>4</v>
      </c>
      <c r="P3292" t="s">
        <v>1581</v>
      </c>
      <c r="Q3292" t="s">
        <v>1459</v>
      </c>
      <c r="R3292" t="s">
        <v>1380</v>
      </c>
      <c r="S3292">
        <v>21011</v>
      </c>
      <c r="T3292" t="s">
        <v>1125</v>
      </c>
      <c r="U3292" t="s">
        <v>1382</v>
      </c>
      <c r="V3292" t="s">
        <v>1463</v>
      </c>
      <c r="W3292" t="s">
        <v>56</v>
      </c>
      <c r="X3292" t="s">
        <v>57</v>
      </c>
      <c r="Y3292" t="s">
        <v>1582</v>
      </c>
      <c r="Z3292" s="1">
        <v>43771</v>
      </c>
      <c r="AA3292">
        <v>55</v>
      </c>
      <c r="AB3292" t="s">
        <v>81</v>
      </c>
      <c r="AC3292">
        <v>2023</v>
      </c>
      <c r="AD3292">
        <v>5</v>
      </c>
      <c r="AE3292" t="s">
        <v>475</v>
      </c>
      <c r="AF3292" t="s">
        <v>247</v>
      </c>
      <c r="AG3292" s="1">
        <v>36056</v>
      </c>
      <c r="AH3292" t="s">
        <v>264</v>
      </c>
      <c r="AI3292" t="s">
        <v>265</v>
      </c>
      <c r="AJ3292" t="s">
        <v>64</v>
      </c>
      <c r="AK3292">
        <v>177</v>
      </c>
      <c r="AL3292">
        <v>25000000</v>
      </c>
      <c r="AM3292">
        <v>60000000</v>
      </c>
      <c r="AN3292" s="1">
        <v>46568</v>
      </c>
      <c r="AO3292" t="s">
        <v>482</v>
      </c>
      <c r="AP3292" t="s">
        <v>164</v>
      </c>
      <c r="AQ3292">
        <v>11</v>
      </c>
      <c r="AR3292" t="s">
        <v>477</v>
      </c>
      <c r="AS3292">
        <v>0</v>
      </c>
      <c r="AT3292" t="s">
        <v>483</v>
      </c>
      <c r="AU3292">
        <v>26</v>
      </c>
    </row>
    <row r="3293" spans="1:47" x14ac:dyDescent="0.25">
      <c r="A3293" t="s">
        <v>1580</v>
      </c>
      <c r="B3293">
        <v>3219361</v>
      </c>
      <c r="C3293">
        <v>315779</v>
      </c>
      <c r="D3293" t="s">
        <v>504</v>
      </c>
      <c r="E3293">
        <v>0</v>
      </c>
      <c r="F3293">
        <v>0</v>
      </c>
      <c r="G3293">
        <v>1</v>
      </c>
      <c r="H3293">
        <v>0</v>
      </c>
      <c r="I3293">
        <v>83</v>
      </c>
      <c r="J3293">
        <v>2019</v>
      </c>
      <c r="K3293" t="s">
        <v>1118</v>
      </c>
      <c r="L3293">
        <v>1</v>
      </c>
      <c r="M3293">
        <v>2</v>
      </c>
      <c r="N3293">
        <v>20</v>
      </c>
      <c r="O3293">
        <v>4</v>
      </c>
      <c r="P3293" t="s">
        <v>1581</v>
      </c>
      <c r="Q3293" t="s">
        <v>1459</v>
      </c>
      <c r="R3293" t="s">
        <v>1380</v>
      </c>
      <c r="S3293">
        <v>21011</v>
      </c>
      <c r="T3293" t="s">
        <v>1125</v>
      </c>
      <c r="U3293" t="s">
        <v>1382</v>
      </c>
      <c r="V3293" t="s">
        <v>1463</v>
      </c>
      <c r="W3293" t="s">
        <v>56</v>
      </c>
      <c r="X3293" t="s">
        <v>57</v>
      </c>
      <c r="Y3293" t="s">
        <v>1582</v>
      </c>
      <c r="Z3293" s="1">
        <v>43771</v>
      </c>
      <c r="AA3293">
        <v>55</v>
      </c>
      <c r="AB3293" t="s">
        <v>81</v>
      </c>
      <c r="AC3293">
        <v>2023</v>
      </c>
      <c r="AD3293">
        <v>5</v>
      </c>
      <c r="AE3293" t="s">
        <v>475</v>
      </c>
      <c r="AF3293" t="s">
        <v>247</v>
      </c>
      <c r="AG3293" s="1">
        <v>36056</v>
      </c>
      <c r="AH3293" t="s">
        <v>264</v>
      </c>
      <c r="AI3293" t="s">
        <v>265</v>
      </c>
      <c r="AJ3293" t="s">
        <v>64</v>
      </c>
      <c r="AK3293">
        <v>177</v>
      </c>
      <c r="AL3293">
        <v>25000000</v>
      </c>
      <c r="AM3293">
        <v>60000000</v>
      </c>
      <c r="AN3293" s="1">
        <v>46568</v>
      </c>
      <c r="AO3293" t="s">
        <v>484</v>
      </c>
      <c r="AP3293" t="s">
        <v>164</v>
      </c>
      <c r="AQ3293">
        <v>11</v>
      </c>
      <c r="AR3293" t="s">
        <v>477</v>
      </c>
      <c r="AS3293">
        <v>0</v>
      </c>
      <c r="AT3293" t="s">
        <v>264</v>
      </c>
      <c r="AU3293">
        <v>26</v>
      </c>
    </row>
    <row r="3294" spans="1:47" x14ac:dyDescent="0.25">
      <c r="A3294" t="s">
        <v>1580</v>
      </c>
      <c r="B3294">
        <v>3219361</v>
      </c>
      <c r="C3294">
        <v>315779</v>
      </c>
      <c r="D3294" t="s">
        <v>504</v>
      </c>
      <c r="E3294">
        <v>0</v>
      </c>
      <c r="F3294">
        <v>0</v>
      </c>
      <c r="G3294">
        <v>1</v>
      </c>
      <c r="H3294">
        <v>0</v>
      </c>
      <c r="I3294">
        <v>83</v>
      </c>
      <c r="J3294">
        <v>2019</v>
      </c>
      <c r="K3294" t="s">
        <v>1118</v>
      </c>
      <c r="L3294">
        <v>1</v>
      </c>
      <c r="M3294">
        <v>2</v>
      </c>
      <c r="N3294">
        <v>20</v>
      </c>
      <c r="O3294">
        <v>4</v>
      </c>
      <c r="P3294" t="s">
        <v>1581</v>
      </c>
      <c r="Q3294" t="s">
        <v>1459</v>
      </c>
      <c r="R3294" t="s">
        <v>1380</v>
      </c>
      <c r="S3294">
        <v>21011</v>
      </c>
      <c r="T3294" t="s">
        <v>1125</v>
      </c>
      <c r="U3294" t="s">
        <v>1382</v>
      </c>
      <c r="V3294" t="s">
        <v>1463</v>
      </c>
      <c r="W3294" t="s">
        <v>56</v>
      </c>
      <c r="X3294" t="s">
        <v>57</v>
      </c>
      <c r="Y3294" t="s">
        <v>1582</v>
      </c>
      <c r="Z3294" s="1">
        <v>43771</v>
      </c>
      <c r="AA3294">
        <v>55</v>
      </c>
      <c r="AB3294" t="s">
        <v>81</v>
      </c>
      <c r="AC3294">
        <v>2023</v>
      </c>
      <c r="AD3294">
        <v>5</v>
      </c>
      <c r="AE3294" t="s">
        <v>475</v>
      </c>
      <c r="AF3294" t="s">
        <v>247</v>
      </c>
      <c r="AG3294" s="1">
        <v>36056</v>
      </c>
      <c r="AH3294" t="s">
        <v>264</v>
      </c>
      <c r="AI3294" t="s">
        <v>265</v>
      </c>
      <c r="AJ3294" t="s">
        <v>64</v>
      </c>
      <c r="AK3294">
        <v>177</v>
      </c>
      <c r="AL3294">
        <v>25000000</v>
      </c>
      <c r="AM3294">
        <v>60000000</v>
      </c>
      <c r="AN3294" s="1">
        <v>46568</v>
      </c>
      <c r="AO3294" t="s">
        <v>485</v>
      </c>
      <c r="AP3294" t="s">
        <v>66</v>
      </c>
      <c r="AQ3294">
        <v>11</v>
      </c>
      <c r="AR3294" t="s">
        <v>477</v>
      </c>
      <c r="AS3294">
        <v>0</v>
      </c>
      <c r="AT3294" t="s">
        <v>264</v>
      </c>
      <c r="AU3294">
        <v>26</v>
      </c>
    </row>
    <row r="3295" spans="1:47" x14ac:dyDescent="0.25">
      <c r="A3295" t="s">
        <v>1580</v>
      </c>
      <c r="B3295">
        <v>3219361</v>
      </c>
      <c r="C3295">
        <v>315779</v>
      </c>
      <c r="D3295" t="s">
        <v>504</v>
      </c>
      <c r="E3295">
        <v>0</v>
      </c>
      <c r="F3295">
        <v>0</v>
      </c>
      <c r="G3295">
        <v>1</v>
      </c>
      <c r="H3295">
        <v>0</v>
      </c>
      <c r="I3295">
        <v>83</v>
      </c>
      <c r="J3295">
        <v>2019</v>
      </c>
      <c r="K3295" t="s">
        <v>1118</v>
      </c>
      <c r="L3295">
        <v>1</v>
      </c>
      <c r="M3295">
        <v>2</v>
      </c>
      <c r="N3295">
        <v>20</v>
      </c>
      <c r="O3295">
        <v>4</v>
      </c>
      <c r="P3295" t="s">
        <v>1581</v>
      </c>
      <c r="Q3295" t="s">
        <v>1459</v>
      </c>
      <c r="R3295" t="s">
        <v>1380</v>
      </c>
      <c r="S3295">
        <v>21011</v>
      </c>
      <c r="T3295" t="s">
        <v>1125</v>
      </c>
      <c r="U3295" t="s">
        <v>1382</v>
      </c>
      <c r="V3295" t="s">
        <v>1463</v>
      </c>
      <c r="W3295" t="s">
        <v>56</v>
      </c>
      <c r="X3295" t="s">
        <v>57</v>
      </c>
      <c r="Y3295" t="s">
        <v>1582</v>
      </c>
      <c r="Z3295" s="1">
        <v>43771</v>
      </c>
      <c r="AA3295">
        <v>55</v>
      </c>
      <c r="AB3295" t="s">
        <v>81</v>
      </c>
      <c r="AC3295">
        <v>2023</v>
      </c>
      <c r="AD3295">
        <v>5</v>
      </c>
      <c r="AE3295" t="s">
        <v>475</v>
      </c>
      <c r="AF3295" t="s">
        <v>247</v>
      </c>
      <c r="AG3295" s="1">
        <v>36056</v>
      </c>
      <c r="AH3295" t="s">
        <v>264</v>
      </c>
      <c r="AI3295" t="s">
        <v>265</v>
      </c>
      <c r="AJ3295" t="s">
        <v>64</v>
      </c>
      <c r="AK3295">
        <v>177</v>
      </c>
      <c r="AL3295">
        <v>25000000</v>
      </c>
      <c r="AM3295">
        <v>60000000</v>
      </c>
      <c r="AN3295" s="1">
        <v>46568</v>
      </c>
      <c r="AO3295" t="s">
        <v>486</v>
      </c>
      <c r="AP3295" t="s">
        <v>164</v>
      </c>
      <c r="AQ3295">
        <v>11</v>
      </c>
      <c r="AR3295" t="s">
        <v>477</v>
      </c>
      <c r="AS3295">
        <v>0</v>
      </c>
      <c r="AT3295" t="s">
        <v>264</v>
      </c>
      <c r="AU3295">
        <v>26</v>
      </c>
    </row>
    <row r="3296" spans="1:47" x14ac:dyDescent="0.25">
      <c r="A3296" t="s">
        <v>1580</v>
      </c>
      <c r="B3296">
        <v>3219361</v>
      </c>
      <c r="C3296">
        <v>315779</v>
      </c>
      <c r="D3296" t="s">
        <v>504</v>
      </c>
      <c r="E3296">
        <v>0</v>
      </c>
      <c r="F3296">
        <v>0</v>
      </c>
      <c r="G3296">
        <v>1</v>
      </c>
      <c r="H3296">
        <v>0</v>
      </c>
      <c r="I3296">
        <v>83</v>
      </c>
      <c r="J3296">
        <v>2019</v>
      </c>
      <c r="K3296" t="s">
        <v>1118</v>
      </c>
      <c r="L3296">
        <v>1</v>
      </c>
      <c r="M3296">
        <v>2</v>
      </c>
      <c r="N3296">
        <v>20</v>
      </c>
      <c r="O3296">
        <v>4</v>
      </c>
      <c r="P3296" t="s">
        <v>1581</v>
      </c>
      <c r="Q3296" t="s">
        <v>1459</v>
      </c>
      <c r="R3296" t="s">
        <v>1380</v>
      </c>
      <c r="S3296">
        <v>21011</v>
      </c>
      <c r="T3296" t="s">
        <v>1125</v>
      </c>
      <c r="U3296" t="s">
        <v>1382</v>
      </c>
      <c r="V3296" t="s">
        <v>1463</v>
      </c>
      <c r="W3296" t="s">
        <v>56</v>
      </c>
      <c r="X3296" t="s">
        <v>57</v>
      </c>
      <c r="Y3296" t="s">
        <v>1582</v>
      </c>
      <c r="Z3296" s="1">
        <v>43771</v>
      </c>
      <c r="AA3296">
        <v>55</v>
      </c>
      <c r="AB3296" t="s">
        <v>81</v>
      </c>
      <c r="AC3296">
        <v>2023</v>
      </c>
      <c r="AD3296">
        <v>5</v>
      </c>
      <c r="AE3296" t="s">
        <v>475</v>
      </c>
      <c r="AF3296" t="s">
        <v>247</v>
      </c>
      <c r="AG3296" s="1">
        <v>36056</v>
      </c>
      <c r="AH3296" t="s">
        <v>264</v>
      </c>
      <c r="AI3296" t="s">
        <v>265</v>
      </c>
      <c r="AJ3296" t="s">
        <v>64</v>
      </c>
      <c r="AK3296">
        <v>177</v>
      </c>
      <c r="AL3296">
        <v>25000000</v>
      </c>
      <c r="AM3296">
        <v>60000000</v>
      </c>
      <c r="AN3296" s="1">
        <v>46568</v>
      </c>
      <c r="AO3296" t="s">
        <v>487</v>
      </c>
      <c r="AP3296" t="s">
        <v>164</v>
      </c>
      <c r="AQ3296">
        <v>11</v>
      </c>
      <c r="AR3296" t="s">
        <v>477</v>
      </c>
      <c r="AS3296">
        <v>0</v>
      </c>
      <c r="AT3296" t="s">
        <v>264</v>
      </c>
      <c r="AU3296">
        <v>26</v>
      </c>
    </row>
    <row r="3297" spans="1:47" x14ac:dyDescent="0.25">
      <c r="A3297" t="s">
        <v>1580</v>
      </c>
      <c r="B3297">
        <v>3219361</v>
      </c>
      <c r="C3297">
        <v>315779</v>
      </c>
      <c r="D3297" t="s">
        <v>504</v>
      </c>
      <c r="E3297">
        <v>0</v>
      </c>
      <c r="F3297">
        <v>0</v>
      </c>
      <c r="G3297">
        <v>1</v>
      </c>
      <c r="H3297">
        <v>0</v>
      </c>
      <c r="I3297">
        <v>83</v>
      </c>
      <c r="J3297">
        <v>2019</v>
      </c>
      <c r="K3297" t="s">
        <v>1118</v>
      </c>
      <c r="L3297">
        <v>1</v>
      </c>
      <c r="M3297">
        <v>2</v>
      </c>
      <c r="N3297">
        <v>20</v>
      </c>
      <c r="O3297">
        <v>4</v>
      </c>
      <c r="P3297" t="s">
        <v>1581</v>
      </c>
      <c r="Q3297" t="s">
        <v>1459</v>
      </c>
      <c r="R3297" t="s">
        <v>1380</v>
      </c>
      <c r="S3297">
        <v>21011</v>
      </c>
      <c r="T3297" t="s">
        <v>1125</v>
      </c>
      <c r="U3297" t="s">
        <v>1382</v>
      </c>
      <c r="V3297" t="s">
        <v>1463</v>
      </c>
      <c r="W3297" t="s">
        <v>56</v>
      </c>
      <c r="X3297" t="s">
        <v>57</v>
      </c>
      <c r="Y3297" t="s">
        <v>1582</v>
      </c>
      <c r="Z3297" s="1">
        <v>43771</v>
      </c>
      <c r="AA3297">
        <v>55</v>
      </c>
      <c r="AB3297" t="s">
        <v>81</v>
      </c>
      <c r="AC3297">
        <v>2023</v>
      </c>
      <c r="AD3297">
        <v>5</v>
      </c>
      <c r="AE3297" t="s">
        <v>475</v>
      </c>
      <c r="AF3297" t="s">
        <v>247</v>
      </c>
      <c r="AG3297" s="1">
        <v>36056</v>
      </c>
      <c r="AH3297" t="s">
        <v>264</v>
      </c>
      <c r="AI3297" t="s">
        <v>265</v>
      </c>
      <c r="AJ3297" t="s">
        <v>64</v>
      </c>
      <c r="AK3297">
        <v>177</v>
      </c>
      <c r="AL3297">
        <v>25000000</v>
      </c>
      <c r="AM3297">
        <v>60000000</v>
      </c>
      <c r="AN3297" s="1">
        <v>46568</v>
      </c>
      <c r="AO3297" t="s">
        <v>488</v>
      </c>
      <c r="AP3297" t="s">
        <v>164</v>
      </c>
      <c r="AQ3297">
        <v>11</v>
      </c>
      <c r="AR3297" t="s">
        <v>477</v>
      </c>
      <c r="AS3297">
        <v>0</v>
      </c>
      <c r="AT3297" t="s">
        <v>264</v>
      </c>
      <c r="AU3297">
        <v>26</v>
      </c>
    </row>
    <row r="3298" spans="1:47" x14ac:dyDescent="0.25">
      <c r="A3298" t="s">
        <v>1580</v>
      </c>
      <c r="B3298">
        <v>3219361</v>
      </c>
      <c r="C3298">
        <v>315779</v>
      </c>
      <c r="D3298" t="s">
        <v>504</v>
      </c>
      <c r="E3298">
        <v>0</v>
      </c>
      <c r="F3298">
        <v>0</v>
      </c>
      <c r="G3298">
        <v>1</v>
      </c>
      <c r="H3298">
        <v>0</v>
      </c>
      <c r="I3298">
        <v>83</v>
      </c>
      <c r="J3298">
        <v>2019</v>
      </c>
      <c r="K3298" t="s">
        <v>1118</v>
      </c>
      <c r="L3298">
        <v>1</v>
      </c>
      <c r="M3298">
        <v>2</v>
      </c>
      <c r="N3298">
        <v>20</v>
      </c>
      <c r="O3298">
        <v>4</v>
      </c>
      <c r="P3298" t="s">
        <v>1581</v>
      </c>
      <c r="Q3298" t="s">
        <v>1459</v>
      </c>
      <c r="R3298" t="s">
        <v>1380</v>
      </c>
      <c r="S3298">
        <v>21011</v>
      </c>
      <c r="T3298" t="s">
        <v>1125</v>
      </c>
      <c r="U3298" t="s">
        <v>1382</v>
      </c>
      <c r="V3298" t="s">
        <v>1463</v>
      </c>
      <c r="W3298" t="s">
        <v>56</v>
      </c>
      <c r="X3298" t="s">
        <v>57</v>
      </c>
      <c r="Y3298" t="s">
        <v>1582</v>
      </c>
      <c r="Z3298" s="1">
        <v>43771</v>
      </c>
      <c r="AA3298">
        <v>55</v>
      </c>
      <c r="AB3298" t="s">
        <v>81</v>
      </c>
      <c r="AC3298">
        <v>2023</v>
      </c>
      <c r="AD3298">
        <v>5</v>
      </c>
      <c r="AE3298" t="s">
        <v>475</v>
      </c>
      <c r="AF3298" t="s">
        <v>247</v>
      </c>
      <c r="AG3298" s="1">
        <v>36056</v>
      </c>
      <c r="AH3298" t="s">
        <v>264</v>
      </c>
      <c r="AI3298" t="s">
        <v>265</v>
      </c>
      <c r="AJ3298" t="s">
        <v>64</v>
      </c>
      <c r="AK3298">
        <v>177</v>
      </c>
      <c r="AL3298">
        <v>25000000</v>
      </c>
      <c r="AM3298">
        <v>60000000</v>
      </c>
      <c r="AN3298" s="1">
        <v>46568</v>
      </c>
      <c r="AO3298" t="s">
        <v>489</v>
      </c>
      <c r="AP3298" t="s">
        <v>164</v>
      </c>
      <c r="AQ3298">
        <v>11</v>
      </c>
      <c r="AR3298" t="s">
        <v>477</v>
      </c>
      <c r="AS3298">
        <v>0</v>
      </c>
      <c r="AT3298" t="s">
        <v>264</v>
      </c>
      <c r="AU3298">
        <v>26</v>
      </c>
    </row>
    <row r="3299" spans="1:47" x14ac:dyDescent="0.25">
      <c r="A3299" t="s">
        <v>1580</v>
      </c>
      <c r="B3299">
        <v>3219361</v>
      </c>
      <c r="C3299">
        <v>315779</v>
      </c>
      <c r="D3299" t="s">
        <v>504</v>
      </c>
      <c r="E3299">
        <v>0</v>
      </c>
      <c r="F3299">
        <v>0</v>
      </c>
      <c r="G3299">
        <v>1</v>
      </c>
      <c r="H3299">
        <v>0</v>
      </c>
      <c r="I3299">
        <v>83</v>
      </c>
      <c r="J3299">
        <v>2019</v>
      </c>
      <c r="K3299" t="s">
        <v>1118</v>
      </c>
      <c r="L3299">
        <v>1</v>
      </c>
      <c r="M3299">
        <v>2</v>
      </c>
      <c r="N3299">
        <v>20</v>
      </c>
      <c r="O3299">
        <v>4</v>
      </c>
      <c r="P3299" t="s">
        <v>1581</v>
      </c>
      <c r="Q3299" t="s">
        <v>1459</v>
      </c>
      <c r="R3299" t="s">
        <v>1380</v>
      </c>
      <c r="S3299">
        <v>21011</v>
      </c>
      <c r="T3299" t="s">
        <v>1125</v>
      </c>
      <c r="U3299" t="s">
        <v>1382</v>
      </c>
      <c r="V3299" t="s">
        <v>1463</v>
      </c>
      <c r="W3299" t="s">
        <v>56</v>
      </c>
      <c r="X3299" t="s">
        <v>57</v>
      </c>
      <c r="Y3299" t="s">
        <v>1582</v>
      </c>
      <c r="Z3299" s="1">
        <v>43771</v>
      </c>
      <c r="AA3299">
        <v>55</v>
      </c>
      <c r="AB3299" t="s">
        <v>81</v>
      </c>
      <c r="AC3299">
        <v>2023</v>
      </c>
      <c r="AD3299">
        <v>5</v>
      </c>
      <c r="AE3299" t="s">
        <v>475</v>
      </c>
      <c r="AF3299" t="s">
        <v>247</v>
      </c>
      <c r="AG3299" s="1">
        <v>36056</v>
      </c>
      <c r="AH3299" t="s">
        <v>264</v>
      </c>
      <c r="AI3299" t="s">
        <v>265</v>
      </c>
      <c r="AJ3299" t="s">
        <v>64</v>
      </c>
      <c r="AK3299">
        <v>177</v>
      </c>
      <c r="AL3299">
        <v>25000000</v>
      </c>
      <c r="AM3299">
        <v>60000000</v>
      </c>
      <c r="AN3299" s="1">
        <v>46568</v>
      </c>
      <c r="AO3299" t="s">
        <v>490</v>
      </c>
      <c r="AP3299" t="s">
        <v>164</v>
      </c>
      <c r="AQ3299">
        <v>11</v>
      </c>
      <c r="AR3299" t="s">
        <v>477</v>
      </c>
      <c r="AS3299">
        <v>0</v>
      </c>
      <c r="AT3299" t="s">
        <v>264</v>
      </c>
      <c r="AU3299">
        <v>26</v>
      </c>
    </row>
    <row r="3300" spans="1:47" x14ac:dyDescent="0.25">
      <c r="A3300" t="s">
        <v>1580</v>
      </c>
      <c r="B3300">
        <v>3219361</v>
      </c>
      <c r="C3300">
        <v>315779</v>
      </c>
      <c r="D3300" t="s">
        <v>504</v>
      </c>
      <c r="E3300">
        <v>0</v>
      </c>
      <c r="F3300">
        <v>0</v>
      </c>
      <c r="G3300">
        <v>1</v>
      </c>
      <c r="H3300">
        <v>0</v>
      </c>
      <c r="I3300">
        <v>83</v>
      </c>
      <c r="J3300">
        <v>2019</v>
      </c>
      <c r="K3300" t="s">
        <v>1118</v>
      </c>
      <c r="L3300">
        <v>1</v>
      </c>
      <c r="M3300">
        <v>2</v>
      </c>
      <c r="N3300">
        <v>20</v>
      </c>
      <c r="O3300">
        <v>4</v>
      </c>
      <c r="P3300" t="s">
        <v>1581</v>
      </c>
      <c r="Q3300" t="s">
        <v>1459</v>
      </c>
      <c r="R3300" t="s">
        <v>1380</v>
      </c>
      <c r="S3300">
        <v>21011</v>
      </c>
      <c r="T3300" t="s">
        <v>1125</v>
      </c>
      <c r="U3300" t="s">
        <v>1382</v>
      </c>
      <c r="V3300" t="s">
        <v>1463</v>
      </c>
      <c r="W3300" t="s">
        <v>56</v>
      </c>
      <c r="X3300" t="s">
        <v>57</v>
      </c>
      <c r="Y3300" t="s">
        <v>1582</v>
      </c>
      <c r="Z3300" s="1">
        <v>43771</v>
      </c>
      <c r="AA3300">
        <v>55</v>
      </c>
      <c r="AB3300" t="s">
        <v>81</v>
      </c>
      <c r="AC3300">
        <v>2023</v>
      </c>
      <c r="AD3300">
        <v>5</v>
      </c>
      <c r="AE3300" t="s">
        <v>475</v>
      </c>
      <c r="AF3300" t="s">
        <v>247</v>
      </c>
      <c r="AG3300" s="1">
        <v>36056</v>
      </c>
      <c r="AH3300" t="s">
        <v>264</v>
      </c>
      <c r="AI3300" t="s">
        <v>265</v>
      </c>
      <c r="AJ3300" t="s">
        <v>64</v>
      </c>
      <c r="AK3300">
        <v>177</v>
      </c>
      <c r="AL3300">
        <v>25000000</v>
      </c>
      <c r="AM3300">
        <v>60000000</v>
      </c>
      <c r="AN3300" s="1">
        <v>46568</v>
      </c>
      <c r="AO3300" t="s">
        <v>491</v>
      </c>
      <c r="AP3300" t="s">
        <v>66</v>
      </c>
      <c r="AQ3300">
        <v>11</v>
      </c>
      <c r="AR3300" t="s">
        <v>477</v>
      </c>
      <c r="AS3300">
        <v>0</v>
      </c>
      <c r="AT3300" t="s">
        <v>264</v>
      </c>
      <c r="AU3300">
        <v>26</v>
      </c>
    </row>
    <row r="3301" spans="1:47" x14ac:dyDescent="0.25">
      <c r="A3301" t="s">
        <v>1580</v>
      </c>
      <c r="B3301">
        <v>3219361</v>
      </c>
      <c r="C3301">
        <v>315779</v>
      </c>
      <c r="D3301" t="s">
        <v>504</v>
      </c>
      <c r="E3301">
        <v>0</v>
      </c>
      <c r="F3301">
        <v>0</v>
      </c>
      <c r="G3301">
        <v>1</v>
      </c>
      <c r="H3301">
        <v>0</v>
      </c>
      <c r="I3301">
        <v>83</v>
      </c>
      <c r="J3301">
        <v>2019</v>
      </c>
      <c r="K3301" t="s">
        <v>1118</v>
      </c>
      <c r="L3301">
        <v>1</v>
      </c>
      <c r="M3301">
        <v>2</v>
      </c>
      <c r="N3301">
        <v>20</v>
      </c>
      <c r="O3301">
        <v>4</v>
      </c>
      <c r="P3301" t="s">
        <v>1581</v>
      </c>
      <c r="Q3301" t="s">
        <v>1459</v>
      </c>
      <c r="R3301" t="s">
        <v>1380</v>
      </c>
      <c r="S3301">
        <v>21011</v>
      </c>
      <c r="T3301" t="s">
        <v>1125</v>
      </c>
      <c r="U3301" t="s">
        <v>1382</v>
      </c>
      <c r="V3301" t="s">
        <v>1463</v>
      </c>
      <c r="W3301" t="s">
        <v>56</v>
      </c>
      <c r="X3301" t="s">
        <v>57</v>
      </c>
      <c r="Y3301" t="s">
        <v>1583</v>
      </c>
      <c r="Z3301" s="1">
        <v>43771</v>
      </c>
      <c r="AA3301">
        <v>83</v>
      </c>
      <c r="AB3301" t="s">
        <v>59</v>
      </c>
      <c r="AC3301">
        <v>2023</v>
      </c>
      <c r="AD3301">
        <v>5</v>
      </c>
      <c r="AE3301" t="s">
        <v>475</v>
      </c>
      <c r="AF3301" t="s">
        <v>247</v>
      </c>
      <c r="AG3301" s="1">
        <v>36056</v>
      </c>
      <c r="AH3301" t="s">
        <v>264</v>
      </c>
      <c r="AI3301" t="s">
        <v>265</v>
      </c>
      <c r="AJ3301" t="s">
        <v>64</v>
      </c>
      <c r="AK3301">
        <v>177</v>
      </c>
      <c r="AL3301">
        <v>25000000</v>
      </c>
      <c r="AM3301">
        <v>60000000</v>
      </c>
      <c r="AN3301" s="1">
        <v>46568</v>
      </c>
      <c r="AO3301" t="s">
        <v>476</v>
      </c>
      <c r="AP3301" t="s">
        <v>164</v>
      </c>
      <c r="AQ3301">
        <v>11</v>
      </c>
      <c r="AR3301" t="s">
        <v>477</v>
      </c>
      <c r="AS3301">
        <v>0</v>
      </c>
      <c r="AT3301" t="s">
        <v>264</v>
      </c>
      <c r="AU3301">
        <v>26</v>
      </c>
    </row>
    <row r="3302" spans="1:47" x14ac:dyDescent="0.25">
      <c r="A3302" t="s">
        <v>1580</v>
      </c>
      <c r="B3302">
        <v>3219361</v>
      </c>
      <c r="C3302">
        <v>315779</v>
      </c>
      <c r="D3302" t="s">
        <v>504</v>
      </c>
      <c r="E3302">
        <v>0</v>
      </c>
      <c r="F3302">
        <v>0</v>
      </c>
      <c r="G3302">
        <v>1</v>
      </c>
      <c r="H3302">
        <v>0</v>
      </c>
      <c r="I3302">
        <v>83</v>
      </c>
      <c r="J3302">
        <v>2019</v>
      </c>
      <c r="K3302" t="s">
        <v>1118</v>
      </c>
      <c r="L3302">
        <v>1</v>
      </c>
      <c r="M3302">
        <v>2</v>
      </c>
      <c r="N3302">
        <v>20</v>
      </c>
      <c r="O3302">
        <v>4</v>
      </c>
      <c r="P3302" t="s">
        <v>1581</v>
      </c>
      <c r="Q3302" t="s">
        <v>1459</v>
      </c>
      <c r="R3302" t="s">
        <v>1380</v>
      </c>
      <c r="S3302">
        <v>21011</v>
      </c>
      <c r="T3302" t="s">
        <v>1125</v>
      </c>
      <c r="U3302" t="s">
        <v>1382</v>
      </c>
      <c r="V3302" t="s">
        <v>1463</v>
      </c>
      <c r="W3302" t="s">
        <v>56</v>
      </c>
      <c r="X3302" t="s">
        <v>57</v>
      </c>
      <c r="Y3302" t="s">
        <v>1583</v>
      </c>
      <c r="Z3302" s="1">
        <v>43771</v>
      </c>
      <c r="AA3302">
        <v>83</v>
      </c>
      <c r="AB3302" t="s">
        <v>59</v>
      </c>
      <c r="AC3302">
        <v>2023</v>
      </c>
      <c r="AD3302">
        <v>5</v>
      </c>
      <c r="AE3302" t="s">
        <v>475</v>
      </c>
      <c r="AF3302" t="s">
        <v>247</v>
      </c>
      <c r="AG3302" s="1">
        <v>36056</v>
      </c>
      <c r="AH3302" t="s">
        <v>264</v>
      </c>
      <c r="AI3302" t="s">
        <v>265</v>
      </c>
      <c r="AJ3302" t="s">
        <v>64</v>
      </c>
      <c r="AK3302">
        <v>177</v>
      </c>
      <c r="AL3302">
        <v>25000000</v>
      </c>
      <c r="AM3302">
        <v>60000000</v>
      </c>
      <c r="AN3302" s="1">
        <v>46568</v>
      </c>
      <c r="AO3302" t="s">
        <v>478</v>
      </c>
      <c r="AP3302" t="s">
        <v>164</v>
      </c>
      <c r="AQ3302">
        <v>11</v>
      </c>
      <c r="AR3302" t="s">
        <v>477</v>
      </c>
      <c r="AS3302">
        <v>0</v>
      </c>
      <c r="AT3302" t="s">
        <v>264</v>
      </c>
      <c r="AU3302">
        <v>26</v>
      </c>
    </row>
    <row r="3303" spans="1:47" x14ac:dyDescent="0.25">
      <c r="A3303" t="s">
        <v>1580</v>
      </c>
      <c r="B3303">
        <v>3219361</v>
      </c>
      <c r="C3303">
        <v>315779</v>
      </c>
      <c r="D3303" t="s">
        <v>504</v>
      </c>
      <c r="E3303">
        <v>0</v>
      </c>
      <c r="F3303">
        <v>0</v>
      </c>
      <c r="G3303">
        <v>1</v>
      </c>
      <c r="H3303">
        <v>0</v>
      </c>
      <c r="I3303">
        <v>83</v>
      </c>
      <c r="J3303">
        <v>2019</v>
      </c>
      <c r="K3303" t="s">
        <v>1118</v>
      </c>
      <c r="L3303">
        <v>1</v>
      </c>
      <c r="M3303">
        <v>2</v>
      </c>
      <c r="N3303">
        <v>20</v>
      </c>
      <c r="O3303">
        <v>4</v>
      </c>
      <c r="P3303" t="s">
        <v>1581</v>
      </c>
      <c r="Q3303" t="s">
        <v>1459</v>
      </c>
      <c r="R3303" t="s">
        <v>1380</v>
      </c>
      <c r="S3303">
        <v>21011</v>
      </c>
      <c r="T3303" t="s">
        <v>1125</v>
      </c>
      <c r="U3303" t="s">
        <v>1382</v>
      </c>
      <c r="V3303" t="s">
        <v>1463</v>
      </c>
      <c r="W3303" t="s">
        <v>56</v>
      </c>
      <c r="X3303" t="s">
        <v>57</v>
      </c>
      <c r="Y3303" t="s">
        <v>1583</v>
      </c>
      <c r="Z3303" s="1">
        <v>43771</v>
      </c>
      <c r="AA3303">
        <v>83</v>
      </c>
      <c r="AB3303" t="s">
        <v>59</v>
      </c>
      <c r="AC3303">
        <v>2023</v>
      </c>
      <c r="AD3303">
        <v>5</v>
      </c>
      <c r="AE3303" t="s">
        <v>475</v>
      </c>
      <c r="AF3303" t="s">
        <v>247</v>
      </c>
      <c r="AG3303" s="1">
        <v>36056</v>
      </c>
      <c r="AH3303" t="s">
        <v>264</v>
      </c>
      <c r="AI3303" t="s">
        <v>265</v>
      </c>
      <c r="AJ3303" t="s">
        <v>64</v>
      </c>
      <c r="AK3303">
        <v>177</v>
      </c>
      <c r="AL3303">
        <v>25000000</v>
      </c>
      <c r="AM3303">
        <v>60000000</v>
      </c>
      <c r="AN3303" s="1">
        <v>46568</v>
      </c>
      <c r="AO3303" t="s">
        <v>479</v>
      </c>
      <c r="AP3303" t="s">
        <v>164</v>
      </c>
      <c r="AQ3303">
        <v>11</v>
      </c>
      <c r="AR3303" t="s">
        <v>477</v>
      </c>
      <c r="AS3303">
        <v>0</v>
      </c>
      <c r="AT3303" t="s">
        <v>264</v>
      </c>
      <c r="AU3303">
        <v>26</v>
      </c>
    </row>
    <row r="3304" spans="1:47" x14ac:dyDescent="0.25">
      <c r="A3304" t="s">
        <v>1580</v>
      </c>
      <c r="B3304">
        <v>3219361</v>
      </c>
      <c r="C3304">
        <v>315779</v>
      </c>
      <c r="D3304" t="s">
        <v>504</v>
      </c>
      <c r="E3304">
        <v>0</v>
      </c>
      <c r="F3304">
        <v>0</v>
      </c>
      <c r="G3304">
        <v>1</v>
      </c>
      <c r="H3304">
        <v>0</v>
      </c>
      <c r="I3304">
        <v>83</v>
      </c>
      <c r="J3304">
        <v>2019</v>
      </c>
      <c r="K3304" t="s">
        <v>1118</v>
      </c>
      <c r="L3304">
        <v>1</v>
      </c>
      <c r="M3304">
        <v>2</v>
      </c>
      <c r="N3304">
        <v>20</v>
      </c>
      <c r="O3304">
        <v>4</v>
      </c>
      <c r="P3304" t="s">
        <v>1581</v>
      </c>
      <c r="Q3304" t="s">
        <v>1459</v>
      </c>
      <c r="R3304" t="s">
        <v>1380</v>
      </c>
      <c r="S3304">
        <v>21011</v>
      </c>
      <c r="T3304" t="s">
        <v>1125</v>
      </c>
      <c r="U3304" t="s">
        <v>1382</v>
      </c>
      <c r="V3304" t="s">
        <v>1463</v>
      </c>
      <c r="W3304" t="s">
        <v>56</v>
      </c>
      <c r="X3304" t="s">
        <v>57</v>
      </c>
      <c r="Y3304" t="s">
        <v>1583</v>
      </c>
      <c r="Z3304" s="1">
        <v>43771</v>
      </c>
      <c r="AA3304">
        <v>83</v>
      </c>
      <c r="AB3304" t="s">
        <v>59</v>
      </c>
      <c r="AC3304">
        <v>2023</v>
      </c>
      <c r="AD3304">
        <v>5</v>
      </c>
      <c r="AE3304" t="s">
        <v>475</v>
      </c>
      <c r="AF3304" t="s">
        <v>247</v>
      </c>
      <c r="AG3304" s="1">
        <v>36056</v>
      </c>
      <c r="AH3304" t="s">
        <v>264</v>
      </c>
      <c r="AI3304" t="s">
        <v>265</v>
      </c>
      <c r="AJ3304" t="s">
        <v>64</v>
      </c>
      <c r="AK3304">
        <v>177</v>
      </c>
      <c r="AL3304">
        <v>25000000</v>
      </c>
      <c r="AM3304">
        <v>60000000</v>
      </c>
      <c r="AN3304" s="1">
        <v>46568</v>
      </c>
      <c r="AO3304" t="s">
        <v>480</v>
      </c>
      <c r="AP3304" t="s">
        <v>164</v>
      </c>
      <c r="AQ3304">
        <v>11</v>
      </c>
      <c r="AR3304" t="s">
        <v>477</v>
      </c>
      <c r="AS3304">
        <v>0</v>
      </c>
      <c r="AT3304" t="s">
        <v>264</v>
      </c>
      <c r="AU3304">
        <v>26</v>
      </c>
    </row>
    <row r="3305" spans="1:47" x14ac:dyDescent="0.25">
      <c r="A3305" t="s">
        <v>1580</v>
      </c>
      <c r="B3305">
        <v>3219361</v>
      </c>
      <c r="C3305">
        <v>315779</v>
      </c>
      <c r="D3305" t="s">
        <v>504</v>
      </c>
      <c r="E3305">
        <v>0</v>
      </c>
      <c r="F3305">
        <v>0</v>
      </c>
      <c r="G3305">
        <v>1</v>
      </c>
      <c r="H3305">
        <v>0</v>
      </c>
      <c r="I3305">
        <v>83</v>
      </c>
      <c r="J3305">
        <v>2019</v>
      </c>
      <c r="K3305" t="s">
        <v>1118</v>
      </c>
      <c r="L3305">
        <v>1</v>
      </c>
      <c r="M3305">
        <v>2</v>
      </c>
      <c r="N3305">
        <v>20</v>
      </c>
      <c r="O3305">
        <v>4</v>
      </c>
      <c r="P3305" t="s">
        <v>1581</v>
      </c>
      <c r="Q3305" t="s">
        <v>1459</v>
      </c>
      <c r="R3305" t="s">
        <v>1380</v>
      </c>
      <c r="S3305">
        <v>21011</v>
      </c>
      <c r="T3305" t="s">
        <v>1125</v>
      </c>
      <c r="U3305" t="s">
        <v>1382</v>
      </c>
      <c r="V3305" t="s">
        <v>1463</v>
      </c>
      <c r="W3305" t="s">
        <v>56</v>
      </c>
      <c r="X3305" t="s">
        <v>57</v>
      </c>
      <c r="Y3305" t="s">
        <v>1583</v>
      </c>
      <c r="Z3305" s="1">
        <v>43771</v>
      </c>
      <c r="AA3305">
        <v>83</v>
      </c>
      <c r="AB3305" t="s">
        <v>59</v>
      </c>
      <c r="AC3305">
        <v>2023</v>
      </c>
      <c r="AD3305">
        <v>5</v>
      </c>
      <c r="AE3305" t="s">
        <v>475</v>
      </c>
      <c r="AF3305" t="s">
        <v>247</v>
      </c>
      <c r="AG3305" s="1">
        <v>36056</v>
      </c>
      <c r="AH3305" t="s">
        <v>264</v>
      </c>
      <c r="AI3305" t="s">
        <v>265</v>
      </c>
      <c r="AJ3305" t="s">
        <v>64</v>
      </c>
      <c r="AK3305">
        <v>177</v>
      </c>
      <c r="AL3305">
        <v>25000000</v>
      </c>
      <c r="AM3305">
        <v>60000000</v>
      </c>
      <c r="AN3305" s="1">
        <v>46568</v>
      </c>
      <c r="AO3305" t="s">
        <v>481</v>
      </c>
      <c r="AP3305" t="s">
        <v>164</v>
      </c>
      <c r="AQ3305">
        <v>11</v>
      </c>
      <c r="AR3305" t="s">
        <v>477</v>
      </c>
      <c r="AS3305">
        <v>0</v>
      </c>
      <c r="AT3305" t="s">
        <v>264</v>
      </c>
      <c r="AU3305">
        <v>26</v>
      </c>
    </row>
    <row r="3306" spans="1:47" x14ac:dyDescent="0.25">
      <c r="A3306" t="s">
        <v>1580</v>
      </c>
      <c r="B3306">
        <v>3219361</v>
      </c>
      <c r="C3306">
        <v>315779</v>
      </c>
      <c r="D3306" t="s">
        <v>504</v>
      </c>
      <c r="E3306">
        <v>0</v>
      </c>
      <c r="F3306">
        <v>0</v>
      </c>
      <c r="G3306">
        <v>1</v>
      </c>
      <c r="H3306">
        <v>0</v>
      </c>
      <c r="I3306">
        <v>83</v>
      </c>
      <c r="J3306">
        <v>2019</v>
      </c>
      <c r="K3306" t="s">
        <v>1118</v>
      </c>
      <c r="L3306">
        <v>1</v>
      </c>
      <c r="M3306">
        <v>2</v>
      </c>
      <c r="N3306">
        <v>20</v>
      </c>
      <c r="O3306">
        <v>4</v>
      </c>
      <c r="P3306" t="s">
        <v>1581</v>
      </c>
      <c r="Q3306" t="s">
        <v>1459</v>
      </c>
      <c r="R3306" t="s">
        <v>1380</v>
      </c>
      <c r="S3306">
        <v>21011</v>
      </c>
      <c r="T3306" t="s">
        <v>1125</v>
      </c>
      <c r="U3306" t="s">
        <v>1382</v>
      </c>
      <c r="V3306" t="s">
        <v>1463</v>
      </c>
      <c r="W3306" t="s">
        <v>56</v>
      </c>
      <c r="X3306" t="s">
        <v>57</v>
      </c>
      <c r="Y3306" t="s">
        <v>1583</v>
      </c>
      <c r="Z3306" s="1">
        <v>43771</v>
      </c>
      <c r="AA3306">
        <v>83</v>
      </c>
      <c r="AB3306" t="s">
        <v>59</v>
      </c>
      <c r="AC3306">
        <v>2023</v>
      </c>
      <c r="AD3306">
        <v>5</v>
      </c>
      <c r="AE3306" t="s">
        <v>475</v>
      </c>
      <c r="AF3306" t="s">
        <v>247</v>
      </c>
      <c r="AG3306" s="1">
        <v>36056</v>
      </c>
      <c r="AH3306" t="s">
        <v>264</v>
      </c>
      <c r="AI3306" t="s">
        <v>265</v>
      </c>
      <c r="AJ3306" t="s">
        <v>64</v>
      </c>
      <c r="AK3306">
        <v>177</v>
      </c>
      <c r="AL3306">
        <v>25000000</v>
      </c>
      <c r="AM3306">
        <v>60000000</v>
      </c>
      <c r="AN3306" s="1">
        <v>46568</v>
      </c>
      <c r="AO3306" t="s">
        <v>482</v>
      </c>
      <c r="AP3306" t="s">
        <v>164</v>
      </c>
      <c r="AQ3306">
        <v>11</v>
      </c>
      <c r="AR3306" t="s">
        <v>477</v>
      </c>
      <c r="AS3306">
        <v>0</v>
      </c>
      <c r="AT3306" t="s">
        <v>483</v>
      </c>
      <c r="AU3306">
        <v>26</v>
      </c>
    </row>
    <row r="3307" spans="1:47" x14ac:dyDescent="0.25">
      <c r="A3307" t="s">
        <v>1580</v>
      </c>
      <c r="B3307">
        <v>3219361</v>
      </c>
      <c r="C3307">
        <v>315779</v>
      </c>
      <c r="D3307" t="s">
        <v>504</v>
      </c>
      <c r="E3307">
        <v>0</v>
      </c>
      <c r="F3307">
        <v>0</v>
      </c>
      <c r="G3307">
        <v>1</v>
      </c>
      <c r="H3307">
        <v>0</v>
      </c>
      <c r="I3307">
        <v>83</v>
      </c>
      <c r="J3307">
        <v>2019</v>
      </c>
      <c r="K3307" t="s">
        <v>1118</v>
      </c>
      <c r="L3307">
        <v>1</v>
      </c>
      <c r="M3307">
        <v>2</v>
      </c>
      <c r="N3307">
        <v>20</v>
      </c>
      <c r="O3307">
        <v>4</v>
      </c>
      <c r="P3307" t="s">
        <v>1581</v>
      </c>
      <c r="Q3307" t="s">
        <v>1459</v>
      </c>
      <c r="R3307" t="s">
        <v>1380</v>
      </c>
      <c r="S3307">
        <v>21011</v>
      </c>
      <c r="T3307" t="s">
        <v>1125</v>
      </c>
      <c r="U3307" t="s">
        <v>1382</v>
      </c>
      <c r="V3307" t="s">
        <v>1463</v>
      </c>
      <c r="W3307" t="s">
        <v>56</v>
      </c>
      <c r="X3307" t="s">
        <v>57</v>
      </c>
      <c r="Y3307" t="s">
        <v>1583</v>
      </c>
      <c r="Z3307" s="1">
        <v>43771</v>
      </c>
      <c r="AA3307">
        <v>83</v>
      </c>
      <c r="AB3307" t="s">
        <v>59</v>
      </c>
      <c r="AC3307">
        <v>2023</v>
      </c>
      <c r="AD3307">
        <v>5</v>
      </c>
      <c r="AE3307" t="s">
        <v>475</v>
      </c>
      <c r="AF3307" t="s">
        <v>247</v>
      </c>
      <c r="AG3307" s="1">
        <v>36056</v>
      </c>
      <c r="AH3307" t="s">
        <v>264</v>
      </c>
      <c r="AI3307" t="s">
        <v>265</v>
      </c>
      <c r="AJ3307" t="s">
        <v>64</v>
      </c>
      <c r="AK3307">
        <v>177</v>
      </c>
      <c r="AL3307">
        <v>25000000</v>
      </c>
      <c r="AM3307">
        <v>60000000</v>
      </c>
      <c r="AN3307" s="1">
        <v>46568</v>
      </c>
      <c r="AO3307" t="s">
        <v>484</v>
      </c>
      <c r="AP3307" t="s">
        <v>164</v>
      </c>
      <c r="AQ3307">
        <v>11</v>
      </c>
      <c r="AR3307" t="s">
        <v>477</v>
      </c>
      <c r="AS3307">
        <v>0</v>
      </c>
      <c r="AT3307" t="s">
        <v>264</v>
      </c>
      <c r="AU3307">
        <v>26</v>
      </c>
    </row>
    <row r="3308" spans="1:47" x14ac:dyDescent="0.25">
      <c r="A3308" t="s">
        <v>1580</v>
      </c>
      <c r="B3308">
        <v>3219361</v>
      </c>
      <c r="C3308">
        <v>315779</v>
      </c>
      <c r="D3308" t="s">
        <v>504</v>
      </c>
      <c r="E3308">
        <v>0</v>
      </c>
      <c r="F3308">
        <v>0</v>
      </c>
      <c r="G3308">
        <v>1</v>
      </c>
      <c r="H3308">
        <v>0</v>
      </c>
      <c r="I3308">
        <v>83</v>
      </c>
      <c r="J3308">
        <v>2019</v>
      </c>
      <c r="K3308" t="s">
        <v>1118</v>
      </c>
      <c r="L3308">
        <v>1</v>
      </c>
      <c r="M3308">
        <v>2</v>
      </c>
      <c r="N3308">
        <v>20</v>
      </c>
      <c r="O3308">
        <v>4</v>
      </c>
      <c r="P3308" t="s">
        <v>1581</v>
      </c>
      <c r="Q3308" t="s">
        <v>1459</v>
      </c>
      <c r="R3308" t="s">
        <v>1380</v>
      </c>
      <c r="S3308">
        <v>21011</v>
      </c>
      <c r="T3308" t="s">
        <v>1125</v>
      </c>
      <c r="U3308" t="s">
        <v>1382</v>
      </c>
      <c r="V3308" t="s">
        <v>1463</v>
      </c>
      <c r="W3308" t="s">
        <v>56</v>
      </c>
      <c r="X3308" t="s">
        <v>57</v>
      </c>
      <c r="Y3308" t="s">
        <v>1583</v>
      </c>
      <c r="Z3308" s="1">
        <v>43771</v>
      </c>
      <c r="AA3308">
        <v>83</v>
      </c>
      <c r="AB3308" t="s">
        <v>59</v>
      </c>
      <c r="AC3308">
        <v>2023</v>
      </c>
      <c r="AD3308">
        <v>5</v>
      </c>
      <c r="AE3308" t="s">
        <v>475</v>
      </c>
      <c r="AF3308" t="s">
        <v>247</v>
      </c>
      <c r="AG3308" s="1">
        <v>36056</v>
      </c>
      <c r="AH3308" t="s">
        <v>264</v>
      </c>
      <c r="AI3308" t="s">
        <v>265</v>
      </c>
      <c r="AJ3308" t="s">
        <v>64</v>
      </c>
      <c r="AK3308">
        <v>177</v>
      </c>
      <c r="AL3308">
        <v>25000000</v>
      </c>
      <c r="AM3308">
        <v>60000000</v>
      </c>
      <c r="AN3308" s="1">
        <v>46568</v>
      </c>
      <c r="AO3308" t="s">
        <v>485</v>
      </c>
      <c r="AP3308" t="s">
        <v>66</v>
      </c>
      <c r="AQ3308">
        <v>11</v>
      </c>
      <c r="AR3308" t="s">
        <v>477</v>
      </c>
      <c r="AS3308">
        <v>0</v>
      </c>
      <c r="AT3308" t="s">
        <v>264</v>
      </c>
      <c r="AU3308">
        <v>26</v>
      </c>
    </row>
    <row r="3309" spans="1:47" x14ac:dyDescent="0.25">
      <c r="A3309" t="s">
        <v>1580</v>
      </c>
      <c r="B3309">
        <v>3219361</v>
      </c>
      <c r="C3309">
        <v>315779</v>
      </c>
      <c r="D3309" t="s">
        <v>504</v>
      </c>
      <c r="E3309">
        <v>0</v>
      </c>
      <c r="F3309">
        <v>0</v>
      </c>
      <c r="G3309">
        <v>1</v>
      </c>
      <c r="H3309">
        <v>0</v>
      </c>
      <c r="I3309">
        <v>83</v>
      </c>
      <c r="J3309">
        <v>2019</v>
      </c>
      <c r="K3309" t="s">
        <v>1118</v>
      </c>
      <c r="L3309">
        <v>1</v>
      </c>
      <c r="M3309">
        <v>2</v>
      </c>
      <c r="N3309">
        <v>20</v>
      </c>
      <c r="O3309">
        <v>4</v>
      </c>
      <c r="P3309" t="s">
        <v>1581</v>
      </c>
      <c r="Q3309" t="s">
        <v>1459</v>
      </c>
      <c r="R3309" t="s">
        <v>1380</v>
      </c>
      <c r="S3309">
        <v>21011</v>
      </c>
      <c r="T3309" t="s">
        <v>1125</v>
      </c>
      <c r="U3309" t="s">
        <v>1382</v>
      </c>
      <c r="V3309" t="s">
        <v>1463</v>
      </c>
      <c r="W3309" t="s">
        <v>56</v>
      </c>
      <c r="X3309" t="s">
        <v>57</v>
      </c>
      <c r="Y3309" t="s">
        <v>1583</v>
      </c>
      <c r="Z3309" s="1">
        <v>43771</v>
      </c>
      <c r="AA3309">
        <v>83</v>
      </c>
      <c r="AB3309" t="s">
        <v>59</v>
      </c>
      <c r="AC3309">
        <v>2023</v>
      </c>
      <c r="AD3309">
        <v>5</v>
      </c>
      <c r="AE3309" t="s">
        <v>475</v>
      </c>
      <c r="AF3309" t="s">
        <v>247</v>
      </c>
      <c r="AG3309" s="1">
        <v>36056</v>
      </c>
      <c r="AH3309" t="s">
        <v>264</v>
      </c>
      <c r="AI3309" t="s">
        <v>265</v>
      </c>
      <c r="AJ3309" t="s">
        <v>64</v>
      </c>
      <c r="AK3309">
        <v>177</v>
      </c>
      <c r="AL3309">
        <v>25000000</v>
      </c>
      <c r="AM3309">
        <v>60000000</v>
      </c>
      <c r="AN3309" s="1">
        <v>46568</v>
      </c>
      <c r="AO3309" t="s">
        <v>486</v>
      </c>
      <c r="AP3309" t="s">
        <v>164</v>
      </c>
      <c r="AQ3309">
        <v>11</v>
      </c>
      <c r="AR3309" t="s">
        <v>477</v>
      </c>
      <c r="AS3309">
        <v>0</v>
      </c>
      <c r="AT3309" t="s">
        <v>264</v>
      </c>
      <c r="AU3309">
        <v>26</v>
      </c>
    </row>
    <row r="3310" spans="1:47" x14ac:dyDescent="0.25">
      <c r="A3310" t="s">
        <v>1580</v>
      </c>
      <c r="B3310">
        <v>3219361</v>
      </c>
      <c r="C3310">
        <v>315779</v>
      </c>
      <c r="D3310" t="s">
        <v>504</v>
      </c>
      <c r="E3310">
        <v>0</v>
      </c>
      <c r="F3310">
        <v>0</v>
      </c>
      <c r="G3310">
        <v>1</v>
      </c>
      <c r="H3310">
        <v>0</v>
      </c>
      <c r="I3310">
        <v>83</v>
      </c>
      <c r="J3310">
        <v>2019</v>
      </c>
      <c r="K3310" t="s">
        <v>1118</v>
      </c>
      <c r="L3310">
        <v>1</v>
      </c>
      <c r="M3310">
        <v>2</v>
      </c>
      <c r="N3310">
        <v>20</v>
      </c>
      <c r="O3310">
        <v>4</v>
      </c>
      <c r="P3310" t="s">
        <v>1581</v>
      </c>
      <c r="Q3310" t="s">
        <v>1459</v>
      </c>
      <c r="R3310" t="s">
        <v>1380</v>
      </c>
      <c r="S3310">
        <v>21011</v>
      </c>
      <c r="T3310" t="s">
        <v>1125</v>
      </c>
      <c r="U3310" t="s">
        <v>1382</v>
      </c>
      <c r="V3310" t="s">
        <v>1463</v>
      </c>
      <c r="W3310" t="s">
        <v>56</v>
      </c>
      <c r="X3310" t="s">
        <v>57</v>
      </c>
      <c r="Y3310" t="s">
        <v>1583</v>
      </c>
      <c r="Z3310" s="1">
        <v>43771</v>
      </c>
      <c r="AA3310">
        <v>83</v>
      </c>
      <c r="AB3310" t="s">
        <v>59</v>
      </c>
      <c r="AC3310">
        <v>2023</v>
      </c>
      <c r="AD3310">
        <v>5</v>
      </c>
      <c r="AE3310" t="s">
        <v>475</v>
      </c>
      <c r="AF3310" t="s">
        <v>247</v>
      </c>
      <c r="AG3310" s="1">
        <v>36056</v>
      </c>
      <c r="AH3310" t="s">
        <v>264</v>
      </c>
      <c r="AI3310" t="s">
        <v>265</v>
      </c>
      <c r="AJ3310" t="s">
        <v>64</v>
      </c>
      <c r="AK3310">
        <v>177</v>
      </c>
      <c r="AL3310">
        <v>25000000</v>
      </c>
      <c r="AM3310">
        <v>60000000</v>
      </c>
      <c r="AN3310" s="1">
        <v>46568</v>
      </c>
      <c r="AO3310" t="s">
        <v>487</v>
      </c>
      <c r="AP3310" t="s">
        <v>164</v>
      </c>
      <c r="AQ3310">
        <v>11</v>
      </c>
      <c r="AR3310" t="s">
        <v>477</v>
      </c>
      <c r="AS3310">
        <v>0</v>
      </c>
      <c r="AT3310" t="s">
        <v>264</v>
      </c>
      <c r="AU3310">
        <v>26</v>
      </c>
    </row>
    <row r="3311" spans="1:47" x14ac:dyDescent="0.25">
      <c r="A3311" t="s">
        <v>1580</v>
      </c>
      <c r="B3311">
        <v>3219361</v>
      </c>
      <c r="C3311">
        <v>315779</v>
      </c>
      <c r="D3311" t="s">
        <v>504</v>
      </c>
      <c r="E3311">
        <v>0</v>
      </c>
      <c r="F3311">
        <v>0</v>
      </c>
      <c r="G3311">
        <v>1</v>
      </c>
      <c r="H3311">
        <v>0</v>
      </c>
      <c r="I3311">
        <v>83</v>
      </c>
      <c r="J3311">
        <v>2019</v>
      </c>
      <c r="K3311" t="s">
        <v>1118</v>
      </c>
      <c r="L3311">
        <v>1</v>
      </c>
      <c r="M3311">
        <v>2</v>
      </c>
      <c r="N3311">
        <v>20</v>
      </c>
      <c r="O3311">
        <v>4</v>
      </c>
      <c r="P3311" t="s">
        <v>1581</v>
      </c>
      <c r="Q3311" t="s">
        <v>1459</v>
      </c>
      <c r="R3311" t="s">
        <v>1380</v>
      </c>
      <c r="S3311">
        <v>21011</v>
      </c>
      <c r="T3311" t="s">
        <v>1125</v>
      </c>
      <c r="U3311" t="s">
        <v>1382</v>
      </c>
      <c r="V3311" t="s">
        <v>1463</v>
      </c>
      <c r="W3311" t="s">
        <v>56</v>
      </c>
      <c r="X3311" t="s">
        <v>57</v>
      </c>
      <c r="Y3311" t="s">
        <v>1583</v>
      </c>
      <c r="Z3311" s="1">
        <v>43771</v>
      </c>
      <c r="AA3311">
        <v>83</v>
      </c>
      <c r="AB3311" t="s">
        <v>59</v>
      </c>
      <c r="AC3311">
        <v>2023</v>
      </c>
      <c r="AD3311">
        <v>5</v>
      </c>
      <c r="AE3311" t="s">
        <v>475</v>
      </c>
      <c r="AF3311" t="s">
        <v>247</v>
      </c>
      <c r="AG3311" s="1">
        <v>36056</v>
      </c>
      <c r="AH3311" t="s">
        <v>264</v>
      </c>
      <c r="AI3311" t="s">
        <v>265</v>
      </c>
      <c r="AJ3311" t="s">
        <v>64</v>
      </c>
      <c r="AK3311">
        <v>177</v>
      </c>
      <c r="AL3311">
        <v>25000000</v>
      </c>
      <c r="AM3311">
        <v>60000000</v>
      </c>
      <c r="AN3311" s="1">
        <v>46568</v>
      </c>
      <c r="AO3311" t="s">
        <v>488</v>
      </c>
      <c r="AP3311" t="s">
        <v>164</v>
      </c>
      <c r="AQ3311">
        <v>11</v>
      </c>
      <c r="AR3311" t="s">
        <v>477</v>
      </c>
      <c r="AS3311">
        <v>0</v>
      </c>
      <c r="AT3311" t="s">
        <v>264</v>
      </c>
      <c r="AU3311">
        <v>26</v>
      </c>
    </row>
    <row r="3312" spans="1:47" x14ac:dyDescent="0.25">
      <c r="A3312" t="s">
        <v>1580</v>
      </c>
      <c r="B3312">
        <v>3219361</v>
      </c>
      <c r="C3312">
        <v>315779</v>
      </c>
      <c r="D3312" t="s">
        <v>504</v>
      </c>
      <c r="E3312">
        <v>0</v>
      </c>
      <c r="F3312">
        <v>0</v>
      </c>
      <c r="G3312">
        <v>1</v>
      </c>
      <c r="H3312">
        <v>0</v>
      </c>
      <c r="I3312">
        <v>83</v>
      </c>
      <c r="J3312">
        <v>2019</v>
      </c>
      <c r="K3312" t="s">
        <v>1118</v>
      </c>
      <c r="L3312">
        <v>1</v>
      </c>
      <c r="M3312">
        <v>2</v>
      </c>
      <c r="N3312">
        <v>20</v>
      </c>
      <c r="O3312">
        <v>4</v>
      </c>
      <c r="P3312" t="s">
        <v>1581</v>
      </c>
      <c r="Q3312" t="s">
        <v>1459</v>
      </c>
      <c r="R3312" t="s">
        <v>1380</v>
      </c>
      <c r="S3312">
        <v>21011</v>
      </c>
      <c r="T3312" t="s">
        <v>1125</v>
      </c>
      <c r="U3312" t="s">
        <v>1382</v>
      </c>
      <c r="V3312" t="s">
        <v>1463</v>
      </c>
      <c r="W3312" t="s">
        <v>56</v>
      </c>
      <c r="X3312" t="s">
        <v>57</v>
      </c>
      <c r="Y3312" t="s">
        <v>1583</v>
      </c>
      <c r="Z3312" s="1">
        <v>43771</v>
      </c>
      <c r="AA3312">
        <v>83</v>
      </c>
      <c r="AB3312" t="s">
        <v>59</v>
      </c>
      <c r="AC3312">
        <v>2023</v>
      </c>
      <c r="AD3312">
        <v>5</v>
      </c>
      <c r="AE3312" t="s">
        <v>475</v>
      </c>
      <c r="AF3312" t="s">
        <v>247</v>
      </c>
      <c r="AG3312" s="1">
        <v>36056</v>
      </c>
      <c r="AH3312" t="s">
        <v>264</v>
      </c>
      <c r="AI3312" t="s">
        <v>265</v>
      </c>
      <c r="AJ3312" t="s">
        <v>64</v>
      </c>
      <c r="AK3312">
        <v>177</v>
      </c>
      <c r="AL3312">
        <v>25000000</v>
      </c>
      <c r="AM3312">
        <v>60000000</v>
      </c>
      <c r="AN3312" s="1">
        <v>46568</v>
      </c>
      <c r="AO3312" t="s">
        <v>489</v>
      </c>
      <c r="AP3312" t="s">
        <v>164</v>
      </c>
      <c r="AQ3312">
        <v>11</v>
      </c>
      <c r="AR3312" t="s">
        <v>477</v>
      </c>
      <c r="AS3312">
        <v>0</v>
      </c>
      <c r="AT3312" t="s">
        <v>264</v>
      </c>
      <c r="AU3312">
        <v>26</v>
      </c>
    </row>
    <row r="3313" spans="1:47" x14ac:dyDescent="0.25">
      <c r="A3313" t="s">
        <v>1580</v>
      </c>
      <c r="B3313">
        <v>3219361</v>
      </c>
      <c r="C3313">
        <v>315779</v>
      </c>
      <c r="D3313" t="s">
        <v>504</v>
      </c>
      <c r="E3313">
        <v>0</v>
      </c>
      <c r="F3313">
        <v>0</v>
      </c>
      <c r="G3313">
        <v>1</v>
      </c>
      <c r="H3313">
        <v>0</v>
      </c>
      <c r="I3313">
        <v>83</v>
      </c>
      <c r="J3313">
        <v>2019</v>
      </c>
      <c r="K3313" t="s">
        <v>1118</v>
      </c>
      <c r="L3313">
        <v>1</v>
      </c>
      <c r="M3313">
        <v>2</v>
      </c>
      <c r="N3313">
        <v>20</v>
      </c>
      <c r="O3313">
        <v>4</v>
      </c>
      <c r="P3313" t="s">
        <v>1581</v>
      </c>
      <c r="Q3313" t="s">
        <v>1459</v>
      </c>
      <c r="R3313" t="s">
        <v>1380</v>
      </c>
      <c r="S3313">
        <v>21011</v>
      </c>
      <c r="T3313" t="s">
        <v>1125</v>
      </c>
      <c r="U3313" t="s">
        <v>1382</v>
      </c>
      <c r="V3313" t="s">
        <v>1463</v>
      </c>
      <c r="W3313" t="s">
        <v>56</v>
      </c>
      <c r="X3313" t="s">
        <v>57</v>
      </c>
      <c r="Y3313" t="s">
        <v>1583</v>
      </c>
      <c r="Z3313" s="1">
        <v>43771</v>
      </c>
      <c r="AA3313">
        <v>83</v>
      </c>
      <c r="AB3313" t="s">
        <v>59</v>
      </c>
      <c r="AC3313">
        <v>2023</v>
      </c>
      <c r="AD3313">
        <v>5</v>
      </c>
      <c r="AE3313" t="s">
        <v>475</v>
      </c>
      <c r="AF3313" t="s">
        <v>247</v>
      </c>
      <c r="AG3313" s="1">
        <v>36056</v>
      </c>
      <c r="AH3313" t="s">
        <v>264</v>
      </c>
      <c r="AI3313" t="s">
        <v>265</v>
      </c>
      <c r="AJ3313" t="s">
        <v>64</v>
      </c>
      <c r="AK3313">
        <v>177</v>
      </c>
      <c r="AL3313">
        <v>25000000</v>
      </c>
      <c r="AM3313">
        <v>60000000</v>
      </c>
      <c r="AN3313" s="1">
        <v>46568</v>
      </c>
      <c r="AO3313" t="s">
        <v>490</v>
      </c>
      <c r="AP3313" t="s">
        <v>164</v>
      </c>
      <c r="AQ3313">
        <v>11</v>
      </c>
      <c r="AR3313" t="s">
        <v>477</v>
      </c>
      <c r="AS3313">
        <v>0</v>
      </c>
      <c r="AT3313" t="s">
        <v>264</v>
      </c>
      <c r="AU3313">
        <v>26</v>
      </c>
    </row>
    <row r="3314" spans="1:47" x14ac:dyDescent="0.25">
      <c r="A3314" t="s">
        <v>1580</v>
      </c>
      <c r="B3314">
        <v>3219361</v>
      </c>
      <c r="C3314">
        <v>315779</v>
      </c>
      <c r="D3314" t="s">
        <v>504</v>
      </c>
      <c r="E3314">
        <v>0</v>
      </c>
      <c r="F3314">
        <v>0</v>
      </c>
      <c r="G3314">
        <v>1</v>
      </c>
      <c r="H3314">
        <v>0</v>
      </c>
      <c r="I3314">
        <v>83</v>
      </c>
      <c r="J3314">
        <v>2019</v>
      </c>
      <c r="K3314" t="s">
        <v>1118</v>
      </c>
      <c r="L3314">
        <v>1</v>
      </c>
      <c r="M3314">
        <v>2</v>
      </c>
      <c r="N3314">
        <v>20</v>
      </c>
      <c r="O3314">
        <v>4</v>
      </c>
      <c r="P3314" t="s">
        <v>1581</v>
      </c>
      <c r="Q3314" t="s">
        <v>1459</v>
      </c>
      <c r="R3314" t="s">
        <v>1380</v>
      </c>
      <c r="S3314">
        <v>21011</v>
      </c>
      <c r="T3314" t="s">
        <v>1125</v>
      </c>
      <c r="U3314" t="s">
        <v>1382</v>
      </c>
      <c r="V3314" t="s">
        <v>1463</v>
      </c>
      <c r="W3314" t="s">
        <v>56</v>
      </c>
      <c r="X3314" t="s">
        <v>57</v>
      </c>
      <c r="Y3314" t="s">
        <v>1583</v>
      </c>
      <c r="Z3314" s="1">
        <v>43771</v>
      </c>
      <c r="AA3314">
        <v>83</v>
      </c>
      <c r="AB3314" t="s">
        <v>59</v>
      </c>
      <c r="AC3314">
        <v>2023</v>
      </c>
      <c r="AD3314">
        <v>5</v>
      </c>
      <c r="AE3314" t="s">
        <v>475</v>
      </c>
      <c r="AF3314" t="s">
        <v>247</v>
      </c>
      <c r="AG3314" s="1">
        <v>36056</v>
      </c>
      <c r="AH3314" t="s">
        <v>264</v>
      </c>
      <c r="AI3314" t="s">
        <v>265</v>
      </c>
      <c r="AJ3314" t="s">
        <v>64</v>
      </c>
      <c r="AK3314">
        <v>177</v>
      </c>
      <c r="AL3314">
        <v>25000000</v>
      </c>
      <c r="AM3314">
        <v>60000000</v>
      </c>
      <c r="AN3314" s="1">
        <v>46568</v>
      </c>
      <c r="AO3314" t="s">
        <v>491</v>
      </c>
      <c r="AP3314" t="s">
        <v>66</v>
      </c>
      <c r="AQ3314">
        <v>11</v>
      </c>
      <c r="AR3314" t="s">
        <v>477</v>
      </c>
      <c r="AS3314">
        <v>0</v>
      </c>
      <c r="AT3314" t="s">
        <v>264</v>
      </c>
      <c r="AU3314">
        <v>26</v>
      </c>
    </row>
    <row r="3315" spans="1:47" x14ac:dyDescent="0.25">
      <c r="A3315" t="s">
        <v>1584</v>
      </c>
      <c r="B3315">
        <v>3210376</v>
      </c>
      <c r="C3315">
        <v>381187</v>
      </c>
      <c r="D3315" t="s">
        <v>812</v>
      </c>
      <c r="E3315">
        <v>1</v>
      </c>
      <c r="F3315">
        <v>0</v>
      </c>
      <c r="G3315">
        <v>1</v>
      </c>
      <c r="H3315">
        <v>0</v>
      </c>
      <c r="I3315">
        <v>90</v>
      </c>
      <c r="J3315">
        <v>2019</v>
      </c>
      <c r="K3315" t="s">
        <v>200</v>
      </c>
      <c r="L3315">
        <v>2</v>
      </c>
      <c r="M3315">
        <v>1</v>
      </c>
      <c r="N3315">
        <v>4</v>
      </c>
      <c r="O3315">
        <v>12</v>
      </c>
      <c r="P3315" t="s">
        <v>982</v>
      </c>
      <c r="Q3315" t="s">
        <v>922</v>
      </c>
      <c r="R3315" t="s">
        <v>1052</v>
      </c>
      <c r="S3315">
        <v>6237</v>
      </c>
      <c r="T3315" t="s">
        <v>792</v>
      </c>
      <c r="U3315" t="s">
        <v>984</v>
      </c>
      <c r="V3315" t="s">
        <v>793</v>
      </c>
      <c r="W3315" t="s">
        <v>322</v>
      </c>
      <c r="X3315" t="s">
        <v>57</v>
      </c>
      <c r="Y3315" t="s">
        <v>1585</v>
      </c>
      <c r="Z3315" s="1">
        <v>43772</v>
      </c>
      <c r="AA3315">
        <v>31</v>
      </c>
      <c r="AB3315" t="s">
        <v>81</v>
      </c>
      <c r="AC3315">
        <v>2023</v>
      </c>
      <c r="AD3315">
        <v>738</v>
      </c>
      <c r="AE3315" t="s">
        <v>796</v>
      </c>
      <c r="AF3315" t="s">
        <v>797</v>
      </c>
      <c r="AG3315" s="1">
        <v>35788</v>
      </c>
      <c r="AH3315" t="s">
        <v>264</v>
      </c>
      <c r="AI3315" t="s">
        <v>265</v>
      </c>
      <c r="AJ3315" t="s">
        <v>64</v>
      </c>
      <c r="AK3315">
        <v>178</v>
      </c>
      <c r="AL3315">
        <v>800000</v>
      </c>
      <c r="AM3315">
        <v>1000000</v>
      </c>
      <c r="AN3315" s="1">
        <v>46568</v>
      </c>
      <c r="AO3315" t="s">
        <v>798</v>
      </c>
      <c r="AP3315" t="s">
        <v>66</v>
      </c>
      <c r="AQ3315">
        <v>99</v>
      </c>
      <c r="AR3315" t="s">
        <v>799</v>
      </c>
      <c r="AS3315">
        <v>0</v>
      </c>
      <c r="AT3315" t="s">
        <v>264</v>
      </c>
      <c r="AU3315">
        <v>26</v>
      </c>
    </row>
    <row r="3316" spans="1:47" x14ac:dyDescent="0.25">
      <c r="A3316" t="s">
        <v>1584</v>
      </c>
      <c r="B3316">
        <v>3210376</v>
      </c>
      <c r="C3316">
        <v>381187</v>
      </c>
      <c r="D3316" t="s">
        <v>812</v>
      </c>
      <c r="E3316">
        <v>1</v>
      </c>
      <c r="F3316">
        <v>0</v>
      </c>
      <c r="G3316">
        <v>1</v>
      </c>
      <c r="H3316">
        <v>0</v>
      </c>
      <c r="I3316">
        <v>90</v>
      </c>
      <c r="J3316">
        <v>2019</v>
      </c>
      <c r="K3316" t="s">
        <v>200</v>
      </c>
      <c r="L3316">
        <v>2</v>
      </c>
      <c r="M3316">
        <v>1</v>
      </c>
      <c r="N3316">
        <v>4</v>
      </c>
      <c r="O3316">
        <v>12</v>
      </c>
      <c r="P3316" t="s">
        <v>982</v>
      </c>
      <c r="Q3316" t="s">
        <v>922</v>
      </c>
      <c r="R3316" t="s">
        <v>1052</v>
      </c>
      <c r="S3316">
        <v>6237</v>
      </c>
      <c r="T3316" t="s">
        <v>792</v>
      </c>
      <c r="U3316" t="s">
        <v>984</v>
      </c>
      <c r="V3316" t="s">
        <v>793</v>
      </c>
      <c r="W3316" t="s">
        <v>322</v>
      </c>
      <c r="X3316" t="s">
        <v>57</v>
      </c>
      <c r="Y3316" t="s">
        <v>1585</v>
      </c>
      <c r="Z3316" s="1">
        <v>43772</v>
      </c>
      <c r="AA3316">
        <v>31</v>
      </c>
      <c r="AB3316" t="s">
        <v>81</v>
      </c>
      <c r="AC3316">
        <v>2023</v>
      </c>
      <c r="AD3316">
        <v>738</v>
      </c>
      <c r="AE3316" t="s">
        <v>796</v>
      </c>
      <c r="AF3316" t="s">
        <v>797</v>
      </c>
      <c r="AG3316" s="1">
        <v>35788</v>
      </c>
      <c r="AH3316" t="s">
        <v>264</v>
      </c>
      <c r="AI3316" t="s">
        <v>265</v>
      </c>
      <c r="AJ3316" t="s">
        <v>64</v>
      </c>
      <c r="AK3316">
        <v>178</v>
      </c>
      <c r="AL3316">
        <v>800000</v>
      </c>
      <c r="AM3316">
        <v>1000000</v>
      </c>
      <c r="AN3316" s="1">
        <v>46568</v>
      </c>
      <c r="AO3316" t="s">
        <v>800</v>
      </c>
      <c r="AP3316" t="s">
        <v>66</v>
      </c>
      <c r="AQ3316">
        <v>99</v>
      </c>
      <c r="AR3316" t="s">
        <v>799</v>
      </c>
      <c r="AS3316">
        <v>0</v>
      </c>
      <c r="AT3316" t="s">
        <v>264</v>
      </c>
      <c r="AU3316">
        <v>26</v>
      </c>
    </row>
    <row r="3317" spans="1:47" x14ac:dyDescent="0.25">
      <c r="A3317" t="s">
        <v>1584</v>
      </c>
      <c r="B3317">
        <v>3210376</v>
      </c>
      <c r="C3317">
        <v>381187</v>
      </c>
      <c r="D3317" t="s">
        <v>812</v>
      </c>
      <c r="E3317">
        <v>1</v>
      </c>
      <c r="F3317">
        <v>0</v>
      </c>
      <c r="G3317">
        <v>1</v>
      </c>
      <c r="H3317">
        <v>0</v>
      </c>
      <c r="I3317">
        <v>90</v>
      </c>
      <c r="J3317">
        <v>2019</v>
      </c>
      <c r="K3317" t="s">
        <v>200</v>
      </c>
      <c r="L3317">
        <v>2</v>
      </c>
      <c r="M3317">
        <v>1</v>
      </c>
      <c r="N3317">
        <v>4</v>
      </c>
      <c r="O3317">
        <v>12</v>
      </c>
      <c r="P3317" t="s">
        <v>982</v>
      </c>
      <c r="Q3317" t="s">
        <v>922</v>
      </c>
      <c r="R3317" t="s">
        <v>1052</v>
      </c>
      <c r="S3317">
        <v>6237</v>
      </c>
      <c r="T3317" t="s">
        <v>792</v>
      </c>
      <c r="U3317" t="s">
        <v>984</v>
      </c>
      <c r="V3317" t="s">
        <v>793</v>
      </c>
      <c r="W3317" t="s">
        <v>322</v>
      </c>
      <c r="X3317" t="s">
        <v>57</v>
      </c>
      <c r="Y3317" t="s">
        <v>1585</v>
      </c>
      <c r="Z3317" s="1">
        <v>43772</v>
      </c>
      <c r="AA3317">
        <v>31</v>
      </c>
      <c r="AB3317" t="s">
        <v>81</v>
      </c>
      <c r="AC3317">
        <v>2023</v>
      </c>
      <c r="AD3317">
        <v>738</v>
      </c>
      <c r="AE3317" t="s">
        <v>796</v>
      </c>
      <c r="AF3317" t="s">
        <v>797</v>
      </c>
      <c r="AG3317" s="1">
        <v>35788</v>
      </c>
      <c r="AH3317" t="s">
        <v>264</v>
      </c>
      <c r="AI3317" t="s">
        <v>265</v>
      </c>
      <c r="AJ3317" t="s">
        <v>64</v>
      </c>
      <c r="AK3317">
        <v>178</v>
      </c>
      <c r="AL3317">
        <v>800000</v>
      </c>
      <c r="AM3317">
        <v>1000000</v>
      </c>
      <c r="AN3317" s="1">
        <v>46568</v>
      </c>
      <c r="AO3317" t="s">
        <v>801</v>
      </c>
      <c r="AP3317" t="s">
        <v>66</v>
      </c>
      <c r="AQ3317">
        <v>11</v>
      </c>
      <c r="AR3317" t="s">
        <v>799</v>
      </c>
      <c r="AS3317">
        <v>0</v>
      </c>
      <c r="AT3317" t="s">
        <v>264</v>
      </c>
      <c r="AU3317">
        <v>26</v>
      </c>
    </row>
    <row r="3318" spans="1:47" x14ac:dyDescent="0.25">
      <c r="A3318" t="s">
        <v>1584</v>
      </c>
      <c r="B3318">
        <v>3210376</v>
      </c>
      <c r="C3318">
        <v>381187</v>
      </c>
      <c r="D3318" t="s">
        <v>812</v>
      </c>
      <c r="E3318">
        <v>1</v>
      </c>
      <c r="F3318">
        <v>0</v>
      </c>
      <c r="G3318">
        <v>1</v>
      </c>
      <c r="H3318">
        <v>0</v>
      </c>
      <c r="I3318">
        <v>90</v>
      </c>
      <c r="J3318">
        <v>2019</v>
      </c>
      <c r="K3318" t="s">
        <v>200</v>
      </c>
      <c r="L3318">
        <v>2</v>
      </c>
      <c r="M3318">
        <v>1</v>
      </c>
      <c r="N3318">
        <v>4</v>
      </c>
      <c r="O3318">
        <v>12</v>
      </c>
      <c r="P3318" t="s">
        <v>982</v>
      </c>
      <c r="Q3318" t="s">
        <v>922</v>
      </c>
      <c r="R3318" t="s">
        <v>1052</v>
      </c>
      <c r="S3318">
        <v>6237</v>
      </c>
      <c r="T3318" t="s">
        <v>792</v>
      </c>
      <c r="U3318" t="s">
        <v>984</v>
      </c>
      <c r="V3318" t="s">
        <v>793</v>
      </c>
      <c r="W3318" t="s">
        <v>322</v>
      </c>
      <c r="X3318" t="s">
        <v>57</v>
      </c>
      <c r="Y3318" t="s">
        <v>1585</v>
      </c>
      <c r="Z3318" s="1">
        <v>43772</v>
      </c>
      <c r="AA3318">
        <v>31</v>
      </c>
      <c r="AB3318" t="s">
        <v>81</v>
      </c>
      <c r="AC3318">
        <v>2023</v>
      </c>
      <c r="AD3318">
        <v>738</v>
      </c>
      <c r="AE3318" t="s">
        <v>796</v>
      </c>
      <c r="AF3318" t="s">
        <v>797</v>
      </c>
      <c r="AG3318" s="1">
        <v>35788</v>
      </c>
      <c r="AH3318" t="s">
        <v>264</v>
      </c>
      <c r="AI3318" t="s">
        <v>265</v>
      </c>
      <c r="AJ3318" t="s">
        <v>64</v>
      </c>
      <c r="AK3318">
        <v>178</v>
      </c>
      <c r="AL3318">
        <v>800000</v>
      </c>
      <c r="AM3318">
        <v>1000000</v>
      </c>
      <c r="AN3318" s="1">
        <v>46568</v>
      </c>
      <c r="AO3318" t="s">
        <v>802</v>
      </c>
      <c r="AP3318" t="s">
        <v>66</v>
      </c>
      <c r="AQ3318">
        <v>11</v>
      </c>
      <c r="AR3318" t="s">
        <v>799</v>
      </c>
      <c r="AS3318">
        <v>0</v>
      </c>
      <c r="AT3318" t="s">
        <v>264</v>
      </c>
      <c r="AU3318">
        <v>26</v>
      </c>
    </row>
    <row r="3319" spans="1:47" x14ac:dyDescent="0.25">
      <c r="A3319" t="s">
        <v>1584</v>
      </c>
      <c r="B3319">
        <v>3210376</v>
      </c>
      <c r="C3319">
        <v>381187</v>
      </c>
      <c r="D3319" t="s">
        <v>812</v>
      </c>
      <c r="E3319">
        <v>1</v>
      </c>
      <c r="F3319">
        <v>0</v>
      </c>
      <c r="G3319">
        <v>1</v>
      </c>
      <c r="H3319">
        <v>0</v>
      </c>
      <c r="I3319">
        <v>90</v>
      </c>
      <c r="J3319">
        <v>2019</v>
      </c>
      <c r="K3319" t="s">
        <v>200</v>
      </c>
      <c r="L3319">
        <v>2</v>
      </c>
      <c r="M3319">
        <v>1</v>
      </c>
      <c r="N3319">
        <v>4</v>
      </c>
      <c r="O3319">
        <v>12</v>
      </c>
      <c r="P3319" t="s">
        <v>982</v>
      </c>
      <c r="Q3319" t="s">
        <v>922</v>
      </c>
      <c r="R3319" t="s">
        <v>1052</v>
      </c>
      <c r="S3319">
        <v>6237</v>
      </c>
      <c r="T3319" t="s">
        <v>792</v>
      </c>
      <c r="U3319" t="s">
        <v>984</v>
      </c>
      <c r="V3319" t="s">
        <v>793</v>
      </c>
      <c r="W3319" t="s">
        <v>322</v>
      </c>
      <c r="X3319" t="s">
        <v>57</v>
      </c>
      <c r="Y3319" t="s">
        <v>1585</v>
      </c>
      <c r="Z3319" s="1">
        <v>43772</v>
      </c>
      <c r="AA3319">
        <v>31</v>
      </c>
      <c r="AB3319" t="s">
        <v>81</v>
      </c>
      <c r="AC3319">
        <v>2023</v>
      </c>
      <c r="AD3319">
        <v>738</v>
      </c>
      <c r="AE3319" t="s">
        <v>796</v>
      </c>
      <c r="AF3319" t="s">
        <v>797</v>
      </c>
      <c r="AG3319" s="1">
        <v>35788</v>
      </c>
      <c r="AH3319" t="s">
        <v>264</v>
      </c>
      <c r="AI3319" t="s">
        <v>265</v>
      </c>
      <c r="AJ3319" t="s">
        <v>64</v>
      </c>
      <c r="AK3319">
        <v>178</v>
      </c>
      <c r="AL3319">
        <v>800000</v>
      </c>
      <c r="AM3319">
        <v>1000000</v>
      </c>
      <c r="AN3319" s="1">
        <v>46568</v>
      </c>
      <c r="AO3319" t="s">
        <v>803</v>
      </c>
      <c r="AP3319" t="s">
        <v>66</v>
      </c>
      <c r="AQ3319">
        <v>11</v>
      </c>
      <c r="AR3319" t="s">
        <v>799</v>
      </c>
      <c r="AS3319">
        <v>0</v>
      </c>
      <c r="AT3319" t="s">
        <v>264</v>
      </c>
      <c r="AU3319">
        <v>26</v>
      </c>
    </row>
    <row r="3320" spans="1:47" x14ac:dyDescent="0.25">
      <c r="A3320" t="s">
        <v>1584</v>
      </c>
      <c r="B3320">
        <v>3210376</v>
      </c>
      <c r="C3320">
        <v>381187</v>
      </c>
      <c r="D3320" t="s">
        <v>812</v>
      </c>
      <c r="E3320">
        <v>1</v>
      </c>
      <c r="F3320">
        <v>0</v>
      </c>
      <c r="G3320">
        <v>1</v>
      </c>
      <c r="H3320">
        <v>0</v>
      </c>
      <c r="I3320">
        <v>90</v>
      </c>
      <c r="J3320">
        <v>2019</v>
      </c>
      <c r="K3320" t="s">
        <v>200</v>
      </c>
      <c r="L3320">
        <v>2</v>
      </c>
      <c r="M3320">
        <v>1</v>
      </c>
      <c r="N3320">
        <v>4</v>
      </c>
      <c r="O3320">
        <v>12</v>
      </c>
      <c r="P3320" t="s">
        <v>982</v>
      </c>
      <c r="Q3320" t="s">
        <v>922</v>
      </c>
      <c r="R3320" t="s">
        <v>1052</v>
      </c>
      <c r="S3320">
        <v>6237</v>
      </c>
      <c r="T3320" t="s">
        <v>792</v>
      </c>
      <c r="U3320" t="s">
        <v>984</v>
      </c>
      <c r="V3320" t="s">
        <v>793</v>
      </c>
      <c r="W3320" t="s">
        <v>322</v>
      </c>
      <c r="X3320" t="s">
        <v>57</v>
      </c>
      <c r="Y3320" t="s">
        <v>1585</v>
      </c>
      <c r="Z3320" s="1">
        <v>43772</v>
      </c>
      <c r="AA3320">
        <v>31</v>
      </c>
      <c r="AB3320" t="s">
        <v>81</v>
      </c>
      <c r="AC3320">
        <v>2023</v>
      </c>
      <c r="AD3320">
        <v>738</v>
      </c>
      <c r="AE3320" t="s">
        <v>796</v>
      </c>
      <c r="AF3320" t="s">
        <v>797</v>
      </c>
      <c r="AG3320" s="1">
        <v>35788</v>
      </c>
      <c r="AH3320" t="s">
        <v>264</v>
      </c>
      <c r="AI3320" t="s">
        <v>265</v>
      </c>
      <c r="AJ3320" t="s">
        <v>64</v>
      </c>
      <c r="AK3320">
        <v>178</v>
      </c>
      <c r="AL3320">
        <v>800000</v>
      </c>
      <c r="AM3320">
        <v>1000000</v>
      </c>
      <c r="AN3320" s="1">
        <v>46568</v>
      </c>
      <c r="AO3320" t="s">
        <v>804</v>
      </c>
      <c r="AP3320" t="s">
        <v>66</v>
      </c>
      <c r="AQ3320">
        <v>11</v>
      </c>
      <c r="AR3320" t="s">
        <v>799</v>
      </c>
      <c r="AS3320">
        <v>0</v>
      </c>
      <c r="AT3320" t="s">
        <v>264</v>
      </c>
      <c r="AU3320">
        <v>26</v>
      </c>
    </row>
    <row r="3321" spans="1:47" x14ac:dyDescent="0.25">
      <c r="A3321" t="s">
        <v>1584</v>
      </c>
      <c r="B3321">
        <v>3210376</v>
      </c>
      <c r="C3321">
        <v>381187</v>
      </c>
      <c r="D3321" t="s">
        <v>812</v>
      </c>
      <c r="E3321">
        <v>1</v>
      </c>
      <c r="F3321">
        <v>0</v>
      </c>
      <c r="G3321">
        <v>1</v>
      </c>
      <c r="H3321">
        <v>0</v>
      </c>
      <c r="I3321">
        <v>90</v>
      </c>
      <c r="J3321">
        <v>2019</v>
      </c>
      <c r="K3321" t="s">
        <v>200</v>
      </c>
      <c r="L3321">
        <v>2</v>
      </c>
      <c r="M3321">
        <v>1</v>
      </c>
      <c r="N3321">
        <v>4</v>
      </c>
      <c r="O3321">
        <v>12</v>
      </c>
      <c r="P3321" t="s">
        <v>982</v>
      </c>
      <c r="Q3321" t="s">
        <v>922</v>
      </c>
      <c r="R3321" t="s">
        <v>1052</v>
      </c>
      <c r="S3321">
        <v>6237</v>
      </c>
      <c r="T3321" t="s">
        <v>792</v>
      </c>
      <c r="U3321" t="s">
        <v>984</v>
      </c>
      <c r="V3321" t="s">
        <v>793</v>
      </c>
      <c r="W3321" t="s">
        <v>322</v>
      </c>
      <c r="X3321" t="s">
        <v>57</v>
      </c>
      <c r="Y3321" t="s">
        <v>1585</v>
      </c>
      <c r="Z3321" s="1">
        <v>43772</v>
      </c>
      <c r="AA3321">
        <v>31</v>
      </c>
      <c r="AB3321" t="s">
        <v>81</v>
      </c>
      <c r="AC3321">
        <v>2023</v>
      </c>
      <c r="AD3321">
        <v>738</v>
      </c>
      <c r="AE3321" t="s">
        <v>796</v>
      </c>
      <c r="AF3321" t="s">
        <v>797</v>
      </c>
      <c r="AG3321" s="1">
        <v>35788</v>
      </c>
      <c r="AH3321" t="s">
        <v>264</v>
      </c>
      <c r="AI3321" t="s">
        <v>265</v>
      </c>
      <c r="AJ3321" t="s">
        <v>64</v>
      </c>
      <c r="AK3321">
        <v>178</v>
      </c>
      <c r="AL3321">
        <v>800000</v>
      </c>
      <c r="AM3321">
        <v>1000000</v>
      </c>
      <c r="AN3321" s="1">
        <v>46568</v>
      </c>
      <c r="AO3321" t="s">
        <v>805</v>
      </c>
      <c r="AP3321" t="s">
        <v>66</v>
      </c>
      <c r="AQ3321">
        <v>11</v>
      </c>
      <c r="AR3321" t="s">
        <v>799</v>
      </c>
      <c r="AS3321">
        <v>0</v>
      </c>
      <c r="AT3321" t="s">
        <v>264</v>
      </c>
      <c r="AU3321">
        <v>26</v>
      </c>
    </row>
    <row r="3322" spans="1:47" x14ac:dyDescent="0.25">
      <c r="A3322" t="s">
        <v>1584</v>
      </c>
      <c r="B3322">
        <v>3210376</v>
      </c>
      <c r="C3322">
        <v>381187</v>
      </c>
      <c r="D3322" t="s">
        <v>812</v>
      </c>
      <c r="E3322">
        <v>1</v>
      </c>
      <c r="F3322">
        <v>0</v>
      </c>
      <c r="G3322">
        <v>1</v>
      </c>
      <c r="H3322">
        <v>0</v>
      </c>
      <c r="I3322">
        <v>90</v>
      </c>
      <c r="J3322">
        <v>2019</v>
      </c>
      <c r="K3322" t="s">
        <v>200</v>
      </c>
      <c r="L3322">
        <v>2</v>
      </c>
      <c r="M3322">
        <v>1</v>
      </c>
      <c r="N3322">
        <v>4</v>
      </c>
      <c r="O3322">
        <v>12</v>
      </c>
      <c r="P3322" t="s">
        <v>982</v>
      </c>
      <c r="Q3322" t="s">
        <v>922</v>
      </c>
      <c r="R3322" t="s">
        <v>1052</v>
      </c>
      <c r="S3322">
        <v>6237</v>
      </c>
      <c r="T3322" t="s">
        <v>792</v>
      </c>
      <c r="U3322" t="s">
        <v>984</v>
      </c>
      <c r="V3322" t="s">
        <v>793</v>
      </c>
      <c r="W3322" t="s">
        <v>322</v>
      </c>
      <c r="X3322" t="s">
        <v>57</v>
      </c>
      <c r="Y3322" t="s">
        <v>1585</v>
      </c>
      <c r="Z3322" s="1">
        <v>43772</v>
      </c>
      <c r="AA3322">
        <v>31</v>
      </c>
      <c r="AB3322" t="s">
        <v>81</v>
      </c>
      <c r="AC3322">
        <v>2023</v>
      </c>
      <c r="AD3322">
        <v>738</v>
      </c>
      <c r="AE3322" t="s">
        <v>796</v>
      </c>
      <c r="AF3322" t="s">
        <v>797</v>
      </c>
      <c r="AG3322" s="1">
        <v>35788</v>
      </c>
      <c r="AH3322" t="s">
        <v>264</v>
      </c>
      <c r="AI3322" t="s">
        <v>265</v>
      </c>
      <c r="AJ3322" t="s">
        <v>64</v>
      </c>
      <c r="AK3322">
        <v>178</v>
      </c>
      <c r="AL3322">
        <v>800000</v>
      </c>
      <c r="AM3322">
        <v>1000000</v>
      </c>
      <c r="AN3322" s="1">
        <v>46568</v>
      </c>
      <c r="AO3322" t="s">
        <v>806</v>
      </c>
      <c r="AP3322" t="s">
        <v>164</v>
      </c>
      <c r="AQ3322">
        <v>11</v>
      </c>
      <c r="AR3322" t="s">
        <v>799</v>
      </c>
      <c r="AS3322">
        <v>0</v>
      </c>
      <c r="AT3322" t="s">
        <v>807</v>
      </c>
      <c r="AU3322">
        <v>26</v>
      </c>
    </row>
    <row r="3323" spans="1:47" x14ac:dyDescent="0.25">
      <c r="A3323" t="s">
        <v>1584</v>
      </c>
      <c r="B3323">
        <v>3210376</v>
      </c>
      <c r="C3323">
        <v>381187</v>
      </c>
      <c r="D3323" t="s">
        <v>812</v>
      </c>
      <c r="E3323">
        <v>1</v>
      </c>
      <c r="F3323">
        <v>0</v>
      </c>
      <c r="G3323">
        <v>1</v>
      </c>
      <c r="H3323">
        <v>0</v>
      </c>
      <c r="I3323">
        <v>90</v>
      </c>
      <c r="J3323">
        <v>2019</v>
      </c>
      <c r="K3323" t="s">
        <v>200</v>
      </c>
      <c r="L3323">
        <v>2</v>
      </c>
      <c r="M3323">
        <v>1</v>
      </c>
      <c r="N3323">
        <v>4</v>
      </c>
      <c r="O3323">
        <v>12</v>
      </c>
      <c r="P3323" t="s">
        <v>982</v>
      </c>
      <c r="Q3323" t="s">
        <v>922</v>
      </c>
      <c r="R3323" t="s">
        <v>1052</v>
      </c>
      <c r="S3323">
        <v>6237</v>
      </c>
      <c r="T3323" t="s">
        <v>792</v>
      </c>
      <c r="U3323" t="s">
        <v>984</v>
      </c>
      <c r="V3323" t="s">
        <v>793</v>
      </c>
      <c r="W3323" t="s">
        <v>322</v>
      </c>
      <c r="X3323" t="s">
        <v>57</v>
      </c>
      <c r="Y3323" t="s">
        <v>1585</v>
      </c>
      <c r="Z3323" s="1">
        <v>43772</v>
      </c>
      <c r="AA3323">
        <v>31</v>
      </c>
      <c r="AB3323" t="s">
        <v>81</v>
      </c>
      <c r="AC3323">
        <v>2023</v>
      </c>
      <c r="AD3323">
        <v>738</v>
      </c>
      <c r="AE3323" t="s">
        <v>796</v>
      </c>
      <c r="AF3323" t="s">
        <v>797</v>
      </c>
      <c r="AG3323" s="1">
        <v>35788</v>
      </c>
      <c r="AH3323" t="s">
        <v>264</v>
      </c>
      <c r="AI3323" t="s">
        <v>265</v>
      </c>
      <c r="AJ3323" t="s">
        <v>64</v>
      </c>
      <c r="AK3323">
        <v>178</v>
      </c>
      <c r="AL3323">
        <v>800000</v>
      </c>
      <c r="AM3323">
        <v>1000000</v>
      </c>
      <c r="AN3323" s="1">
        <v>46568</v>
      </c>
      <c r="AO3323" t="s">
        <v>808</v>
      </c>
      <c r="AP3323" t="s">
        <v>164</v>
      </c>
      <c r="AQ3323">
        <v>11</v>
      </c>
      <c r="AR3323" t="s">
        <v>799</v>
      </c>
      <c r="AS3323">
        <v>0</v>
      </c>
      <c r="AT3323" t="s">
        <v>264</v>
      </c>
      <c r="AU3323">
        <v>26</v>
      </c>
    </row>
    <row r="3324" spans="1:47" x14ac:dyDescent="0.25">
      <c r="A3324" t="s">
        <v>1584</v>
      </c>
      <c r="B3324">
        <v>3210376</v>
      </c>
      <c r="C3324">
        <v>381187</v>
      </c>
      <c r="D3324" t="s">
        <v>812</v>
      </c>
      <c r="E3324">
        <v>1</v>
      </c>
      <c r="F3324">
        <v>0</v>
      </c>
      <c r="G3324">
        <v>1</v>
      </c>
      <c r="H3324">
        <v>0</v>
      </c>
      <c r="I3324">
        <v>90</v>
      </c>
      <c r="J3324">
        <v>2019</v>
      </c>
      <c r="K3324" t="s">
        <v>200</v>
      </c>
      <c r="L3324">
        <v>2</v>
      </c>
      <c r="M3324">
        <v>1</v>
      </c>
      <c r="N3324">
        <v>4</v>
      </c>
      <c r="O3324">
        <v>12</v>
      </c>
      <c r="P3324" t="s">
        <v>982</v>
      </c>
      <c r="Q3324" t="s">
        <v>922</v>
      </c>
      <c r="R3324" t="s">
        <v>1052</v>
      </c>
      <c r="S3324">
        <v>6237</v>
      </c>
      <c r="T3324" t="s">
        <v>792</v>
      </c>
      <c r="U3324" t="s">
        <v>984</v>
      </c>
      <c r="V3324" t="s">
        <v>793</v>
      </c>
      <c r="W3324" t="s">
        <v>322</v>
      </c>
      <c r="X3324" t="s">
        <v>57</v>
      </c>
      <c r="Y3324" t="s">
        <v>1585</v>
      </c>
      <c r="Z3324" s="1">
        <v>43772</v>
      </c>
      <c r="AA3324">
        <v>31</v>
      </c>
      <c r="AB3324" t="s">
        <v>81</v>
      </c>
      <c r="AC3324">
        <v>2023</v>
      </c>
      <c r="AD3324">
        <v>738</v>
      </c>
      <c r="AE3324" t="s">
        <v>796</v>
      </c>
      <c r="AF3324" t="s">
        <v>797</v>
      </c>
      <c r="AG3324" s="1">
        <v>35788</v>
      </c>
      <c r="AH3324" t="s">
        <v>264</v>
      </c>
      <c r="AI3324" t="s">
        <v>265</v>
      </c>
      <c r="AJ3324" t="s">
        <v>64</v>
      </c>
      <c r="AK3324">
        <v>178</v>
      </c>
      <c r="AL3324">
        <v>800000</v>
      </c>
      <c r="AM3324">
        <v>1000000</v>
      </c>
      <c r="AN3324" s="1">
        <v>46568</v>
      </c>
      <c r="AO3324" t="s">
        <v>809</v>
      </c>
      <c r="AP3324" t="s">
        <v>66</v>
      </c>
      <c r="AQ3324">
        <v>11</v>
      </c>
      <c r="AR3324" t="s">
        <v>799</v>
      </c>
      <c r="AS3324">
        <v>0</v>
      </c>
      <c r="AT3324" t="s">
        <v>264</v>
      </c>
      <c r="AU3324">
        <v>26</v>
      </c>
    </row>
    <row r="3325" spans="1:47" x14ac:dyDescent="0.25">
      <c r="A3325" t="s">
        <v>1584</v>
      </c>
      <c r="B3325">
        <v>3210376</v>
      </c>
      <c r="C3325">
        <v>381187</v>
      </c>
      <c r="D3325" t="s">
        <v>812</v>
      </c>
      <c r="E3325">
        <v>1</v>
      </c>
      <c r="F3325">
        <v>0</v>
      </c>
      <c r="G3325">
        <v>1</v>
      </c>
      <c r="H3325">
        <v>0</v>
      </c>
      <c r="I3325">
        <v>90</v>
      </c>
      <c r="J3325">
        <v>2019</v>
      </c>
      <c r="K3325" t="s">
        <v>200</v>
      </c>
      <c r="L3325">
        <v>2</v>
      </c>
      <c r="M3325">
        <v>1</v>
      </c>
      <c r="N3325">
        <v>4</v>
      </c>
      <c r="O3325">
        <v>12</v>
      </c>
      <c r="P3325" t="s">
        <v>982</v>
      </c>
      <c r="Q3325" t="s">
        <v>922</v>
      </c>
      <c r="R3325" t="s">
        <v>1052</v>
      </c>
      <c r="S3325">
        <v>6237</v>
      </c>
      <c r="T3325" t="s">
        <v>792</v>
      </c>
      <c r="U3325" t="s">
        <v>984</v>
      </c>
      <c r="V3325" t="s">
        <v>793</v>
      </c>
      <c r="W3325" t="s">
        <v>322</v>
      </c>
      <c r="X3325" t="s">
        <v>57</v>
      </c>
      <c r="Y3325" t="s">
        <v>1585</v>
      </c>
      <c r="Z3325" s="1">
        <v>43772</v>
      </c>
      <c r="AA3325">
        <v>31</v>
      </c>
      <c r="AB3325" t="s">
        <v>81</v>
      </c>
      <c r="AC3325">
        <v>2023</v>
      </c>
      <c r="AD3325">
        <v>738</v>
      </c>
      <c r="AE3325" t="s">
        <v>796</v>
      </c>
      <c r="AF3325" t="s">
        <v>797</v>
      </c>
      <c r="AG3325" s="1">
        <v>35788</v>
      </c>
      <c r="AH3325" t="s">
        <v>264</v>
      </c>
      <c r="AI3325" t="s">
        <v>265</v>
      </c>
      <c r="AJ3325" t="s">
        <v>64</v>
      </c>
      <c r="AK3325">
        <v>178</v>
      </c>
      <c r="AL3325">
        <v>800000</v>
      </c>
      <c r="AM3325">
        <v>1000000</v>
      </c>
      <c r="AN3325" s="1">
        <v>46568</v>
      </c>
      <c r="AO3325" t="s">
        <v>810</v>
      </c>
      <c r="AP3325" t="s">
        <v>66</v>
      </c>
      <c r="AQ3325">
        <v>11</v>
      </c>
      <c r="AR3325" t="s">
        <v>799</v>
      </c>
      <c r="AS3325">
        <v>0</v>
      </c>
      <c r="AT3325" t="s">
        <v>264</v>
      </c>
      <c r="AU3325">
        <v>26</v>
      </c>
    </row>
    <row r="3326" spans="1:47" x14ac:dyDescent="0.25">
      <c r="A3326" t="s">
        <v>1586</v>
      </c>
      <c r="B3326">
        <v>3210376</v>
      </c>
      <c r="C3326">
        <v>544931</v>
      </c>
      <c r="D3326" t="s">
        <v>812</v>
      </c>
      <c r="E3326">
        <v>0</v>
      </c>
      <c r="F3326">
        <v>0</v>
      </c>
      <c r="G3326">
        <v>0</v>
      </c>
      <c r="H3326">
        <v>0</v>
      </c>
      <c r="I3326">
        <v>28</v>
      </c>
      <c r="J3326">
        <v>2019</v>
      </c>
      <c r="K3326" t="s">
        <v>200</v>
      </c>
      <c r="L3326">
        <v>2</v>
      </c>
      <c r="M3326">
        <v>1</v>
      </c>
      <c r="N3326">
        <v>4</v>
      </c>
      <c r="O3326">
        <v>12</v>
      </c>
      <c r="P3326" t="s">
        <v>982</v>
      </c>
      <c r="Q3326" t="s">
        <v>922</v>
      </c>
      <c r="R3326" t="s">
        <v>1052</v>
      </c>
      <c r="S3326">
        <v>6237</v>
      </c>
      <c r="T3326" t="s">
        <v>792</v>
      </c>
      <c r="U3326" t="s">
        <v>984</v>
      </c>
      <c r="V3326" t="s">
        <v>793</v>
      </c>
      <c r="W3326" t="s">
        <v>322</v>
      </c>
      <c r="X3326" t="s">
        <v>57</v>
      </c>
      <c r="Y3326" t="s">
        <v>1585</v>
      </c>
      <c r="Z3326" s="1">
        <v>43772</v>
      </c>
      <c r="AA3326">
        <v>31</v>
      </c>
      <c r="AB3326" t="s">
        <v>81</v>
      </c>
      <c r="AC3326">
        <v>2022</v>
      </c>
      <c r="AD3326">
        <v>206</v>
      </c>
      <c r="AE3326" t="s">
        <v>1196</v>
      </c>
      <c r="AF3326" t="s">
        <v>247</v>
      </c>
      <c r="AG3326" s="1">
        <v>36385</v>
      </c>
      <c r="AH3326" t="s">
        <v>248</v>
      </c>
      <c r="AI3326" t="s">
        <v>249</v>
      </c>
      <c r="AJ3326" t="s">
        <v>1197</v>
      </c>
      <c r="AK3326">
        <v>185</v>
      </c>
      <c r="AL3326">
        <v>1000000</v>
      </c>
      <c r="AM3326">
        <v>1500000</v>
      </c>
      <c r="AN3326" s="1">
        <v>45838</v>
      </c>
      <c r="AO3326" t="s">
        <v>1198</v>
      </c>
      <c r="AP3326" t="s">
        <v>66</v>
      </c>
      <c r="AQ3326">
        <v>23</v>
      </c>
      <c r="AR3326" t="s">
        <v>1199</v>
      </c>
      <c r="AS3326">
        <v>0</v>
      </c>
      <c r="AT3326" t="s">
        <v>248</v>
      </c>
      <c r="AU3326">
        <v>25</v>
      </c>
    </row>
    <row r="3327" spans="1:47" x14ac:dyDescent="0.25">
      <c r="A3327" t="s">
        <v>1586</v>
      </c>
      <c r="B3327">
        <v>3210376</v>
      </c>
      <c r="C3327">
        <v>544931</v>
      </c>
      <c r="D3327" t="s">
        <v>812</v>
      </c>
      <c r="E3327">
        <v>0</v>
      </c>
      <c r="F3327">
        <v>0</v>
      </c>
      <c r="G3327">
        <v>0</v>
      </c>
      <c r="H3327">
        <v>0</v>
      </c>
      <c r="I3327">
        <v>28</v>
      </c>
      <c r="J3327">
        <v>2019</v>
      </c>
      <c r="K3327" t="s">
        <v>200</v>
      </c>
      <c r="L3327">
        <v>2</v>
      </c>
      <c r="M3327">
        <v>1</v>
      </c>
      <c r="N3327">
        <v>4</v>
      </c>
      <c r="O3327">
        <v>12</v>
      </c>
      <c r="P3327" t="s">
        <v>982</v>
      </c>
      <c r="Q3327" t="s">
        <v>922</v>
      </c>
      <c r="R3327" t="s">
        <v>1052</v>
      </c>
      <c r="S3327">
        <v>6237</v>
      </c>
      <c r="T3327" t="s">
        <v>792</v>
      </c>
      <c r="U3327" t="s">
        <v>984</v>
      </c>
      <c r="V3327" t="s">
        <v>793</v>
      </c>
      <c r="W3327" t="s">
        <v>322</v>
      </c>
      <c r="X3327" t="s">
        <v>57</v>
      </c>
      <c r="Y3327" t="s">
        <v>1585</v>
      </c>
      <c r="Z3327" s="1">
        <v>43772</v>
      </c>
      <c r="AA3327">
        <v>31</v>
      </c>
      <c r="AB3327" t="s">
        <v>81</v>
      </c>
      <c r="AC3327">
        <v>2022</v>
      </c>
      <c r="AD3327">
        <v>206</v>
      </c>
      <c r="AE3327" t="s">
        <v>1196</v>
      </c>
      <c r="AF3327" t="s">
        <v>247</v>
      </c>
      <c r="AG3327" s="1">
        <v>36385</v>
      </c>
      <c r="AH3327" t="s">
        <v>248</v>
      </c>
      <c r="AI3327" t="s">
        <v>249</v>
      </c>
      <c r="AJ3327" t="s">
        <v>1197</v>
      </c>
      <c r="AK3327">
        <v>185</v>
      </c>
      <c r="AL3327">
        <v>1000000</v>
      </c>
      <c r="AM3327">
        <v>1500000</v>
      </c>
      <c r="AN3327" s="1">
        <v>45838</v>
      </c>
      <c r="AO3327" t="s">
        <v>1200</v>
      </c>
      <c r="AP3327" t="s">
        <v>66</v>
      </c>
      <c r="AQ3327">
        <v>23</v>
      </c>
      <c r="AR3327" t="s">
        <v>1199</v>
      </c>
      <c r="AS3327">
        <v>0</v>
      </c>
      <c r="AT3327" t="s">
        <v>248</v>
      </c>
      <c r="AU3327">
        <v>25</v>
      </c>
    </row>
    <row r="3328" spans="1:47" x14ac:dyDescent="0.25">
      <c r="A3328" t="s">
        <v>1586</v>
      </c>
      <c r="B3328">
        <v>3210376</v>
      </c>
      <c r="C3328">
        <v>544931</v>
      </c>
      <c r="D3328" t="s">
        <v>812</v>
      </c>
      <c r="E3328">
        <v>0</v>
      </c>
      <c r="F3328">
        <v>0</v>
      </c>
      <c r="G3328">
        <v>0</v>
      </c>
      <c r="H3328">
        <v>0</v>
      </c>
      <c r="I3328">
        <v>28</v>
      </c>
      <c r="J3328">
        <v>2019</v>
      </c>
      <c r="K3328" t="s">
        <v>200</v>
      </c>
      <c r="L3328">
        <v>2</v>
      </c>
      <c r="M3328">
        <v>1</v>
      </c>
      <c r="N3328">
        <v>4</v>
      </c>
      <c r="O3328">
        <v>12</v>
      </c>
      <c r="P3328" t="s">
        <v>982</v>
      </c>
      <c r="Q3328" t="s">
        <v>922</v>
      </c>
      <c r="R3328" t="s">
        <v>1052</v>
      </c>
      <c r="S3328">
        <v>6237</v>
      </c>
      <c r="T3328" t="s">
        <v>792</v>
      </c>
      <c r="U3328" t="s">
        <v>984</v>
      </c>
      <c r="V3328" t="s">
        <v>793</v>
      </c>
      <c r="W3328" t="s">
        <v>322</v>
      </c>
      <c r="X3328" t="s">
        <v>57</v>
      </c>
      <c r="Y3328" t="s">
        <v>1585</v>
      </c>
      <c r="Z3328" s="1">
        <v>43772</v>
      </c>
      <c r="AA3328">
        <v>31</v>
      </c>
      <c r="AB3328" t="s">
        <v>81</v>
      </c>
      <c r="AC3328">
        <v>2022</v>
      </c>
      <c r="AD3328">
        <v>206</v>
      </c>
      <c r="AE3328" t="s">
        <v>1196</v>
      </c>
      <c r="AF3328" t="s">
        <v>247</v>
      </c>
      <c r="AG3328" s="1">
        <v>36385</v>
      </c>
      <c r="AH3328" t="s">
        <v>248</v>
      </c>
      <c r="AI3328" t="s">
        <v>249</v>
      </c>
      <c r="AJ3328" t="s">
        <v>1197</v>
      </c>
      <c r="AK3328">
        <v>185</v>
      </c>
      <c r="AL3328">
        <v>1000000</v>
      </c>
      <c r="AM3328">
        <v>1500000</v>
      </c>
      <c r="AN3328" s="1">
        <v>45838</v>
      </c>
      <c r="AO3328" t="s">
        <v>1201</v>
      </c>
      <c r="AP3328" t="s">
        <v>66</v>
      </c>
      <c r="AQ3328">
        <v>4</v>
      </c>
      <c r="AR3328" t="s">
        <v>1199</v>
      </c>
      <c r="AS3328">
        <v>0</v>
      </c>
      <c r="AT3328" t="s">
        <v>248</v>
      </c>
      <c r="AU3328">
        <v>25</v>
      </c>
    </row>
    <row r="3329" spans="1:47" x14ac:dyDescent="0.25">
      <c r="A3329" t="s">
        <v>1586</v>
      </c>
      <c r="B3329">
        <v>3210376</v>
      </c>
      <c r="C3329">
        <v>544931</v>
      </c>
      <c r="D3329" t="s">
        <v>812</v>
      </c>
      <c r="E3329">
        <v>0</v>
      </c>
      <c r="F3329">
        <v>0</v>
      </c>
      <c r="G3329">
        <v>0</v>
      </c>
      <c r="H3329">
        <v>0</v>
      </c>
      <c r="I3329">
        <v>28</v>
      </c>
      <c r="J3329">
        <v>2019</v>
      </c>
      <c r="K3329" t="s">
        <v>200</v>
      </c>
      <c r="L3329">
        <v>2</v>
      </c>
      <c r="M3329">
        <v>1</v>
      </c>
      <c r="N3329">
        <v>4</v>
      </c>
      <c r="O3329">
        <v>12</v>
      </c>
      <c r="P3329" t="s">
        <v>982</v>
      </c>
      <c r="Q3329" t="s">
        <v>922</v>
      </c>
      <c r="R3329" t="s">
        <v>1052</v>
      </c>
      <c r="S3329">
        <v>6237</v>
      </c>
      <c r="T3329" t="s">
        <v>792</v>
      </c>
      <c r="U3329" t="s">
        <v>984</v>
      </c>
      <c r="V3329" t="s">
        <v>793</v>
      </c>
      <c r="W3329" t="s">
        <v>322</v>
      </c>
      <c r="X3329" t="s">
        <v>57</v>
      </c>
      <c r="Y3329" t="s">
        <v>1585</v>
      </c>
      <c r="Z3329" s="1">
        <v>43772</v>
      </c>
      <c r="AA3329">
        <v>31</v>
      </c>
      <c r="AB3329" t="s">
        <v>81</v>
      </c>
      <c r="AC3329">
        <v>2022</v>
      </c>
      <c r="AD3329">
        <v>206</v>
      </c>
      <c r="AE3329" t="s">
        <v>1196</v>
      </c>
      <c r="AF3329" t="s">
        <v>247</v>
      </c>
      <c r="AG3329" s="1">
        <v>36385</v>
      </c>
      <c r="AH3329" t="s">
        <v>248</v>
      </c>
      <c r="AI3329" t="s">
        <v>249</v>
      </c>
      <c r="AJ3329" t="s">
        <v>1197</v>
      </c>
      <c r="AK3329">
        <v>185</v>
      </c>
      <c r="AL3329">
        <v>1000000</v>
      </c>
      <c r="AM3329">
        <v>1500000</v>
      </c>
      <c r="AN3329" s="1">
        <v>45838</v>
      </c>
      <c r="AO3329" t="s">
        <v>1202</v>
      </c>
      <c r="AP3329" t="s">
        <v>66</v>
      </c>
      <c r="AQ3329">
        <v>4</v>
      </c>
      <c r="AR3329" t="s">
        <v>1199</v>
      </c>
      <c r="AS3329">
        <v>0</v>
      </c>
      <c r="AT3329" t="s">
        <v>248</v>
      </c>
      <c r="AU3329">
        <v>25</v>
      </c>
    </row>
    <row r="3330" spans="1:47" x14ac:dyDescent="0.25">
      <c r="A3330" t="s">
        <v>1586</v>
      </c>
      <c r="B3330">
        <v>3210376</v>
      </c>
      <c r="C3330">
        <v>544931</v>
      </c>
      <c r="D3330" t="s">
        <v>812</v>
      </c>
      <c r="E3330">
        <v>0</v>
      </c>
      <c r="F3330">
        <v>0</v>
      </c>
      <c r="G3330">
        <v>0</v>
      </c>
      <c r="H3330">
        <v>0</v>
      </c>
      <c r="I3330">
        <v>28</v>
      </c>
      <c r="J3330">
        <v>2019</v>
      </c>
      <c r="K3330" t="s">
        <v>200</v>
      </c>
      <c r="L3330">
        <v>2</v>
      </c>
      <c r="M3330">
        <v>1</v>
      </c>
      <c r="N3330">
        <v>4</v>
      </c>
      <c r="O3330">
        <v>12</v>
      </c>
      <c r="P3330" t="s">
        <v>982</v>
      </c>
      <c r="Q3330" t="s">
        <v>922</v>
      </c>
      <c r="R3330" t="s">
        <v>1052</v>
      </c>
      <c r="S3330">
        <v>6237</v>
      </c>
      <c r="T3330" t="s">
        <v>792</v>
      </c>
      <c r="U3330" t="s">
        <v>984</v>
      </c>
      <c r="V3330" t="s">
        <v>793</v>
      </c>
      <c r="W3330" t="s">
        <v>322</v>
      </c>
      <c r="X3330" t="s">
        <v>57</v>
      </c>
      <c r="Y3330" t="s">
        <v>1585</v>
      </c>
      <c r="Z3330" s="1">
        <v>43772</v>
      </c>
      <c r="AA3330">
        <v>31</v>
      </c>
      <c r="AB3330" t="s">
        <v>81</v>
      </c>
      <c r="AC3330">
        <v>2022</v>
      </c>
      <c r="AD3330">
        <v>206</v>
      </c>
      <c r="AE3330" t="s">
        <v>1196</v>
      </c>
      <c r="AF3330" t="s">
        <v>247</v>
      </c>
      <c r="AG3330" s="1">
        <v>36385</v>
      </c>
      <c r="AH3330" t="s">
        <v>248</v>
      </c>
      <c r="AI3330" t="s">
        <v>249</v>
      </c>
      <c r="AJ3330" t="s">
        <v>1197</v>
      </c>
      <c r="AK3330">
        <v>185</v>
      </c>
      <c r="AL3330">
        <v>1000000</v>
      </c>
      <c r="AM3330">
        <v>1500000</v>
      </c>
      <c r="AN3330" s="1">
        <v>45838</v>
      </c>
      <c r="AO3330" t="s">
        <v>1203</v>
      </c>
      <c r="AP3330" t="s">
        <v>66</v>
      </c>
      <c r="AQ3330">
        <v>4</v>
      </c>
      <c r="AR3330" t="s">
        <v>1199</v>
      </c>
      <c r="AS3330">
        <v>0</v>
      </c>
      <c r="AT3330" t="s">
        <v>248</v>
      </c>
      <c r="AU3330">
        <v>25</v>
      </c>
    </row>
    <row r="3331" spans="1:47" x14ac:dyDescent="0.25">
      <c r="A3331" t="s">
        <v>1587</v>
      </c>
      <c r="B3331">
        <v>3203529</v>
      </c>
      <c r="C3331">
        <v>332697</v>
      </c>
      <c r="D3331" t="s">
        <v>48</v>
      </c>
      <c r="E3331">
        <v>1</v>
      </c>
      <c r="F3331">
        <v>0</v>
      </c>
      <c r="G3331">
        <v>0</v>
      </c>
      <c r="H3331">
        <v>0</v>
      </c>
      <c r="I3331">
        <v>90</v>
      </c>
      <c r="J3331">
        <v>2019</v>
      </c>
      <c r="K3331" t="s">
        <v>1118</v>
      </c>
      <c r="L3331">
        <v>3</v>
      </c>
      <c r="M3331">
        <v>3</v>
      </c>
      <c r="N3331">
        <v>7</v>
      </c>
      <c r="O3331">
        <v>13</v>
      </c>
      <c r="P3331" t="s">
        <v>1468</v>
      </c>
      <c r="Q3331" t="s">
        <v>1129</v>
      </c>
      <c r="R3331" t="s">
        <v>494</v>
      </c>
      <c r="S3331">
        <v>61831</v>
      </c>
      <c r="T3331" t="s">
        <v>238</v>
      </c>
      <c r="U3331" t="s">
        <v>135</v>
      </c>
      <c r="V3331" t="s">
        <v>1132</v>
      </c>
      <c r="W3331" t="s">
        <v>197</v>
      </c>
      <c r="X3331" t="s">
        <v>57</v>
      </c>
      <c r="Y3331" t="s">
        <v>1588</v>
      </c>
      <c r="Z3331" s="1">
        <v>43778</v>
      </c>
      <c r="AA3331">
        <v>90</v>
      </c>
      <c r="AB3331" t="s">
        <v>59</v>
      </c>
      <c r="AC3331">
        <v>2023</v>
      </c>
      <c r="AD3331">
        <v>506</v>
      </c>
      <c r="AE3331" t="s">
        <v>755</v>
      </c>
      <c r="AF3331" t="s">
        <v>247</v>
      </c>
      <c r="AG3331" s="1">
        <v>36035</v>
      </c>
      <c r="AH3331" t="s">
        <v>248</v>
      </c>
      <c r="AI3331" t="s">
        <v>249</v>
      </c>
      <c r="AJ3331" t="s">
        <v>64</v>
      </c>
      <c r="AK3331">
        <v>185</v>
      </c>
      <c r="AL3331">
        <v>20000000</v>
      </c>
      <c r="AM3331">
        <v>25000000</v>
      </c>
      <c r="AN3331" s="1">
        <v>45838</v>
      </c>
      <c r="AO3331" t="s">
        <v>756</v>
      </c>
      <c r="AP3331" t="s">
        <v>66</v>
      </c>
      <c r="AQ3331">
        <v>16</v>
      </c>
      <c r="AR3331" t="s">
        <v>757</v>
      </c>
      <c r="AS3331">
        <v>0</v>
      </c>
      <c r="AT3331" t="s">
        <v>465</v>
      </c>
      <c r="AU3331">
        <v>26</v>
      </c>
    </row>
    <row r="3332" spans="1:47" x14ac:dyDescent="0.25">
      <c r="A3332" t="s">
        <v>1587</v>
      </c>
      <c r="B3332">
        <v>3203529</v>
      </c>
      <c r="C3332">
        <v>332697</v>
      </c>
      <c r="D3332" t="s">
        <v>48</v>
      </c>
      <c r="E3332">
        <v>1</v>
      </c>
      <c r="F3332">
        <v>0</v>
      </c>
      <c r="G3332">
        <v>0</v>
      </c>
      <c r="H3332">
        <v>0</v>
      </c>
      <c r="I3332">
        <v>90</v>
      </c>
      <c r="J3332">
        <v>2019</v>
      </c>
      <c r="K3332" t="s">
        <v>1118</v>
      </c>
      <c r="L3332">
        <v>3</v>
      </c>
      <c r="M3332">
        <v>3</v>
      </c>
      <c r="N3332">
        <v>7</v>
      </c>
      <c r="O3332">
        <v>13</v>
      </c>
      <c r="P3332" t="s">
        <v>1468</v>
      </c>
      <c r="Q3332" t="s">
        <v>1129</v>
      </c>
      <c r="R3332" t="s">
        <v>494</v>
      </c>
      <c r="S3332">
        <v>61831</v>
      </c>
      <c r="T3332" t="s">
        <v>238</v>
      </c>
      <c r="U3332" t="s">
        <v>135</v>
      </c>
      <c r="V3332" t="s">
        <v>1132</v>
      </c>
      <c r="W3332" t="s">
        <v>197</v>
      </c>
      <c r="X3332" t="s">
        <v>57</v>
      </c>
      <c r="Y3332" t="s">
        <v>1588</v>
      </c>
      <c r="Z3332" s="1">
        <v>43778</v>
      </c>
      <c r="AA3332">
        <v>90</v>
      </c>
      <c r="AB3332" t="s">
        <v>59</v>
      </c>
      <c r="AC3332">
        <v>2023</v>
      </c>
      <c r="AD3332">
        <v>506</v>
      </c>
      <c r="AE3332" t="s">
        <v>755</v>
      </c>
      <c r="AF3332" t="s">
        <v>247</v>
      </c>
      <c r="AG3332" s="1">
        <v>36035</v>
      </c>
      <c r="AH3332" t="s">
        <v>248</v>
      </c>
      <c r="AI3332" t="s">
        <v>249</v>
      </c>
      <c r="AJ3332" t="s">
        <v>64</v>
      </c>
      <c r="AK3332">
        <v>185</v>
      </c>
      <c r="AL3332">
        <v>20000000</v>
      </c>
      <c r="AM3332">
        <v>25000000</v>
      </c>
      <c r="AN3332" s="1">
        <v>45838</v>
      </c>
      <c r="AO3332" t="s">
        <v>758</v>
      </c>
      <c r="AP3332" t="s">
        <v>66</v>
      </c>
      <c r="AQ3332">
        <v>16</v>
      </c>
      <c r="AR3332" t="s">
        <v>757</v>
      </c>
      <c r="AS3332">
        <v>0</v>
      </c>
      <c r="AT3332" t="s">
        <v>248</v>
      </c>
      <c r="AU3332">
        <v>26</v>
      </c>
    </row>
    <row r="3333" spans="1:47" x14ac:dyDescent="0.25">
      <c r="A3333" t="s">
        <v>1587</v>
      </c>
      <c r="B3333">
        <v>3203529</v>
      </c>
      <c r="C3333">
        <v>332697</v>
      </c>
      <c r="D3333" t="s">
        <v>48</v>
      </c>
      <c r="E3333">
        <v>1</v>
      </c>
      <c r="F3333">
        <v>0</v>
      </c>
      <c r="G3333">
        <v>0</v>
      </c>
      <c r="H3333">
        <v>0</v>
      </c>
      <c r="I3333">
        <v>90</v>
      </c>
      <c r="J3333">
        <v>2019</v>
      </c>
      <c r="K3333" t="s">
        <v>1118</v>
      </c>
      <c r="L3333">
        <v>3</v>
      </c>
      <c r="M3333">
        <v>3</v>
      </c>
      <c r="N3333">
        <v>7</v>
      </c>
      <c r="O3333">
        <v>13</v>
      </c>
      <c r="P3333" t="s">
        <v>1468</v>
      </c>
      <c r="Q3333" t="s">
        <v>1129</v>
      </c>
      <c r="R3333" t="s">
        <v>494</v>
      </c>
      <c r="S3333">
        <v>61831</v>
      </c>
      <c r="T3333" t="s">
        <v>238</v>
      </c>
      <c r="U3333" t="s">
        <v>135</v>
      </c>
      <c r="V3333" t="s">
        <v>1132</v>
      </c>
      <c r="W3333" t="s">
        <v>197</v>
      </c>
      <c r="X3333" t="s">
        <v>57</v>
      </c>
      <c r="Y3333" t="s">
        <v>1588</v>
      </c>
      <c r="Z3333" s="1">
        <v>43778</v>
      </c>
      <c r="AA3333">
        <v>90</v>
      </c>
      <c r="AB3333" t="s">
        <v>59</v>
      </c>
      <c r="AC3333">
        <v>2023</v>
      </c>
      <c r="AD3333">
        <v>506</v>
      </c>
      <c r="AE3333" t="s">
        <v>755</v>
      </c>
      <c r="AF3333" t="s">
        <v>247</v>
      </c>
      <c r="AG3333" s="1">
        <v>36035</v>
      </c>
      <c r="AH3333" t="s">
        <v>248</v>
      </c>
      <c r="AI3333" t="s">
        <v>249</v>
      </c>
      <c r="AJ3333" t="s">
        <v>64</v>
      </c>
      <c r="AK3333">
        <v>185</v>
      </c>
      <c r="AL3333">
        <v>20000000</v>
      </c>
      <c r="AM3333">
        <v>25000000</v>
      </c>
      <c r="AN3333" s="1">
        <v>45838</v>
      </c>
      <c r="AO3333" t="s">
        <v>759</v>
      </c>
      <c r="AP3333" t="s">
        <v>164</v>
      </c>
      <c r="AQ3333">
        <v>16</v>
      </c>
      <c r="AR3333" t="s">
        <v>757</v>
      </c>
      <c r="AS3333">
        <v>0</v>
      </c>
      <c r="AT3333" t="s">
        <v>465</v>
      </c>
      <c r="AU3333">
        <v>26</v>
      </c>
    </row>
    <row r="3334" spans="1:47" x14ac:dyDescent="0.25">
      <c r="A3334" t="s">
        <v>1587</v>
      </c>
      <c r="B3334">
        <v>3203529</v>
      </c>
      <c r="C3334">
        <v>332697</v>
      </c>
      <c r="D3334" t="s">
        <v>48</v>
      </c>
      <c r="E3334">
        <v>1</v>
      </c>
      <c r="F3334">
        <v>0</v>
      </c>
      <c r="G3334">
        <v>0</v>
      </c>
      <c r="H3334">
        <v>0</v>
      </c>
      <c r="I3334">
        <v>90</v>
      </c>
      <c r="J3334">
        <v>2019</v>
      </c>
      <c r="K3334" t="s">
        <v>1118</v>
      </c>
      <c r="L3334">
        <v>3</v>
      </c>
      <c r="M3334">
        <v>3</v>
      </c>
      <c r="N3334">
        <v>7</v>
      </c>
      <c r="O3334">
        <v>13</v>
      </c>
      <c r="P3334" t="s">
        <v>1468</v>
      </c>
      <c r="Q3334" t="s">
        <v>1129</v>
      </c>
      <c r="R3334" t="s">
        <v>494</v>
      </c>
      <c r="S3334">
        <v>61831</v>
      </c>
      <c r="T3334" t="s">
        <v>238</v>
      </c>
      <c r="U3334" t="s">
        <v>135</v>
      </c>
      <c r="V3334" t="s">
        <v>1132</v>
      </c>
      <c r="W3334" t="s">
        <v>197</v>
      </c>
      <c r="X3334" t="s">
        <v>57</v>
      </c>
      <c r="Y3334" t="s">
        <v>1588</v>
      </c>
      <c r="Z3334" s="1">
        <v>43778</v>
      </c>
      <c r="AA3334">
        <v>90</v>
      </c>
      <c r="AB3334" t="s">
        <v>59</v>
      </c>
      <c r="AC3334">
        <v>2023</v>
      </c>
      <c r="AD3334">
        <v>506</v>
      </c>
      <c r="AE3334" t="s">
        <v>755</v>
      </c>
      <c r="AF3334" t="s">
        <v>247</v>
      </c>
      <c r="AG3334" s="1">
        <v>36035</v>
      </c>
      <c r="AH3334" t="s">
        <v>248</v>
      </c>
      <c r="AI3334" t="s">
        <v>249</v>
      </c>
      <c r="AJ3334" t="s">
        <v>64</v>
      </c>
      <c r="AK3334">
        <v>185</v>
      </c>
      <c r="AL3334">
        <v>20000000</v>
      </c>
      <c r="AM3334">
        <v>25000000</v>
      </c>
      <c r="AN3334" s="1">
        <v>45838</v>
      </c>
      <c r="AO3334" t="s">
        <v>760</v>
      </c>
      <c r="AP3334" t="s">
        <v>164</v>
      </c>
      <c r="AQ3334">
        <v>16</v>
      </c>
      <c r="AR3334" t="s">
        <v>757</v>
      </c>
      <c r="AS3334">
        <v>0</v>
      </c>
      <c r="AT3334" t="s">
        <v>465</v>
      </c>
      <c r="AU3334">
        <v>26</v>
      </c>
    </row>
    <row r="3335" spans="1:47" x14ac:dyDescent="0.25">
      <c r="A3335" t="s">
        <v>1587</v>
      </c>
      <c r="B3335">
        <v>3203529</v>
      </c>
      <c r="C3335">
        <v>332697</v>
      </c>
      <c r="D3335" t="s">
        <v>48</v>
      </c>
      <c r="E3335">
        <v>1</v>
      </c>
      <c r="F3335">
        <v>0</v>
      </c>
      <c r="G3335">
        <v>0</v>
      </c>
      <c r="H3335">
        <v>0</v>
      </c>
      <c r="I3335">
        <v>90</v>
      </c>
      <c r="J3335">
        <v>2019</v>
      </c>
      <c r="K3335" t="s">
        <v>1118</v>
      </c>
      <c r="L3335">
        <v>3</v>
      </c>
      <c r="M3335">
        <v>3</v>
      </c>
      <c r="N3335">
        <v>7</v>
      </c>
      <c r="O3335">
        <v>13</v>
      </c>
      <c r="P3335" t="s">
        <v>1468</v>
      </c>
      <c r="Q3335" t="s">
        <v>1129</v>
      </c>
      <c r="R3335" t="s">
        <v>494</v>
      </c>
      <c r="S3335">
        <v>61831</v>
      </c>
      <c r="T3335" t="s">
        <v>238</v>
      </c>
      <c r="U3335" t="s">
        <v>135</v>
      </c>
      <c r="V3335" t="s">
        <v>1132</v>
      </c>
      <c r="W3335" t="s">
        <v>197</v>
      </c>
      <c r="X3335" t="s">
        <v>57</v>
      </c>
      <c r="Y3335" t="s">
        <v>1588</v>
      </c>
      <c r="Z3335" s="1">
        <v>43778</v>
      </c>
      <c r="AA3335">
        <v>90</v>
      </c>
      <c r="AB3335" t="s">
        <v>59</v>
      </c>
      <c r="AC3335">
        <v>2023</v>
      </c>
      <c r="AD3335">
        <v>506</v>
      </c>
      <c r="AE3335" t="s">
        <v>755</v>
      </c>
      <c r="AF3335" t="s">
        <v>247</v>
      </c>
      <c r="AG3335" s="1">
        <v>36035</v>
      </c>
      <c r="AH3335" t="s">
        <v>248</v>
      </c>
      <c r="AI3335" t="s">
        <v>249</v>
      </c>
      <c r="AJ3335" t="s">
        <v>64</v>
      </c>
      <c r="AK3335">
        <v>185</v>
      </c>
      <c r="AL3335">
        <v>20000000</v>
      </c>
      <c r="AM3335">
        <v>25000000</v>
      </c>
      <c r="AN3335" s="1">
        <v>45838</v>
      </c>
      <c r="AO3335" t="s">
        <v>761</v>
      </c>
      <c r="AP3335" t="s">
        <v>164</v>
      </c>
      <c r="AQ3335">
        <v>16</v>
      </c>
      <c r="AR3335" t="s">
        <v>757</v>
      </c>
      <c r="AS3335">
        <v>0</v>
      </c>
      <c r="AT3335" t="s">
        <v>465</v>
      </c>
      <c r="AU3335">
        <v>26</v>
      </c>
    </row>
    <row r="3336" spans="1:47" x14ac:dyDescent="0.25">
      <c r="A3336" t="s">
        <v>1587</v>
      </c>
      <c r="B3336">
        <v>3203529</v>
      </c>
      <c r="C3336">
        <v>332697</v>
      </c>
      <c r="D3336" t="s">
        <v>48</v>
      </c>
      <c r="E3336">
        <v>1</v>
      </c>
      <c r="F3336">
        <v>0</v>
      </c>
      <c r="G3336">
        <v>0</v>
      </c>
      <c r="H3336">
        <v>0</v>
      </c>
      <c r="I3336">
        <v>90</v>
      </c>
      <c r="J3336">
        <v>2019</v>
      </c>
      <c r="K3336" t="s">
        <v>1118</v>
      </c>
      <c r="L3336">
        <v>3</v>
      </c>
      <c r="M3336">
        <v>3</v>
      </c>
      <c r="N3336">
        <v>7</v>
      </c>
      <c r="O3336">
        <v>13</v>
      </c>
      <c r="P3336" t="s">
        <v>1468</v>
      </c>
      <c r="Q3336" t="s">
        <v>1129</v>
      </c>
      <c r="R3336" t="s">
        <v>494</v>
      </c>
      <c r="S3336">
        <v>61831</v>
      </c>
      <c r="T3336" t="s">
        <v>238</v>
      </c>
      <c r="U3336" t="s">
        <v>135</v>
      </c>
      <c r="V3336" t="s">
        <v>1132</v>
      </c>
      <c r="W3336" t="s">
        <v>197</v>
      </c>
      <c r="X3336" t="s">
        <v>57</v>
      </c>
      <c r="Y3336" t="s">
        <v>1588</v>
      </c>
      <c r="Z3336" s="1">
        <v>43778</v>
      </c>
      <c r="AA3336">
        <v>90</v>
      </c>
      <c r="AB3336" t="s">
        <v>59</v>
      </c>
      <c r="AC3336">
        <v>2023</v>
      </c>
      <c r="AD3336">
        <v>506</v>
      </c>
      <c r="AE3336" t="s">
        <v>755</v>
      </c>
      <c r="AF3336" t="s">
        <v>247</v>
      </c>
      <c r="AG3336" s="1">
        <v>36035</v>
      </c>
      <c r="AH3336" t="s">
        <v>248</v>
      </c>
      <c r="AI3336" t="s">
        <v>249</v>
      </c>
      <c r="AJ3336" t="s">
        <v>64</v>
      </c>
      <c r="AK3336">
        <v>185</v>
      </c>
      <c r="AL3336">
        <v>20000000</v>
      </c>
      <c r="AM3336">
        <v>25000000</v>
      </c>
      <c r="AN3336" s="1">
        <v>45838</v>
      </c>
      <c r="AO3336" t="s">
        <v>762</v>
      </c>
      <c r="AP3336" t="s">
        <v>164</v>
      </c>
      <c r="AQ3336">
        <v>16</v>
      </c>
      <c r="AR3336" t="s">
        <v>757</v>
      </c>
      <c r="AS3336">
        <v>0</v>
      </c>
      <c r="AT3336" t="s">
        <v>465</v>
      </c>
      <c r="AU3336">
        <v>26</v>
      </c>
    </row>
    <row r="3337" spans="1:47" x14ac:dyDescent="0.25">
      <c r="A3337" t="s">
        <v>1587</v>
      </c>
      <c r="B3337">
        <v>3203529</v>
      </c>
      <c r="C3337">
        <v>332697</v>
      </c>
      <c r="D3337" t="s">
        <v>48</v>
      </c>
      <c r="E3337">
        <v>1</v>
      </c>
      <c r="F3337">
        <v>0</v>
      </c>
      <c r="G3337">
        <v>0</v>
      </c>
      <c r="H3337">
        <v>0</v>
      </c>
      <c r="I3337">
        <v>90</v>
      </c>
      <c r="J3337">
        <v>2019</v>
      </c>
      <c r="K3337" t="s">
        <v>1118</v>
      </c>
      <c r="L3337">
        <v>3</v>
      </c>
      <c r="M3337">
        <v>3</v>
      </c>
      <c r="N3337">
        <v>7</v>
      </c>
      <c r="O3337">
        <v>13</v>
      </c>
      <c r="P3337" t="s">
        <v>1468</v>
      </c>
      <c r="Q3337" t="s">
        <v>1129</v>
      </c>
      <c r="R3337" t="s">
        <v>494</v>
      </c>
      <c r="S3337">
        <v>61831</v>
      </c>
      <c r="T3337" t="s">
        <v>238</v>
      </c>
      <c r="U3337" t="s">
        <v>135</v>
      </c>
      <c r="V3337" t="s">
        <v>1132</v>
      </c>
      <c r="W3337" t="s">
        <v>197</v>
      </c>
      <c r="X3337" t="s">
        <v>57</v>
      </c>
      <c r="Y3337" t="s">
        <v>1588</v>
      </c>
      <c r="Z3337" s="1">
        <v>43778</v>
      </c>
      <c r="AA3337">
        <v>90</v>
      </c>
      <c r="AB3337" t="s">
        <v>59</v>
      </c>
      <c r="AC3337">
        <v>2023</v>
      </c>
      <c r="AD3337">
        <v>506</v>
      </c>
      <c r="AE3337" t="s">
        <v>755</v>
      </c>
      <c r="AF3337" t="s">
        <v>247</v>
      </c>
      <c r="AG3337" s="1">
        <v>36035</v>
      </c>
      <c r="AH3337" t="s">
        <v>248</v>
      </c>
      <c r="AI3337" t="s">
        <v>249</v>
      </c>
      <c r="AJ3337" t="s">
        <v>64</v>
      </c>
      <c r="AK3337">
        <v>185</v>
      </c>
      <c r="AL3337">
        <v>20000000</v>
      </c>
      <c r="AM3337">
        <v>25000000</v>
      </c>
      <c r="AN3337" s="1">
        <v>45838</v>
      </c>
      <c r="AO3337" t="s">
        <v>763</v>
      </c>
      <c r="AP3337" t="s">
        <v>164</v>
      </c>
      <c r="AQ3337">
        <v>16</v>
      </c>
      <c r="AR3337" t="s">
        <v>757</v>
      </c>
      <c r="AS3337">
        <v>0</v>
      </c>
      <c r="AT3337" t="s">
        <v>465</v>
      </c>
      <c r="AU3337">
        <v>26</v>
      </c>
    </row>
    <row r="3338" spans="1:47" x14ac:dyDescent="0.25">
      <c r="A3338" t="s">
        <v>1587</v>
      </c>
      <c r="B3338">
        <v>3203529</v>
      </c>
      <c r="C3338">
        <v>332697</v>
      </c>
      <c r="D3338" t="s">
        <v>48</v>
      </c>
      <c r="E3338">
        <v>1</v>
      </c>
      <c r="F3338">
        <v>0</v>
      </c>
      <c r="G3338">
        <v>0</v>
      </c>
      <c r="H3338">
        <v>0</v>
      </c>
      <c r="I3338">
        <v>90</v>
      </c>
      <c r="J3338">
        <v>2019</v>
      </c>
      <c r="K3338" t="s">
        <v>1118</v>
      </c>
      <c r="L3338">
        <v>3</v>
      </c>
      <c r="M3338">
        <v>3</v>
      </c>
      <c r="N3338">
        <v>7</v>
      </c>
      <c r="O3338">
        <v>13</v>
      </c>
      <c r="P3338" t="s">
        <v>1468</v>
      </c>
      <c r="Q3338" t="s">
        <v>1129</v>
      </c>
      <c r="R3338" t="s">
        <v>494</v>
      </c>
      <c r="S3338">
        <v>61831</v>
      </c>
      <c r="T3338" t="s">
        <v>238</v>
      </c>
      <c r="U3338" t="s">
        <v>135</v>
      </c>
      <c r="V3338" t="s">
        <v>1132</v>
      </c>
      <c r="W3338" t="s">
        <v>197</v>
      </c>
      <c r="X3338" t="s">
        <v>57</v>
      </c>
      <c r="Y3338" t="s">
        <v>1588</v>
      </c>
      <c r="Z3338" s="1">
        <v>43778</v>
      </c>
      <c r="AA3338">
        <v>90</v>
      </c>
      <c r="AB3338" t="s">
        <v>59</v>
      </c>
      <c r="AC3338">
        <v>2023</v>
      </c>
      <c r="AD3338">
        <v>506</v>
      </c>
      <c r="AE3338" t="s">
        <v>755</v>
      </c>
      <c r="AF3338" t="s">
        <v>247</v>
      </c>
      <c r="AG3338" s="1">
        <v>36035</v>
      </c>
      <c r="AH3338" t="s">
        <v>248</v>
      </c>
      <c r="AI3338" t="s">
        <v>249</v>
      </c>
      <c r="AJ3338" t="s">
        <v>64</v>
      </c>
      <c r="AK3338">
        <v>185</v>
      </c>
      <c r="AL3338">
        <v>20000000</v>
      </c>
      <c r="AM3338">
        <v>25000000</v>
      </c>
      <c r="AN3338" s="1">
        <v>45838</v>
      </c>
      <c r="AO3338" t="s">
        <v>764</v>
      </c>
      <c r="AP3338" t="s">
        <v>164</v>
      </c>
      <c r="AQ3338">
        <v>16</v>
      </c>
      <c r="AR3338" t="s">
        <v>757</v>
      </c>
      <c r="AS3338">
        <v>0</v>
      </c>
      <c r="AT3338" t="s">
        <v>248</v>
      </c>
      <c r="AU3338">
        <v>26</v>
      </c>
    </row>
    <row r="3339" spans="1:47" x14ac:dyDescent="0.25">
      <c r="A3339" t="s">
        <v>1587</v>
      </c>
      <c r="B3339">
        <v>3203529</v>
      </c>
      <c r="C3339">
        <v>332697</v>
      </c>
      <c r="D3339" t="s">
        <v>48</v>
      </c>
      <c r="E3339">
        <v>1</v>
      </c>
      <c r="F3339">
        <v>0</v>
      </c>
      <c r="G3339">
        <v>0</v>
      </c>
      <c r="H3339">
        <v>0</v>
      </c>
      <c r="I3339">
        <v>90</v>
      </c>
      <c r="J3339">
        <v>2019</v>
      </c>
      <c r="K3339" t="s">
        <v>1118</v>
      </c>
      <c r="L3339">
        <v>3</v>
      </c>
      <c r="M3339">
        <v>3</v>
      </c>
      <c r="N3339">
        <v>7</v>
      </c>
      <c r="O3339">
        <v>13</v>
      </c>
      <c r="P3339" t="s">
        <v>1468</v>
      </c>
      <c r="Q3339" t="s">
        <v>1129</v>
      </c>
      <c r="R3339" t="s">
        <v>494</v>
      </c>
      <c r="S3339">
        <v>61831</v>
      </c>
      <c r="T3339" t="s">
        <v>238</v>
      </c>
      <c r="U3339" t="s">
        <v>135</v>
      </c>
      <c r="V3339" t="s">
        <v>1132</v>
      </c>
      <c r="W3339" t="s">
        <v>197</v>
      </c>
      <c r="X3339" t="s">
        <v>57</v>
      </c>
      <c r="Y3339" t="s">
        <v>1588</v>
      </c>
      <c r="Z3339" s="1">
        <v>43778</v>
      </c>
      <c r="AA3339">
        <v>90</v>
      </c>
      <c r="AB3339" t="s">
        <v>59</v>
      </c>
      <c r="AC3339">
        <v>2023</v>
      </c>
      <c r="AD3339">
        <v>506</v>
      </c>
      <c r="AE3339" t="s">
        <v>755</v>
      </c>
      <c r="AF3339" t="s">
        <v>247</v>
      </c>
      <c r="AG3339" s="1">
        <v>36035</v>
      </c>
      <c r="AH3339" t="s">
        <v>248</v>
      </c>
      <c r="AI3339" t="s">
        <v>249</v>
      </c>
      <c r="AJ3339" t="s">
        <v>64</v>
      </c>
      <c r="AK3339">
        <v>185</v>
      </c>
      <c r="AL3339">
        <v>20000000</v>
      </c>
      <c r="AM3339">
        <v>25000000</v>
      </c>
      <c r="AN3339" s="1">
        <v>45838</v>
      </c>
      <c r="AO3339" t="s">
        <v>765</v>
      </c>
      <c r="AP3339" t="s">
        <v>164</v>
      </c>
      <c r="AQ3339">
        <v>16</v>
      </c>
      <c r="AR3339" t="s">
        <v>757</v>
      </c>
      <c r="AS3339">
        <v>0</v>
      </c>
      <c r="AT3339" t="s">
        <v>248</v>
      </c>
      <c r="AU3339">
        <v>26</v>
      </c>
    </row>
    <row r="3340" spans="1:47" x14ac:dyDescent="0.25">
      <c r="A3340" t="s">
        <v>1587</v>
      </c>
      <c r="B3340">
        <v>3203529</v>
      </c>
      <c r="C3340">
        <v>332697</v>
      </c>
      <c r="D3340" t="s">
        <v>48</v>
      </c>
      <c r="E3340">
        <v>1</v>
      </c>
      <c r="F3340">
        <v>0</v>
      </c>
      <c r="G3340">
        <v>0</v>
      </c>
      <c r="H3340">
        <v>0</v>
      </c>
      <c r="I3340">
        <v>90</v>
      </c>
      <c r="J3340">
        <v>2019</v>
      </c>
      <c r="K3340" t="s">
        <v>1118</v>
      </c>
      <c r="L3340">
        <v>3</v>
      </c>
      <c r="M3340">
        <v>3</v>
      </c>
      <c r="N3340">
        <v>7</v>
      </c>
      <c r="O3340">
        <v>13</v>
      </c>
      <c r="P3340" t="s">
        <v>1468</v>
      </c>
      <c r="Q3340" t="s">
        <v>1129</v>
      </c>
      <c r="R3340" t="s">
        <v>494</v>
      </c>
      <c r="S3340">
        <v>61831</v>
      </c>
      <c r="T3340" t="s">
        <v>238</v>
      </c>
      <c r="U3340" t="s">
        <v>135</v>
      </c>
      <c r="V3340" t="s">
        <v>1132</v>
      </c>
      <c r="W3340" t="s">
        <v>197</v>
      </c>
      <c r="X3340" t="s">
        <v>57</v>
      </c>
      <c r="Y3340" t="s">
        <v>1588</v>
      </c>
      <c r="Z3340" s="1">
        <v>43778</v>
      </c>
      <c r="AA3340">
        <v>90</v>
      </c>
      <c r="AB3340" t="s">
        <v>59</v>
      </c>
      <c r="AC3340">
        <v>2023</v>
      </c>
      <c r="AD3340">
        <v>506</v>
      </c>
      <c r="AE3340" t="s">
        <v>755</v>
      </c>
      <c r="AF3340" t="s">
        <v>247</v>
      </c>
      <c r="AG3340" s="1">
        <v>36035</v>
      </c>
      <c r="AH3340" t="s">
        <v>248</v>
      </c>
      <c r="AI3340" t="s">
        <v>249</v>
      </c>
      <c r="AJ3340" t="s">
        <v>64</v>
      </c>
      <c r="AK3340">
        <v>185</v>
      </c>
      <c r="AL3340">
        <v>20000000</v>
      </c>
      <c r="AM3340">
        <v>25000000</v>
      </c>
      <c r="AN3340" s="1">
        <v>45838</v>
      </c>
      <c r="AO3340" t="s">
        <v>766</v>
      </c>
      <c r="AP3340" t="s">
        <v>164</v>
      </c>
      <c r="AQ3340">
        <v>16</v>
      </c>
      <c r="AR3340" t="s">
        <v>757</v>
      </c>
      <c r="AS3340">
        <v>0</v>
      </c>
      <c r="AT3340" t="s">
        <v>248</v>
      </c>
      <c r="AU3340">
        <v>26</v>
      </c>
    </row>
    <row r="3341" spans="1:47" x14ac:dyDescent="0.25">
      <c r="A3341" t="s">
        <v>1587</v>
      </c>
      <c r="B3341">
        <v>3203529</v>
      </c>
      <c r="C3341">
        <v>332697</v>
      </c>
      <c r="D3341" t="s">
        <v>48</v>
      </c>
      <c r="E3341">
        <v>1</v>
      </c>
      <c r="F3341">
        <v>0</v>
      </c>
      <c r="G3341">
        <v>0</v>
      </c>
      <c r="H3341">
        <v>0</v>
      </c>
      <c r="I3341">
        <v>90</v>
      </c>
      <c r="J3341">
        <v>2019</v>
      </c>
      <c r="K3341" t="s">
        <v>1118</v>
      </c>
      <c r="L3341">
        <v>3</v>
      </c>
      <c r="M3341">
        <v>3</v>
      </c>
      <c r="N3341">
        <v>7</v>
      </c>
      <c r="O3341">
        <v>13</v>
      </c>
      <c r="P3341" t="s">
        <v>1468</v>
      </c>
      <c r="Q3341" t="s">
        <v>1129</v>
      </c>
      <c r="R3341" t="s">
        <v>494</v>
      </c>
      <c r="S3341">
        <v>61831</v>
      </c>
      <c r="T3341" t="s">
        <v>238</v>
      </c>
      <c r="U3341" t="s">
        <v>135</v>
      </c>
      <c r="V3341" t="s">
        <v>1132</v>
      </c>
      <c r="W3341" t="s">
        <v>197</v>
      </c>
      <c r="X3341" t="s">
        <v>57</v>
      </c>
      <c r="Y3341" t="s">
        <v>1588</v>
      </c>
      <c r="Z3341" s="1">
        <v>43778</v>
      </c>
      <c r="AA3341">
        <v>90</v>
      </c>
      <c r="AB3341" t="s">
        <v>59</v>
      </c>
      <c r="AC3341">
        <v>2023</v>
      </c>
      <c r="AD3341">
        <v>506</v>
      </c>
      <c r="AE3341" t="s">
        <v>755</v>
      </c>
      <c r="AF3341" t="s">
        <v>247</v>
      </c>
      <c r="AG3341" s="1">
        <v>36035</v>
      </c>
      <c r="AH3341" t="s">
        <v>248</v>
      </c>
      <c r="AI3341" t="s">
        <v>249</v>
      </c>
      <c r="AJ3341" t="s">
        <v>64</v>
      </c>
      <c r="AK3341">
        <v>185</v>
      </c>
      <c r="AL3341">
        <v>20000000</v>
      </c>
      <c r="AM3341">
        <v>25000000</v>
      </c>
      <c r="AN3341" s="1">
        <v>45838</v>
      </c>
      <c r="AO3341" t="s">
        <v>767</v>
      </c>
      <c r="AP3341" t="s">
        <v>164</v>
      </c>
      <c r="AQ3341">
        <v>16</v>
      </c>
      <c r="AR3341" t="s">
        <v>757</v>
      </c>
      <c r="AS3341">
        <v>0</v>
      </c>
      <c r="AT3341" t="s">
        <v>465</v>
      </c>
      <c r="AU3341">
        <v>26</v>
      </c>
    </row>
    <row r="3342" spans="1:47" x14ac:dyDescent="0.25">
      <c r="A3342" t="s">
        <v>1587</v>
      </c>
      <c r="B3342">
        <v>3203529</v>
      </c>
      <c r="C3342">
        <v>332697</v>
      </c>
      <c r="D3342" t="s">
        <v>48</v>
      </c>
      <c r="E3342">
        <v>1</v>
      </c>
      <c r="F3342">
        <v>0</v>
      </c>
      <c r="G3342">
        <v>0</v>
      </c>
      <c r="H3342">
        <v>0</v>
      </c>
      <c r="I3342">
        <v>90</v>
      </c>
      <c r="J3342">
        <v>2019</v>
      </c>
      <c r="K3342" t="s">
        <v>1118</v>
      </c>
      <c r="L3342">
        <v>3</v>
      </c>
      <c r="M3342">
        <v>3</v>
      </c>
      <c r="N3342">
        <v>7</v>
      </c>
      <c r="O3342">
        <v>13</v>
      </c>
      <c r="P3342" t="s">
        <v>1468</v>
      </c>
      <c r="Q3342" t="s">
        <v>1129</v>
      </c>
      <c r="R3342" t="s">
        <v>494</v>
      </c>
      <c r="S3342">
        <v>61831</v>
      </c>
      <c r="T3342" t="s">
        <v>238</v>
      </c>
      <c r="U3342" t="s">
        <v>135</v>
      </c>
      <c r="V3342" t="s">
        <v>1132</v>
      </c>
      <c r="W3342" t="s">
        <v>197</v>
      </c>
      <c r="X3342" t="s">
        <v>57</v>
      </c>
      <c r="Y3342" t="s">
        <v>1588</v>
      </c>
      <c r="Z3342" s="1">
        <v>43778</v>
      </c>
      <c r="AA3342">
        <v>90</v>
      </c>
      <c r="AB3342" t="s">
        <v>59</v>
      </c>
      <c r="AC3342">
        <v>2023</v>
      </c>
      <c r="AD3342">
        <v>506</v>
      </c>
      <c r="AE3342" t="s">
        <v>755</v>
      </c>
      <c r="AF3342" t="s">
        <v>247</v>
      </c>
      <c r="AG3342" s="1">
        <v>36035</v>
      </c>
      <c r="AH3342" t="s">
        <v>248</v>
      </c>
      <c r="AI3342" t="s">
        <v>249</v>
      </c>
      <c r="AJ3342" t="s">
        <v>64</v>
      </c>
      <c r="AK3342">
        <v>185</v>
      </c>
      <c r="AL3342">
        <v>20000000</v>
      </c>
      <c r="AM3342">
        <v>25000000</v>
      </c>
      <c r="AN3342" s="1">
        <v>45838</v>
      </c>
      <c r="AO3342" t="s">
        <v>768</v>
      </c>
      <c r="AP3342" t="s">
        <v>164</v>
      </c>
      <c r="AQ3342">
        <v>16</v>
      </c>
      <c r="AR3342" t="s">
        <v>757</v>
      </c>
      <c r="AS3342">
        <v>0</v>
      </c>
      <c r="AT3342" t="s">
        <v>248</v>
      </c>
      <c r="AU3342">
        <v>26</v>
      </c>
    </row>
    <row r="3343" spans="1:47" x14ac:dyDescent="0.25">
      <c r="A3343" t="s">
        <v>1589</v>
      </c>
      <c r="B3343">
        <v>3219369</v>
      </c>
      <c r="C3343">
        <v>315779</v>
      </c>
      <c r="D3343" t="s">
        <v>504</v>
      </c>
      <c r="E3343">
        <v>0</v>
      </c>
      <c r="F3343">
        <v>0</v>
      </c>
      <c r="G3343">
        <v>1</v>
      </c>
      <c r="H3343">
        <v>0</v>
      </c>
      <c r="I3343">
        <v>80</v>
      </c>
      <c r="J3343">
        <v>2019</v>
      </c>
      <c r="K3343" t="s">
        <v>99</v>
      </c>
      <c r="L3343">
        <v>2</v>
      </c>
      <c r="M3343">
        <v>0</v>
      </c>
      <c r="N3343">
        <v>3</v>
      </c>
      <c r="O3343">
        <v>12</v>
      </c>
      <c r="P3343" t="s">
        <v>1459</v>
      </c>
      <c r="Q3343" t="s">
        <v>1299</v>
      </c>
      <c r="R3343" t="s">
        <v>1475</v>
      </c>
      <c r="S3343">
        <v>40525</v>
      </c>
      <c r="T3343" t="s">
        <v>1244</v>
      </c>
      <c r="U3343" t="s">
        <v>1463</v>
      </c>
      <c r="V3343" t="s">
        <v>1302</v>
      </c>
      <c r="W3343" t="s">
        <v>229</v>
      </c>
      <c r="X3343" t="s">
        <v>57</v>
      </c>
      <c r="Y3343" t="s">
        <v>1590</v>
      </c>
      <c r="Z3343" s="1">
        <v>43778</v>
      </c>
      <c r="AA3343">
        <v>79</v>
      </c>
      <c r="AB3343" t="s">
        <v>81</v>
      </c>
      <c r="AC3343">
        <v>2023</v>
      </c>
      <c r="AD3343">
        <v>5</v>
      </c>
      <c r="AE3343" t="s">
        <v>475</v>
      </c>
      <c r="AF3343" t="s">
        <v>247</v>
      </c>
      <c r="AG3343" s="1">
        <v>36056</v>
      </c>
      <c r="AH3343" t="s">
        <v>264</v>
      </c>
      <c r="AI3343" t="s">
        <v>265</v>
      </c>
      <c r="AJ3343" t="s">
        <v>64</v>
      </c>
      <c r="AK3343">
        <v>177</v>
      </c>
      <c r="AL3343">
        <v>25000000</v>
      </c>
      <c r="AM3343">
        <v>60000000</v>
      </c>
      <c r="AN3343" s="1">
        <v>46568</v>
      </c>
      <c r="AO3343" t="s">
        <v>476</v>
      </c>
      <c r="AP3343" t="s">
        <v>164</v>
      </c>
      <c r="AQ3343">
        <v>11</v>
      </c>
      <c r="AR3343" t="s">
        <v>477</v>
      </c>
      <c r="AS3343">
        <v>0</v>
      </c>
      <c r="AT3343" t="s">
        <v>264</v>
      </c>
      <c r="AU3343">
        <v>26</v>
      </c>
    </row>
    <row r="3344" spans="1:47" x14ac:dyDescent="0.25">
      <c r="A3344" t="s">
        <v>1589</v>
      </c>
      <c r="B3344">
        <v>3219369</v>
      </c>
      <c r="C3344">
        <v>315779</v>
      </c>
      <c r="D3344" t="s">
        <v>504</v>
      </c>
      <c r="E3344">
        <v>0</v>
      </c>
      <c r="F3344">
        <v>0</v>
      </c>
      <c r="G3344">
        <v>1</v>
      </c>
      <c r="H3344">
        <v>0</v>
      </c>
      <c r="I3344">
        <v>80</v>
      </c>
      <c r="J3344">
        <v>2019</v>
      </c>
      <c r="K3344" t="s">
        <v>99</v>
      </c>
      <c r="L3344">
        <v>2</v>
      </c>
      <c r="M3344">
        <v>0</v>
      </c>
      <c r="N3344">
        <v>3</v>
      </c>
      <c r="O3344">
        <v>12</v>
      </c>
      <c r="P3344" t="s">
        <v>1459</v>
      </c>
      <c r="Q3344" t="s">
        <v>1299</v>
      </c>
      <c r="R3344" t="s">
        <v>1475</v>
      </c>
      <c r="S3344">
        <v>40525</v>
      </c>
      <c r="T3344" t="s">
        <v>1244</v>
      </c>
      <c r="U3344" t="s">
        <v>1463</v>
      </c>
      <c r="V3344" t="s">
        <v>1302</v>
      </c>
      <c r="W3344" t="s">
        <v>229</v>
      </c>
      <c r="X3344" t="s">
        <v>57</v>
      </c>
      <c r="Y3344" t="s">
        <v>1590</v>
      </c>
      <c r="Z3344" s="1">
        <v>43778</v>
      </c>
      <c r="AA3344">
        <v>79</v>
      </c>
      <c r="AB3344" t="s">
        <v>81</v>
      </c>
      <c r="AC3344">
        <v>2023</v>
      </c>
      <c r="AD3344">
        <v>5</v>
      </c>
      <c r="AE3344" t="s">
        <v>475</v>
      </c>
      <c r="AF3344" t="s">
        <v>247</v>
      </c>
      <c r="AG3344" s="1">
        <v>36056</v>
      </c>
      <c r="AH3344" t="s">
        <v>264</v>
      </c>
      <c r="AI3344" t="s">
        <v>265</v>
      </c>
      <c r="AJ3344" t="s">
        <v>64</v>
      </c>
      <c r="AK3344">
        <v>177</v>
      </c>
      <c r="AL3344">
        <v>25000000</v>
      </c>
      <c r="AM3344">
        <v>60000000</v>
      </c>
      <c r="AN3344" s="1">
        <v>46568</v>
      </c>
      <c r="AO3344" t="s">
        <v>478</v>
      </c>
      <c r="AP3344" t="s">
        <v>164</v>
      </c>
      <c r="AQ3344">
        <v>11</v>
      </c>
      <c r="AR3344" t="s">
        <v>477</v>
      </c>
      <c r="AS3344">
        <v>0</v>
      </c>
      <c r="AT3344" t="s">
        <v>264</v>
      </c>
      <c r="AU3344">
        <v>26</v>
      </c>
    </row>
    <row r="3345" spans="1:47" x14ac:dyDescent="0.25">
      <c r="A3345" t="s">
        <v>1589</v>
      </c>
      <c r="B3345">
        <v>3219369</v>
      </c>
      <c r="C3345">
        <v>315779</v>
      </c>
      <c r="D3345" t="s">
        <v>504</v>
      </c>
      <c r="E3345">
        <v>0</v>
      </c>
      <c r="F3345">
        <v>0</v>
      </c>
      <c r="G3345">
        <v>1</v>
      </c>
      <c r="H3345">
        <v>0</v>
      </c>
      <c r="I3345">
        <v>80</v>
      </c>
      <c r="J3345">
        <v>2019</v>
      </c>
      <c r="K3345" t="s">
        <v>99</v>
      </c>
      <c r="L3345">
        <v>2</v>
      </c>
      <c r="M3345">
        <v>0</v>
      </c>
      <c r="N3345">
        <v>3</v>
      </c>
      <c r="O3345">
        <v>12</v>
      </c>
      <c r="P3345" t="s">
        <v>1459</v>
      </c>
      <c r="Q3345" t="s">
        <v>1299</v>
      </c>
      <c r="R3345" t="s">
        <v>1475</v>
      </c>
      <c r="S3345">
        <v>40525</v>
      </c>
      <c r="T3345" t="s">
        <v>1244</v>
      </c>
      <c r="U3345" t="s">
        <v>1463</v>
      </c>
      <c r="V3345" t="s">
        <v>1302</v>
      </c>
      <c r="W3345" t="s">
        <v>229</v>
      </c>
      <c r="X3345" t="s">
        <v>57</v>
      </c>
      <c r="Y3345" t="s">
        <v>1590</v>
      </c>
      <c r="Z3345" s="1">
        <v>43778</v>
      </c>
      <c r="AA3345">
        <v>79</v>
      </c>
      <c r="AB3345" t="s">
        <v>81</v>
      </c>
      <c r="AC3345">
        <v>2023</v>
      </c>
      <c r="AD3345">
        <v>5</v>
      </c>
      <c r="AE3345" t="s">
        <v>475</v>
      </c>
      <c r="AF3345" t="s">
        <v>247</v>
      </c>
      <c r="AG3345" s="1">
        <v>36056</v>
      </c>
      <c r="AH3345" t="s">
        <v>264</v>
      </c>
      <c r="AI3345" t="s">
        <v>265</v>
      </c>
      <c r="AJ3345" t="s">
        <v>64</v>
      </c>
      <c r="AK3345">
        <v>177</v>
      </c>
      <c r="AL3345">
        <v>25000000</v>
      </c>
      <c r="AM3345">
        <v>60000000</v>
      </c>
      <c r="AN3345" s="1">
        <v>46568</v>
      </c>
      <c r="AO3345" t="s">
        <v>479</v>
      </c>
      <c r="AP3345" t="s">
        <v>164</v>
      </c>
      <c r="AQ3345">
        <v>11</v>
      </c>
      <c r="AR3345" t="s">
        <v>477</v>
      </c>
      <c r="AS3345">
        <v>0</v>
      </c>
      <c r="AT3345" t="s">
        <v>264</v>
      </c>
      <c r="AU3345">
        <v>26</v>
      </c>
    </row>
    <row r="3346" spans="1:47" x14ac:dyDescent="0.25">
      <c r="A3346" t="s">
        <v>1589</v>
      </c>
      <c r="B3346">
        <v>3219369</v>
      </c>
      <c r="C3346">
        <v>315779</v>
      </c>
      <c r="D3346" t="s">
        <v>504</v>
      </c>
      <c r="E3346">
        <v>0</v>
      </c>
      <c r="F3346">
        <v>0</v>
      </c>
      <c r="G3346">
        <v>1</v>
      </c>
      <c r="H3346">
        <v>0</v>
      </c>
      <c r="I3346">
        <v>80</v>
      </c>
      <c r="J3346">
        <v>2019</v>
      </c>
      <c r="K3346" t="s">
        <v>99</v>
      </c>
      <c r="L3346">
        <v>2</v>
      </c>
      <c r="M3346">
        <v>0</v>
      </c>
      <c r="N3346">
        <v>3</v>
      </c>
      <c r="O3346">
        <v>12</v>
      </c>
      <c r="P3346" t="s">
        <v>1459</v>
      </c>
      <c r="Q3346" t="s">
        <v>1299</v>
      </c>
      <c r="R3346" t="s">
        <v>1475</v>
      </c>
      <c r="S3346">
        <v>40525</v>
      </c>
      <c r="T3346" t="s">
        <v>1244</v>
      </c>
      <c r="U3346" t="s">
        <v>1463</v>
      </c>
      <c r="V3346" t="s">
        <v>1302</v>
      </c>
      <c r="W3346" t="s">
        <v>229</v>
      </c>
      <c r="X3346" t="s">
        <v>57</v>
      </c>
      <c r="Y3346" t="s">
        <v>1590</v>
      </c>
      <c r="Z3346" s="1">
        <v>43778</v>
      </c>
      <c r="AA3346">
        <v>79</v>
      </c>
      <c r="AB3346" t="s">
        <v>81</v>
      </c>
      <c r="AC3346">
        <v>2023</v>
      </c>
      <c r="AD3346">
        <v>5</v>
      </c>
      <c r="AE3346" t="s">
        <v>475</v>
      </c>
      <c r="AF3346" t="s">
        <v>247</v>
      </c>
      <c r="AG3346" s="1">
        <v>36056</v>
      </c>
      <c r="AH3346" t="s">
        <v>264</v>
      </c>
      <c r="AI3346" t="s">
        <v>265</v>
      </c>
      <c r="AJ3346" t="s">
        <v>64</v>
      </c>
      <c r="AK3346">
        <v>177</v>
      </c>
      <c r="AL3346">
        <v>25000000</v>
      </c>
      <c r="AM3346">
        <v>60000000</v>
      </c>
      <c r="AN3346" s="1">
        <v>46568</v>
      </c>
      <c r="AO3346" t="s">
        <v>480</v>
      </c>
      <c r="AP3346" t="s">
        <v>164</v>
      </c>
      <c r="AQ3346">
        <v>11</v>
      </c>
      <c r="AR3346" t="s">
        <v>477</v>
      </c>
      <c r="AS3346">
        <v>0</v>
      </c>
      <c r="AT3346" t="s">
        <v>264</v>
      </c>
      <c r="AU3346">
        <v>26</v>
      </c>
    </row>
    <row r="3347" spans="1:47" x14ac:dyDescent="0.25">
      <c r="A3347" t="s">
        <v>1589</v>
      </c>
      <c r="B3347">
        <v>3219369</v>
      </c>
      <c r="C3347">
        <v>315779</v>
      </c>
      <c r="D3347" t="s">
        <v>504</v>
      </c>
      <c r="E3347">
        <v>0</v>
      </c>
      <c r="F3347">
        <v>0</v>
      </c>
      <c r="G3347">
        <v>1</v>
      </c>
      <c r="H3347">
        <v>0</v>
      </c>
      <c r="I3347">
        <v>80</v>
      </c>
      <c r="J3347">
        <v>2019</v>
      </c>
      <c r="K3347" t="s">
        <v>99</v>
      </c>
      <c r="L3347">
        <v>2</v>
      </c>
      <c r="M3347">
        <v>0</v>
      </c>
      <c r="N3347">
        <v>3</v>
      </c>
      <c r="O3347">
        <v>12</v>
      </c>
      <c r="P3347" t="s">
        <v>1459</v>
      </c>
      <c r="Q3347" t="s">
        <v>1299</v>
      </c>
      <c r="R3347" t="s">
        <v>1475</v>
      </c>
      <c r="S3347">
        <v>40525</v>
      </c>
      <c r="T3347" t="s">
        <v>1244</v>
      </c>
      <c r="U3347" t="s">
        <v>1463</v>
      </c>
      <c r="V3347" t="s">
        <v>1302</v>
      </c>
      <c r="W3347" t="s">
        <v>229</v>
      </c>
      <c r="X3347" t="s">
        <v>57</v>
      </c>
      <c r="Y3347" t="s">
        <v>1590</v>
      </c>
      <c r="Z3347" s="1">
        <v>43778</v>
      </c>
      <c r="AA3347">
        <v>79</v>
      </c>
      <c r="AB3347" t="s">
        <v>81</v>
      </c>
      <c r="AC3347">
        <v>2023</v>
      </c>
      <c r="AD3347">
        <v>5</v>
      </c>
      <c r="AE3347" t="s">
        <v>475</v>
      </c>
      <c r="AF3347" t="s">
        <v>247</v>
      </c>
      <c r="AG3347" s="1">
        <v>36056</v>
      </c>
      <c r="AH3347" t="s">
        <v>264</v>
      </c>
      <c r="AI3347" t="s">
        <v>265</v>
      </c>
      <c r="AJ3347" t="s">
        <v>64</v>
      </c>
      <c r="AK3347">
        <v>177</v>
      </c>
      <c r="AL3347">
        <v>25000000</v>
      </c>
      <c r="AM3347">
        <v>60000000</v>
      </c>
      <c r="AN3347" s="1">
        <v>46568</v>
      </c>
      <c r="AO3347" t="s">
        <v>481</v>
      </c>
      <c r="AP3347" t="s">
        <v>164</v>
      </c>
      <c r="AQ3347">
        <v>11</v>
      </c>
      <c r="AR3347" t="s">
        <v>477</v>
      </c>
      <c r="AS3347">
        <v>0</v>
      </c>
      <c r="AT3347" t="s">
        <v>264</v>
      </c>
      <c r="AU3347">
        <v>26</v>
      </c>
    </row>
    <row r="3348" spans="1:47" x14ac:dyDescent="0.25">
      <c r="A3348" t="s">
        <v>1589</v>
      </c>
      <c r="B3348">
        <v>3219369</v>
      </c>
      <c r="C3348">
        <v>315779</v>
      </c>
      <c r="D3348" t="s">
        <v>504</v>
      </c>
      <c r="E3348">
        <v>0</v>
      </c>
      <c r="F3348">
        <v>0</v>
      </c>
      <c r="G3348">
        <v>1</v>
      </c>
      <c r="H3348">
        <v>0</v>
      </c>
      <c r="I3348">
        <v>80</v>
      </c>
      <c r="J3348">
        <v>2019</v>
      </c>
      <c r="K3348" t="s">
        <v>99</v>
      </c>
      <c r="L3348">
        <v>2</v>
      </c>
      <c r="M3348">
        <v>0</v>
      </c>
      <c r="N3348">
        <v>3</v>
      </c>
      <c r="O3348">
        <v>12</v>
      </c>
      <c r="P3348" t="s">
        <v>1459</v>
      </c>
      <c r="Q3348" t="s">
        <v>1299</v>
      </c>
      <c r="R3348" t="s">
        <v>1475</v>
      </c>
      <c r="S3348">
        <v>40525</v>
      </c>
      <c r="T3348" t="s">
        <v>1244</v>
      </c>
      <c r="U3348" t="s">
        <v>1463</v>
      </c>
      <c r="V3348" t="s">
        <v>1302</v>
      </c>
      <c r="W3348" t="s">
        <v>229</v>
      </c>
      <c r="X3348" t="s">
        <v>57</v>
      </c>
      <c r="Y3348" t="s">
        <v>1590</v>
      </c>
      <c r="Z3348" s="1">
        <v>43778</v>
      </c>
      <c r="AA3348">
        <v>79</v>
      </c>
      <c r="AB3348" t="s">
        <v>81</v>
      </c>
      <c r="AC3348">
        <v>2023</v>
      </c>
      <c r="AD3348">
        <v>5</v>
      </c>
      <c r="AE3348" t="s">
        <v>475</v>
      </c>
      <c r="AF3348" t="s">
        <v>247</v>
      </c>
      <c r="AG3348" s="1">
        <v>36056</v>
      </c>
      <c r="AH3348" t="s">
        <v>264</v>
      </c>
      <c r="AI3348" t="s">
        <v>265</v>
      </c>
      <c r="AJ3348" t="s">
        <v>64</v>
      </c>
      <c r="AK3348">
        <v>177</v>
      </c>
      <c r="AL3348">
        <v>25000000</v>
      </c>
      <c r="AM3348">
        <v>60000000</v>
      </c>
      <c r="AN3348" s="1">
        <v>46568</v>
      </c>
      <c r="AO3348" t="s">
        <v>482</v>
      </c>
      <c r="AP3348" t="s">
        <v>164</v>
      </c>
      <c r="AQ3348">
        <v>11</v>
      </c>
      <c r="AR3348" t="s">
        <v>477</v>
      </c>
      <c r="AS3348">
        <v>0</v>
      </c>
      <c r="AT3348" t="s">
        <v>483</v>
      </c>
      <c r="AU3348">
        <v>26</v>
      </c>
    </row>
    <row r="3349" spans="1:47" x14ac:dyDescent="0.25">
      <c r="A3349" t="s">
        <v>1589</v>
      </c>
      <c r="B3349">
        <v>3219369</v>
      </c>
      <c r="C3349">
        <v>315779</v>
      </c>
      <c r="D3349" t="s">
        <v>504</v>
      </c>
      <c r="E3349">
        <v>0</v>
      </c>
      <c r="F3349">
        <v>0</v>
      </c>
      <c r="G3349">
        <v>1</v>
      </c>
      <c r="H3349">
        <v>0</v>
      </c>
      <c r="I3349">
        <v>80</v>
      </c>
      <c r="J3349">
        <v>2019</v>
      </c>
      <c r="K3349" t="s">
        <v>99</v>
      </c>
      <c r="L3349">
        <v>2</v>
      </c>
      <c r="M3349">
        <v>0</v>
      </c>
      <c r="N3349">
        <v>3</v>
      </c>
      <c r="O3349">
        <v>12</v>
      </c>
      <c r="P3349" t="s">
        <v>1459</v>
      </c>
      <c r="Q3349" t="s">
        <v>1299</v>
      </c>
      <c r="R3349" t="s">
        <v>1475</v>
      </c>
      <c r="S3349">
        <v>40525</v>
      </c>
      <c r="T3349" t="s">
        <v>1244</v>
      </c>
      <c r="U3349" t="s">
        <v>1463</v>
      </c>
      <c r="V3349" t="s">
        <v>1302</v>
      </c>
      <c r="W3349" t="s">
        <v>229</v>
      </c>
      <c r="X3349" t="s">
        <v>57</v>
      </c>
      <c r="Y3349" t="s">
        <v>1590</v>
      </c>
      <c r="Z3349" s="1">
        <v>43778</v>
      </c>
      <c r="AA3349">
        <v>79</v>
      </c>
      <c r="AB3349" t="s">
        <v>81</v>
      </c>
      <c r="AC3349">
        <v>2023</v>
      </c>
      <c r="AD3349">
        <v>5</v>
      </c>
      <c r="AE3349" t="s">
        <v>475</v>
      </c>
      <c r="AF3349" t="s">
        <v>247</v>
      </c>
      <c r="AG3349" s="1">
        <v>36056</v>
      </c>
      <c r="AH3349" t="s">
        <v>264</v>
      </c>
      <c r="AI3349" t="s">
        <v>265</v>
      </c>
      <c r="AJ3349" t="s">
        <v>64</v>
      </c>
      <c r="AK3349">
        <v>177</v>
      </c>
      <c r="AL3349">
        <v>25000000</v>
      </c>
      <c r="AM3349">
        <v>60000000</v>
      </c>
      <c r="AN3349" s="1">
        <v>46568</v>
      </c>
      <c r="AO3349" t="s">
        <v>484</v>
      </c>
      <c r="AP3349" t="s">
        <v>164</v>
      </c>
      <c r="AQ3349">
        <v>11</v>
      </c>
      <c r="AR3349" t="s">
        <v>477</v>
      </c>
      <c r="AS3349">
        <v>0</v>
      </c>
      <c r="AT3349" t="s">
        <v>264</v>
      </c>
      <c r="AU3349">
        <v>26</v>
      </c>
    </row>
    <row r="3350" spans="1:47" x14ac:dyDescent="0.25">
      <c r="A3350" t="s">
        <v>1589</v>
      </c>
      <c r="B3350">
        <v>3219369</v>
      </c>
      <c r="C3350">
        <v>315779</v>
      </c>
      <c r="D3350" t="s">
        <v>504</v>
      </c>
      <c r="E3350">
        <v>0</v>
      </c>
      <c r="F3350">
        <v>0</v>
      </c>
      <c r="G3350">
        <v>1</v>
      </c>
      <c r="H3350">
        <v>0</v>
      </c>
      <c r="I3350">
        <v>80</v>
      </c>
      <c r="J3350">
        <v>2019</v>
      </c>
      <c r="K3350" t="s">
        <v>99</v>
      </c>
      <c r="L3350">
        <v>2</v>
      </c>
      <c r="M3350">
        <v>0</v>
      </c>
      <c r="N3350">
        <v>3</v>
      </c>
      <c r="O3350">
        <v>12</v>
      </c>
      <c r="P3350" t="s">
        <v>1459</v>
      </c>
      <c r="Q3350" t="s">
        <v>1299</v>
      </c>
      <c r="R3350" t="s">
        <v>1475</v>
      </c>
      <c r="S3350">
        <v>40525</v>
      </c>
      <c r="T3350" t="s">
        <v>1244</v>
      </c>
      <c r="U3350" t="s">
        <v>1463</v>
      </c>
      <c r="V3350" t="s">
        <v>1302</v>
      </c>
      <c r="W3350" t="s">
        <v>229</v>
      </c>
      <c r="X3350" t="s">
        <v>57</v>
      </c>
      <c r="Y3350" t="s">
        <v>1590</v>
      </c>
      <c r="Z3350" s="1">
        <v>43778</v>
      </c>
      <c r="AA3350">
        <v>79</v>
      </c>
      <c r="AB3350" t="s">
        <v>81</v>
      </c>
      <c r="AC3350">
        <v>2023</v>
      </c>
      <c r="AD3350">
        <v>5</v>
      </c>
      <c r="AE3350" t="s">
        <v>475</v>
      </c>
      <c r="AF3350" t="s">
        <v>247</v>
      </c>
      <c r="AG3350" s="1">
        <v>36056</v>
      </c>
      <c r="AH3350" t="s">
        <v>264</v>
      </c>
      <c r="AI3350" t="s">
        <v>265</v>
      </c>
      <c r="AJ3350" t="s">
        <v>64</v>
      </c>
      <c r="AK3350">
        <v>177</v>
      </c>
      <c r="AL3350">
        <v>25000000</v>
      </c>
      <c r="AM3350">
        <v>60000000</v>
      </c>
      <c r="AN3350" s="1">
        <v>46568</v>
      </c>
      <c r="AO3350" t="s">
        <v>485</v>
      </c>
      <c r="AP3350" t="s">
        <v>66</v>
      </c>
      <c r="AQ3350">
        <v>11</v>
      </c>
      <c r="AR3350" t="s">
        <v>477</v>
      </c>
      <c r="AS3350">
        <v>0</v>
      </c>
      <c r="AT3350" t="s">
        <v>264</v>
      </c>
      <c r="AU3350">
        <v>26</v>
      </c>
    </row>
    <row r="3351" spans="1:47" x14ac:dyDescent="0.25">
      <c r="A3351" t="s">
        <v>1589</v>
      </c>
      <c r="B3351">
        <v>3219369</v>
      </c>
      <c r="C3351">
        <v>315779</v>
      </c>
      <c r="D3351" t="s">
        <v>504</v>
      </c>
      <c r="E3351">
        <v>0</v>
      </c>
      <c r="F3351">
        <v>0</v>
      </c>
      <c r="G3351">
        <v>1</v>
      </c>
      <c r="H3351">
        <v>0</v>
      </c>
      <c r="I3351">
        <v>80</v>
      </c>
      <c r="J3351">
        <v>2019</v>
      </c>
      <c r="K3351" t="s">
        <v>99</v>
      </c>
      <c r="L3351">
        <v>2</v>
      </c>
      <c r="M3351">
        <v>0</v>
      </c>
      <c r="N3351">
        <v>3</v>
      </c>
      <c r="O3351">
        <v>12</v>
      </c>
      <c r="P3351" t="s">
        <v>1459</v>
      </c>
      <c r="Q3351" t="s">
        <v>1299</v>
      </c>
      <c r="R3351" t="s">
        <v>1475</v>
      </c>
      <c r="S3351">
        <v>40525</v>
      </c>
      <c r="T3351" t="s">
        <v>1244</v>
      </c>
      <c r="U3351" t="s">
        <v>1463</v>
      </c>
      <c r="V3351" t="s">
        <v>1302</v>
      </c>
      <c r="W3351" t="s">
        <v>229</v>
      </c>
      <c r="X3351" t="s">
        <v>57</v>
      </c>
      <c r="Y3351" t="s">
        <v>1590</v>
      </c>
      <c r="Z3351" s="1">
        <v>43778</v>
      </c>
      <c r="AA3351">
        <v>79</v>
      </c>
      <c r="AB3351" t="s">
        <v>81</v>
      </c>
      <c r="AC3351">
        <v>2023</v>
      </c>
      <c r="AD3351">
        <v>5</v>
      </c>
      <c r="AE3351" t="s">
        <v>475</v>
      </c>
      <c r="AF3351" t="s">
        <v>247</v>
      </c>
      <c r="AG3351" s="1">
        <v>36056</v>
      </c>
      <c r="AH3351" t="s">
        <v>264</v>
      </c>
      <c r="AI3351" t="s">
        <v>265</v>
      </c>
      <c r="AJ3351" t="s">
        <v>64</v>
      </c>
      <c r="AK3351">
        <v>177</v>
      </c>
      <c r="AL3351">
        <v>25000000</v>
      </c>
      <c r="AM3351">
        <v>60000000</v>
      </c>
      <c r="AN3351" s="1">
        <v>46568</v>
      </c>
      <c r="AO3351" t="s">
        <v>486</v>
      </c>
      <c r="AP3351" t="s">
        <v>164</v>
      </c>
      <c r="AQ3351">
        <v>11</v>
      </c>
      <c r="AR3351" t="s">
        <v>477</v>
      </c>
      <c r="AS3351">
        <v>0</v>
      </c>
      <c r="AT3351" t="s">
        <v>264</v>
      </c>
      <c r="AU3351">
        <v>26</v>
      </c>
    </row>
    <row r="3352" spans="1:47" x14ac:dyDescent="0.25">
      <c r="A3352" t="s">
        <v>1589</v>
      </c>
      <c r="B3352">
        <v>3219369</v>
      </c>
      <c r="C3352">
        <v>315779</v>
      </c>
      <c r="D3352" t="s">
        <v>504</v>
      </c>
      <c r="E3352">
        <v>0</v>
      </c>
      <c r="F3352">
        <v>0</v>
      </c>
      <c r="G3352">
        <v>1</v>
      </c>
      <c r="H3352">
        <v>0</v>
      </c>
      <c r="I3352">
        <v>80</v>
      </c>
      <c r="J3352">
        <v>2019</v>
      </c>
      <c r="K3352" t="s">
        <v>99</v>
      </c>
      <c r="L3352">
        <v>2</v>
      </c>
      <c r="M3352">
        <v>0</v>
      </c>
      <c r="N3352">
        <v>3</v>
      </c>
      <c r="O3352">
        <v>12</v>
      </c>
      <c r="P3352" t="s">
        <v>1459</v>
      </c>
      <c r="Q3352" t="s">
        <v>1299</v>
      </c>
      <c r="R3352" t="s">
        <v>1475</v>
      </c>
      <c r="S3352">
        <v>40525</v>
      </c>
      <c r="T3352" t="s">
        <v>1244</v>
      </c>
      <c r="U3352" t="s">
        <v>1463</v>
      </c>
      <c r="V3352" t="s">
        <v>1302</v>
      </c>
      <c r="W3352" t="s">
        <v>229</v>
      </c>
      <c r="X3352" t="s">
        <v>57</v>
      </c>
      <c r="Y3352" t="s">
        <v>1590</v>
      </c>
      <c r="Z3352" s="1">
        <v>43778</v>
      </c>
      <c r="AA3352">
        <v>79</v>
      </c>
      <c r="AB3352" t="s">
        <v>81</v>
      </c>
      <c r="AC3352">
        <v>2023</v>
      </c>
      <c r="AD3352">
        <v>5</v>
      </c>
      <c r="AE3352" t="s">
        <v>475</v>
      </c>
      <c r="AF3352" t="s">
        <v>247</v>
      </c>
      <c r="AG3352" s="1">
        <v>36056</v>
      </c>
      <c r="AH3352" t="s">
        <v>264</v>
      </c>
      <c r="AI3352" t="s">
        <v>265</v>
      </c>
      <c r="AJ3352" t="s">
        <v>64</v>
      </c>
      <c r="AK3352">
        <v>177</v>
      </c>
      <c r="AL3352">
        <v>25000000</v>
      </c>
      <c r="AM3352">
        <v>60000000</v>
      </c>
      <c r="AN3352" s="1">
        <v>46568</v>
      </c>
      <c r="AO3352" t="s">
        <v>487</v>
      </c>
      <c r="AP3352" t="s">
        <v>164</v>
      </c>
      <c r="AQ3352">
        <v>11</v>
      </c>
      <c r="AR3352" t="s">
        <v>477</v>
      </c>
      <c r="AS3352">
        <v>0</v>
      </c>
      <c r="AT3352" t="s">
        <v>264</v>
      </c>
      <c r="AU3352">
        <v>26</v>
      </c>
    </row>
    <row r="3353" spans="1:47" x14ac:dyDescent="0.25">
      <c r="A3353" t="s">
        <v>1589</v>
      </c>
      <c r="B3353">
        <v>3219369</v>
      </c>
      <c r="C3353">
        <v>315779</v>
      </c>
      <c r="D3353" t="s">
        <v>504</v>
      </c>
      <c r="E3353">
        <v>0</v>
      </c>
      <c r="F3353">
        <v>0</v>
      </c>
      <c r="G3353">
        <v>1</v>
      </c>
      <c r="H3353">
        <v>0</v>
      </c>
      <c r="I3353">
        <v>80</v>
      </c>
      <c r="J3353">
        <v>2019</v>
      </c>
      <c r="K3353" t="s">
        <v>99</v>
      </c>
      <c r="L3353">
        <v>2</v>
      </c>
      <c r="M3353">
        <v>0</v>
      </c>
      <c r="N3353">
        <v>3</v>
      </c>
      <c r="O3353">
        <v>12</v>
      </c>
      <c r="P3353" t="s">
        <v>1459</v>
      </c>
      <c r="Q3353" t="s">
        <v>1299</v>
      </c>
      <c r="R3353" t="s">
        <v>1475</v>
      </c>
      <c r="S3353">
        <v>40525</v>
      </c>
      <c r="T3353" t="s">
        <v>1244</v>
      </c>
      <c r="U3353" t="s">
        <v>1463</v>
      </c>
      <c r="V3353" t="s">
        <v>1302</v>
      </c>
      <c r="W3353" t="s">
        <v>229</v>
      </c>
      <c r="X3353" t="s">
        <v>57</v>
      </c>
      <c r="Y3353" t="s">
        <v>1590</v>
      </c>
      <c r="Z3353" s="1">
        <v>43778</v>
      </c>
      <c r="AA3353">
        <v>79</v>
      </c>
      <c r="AB3353" t="s">
        <v>81</v>
      </c>
      <c r="AC3353">
        <v>2023</v>
      </c>
      <c r="AD3353">
        <v>5</v>
      </c>
      <c r="AE3353" t="s">
        <v>475</v>
      </c>
      <c r="AF3353" t="s">
        <v>247</v>
      </c>
      <c r="AG3353" s="1">
        <v>36056</v>
      </c>
      <c r="AH3353" t="s">
        <v>264</v>
      </c>
      <c r="AI3353" t="s">
        <v>265</v>
      </c>
      <c r="AJ3353" t="s">
        <v>64</v>
      </c>
      <c r="AK3353">
        <v>177</v>
      </c>
      <c r="AL3353">
        <v>25000000</v>
      </c>
      <c r="AM3353">
        <v>60000000</v>
      </c>
      <c r="AN3353" s="1">
        <v>46568</v>
      </c>
      <c r="AO3353" t="s">
        <v>488</v>
      </c>
      <c r="AP3353" t="s">
        <v>164</v>
      </c>
      <c r="AQ3353">
        <v>11</v>
      </c>
      <c r="AR3353" t="s">
        <v>477</v>
      </c>
      <c r="AS3353">
        <v>0</v>
      </c>
      <c r="AT3353" t="s">
        <v>264</v>
      </c>
      <c r="AU3353">
        <v>26</v>
      </c>
    </row>
    <row r="3354" spans="1:47" x14ac:dyDescent="0.25">
      <c r="A3354" t="s">
        <v>1589</v>
      </c>
      <c r="B3354">
        <v>3219369</v>
      </c>
      <c r="C3354">
        <v>315779</v>
      </c>
      <c r="D3354" t="s">
        <v>504</v>
      </c>
      <c r="E3354">
        <v>0</v>
      </c>
      <c r="F3354">
        <v>0</v>
      </c>
      <c r="G3354">
        <v>1</v>
      </c>
      <c r="H3354">
        <v>0</v>
      </c>
      <c r="I3354">
        <v>80</v>
      </c>
      <c r="J3354">
        <v>2019</v>
      </c>
      <c r="K3354" t="s">
        <v>99</v>
      </c>
      <c r="L3354">
        <v>2</v>
      </c>
      <c r="M3354">
        <v>0</v>
      </c>
      <c r="N3354">
        <v>3</v>
      </c>
      <c r="O3354">
        <v>12</v>
      </c>
      <c r="P3354" t="s">
        <v>1459</v>
      </c>
      <c r="Q3354" t="s">
        <v>1299</v>
      </c>
      <c r="R3354" t="s">
        <v>1475</v>
      </c>
      <c r="S3354">
        <v>40525</v>
      </c>
      <c r="T3354" t="s">
        <v>1244</v>
      </c>
      <c r="U3354" t="s">
        <v>1463</v>
      </c>
      <c r="V3354" t="s">
        <v>1302</v>
      </c>
      <c r="W3354" t="s">
        <v>229</v>
      </c>
      <c r="X3354" t="s">
        <v>57</v>
      </c>
      <c r="Y3354" t="s">
        <v>1590</v>
      </c>
      <c r="Z3354" s="1">
        <v>43778</v>
      </c>
      <c r="AA3354">
        <v>79</v>
      </c>
      <c r="AB3354" t="s">
        <v>81</v>
      </c>
      <c r="AC3354">
        <v>2023</v>
      </c>
      <c r="AD3354">
        <v>5</v>
      </c>
      <c r="AE3354" t="s">
        <v>475</v>
      </c>
      <c r="AF3354" t="s">
        <v>247</v>
      </c>
      <c r="AG3354" s="1">
        <v>36056</v>
      </c>
      <c r="AH3354" t="s">
        <v>264</v>
      </c>
      <c r="AI3354" t="s">
        <v>265</v>
      </c>
      <c r="AJ3354" t="s">
        <v>64</v>
      </c>
      <c r="AK3354">
        <v>177</v>
      </c>
      <c r="AL3354">
        <v>25000000</v>
      </c>
      <c r="AM3354">
        <v>60000000</v>
      </c>
      <c r="AN3354" s="1">
        <v>46568</v>
      </c>
      <c r="AO3354" t="s">
        <v>489</v>
      </c>
      <c r="AP3354" t="s">
        <v>164</v>
      </c>
      <c r="AQ3354">
        <v>11</v>
      </c>
      <c r="AR3354" t="s">
        <v>477</v>
      </c>
      <c r="AS3354">
        <v>0</v>
      </c>
      <c r="AT3354" t="s">
        <v>264</v>
      </c>
      <c r="AU3354">
        <v>26</v>
      </c>
    </row>
    <row r="3355" spans="1:47" x14ac:dyDescent="0.25">
      <c r="A3355" t="s">
        <v>1589</v>
      </c>
      <c r="B3355">
        <v>3219369</v>
      </c>
      <c r="C3355">
        <v>315779</v>
      </c>
      <c r="D3355" t="s">
        <v>504</v>
      </c>
      <c r="E3355">
        <v>0</v>
      </c>
      <c r="F3355">
        <v>0</v>
      </c>
      <c r="G3355">
        <v>1</v>
      </c>
      <c r="H3355">
        <v>0</v>
      </c>
      <c r="I3355">
        <v>80</v>
      </c>
      <c r="J3355">
        <v>2019</v>
      </c>
      <c r="K3355" t="s">
        <v>99</v>
      </c>
      <c r="L3355">
        <v>2</v>
      </c>
      <c r="M3355">
        <v>0</v>
      </c>
      <c r="N3355">
        <v>3</v>
      </c>
      <c r="O3355">
        <v>12</v>
      </c>
      <c r="P3355" t="s">
        <v>1459</v>
      </c>
      <c r="Q3355" t="s">
        <v>1299</v>
      </c>
      <c r="R3355" t="s">
        <v>1475</v>
      </c>
      <c r="S3355">
        <v>40525</v>
      </c>
      <c r="T3355" t="s">
        <v>1244</v>
      </c>
      <c r="U3355" t="s">
        <v>1463</v>
      </c>
      <c r="V3355" t="s">
        <v>1302</v>
      </c>
      <c r="W3355" t="s">
        <v>229</v>
      </c>
      <c r="X3355" t="s">
        <v>57</v>
      </c>
      <c r="Y3355" t="s">
        <v>1590</v>
      </c>
      <c r="Z3355" s="1">
        <v>43778</v>
      </c>
      <c r="AA3355">
        <v>79</v>
      </c>
      <c r="AB3355" t="s">
        <v>81</v>
      </c>
      <c r="AC3355">
        <v>2023</v>
      </c>
      <c r="AD3355">
        <v>5</v>
      </c>
      <c r="AE3355" t="s">
        <v>475</v>
      </c>
      <c r="AF3355" t="s">
        <v>247</v>
      </c>
      <c r="AG3355" s="1">
        <v>36056</v>
      </c>
      <c r="AH3355" t="s">
        <v>264</v>
      </c>
      <c r="AI3355" t="s">
        <v>265</v>
      </c>
      <c r="AJ3355" t="s">
        <v>64</v>
      </c>
      <c r="AK3355">
        <v>177</v>
      </c>
      <c r="AL3355">
        <v>25000000</v>
      </c>
      <c r="AM3355">
        <v>60000000</v>
      </c>
      <c r="AN3355" s="1">
        <v>46568</v>
      </c>
      <c r="AO3355" t="s">
        <v>490</v>
      </c>
      <c r="AP3355" t="s">
        <v>164</v>
      </c>
      <c r="AQ3355">
        <v>11</v>
      </c>
      <c r="AR3355" t="s">
        <v>477</v>
      </c>
      <c r="AS3355">
        <v>0</v>
      </c>
      <c r="AT3355" t="s">
        <v>264</v>
      </c>
      <c r="AU3355">
        <v>26</v>
      </c>
    </row>
    <row r="3356" spans="1:47" x14ac:dyDescent="0.25">
      <c r="A3356" t="s">
        <v>1589</v>
      </c>
      <c r="B3356">
        <v>3219369</v>
      </c>
      <c r="C3356">
        <v>315779</v>
      </c>
      <c r="D3356" t="s">
        <v>504</v>
      </c>
      <c r="E3356">
        <v>0</v>
      </c>
      <c r="F3356">
        <v>0</v>
      </c>
      <c r="G3356">
        <v>1</v>
      </c>
      <c r="H3356">
        <v>0</v>
      </c>
      <c r="I3356">
        <v>80</v>
      </c>
      <c r="J3356">
        <v>2019</v>
      </c>
      <c r="K3356" t="s">
        <v>99</v>
      </c>
      <c r="L3356">
        <v>2</v>
      </c>
      <c r="M3356">
        <v>0</v>
      </c>
      <c r="N3356">
        <v>3</v>
      </c>
      <c r="O3356">
        <v>12</v>
      </c>
      <c r="P3356" t="s">
        <v>1459</v>
      </c>
      <c r="Q3356" t="s">
        <v>1299</v>
      </c>
      <c r="R3356" t="s">
        <v>1475</v>
      </c>
      <c r="S3356">
        <v>40525</v>
      </c>
      <c r="T3356" t="s">
        <v>1244</v>
      </c>
      <c r="U3356" t="s">
        <v>1463</v>
      </c>
      <c r="V3356" t="s">
        <v>1302</v>
      </c>
      <c r="W3356" t="s">
        <v>229</v>
      </c>
      <c r="X3356" t="s">
        <v>57</v>
      </c>
      <c r="Y3356" t="s">
        <v>1590</v>
      </c>
      <c r="Z3356" s="1">
        <v>43778</v>
      </c>
      <c r="AA3356">
        <v>79</v>
      </c>
      <c r="AB3356" t="s">
        <v>81</v>
      </c>
      <c r="AC3356">
        <v>2023</v>
      </c>
      <c r="AD3356">
        <v>5</v>
      </c>
      <c r="AE3356" t="s">
        <v>475</v>
      </c>
      <c r="AF3356" t="s">
        <v>247</v>
      </c>
      <c r="AG3356" s="1">
        <v>36056</v>
      </c>
      <c r="AH3356" t="s">
        <v>264</v>
      </c>
      <c r="AI3356" t="s">
        <v>265</v>
      </c>
      <c r="AJ3356" t="s">
        <v>64</v>
      </c>
      <c r="AK3356">
        <v>177</v>
      </c>
      <c r="AL3356">
        <v>25000000</v>
      </c>
      <c r="AM3356">
        <v>60000000</v>
      </c>
      <c r="AN3356" s="1">
        <v>46568</v>
      </c>
      <c r="AO3356" t="s">
        <v>491</v>
      </c>
      <c r="AP3356" t="s">
        <v>66</v>
      </c>
      <c r="AQ3356">
        <v>11</v>
      </c>
      <c r="AR3356" t="s">
        <v>477</v>
      </c>
      <c r="AS3356">
        <v>0</v>
      </c>
      <c r="AT3356" t="s">
        <v>264</v>
      </c>
      <c r="AU3356">
        <v>26</v>
      </c>
    </row>
    <row r="3357" spans="1:47" x14ac:dyDescent="0.25">
      <c r="A3357" t="s">
        <v>1589</v>
      </c>
      <c r="B3357">
        <v>3219369</v>
      </c>
      <c r="C3357">
        <v>315779</v>
      </c>
      <c r="D3357" t="s">
        <v>504</v>
      </c>
      <c r="E3357">
        <v>0</v>
      </c>
      <c r="F3357">
        <v>0</v>
      </c>
      <c r="G3357">
        <v>1</v>
      </c>
      <c r="H3357">
        <v>0</v>
      </c>
      <c r="I3357">
        <v>80</v>
      </c>
      <c r="J3357">
        <v>2019</v>
      </c>
      <c r="K3357" t="s">
        <v>99</v>
      </c>
      <c r="L3357">
        <v>2</v>
      </c>
      <c r="M3357">
        <v>0</v>
      </c>
      <c r="N3357">
        <v>3</v>
      </c>
      <c r="O3357">
        <v>12</v>
      </c>
      <c r="P3357" t="s">
        <v>1459</v>
      </c>
      <c r="Q3357" t="s">
        <v>1299</v>
      </c>
      <c r="R3357" t="s">
        <v>1475</v>
      </c>
      <c r="S3357">
        <v>40525</v>
      </c>
      <c r="T3357" t="s">
        <v>1244</v>
      </c>
      <c r="U3357" t="s">
        <v>1463</v>
      </c>
      <c r="V3357" t="s">
        <v>1302</v>
      </c>
      <c r="W3357" t="s">
        <v>229</v>
      </c>
      <c r="X3357" t="s">
        <v>57</v>
      </c>
      <c r="Y3357" t="s">
        <v>1591</v>
      </c>
      <c r="Z3357" s="1">
        <v>43778</v>
      </c>
      <c r="AA3357">
        <v>80</v>
      </c>
      <c r="AB3357" t="s">
        <v>59</v>
      </c>
      <c r="AC3357">
        <v>2023</v>
      </c>
      <c r="AD3357">
        <v>5</v>
      </c>
      <c r="AE3357" t="s">
        <v>475</v>
      </c>
      <c r="AF3357" t="s">
        <v>247</v>
      </c>
      <c r="AG3357" s="1">
        <v>36056</v>
      </c>
      <c r="AH3357" t="s">
        <v>264</v>
      </c>
      <c r="AI3357" t="s">
        <v>265</v>
      </c>
      <c r="AJ3357" t="s">
        <v>64</v>
      </c>
      <c r="AK3357">
        <v>177</v>
      </c>
      <c r="AL3357">
        <v>25000000</v>
      </c>
      <c r="AM3357">
        <v>60000000</v>
      </c>
      <c r="AN3357" s="1">
        <v>46568</v>
      </c>
      <c r="AO3357" t="s">
        <v>476</v>
      </c>
      <c r="AP3357" t="s">
        <v>164</v>
      </c>
      <c r="AQ3357">
        <v>11</v>
      </c>
      <c r="AR3357" t="s">
        <v>477</v>
      </c>
      <c r="AS3357">
        <v>0</v>
      </c>
      <c r="AT3357" t="s">
        <v>264</v>
      </c>
      <c r="AU3357">
        <v>26</v>
      </c>
    </row>
    <row r="3358" spans="1:47" x14ac:dyDescent="0.25">
      <c r="A3358" t="s">
        <v>1589</v>
      </c>
      <c r="B3358">
        <v>3219369</v>
      </c>
      <c r="C3358">
        <v>315779</v>
      </c>
      <c r="D3358" t="s">
        <v>504</v>
      </c>
      <c r="E3358">
        <v>0</v>
      </c>
      <c r="F3358">
        <v>0</v>
      </c>
      <c r="G3358">
        <v>1</v>
      </c>
      <c r="H3358">
        <v>0</v>
      </c>
      <c r="I3358">
        <v>80</v>
      </c>
      <c r="J3358">
        <v>2019</v>
      </c>
      <c r="K3358" t="s">
        <v>99</v>
      </c>
      <c r="L3358">
        <v>2</v>
      </c>
      <c r="M3358">
        <v>0</v>
      </c>
      <c r="N3358">
        <v>3</v>
      </c>
      <c r="O3358">
        <v>12</v>
      </c>
      <c r="P3358" t="s">
        <v>1459</v>
      </c>
      <c r="Q3358" t="s">
        <v>1299</v>
      </c>
      <c r="R3358" t="s">
        <v>1475</v>
      </c>
      <c r="S3358">
        <v>40525</v>
      </c>
      <c r="T3358" t="s">
        <v>1244</v>
      </c>
      <c r="U3358" t="s">
        <v>1463</v>
      </c>
      <c r="V3358" t="s">
        <v>1302</v>
      </c>
      <c r="W3358" t="s">
        <v>229</v>
      </c>
      <c r="X3358" t="s">
        <v>57</v>
      </c>
      <c r="Y3358" t="s">
        <v>1591</v>
      </c>
      <c r="Z3358" s="1">
        <v>43778</v>
      </c>
      <c r="AA3358">
        <v>80</v>
      </c>
      <c r="AB3358" t="s">
        <v>59</v>
      </c>
      <c r="AC3358">
        <v>2023</v>
      </c>
      <c r="AD3358">
        <v>5</v>
      </c>
      <c r="AE3358" t="s">
        <v>475</v>
      </c>
      <c r="AF3358" t="s">
        <v>247</v>
      </c>
      <c r="AG3358" s="1">
        <v>36056</v>
      </c>
      <c r="AH3358" t="s">
        <v>264</v>
      </c>
      <c r="AI3358" t="s">
        <v>265</v>
      </c>
      <c r="AJ3358" t="s">
        <v>64</v>
      </c>
      <c r="AK3358">
        <v>177</v>
      </c>
      <c r="AL3358">
        <v>25000000</v>
      </c>
      <c r="AM3358">
        <v>60000000</v>
      </c>
      <c r="AN3358" s="1">
        <v>46568</v>
      </c>
      <c r="AO3358" t="s">
        <v>478</v>
      </c>
      <c r="AP3358" t="s">
        <v>164</v>
      </c>
      <c r="AQ3358">
        <v>11</v>
      </c>
      <c r="AR3358" t="s">
        <v>477</v>
      </c>
      <c r="AS3358">
        <v>0</v>
      </c>
      <c r="AT3358" t="s">
        <v>264</v>
      </c>
      <c r="AU3358">
        <v>26</v>
      </c>
    </row>
    <row r="3359" spans="1:47" x14ac:dyDescent="0.25">
      <c r="A3359" t="s">
        <v>1589</v>
      </c>
      <c r="B3359">
        <v>3219369</v>
      </c>
      <c r="C3359">
        <v>315779</v>
      </c>
      <c r="D3359" t="s">
        <v>504</v>
      </c>
      <c r="E3359">
        <v>0</v>
      </c>
      <c r="F3359">
        <v>0</v>
      </c>
      <c r="G3359">
        <v>1</v>
      </c>
      <c r="H3359">
        <v>0</v>
      </c>
      <c r="I3359">
        <v>80</v>
      </c>
      <c r="J3359">
        <v>2019</v>
      </c>
      <c r="K3359" t="s">
        <v>99</v>
      </c>
      <c r="L3359">
        <v>2</v>
      </c>
      <c r="M3359">
        <v>0</v>
      </c>
      <c r="N3359">
        <v>3</v>
      </c>
      <c r="O3359">
        <v>12</v>
      </c>
      <c r="P3359" t="s">
        <v>1459</v>
      </c>
      <c r="Q3359" t="s">
        <v>1299</v>
      </c>
      <c r="R3359" t="s">
        <v>1475</v>
      </c>
      <c r="S3359">
        <v>40525</v>
      </c>
      <c r="T3359" t="s">
        <v>1244</v>
      </c>
      <c r="U3359" t="s">
        <v>1463</v>
      </c>
      <c r="V3359" t="s">
        <v>1302</v>
      </c>
      <c r="W3359" t="s">
        <v>229</v>
      </c>
      <c r="X3359" t="s">
        <v>57</v>
      </c>
      <c r="Y3359" t="s">
        <v>1591</v>
      </c>
      <c r="Z3359" s="1">
        <v>43778</v>
      </c>
      <c r="AA3359">
        <v>80</v>
      </c>
      <c r="AB3359" t="s">
        <v>59</v>
      </c>
      <c r="AC3359">
        <v>2023</v>
      </c>
      <c r="AD3359">
        <v>5</v>
      </c>
      <c r="AE3359" t="s">
        <v>475</v>
      </c>
      <c r="AF3359" t="s">
        <v>247</v>
      </c>
      <c r="AG3359" s="1">
        <v>36056</v>
      </c>
      <c r="AH3359" t="s">
        <v>264</v>
      </c>
      <c r="AI3359" t="s">
        <v>265</v>
      </c>
      <c r="AJ3359" t="s">
        <v>64</v>
      </c>
      <c r="AK3359">
        <v>177</v>
      </c>
      <c r="AL3359">
        <v>25000000</v>
      </c>
      <c r="AM3359">
        <v>60000000</v>
      </c>
      <c r="AN3359" s="1">
        <v>46568</v>
      </c>
      <c r="AO3359" t="s">
        <v>479</v>
      </c>
      <c r="AP3359" t="s">
        <v>164</v>
      </c>
      <c r="AQ3359">
        <v>11</v>
      </c>
      <c r="AR3359" t="s">
        <v>477</v>
      </c>
      <c r="AS3359">
        <v>0</v>
      </c>
      <c r="AT3359" t="s">
        <v>264</v>
      </c>
      <c r="AU3359">
        <v>26</v>
      </c>
    </row>
    <row r="3360" spans="1:47" x14ac:dyDescent="0.25">
      <c r="A3360" t="s">
        <v>1589</v>
      </c>
      <c r="B3360">
        <v>3219369</v>
      </c>
      <c r="C3360">
        <v>315779</v>
      </c>
      <c r="D3360" t="s">
        <v>504</v>
      </c>
      <c r="E3360">
        <v>0</v>
      </c>
      <c r="F3360">
        <v>0</v>
      </c>
      <c r="G3360">
        <v>1</v>
      </c>
      <c r="H3360">
        <v>0</v>
      </c>
      <c r="I3360">
        <v>80</v>
      </c>
      <c r="J3360">
        <v>2019</v>
      </c>
      <c r="K3360" t="s">
        <v>99</v>
      </c>
      <c r="L3360">
        <v>2</v>
      </c>
      <c r="M3360">
        <v>0</v>
      </c>
      <c r="N3360">
        <v>3</v>
      </c>
      <c r="O3360">
        <v>12</v>
      </c>
      <c r="P3360" t="s">
        <v>1459</v>
      </c>
      <c r="Q3360" t="s">
        <v>1299</v>
      </c>
      <c r="R3360" t="s">
        <v>1475</v>
      </c>
      <c r="S3360">
        <v>40525</v>
      </c>
      <c r="T3360" t="s">
        <v>1244</v>
      </c>
      <c r="U3360" t="s">
        <v>1463</v>
      </c>
      <c r="V3360" t="s">
        <v>1302</v>
      </c>
      <c r="W3360" t="s">
        <v>229</v>
      </c>
      <c r="X3360" t="s">
        <v>57</v>
      </c>
      <c r="Y3360" t="s">
        <v>1591</v>
      </c>
      <c r="Z3360" s="1">
        <v>43778</v>
      </c>
      <c r="AA3360">
        <v>80</v>
      </c>
      <c r="AB3360" t="s">
        <v>59</v>
      </c>
      <c r="AC3360">
        <v>2023</v>
      </c>
      <c r="AD3360">
        <v>5</v>
      </c>
      <c r="AE3360" t="s">
        <v>475</v>
      </c>
      <c r="AF3360" t="s">
        <v>247</v>
      </c>
      <c r="AG3360" s="1">
        <v>36056</v>
      </c>
      <c r="AH3360" t="s">
        <v>264</v>
      </c>
      <c r="AI3360" t="s">
        <v>265</v>
      </c>
      <c r="AJ3360" t="s">
        <v>64</v>
      </c>
      <c r="AK3360">
        <v>177</v>
      </c>
      <c r="AL3360">
        <v>25000000</v>
      </c>
      <c r="AM3360">
        <v>60000000</v>
      </c>
      <c r="AN3360" s="1">
        <v>46568</v>
      </c>
      <c r="AO3360" t="s">
        <v>480</v>
      </c>
      <c r="AP3360" t="s">
        <v>164</v>
      </c>
      <c r="AQ3360">
        <v>11</v>
      </c>
      <c r="AR3360" t="s">
        <v>477</v>
      </c>
      <c r="AS3360">
        <v>0</v>
      </c>
      <c r="AT3360" t="s">
        <v>264</v>
      </c>
      <c r="AU3360">
        <v>26</v>
      </c>
    </row>
    <row r="3361" spans="1:47" x14ac:dyDescent="0.25">
      <c r="A3361" t="s">
        <v>1589</v>
      </c>
      <c r="B3361">
        <v>3219369</v>
      </c>
      <c r="C3361">
        <v>315779</v>
      </c>
      <c r="D3361" t="s">
        <v>504</v>
      </c>
      <c r="E3361">
        <v>0</v>
      </c>
      <c r="F3361">
        <v>0</v>
      </c>
      <c r="G3361">
        <v>1</v>
      </c>
      <c r="H3361">
        <v>0</v>
      </c>
      <c r="I3361">
        <v>80</v>
      </c>
      <c r="J3361">
        <v>2019</v>
      </c>
      <c r="K3361" t="s">
        <v>99</v>
      </c>
      <c r="L3361">
        <v>2</v>
      </c>
      <c r="M3361">
        <v>0</v>
      </c>
      <c r="N3361">
        <v>3</v>
      </c>
      <c r="O3361">
        <v>12</v>
      </c>
      <c r="P3361" t="s">
        <v>1459</v>
      </c>
      <c r="Q3361" t="s">
        <v>1299</v>
      </c>
      <c r="R3361" t="s">
        <v>1475</v>
      </c>
      <c r="S3361">
        <v>40525</v>
      </c>
      <c r="T3361" t="s">
        <v>1244</v>
      </c>
      <c r="U3361" t="s">
        <v>1463</v>
      </c>
      <c r="V3361" t="s">
        <v>1302</v>
      </c>
      <c r="W3361" t="s">
        <v>229</v>
      </c>
      <c r="X3361" t="s">
        <v>57</v>
      </c>
      <c r="Y3361" t="s">
        <v>1591</v>
      </c>
      <c r="Z3361" s="1">
        <v>43778</v>
      </c>
      <c r="AA3361">
        <v>80</v>
      </c>
      <c r="AB3361" t="s">
        <v>59</v>
      </c>
      <c r="AC3361">
        <v>2023</v>
      </c>
      <c r="AD3361">
        <v>5</v>
      </c>
      <c r="AE3361" t="s">
        <v>475</v>
      </c>
      <c r="AF3361" t="s">
        <v>247</v>
      </c>
      <c r="AG3361" s="1">
        <v>36056</v>
      </c>
      <c r="AH3361" t="s">
        <v>264</v>
      </c>
      <c r="AI3361" t="s">
        <v>265</v>
      </c>
      <c r="AJ3361" t="s">
        <v>64</v>
      </c>
      <c r="AK3361">
        <v>177</v>
      </c>
      <c r="AL3361">
        <v>25000000</v>
      </c>
      <c r="AM3361">
        <v>60000000</v>
      </c>
      <c r="AN3361" s="1">
        <v>46568</v>
      </c>
      <c r="AO3361" t="s">
        <v>481</v>
      </c>
      <c r="AP3361" t="s">
        <v>164</v>
      </c>
      <c r="AQ3361">
        <v>11</v>
      </c>
      <c r="AR3361" t="s">
        <v>477</v>
      </c>
      <c r="AS3361">
        <v>0</v>
      </c>
      <c r="AT3361" t="s">
        <v>264</v>
      </c>
      <c r="AU3361">
        <v>26</v>
      </c>
    </row>
    <row r="3362" spans="1:47" x14ac:dyDescent="0.25">
      <c r="A3362" t="s">
        <v>1589</v>
      </c>
      <c r="B3362">
        <v>3219369</v>
      </c>
      <c r="C3362">
        <v>315779</v>
      </c>
      <c r="D3362" t="s">
        <v>504</v>
      </c>
      <c r="E3362">
        <v>0</v>
      </c>
      <c r="F3362">
        <v>0</v>
      </c>
      <c r="G3362">
        <v>1</v>
      </c>
      <c r="H3362">
        <v>0</v>
      </c>
      <c r="I3362">
        <v>80</v>
      </c>
      <c r="J3362">
        <v>2019</v>
      </c>
      <c r="K3362" t="s">
        <v>99</v>
      </c>
      <c r="L3362">
        <v>2</v>
      </c>
      <c r="M3362">
        <v>0</v>
      </c>
      <c r="N3362">
        <v>3</v>
      </c>
      <c r="O3362">
        <v>12</v>
      </c>
      <c r="P3362" t="s">
        <v>1459</v>
      </c>
      <c r="Q3362" t="s">
        <v>1299</v>
      </c>
      <c r="R3362" t="s">
        <v>1475</v>
      </c>
      <c r="S3362">
        <v>40525</v>
      </c>
      <c r="T3362" t="s">
        <v>1244</v>
      </c>
      <c r="U3362" t="s">
        <v>1463</v>
      </c>
      <c r="V3362" t="s">
        <v>1302</v>
      </c>
      <c r="W3362" t="s">
        <v>229</v>
      </c>
      <c r="X3362" t="s">
        <v>57</v>
      </c>
      <c r="Y3362" t="s">
        <v>1591</v>
      </c>
      <c r="Z3362" s="1">
        <v>43778</v>
      </c>
      <c r="AA3362">
        <v>80</v>
      </c>
      <c r="AB3362" t="s">
        <v>59</v>
      </c>
      <c r="AC3362">
        <v>2023</v>
      </c>
      <c r="AD3362">
        <v>5</v>
      </c>
      <c r="AE3362" t="s">
        <v>475</v>
      </c>
      <c r="AF3362" t="s">
        <v>247</v>
      </c>
      <c r="AG3362" s="1">
        <v>36056</v>
      </c>
      <c r="AH3362" t="s">
        <v>264</v>
      </c>
      <c r="AI3362" t="s">
        <v>265</v>
      </c>
      <c r="AJ3362" t="s">
        <v>64</v>
      </c>
      <c r="AK3362">
        <v>177</v>
      </c>
      <c r="AL3362">
        <v>25000000</v>
      </c>
      <c r="AM3362">
        <v>60000000</v>
      </c>
      <c r="AN3362" s="1">
        <v>46568</v>
      </c>
      <c r="AO3362" t="s">
        <v>482</v>
      </c>
      <c r="AP3362" t="s">
        <v>164</v>
      </c>
      <c r="AQ3362">
        <v>11</v>
      </c>
      <c r="AR3362" t="s">
        <v>477</v>
      </c>
      <c r="AS3362">
        <v>0</v>
      </c>
      <c r="AT3362" t="s">
        <v>483</v>
      </c>
      <c r="AU3362">
        <v>26</v>
      </c>
    </row>
    <row r="3363" spans="1:47" x14ac:dyDescent="0.25">
      <c r="A3363" t="s">
        <v>1589</v>
      </c>
      <c r="B3363">
        <v>3219369</v>
      </c>
      <c r="C3363">
        <v>315779</v>
      </c>
      <c r="D3363" t="s">
        <v>504</v>
      </c>
      <c r="E3363">
        <v>0</v>
      </c>
      <c r="F3363">
        <v>0</v>
      </c>
      <c r="G3363">
        <v>1</v>
      </c>
      <c r="H3363">
        <v>0</v>
      </c>
      <c r="I3363">
        <v>80</v>
      </c>
      <c r="J3363">
        <v>2019</v>
      </c>
      <c r="K3363" t="s">
        <v>99</v>
      </c>
      <c r="L3363">
        <v>2</v>
      </c>
      <c r="M3363">
        <v>0</v>
      </c>
      <c r="N3363">
        <v>3</v>
      </c>
      <c r="O3363">
        <v>12</v>
      </c>
      <c r="P3363" t="s">
        <v>1459</v>
      </c>
      <c r="Q3363" t="s">
        <v>1299</v>
      </c>
      <c r="R3363" t="s">
        <v>1475</v>
      </c>
      <c r="S3363">
        <v>40525</v>
      </c>
      <c r="T3363" t="s">
        <v>1244</v>
      </c>
      <c r="U3363" t="s">
        <v>1463</v>
      </c>
      <c r="V3363" t="s">
        <v>1302</v>
      </c>
      <c r="W3363" t="s">
        <v>229</v>
      </c>
      <c r="X3363" t="s">
        <v>57</v>
      </c>
      <c r="Y3363" t="s">
        <v>1591</v>
      </c>
      <c r="Z3363" s="1">
        <v>43778</v>
      </c>
      <c r="AA3363">
        <v>80</v>
      </c>
      <c r="AB3363" t="s">
        <v>59</v>
      </c>
      <c r="AC3363">
        <v>2023</v>
      </c>
      <c r="AD3363">
        <v>5</v>
      </c>
      <c r="AE3363" t="s">
        <v>475</v>
      </c>
      <c r="AF3363" t="s">
        <v>247</v>
      </c>
      <c r="AG3363" s="1">
        <v>36056</v>
      </c>
      <c r="AH3363" t="s">
        <v>264</v>
      </c>
      <c r="AI3363" t="s">
        <v>265</v>
      </c>
      <c r="AJ3363" t="s">
        <v>64</v>
      </c>
      <c r="AK3363">
        <v>177</v>
      </c>
      <c r="AL3363">
        <v>25000000</v>
      </c>
      <c r="AM3363">
        <v>60000000</v>
      </c>
      <c r="AN3363" s="1">
        <v>46568</v>
      </c>
      <c r="AO3363" t="s">
        <v>484</v>
      </c>
      <c r="AP3363" t="s">
        <v>164</v>
      </c>
      <c r="AQ3363">
        <v>11</v>
      </c>
      <c r="AR3363" t="s">
        <v>477</v>
      </c>
      <c r="AS3363">
        <v>0</v>
      </c>
      <c r="AT3363" t="s">
        <v>264</v>
      </c>
      <c r="AU3363">
        <v>26</v>
      </c>
    </row>
    <row r="3364" spans="1:47" x14ac:dyDescent="0.25">
      <c r="A3364" t="s">
        <v>1589</v>
      </c>
      <c r="B3364">
        <v>3219369</v>
      </c>
      <c r="C3364">
        <v>315779</v>
      </c>
      <c r="D3364" t="s">
        <v>504</v>
      </c>
      <c r="E3364">
        <v>0</v>
      </c>
      <c r="F3364">
        <v>0</v>
      </c>
      <c r="G3364">
        <v>1</v>
      </c>
      <c r="H3364">
        <v>0</v>
      </c>
      <c r="I3364">
        <v>80</v>
      </c>
      <c r="J3364">
        <v>2019</v>
      </c>
      <c r="K3364" t="s">
        <v>99</v>
      </c>
      <c r="L3364">
        <v>2</v>
      </c>
      <c r="M3364">
        <v>0</v>
      </c>
      <c r="N3364">
        <v>3</v>
      </c>
      <c r="O3364">
        <v>12</v>
      </c>
      <c r="P3364" t="s">
        <v>1459</v>
      </c>
      <c r="Q3364" t="s">
        <v>1299</v>
      </c>
      <c r="R3364" t="s">
        <v>1475</v>
      </c>
      <c r="S3364">
        <v>40525</v>
      </c>
      <c r="T3364" t="s">
        <v>1244</v>
      </c>
      <c r="U3364" t="s">
        <v>1463</v>
      </c>
      <c r="V3364" t="s">
        <v>1302</v>
      </c>
      <c r="W3364" t="s">
        <v>229</v>
      </c>
      <c r="X3364" t="s">
        <v>57</v>
      </c>
      <c r="Y3364" t="s">
        <v>1591</v>
      </c>
      <c r="Z3364" s="1">
        <v>43778</v>
      </c>
      <c r="AA3364">
        <v>80</v>
      </c>
      <c r="AB3364" t="s">
        <v>59</v>
      </c>
      <c r="AC3364">
        <v>2023</v>
      </c>
      <c r="AD3364">
        <v>5</v>
      </c>
      <c r="AE3364" t="s">
        <v>475</v>
      </c>
      <c r="AF3364" t="s">
        <v>247</v>
      </c>
      <c r="AG3364" s="1">
        <v>36056</v>
      </c>
      <c r="AH3364" t="s">
        <v>264</v>
      </c>
      <c r="AI3364" t="s">
        <v>265</v>
      </c>
      <c r="AJ3364" t="s">
        <v>64</v>
      </c>
      <c r="AK3364">
        <v>177</v>
      </c>
      <c r="AL3364">
        <v>25000000</v>
      </c>
      <c r="AM3364">
        <v>60000000</v>
      </c>
      <c r="AN3364" s="1">
        <v>46568</v>
      </c>
      <c r="AO3364" t="s">
        <v>485</v>
      </c>
      <c r="AP3364" t="s">
        <v>66</v>
      </c>
      <c r="AQ3364">
        <v>11</v>
      </c>
      <c r="AR3364" t="s">
        <v>477</v>
      </c>
      <c r="AS3364">
        <v>0</v>
      </c>
      <c r="AT3364" t="s">
        <v>264</v>
      </c>
      <c r="AU3364">
        <v>26</v>
      </c>
    </row>
    <row r="3365" spans="1:47" x14ac:dyDescent="0.25">
      <c r="A3365" t="s">
        <v>1589</v>
      </c>
      <c r="B3365">
        <v>3219369</v>
      </c>
      <c r="C3365">
        <v>315779</v>
      </c>
      <c r="D3365" t="s">
        <v>504</v>
      </c>
      <c r="E3365">
        <v>0</v>
      </c>
      <c r="F3365">
        <v>0</v>
      </c>
      <c r="G3365">
        <v>1</v>
      </c>
      <c r="H3365">
        <v>0</v>
      </c>
      <c r="I3365">
        <v>80</v>
      </c>
      <c r="J3365">
        <v>2019</v>
      </c>
      <c r="K3365" t="s">
        <v>99</v>
      </c>
      <c r="L3365">
        <v>2</v>
      </c>
      <c r="M3365">
        <v>0</v>
      </c>
      <c r="N3365">
        <v>3</v>
      </c>
      <c r="O3365">
        <v>12</v>
      </c>
      <c r="P3365" t="s">
        <v>1459</v>
      </c>
      <c r="Q3365" t="s">
        <v>1299</v>
      </c>
      <c r="R3365" t="s">
        <v>1475</v>
      </c>
      <c r="S3365">
        <v>40525</v>
      </c>
      <c r="T3365" t="s">
        <v>1244</v>
      </c>
      <c r="U3365" t="s">
        <v>1463</v>
      </c>
      <c r="V3365" t="s">
        <v>1302</v>
      </c>
      <c r="W3365" t="s">
        <v>229</v>
      </c>
      <c r="X3365" t="s">
        <v>57</v>
      </c>
      <c r="Y3365" t="s">
        <v>1591</v>
      </c>
      <c r="Z3365" s="1">
        <v>43778</v>
      </c>
      <c r="AA3365">
        <v>80</v>
      </c>
      <c r="AB3365" t="s">
        <v>59</v>
      </c>
      <c r="AC3365">
        <v>2023</v>
      </c>
      <c r="AD3365">
        <v>5</v>
      </c>
      <c r="AE3365" t="s">
        <v>475</v>
      </c>
      <c r="AF3365" t="s">
        <v>247</v>
      </c>
      <c r="AG3365" s="1">
        <v>36056</v>
      </c>
      <c r="AH3365" t="s">
        <v>264</v>
      </c>
      <c r="AI3365" t="s">
        <v>265</v>
      </c>
      <c r="AJ3365" t="s">
        <v>64</v>
      </c>
      <c r="AK3365">
        <v>177</v>
      </c>
      <c r="AL3365">
        <v>25000000</v>
      </c>
      <c r="AM3365">
        <v>60000000</v>
      </c>
      <c r="AN3365" s="1">
        <v>46568</v>
      </c>
      <c r="AO3365" t="s">
        <v>486</v>
      </c>
      <c r="AP3365" t="s">
        <v>164</v>
      </c>
      <c r="AQ3365">
        <v>11</v>
      </c>
      <c r="AR3365" t="s">
        <v>477</v>
      </c>
      <c r="AS3365">
        <v>0</v>
      </c>
      <c r="AT3365" t="s">
        <v>264</v>
      </c>
      <c r="AU3365">
        <v>26</v>
      </c>
    </row>
    <row r="3366" spans="1:47" x14ac:dyDescent="0.25">
      <c r="A3366" t="s">
        <v>1589</v>
      </c>
      <c r="B3366">
        <v>3219369</v>
      </c>
      <c r="C3366">
        <v>315779</v>
      </c>
      <c r="D3366" t="s">
        <v>504</v>
      </c>
      <c r="E3366">
        <v>0</v>
      </c>
      <c r="F3366">
        <v>0</v>
      </c>
      <c r="G3366">
        <v>1</v>
      </c>
      <c r="H3366">
        <v>0</v>
      </c>
      <c r="I3366">
        <v>80</v>
      </c>
      <c r="J3366">
        <v>2019</v>
      </c>
      <c r="K3366" t="s">
        <v>99</v>
      </c>
      <c r="L3366">
        <v>2</v>
      </c>
      <c r="M3366">
        <v>0</v>
      </c>
      <c r="N3366">
        <v>3</v>
      </c>
      <c r="O3366">
        <v>12</v>
      </c>
      <c r="P3366" t="s">
        <v>1459</v>
      </c>
      <c r="Q3366" t="s">
        <v>1299</v>
      </c>
      <c r="R3366" t="s">
        <v>1475</v>
      </c>
      <c r="S3366">
        <v>40525</v>
      </c>
      <c r="T3366" t="s">
        <v>1244</v>
      </c>
      <c r="U3366" t="s">
        <v>1463</v>
      </c>
      <c r="V3366" t="s">
        <v>1302</v>
      </c>
      <c r="W3366" t="s">
        <v>229</v>
      </c>
      <c r="X3366" t="s">
        <v>57</v>
      </c>
      <c r="Y3366" t="s">
        <v>1591</v>
      </c>
      <c r="Z3366" s="1">
        <v>43778</v>
      </c>
      <c r="AA3366">
        <v>80</v>
      </c>
      <c r="AB3366" t="s">
        <v>59</v>
      </c>
      <c r="AC3366">
        <v>2023</v>
      </c>
      <c r="AD3366">
        <v>5</v>
      </c>
      <c r="AE3366" t="s">
        <v>475</v>
      </c>
      <c r="AF3366" t="s">
        <v>247</v>
      </c>
      <c r="AG3366" s="1">
        <v>36056</v>
      </c>
      <c r="AH3366" t="s">
        <v>264</v>
      </c>
      <c r="AI3366" t="s">
        <v>265</v>
      </c>
      <c r="AJ3366" t="s">
        <v>64</v>
      </c>
      <c r="AK3366">
        <v>177</v>
      </c>
      <c r="AL3366">
        <v>25000000</v>
      </c>
      <c r="AM3366">
        <v>60000000</v>
      </c>
      <c r="AN3366" s="1">
        <v>46568</v>
      </c>
      <c r="AO3366" t="s">
        <v>487</v>
      </c>
      <c r="AP3366" t="s">
        <v>164</v>
      </c>
      <c r="AQ3366">
        <v>11</v>
      </c>
      <c r="AR3366" t="s">
        <v>477</v>
      </c>
      <c r="AS3366">
        <v>0</v>
      </c>
      <c r="AT3366" t="s">
        <v>264</v>
      </c>
      <c r="AU3366">
        <v>26</v>
      </c>
    </row>
    <row r="3367" spans="1:47" x14ac:dyDescent="0.25">
      <c r="A3367" t="s">
        <v>1589</v>
      </c>
      <c r="B3367">
        <v>3219369</v>
      </c>
      <c r="C3367">
        <v>315779</v>
      </c>
      <c r="D3367" t="s">
        <v>504</v>
      </c>
      <c r="E3367">
        <v>0</v>
      </c>
      <c r="F3367">
        <v>0</v>
      </c>
      <c r="G3367">
        <v>1</v>
      </c>
      <c r="H3367">
        <v>0</v>
      </c>
      <c r="I3367">
        <v>80</v>
      </c>
      <c r="J3367">
        <v>2019</v>
      </c>
      <c r="K3367" t="s">
        <v>99</v>
      </c>
      <c r="L3367">
        <v>2</v>
      </c>
      <c r="M3367">
        <v>0</v>
      </c>
      <c r="N3367">
        <v>3</v>
      </c>
      <c r="O3367">
        <v>12</v>
      </c>
      <c r="P3367" t="s">
        <v>1459</v>
      </c>
      <c r="Q3367" t="s">
        <v>1299</v>
      </c>
      <c r="R3367" t="s">
        <v>1475</v>
      </c>
      <c r="S3367">
        <v>40525</v>
      </c>
      <c r="T3367" t="s">
        <v>1244</v>
      </c>
      <c r="U3367" t="s">
        <v>1463</v>
      </c>
      <c r="V3367" t="s">
        <v>1302</v>
      </c>
      <c r="W3367" t="s">
        <v>229</v>
      </c>
      <c r="X3367" t="s">
        <v>57</v>
      </c>
      <c r="Y3367" t="s">
        <v>1591</v>
      </c>
      <c r="Z3367" s="1">
        <v>43778</v>
      </c>
      <c r="AA3367">
        <v>80</v>
      </c>
      <c r="AB3367" t="s">
        <v>59</v>
      </c>
      <c r="AC3367">
        <v>2023</v>
      </c>
      <c r="AD3367">
        <v>5</v>
      </c>
      <c r="AE3367" t="s">
        <v>475</v>
      </c>
      <c r="AF3367" t="s">
        <v>247</v>
      </c>
      <c r="AG3367" s="1">
        <v>36056</v>
      </c>
      <c r="AH3367" t="s">
        <v>264</v>
      </c>
      <c r="AI3367" t="s">
        <v>265</v>
      </c>
      <c r="AJ3367" t="s">
        <v>64</v>
      </c>
      <c r="AK3367">
        <v>177</v>
      </c>
      <c r="AL3367">
        <v>25000000</v>
      </c>
      <c r="AM3367">
        <v>60000000</v>
      </c>
      <c r="AN3367" s="1">
        <v>46568</v>
      </c>
      <c r="AO3367" t="s">
        <v>488</v>
      </c>
      <c r="AP3367" t="s">
        <v>164</v>
      </c>
      <c r="AQ3367">
        <v>11</v>
      </c>
      <c r="AR3367" t="s">
        <v>477</v>
      </c>
      <c r="AS3367">
        <v>0</v>
      </c>
      <c r="AT3367" t="s">
        <v>264</v>
      </c>
      <c r="AU3367">
        <v>26</v>
      </c>
    </row>
    <row r="3368" spans="1:47" x14ac:dyDescent="0.25">
      <c r="A3368" t="s">
        <v>1589</v>
      </c>
      <c r="B3368">
        <v>3219369</v>
      </c>
      <c r="C3368">
        <v>315779</v>
      </c>
      <c r="D3368" t="s">
        <v>504</v>
      </c>
      <c r="E3368">
        <v>0</v>
      </c>
      <c r="F3368">
        <v>0</v>
      </c>
      <c r="G3368">
        <v>1</v>
      </c>
      <c r="H3368">
        <v>0</v>
      </c>
      <c r="I3368">
        <v>80</v>
      </c>
      <c r="J3368">
        <v>2019</v>
      </c>
      <c r="K3368" t="s">
        <v>99</v>
      </c>
      <c r="L3368">
        <v>2</v>
      </c>
      <c r="M3368">
        <v>0</v>
      </c>
      <c r="N3368">
        <v>3</v>
      </c>
      <c r="O3368">
        <v>12</v>
      </c>
      <c r="P3368" t="s">
        <v>1459</v>
      </c>
      <c r="Q3368" t="s">
        <v>1299</v>
      </c>
      <c r="R3368" t="s">
        <v>1475</v>
      </c>
      <c r="S3368">
        <v>40525</v>
      </c>
      <c r="T3368" t="s">
        <v>1244</v>
      </c>
      <c r="U3368" t="s">
        <v>1463</v>
      </c>
      <c r="V3368" t="s">
        <v>1302</v>
      </c>
      <c r="W3368" t="s">
        <v>229</v>
      </c>
      <c r="X3368" t="s">
        <v>57</v>
      </c>
      <c r="Y3368" t="s">
        <v>1591</v>
      </c>
      <c r="Z3368" s="1">
        <v>43778</v>
      </c>
      <c r="AA3368">
        <v>80</v>
      </c>
      <c r="AB3368" t="s">
        <v>59</v>
      </c>
      <c r="AC3368">
        <v>2023</v>
      </c>
      <c r="AD3368">
        <v>5</v>
      </c>
      <c r="AE3368" t="s">
        <v>475</v>
      </c>
      <c r="AF3368" t="s">
        <v>247</v>
      </c>
      <c r="AG3368" s="1">
        <v>36056</v>
      </c>
      <c r="AH3368" t="s">
        <v>264</v>
      </c>
      <c r="AI3368" t="s">
        <v>265</v>
      </c>
      <c r="AJ3368" t="s">
        <v>64</v>
      </c>
      <c r="AK3368">
        <v>177</v>
      </c>
      <c r="AL3368">
        <v>25000000</v>
      </c>
      <c r="AM3368">
        <v>60000000</v>
      </c>
      <c r="AN3368" s="1">
        <v>46568</v>
      </c>
      <c r="AO3368" t="s">
        <v>489</v>
      </c>
      <c r="AP3368" t="s">
        <v>164</v>
      </c>
      <c r="AQ3368">
        <v>11</v>
      </c>
      <c r="AR3368" t="s">
        <v>477</v>
      </c>
      <c r="AS3368">
        <v>0</v>
      </c>
      <c r="AT3368" t="s">
        <v>264</v>
      </c>
      <c r="AU3368">
        <v>26</v>
      </c>
    </row>
    <row r="3369" spans="1:47" x14ac:dyDescent="0.25">
      <c r="A3369" t="s">
        <v>1589</v>
      </c>
      <c r="B3369">
        <v>3219369</v>
      </c>
      <c r="C3369">
        <v>315779</v>
      </c>
      <c r="D3369" t="s">
        <v>504</v>
      </c>
      <c r="E3369">
        <v>0</v>
      </c>
      <c r="F3369">
        <v>0</v>
      </c>
      <c r="G3369">
        <v>1</v>
      </c>
      <c r="H3369">
        <v>0</v>
      </c>
      <c r="I3369">
        <v>80</v>
      </c>
      <c r="J3369">
        <v>2019</v>
      </c>
      <c r="K3369" t="s">
        <v>99</v>
      </c>
      <c r="L3369">
        <v>2</v>
      </c>
      <c r="M3369">
        <v>0</v>
      </c>
      <c r="N3369">
        <v>3</v>
      </c>
      <c r="O3369">
        <v>12</v>
      </c>
      <c r="P3369" t="s">
        <v>1459</v>
      </c>
      <c r="Q3369" t="s">
        <v>1299</v>
      </c>
      <c r="R3369" t="s">
        <v>1475</v>
      </c>
      <c r="S3369">
        <v>40525</v>
      </c>
      <c r="T3369" t="s">
        <v>1244</v>
      </c>
      <c r="U3369" t="s">
        <v>1463</v>
      </c>
      <c r="V3369" t="s">
        <v>1302</v>
      </c>
      <c r="W3369" t="s">
        <v>229</v>
      </c>
      <c r="X3369" t="s">
        <v>57</v>
      </c>
      <c r="Y3369" t="s">
        <v>1591</v>
      </c>
      <c r="Z3369" s="1">
        <v>43778</v>
      </c>
      <c r="AA3369">
        <v>80</v>
      </c>
      <c r="AB3369" t="s">
        <v>59</v>
      </c>
      <c r="AC3369">
        <v>2023</v>
      </c>
      <c r="AD3369">
        <v>5</v>
      </c>
      <c r="AE3369" t="s">
        <v>475</v>
      </c>
      <c r="AF3369" t="s">
        <v>247</v>
      </c>
      <c r="AG3369" s="1">
        <v>36056</v>
      </c>
      <c r="AH3369" t="s">
        <v>264</v>
      </c>
      <c r="AI3369" t="s">
        <v>265</v>
      </c>
      <c r="AJ3369" t="s">
        <v>64</v>
      </c>
      <c r="AK3369">
        <v>177</v>
      </c>
      <c r="AL3369">
        <v>25000000</v>
      </c>
      <c r="AM3369">
        <v>60000000</v>
      </c>
      <c r="AN3369" s="1">
        <v>46568</v>
      </c>
      <c r="AO3369" t="s">
        <v>490</v>
      </c>
      <c r="AP3369" t="s">
        <v>164</v>
      </c>
      <c r="AQ3369">
        <v>11</v>
      </c>
      <c r="AR3369" t="s">
        <v>477</v>
      </c>
      <c r="AS3369">
        <v>0</v>
      </c>
      <c r="AT3369" t="s">
        <v>264</v>
      </c>
      <c r="AU3369">
        <v>26</v>
      </c>
    </row>
    <row r="3370" spans="1:47" x14ac:dyDescent="0.25">
      <c r="A3370" t="s">
        <v>1589</v>
      </c>
      <c r="B3370">
        <v>3219369</v>
      </c>
      <c r="C3370">
        <v>315779</v>
      </c>
      <c r="D3370" t="s">
        <v>504</v>
      </c>
      <c r="E3370">
        <v>0</v>
      </c>
      <c r="F3370">
        <v>0</v>
      </c>
      <c r="G3370">
        <v>1</v>
      </c>
      <c r="H3370">
        <v>0</v>
      </c>
      <c r="I3370">
        <v>80</v>
      </c>
      <c r="J3370">
        <v>2019</v>
      </c>
      <c r="K3370" t="s">
        <v>99</v>
      </c>
      <c r="L3370">
        <v>2</v>
      </c>
      <c r="M3370">
        <v>0</v>
      </c>
      <c r="N3370">
        <v>3</v>
      </c>
      <c r="O3370">
        <v>12</v>
      </c>
      <c r="P3370" t="s">
        <v>1459</v>
      </c>
      <c r="Q3370" t="s">
        <v>1299</v>
      </c>
      <c r="R3370" t="s">
        <v>1475</v>
      </c>
      <c r="S3370">
        <v>40525</v>
      </c>
      <c r="T3370" t="s">
        <v>1244</v>
      </c>
      <c r="U3370" t="s">
        <v>1463</v>
      </c>
      <c r="V3370" t="s">
        <v>1302</v>
      </c>
      <c r="W3370" t="s">
        <v>229</v>
      </c>
      <c r="X3370" t="s">
        <v>57</v>
      </c>
      <c r="Y3370" t="s">
        <v>1591</v>
      </c>
      <c r="Z3370" s="1">
        <v>43778</v>
      </c>
      <c r="AA3370">
        <v>80</v>
      </c>
      <c r="AB3370" t="s">
        <v>59</v>
      </c>
      <c r="AC3370">
        <v>2023</v>
      </c>
      <c r="AD3370">
        <v>5</v>
      </c>
      <c r="AE3370" t="s">
        <v>475</v>
      </c>
      <c r="AF3370" t="s">
        <v>247</v>
      </c>
      <c r="AG3370" s="1">
        <v>36056</v>
      </c>
      <c r="AH3370" t="s">
        <v>264</v>
      </c>
      <c r="AI3370" t="s">
        <v>265</v>
      </c>
      <c r="AJ3370" t="s">
        <v>64</v>
      </c>
      <c r="AK3370">
        <v>177</v>
      </c>
      <c r="AL3370">
        <v>25000000</v>
      </c>
      <c r="AM3370">
        <v>60000000</v>
      </c>
      <c r="AN3370" s="1">
        <v>46568</v>
      </c>
      <c r="AO3370" t="s">
        <v>491</v>
      </c>
      <c r="AP3370" t="s">
        <v>66</v>
      </c>
      <c r="AQ3370">
        <v>11</v>
      </c>
      <c r="AR3370" t="s">
        <v>477</v>
      </c>
      <c r="AS3370">
        <v>0</v>
      </c>
      <c r="AT3370" t="s">
        <v>264</v>
      </c>
      <c r="AU3370">
        <v>26</v>
      </c>
    </row>
    <row r="3371" spans="1:47" x14ac:dyDescent="0.25">
      <c r="A3371" t="s">
        <v>1592</v>
      </c>
      <c r="B3371">
        <v>3210385</v>
      </c>
      <c r="C3371">
        <v>381187</v>
      </c>
      <c r="D3371" t="s">
        <v>812</v>
      </c>
      <c r="E3371">
        <v>1</v>
      </c>
      <c r="F3371">
        <v>0</v>
      </c>
      <c r="G3371">
        <v>1</v>
      </c>
      <c r="H3371">
        <v>0</v>
      </c>
      <c r="I3371">
        <v>90</v>
      </c>
      <c r="J3371">
        <v>2019</v>
      </c>
      <c r="K3371" t="s">
        <v>206</v>
      </c>
      <c r="L3371">
        <v>2</v>
      </c>
      <c r="M3371">
        <v>2</v>
      </c>
      <c r="N3371">
        <v>12</v>
      </c>
      <c r="O3371">
        <v>9</v>
      </c>
      <c r="P3371" t="s">
        <v>922</v>
      </c>
      <c r="Q3371" t="s">
        <v>1488</v>
      </c>
      <c r="R3371" t="s">
        <v>791</v>
      </c>
      <c r="S3371">
        <v>1733</v>
      </c>
      <c r="T3371" t="s">
        <v>983</v>
      </c>
      <c r="U3371" t="s">
        <v>793</v>
      </c>
      <c r="V3371" t="s">
        <v>794</v>
      </c>
      <c r="W3371" t="s">
        <v>181</v>
      </c>
      <c r="X3371" t="s">
        <v>57</v>
      </c>
      <c r="Y3371" t="s">
        <v>1593</v>
      </c>
      <c r="Z3371" s="1">
        <v>43779</v>
      </c>
      <c r="AA3371">
        <v>14</v>
      </c>
      <c r="AB3371" t="s">
        <v>81</v>
      </c>
      <c r="AC3371">
        <v>2023</v>
      </c>
      <c r="AD3371">
        <v>738</v>
      </c>
      <c r="AE3371" t="s">
        <v>796</v>
      </c>
      <c r="AF3371" t="s">
        <v>797</v>
      </c>
      <c r="AG3371" s="1">
        <v>35788</v>
      </c>
      <c r="AH3371" t="s">
        <v>264</v>
      </c>
      <c r="AI3371" t="s">
        <v>265</v>
      </c>
      <c r="AJ3371" t="s">
        <v>64</v>
      </c>
      <c r="AK3371">
        <v>178</v>
      </c>
      <c r="AL3371">
        <v>800000</v>
      </c>
      <c r="AM3371">
        <v>1000000</v>
      </c>
      <c r="AN3371" s="1">
        <v>46568</v>
      </c>
      <c r="AO3371" t="s">
        <v>798</v>
      </c>
      <c r="AP3371" t="s">
        <v>66</v>
      </c>
      <c r="AQ3371">
        <v>99</v>
      </c>
      <c r="AR3371" t="s">
        <v>799</v>
      </c>
      <c r="AS3371">
        <v>0</v>
      </c>
      <c r="AT3371" t="s">
        <v>264</v>
      </c>
      <c r="AU3371">
        <v>26</v>
      </c>
    </row>
    <row r="3372" spans="1:47" x14ac:dyDescent="0.25">
      <c r="A3372" t="s">
        <v>1592</v>
      </c>
      <c r="B3372">
        <v>3210385</v>
      </c>
      <c r="C3372">
        <v>381187</v>
      </c>
      <c r="D3372" t="s">
        <v>812</v>
      </c>
      <c r="E3372">
        <v>1</v>
      </c>
      <c r="F3372">
        <v>0</v>
      </c>
      <c r="G3372">
        <v>1</v>
      </c>
      <c r="H3372">
        <v>0</v>
      </c>
      <c r="I3372">
        <v>90</v>
      </c>
      <c r="J3372">
        <v>2019</v>
      </c>
      <c r="K3372" t="s">
        <v>206</v>
      </c>
      <c r="L3372">
        <v>2</v>
      </c>
      <c r="M3372">
        <v>2</v>
      </c>
      <c r="N3372">
        <v>12</v>
      </c>
      <c r="O3372">
        <v>9</v>
      </c>
      <c r="P3372" t="s">
        <v>922</v>
      </c>
      <c r="Q3372" t="s">
        <v>1488</v>
      </c>
      <c r="R3372" t="s">
        <v>791</v>
      </c>
      <c r="S3372">
        <v>1733</v>
      </c>
      <c r="T3372" t="s">
        <v>983</v>
      </c>
      <c r="U3372" t="s">
        <v>793</v>
      </c>
      <c r="V3372" t="s">
        <v>794</v>
      </c>
      <c r="W3372" t="s">
        <v>181</v>
      </c>
      <c r="X3372" t="s">
        <v>57</v>
      </c>
      <c r="Y3372" t="s">
        <v>1593</v>
      </c>
      <c r="Z3372" s="1">
        <v>43779</v>
      </c>
      <c r="AA3372">
        <v>14</v>
      </c>
      <c r="AB3372" t="s">
        <v>81</v>
      </c>
      <c r="AC3372">
        <v>2023</v>
      </c>
      <c r="AD3372">
        <v>738</v>
      </c>
      <c r="AE3372" t="s">
        <v>796</v>
      </c>
      <c r="AF3372" t="s">
        <v>797</v>
      </c>
      <c r="AG3372" s="1">
        <v>35788</v>
      </c>
      <c r="AH3372" t="s">
        <v>264</v>
      </c>
      <c r="AI3372" t="s">
        <v>265</v>
      </c>
      <c r="AJ3372" t="s">
        <v>64</v>
      </c>
      <c r="AK3372">
        <v>178</v>
      </c>
      <c r="AL3372">
        <v>800000</v>
      </c>
      <c r="AM3372">
        <v>1000000</v>
      </c>
      <c r="AN3372" s="1">
        <v>46568</v>
      </c>
      <c r="AO3372" t="s">
        <v>800</v>
      </c>
      <c r="AP3372" t="s">
        <v>66</v>
      </c>
      <c r="AQ3372">
        <v>99</v>
      </c>
      <c r="AR3372" t="s">
        <v>799</v>
      </c>
      <c r="AS3372">
        <v>0</v>
      </c>
      <c r="AT3372" t="s">
        <v>264</v>
      </c>
      <c r="AU3372">
        <v>26</v>
      </c>
    </row>
    <row r="3373" spans="1:47" x14ac:dyDescent="0.25">
      <c r="A3373" t="s">
        <v>1592</v>
      </c>
      <c r="B3373">
        <v>3210385</v>
      </c>
      <c r="C3373">
        <v>381187</v>
      </c>
      <c r="D3373" t="s">
        <v>812</v>
      </c>
      <c r="E3373">
        <v>1</v>
      </c>
      <c r="F3373">
        <v>0</v>
      </c>
      <c r="G3373">
        <v>1</v>
      </c>
      <c r="H3373">
        <v>0</v>
      </c>
      <c r="I3373">
        <v>90</v>
      </c>
      <c r="J3373">
        <v>2019</v>
      </c>
      <c r="K3373" t="s">
        <v>206</v>
      </c>
      <c r="L3373">
        <v>2</v>
      </c>
      <c r="M3373">
        <v>2</v>
      </c>
      <c r="N3373">
        <v>12</v>
      </c>
      <c r="O3373">
        <v>9</v>
      </c>
      <c r="P3373" t="s">
        <v>922</v>
      </c>
      <c r="Q3373" t="s">
        <v>1488</v>
      </c>
      <c r="R3373" t="s">
        <v>791</v>
      </c>
      <c r="S3373">
        <v>1733</v>
      </c>
      <c r="T3373" t="s">
        <v>983</v>
      </c>
      <c r="U3373" t="s">
        <v>793</v>
      </c>
      <c r="V3373" t="s">
        <v>794</v>
      </c>
      <c r="W3373" t="s">
        <v>181</v>
      </c>
      <c r="X3373" t="s">
        <v>57</v>
      </c>
      <c r="Y3373" t="s">
        <v>1593</v>
      </c>
      <c r="Z3373" s="1">
        <v>43779</v>
      </c>
      <c r="AA3373">
        <v>14</v>
      </c>
      <c r="AB3373" t="s">
        <v>81</v>
      </c>
      <c r="AC3373">
        <v>2023</v>
      </c>
      <c r="AD3373">
        <v>738</v>
      </c>
      <c r="AE3373" t="s">
        <v>796</v>
      </c>
      <c r="AF3373" t="s">
        <v>797</v>
      </c>
      <c r="AG3373" s="1">
        <v>35788</v>
      </c>
      <c r="AH3373" t="s">
        <v>264</v>
      </c>
      <c r="AI3373" t="s">
        <v>265</v>
      </c>
      <c r="AJ3373" t="s">
        <v>64</v>
      </c>
      <c r="AK3373">
        <v>178</v>
      </c>
      <c r="AL3373">
        <v>800000</v>
      </c>
      <c r="AM3373">
        <v>1000000</v>
      </c>
      <c r="AN3373" s="1">
        <v>46568</v>
      </c>
      <c r="AO3373" t="s">
        <v>801</v>
      </c>
      <c r="AP3373" t="s">
        <v>66</v>
      </c>
      <c r="AQ3373">
        <v>11</v>
      </c>
      <c r="AR3373" t="s">
        <v>799</v>
      </c>
      <c r="AS3373">
        <v>0</v>
      </c>
      <c r="AT3373" t="s">
        <v>264</v>
      </c>
      <c r="AU3373">
        <v>26</v>
      </c>
    </row>
    <row r="3374" spans="1:47" x14ac:dyDescent="0.25">
      <c r="A3374" t="s">
        <v>1592</v>
      </c>
      <c r="B3374">
        <v>3210385</v>
      </c>
      <c r="C3374">
        <v>381187</v>
      </c>
      <c r="D3374" t="s">
        <v>812</v>
      </c>
      <c r="E3374">
        <v>1</v>
      </c>
      <c r="F3374">
        <v>0</v>
      </c>
      <c r="G3374">
        <v>1</v>
      </c>
      <c r="H3374">
        <v>0</v>
      </c>
      <c r="I3374">
        <v>90</v>
      </c>
      <c r="J3374">
        <v>2019</v>
      </c>
      <c r="K3374" t="s">
        <v>206</v>
      </c>
      <c r="L3374">
        <v>2</v>
      </c>
      <c r="M3374">
        <v>2</v>
      </c>
      <c r="N3374">
        <v>12</v>
      </c>
      <c r="O3374">
        <v>9</v>
      </c>
      <c r="P3374" t="s">
        <v>922</v>
      </c>
      <c r="Q3374" t="s">
        <v>1488</v>
      </c>
      <c r="R3374" t="s">
        <v>791</v>
      </c>
      <c r="S3374">
        <v>1733</v>
      </c>
      <c r="T3374" t="s">
        <v>983</v>
      </c>
      <c r="U3374" t="s">
        <v>793</v>
      </c>
      <c r="V3374" t="s">
        <v>794</v>
      </c>
      <c r="W3374" t="s">
        <v>181</v>
      </c>
      <c r="X3374" t="s">
        <v>57</v>
      </c>
      <c r="Y3374" t="s">
        <v>1593</v>
      </c>
      <c r="Z3374" s="1">
        <v>43779</v>
      </c>
      <c r="AA3374">
        <v>14</v>
      </c>
      <c r="AB3374" t="s">
        <v>81</v>
      </c>
      <c r="AC3374">
        <v>2023</v>
      </c>
      <c r="AD3374">
        <v>738</v>
      </c>
      <c r="AE3374" t="s">
        <v>796</v>
      </c>
      <c r="AF3374" t="s">
        <v>797</v>
      </c>
      <c r="AG3374" s="1">
        <v>35788</v>
      </c>
      <c r="AH3374" t="s">
        <v>264</v>
      </c>
      <c r="AI3374" t="s">
        <v>265</v>
      </c>
      <c r="AJ3374" t="s">
        <v>64</v>
      </c>
      <c r="AK3374">
        <v>178</v>
      </c>
      <c r="AL3374">
        <v>800000</v>
      </c>
      <c r="AM3374">
        <v>1000000</v>
      </c>
      <c r="AN3374" s="1">
        <v>46568</v>
      </c>
      <c r="AO3374" t="s">
        <v>802</v>
      </c>
      <c r="AP3374" t="s">
        <v>66</v>
      </c>
      <c r="AQ3374">
        <v>11</v>
      </c>
      <c r="AR3374" t="s">
        <v>799</v>
      </c>
      <c r="AS3374">
        <v>0</v>
      </c>
      <c r="AT3374" t="s">
        <v>264</v>
      </c>
      <c r="AU3374">
        <v>26</v>
      </c>
    </row>
    <row r="3375" spans="1:47" x14ac:dyDescent="0.25">
      <c r="A3375" t="s">
        <v>1592</v>
      </c>
      <c r="B3375">
        <v>3210385</v>
      </c>
      <c r="C3375">
        <v>381187</v>
      </c>
      <c r="D3375" t="s">
        <v>812</v>
      </c>
      <c r="E3375">
        <v>1</v>
      </c>
      <c r="F3375">
        <v>0</v>
      </c>
      <c r="G3375">
        <v>1</v>
      </c>
      <c r="H3375">
        <v>0</v>
      </c>
      <c r="I3375">
        <v>90</v>
      </c>
      <c r="J3375">
        <v>2019</v>
      </c>
      <c r="K3375" t="s">
        <v>206</v>
      </c>
      <c r="L3375">
        <v>2</v>
      </c>
      <c r="M3375">
        <v>2</v>
      </c>
      <c r="N3375">
        <v>12</v>
      </c>
      <c r="O3375">
        <v>9</v>
      </c>
      <c r="P3375" t="s">
        <v>922</v>
      </c>
      <c r="Q3375" t="s">
        <v>1488</v>
      </c>
      <c r="R3375" t="s">
        <v>791</v>
      </c>
      <c r="S3375">
        <v>1733</v>
      </c>
      <c r="T3375" t="s">
        <v>983</v>
      </c>
      <c r="U3375" t="s">
        <v>793</v>
      </c>
      <c r="V3375" t="s">
        <v>794</v>
      </c>
      <c r="W3375" t="s">
        <v>181</v>
      </c>
      <c r="X3375" t="s">
        <v>57</v>
      </c>
      <c r="Y3375" t="s">
        <v>1593</v>
      </c>
      <c r="Z3375" s="1">
        <v>43779</v>
      </c>
      <c r="AA3375">
        <v>14</v>
      </c>
      <c r="AB3375" t="s">
        <v>81</v>
      </c>
      <c r="AC3375">
        <v>2023</v>
      </c>
      <c r="AD3375">
        <v>738</v>
      </c>
      <c r="AE3375" t="s">
        <v>796</v>
      </c>
      <c r="AF3375" t="s">
        <v>797</v>
      </c>
      <c r="AG3375" s="1">
        <v>35788</v>
      </c>
      <c r="AH3375" t="s">
        <v>264</v>
      </c>
      <c r="AI3375" t="s">
        <v>265</v>
      </c>
      <c r="AJ3375" t="s">
        <v>64</v>
      </c>
      <c r="AK3375">
        <v>178</v>
      </c>
      <c r="AL3375">
        <v>800000</v>
      </c>
      <c r="AM3375">
        <v>1000000</v>
      </c>
      <c r="AN3375" s="1">
        <v>46568</v>
      </c>
      <c r="AO3375" t="s">
        <v>803</v>
      </c>
      <c r="AP3375" t="s">
        <v>66</v>
      </c>
      <c r="AQ3375">
        <v>11</v>
      </c>
      <c r="AR3375" t="s">
        <v>799</v>
      </c>
      <c r="AS3375">
        <v>0</v>
      </c>
      <c r="AT3375" t="s">
        <v>264</v>
      </c>
      <c r="AU3375">
        <v>26</v>
      </c>
    </row>
    <row r="3376" spans="1:47" x14ac:dyDescent="0.25">
      <c r="A3376" t="s">
        <v>1592</v>
      </c>
      <c r="B3376">
        <v>3210385</v>
      </c>
      <c r="C3376">
        <v>381187</v>
      </c>
      <c r="D3376" t="s">
        <v>812</v>
      </c>
      <c r="E3376">
        <v>1</v>
      </c>
      <c r="F3376">
        <v>0</v>
      </c>
      <c r="G3376">
        <v>1</v>
      </c>
      <c r="H3376">
        <v>0</v>
      </c>
      <c r="I3376">
        <v>90</v>
      </c>
      <c r="J3376">
        <v>2019</v>
      </c>
      <c r="K3376" t="s">
        <v>206</v>
      </c>
      <c r="L3376">
        <v>2</v>
      </c>
      <c r="M3376">
        <v>2</v>
      </c>
      <c r="N3376">
        <v>12</v>
      </c>
      <c r="O3376">
        <v>9</v>
      </c>
      <c r="P3376" t="s">
        <v>922</v>
      </c>
      <c r="Q3376" t="s">
        <v>1488</v>
      </c>
      <c r="R3376" t="s">
        <v>791</v>
      </c>
      <c r="S3376">
        <v>1733</v>
      </c>
      <c r="T3376" t="s">
        <v>983</v>
      </c>
      <c r="U3376" t="s">
        <v>793</v>
      </c>
      <c r="V3376" t="s">
        <v>794</v>
      </c>
      <c r="W3376" t="s">
        <v>181</v>
      </c>
      <c r="X3376" t="s">
        <v>57</v>
      </c>
      <c r="Y3376" t="s">
        <v>1593</v>
      </c>
      <c r="Z3376" s="1">
        <v>43779</v>
      </c>
      <c r="AA3376">
        <v>14</v>
      </c>
      <c r="AB3376" t="s">
        <v>81</v>
      </c>
      <c r="AC3376">
        <v>2023</v>
      </c>
      <c r="AD3376">
        <v>738</v>
      </c>
      <c r="AE3376" t="s">
        <v>796</v>
      </c>
      <c r="AF3376" t="s">
        <v>797</v>
      </c>
      <c r="AG3376" s="1">
        <v>35788</v>
      </c>
      <c r="AH3376" t="s">
        <v>264</v>
      </c>
      <c r="AI3376" t="s">
        <v>265</v>
      </c>
      <c r="AJ3376" t="s">
        <v>64</v>
      </c>
      <c r="AK3376">
        <v>178</v>
      </c>
      <c r="AL3376">
        <v>800000</v>
      </c>
      <c r="AM3376">
        <v>1000000</v>
      </c>
      <c r="AN3376" s="1">
        <v>46568</v>
      </c>
      <c r="AO3376" t="s">
        <v>804</v>
      </c>
      <c r="AP3376" t="s">
        <v>66</v>
      </c>
      <c r="AQ3376">
        <v>11</v>
      </c>
      <c r="AR3376" t="s">
        <v>799</v>
      </c>
      <c r="AS3376">
        <v>0</v>
      </c>
      <c r="AT3376" t="s">
        <v>264</v>
      </c>
      <c r="AU3376">
        <v>26</v>
      </c>
    </row>
    <row r="3377" spans="1:47" x14ac:dyDescent="0.25">
      <c r="A3377" t="s">
        <v>1592</v>
      </c>
      <c r="B3377">
        <v>3210385</v>
      </c>
      <c r="C3377">
        <v>381187</v>
      </c>
      <c r="D3377" t="s">
        <v>812</v>
      </c>
      <c r="E3377">
        <v>1</v>
      </c>
      <c r="F3377">
        <v>0</v>
      </c>
      <c r="G3377">
        <v>1</v>
      </c>
      <c r="H3377">
        <v>0</v>
      </c>
      <c r="I3377">
        <v>90</v>
      </c>
      <c r="J3377">
        <v>2019</v>
      </c>
      <c r="K3377" t="s">
        <v>206</v>
      </c>
      <c r="L3377">
        <v>2</v>
      </c>
      <c r="M3377">
        <v>2</v>
      </c>
      <c r="N3377">
        <v>12</v>
      </c>
      <c r="O3377">
        <v>9</v>
      </c>
      <c r="P3377" t="s">
        <v>922</v>
      </c>
      <c r="Q3377" t="s">
        <v>1488</v>
      </c>
      <c r="R3377" t="s">
        <v>791</v>
      </c>
      <c r="S3377">
        <v>1733</v>
      </c>
      <c r="T3377" t="s">
        <v>983</v>
      </c>
      <c r="U3377" t="s">
        <v>793</v>
      </c>
      <c r="V3377" t="s">
        <v>794</v>
      </c>
      <c r="W3377" t="s">
        <v>181</v>
      </c>
      <c r="X3377" t="s">
        <v>57</v>
      </c>
      <c r="Y3377" t="s">
        <v>1593</v>
      </c>
      <c r="Z3377" s="1">
        <v>43779</v>
      </c>
      <c r="AA3377">
        <v>14</v>
      </c>
      <c r="AB3377" t="s">
        <v>81</v>
      </c>
      <c r="AC3377">
        <v>2023</v>
      </c>
      <c r="AD3377">
        <v>738</v>
      </c>
      <c r="AE3377" t="s">
        <v>796</v>
      </c>
      <c r="AF3377" t="s">
        <v>797</v>
      </c>
      <c r="AG3377" s="1">
        <v>35788</v>
      </c>
      <c r="AH3377" t="s">
        <v>264</v>
      </c>
      <c r="AI3377" t="s">
        <v>265</v>
      </c>
      <c r="AJ3377" t="s">
        <v>64</v>
      </c>
      <c r="AK3377">
        <v>178</v>
      </c>
      <c r="AL3377">
        <v>800000</v>
      </c>
      <c r="AM3377">
        <v>1000000</v>
      </c>
      <c r="AN3377" s="1">
        <v>46568</v>
      </c>
      <c r="AO3377" t="s">
        <v>805</v>
      </c>
      <c r="AP3377" t="s">
        <v>66</v>
      </c>
      <c r="AQ3377">
        <v>11</v>
      </c>
      <c r="AR3377" t="s">
        <v>799</v>
      </c>
      <c r="AS3377">
        <v>0</v>
      </c>
      <c r="AT3377" t="s">
        <v>264</v>
      </c>
      <c r="AU3377">
        <v>26</v>
      </c>
    </row>
    <row r="3378" spans="1:47" x14ac:dyDescent="0.25">
      <c r="A3378" t="s">
        <v>1592</v>
      </c>
      <c r="B3378">
        <v>3210385</v>
      </c>
      <c r="C3378">
        <v>381187</v>
      </c>
      <c r="D3378" t="s">
        <v>812</v>
      </c>
      <c r="E3378">
        <v>1</v>
      </c>
      <c r="F3378">
        <v>0</v>
      </c>
      <c r="G3378">
        <v>1</v>
      </c>
      <c r="H3378">
        <v>0</v>
      </c>
      <c r="I3378">
        <v>90</v>
      </c>
      <c r="J3378">
        <v>2019</v>
      </c>
      <c r="K3378" t="s">
        <v>206</v>
      </c>
      <c r="L3378">
        <v>2</v>
      </c>
      <c r="M3378">
        <v>2</v>
      </c>
      <c r="N3378">
        <v>12</v>
      </c>
      <c r="O3378">
        <v>9</v>
      </c>
      <c r="P3378" t="s">
        <v>922</v>
      </c>
      <c r="Q3378" t="s">
        <v>1488</v>
      </c>
      <c r="R3378" t="s">
        <v>791</v>
      </c>
      <c r="S3378">
        <v>1733</v>
      </c>
      <c r="T3378" t="s">
        <v>983</v>
      </c>
      <c r="U3378" t="s">
        <v>793</v>
      </c>
      <c r="V3378" t="s">
        <v>794</v>
      </c>
      <c r="W3378" t="s">
        <v>181</v>
      </c>
      <c r="X3378" t="s">
        <v>57</v>
      </c>
      <c r="Y3378" t="s">
        <v>1593</v>
      </c>
      <c r="Z3378" s="1">
        <v>43779</v>
      </c>
      <c r="AA3378">
        <v>14</v>
      </c>
      <c r="AB3378" t="s">
        <v>81</v>
      </c>
      <c r="AC3378">
        <v>2023</v>
      </c>
      <c r="AD3378">
        <v>738</v>
      </c>
      <c r="AE3378" t="s">
        <v>796</v>
      </c>
      <c r="AF3378" t="s">
        <v>797</v>
      </c>
      <c r="AG3378" s="1">
        <v>35788</v>
      </c>
      <c r="AH3378" t="s">
        <v>264</v>
      </c>
      <c r="AI3378" t="s">
        <v>265</v>
      </c>
      <c r="AJ3378" t="s">
        <v>64</v>
      </c>
      <c r="AK3378">
        <v>178</v>
      </c>
      <c r="AL3378">
        <v>800000</v>
      </c>
      <c r="AM3378">
        <v>1000000</v>
      </c>
      <c r="AN3378" s="1">
        <v>46568</v>
      </c>
      <c r="AO3378" t="s">
        <v>806</v>
      </c>
      <c r="AP3378" t="s">
        <v>164</v>
      </c>
      <c r="AQ3378">
        <v>11</v>
      </c>
      <c r="AR3378" t="s">
        <v>799</v>
      </c>
      <c r="AS3378">
        <v>0</v>
      </c>
      <c r="AT3378" t="s">
        <v>807</v>
      </c>
      <c r="AU3378">
        <v>26</v>
      </c>
    </row>
    <row r="3379" spans="1:47" x14ac:dyDescent="0.25">
      <c r="A3379" t="s">
        <v>1592</v>
      </c>
      <c r="B3379">
        <v>3210385</v>
      </c>
      <c r="C3379">
        <v>381187</v>
      </c>
      <c r="D3379" t="s">
        <v>812</v>
      </c>
      <c r="E3379">
        <v>1</v>
      </c>
      <c r="F3379">
        <v>0</v>
      </c>
      <c r="G3379">
        <v>1</v>
      </c>
      <c r="H3379">
        <v>0</v>
      </c>
      <c r="I3379">
        <v>90</v>
      </c>
      <c r="J3379">
        <v>2019</v>
      </c>
      <c r="K3379" t="s">
        <v>206</v>
      </c>
      <c r="L3379">
        <v>2</v>
      </c>
      <c r="M3379">
        <v>2</v>
      </c>
      <c r="N3379">
        <v>12</v>
      </c>
      <c r="O3379">
        <v>9</v>
      </c>
      <c r="P3379" t="s">
        <v>922</v>
      </c>
      <c r="Q3379" t="s">
        <v>1488</v>
      </c>
      <c r="R3379" t="s">
        <v>791</v>
      </c>
      <c r="S3379">
        <v>1733</v>
      </c>
      <c r="T3379" t="s">
        <v>983</v>
      </c>
      <c r="U3379" t="s">
        <v>793</v>
      </c>
      <c r="V3379" t="s">
        <v>794</v>
      </c>
      <c r="W3379" t="s">
        <v>181</v>
      </c>
      <c r="X3379" t="s">
        <v>57</v>
      </c>
      <c r="Y3379" t="s">
        <v>1593</v>
      </c>
      <c r="Z3379" s="1">
        <v>43779</v>
      </c>
      <c r="AA3379">
        <v>14</v>
      </c>
      <c r="AB3379" t="s">
        <v>81</v>
      </c>
      <c r="AC3379">
        <v>2023</v>
      </c>
      <c r="AD3379">
        <v>738</v>
      </c>
      <c r="AE3379" t="s">
        <v>796</v>
      </c>
      <c r="AF3379" t="s">
        <v>797</v>
      </c>
      <c r="AG3379" s="1">
        <v>35788</v>
      </c>
      <c r="AH3379" t="s">
        <v>264</v>
      </c>
      <c r="AI3379" t="s">
        <v>265</v>
      </c>
      <c r="AJ3379" t="s">
        <v>64</v>
      </c>
      <c r="AK3379">
        <v>178</v>
      </c>
      <c r="AL3379">
        <v>800000</v>
      </c>
      <c r="AM3379">
        <v>1000000</v>
      </c>
      <c r="AN3379" s="1">
        <v>46568</v>
      </c>
      <c r="AO3379" t="s">
        <v>808</v>
      </c>
      <c r="AP3379" t="s">
        <v>164</v>
      </c>
      <c r="AQ3379">
        <v>11</v>
      </c>
      <c r="AR3379" t="s">
        <v>799</v>
      </c>
      <c r="AS3379">
        <v>0</v>
      </c>
      <c r="AT3379" t="s">
        <v>264</v>
      </c>
      <c r="AU3379">
        <v>26</v>
      </c>
    </row>
    <row r="3380" spans="1:47" x14ac:dyDescent="0.25">
      <c r="A3380" t="s">
        <v>1592</v>
      </c>
      <c r="B3380">
        <v>3210385</v>
      </c>
      <c r="C3380">
        <v>381187</v>
      </c>
      <c r="D3380" t="s">
        <v>812</v>
      </c>
      <c r="E3380">
        <v>1</v>
      </c>
      <c r="F3380">
        <v>0</v>
      </c>
      <c r="G3380">
        <v>1</v>
      </c>
      <c r="H3380">
        <v>0</v>
      </c>
      <c r="I3380">
        <v>90</v>
      </c>
      <c r="J3380">
        <v>2019</v>
      </c>
      <c r="K3380" t="s">
        <v>206</v>
      </c>
      <c r="L3380">
        <v>2</v>
      </c>
      <c r="M3380">
        <v>2</v>
      </c>
      <c r="N3380">
        <v>12</v>
      </c>
      <c r="O3380">
        <v>9</v>
      </c>
      <c r="P3380" t="s">
        <v>922</v>
      </c>
      <c r="Q3380" t="s">
        <v>1488</v>
      </c>
      <c r="R3380" t="s">
        <v>791</v>
      </c>
      <c r="S3380">
        <v>1733</v>
      </c>
      <c r="T3380" t="s">
        <v>983</v>
      </c>
      <c r="U3380" t="s">
        <v>793</v>
      </c>
      <c r="V3380" t="s">
        <v>794</v>
      </c>
      <c r="W3380" t="s">
        <v>181</v>
      </c>
      <c r="X3380" t="s">
        <v>57</v>
      </c>
      <c r="Y3380" t="s">
        <v>1593</v>
      </c>
      <c r="Z3380" s="1">
        <v>43779</v>
      </c>
      <c r="AA3380">
        <v>14</v>
      </c>
      <c r="AB3380" t="s">
        <v>81</v>
      </c>
      <c r="AC3380">
        <v>2023</v>
      </c>
      <c r="AD3380">
        <v>738</v>
      </c>
      <c r="AE3380" t="s">
        <v>796</v>
      </c>
      <c r="AF3380" t="s">
        <v>797</v>
      </c>
      <c r="AG3380" s="1">
        <v>35788</v>
      </c>
      <c r="AH3380" t="s">
        <v>264</v>
      </c>
      <c r="AI3380" t="s">
        <v>265</v>
      </c>
      <c r="AJ3380" t="s">
        <v>64</v>
      </c>
      <c r="AK3380">
        <v>178</v>
      </c>
      <c r="AL3380">
        <v>800000</v>
      </c>
      <c r="AM3380">
        <v>1000000</v>
      </c>
      <c r="AN3380" s="1">
        <v>46568</v>
      </c>
      <c r="AO3380" t="s">
        <v>809</v>
      </c>
      <c r="AP3380" t="s">
        <v>66</v>
      </c>
      <c r="AQ3380">
        <v>11</v>
      </c>
      <c r="AR3380" t="s">
        <v>799</v>
      </c>
      <c r="AS3380">
        <v>0</v>
      </c>
      <c r="AT3380" t="s">
        <v>264</v>
      </c>
      <c r="AU3380">
        <v>26</v>
      </c>
    </row>
    <row r="3381" spans="1:47" x14ac:dyDescent="0.25">
      <c r="A3381" t="s">
        <v>1592</v>
      </c>
      <c r="B3381">
        <v>3210385</v>
      </c>
      <c r="C3381">
        <v>381187</v>
      </c>
      <c r="D3381" t="s">
        <v>812</v>
      </c>
      <c r="E3381">
        <v>1</v>
      </c>
      <c r="F3381">
        <v>0</v>
      </c>
      <c r="G3381">
        <v>1</v>
      </c>
      <c r="H3381">
        <v>0</v>
      </c>
      <c r="I3381">
        <v>90</v>
      </c>
      <c r="J3381">
        <v>2019</v>
      </c>
      <c r="K3381" t="s">
        <v>206</v>
      </c>
      <c r="L3381">
        <v>2</v>
      </c>
      <c r="M3381">
        <v>2</v>
      </c>
      <c r="N3381">
        <v>12</v>
      </c>
      <c r="O3381">
        <v>9</v>
      </c>
      <c r="P3381" t="s">
        <v>922</v>
      </c>
      <c r="Q3381" t="s">
        <v>1488</v>
      </c>
      <c r="R3381" t="s">
        <v>791</v>
      </c>
      <c r="S3381">
        <v>1733</v>
      </c>
      <c r="T3381" t="s">
        <v>983</v>
      </c>
      <c r="U3381" t="s">
        <v>793</v>
      </c>
      <c r="V3381" t="s">
        <v>794</v>
      </c>
      <c r="W3381" t="s">
        <v>181</v>
      </c>
      <c r="X3381" t="s">
        <v>57</v>
      </c>
      <c r="Y3381" t="s">
        <v>1593</v>
      </c>
      <c r="Z3381" s="1">
        <v>43779</v>
      </c>
      <c r="AA3381">
        <v>14</v>
      </c>
      <c r="AB3381" t="s">
        <v>81</v>
      </c>
      <c r="AC3381">
        <v>2023</v>
      </c>
      <c r="AD3381">
        <v>738</v>
      </c>
      <c r="AE3381" t="s">
        <v>796</v>
      </c>
      <c r="AF3381" t="s">
        <v>797</v>
      </c>
      <c r="AG3381" s="1">
        <v>35788</v>
      </c>
      <c r="AH3381" t="s">
        <v>264</v>
      </c>
      <c r="AI3381" t="s">
        <v>265</v>
      </c>
      <c r="AJ3381" t="s">
        <v>64</v>
      </c>
      <c r="AK3381">
        <v>178</v>
      </c>
      <c r="AL3381">
        <v>800000</v>
      </c>
      <c r="AM3381">
        <v>1000000</v>
      </c>
      <c r="AN3381" s="1">
        <v>46568</v>
      </c>
      <c r="AO3381" t="s">
        <v>810</v>
      </c>
      <c r="AP3381" t="s">
        <v>66</v>
      </c>
      <c r="AQ3381">
        <v>11</v>
      </c>
      <c r="AR3381" t="s">
        <v>799</v>
      </c>
      <c r="AS3381">
        <v>0</v>
      </c>
      <c r="AT3381" t="s">
        <v>264</v>
      </c>
      <c r="AU3381">
        <v>26</v>
      </c>
    </row>
    <row r="3382" spans="1:47" x14ac:dyDescent="0.25">
      <c r="A3382" t="s">
        <v>1594</v>
      </c>
      <c r="B3382">
        <v>3210385</v>
      </c>
      <c r="C3382">
        <v>544931</v>
      </c>
      <c r="D3382" t="s">
        <v>812</v>
      </c>
      <c r="E3382">
        <v>0</v>
      </c>
      <c r="F3382">
        <v>0</v>
      </c>
      <c r="G3382">
        <v>0</v>
      </c>
      <c r="H3382">
        <v>0</v>
      </c>
      <c r="I3382">
        <v>90</v>
      </c>
      <c r="J3382">
        <v>2019</v>
      </c>
      <c r="K3382" t="s">
        <v>206</v>
      </c>
      <c r="L3382">
        <v>2</v>
      </c>
      <c r="M3382">
        <v>2</v>
      </c>
      <c r="N3382">
        <v>12</v>
      </c>
      <c r="O3382">
        <v>9</v>
      </c>
      <c r="P3382" t="s">
        <v>922</v>
      </c>
      <c r="Q3382" t="s">
        <v>1488</v>
      </c>
      <c r="R3382" t="s">
        <v>791</v>
      </c>
      <c r="S3382">
        <v>1733</v>
      </c>
      <c r="T3382" t="s">
        <v>983</v>
      </c>
      <c r="U3382" t="s">
        <v>793</v>
      </c>
      <c r="V3382" t="s">
        <v>794</v>
      </c>
      <c r="W3382" t="s">
        <v>181</v>
      </c>
      <c r="X3382" t="s">
        <v>57</v>
      </c>
      <c r="Y3382" t="s">
        <v>1593</v>
      </c>
      <c r="Z3382" s="1">
        <v>43779</v>
      </c>
      <c r="AA3382">
        <v>14</v>
      </c>
      <c r="AB3382" t="s">
        <v>81</v>
      </c>
      <c r="AC3382">
        <v>2022</v>
      </c>
      <c r="AD3382">
        <v>206</v>
      </c>
      <c r="AE3382" t="s">
        <v>1196</v>
      </c>
      <c r="AF3382" t="s">
        <v>247</v>
      </c>
      <c r="AG3382" s="1">
        <v>36385</v>
      </c>
      <c r="AH3382" t="s">
        <v>248</v>
      </c>
      <c r="AI3382" t="s">
        <v>249</v>
      </c>
      <c r="AJ3382" t="s">
        <v>1197</v>
      </c>
      <c r="AK3382">
        <v>185</v>
      </c>
      <c r="AL3382">
        <v>1000000</v>
      </c>
      <c r="AM3382">
        <v>1500000</v>
      </c>
      <c r="AN3382" s="1">
        <v>45838</v>
      </c>
      <c r="AO3382" t="s">
        <v>1198</v>
      </c>
      <c r="AP3382" t="s">
        <v>66</v>
      </c>
      <c r="AQ3382">
        <v>23</v>
      </c>
      <c r="AR3382" t="s">
        <v>1199</v>
      </c>
      <c r="AS3382">
        <v>0</v>
      </c>
      <c r="AT3382" t="s">
        <v>248</v>
      </c>
      <c r="AU3382">
        <v>25</v>
      </c>
    </row>
    <row r="3383" spans="1:47" x14ac:dyDescent="0.25">
      <c r="A3383" t="s">
        <v>1594</v>
      </c>
      <c r="B3383">
        <v>3210385</v>
      </c>
      <c r="C3383">
        <v>544931</v>
      </c>
      <c r="D3383" t="s">
        <v>812</v>
      </c>
      <c r="E3383">
        <v>0</v>
      </c>
      <c r="F3383">
        <v>0</v>
      </c>
      <c r="G3383">
        <v>0</v>
      </c>
      <c r="H3383">
        <v>0</v>
      </c>
      <c r="I3383">
        <v>90</v>
      </c>
      <c r="J3383">
        <v>2019</v>
      </c>
      <c r="K3383" t="s">
        <v>206</v>
      </c>
      <c r="L3383">
        <v>2</v>
      </c>
      <c r="M3383">
        <v>2</v>
      </c>
      <c r="N3383">
        <v>12</v>
      </c>
      <c r="O3383">
        <v>9</v>
      </c>
      <c r="P3383" t="s">
        <v>922</v>
      </c>
      <c r="Q3383" t="s">
        <v>1488</v>
      </c>
      <c r="R3383" t="s">
        <v>791</v>
      </c>
      <c r="S3383">
        <v>1733</v>
      </c>
      <c r="T3383" t="s">
        <v>983</v>
      </c>
      <c r="U3383" t="s">
        <v>793</v>
      </c>
      <c r="V3383" t="s">
        <v>794</v>
      </c>
      <c r="W3383" t="s">
        <v>181</v>
      </c>
      <c r="X3383" t="s">
        <v>57</v>
      </c>
      <c r="Y3383" t="s">
        <v>1593</v>
      </c>
      <c r="Z3383" s="1">
        <v>43779</v>
      </c>
      <c r="AA3383">
        <v>14</v>
      </c>
      <c r="AB3383" t="s">
        <v>81</v>
      </c>
      <c r="AC3383">
        <v>2022</v>
      </c>
      <c r="AD3383">
        <v>206</v>
      </c>
      <c r="AE3383" t="s">
        <v>1196</v>
      </c>
      <c r="AF3383" t="s">
        <v>247</v>
      </c>
      <c r="AG3383" s="1">
        <v>36385</v>
      </c>
      <c r="AH3383" t="s">
        <v>248</v>
      </c>
      <c r="AI3383" t="s">
        <v>249</v>
      </c>
      <c r="AJ3383" t="s">
        <v>1197</v>
      </c>
      <c r="AK3383">
        <v>185</v>
      </c>
      <c r="AL3383">
        <v>1000000</v>
      </c>
      <c r="AM3383">
        <v>1500000</v>
      </c>
      <c r="AN3383" s="1">
        <v>45838</v>
      </c>
      <c r="AO3383" t="s">
        <v>1200</v>
      </c>
      <c r="AP3383" t="s">
        <v>66</v>
      </c>
      <c r="AQ3383">
        <v>23</v>
      </c>
      <c r="AR3383" t="s">
        <v>1199</v>
      </c>
      <c r="AS3383">
        <v>0</v>
      </c>
      <c r="AT3383" t="s">
        <v>248</v>
      </c>
      <c r="AU3383">
        <v>25</v>
      </c>
    </row>
    <row r="3384" spans="1:47" x14ac:dyDescent="0.25">
      <c r="A3384" t="s">
        <v>1594</v>
      </c>
      <c r="B3384">
        <v>3210385</v>
      </c>
      <c r="C3384">
        <v>544931</v>
      </c>
      <c r="D3384" t="s">
        <v>812</v>
      </c>
      <c r="E3384">
        <v>0</v>
      </c>
      <c r="F3384">
        <v>0</v>
      </c>
      <c r="G3384">
        <v>0</v>
      </c>
      <c r="H3384">
        <v>0</v>
      </c>
      <c r="I3384">
        <v>90</v>
      </c>
      <c r="J3384">
        <v>2019</v>
      </c>
      <c r="K3384" t="s">
        <v>206</v>
      </c>
      <c r="L3384">
        <v>2</v>
      </c>
      <c r="M3384">
        <v>2</v>
      </c>
      <c r="N3384">
        <v>12</v>
      </c>
      <c r="O3384">
        <v>9</v>
      </c>
      <c r="P3384" t="s">
        <v>922</v>
      </c>
      <c r="Q3384" t="s">
        <v>1488</v>
      </c>
      <c r="R3384" t="s">
        <v>791</v>
      </c>
      <c r="S3384">
        <v>1733</v>
      </c>
      <c r="T3384" t="s">
        <v>983</v>
      </c>
      <c r="U3384" t="s">
        <v>793</v>
      </c>
      <c r="V3384" t="s">
        <v>794</v>
      </c>
      <c r="W3384" t="s">
        <v>181</v>
      </c>
      <c r="X3384" t="s">
        <v>57</v>
      </c>
      <c r="Y3384" t="s">
        <v>1593</v>
      </c>
      <c r="Z3384" s="1">
        <v>43779</v>
      </c>
      <c r="AA3384">
        <v>14</v>
      </c>
      <c r="AB3384" t="s">
        <v>81</v>
      </c>
      <c r="AC3384">
        <v>2022</v>
      </c>
      <c r="AD3384">
        <v>206</v>
      </c>
      <c r="AE3384" t="s">
        <v>1196</v>
      </c>
      <c r="AF3384" t="s">
        <v>247</v>
      </c>
      <c r="AG3384" s="1">
        <v>36385</v>
      </c>
      <c r="AH3384" t="s">
        <v>248</v>
      </c>
      <c r="AI3384" t="s">
        <v>249</v>
      </c>
      <c r="AJ3384" t="s">
        <v>1197</v>
      </c>
      <c r="AK3384">
        <v>185</v>
      </c>
      <c r="AL3384">
        <v>1000000</v>
      </c>
      <c r="AM3384">
        <v>1500000</v>
      </c>
      <c r="AN3384" s="1">
        <v>45838</v>
      </c>
      <c r="AO3384" t="s">
        <v>1201</v>
      </c>
      <c r="AP3384" t="s">
        <v>66</v>
      </c>
      <c r="AQ3384">
        <v>4</v>
      </c>
      <c r="AR3384" t="s">
        <v>1199</v>
      </c>
      <c r="AS3384">
        <v>0</v>
      </c>
      <c r="AT3384" t="s">
        <v>248</v>
      </c>
      <c r="AU3384">
        <v>25</v>
      </c>
    </row>
    <row r="3385" spans="1:47" x14ac:dyDescent="0.25">
      <c r="A3385" t="s">
        <v>1594</v>
      </c>
      <c r="B3385">
        <v>3210385</v>
      </c>
      <c r="C3385">
        <v>544931</v>
      </c>
      <c r="D3385" t="s">
        <v>812</v>
      </c>
      <c r="E3385">
        <v>0</v>
      </c>
      <c r="F3385">
        <v>0</v>
      </c>
      <c r="G3385">
        <v>0</v>
      </c>
      <c r="H3385">
        <v>0</v>
      </c>
      <c r="I3385">
        <v>90</v>
      </c>
      <c r="J3385">
        <v>2019</v>
      </c>
      <c r="K3385" t="s">
        <v>206</v>
      </c>
      <c r="L3385">
        <v>2</v>
      </c>
      <c r="M3385">
        <v>2</v>
      </c>
      <c r="N3385">
        <v>12</v>
      </c>
      <c r="O3385">
        <v>9</v>
      </c>
      <c r="P3385" t="s">
        <v>922</v>
      </c>
      <c r="Q3385" t="s">
        <v>1488</v>
      </c>
      <c r="R3385" t="s">
        <v>791</v>
      </c>
      <c r="S3385">
        <v>1733</v>
      </c>
      <c r="T3385" t="s">
        <v>983</v>
      </c>
      <c r="U3385" t="s">
        <v>793</v>
      </c>
      <c r="V3385" t="s">
        <v>794</v>
      </c>
      <c r="W3385" t="s">
        <v>181</v>
      </c>
      <c r="X3385" t="s">
        <v>57</v>
      </c>
      <c r="Y3385" t="s">
        <v>1593</v>
      </c>
      <c r="Z3385" s="1">
        <v>43779</v>
      </c>
      <c r="AA3385">
        <v>14</v>
      </c>
      <c r="AB3385" t="s">
        <v>81</v>
      </c>
      <c r="AC3385">
        <v>2022</v>
      </c>
      <c r="AD3385">
        <v>206</v>
      </c>
      <c r="AE3385" t="s">
        <v>1196</v>
      </c>
      <c r="AF3385" t="s">
        <v>247</v>
      </c>
      <c r="AG3385" s="1">
        <v>36385</v>
      </c>
      <c r="AH3385" t="s">
        <v>248</v>
      </c>
      <c r="AI3385" t="s">
        <v>249</v>
      </c>
      <c r="AJ3385" t="s">
        <v>1197</v>
      </c>
      <c r="AK3385">
        <v>185</v>
      </c>
      <c r="AL3385">
        <v>1000000</v>
      </c>
      <c r="AM3385">
        <v>1500000</v>
      </c>
      <c r="AN3385" s="1">
        <v>45838</v>
      </c>
      <c r="AO3385" t="s">
        <v>1202</v>
      </c>
      <c r="AP3385" t="s">
        <v>66</v>
      </c>
      <c r="AQ3385">
        <v>4</v>
      </c>
      <c r="AR3385" t="s">
        <v>1199</v>
      </c>
      <c r="AS3385">
        <v>0</v>
      </c>
      <c r="AT3385" t="s">
        <v>248</v>
      </c>
      <c r="AU3385">
        <v>25</v>
      </c>
    </row>
    <row r="3386" spans="1:47" x14ac:dyDescent="0.25">
      <c r="A3386" t="s">
        <v>1594</v>
      </c>
      <c r="B3386">
        <v>3210385</v>
      </c>
      <c r="C3386">
        <v>544931</v>
      </c>
      <c r="D3386" t="s">
        <v>812</v>
      </c>
      <c r="E3386">
        <v>0</v>
      </c>
      <c r="F3386">
        <v>0</v>
      </c>
      <c r="G3386">
        <v>0</v>
      </c>
      <c r="H3386">
        <v>0</v>
      </c>
      <c r="I3386">
        <v>90</v>
      </c>
      <c r="J3386">
        <v>2019</v>
      </c>
      <c r="K3386" t="s">
        <v>206</v>
      </c>
      <c r="L3386">
        <v>2</v>
      </c>
      <c r="M3386">
        <v>2</v>
      </c>
      <c r="N3386">
        <v>12</v>
      </c>
      <c r="O3386">
        <v>9</v>
      </c>
      <c r="P3386" t="s">
        <v>922</v>
      </c>
      <c r="Q3386" t="s">
        <v>1488</v>
      </c>
      <c r="R3386" t="s">
        <v>791</v>
      </c>
      <c r="S3386">
        <v>1733</v>
      </c>
      <c r="T3386" t="s">
        <v>983</v>
      </c>
      <c r="U3386" t="s">
        <v>793</v>
      </c>
      <c r="V3386" t="s">
        <v>794</v>
      </c>
      <c r="W3386" t="s">
        <v>181</v>
      </c>
      <c r="X3386" t="s">
        <v>57</v>
      </c>
      <c r="Y3386" t="s">
        <v>1593</v>
      </c>
      <c r="Z3386" s="1">
        <v>43779</v>
      </c>
      <c r="AA3386">
        <v>14</v>
      </c>
      <c r="AB3386" t="s">
        <v>81</v>
      </c>
      <c r="AC3386">
        <v>2022</v>
      </c>
      <c r="AD3386">
        <v>206</v>
      </c>
      <c r="AE3386" t="s">
        <v>1196</v>
      </c>
      <c r="AF3386" t="s">
        <v>247</v>
      </c>
      <c r="AG3386" s="1">
        <v>36385</v>
      </c>
      <c r="AH3386" t="s">
        <v>248</v>
      </c>
      <c r="AI3386" t="s">
        <v>249</v>
      </c>
      <c r="AJ3386" t="s">
        <v>1197</v>
      </c>
      <c r="AK3386">
        <v>185</v>
      </c>
      <c r="AL3386">
        <v>1000000</v>
      </c>
      <c r="AM3386">
        <v>1500000</v>
      </c>
      <c r="AN3386" s="1">
        <v>45838</v>
      </c>
      <c r="AO3386" t="s">
        <v>1203</v>
      </c>
      <c r="AP3386" t="s">
        <v>66</v>
      </c>
      <c r="AQ3386">
        <v>4</v>
      </c>
      <c r="AR3386" t="s">
        <v>1199</v>
      </c>
      <c r="AS3386">
        <v>0</v>
      </c>
      <c r="AT3386" t="s">
        <v>248</v>
      </c>
      <c r="AU3386">
        <v>25</v>
      </c>
    </row>
    <row r="3387" spans="1:47" x14ac:dyDescent="0.25">
      <c r="A3387" t="s">
        <v>1595</v>
      </c>
      <c r="B3387">
        <v>3252232</v>
      </c>
      <c r="C3387">
        <v>315779</v>
      </c>
      <c r="D3387" t="s">
        <v>398</v>
      </c>
      <c r="E3387">
        <v>0</v>
      </c>
      <c r="F3387">
        <v>0</v>
      </c>
      <c r="G3387">
        <v>1</v>
      </c>
      <c r="H3387">
        <v>0</v>
      </c>
      <c r="I3387">
        <v>90</v>
      </c>
      <c r="J3387">
        <v>2019</v>
      </c>
      <c r="K3387" t="s">
        <v>399</v>
      </c>
      <c r="L3387">
        <v>2</v>
      </c>
      <c r="M3387">
        <v>2</v>
      </c>
      <c r="N3387">
        <v>8.7201953461648944</v>
      </c>
      <c r="O3387">
        <v>9.2028152829646661</v>
      </c>
      <c r="P3387" t="s">
        <v>1596</v>
      </c>
      <c r="Q3387" t="s">
        <v>1459</v>
      </c>
      <c r="R3387" t="s">
        <v>1597</v>
      </c>
      <c r="S3387">
        <v>43486</v>
      </c>
      <c r="T3387" t="s">
        <v>53</v>
      </c>
      <c r="U3387" t="s">
        <v>1598</v>
      </c>
      <c r="V3387" t="s">
        <v>1463</v>
      </c>
      <c r="W3387" t="s">
        <v>181</v>
      </c>
      <c r="X3387" t="s">
        <v>403</v>
      </c>
      <c r="Y3387" t="s">
        <v>1599</v>
      </c>
      <c r="Z3387" s="1">
        <v>43796</v>
      </c>
      <c r="AA3387">
        <v>50</v>
      </c>
      <c r="AB3387" t="s">
        <v>81</v>
      </c>
      <c r="AC3387">
        <v>2023</v>
      </c>
      <c r="AD3387">
        <v>5</v>
      </c>
      <c r="AE3387" t="s">
        <v>475</v>
      </c>
      <c r="AF3387" t="s">
        <v>247</v>
      </c>
      <c r="AG3387" s="1">
        <v>36056</v>
      </c>
      <c r="AH3387" t="s">
        <v>264</v>
      </c>
      <c r="AI3387" t="s">
        <v>265</v>
      </c>
      <c r="AJ3387" t="s">
        <v>64</v>
      </c>
      <c r="AK3387">
        <v>177</v>
      </c>
      <c r="AL3387">
        <v>25000000</v>
      </c>
      <c r="AM3387">
        <v>60000000</v>
      </c>
      <c r="AN3387" s="1">
        <v>46568</v>
      </c>
      <c r="AO3387" t="s">
        <v>476</v>
      </c>
      <c r="AP3387" t="s">
        <v>164</v>
      </c>
      <c r="AQ3387">
        <v>11</v>
      </c>
      <c r="AR3387" t="s">
        <v>477</v>
      </c>
      <c r="AS3387">
        <v>0</v>
      </c>
      <c r="AT3387" t="s">
        <v>264</v>
      </c>
      <c r="AU3387">
        <v>26</v>
      </c>
    </row>
    <row r="3388" spans="1:47" x14ac:dyDescent="0.25">
      <c r="A3388" t="s">
        <v>1595</v>
      </c>
      <c r="B3388">
        <v>3252232</v>
      </c>
      <c r="C3388">
        <v>315779</v>
      </c>
      <c r="D3388" t="s">
        <v>398</v>
      </c>
      <c r="E3388">
        <v>0</v>
      </c>
      <c r="F3388">
        <v>0</v>
      </c>
      <c r="G3388">
        <v>1</v>
      </c>
      <c r="H3388">
        <v>0</v>
      </c>
      <c r="I3388">
        <v>90</v>
      </c>
      <c r="J3388">
        <v>2019</v>
      </c>
      <c r="K3388" t="s">
        <v>399</v>
      </c>
      <c r="L3388">
        <v>2</v>
      </c>
      <c r="M3388">
        <v>2</v>
      </c>
      <c r="N3388">
        <v>8.7201953461648944</v>
      </c>
      <c r="O3388">
        <v>9.2028152829646661</v>
      </c>
      <c r="P3388" t="s">
        <v>1596</v>
      </c>
      <c r="Q3388" t="s">
        <v>1459</v>
      </c>
      <c r="R3388" t="s">
        <v>1597</v>
      </c>
      <c r="S3388">
        <v>43486</v>
      </c>
      <c r="T3388" t="s">
        <v>53</v>
      </c>
      <c r="U3388" t="s">
        <v>1598</v>
      </c>
      <c r="V3388" t="s">
        <v>1463</v>
      </c>
      <c r="W3388" t="s">
        <v>181</v>
      </c>
      <c r="X3388" t="s">
        <v>403</v>
      </c>
      <c r="Y3388" t="s">
        <v>1599</v>
      </c>
      <c r="Z3388" s="1">
        <v>43796</v>
      </c>
      <c r="AA3388">
        <v>50</v>
      </c>
      <c r="AB3388" t="s">
        <v>81</v>
      </c>
      <c r="AC3388">
        <v>2023</v>
      </c>
      <c r="AD3388">
        <v>5</v>
      </c>
      <c r="AE3388" t="s">
        <v>475</v>
      </c>
      <c r="AF3388" t="s">
        <v>247</v>
      </c>
      <c r="AG3388" s="1">
        <v>36056</v>
      </c>
      <c r="AH3388" t="s">
        <v>264</v>
      </c>
      <c r="AI3388" t="s">
        <v>265</v>
      </c>
      <c r="AJ3388" t="s">
        <v>64</v>
      </c>
      <c r="AK3388">
        <v>177</v>
      </c>
      <c r="AL3388">
        <v>25000000</v>
      </c>
      <c r="AM3388">
        <v>60000000</v>
      </c>
      <c r="AN3388" s="1">
        <v>46568</v>
      </c>
      <c r="AO3388" t="s">
        <v>478</v>
      </c>
      <c r="AP3388" t="s">
        <v>164</v>
      </c>
      <c r="AQ3388">
        <v>11</v>
      </c>
      <c r="AR3388" t="s">
        <v>477</v>
      </c>
      <c r="AS3388">
        <v>0</v>
      </c>
      <c r="AT3388" t="s">
        <v>264</v>
      </c>
      <c r="AU3388">
        <v>26</v>
      </c>
    </row>
    <row r="3389" spans="1:47" x14ac:dyDescent="0.25">
      <c r="A3389" t="s">
        <v>1595</v>
      </c>
      <c r="B3389">
        <v>3252232</v>
      </c>
      <c r="C3389">
        <v>315779</v>
      </c>
      <c r="D3389" t="s">
        <v>398</v>
      </c>
      <c r="E3389">
        <v>0</v>
      </c>
      <c r="F3389">
        <v>0</v>
      </c>
      <c r="G3389">
        <v>1</v>
      </c>
      <c r="H3389">
        <v>0</v>
      </c>
      <c r="I3389">
        <v>90</v>
      </c>
      <c r="J3389">
        <v>2019</v>
      </c>
      <c r="K3389" t="s">
        <v>399</v>
      </c>
      <c r="L3389">
        <v>2</v>
      </c>
      <c r="M3389">
        <v>2</v>
      </c>
      <c r="N3389">
        <v>8.7201953461648944</v>
      </c>
      <c r="O3389">
        <v>9.2028152829646661</v>
      </c>
      <c r="P3389" t="s">
        <v>1596</v>
      </c>
      <c r="Q3389" t="s">
        <v>1459</v>
      </c>
      <c r="R3389" t="s">
        <v>1597</v>
      </c>
      <c r="S3389">
        <v>43486</v>
      </c>
      <c r="T3389" t="s">
        <v>53</v>
      </c>
      <c r="U3389" t="s">
        <v>1598</v>
      </c>
      <c r="V3389" t="s">
        <v>1463</v>
      </c>
      <c r="W3389" t="s">
        <v>181</v>
      </c>
      <c r="X3389" t="s">
        <v>403</v>
      </c>
      <c r="Y3389" t="s">
        <v>1599</v>
      </c>
      <c r="Z3389" s="1">
        <v>43796</v>
      </c>
      <c r="AA3389">
        <v>50</v>
      </c>
      <c r="AB3389" t="s">
        <v>81</v>
      </c>
      <c r="AC3389">
        <v>2023</v>
      </c>
      <c r="AD3389">
        <v>5</v>
      </c>
      <c r="AE3389" t="s">
        <v>475</v>
      </c>
      <c r="AF3389" t="s">
        <v>247</v>
      </c>
      <c r="AG3389" s="1">
        <v>36056</v>
      </c>
      <c r="AH3389" t="s">
        <v>264</v>
      </c>
      <c r="AI3389" t="s">
        <v>265</v>
      </c>
      <c r="AJ3389" t="s">
        <v>64</v>
      </c>
      <c r="AK3389">
        <v>177</v>
      </c>
      <c r="AL3389">
        <v>25000000</v>
      </c>
      <c r="AM3389">
        <v>60000000</v>
      </c>
      <c r="AN3389" s="1">
        <v>46568</v>
      </c>
      <c r="AO3389" t="s">
        <v>479</v>
      </c>
      <c r="AP3389" t="s">
        <v>164</v>
      </c>
      <c r="AQ3389">
        <v>11</v>
      </c>
      <c r="AR3389" t="s">
        <v>477</v>
      </c>
      <c r="AS3389">
        <v>0</v>
      </c>
      <c r="AT3389" t="s">
        <v>264</v>
      </c>
      <c r="AU3389">
        <v>26</v>
      </c>
    </row>
    <row r="3390" spans="1:47" x14ac:dyDescent="0.25">
      <c r="A3390" t="s">
        <v>1595</v>
      </c>
      <c r="B3390">
        <v>3252232</v>
      </c>
      <c r="C3390">
        <v>315779</v>
      </c>
      <c r="D3390" t="s">
        <v>398</v>
      </c>
      <c r="E3390">
        <v>0</v>
      </c>
      <c r="F3390">
        <v>0</v>
      </c>
      <c r="G3390">
        <v>1</v>
      </c>
      <c r="H3390">
        <v>0</v>
      </c>
      <c r="I3390">
        <v>90</v>
      </c>
      <c r="J3390">
        <v>2019</v>
      </c>
      <c r="K3390" t="s">
        <v>399</v>
      </c>
      <c r="L3390">
        <v>2</v>
      </c>
      <c r="M3390">
        <v>2</v>
      </c>
      <c r="N3390">
        <v>8.7201953461648944</v>
      </c>
      <c r="O3390">
        <v>9.2028152829646661</v>
      </c>
      <c r="P3390" t="s">
        <v>1596</v>
      </c>
      <c r="Q3390" t="s">
        <v>1459</v>
      </c>
      <c r="R3390" t="s">
        <v>1597</v>
      </c>
      <c r="S3390">
        <v>43486</v>
      </c>
      <c r="T3390" t="s">
        <v>53</v>
      </c>
      <c r="U3390" t="s">
        <v>1598</v>
      </c>
      <c r="V3390" t="s">
        <v>1463</v>
      </c>
      <c r="W3390" t="s">
        <v>181</v>
      </c>
      <c r="X3390" t="s">
        <v>403</v>
      </c>
      <c r="Y3390" t="s">
        <v>1599</v>
      </c>
      <c r="Z3390" s="1">
        <v>43796</v>
      </c>
      <c r="AA3390">
        <v>50</v>
      </c>
      <c r="AB3390" t="s">
        <v>81</v>
      </c>
      <c r="AC3390">
        <v>2023</v>
      </c>
      <c r="AD3390">
        <v>5</v>
      </c>
      <c r="AE3390" t="s">
        <v>475</v>
      </c>
      <c r="AF3390" t="s">
        <v>247</v>
      </c>
      <c r="AG3390" s="1">
        <v>36056</v>
      </c>
      <c r="AH3390" t="s">
        <v>264</v>
      </c>
      <c r="AI3390" t="s">
        <v>265</v>
      </c>
      <c r="AJ3390" t="s">
        <v>64</v>
      </c>
      <c r="AK3390">
        <v>177</v>
      </c>
      <c r="AL3390">
        <v>25000000</v>
      </c>
      <c r="AM3390">
        <v>60000000</v>
      </c>
      <c r="AN3390" s="1">
        <v>46568</v>
      </c>
      <c r="AO3390" t="s">
        <v>480</v>
      </c>
      <c r="AP3390" t="s">
        <v>164</v>
      </c>
      <c r="AQ3390">
        <v>11</v>
      </c>
      <c r="AR3390" t="s">
        <v>477</v>
      </c>
      <c r="AS3390">
        <v>0</v>
      </c>
      <c r="AT3390" t="s">
        <v>264</v>
      </c>
      <c r="AU3390">
        <v>26</v>
      </c>
    </row>
    <row r="3391" spans="1:47" x14ac:dyDescent="0.25">
      <c r="A3391" t="s">
        <v>1595</v>
      </c>
      <c r="B3391">
        <v>3252232</v>
      </c>
      <c r="C3391">
        <v>315779</v>
      </c>
      <c r="D3391" t="s">
        <v>398</v>
      </c>
      <c r="E3391">
        <v>0</v>
      </c>
      <c r="F3391">
        <v>0</v>
      </c>
      <c r="G3391">
        <v>1</v>
      </c>
      <c r="H3391">
        <v>0</v>
      </c>
      <c r="I3391">
        <v>90</v>
      </c>
      <c r="J3391">
        <v>2019</v>
      </c>
      <c r="K3391" t="s">
        <v>399</v>
      </c>
      <c r="L3391">
        <v>2</v>
      </c>
      <c r="M3391">
        <v>2</v>
      </c>
      <c r="N3391">
        <v>8.7201953461648944</v>
      </c>
      <c r="O3391">
        <v>9.2028152829646661</v>
      </c>
      <c r="P3391" t="s">
        <v>1596</v>
      </c>
      <c r="Q3391" t="s">
        <v>1459</v>
      </c>
      <c r="R3391" t="s">
        <v>1597</v>
      </c>
      <c r="S3391">
        <v>43486</v>
      </c>
      <c r="T3391" t="s">
        <v>53</v>
      </c>
      <c r="U3391" t="s">
        <v>1598</v>
      </c>
      <c r="V3391" t="s">
        <v>1463</v>
      </c>
      <c r="W3391" t="s">
        <v>181</v>
      </c>
      <c r="X3391" t="s">
        <v>403</v>
      </c>
      <c r="Y3391" t="s">
        <v>1599</v>
      </c>
      <c r="Z3391" s="1">
        <v>43796</v>
      </c>
      <c r="AA3391">
        <v>50</v>
      </c>
      <c r="AB3391" t="s">
        <v>81</v>
      </c>
      <c r="AC3391">
        <v>2023</v>
      </c>
      <c r="AD3391">
        <v>5</v>
      </c>
      <c r="AE3391" t="s">
        <v>475</v>
      </c>
      <c r="AF3391" t="s">
        <v>247</v>
      </c>
      <c r="AG3391" s="1">
        <v>36056</v>
      </c>
      <c r="AH3391" t="s">
        <v>264</v>
      </c>
      <c r="AI3391" t="s">
        <v>265</v>
      </c>
      <c r="AJ3391" t="s">
        <v>64</v>
      </c>
      <c r="AK3391">
        <v>177</v>
      </c>
      <c r="AL3391">
        <v>25000000</v>
      </c>
      <c r="AM3391">
        <v>60000000</v>
      </c>
      <c r="AN3391" s="1">
        <v>46568</v>
      </c>
      <c r="AO3391" t="s">
        <v>481</v>
      </c>
      <c r="AP3391" t="s">
        <v>164</v>
      </c>
      <c r="AQ3391">
        <v>11</v>
      </c>
      <c r="AR3391" t="s">
        <v>477</v>
      </c>
      <c r="AS3391">
        <v>0</v>
      </c>
      <c r="AT3391" t="s">
        <v>264</v>
      </c>
      <c r="AU3391">
        <v>26</v>
      </c>
    </row>
    <row r="3392" spans="1:47" x14ac:dyDescent="0.25">
      <c r="A3392" t="s">
        <v>1595</v>
      </c>
      <c r="B3392">
        <v>3252232</v>
      </c>
      <c r="C3392">
        <v>315779</v>
      </c>
      <c r="D3392" t="s">
        <v>398</v>
      </c>
      <c r="E3392">
        <v>0</v>
      </c>
      <c r="F3392">
        <v>0</v>
      </c>
      <c r="G3392">
        <v>1</v>
      </c>
      <c r="H3392">
        <v>0</v>
      </c>
      <c r="I3392">
        <v>90</v>
      </c>
      <c r="J3392">
        <v>2019</v>
      </c>
      <c r="K3392" t="s">
        <v>399</v>
      </c>
      <c r="L3392">
        <v>2</v>
      </c>
      <c r="M3392">
        <v>2</v>
      </c>
      <c r="N3392">
        <v>8.7201953461648944</v>
      </c>
      <c r="O3392">
        <v>9.2028152829646661</v>
      </c>
      <c r="P3392" t="s">
        <v>1596</v>
      </c>
      <c r="Q3392" t="s">
        <v>1459</v>
      </c>
      <c r="R3392" t="s">
        <v>1597</v>
      </c>
      <c r="S3392">
        <v>43486</v>
      </c>
      <c r="T3392" t="s">
        <v>53</v>
      </c>
      <c r="U3392" t="s">
        <v>1598</v>
      </c>
      <c r="V3392" t="s">
        <v>1463</v>
      </c>
      <c r="W3392" t="s">
        <v>181</v>
      </c>
      <c r="X3392" t="s">
        <v>403</v>
      </c>
      <c r="Y3392" t="s">
        <v>1599</v>
      </c>
      <c r="Z3392" s="1">
        <v>43796</v>
      </c>
      <c r="AA3392">
        <v>50</v>
      </c>
      <c r="AB3392" t="s">
        <v>81</v>
      </c>
      <c r="AC3392">
        <v>2023</v>
      </c>
      <c r="AD3392">
        <v>5</v>
      </c>
      <c r="AE3392" t="s">
        <v>475</v>
      </c>
      <c r="AF3392" t="s">
        <v>247</v>
      </c>
      <c r="AG3392" s="1">
        <v>36056</v>
      </c>
      <c r="AH3392" t="s">
        <v>264</v>
      </c>
      <c r="AI3392" t="s">
        <v>265</v>
      </c>
      <c r="AJ3392" t="s">
        <v>64</v>
      </c>
      <c r="AK3392">
        <v>177</v>
      </c>
      <c r="AL3392">
        <v>25000000</v>
      </c>
      <c r="AM3392">
        <v>60000000</v>
      </c>
      <c r="AN3392" s="1">
        <v>46568</v>
      </c>
      <c r="AO3392" t="s">
        <v>482</v>
      </c>
      <c r="AP3392" t="s">
        <v>164</v>
      </c>
      <c r="AQ3392">
        <v>11</v>
      </c>
      <c r="AR3392" t="s">
        <v>477</v>
      </c>
      <c r="AS3392">
        <v>0</v>
      </c>
      <c r="AT3392" t="s">
        <v>483</v>
      </c>
      <c r="AU3392">
        <v>26</v>
      </c>
    </row>
    <row r="3393" spans="1:47" x14ac:dyDescent="0.25">
      <c r="A3393" t="s">
        <v>1595</v>
      </c>
      <c r="B3393">
        <v>3252232</v>
      </c>
      <c r="C3393">
        <v>315779</v>
      </c>
      <c r="D3393" t="s">
        <v>398</v>
      </c>
      <c r="E3393">
        <v>0</v>
      </c>
      <c r="F3393">
        <v>0</v>
      </c>
      <c r="G3393">
        <v>1</v>
      </c>
      <c r="H3393">
        <v>0</v>
      </c>
      <c r="I3393">
        <v>90</v>
      </c>
      <c r="J3393">
        <v>2019</v>
      </c>
      <c r="K3393" t="s">
        <v>399</v>
      </c>
      <c r="L3393">
        <v>2</v>
      </c>
      <c r="M3393">
        <v>2</v>
      </c>
      <c r="N3393">
        <v>8.7201953461648944</v>
      </c>
      <c r="O3393">
        <v>9.2028152829646661</v>
      </c>
      <c r="P3393" t="s">
        <v>1596</v>
      </c>
      <c r="Q3393" t="s">
        <v>1459</v>
      </c>
      <c r="R3393" t="s">
        <v>1597</v>
      </c>
      <c r="S3393">
        <v>43486</v>
      </c>
      <c r="T3393" t="s">
        <v>53</v>
      </c>
      <c r="U3393" t="s">
        <v>1598</v>
      </c>
      <c r="V3393" t="s">
        <v>1463</v>
      </c>
      <c r="W3393" t="s">
        <v>181</v>
      </c>
      <c r="X3393" t="s">
        <v>403</v>
      </c>
      <c r="Y3393" t="s">
        <v>1599</v>
      </c>
      <c r="Z3393" s="1">
        <v>43796</v>
      </c>
      <c r="AA3393">
        <v>50</v>
      </c>
      <c r="AB3393" t="s">
        <v>81</v>
      </c>
      <c r="AC3393">
        <v>2023</v>
      </c>
      <c r="AD3393">
        <v>5</v>
      </c>
      <c r="AE3393" t="s">
        <v>475</v>
      </c>
      <c r="AF3393" t="s">
        <v>247</v>
      </c>
      <c r="AG3393" s="1">
        <v>36056</v>
      </c>
      <c r="AH3393" t="s">
        <v>264</v>
      </c>
      <c r="AI3393" t="s">
        <v>265</v>
      </c>
      <c r="AJ3393" t="s">
        <v>64</v>
      </c>
      <c r="AK3393">
        <v>177</v>
      </c>
      <c r="AL3393">
        <v>25000000</v>
      </c>
      <c r="AM3393">
        <v>60000000</v>
      </c>
      <c r="AN3393" s="1">
        <v>46568</v>
      </c>
      <c r="AO3393" t="s">
        <v>484</v>
      </c>
      <c r="AP3393" t="s">
        <v>164</v>
      </c>
      <c r="AQ3393">
        <v>11</v>
      </c>
      <c r="AR3393" t="s">
        <v>477</v>
      </c>
      <c r="AS3393">
        <v>0</v>
      </c>
      <c r="AT3393" t="s">
        <v>264</v>
      </c>
      <c r="AU3393">
        <v>26</v>
      </c>
    </row>
    <row r="3394" spans="1:47" x14ac:dyDescent="0.25">
      <c r="A3394" t="s">
        <v>1595</v>
      </c>
      <c r="B3394">
        <v>3252232</v>
      </c>
      <c r="C3394">
        <v>315779</v>
      </c>
      <c r="D3394" t="s">
        <v>398</v>
      </c>
      <c r="E3394">
        <v>0</v>
      </c>
      <c r="F3394">
        <v>0</v>
      </c>
      <c r="G3394">
        <v>1</v>
      </c>
      <c r="H3394">
        <v>0</v>
      </c>
      <c r="I3394">
        <v>90</v>
      </c>
      <c r="J3394">
        <v>2019</v>
      </c>
      <c r="K3394" t="s">
        <v>399</v>
      </c>
      <c r="L3394">
        <v>2</v>
      </c>
      <c r="M3394">
        <v>2</v>
      </c>
      <c r="N3394">
        <v>8.7201953461648944</v>
      </c>
      <c r="O3394">
        <v>9.2028152829646661</v>
      </c>
      <c r="P3394" t="s">
        <v>1596</v>
      </c>
      <c r="Q3394" t="s">
        <v>1459</v>
      </c>
      <c r="R3394" t="s">
        <v>1597</v>
      </c>
      <c r="S3394">
        <v>43486</v>
      </c>
      <c r="T3394" t="s">
        <v>53</v>
      </c>
      <c r="U3394" t="s">
        <v>1598</v>
      </c>
      <c r="V3394" t="s">
        <v>1463</v>
      </c>
      <c r="W3394" t="s">
        <v>181</v>
      </c>
      <c r="X3394" t="s">
        <v>403</v>
      </c>
      <c r="Y3394" t="s">
        <v>1599</v>
      </c>
      <c r="Z3394" s="1">
        <v>43796</v>
      </c>
      <c r="AA3394">
        <v>50</v>
      </c>
      <c r="AB3394" t="s">
        <v>81</v>
      </c>
      <c r="AC3394">
        <v>2023</v>
      </c>
      <c r="AD3394">
        <v>5</v>
      </c>
      <c r="AE3394" t="s">
        <v>475</v>
      </c>
      <c r="AF3394" t="s">
        <v>247</v>
      </c>
      <c r="AG3394" s="1">
        <v>36056</v>
      </c>
      <c r="AH3394" t="s">
        <v>264</v>
      </c>
      <c r="AI3394" t="s">
        <v>265</v>
      </c>
      <c r="AJ3394" t="s">
        <v>64</v>
      </c>
      <c r="AK3394">
        <v>177</v>
      </c>
      <c r="AL3394">
        <v>25000000</v>
      </c>
      <c r="AM3394">
        <v>60000000</v>
      </c>
      <c r="AN3394" s="1">
        <v>46568</v>
      </c>
      <c r="AO3394" t="s">
        <v>485</v>
      </c>
      <c r="AP3394" t="s">
        <v>66</v>
      </c>
      <c r="AQ3394">
        <v>11</v>
      </c>
      <c r="AR3394" t="s">
        <v>477</v>
      </c>
      <c r="AS3394">
        <v>0</v>
      </c>
      <c r="AT3394" t="s">
        <v>264</v>
      </c>
      <c r="AU3394">
        <v>26</v>
      </c>
    </row>
    <row r="3395" spans="1:47" x14ac:dyDescent="0.25">
      <c r="A3395" t="s">
        <v>1595</v>
      </c>
      <c r="B3395">
        <v>3252232</v>
      </c>
      <c r="C3395">
        <v>315779</v>
      </c>
      <c r="D3395" t="s">
        <v>398</v>
      </c>
      <c r="E3395">
        <v>0</v>
      </c>
      <c r="F3395">
        <v>0</v>
      </c>
      <c r="G3395">
        <v>1</v>
      </c>
      <c r="H3395">
        <v>0</v>
      </c>
      <c r="I3395">
        <v>90</v>
      </c>
      <c r="J3395">
        <v>2019</v>
      </c>
      <c r="K3395" t="s">
        <v>399</v>
      </c>
      <c r="L3395">
        <v>2</v>
      </c>
      <c r="M3395">
        <v>2</v>
      </c>
      <c r="N3395">
        <v>8.7201953461648944</v>
      </c>
      <c r="O3395">
        <v>9.2028152829646661</v>
      </c>
      <c r="P3395" t="s">
        <v>1596</v>
      </c>
      <c r="Q3395" t="s">
        <v>1459</v>
      </c>
      <c r="R3395" t="s">
        <v>1597</v>
      </c>
      <c r="S3395">
        <v>43486</v>
      </c>
      <c r="T3395" t="s">
        <v>53</v>
      </c>
      <c r="U3395" t="s">
        <v>1598</v>
      </c>
      <c r="V3395" t="s">
        <v>1463</v>
      </c>
      <c r="W3395" t="s">
        <v>181</v>
      </c>
      <c r="X3395" t="s">
        <v>403</v>
      </c>
      <c r="Y3395" t="s">
        <v>1599</v>
      </c>
      <c r="Z3395" s="1">
        <v>43796</v>
      </c>
      <c r="AA3395">
        <v>50</v>
      </c>
      <c r="AB3395" t="s">
        <v>81</v>
      </c>
      <c r="AC3395">
        <v>2023</v>
      </c>
      <c r="AD3395">
        <v>5</v>
      </c>
      <c r="AE3395" t="s">
        <v>475</v>
      </c>
      <c r="AF3395" t="s">
        <v>247</v>
      </c>
      <c r="AG3395" s="1">
        <v>36056</v>
      </c>
      <c r="AH3395" t="s">
        <v>264</v>
      </c>
      <c r="AI3395" t="s">
        <v>265</v>
      </c>
      <c r="AJ3395" t="s">
        <v>64</v>
      </c>
      <c r="AK3395">
        <v>177</v>
      </c>
      <c r="AL3395">
        <v>25000000</v>
      </c>
      <c r="AM3395">
        <v>60000000</v>
      </c>
      <c r="AN3395" s="1">
        <v>46568</v>
      </c>
      <c r="AO3395" t="s">
        <v>486</v>
      </c>
      <c r="AP3395" t="s">
        <v>164</v>
      </c>
      <c r="AQ3395">
        <v>11</v>
      </c>
      <c r="AR3395" t="s">
        <v>477</v>
      </c>
      <c r="AS3395">
        <v>0</v>
      </c>
      <c r="AT3395" t="s">
        <v>264</v>
      </c>
      <c r="AU3395">
        <v>26</v>
      </c>
    </row>
    <row r="3396" spans="1:47" x14ac:dyDescent="0.25">
      <c r="A3396" t="s">
        <v>1595</v>
      </c>
      <c r="B3396">
        <v>3252232</v>
      </c>
      <c r="C3396">
        <v>315779</v>
      </c>
      <c r="D3396" t="s">
        <v>398</v>
      </c>
      <c r="E3396">
        <v>0</v>
      </c>
      <c r="F3396">
        <v>0</v>
      </c>
      <c r="G3396">
        <v>1</v>
      </c>
      <c r="H3396">
        <v>0</v>
      </c>
      <c r="I3396">
        <v>90</v>
      </c>
      <c r="J3396">
        <v>2019</v>
      </c>
      <c r="K3396" t="s">
        <v>399</v>
      </c>
      <c r="L3396">
        <v>2</v>
      </c>
      <c r="M3396">
        <v>2</v>
      </c>
      <c r="N3396">
        <v>8.7201953461648944</v>
      </c>
      <c r="O3396">
        <v>9.2028152829646661</v>
      </c>
      <c r="P3396" t="s">
        <v>1596</v>
      </c>
      <c r="Q3396" t="s">
        <v>1459</v>
      </c>
      <c r="R3396" t="s">
        <v>1597</v>
      </c>
      <c r="S3396">
        <v>43486</v>
      </c>
      <c r="T3396" t="s">
        <v>53</v>
      </c>
      <c r="U3396" t="s">
        <v>1598</v>
      </c>
      <c r="V3396" t="s">
        <v>1463</v>
      </c>
      <c r="W3396" t="s">
        <v>181</v>
      </c>
      <c r="X3396" t="s">
        <v>403</v>
      </c>
      <c r="Y3396" t="s">
        <v>1599</v>
      </c>
      <c r="Z3396" s="1">
        <v>43796</v>
      </c>
      <c r="AA3396">
        <v>50</v>
      </c>
      <c r="AB3396" t="s">
        <v>81</v>
      </c>
      <c r="AC3396">
        <v>2023</v>
      </c>
      <c r="AD3396">
        <v>5</v>
      </c>
      <c r="AE3396" t="s">
        <v>475</v>
      </c>
      <c r="AF3396" t="s">
        <v>247</v>
      </c>
      <c r="AG3396" s="1">
        <v>36056</v>
      </c>
      <c r="AH3396" t="s">
        <v>264</v>
      </c>
      <c r="AI3396" t="s">
        <v>265</v>
      </c>
      <c r="AJ3396" t="s">
        <v>64</v>
      </c>
      <c r="AK3396">
        <v>177</v>
      </c>
      <c r="AL3396">
        <v>25000000</v>
      </c>
      <c r="AM3396">
        <v>60000000</v>
      </c>
      <c r="AN3396" s="1">
        <v>46568</v>
      </c>
      <c r="AO3396" t="s">
        <v>487</v>
      </c>
      <c r="AP3396" t="s">
        <v>164</v>
      </c>
      <c r="AQ3396">
        <v>11</v>
      </c>
      <c r="AR3396" t="s">
        <v>477</v>
      </c>
      <c r="AS3396">
        <v>0</v>
      </c>
      <c r="AT3396" t="s">
        <v>264</v>
      </c>
      <c r="AU3396">
        <v>26</v>
      </c>
    </row>
    <row r="3397" spans="1:47" x14ac:dyDescent="0.25">
      <c r="A3397" t="s">
        <v>1595</v>
      </c>
      <c r="B3397">
        <v>3252232</v>
      </c>
      <c r="C3397">
        <v>315779</v>
      </c>
      <c r="D3397" t="s">
        <v>398</v>
      </c>
      <c r="E3397">
        <v>0</v>
      </c>
      <c r="F3397">
        <v>0</v>
      </c>
      <c r="G3397">
        <v>1</v>
      </c>
      <c r="H3397">
        <v>0</v>
      </c>
      <c r="I3397">
        <v>90</v>
      </c>
      <c r="J3397">
        <v>2019</v>
      </c>
      <c r="K3397" t="s">
        <v>399</v>
      </c>
      <c r="L3397">
        <v>2</v>
      </c>
      <c r="M3397">
        <v>2</v>
      </c>
      <c r="N3397">
        <v>8.7201953461648944</v>
      </c>
      <c r="O3397">
        <v>9.2028152829646661</v>
      </c>
      <c r="P3397" t="s">
        <v>1596</v>
      </c>
      <c r="Q3397" t="s">
        <v>1459</v>
      </c>
      <c r="R3397" t="s">
        <v>1597</v>
      </c>
      <c r="S3397">
        <v>43486</v>
      </c>
      <c r="T3397" t="s">
        <v>53</v>
      </c>
      <c r="U3397" t="s">
        <v>1598</v>
      </c>
      <c r="V3397" t="s">
        <v>1463</v>
      </c>
      <c r="W3397" t="s">
        <v>181</v>
      </c>
      <c r="X3397" t="s">
        <v>403</v>
      </c>
      <c r="Y3397" t="s">
        <v>1599</v>
      </c>
      <c r="Z3397" s="1">
        <v>43796</v>
      </c>
      <c r="AA3397">
        <v>50</v>
      </c>
      <c r="AB3397" t="s">
        <v>81</v>
      </c>
      <c r="AC3397">
        <v>2023</v>
      </c>
      <c r="AD3397">
        <v>5</v>
      </c>
      <c r="AE3397" t="s">
        <v>475</v>
      </c>
      <c r="AF3397" t="s">
        <v>247</v>
      </c>
      <c r="AG3397" s="1">
        <v>36056</v>
      </c>
      <c r="AH3397" t="s">
        <v>264</v>
      </c>
      <c r="AI3397" t="s">
        <v>265</v>
      </c>
      <c r="AJ3397" t="s">
        <v>64</v>
      </c>
      <c r="AK3397">
        <v>177</v>
      </c>
      <c r="AL3397">
        <v>25000000</v>
      </c>
      <c r="AM3397">
        <v>60000000</v>
      </c>
      <c r="AN3397" s="1">
        <v>46568</v>
      </c>
      <c r="AO3397" t="s">
        <v>488</v>
      </c>
      <c r="AP3397" t="s">
        <v>164</v>
      </c>
      <c r="AQ3397">
        <v>11</v>
      </c>
      <c r="AR3397" t="s">
        <v>477</v>
      </c>
      <c r="AS3397">
        <v>0</v>
      </c>
      <c r="AT3397" t="s">
        <v>264</v>
      </c>
      <c r="AU3397">
        <v>26</v>
      </c>
    </row>
    <row r="3398" spans="1:47" x14ac:dyDescent="0.25">
      <c r="A3398" t="s">
        <v>1595</v>
      </c>
      <c r="B3398">
        <v>3252232</v>
      </c>
      <c r="C3398">
        <v>315779</v>
      </c>
      <c r="D3398" t="s">
        <v>398</v>
      </c>
      <c r="E3398">
        <v>0</v>
      </c>
      <c r="F3398">
        <v>0</v>
      </c>
      <c r="G3398">
        <v>1</v>
      </c>
      <c r="H3398">
        <v>0</v>
      </c>
      <c r="I3398">
        <v>90</v>
      </c>
      <c r="J3398">
        <v>2019</v>
      </c>
      <c r="K3398" t="s">
        <v>399</v>
      </c>
      <c r="L3398">
        <v>2</v>
      </c>
      <c r="M3398">
        <v>2</v>
      </c>
      <c r="N3398">
        <v>8.7201953461648944</v>
      </c>
      <c r="O3398">
        <v>9.2028152829646661</v>
      </c>
      <c r="P3398" t="s">
        <v>1596</v>
      </c>
      <c r="Q3398" t="s">
        <v>1459</v>
      </c>
      <c r="R3398" t="s">
        <v>1597</v>
      </c>
      <c r="S3398">
        <v>43486</v>
      </c>
      <c r="T3398" t="s">
        <v>53</v>
      </c>
      <c r="U3398" t="s">
        <v>1598</v>
      </c>
      <c r="V3398" t="s">
        <v>1463</v>
      </c>
      <c r="W3398" t="s">
        <v>181</v>
      </c>
      <c r="X3398" t="s">
        <v>403</v>
      </c>
      <c r="Y3398" t="s">
        <v>1599</v>
      </c>
      <c r="Z3398" s="1">
        <v>43796</v>
      </c>
      <c r="AA3398">
        <v>50</v>
      </c>
      <c r="AB3398" t="s">
        <v>81</v>
      </c>
      <c r="AC3398">
        <v>2023</v>
      </c>
      <c r="AD3398">
        <v>5</v>
      </c>
      <c r="AE3398" t="s">
        <v>475</v>
      </c>
      <c r="AF3398" t="s">
        <v>247</v>
      </c>
      <c r="AG3398" s="1">
        <v>36056</v>
      </c>
      <c r="AH3398" t="s">
        <v>264</v>
      </c>
      <c r="AI3398" t="s">
        <v>265</v>
      </c>
      <c r="AJ3398" t="s">
        <v>64</v>
      </c>
      <c r="AK3398">
        <v>177</v>
      </c>
      <c r="AL3398">
        <v>25000000</v>
      </c>
      <c r="AM3398">
        <v>60000000</v>
      </c>
      <c r="AN3398" s="1">
        <v>46568</v>
      </c>
      <c r="AO3398" t="s">
        <v>489</v>
      </c>
      <c r="AP3398" t="s">
        <v>164</v>
      </c>
      <c r="AQ3398">
        <v>11</v>
      </c>
      <c r="AR3398" t="s">
        <v>477</v>
      </c>
      <c r="AS3398">
        <v>0</v>
      </c>
      <c r="AT3398" t="s">
        <v>264</v>
      </c>
      <c r="AU3398">
        <v>26</v>
      </c>
    </row>
    <row r="3399" spans="1:47" x14ac:dyDescent="0.25">
      <c r="A3399" t="s">
        <v>1595</v>
      </c>
      <c r="B3399">
        <v>3252232</v>
      </c>
      <c r="C3399">
        <v>315779</v>
      </c>
      <c r="D3399" t="s">
        <v>398</v>
      </c>
      <c r="E3399">
        <v>0</v>
      </c>
      <c r="F3399">
        <v>0</v>
      </c>
      <c r="G3399">
        <v>1</v>
      </c>
      <c r="H3399">
        <v>0</v>
      </c>
      <c r="I3399">
        <v>90</v>
      </c>
      <c r="J3399">
        <v>2019</v>
      </c>
      <c r="K3399" t="s">
        <v>399</v>
      </c>
      <c r="L3399">
        <v>2</v>
      </c>
      <c r="M3399">
        <v>2</v>
      </c>
      <c r="N3399">
        <v>8.7201953461648944</v>
      </c>
      <c r="O3399">
        <v>9.2028152829646661</v>
      </c>
      <c r="P3399" t="s">
        <v>1596</v>
      </c>
      <c r="Q3399" t="s">
        <v>1459</v>
      </c>
      <c r="R3399" t="s">
        <v>1597</v>
      </c>
      <c r="S3399">
        <v>43486</v>
      </c>
      <c r="T3399" t="s">
        <v>53</v>
      </c>
      <c r="U3399" t="s">
        <v>1598</v>
      </c>
      <c r="V3399" t="s">
        <v>1463</v>
      </c>
      <c r="W3399" t="s">
        <v>181</v>
      </c>
      <c r="X3399" t="s">
        <v>403</v>
      </c>
      <c r="Y3399" t="s">
        <v>1599</v>
      </c>
      <c r="Z3399" s="1">
        <v>43796</v>
      </c>
      <c r="AA3399">
        <v>50</v>
      </c>
      <c r="AB3399" t="s">
        <v>81</v>
      </c>
      <c r="AC3399">
        <v>2023</v>
      </c>
      <c r="AD3399">
        <v>5</v>
      </c>
      <c r="AE3399" t="s">
        <v>475</v>
      </c>
      <c r="AF3399" t="s">
        <v>247</v>
      </c>
      <c r="AG3399" s="1">
        <v>36056</v>
      </c>
      <c r="AH3399" t="s">
        <v>264</v>
      </c>
      <c r="AI3399" t="s">
        <v>265</v>
      </c>
      <c r="AJ3399" t="s">
        <v>64</v>
      </c>
      <c r="AK3399">
        <v>177</v>
      </c>
      <c r="AL3399">
        <v>25000000</v>
      </c>
      <c r="AM3399">
        <v>60000000</v>
      </c>
      <c r="AN3399" s="1">
        <v>46568</v>
      </c>
      <c r="AO3399" t="s">
        <v>490</v>
      </c>
      <c r="AP3399" t="s">
        <v>164</v>
      </c>
      <c r="AQ3399">
        <v>11</v>
      </c>
      <c r="AR3399" t="s">
        <v>477</v>
      </c>
      <c r="AS3399">
        <v>0</v>
      </c>
      <c r="AT3399" t="s">
        <v>264</v>
      </c>
      <c r="AU3399">
        <v>26</v>
      </c>
    </row>
    <row r="3400" spans="1:47" x14ac:dyDescent="0.25">
      <c r="A3400" t="s">
        <v>1595</v>
      </c>
      <c r="B3400">
        <v>3252232</v>
      </c>
      <c r="C3400">
        <v>315779</v>
      </c>
      <c r="D3400" t="s">
        <v>398</v>
      </c>
      <c r="E3400">
        <v>0</v>
      </c>
      <c r="F3400">
        <v>0</v>
      </c>
      <c r="G3400">
        <v>1</v>
      </c>
      <c r="H3400">
        <v>0</v>
      </c>
      <c r="I3400">
        <v>90</v>
      </c>
      <c r="J3400">
        <v>2019</v>
      </c>
      <c r="K3400" t="s">
        <v>399</v>
      </c>
      <c r="L3400">
        <v>2</v>
      </c>
      <c r="M3400">
        <v>2</v>
      </c>
      <c r="N3400">
        <v>8.7201953461648944</v>
      </c>
      <c r="O3400">
        <v>9.2028152829646661</v>
      </c>
      <c r="P3400" t="s">
        <v>1596</v>
      </c>
      <c r="Q3400" t="s">
        <v>1459</v>
      </c>
      <c r="R3400" t="s">
        <v>1597</v>
      </c>
      <c r="S3400">
        <v>43486</v>
      </c>
      <c r="T3400" t="s">
        <v>53</v>
      </c>
      <c r="U3400" t="s">
        <v>1598</v>
      </c>
      <c r="V3400" t="s">
        <v>1463</v>
      </c>
      <c r="W3400" t="s">
        <v>181</v>
      </c>
      <c r="X3400" t="s">
        <v>403</v>
      </c>
      <c r="Y3400" t="s">
        <v>1599</v>
      </c>
      <c r="Z3400" s="1">
        <v>43796</v>
      </c>
      <c r="AA3400">
        <v>50</v>
      </c>
      <c r="AB3400" t="s">
        <v>81</v>
      </c>
      <c r="AC3400">
        <v>2023</v>
      </c>
      <c r="AD3400">
        <v>5</v>
      </c>
      <c r="AE3400" t="s">
        <v>475</v>
      </c>
      <c r="AF3400" t="s">
        <v>247</v>
      </c>
      <c r="AG3400" s="1">
        <v>36056</v>
      </c>
      <c r="AH3400" t="s">
        <v>264</v>
      </c>
      <c r="AI3400" t="s">
        <v>265</v>
      </c>
      <c r="AJ3400" t="s">
        <v>64</v>
      </c>
      <c r="AK3400">
        <v>177</v>
      </c>
      <c r="AL3400">
        <v>25000000</v>
      </c>
      <c r="AM3400">
        <v>60000000</v>
      </c>
      <c r="AN3400" s="1">
        <v>46568</v>
      </c>
      <c r="AO3400" t="s">
        <v>491</v>
      </c>
      <c r="AP3400" t="s">
        <v>66</v>
      </c>
      <c r="AQ3400">
        <v>11</v>
      </c>
      <c r="AR3400" t="s">
        <v>477</v>
      </c>
      <c r="AS3400">
        <v>0</v>
      </c>
      <c r="AT3400" t="s">
        <v>264</v>
      </c>
      <c r="AU3400">
        <v>26</v>
      </c>
    </row>
    <row r="3401" spans="1:47" x14ac:dyDescent="0.25">
      <c r="A3401" t="s">
        <v>1600</v>
      </c>
      <c r="B3401">
        <v>3210396</v>
      </c>
      <c r="C3401">
        <v>381187</v>
      </c>
      <c r="D3401" t="s">
        <v>812</v>
      </c>
      <c r="E3401">
        <v>0</v>
      </c>
      <c r="F3401">
        <v>0</v>
      </c>
      <c r="G3401">
        <v>0</v>
      </c>
      <c r="H3401">
        <v>0</v>
      </c>
      <c r="I3401">
        <v>60</v>
      </c>
      <c r="J3401">
        <v>2019</v>
      </c>
      <c r="K3401" t="s">
        <v>119</v>
      </c>
      <c r="L3401">
        <v>1</v>
      </c>
      <c r="M3401">
        <v>1</v>
      </c>
      <c r="N3401">
        <v>5</v>
      </c>
      <c r="O3401">
        <v>12</v>
      </c>
      <c r="P3401" t="s">
        <v>1346</v>
      </c>
      <c r="Q3401" t="s">
        <v>922</v>
      </c>
      <c r="R3401" t="s">
        <v>1347</v>
      </c>
      <c r="S3401">
        <v>4520</v>
      </c>
      <c r="T3401" t="s">
        <v>923</v>
      </c>
      <c r="U3401" t="s">
        <v>1188</v>
      </c>
      <c r="V3401" t="s">
        <v>793</v>
      </c>
      <c r="W3401" t="s">
        <v>103</v>
      </c>
      <c r="X3401" t="s">
        <v>57</v>
      </c>
      <c r="Y3401" t="s">
        <v>1601</v>
      </c>
      <c r="Z3401" s="1">
        <v>43800</v>
      </c>
      <c r="AA3401">
        <v>60</v>
      </c>
      <c r="AB3401" t="s">
        <v>59</v>
      </c>
      <c r="AC3401">
        <v>2023</v>
      </c>
      <c r="AD3401">
        <v>738</v>
      </c>
      <c r="AE3401" t="s">
        <v>796</v>
      </c>
      <c r="AF3401" t="s">
        <v>797</v>
      </c>
      <c r="AG3401" s="1">
        <v>35788</v>
      </c>
      <c r="AH3401" t="s">
        <v>264</v>
      </c>
      <c r="AI3401" t="s">
        <v>265</v>
      </c>
      <c r="AJ3401" t="s">
        <v>64</v>
      </c>
      <c r="AK3401">
        <v>178</v>
      </c>
      <c r="AL3401">
        <v>800000</v>
      </c>
      <c r="AM3401">
        <v>1000000</v>
      </c>
      <c r="AN3401" s="1">
        <v>46568</v>
      </c>
      <c r="AO3401" t="s">
        <v>798</v>
      </c>
      <c r="AP3401" t="s">
        <v>66</v>
      </c>
      <c r="AQ3401">
        <v>99</v>
      </c>
      <c r="AR3401" t="s">
        <v>799</v>
      </c>
      <c r="AS3401">
        <v>0</v>
      </c>
      <c r="AT3401" t="s">
        <v>264</v>
      </c>
      <c r="AU3401">
        <v>26</v>
      </c>
    </row>
    <row r="3402" spans="1:47" x14ac:dyDescent="0.25">
      <c r="A3402" t="s">
        <v>1600</v>
      </c>
      <c r="B3402">
        <v>3210396</v>
      </c>
      <c r="C3402">
        <v>381187</v>
      </c>
      <c r="D3402" t="s">
        <v>812</v>
      </c>
      <c r="E3402">
        <v>0</v>
      </c>
      <c r="F3402">
        <v>0</v>
      </c>
      <c r="G3402">
        <v>0</v>
      </c>
      <c r="H3402">
        <v>0</v>
      </c>
      <c r="I3402">
        <v>60</v>
      </c>
      <c r="J3402">
        <v>2019</v>
      </c>
      <c r="K3402" t="s">
        <v>119</v>
      </c>
      <c r="L3402">
        <v>1</v>
      </c>
      <c r="M3402">
        <v>1</v>
      </c>
      <c r="N3402">
        <v>5</v>
      </c>
      <c r="O3402">
        <v>12</v>
      </c>
      <c r="P3402" t="s">
        <v>1346</v>
      </c>
      <c r="Q3402" t="s">
        <v>922</v>
      </c>
      <c r="R3402" t="s">
        <v>1347</v>
      </c>
      <c r="S3402">
        <v>4520</v>
      </c>
      <c r="T3402" t="s">
        <v>923</v>
      </c>
      <c r="U3402" t="s">
        <v>1188</v>
      </c>
      <c r="V3402" t="s">
        <v>793</v>
      </c>
      <c r="W3402" t="s">
        <v>103</v>
      </c>
      <c r="X3402" t="s">
        <v>57</v>
      </c>
      <c r="Y3402" t="s">
        <v>1601</v>
      </c>
      <c r="Z3402" s="1">
        <v>43800</v>
      </c>
      <c r="AA3402">
        <v>60</v>
      </c>
      <c r="AB3402" t="s">
        <v>59</v>
      </c>
      <c r="AC3402">
        <v>2023</v>
      </c>
      <c r="AD3402">
        <v>738</v>
      </c>
      <c r="AE3402" t="s">
        <v>796</v>
      </c>
      <c r="AF3402" t="s">
        <v>797</v>
      </c>
      <c r="AG3402" s="1">
        <v>35788</v>
      </c>
      <c r="AH3402" t="s">
        <v>264</v>
      </c>
      <c r="AI3402" t="s">
        <v>265</v>
      </c>
      <c r="AJ3402" t="s">
        <v>64</v>
      </c>
      <c r="AK3402">
        <v>178</v>
      </c>
      <c r="AL3402">
        <v>800000</v>
      </c>
      <c r="AM3402">
        <v>1000000</v>
      </c>
      <c r="AN3402" s="1">
        <v>46568</v>
      </c>
      <c r="AO3402" t="s">
        <v>800</v>
      </c>
      <c r="AP3402" t="s">
        <v>66</v>
      </c>
      <c r="AQ3402">
        <v>99</v>
      </c>
      <c r="AR3402" t="s">
        <v>799</v>
      </c>
      <c r="AS3402">
        <v>0</v>
      </c>
      <c r="AT3402" t="s">
        <v>264</v>
      </c>
      <c r="AU3402">
        <v>26</v>
      </c>
    </row>
    <row r="3403" spans="1:47" x14ac:dyDescent="0.25">
      <c r="A3403" t="s">
        <v>1600</v>
      </c>
      <c r="B3403">
        <v>3210396</v>
      </c>
      <c r="C3403">
        <v>381187</v>
      </c>
      <c r="D3403" t="s">
        <v>812</v>
      </c>
      <c r="E3403">
        <v>0</v>
      </c>
      <c r="F3403">
        <v>0</v>
      </c>
      <c r="G3403">
        <v>0</v>
      </c>
      <c r="H3403">
        <v>0</v>
      </c>
      <c r="I3403">
        <v>60</v>
      </c>
      <c r="J3403">
        <v>2019</v>
      </c>
      <c r="K3403" t="s">
        <v>119</v>
      </c>
      <c r="L3403">
        <v>1</v>
      </c>
      <c r="M3403">
        <v>1</v>
      </c>
      <c r="N3403">
        <v>5</v>
      </c>
      <c r="O3403">
        <v>12</v>
      </c>
      <c r="P3403" t="s">
        <v>1346</v>
      </c>
      <c r="Q3403" t="s">
        <v>922</v>
      </c>
      <c r="R3403" t="s">
        <v>1347</v>
      </c>
      <c r="S3403">
        <v>4520</v>
      </c>
      <c r="T3403" t="s">
        <v>923</v>
      </c>
      <c r="U3403" t="s">
        <v>1188</v>
      </c>
      <c r="V3403" t="s">
        <v>793</v>
      </c>
      <c r="W3403" t="s">
        <v>103</v>
      </c>
      <c r="X3403" t="s">
        <v>57</v>
      </c>
      <c r="Y3403" t="s">
        <v>1601</v>
      </c>
      <c r="Z3403" s="1">
        <v>43800</v>
      </c>
      <c r="AA3403">
        <v>60</v>
      </c>
      <c r="AB3403" t="s">
        <v>59</v>
      </c>
      <c r="AC3403">
        <v>2023</v>
      </c>
      <c r="AD3403">
        <v>738</v>
      </c>
      <c r="AE3403" t="s">
        <v>796</v>
      </c>
      <c r="AF3403" t="s">
        <v>797</v>
      </c>
      <c r="AG3403" s="1">
        <v>35788</v>
      </c>
      <c r="AH3403" t="s">
        <v>264</v>
      </c>
      <c r="AI3403" t="s">
        <v>265</v>
      </c>
      <c r="AJ3403" t="s">
        <v>64</v>
      </c>
      <c r="AK3403">
        <v>178</v>
      </c>
      <c r="AL3403">
        <v>800000</v>
      </c>
      <c r="AM3403">
        <v>1000000</v>
      </c>
      <c r="AN3403" s="1">
        <v>46568</v>
      </c>
      <c r="AO3403" t="s">
        <v>801</v>
      </c>
      <c r="AP3403" t="s">
        <v>66</v>
      </c>
      <c r="AQ3403">
        <v>11</v>
      </c>
      <c r="AR3403" t="s">
        <v>799</v>
      </c>
      <c r="AS3403">
        <v>0</v>
      </c>
      <c r="AT3403" t="s">
        <v>264</v>
      </c>
      <c r="AU3403">
        <v>26</v>
      </c>
    </row>
    <row r="3404" spans="1:47" x14ac:dyDescent="0.25">
      <c r="A3404" t="s">
        <v>1600</v>
      </c>
      <c r="B3404">
        <v>3210396</v>
      </c>
      <c r="C3404">
        <v>381187</v>
      </c>
      <c r="D3404" t="s">
        <v>812</v>
      </c>
      <c r="E3404">
        <v>0</v>
      </c>
      <c r="F3404">
        <v>0</v>
      </c>
      <c r="G3404">
        <v>0</v>
      </c>
      <c r="H3404">
        <v>0</v>
      </c>
      <c r="I3404">
        <v>60</v>
      </c>
      <c r="J3404">
        <v>2019</v>
      </c>
      <c r="K3404" t="s">
        <v>119</v>
      </c>
      <c r="L3404">
        <v>1</v>
      </c>
      <c r="M3404">
        <v>1</v>
      </c>
      <c r="N3404">
        <v>5</v>
      </c>
      <c r="O3404">
        <v>12</v>
      </c>
      <c r="P3404" t="s">
        <v>1346</v>
      </c>
      <c r="Q3404" t="s">
        <v>922</v>
      </c>
      <c r="R3404" t="s">
        <v>1347</v>
      </c>
      <c r="S3404">
        <v>4520</v>
      </c>
      <c r="T3404" t="s">
        <v>923</v>
      </c>
      <c r="U3404" t="s">
        <v>1188</v>
      </c>
      <c r="V3404" t="s">
        <v>793</v>
      </c>
      <c r="W3404" t="s">
        <v>103</v>
      </c>
      <c r="X3404" t="s">
        <v>57</v>
      </c>
      <c r="Y3404" t="s">
        <v>1601</v>
      </c>
      <c r="Z3404" s="1">
        <v>43800</v>
      </c>
      <c r="AA3404">
        <v>60</v>
      </c>
      <c r="AB3404" t="s">
        <v>59</v>
      </c>
      <c r="AC3404">
        <v>2023</v>
      </c>
      <c r="AD3404">
        <v>738</v>
      </c>
      <c r="AE3404" t="s">
        <v>796</v>
      </c>
      <c r="AF3404" t="s">
        <v>797</v>
      </c>
      <c r="AG3404" s="1">
        <v>35788</v>
      </c>
      <c r="AH3404" t="s">
        <v>264</v>
      </c>
      <c r="AI3404" t="s">
        <v>265</v>
      </c>
      <c r="AJ3404" t="s">
        <v>64</v>
      </c>
      <c r="AK3404">
        <v>178</v>
      </c>
      <c r="AL3404">
        <v>800000</v>
      </c>
      <c r="AM3404">
        <v>1000000</v>
      </c>
      <c r="AN3404" s="1">
        <v>46568</v>
      </c>
      <c r="AO3404" t="s">
        <v>802</v>
      </c>
      <c r="AP3404" t="s">
        <v>66</v>
      </c>
      <c r="AQ3404">
        <v>11</v>
      </c>
      <c r="AR3404" t="s">
        <v>799</v>
      </c>
      <c r="AS3404">
        <v>0</v>
      </c>
      <c r="AT3404" t="s">
        <v>264</v>
      </c>
      <c r="AU3404">
        <v>26</v>
      </c>
    </row>
    <row r="3405" spans="1:47" x14ac:dyDescent="0.25">
      <c r="A3405" t="s">
        <v>1600</v>
      </c>
      <c r="B3405">
        <v>3210396</v>
      </c>
      <c r="C3405">
        <v>381187</v>
      </c>
      <c r="D3405" t="s">
        <v>812</v>
      </c>
      <c r="E3405">
        <v>0</v>
      </c>
      <c r="F3405">
        <v>0</v>
      </c>
      <c r="G3405">
        <v>0</v>
      </c>
      <c r="H3405">
        <v>0</v>
      </c>
      <c r="I3405">
        <v>60</v>
      </c>
      <c r="J3405">
        <v>2019</v>
      </c>
      <c r="K3405" t="s">
        <v>119</v>
      </c>
      <c r="L3405">
        <v>1</v>
      </c>
      <c r="M3405">
        <v>1</v>
      </c>
      <c r="N3405">
        <v>5</v>
      </c>
      <c r="O3405">
        <v>12</v>
      </c>
      <c r="P3405" t="s">
        <v>1346</v>
      </c>
      <c r="Q3405" t="s">
        <v>922</v>
      </c>
      <c r="R3405" t="s">
        <v>1347</v>
      </c>
      <c r="S3405">
        <v>4520</v>
      </c>
      <c r="T3405" t="s">
        <v>923</v>
      </c>
      <c r="U3405" t="s">
        <v>1188</v>
      </c>
      <c r="V3405" t="s">
        <v>793</v>
      </c>
      <c r="W3405" t="s">
        <v>103</v>
      </c>
      <c r="X3405" t="s">
        <v>57</v>
      </c>
      <c r="Y3405" t="s">
        <v>1601</v>
      </c>
      <c r="Z3405" s="1">
        <v>43800</v>
      </c>
      <c r="AA3405">
        <v>60</v>
      </c>
      <c r="AB3405" t="s">
        <v>59</v>
      </c>
      <c r="AC3405">
        <v>2023</v>
      </c>
      <c r="AD3405">
        <v>738</v>
      </c>
      <c r="AE3405" t="s">
        <v>796</v>
      </c>
      <c r="AF3405" t="s">
        <v>797</v>
      </c>
      <c r="AG3405" s="1">
        <v>35788</v>
      </c>
      <c r="AH3405" t="s">
        <v>264</v>
      </c>
      <c r="AI3405" t="s">
        <v>265</v>
      </c>
      <c r="AJ3405" t="s">
        <v>64</v>
      </c>
      <c r="AK3405">
        <v>178</v>
      </c>
      <c r="AL3405">
        <v>800000</v>
      </c>
      <c r="AM3405">
        <v>1000000</v>
      </c>
      <c r="AN3405" s="1">
        <v>46568</v>
      </c>
      <c r="AO3405" t="s">
        <v>803</v>
      </c>
      <c r="AP3405" t="s">
        <v>66</v>
      </c>
      <c r="AQ3405">
        <v>11</v>
      </c>
      <c r="AR3405" t="s">
        <v>799</v>
      </c>
      <c r="AS3405">
        <v>0</v>
      </c>
      <c r="AT3405" t="s">
        <v>264</v>
      </c>
      <c r="AU3405">
        <v>26</v>
      </c>
    </row>
    <row r="3406" spans="1:47" x14ac:dyDescent="0.25">
      <c r="A3406" t="s">
        <v>1600</v>
      </c>
      <c r="B3406">
        <v>3210396</v>
      </c>
      <c r="C3406">
        <v>381187</v>
      </c>
      <c r="D3406" t="s">
        <v>812</v>
      </c>
      <c r="E3406">
        <v>0</v>
      </c>
      <c r="F3406">
        <v>0</v>
      </c>
      <c r="G3406">
        <v>0</v>
      </c>
      <c r="H3406">
        <v>0</v>
      </c>
      <c r="I3406">
        <v>60</v>
      </c>
      <c r="J3406">
        <v>2019</v>
      </c>
      <c r="K3406" t="s">
        <v>119</v>
      </c>
      <c r="L3406">
        <v>1</v>
      </c>
      <c r="M3406">
        <v>1</v>
      </c>
      <c r="N3406">
        <v>5</v>
      </c>
      <c r="O3406">
        <v>12</v>
      </c>
      <c r="P3406" t="s">
        <v>1346</v>
      </c>
      <c r="Q3406" t="s">
        <v>922</v>
      </c>
      <c r="R3406" t="s">
        <v>1347</v>
      </c>
      <c r="S3406">
        <v>4520</v>
      </c>
      <c r="T3406" t="s">
        <v>923</v>
      </c>
      <c r="U3406" t="s">
        <v>1188</v>
      </c>
      <c r="V3406" t="s">
        <v>793</v>
      </c>
      <c r="W3406" t="s">
        <v>103</v>
      </c>
      <c r="X3406" t="s">
        <v>57</v>
      </c>
      <c r="Y3406" t="s">
        <v>1601</v>
      </c>
      <c r="Z3406" s="1">
        <v>43800</v>
      </c>
      <c r="AA3406">
        <v>60</v>
      </c>
      <c r="AB3406" t="s">
        <v>59</v>
      </c>
      <c r="AC3406">
        <v>2023</v>
      </c>
      <c r="AD3406">
        <v>738</v>
      </c>
      <c r="AE3406" t="s">
        <v>796</v>
      </c>
      <c r="AF3406" t="s">
        <v>797</v>
      </c>
      <c r="AG3406" s="1">
        <v>35788</v>
      </c>
      <c r="AH3406" t="s">
        <v>264</v>
      </c>
      <c r="AI3406" t="s">
        <v>265</v>
      </c>
      <c r="AJ3406" t="s">
        <v>64</v>
      </c>
      <c r="AK3406">
        <v>178</v>
      </c>
      <c r="AL3406">
        <v>800000</v>
      </c>
      <c r="AM3406">
        <v>1000000</v>
      </c>
      <c r="AN3406" s="1">
        <v>46568</v>
      </c>
      <c r="AO3406" t="s">
        <v>804</v>
      </c>
      <c r="AP3406" t="s">
        <v>66</v>
      </c>
      <c r="AQ3406">
        <v>11</v>
      </c>
      <c r="AR3406" t="s">
        <v>799</v>
      </c>
      <c r="AS3406">
        <v>0</v>
      </c>
      <c r="AT3406" t="s">
        <v>264</v>
      </c>
      <c r="AU3406">
        <v>26</v>
      </c>
    </row>
    <row r="3407" spans="1:47" x14ac:dyDescent="0.25">
      <c r="A3407" t="s">
        <v>1600</v>
      </c>
      <c r="B3407">
        <v>3210396</v>
      </c>
      <c r="C3407">
        <v>381187</v>
      </c>
      <c r="D3407" t="s">
        <v>812</v>
      </c>
      <c r="E3407">
        <v>0</v>
      </c>
      <c r="F3407">
        <v>0</v>
      </c>
      <c r="G3407">
        <v>0</v>
      </c>
      <c r="H3407">
        <v>0</v>
      </c>
      <c r="I3407">
        <v>60</v>
      </c>
      <c r="J3407">
        <v>2019</v>
      </c>
      <c r="K3407" t="s">
        <v>119</v>
      </c>
      <c r="L3407">
        <v>1</v>
      </c>
      <c r="M3407">
        <v>1</v>
      </c>
      <c r="N3407">
        <v>5</v>
      </c>
      <c r="O3407">
        <v>12</v>
      </c>
      <c r="P3407" t="s">
        <v>1346</v>
      </c>
      <c r="Q3407" t="s">
        <v>922</v>
      </c>
      <c r="R3407" t="s">
        <v>1347</v>
      </c>
      <c r="S3407">
        <v>4520</v>
      </c>
      <c r="T3407" t="s">
        <v>923</v>
      </c>
      <c r="U3407" t="s">
        <v>1188</v>
      </c>
      <c r="V3407" t="s">
        <v>793</v>
      </c>
      <c r="W3407" t="s">
        <v>103</v>
      </c>
      <c r="X3407" t="s">
        <v>57</v>
      </c>
      <c r="Y3407" t="s">
        <v>1601</v>
      </c>
      <c r="Z3407" s="1">
        <v>43800</v>
      </c>
      <c r="AA3407">
        <v>60</v>
      </c>
      <c r="AB3407" t="s">
        <v>59</v>
      </c>
      <c r="AC3407">
        <v>2023</v>
      </c>
      <c r="AD3407">
        <v>738</v>
      </c>
      <c r="AE3407" t="s">
        <v>796</v>
      </c>
      <c r="AF3407" t="s">
        <v>797</v>
      </c>
      <c r="AG3407" s="1">
        <v>35788</v>
      </c>
      <c r="AH3407" t="s">
        <v>264</v>
      </c>
      <c r="AI3407" t="s">
        <v>265</v>
      </c>
      <c r="AJ3407" t="s">
        <v>64</v>
      </c>
      <c r="AK3407">
        <v>178</v>
      </c>
      <c r="AL3407">
        <v>800000</v>
      </c>
      <c r="AM3407">
        <v>1000000</v>
      </c>
      <c r="AN3407" s="1">
        <v>46568</v>
      </c>
      <c r="AO3407" t="s">
        <v>805</v>
      </c>
      <c r="AP3407" t="s">
        <v>66</v>
      </c>
      <c r="AQ3407">
        <v>11</v>
      </c>
      <c r="AR3407" t="s">
        <v>799</v>
      </c>
      <c r="AS3407">
        <v>0</v>
      </c>
      <c r="AT3407" t="s">
        <v>264</v>
      </c>
      <c r="AU3407">
        <v>26</v>
      </c>
    </row>
    <row r="3408" spans="1:47" x14ac:dyDescent="0.25">
      <c r="A3408" t="s">
        <v>1600</v>
      </c>
      <c r="B3408">
        <v>3210396</v>
      </c>
      <c r="C3408">
        <v>381187</v>
      </c>
      <c r="D3408" t="s">
        <v>812</v>
      </c>
      <c r="E3408">
        <v>0</v>
      </c>
      <c r="F3408">
        <v>0</v>
      </c>
      <c r="G3408">
        <v>0</v>
      </c>
      <c r="H3408">
        <v>0</v>
      </c>
      <c r="I3408">
        <v>60</v>
      </c>
      <c r="J3408">
        <v>2019</v>
      </c>
      <c r="K3408" t="s">
        <v>119</v>
      </c>
      <c r="L3408">
        <v>1</v>
      </c>
      <c r="M3408">
        <v>1</v>
      </c>
      <c r="N3408">
        <v>5</v>
      </c>
      <c r="O3408">
        <v>12</v>
      </c>
      <c r="P3408" t="s">
        <v>1346</v>
      </c>
      <c r="Q3408" t="s">
        <v>922</v>
      </c>
      <c r="R3408" t="s">
        <v>1347</v>
      </c>
      <c r="S3408">
        <v>4520</v>
      </c>
      <c r="T3408" t="s">
        <v>923</v>
      </c>
      <c r="U3408" t="s">
        <v>1188</v>
      </c>
      <c r="V3408" t="s">
        <v>793</v>
      </c>
      <c r="W3408" t="s">
        <v>103</v>
      </c>
      <c r="X3408" t="s">
        <v>57</v>
      </c>
      <c r="Y3408" t="s">
        <v>1601</v>
      </c>
      <c r="Z3408" s="1">
        <v>43800</v>
      </c>
      <c r="AA3408">
        <v>60</v>
      </c>
      <c r="AB3408" t="s">
        <v>59</v>
      </c>
      <c r="AC3408">
        <v>2023</v>
      </c>
      <c r="AD3408">
        <v>738</v>
      </c>
      <c r="AE3408" t="s">
        <v>796</v>
      </c>
      <c r="AF3408" t="s">
        <v>797</v>
      </c>
      <c r="AG3408" s="1">
        <v>35788</v>
      </c>
      <c r="AH3408" t="s">
        <v>264</v>
      </c>
      <c r="AI3408" t="s">
        <v>265</v>
      </c>
      <c r="AJ3408" t="s">
        <v>64</v>
      </c>
      <c r="AK3408">
        <v>178</v>
      </c>
      <c r="AL3408">
        <v>800000</v>
      </c>
      <c r="AM3408">
        <v>1000000</v>
      </c>
      <c r="AN3408" s="1">
        <v>46568</v>
      </c>
      <c r="AO3408" t="s">
        <v>806</v>
      </c>
      <c r="AP3408" t="s">
        <v>164</v>
      </c>
      <c r="AQ3408">
        <v>11</v>
      </c>
      <c r="AR3408" t="s">
        <v>799</v>
      </c>
      <c r="AS3408">
        <v>0</v>
      </c>
      <c r="AT3408" t="s">
        <v>807</v>
      </c>
      <c r="AU3408">
        <v>26</v>
      </c>
    </row>
    <row r="3409" spans="1:47" x14ac:dyDescent="0.25">
      <c r="A3409" t="s">
        <v>1600</v>
      </c>
      <c r="B3409">
        <v>3210396</v>
      </c>
      <c r="C3409">
        <v>381187</v>
      </c>
      <c r="D3409" t="s">
        <v>812</v>
      </c>
      <c r="E3409">
        <v>0</v>
      </c>
      <c r="F3409">
        <v>0</v>
      </c>
      <c r="G3409">
        <v>0</v>
      </c>
      <c r="H3409">
        <v>0</v>
      </c>
      <c r="I3409">
        <v>60</v>
      </c>
      <c r="J3409">
        <v>2019</v>
      </c>
      <c r="K3409" t="s">
        <v>119</v>
      </c>
      <c r="L3409">
        <v>1</v>
      </c>
      <c r="M3409">
        <v>1</v>
      </c>
      <c r="N3409">
        <v>5</v>
      </c>
      <c r="O3409">
        <v>12</v>
      </c>
      <c r="P3409" t="s">
        <v>1346</v>
      </c>
      <c r="Q3409" t="s">
        <v>922</v>
      </c>
      <c r="R3409" t="s">
        <v>1347</v>
      </c>
      <c r="S3409">
        <v>4520</v>
      </c>
      <c r="T3409" t="s">
        <v>923</v>
      </c>
      <c r="U3409" t="s">
        <v>1188</v>
      </c>
      <c r="V3409" t="s">
        <v>793</v>
      </c>
      <c r="W3409" t="s">
        <v>103</v>
      </c>
      <c r="X3409" t="s">
        <v>57</v>
      </c>
      <c r="Y3409" t="s">
        <v>1601</v>
      </c>
      <c r="Z3409" s="1">
        <v>43800</v>
      </c>
      <c r="AA3409">
        <v>60</v>
      </c>
      <c r="AB3409" t="s">
        <v>59</v>
      </c>
      <c r="AC3409">
        <v>2023</v>
      </c>
      <c r="AD3409">
        <v>738</v>
      </c>
      <c r="AE3409" t="s">
        <v>796</v>
      </c>
      <c r="AF3409" t="s">
        <v>797</v>
      </c>
      <c r="AG3409" s="1">
        <v>35788</v>
      </c>
      <c r="AH3409" t="s">
        <v>264</v>
      </c>
      <c r="AI3409" t="s">
        <v>265</v>
      </c>
      <c r="AJ3409" t="s">
        <v>64</v>
      </c>
      <c r="AK3409">
        <v>178</v>
      </c>
      <c r="AL3409">
        <v>800000</v>
      </c>
      <c r="AM3409">
        <v>1000000</v>
      </c>
      <c r="AN3409" s="1">
        <v>46568</v>
      </c>
      <c r="AO3409" t="s">
        <v>808</v>
      </c>
      <c r="AP3409" t="s">
        <v>164</v>
      </c>
      <c r="AQ3409">
        <v>11</v>
      </c>
      <c r="AR3409" t="s">
        <v>799</v>
      </c>
      <c r="AS3409">
        <v>0</v>
      </c>
      <c r="AT3409" t="s">
        <v>264</v>
      </c>
      <c r="AU3409">
        <v>26</v>
      </c>
    </row>
    <row r="3410" spans="1:47" x14ac:dyDescent="0.25">
      <c r="A3410" t="s">
        <v>1600</v>
      </c>
      <c r="B3410">
        <v>3210396</v>
      </c>
      <c r="C3410">
        <v>381187</v>
      </c>
      <c r="D3410" t="s">
        <v>812</v>
      </c>
      <c r="E3410">
        <v>0</v>
      </c>
      <c r="F3410">
        <v>0</v>
      </c>
      <c r="G3410">
        <v>0</v>
      </c>
      <c r="H3410">
        <v>0</v>
      </c>
      <c r="I3410">
        <v>60</v>
      </c>
      <c r="J3410">
        <v>2019</v>
      </c>
      <c r="K3410" t="s">
        <v>119</v>
      </c>
      <c r="L3410">
        <v>1</v>
      </c>
      <c r="M3410">
        <v>1</v>
      </c>
      <c r="N3410">
        <v>5</v>
      </c>
      <c r="O3410">
        <v>12</v>
      </c>
      <c r="P3410" t="s">
        <v>1346</v>
      </c>
      <c r="Q3410" t="s">
        <v>922</v>
      </c>
      <c r="R3410" t="s">
        <v>1347</v>
      </c>
      <c r="S3410">
        <v>4520</v>
      </c>
      <c r="T3410" t="s">
        <v>923</v>
      </c>
      <c r="U3410" t="s">
        <v>1188</v>
      </c>
      <c r="V3410" t="s">
        <v>793</v>
      </c>
      <c r="W3410" t="s">
        <v>103</v>
      </c>
      <c r="X3410" t="s">
        <v>57</v>
      </c>
      <c r="Y3410" t="s">
        <v>1601</v>
      </c>
      <c r="Z3410" s="1">
        <v>43800</v>
      </c>
      <c r="AA3410">
        <v>60</v>
      </c>
      <c r="AB3410" t="s">
        <v>59</v>
      </c>
      <c r="AC3410">
        <v>2023</v>
      </c>
      <c r="AD3410">
        <v>738</v>
      </c>
      <c r="AE3410" t="s">
        <v>796</v>
      </c>
      <c r="AF3410" t="s">
        <v>797</v>
      </c>
      <c r="AG3410" s="1">
        <v>35788</v>
      </c>
      <c r="AH3410" t="s">
        <v>264</v>
      </c>
      <c r="AI3410" t="s">
        <v>265</v>
      </c>
      <c r="AJ3410" t="s">
        <v>64</v>
      </c>
      <c r="AK3410">
        <v>178</v>
      </c>
      <c r="AL3410">
        <v>800000</v>
      </c>
      <c r="AM3410">
        <v>1000000</v>
      </c>
      <c r="AN3410" s="1">
        <v>46568</v>
      </c>
      <c r="AO3410" t="s">
        <v>809</v>
      </c>
      <c r="AP3410" t="s">
        <v>66</v>
      </c>
      <c r="AQ3410">
        <v>11</v>
      </c>
      <c r="AR3410" t="s">
        <v>799</v>
      </c>
      <c r="AS3410">
        <v>0</v>
      </c>
      <c r="AT3410" t="s">
        <v>264</v>
      </c>
      <c r="AU3410">
        <v>26</v>
      </c>
    </row>
    <row r="3411" spans="1:47" x14ac:dyDescent="0.25">
      <c r="A3411" t="s">
        <v>1600</v>
      </c>
      <c r="B3411">
        <v>3210396</v>
      </c>
      <c r="C3411">
        <v>381187</v>
      </c>
      <c r="D3411" t="s">
        <v>812</v>
      </c>
      <c r="E3411">
        <v>0</v>
      </c>
      <c r="F3411">
        <v>0</v>
      </c>
      <c r="G3411">
        <v>0</v>
      </c>
      <c r="H3411">
        <v>0</v>
      </c>
      <c r="I3411">
        <v>60</v>
      </c>
      <c r="J3411">
        <v>2019</v>
      </c>
      <c r="K3411" t="s">
        <v>119</v>
      </c>
      <c r="L3411">
        <v>1</v>
      </c>
      <c r="M3411">
        <v>1</v>
      </c>
      <c r="N3411">
        <v>5</v>
      </c>
      <c r="O3411">
        <v>12</v>
      </c>
      <c r="P3411" t="s">
        <v>1346</v>
      </c>
      <c r="Q3411" t="s">
        <v>922</v>
      </c>
      <c r="R3411" t="s">
        <v>1347</v>
      </c>
      <c r="S3411">
        <v>4520</v>
      </c>
      <c r="T3411" t="s">
        <v>923</v>
      </c>
      <c r="U3411" t="s">
        <v>1188</v>
      </c>
      <c r="V3411" t="s">
        <v>793</v>
      </c>
      <c r="W3411" t="s">
        <v>103</v>
      </c>
      <c r="X3411" t="s">
        <v>57</v>
      </c>
      <c r="Y3411" t="s">
        <v>1601</v>
      </c>
      <c r="Z3411" s="1">
        <v>43800</v>
      </c>
      <c r="AA3411">
        <v>60</v>
      </c>
      <c r="AB3411" t="s">
        <v>59</v>
      </c>
      <c r="AC3411">
        <v>2023</v>
      </c>
      <c r="AD3411">
        <v>738</v>
      </c>
      <c r="AE3411" t="s">
        <v>796</v>
      </c>
      <c r="AF3411" t="s">
        <v>797</v>
      </c>
      <c r="AG3411" s="1">
        <v>35788</v>
      </c>
      <c r="AH3411" t="s">
        <v>264</v>
      </c>
      <c r="AI3411" t="s">
        <v>265</v>
      </c>
      <c r="AJ3411" t="s">
        <v>64</v>
      </c>
      <c r="AK3411">
        <v>178</v>
      </c>
      <c r="AL3411">
        <v>800000</v>
      </c>
      <c r="AM3411">
        <v>1000000</v>
      </c>
      <c r="AN3411" s="1">
        <v>46568</v>
      </c>
      <c r="AO3411" t="s">
        <v>810</v>
      </c>
      <c r="AP3411" t="s">
        <v>66</v>
      </c>
      <c r="AQ3411">
        <v>11</v>
      </c>
      <c r="AR3411" t="s">
        <v>799</v>
      </c>
      <c r="AS3411">
        <v>0</v>
      </c>
      <c r="AT3411" t="s">
        <v>264</v>
      </c>
      <c r="AU3411">
        <v>26</v>
      </c>
    </row>
    <row r="3412" spans="1:47" x14ac:dyDescent="0.25">
      <c r="A3412" t="s">
        <v>1600</v>
      </c>
      <c r="B3412">
        <v>3210396</v>
      </c>
      <c r="C3412">
        <v>381187</v>
      </c>
      <c r="D3412" t="s">
        <v>812</v>
      </c>
      <c r="E3412">
        <v>0</v>
      </c>
      <c r="F3412">
        <v>0</v>
      </c>
      <c r="G3412">
        <v>0</v>
      </c>
      <c r="H3412">
        <v>0</v>
      </c>
      <c r="I3412">
        <v>60</v>
      </c>
      <c r="J3412">
        <v>2019</v>
      </c>
      <c r="K3412" t="s">
        <v>119</v>
      </c>
      <c r="L3412">
        <v>1</v>
      </c>
      <c r="M3412">
        <v>1</v>
      </c>
      <c r="N3412">
        <v>5</v>
      </c>
      <c r="O3412">
        <v>12</v>
      </c>
      <c r="P3412" t="s">
        <v>1346</v>
      </c>
      <c r="Q3412" t="s">
        <v>922</v>
      </c>
      <c r="R3412" t="s">
        <v>1347</v>
      </c>
      <c r="S3412">
        <v>4520</v>
      </c>
      <c r="T3412" t="s">
        <v>923</v>
      </c>
      <c r="U3412" t="s">
        <v>1188</v>
      </c>
      <c r="V3412" t="s">
        <v>793</v>
      </c>
      <c r="W3412" t="s">
        <v>103</v>
      </c>
      <c r="X3412" t="s">
        <v>57</v>
      </c>
      <c r="Y3412" t="s">
        <v>1602</v>
      </c>
      <c r="Z3412" s="1">
        <v>43800</v>
      </c>
      <c r="AA3412">
        <v>46</v>
      </c>
      <c r="AB3412" t="s">
        <v>59</v>
      </c>
      <c r="AC3412">
        <v>2023</v>
      </c>
      <c r="AD3412">
        <v>738</v>
      </c>
      <c r="AE3412" t="s">
        <v>796</v>
      </c>
      <c r="AF3412" t="s">
        <v>797</v>
      </c>
      <c r="AG3412" s="1">
        <v>35788</v>
      </c>
      <c r="AH3412" t="s">
        <v>264</v>
      </c>
      <c r="AI3412" t="s">
        <v>265</v>
      </c>
      <c r="AJ3412" t="s">
        <v>64</v>
      </c>
      <c r="AK3412">
        <v>178</v>
      </c>
      <c r="AL3412">
        <v>800000</v>
      </c>
      <c r="AM3412">
        <v>1000000</v>
      </c>
      <c r="AN3412" s="1">
        <v>46568</v>
      </c>
      <c r="AO3412" t="s">
        <v>798</v>
      </c>
      <c r="AP3412" t="s">
        <v>66</v>
      </c>
      <c r="AQ3412">
        <v>99</v>
      </c>
      <c r="AR3412" t="s">
        <v>799</v>
      </c>
      <c r="AS3412">
        <v>0</v>
      </c>
      <c r="AT3412" t="s">
        <v>264</v>
      </c>
      <c r="AU3412">
        <v>26</v>
      </c>
    </row>
    <row r="3413" spans="1:47" x14ac:dyDescent="0.25">
      <c r="A3413" t="s">
        <v>1600</v>
      </c>
      <c r="B3413">
        <v>3210396</v>
      </c>
      <c r="C3413">
        <v>381187</v>
      </c>
      <c r="D3413" t="s">
        <v>812</v>
      </c>
      <c r="E3413">
        <v>0</v>
      </c>
      <c r="F3413">
        <v>0</v>
      </c>
      <c r="G3413">
        <v>0</v>
      </c>
      <c r="H3413">
        <v>0</v>
      </c>
      <c r="I3413">
        <v>60</v>
      </c>
      <c r="J3413">
        <v>2019</v>
      </c>
      <c r="K3413" t="s">
        <v>119</v>
      </c>
      <c r="L3413">
        <v>1</v>
      </c>
      <c r="M3413">
        <v>1</v>
      </c>
      <c r="N3413">
        <v>5</v>
      </c>
      <c r="O3413">
        <v>12</v>
      </c>
      <c r="P3413" t="s">
        <v>1346</v>
      </c>
      <c r="Q3413" t="s">
        <v>922</v>
      </c>
      <c r="R3413" t="s">
        <v>1347</v>
      </c>
      <c r="S3413">
        <v>4520</v>
      </c>
      <c r="T3413" t="s">
        <v>923</v>
      </c>
      <c r="U3413" t="s">
        <v>1188</v>
      </c>
      <c r="V3413" t="s">
        <v>793</v>
      </c>
      <c r="W3413" t="s">
        <v>103</v>
      </c>
      <c r="X3413" t="s">
        <v>57</v>
      </c>
      <c r="Y3413" t="s">
        <v>1602</v>
      </c>
      <c r="Z3413" s="1">
        <v>43800</v>
      </c>
      <c r="AA3413">
        <v>46</v>
      </c>
      <c r="AB3413" t="s">
        <v>59</v>
      </c>
      <c r="AC3413">
        <v>2023</v>
      </c>
      <c r="AD3413">
        <v>738</v>
      </c>
      <c r="AE3413" t="s">
        <v>796</v>
      </c>
      <c r="AF3413" t="s">
        <v>797</v>
      </c>
      <c r="AG3413" s="1">
        <v>35788</v>
      </c>
      <c r="AH3413" t="s">
        <v>264</v>
      </c>
      <c r="AI3413" t="s">
        <v>265</v>
      </c>
      <c r="AJ3413" t="s">
        <v>64</v>
      </c>
      <c r="AK3413">
        <v>178</v>
      </c>
      <c r="AL3413">
        <v>800000</v>
      </c>
      <c r="AM3413">
        <v>1000000</v>
      </c>
      <c r="AN3413" s="1">
        <v>46568</v>
      </c>
      <c r="AO3413" t="s">
        <v>800</v>
      </c>
      <c r="AP3413" t="s">
        <v>66</v>
      </c>
      <c r="AQ3413">
        <v>99</v>
      </c>
      <c r="AR3413" t="s">
        <v>799</v>
      </c>
      <c r="AS3413">
        <v>0</v>
      </c>
      <c r="AT3413" t="s">
        <v>264</v>
      </c>
      <c r="AU3413">
        <v>26</v>
      </c>
    </row>
    <row r="3414" spans="1:47" x14ac:dyDescent="0.25">
      <c r="A3414" t="s">
        <v>1600</v>
      </c>
      <c r="B3414">
        <v>3210396</v>
      </c>
      <c r="C3414">
        <v>381187</v>
      </c>
      <c r="D3414" t="s">
        <v>812</v>
      </c>
      <c r="E3414">
        <v>0</v>
      </c>
      <c r="F3414">
        <v>0</v>
      </c>
      <c r="G3414">
        <v>0</v>
      </c>
      <c r="H3414">
        <v>0</v>
      </c>
      <c r="I3414">
        <v>60</v>
      </c>
      <c r="J3414">
        <v>2019</v>
      </c>
      <c r="K3414" t="s">
        <v>119</v>
      </c>
      <c r="L3414">
        <v>1</v>
      </c>
      <c r="M3414">
        <v>1</v>
      </c>
      <c r="N3414">
        <v>5</v>
      </c>
      <c r="O3414">
        <v>12</v>
      </c>
      <c r="P3414" t="s">
        <v>1346</v>
      </c>
      <c r="Q3414" t="s">
        <v>922</v>
      </c>
      <c r="R3414" t="s">
        <v>1347</v>
      </c>
      <c r="S3414">
        <v>4520</v>
      </c>
      <c r="T3414" t="s">
        <v>923</v>
      </c>
      <c r="U3414" t="s">
        <v>1188</v>
      </c>
      <c r="V3414" t="s">
        <v>793</v>
      </c>
      <c r="W3414" t="s">
        <v>103</v>
      </c>
      <c r="X3414" t="s">
        <v>57</v>
      </c>
      <c r="Y3414" t="s">
        <v>1602</v>
      </c>
      <c r="Z3414" s="1">
        <v>43800</v>
      </c>
      <c r="AA3414">
        <v>46</v>
      </c>
      <c r="AB3414" t="s">
        <v>59</v>
      </c>
      <c r="AC3414">
        <v>2023</v>
      </c>
      <c r="AD3414">
        <v>738</v>
      </c>
      <c r="AE3414" t="s">
        <v>796</v>
      </c>
      <c r="AF3414" t="s">
        <v>797</v>
      </c>
      <c r="AG3414" s="1">
        <v>35788</v>
      </c>
      <c r="AH3414" t="s">
        <v>264</v>
      </c>
      <c r="AI3414" t="s">
        <v>265</v>
      </c>
      <c r="AJ3414" t="s">
        <v>64</v>
      </c>
      <c r="AK3414">
        <v>178</v>
      </c>
      <c r="AL3414">
        <v>800000</v>
      </c>
      <c r="AM3414">
        <v>1000000</v>
      </c>
      <c r="AN3414" s="1">
        <v>46568</v>
      </c>
      <c r="AO3414" t="s">
        <v>801</v>
      </c>
      <c r="AP3414" t="s">
        <v>66</v>
      </c>
      <c r="AQ3414">
        <v>11</v>
      </c>
      <c r="AR3414" t="s">
        <v>799</v>
      </c>
      <c r="AS3414">
        <v>0</v>
      </c>
      <c r="AT3414" t="s">
        <v>264</v>
      </c>
      <c r="AU3414">
        <v>26</v>
      </c>
    </row>
    <row r="3415" spans="1:47" x14ac:dyDescent="0.25">
      <c r="A3415" t="s">
        <v>1600</v>
      </c>
      <c r="B3415">
        <v>3210396</v>
      </c>
      <c r="C3415">
        <v>381187</v>
      </c>
      <c r="D3415" t="s">
        <v>812</v>
      </c>
      <c r="E3415">
        <v>0</v>
      </c>
      <c r="F3415">
        <v>0</v>
      </c>
      <c r="G3415">
        <v>0</v>
      </c>
      <c r="H3415">
        <v>0</v>
      </c>
      <c r="I3415">
        <v>60</v>
      </c>
      <c r="J3415">
        <v>2019</v>
      </c>
      <c r="K3415" t="s">
        <v>119</v>
      </c>
      <c r="L3415">
        <v>1</v>
      </c>
      <c r="M3415">
        <v>1</v>
      </c>
      <c r="N3415">
        <v>5</v>
      </c>
      <c r="O3415">
        <v>12</v>
      </c>
      <c r="P3415" t="s">
        <v>1346</v>
      </c>
      <c r="Q3415" t="s">
        <v>922</v>
      </c>
      <c r="R3415" t="s">
        <v>1347</v>
      </c>
      <c r="S3415">
        <v>4520</v>
      </c>
      <c r="T3415" t="s">
        <v>923</v>
      </c>
      <c r="U3415" t="s">
        <v>1188</v>
      </c>
      <c r="V3415" t="s">
        <v>793</v>
      </c>
      <c r="W3415" t="s">
        <v>103</v>
      </c>
      <c r="X3415" t="s">
        <v>57</v>
      </c>
      <c r="Y3415" t="s">
        <v>1602</v>
      </c>
      <c r="Z3415" s="1">
        <v>43800</v>
      </c>
      <c r="AA3415">
        <v>46</v>
      </c>
      <c r="AB3415" t="s">
        <v>59</v>
      </c>
      <c r="AC3415">
        <v>2023</v>
      </c>
      <c r="AD3415">
        <v>738</v>
      </c>
      <c r="AE3415" t="s">
        <v>796</v>
      </c>
      <c r="AF3415" t="s">
        <v>797</v>
      </c>
      <c r="AG3415" s="1">
        <v>35788</v>
      </c>
      <c r="AH3415" t="s">
        <v>264</v>
      </c>
      <c r="AI3415" t="s">
        <v>265</v>
      </c>
      <c r="AJ3415" t="s">
        <v>64</v>
      </c>
      <c r="AK3415">
        <v>178</v>
      </c>
      <c r="AL3415">
        <v>800000</v>
      </c>
      <c r="AM3415">
        <v>1000000</v>
      </c>
      <c r="AN3415" s="1">
        <v>46568</v>
      </c>
      <c r="AO3415" t="s">
        <v>802</v>
      </c>
      <c r="AP3415" t="s">
        <v>66</v>
      </c>
      <c r="AQ3415">
        <v>11</v>
      </c>
      <c r="AR3415" t="s">
        <v>799</v>
      </c>
      <c r="AS3415">
        <v>0</v>
      </c>
      <c r="AT3415" t="s">
        <v>264</v>
      </c>
      <c r="AU3415">
        <v>26</v>
      </c>
    </row>
    <row r="3416" spans="1:47" x14ac:dyDescent="0.25">
      <c r="A3416" t="s">
        <v>1600</v>
      </c>
      <c r="B3416">
        <v>3210396</v>
      </c>
      <c r="C3416">
        <v>381187</v>
      </c>
      <c r="D3416" t="s">
        <v>812</v>
      </c>
      <c r="E3416">
        <v>0</v>
      </c>
      <c r="F3416">
        <v>0</v>
      </c>
      <c r="G3416">
        <v>0</v>
      </c>
      <c r="H3416">
        <v>0</v>
      </c>
      <c r="I3416">
        <v>60</v>
      </c>
      <c r="J3416">
        <v>2019</v>
      </c>
      <c r="K3416" t="s">
        <v>119</v>
      </c>
      <c r="L3416">
        <v>1</v>
      </c>
      <c r="M3416">
        <v>1</v>
      </c>
      <c r="N3416">
        <v>5</v>
      </c>
      <c r="O3416">
        <v>12</v>
      </c>
      <c r="P3416" t="s">
        <v>1346</v>
      </c>
      <c r="Q3416" t="s">
        <v>922</v>
      </c>
      <c r="R3416" t="s">
        <v>1347</v>
      </c>
      <c r="S3416">
        <v>4520</v>
      </c>
      <c r="T3416" t="s">
        <v>923</v>
      </c>
      <c r="U3416" t="s">
        <v>1188</v>
      </c>
      <c r="V3416" t="s">
        <v>793</v>
      </c>
      <c r="W3416" t="s">
        <v>103</v>
      </c>
      <c r="X3416" t="s">
        <v>57</v>
      </c>
      <c r="Y3416" t="s">
        <v>1602</v>
      </c>
      <c r="Z3416" s="1">
        <v>43800</v>
      </c>
      <c r="AA3416">
        <v>46</v>
      </c>
      <c r="AB3416" t="s">
        <v>59</v>
      </c>
      <c r="AC3416">
        <v>2023</v>
      </c>
      <c r="AD3416">
        <v>738</v>
      </c>
      <c r="AE3416" t="s">
        <v>796</v>
      </c>
      <c r="AF3416" t="s">
        <v>797</v>
      </c>
      <c r="AG3416" s="1">
        <v>35788</v>
      </c>
      <c r="AH3416" t="s">
        <v>264</v>
      </c>
      <c r="AI3416" t="s">
        <v>265</v>
      </c>
      <c r="AJ3416" t="s">
        <v>64</v>
      </c>
      <c r="AK3416">
        <v>178</v>
      </c>
      <c r="AL3416">
        <v>800000</v>
      </c>
      <c r="AM3416">
        <v>1000000</v>
      </c>
      <c r="AN3416" s="1">
        <v>46568</v>
      </c>
      <c r="AO3416" t="s">
        <v>803</v>
      </c>
      <c r="AP3416" t="s">
        <v>66</v>
      </c>
      <c r="AQ3416">
        <v>11</v>
      </c>
      <c r="AR3416" t="s">
        <v>799</v>
      </c>
      <c r="AS3416">
        <v>0</v>
      </c>
      <c r="AT3416" t="s">
        <v>264</v>
      </c>
      <c r="AU3416">
        <v>26</v>
      </c>
    </row>
    <row r="3417" spans="1:47" x14ac:dyDescent="0.25">
      <c r="A3417" t="s">
        <v>1600</v>
      </c>
      <c r="B3417">
        <v>3210396</v>
      </c>
      <c r="C3417">
        <v>381187</v>
      </c>
      <c r="D3417" t="s">
        <v>812</v>
      </c>
      <c r="E3417">
        <v>0</v>
      </c>
      <c r="F3417">
        <v>0</v>
      </c>
      <c r="G3417">
        <v>0</v>
      </c>
      <c r="H3417">
        <v>0</v>
      </c>
      <c r="I3417">
        <v>60</v>
      </c>
      <c r="J3417">
        <v>2019</v>
      </c>
      <c r="K3417" t="s">
        <v>119</v>
      </c>
      <c r="L3417">
        <v>1</v>
      </c>
      <c r="M3417">
        <v>1</v>
      </c>
      <c r="N3417">
        <v>5</v>
      </c>
      <c r="O3417">
        <v>12</v>
      </c>
      <c r="P3417" t="s">
        <v>1346</v>
      </c>
      <c r="Q3417" t="s">
        <v>922</v>
      </c>
      <c r="R3417" t="s">
        <v>1347</v>
      </c>
      <c r="S3417">
        <v>4520</v>
      </c>
      <c r="T3417" t="s">
        <v>923</v>
      </c>
      <c r="U3417" t="s">
        <v>1188</v>
      </c>
      <c r="V3417" t="s">
        <v>793</v>
      </c>
      <c r="W3417" t="s">
        <v>103</v>
      </c>
      <c r="X3417" t="s">
        <v>57</v>
      </c>
      <c r="Y3417" t="s">
        <v>1602</v>
      </c>
      <c r="Z3417" s="1">
        <v>43800</v>
      </c>
      <c r="AA3417">
        <v>46</v>
      </c>
      <c r="AB3417" t="s">
        <v>59</v>
      </c>
      <c r="AC3417">
        <v>2023</v>
      </c>
      <c r="AD3417">
        <v>738</v>
      </c>
      <c r="AE3417" t="s">
        <v>796</v>
      </c>
      <c r="AF3417" t="s">
        <v>797</v>
      </c>
      <c r="AG3417" s="1">
        <v>35788</v>
      </c>
      <c r="AH3417" t="s">
        <v>264</v>
      </c>
      <c r="AI3417" t="s">
        <v>265</v>
      </c>
      <c r="AJ3417" t="s">
        <v>64</v>
      </c>
      <c r="AK3417">
        <v>178</v>
      </c>
      <c r="AL3417">
        <v>800000</v>
      </c>
      <c r="AM3417">
        <v>1000000</v>
      </c>
      <c r="AN3417" s="1">
        <v>46568</v>
      </c>
      <c r="AO3417" t="s">
        <v>804</v>
      </c>
      <c r="AP3417" t="s">
        <v>66</v>
      </c>
      <c r="AQ3417">
        <v>11</v>
      </c>
      <c r="AR3417" t="s">
        <v>799</v>
      </c>
      <c r="AS3417">
        <v>0</v>
      </c>
      <c r="AT3417" t="s">
        <v>264</v>
      </c>
      <c r="AU3417">
        <v>26</v>
      </c>
    </row>
    <row r="3418" spans="1:47" x14ac:dyDescent="0.25">
      <c r="A3418" t="s">
        <v>1600</v>
      </c>
      <c r="B3418">
        <v>3210396</v>
      </c>
      <c r="C3418">
        <v>381187</v>
      </c>
      <c r="D3418" t="s">
        <v>812</v>
      </c>
      <c r="E3418">
        <v>0</v>
      </c>
      <c r="F3418">
        <v>0</v>
      </c>
      <c r="G3418">
        <v>0</v>
      </c>
      <c r="H3418">
        <v>0</v>
      </c>
      <c r="I3418">
        <v>60</v>
      </c>
      <c r="J3418">
        <v>2019</v>
      </c>
      <c r="K3418" t="s">
        <v>119</v>
      </c>
      <c r="L3418">
        <v>1</v>
      </c>
      <c r="M3418">
        <v>1</v>
      </c>
      <c r="N3418">
        <v>5</v>
      </c>
      <c r="O3418">
        <v>12</v>
      </c>
      <c r="P3418" t="s">
        <v>1346</v>
      </c>
      <c r="Q3418" t="s">
        <v>922</v>
      </c>
      <c r="R3418" t="s">
        <v>1347</v>
      </c>
      <c r="S3418">
        <v>4520</v>
      </c>
      <c r="T3418" t="s">
        <v>923</v>
      </c>
      <c r="U3418" t="s">
        <v>1188</v>
      </c>
      <c r="V3418" t="s">
        <v>793</v>
      </c>
      <c r="W3418" t="s">
        <v>103</v>
      </c>
      <c r="X3418" t="s">
        <v>57</v>
      </c>
      <c r="Y3418" t="s">
        <v>1602</v>
      </c>
      <c r="Z3418" s="1">
        <v>43800</v>
      </c>
      <c r="AA3418">
        <v>46</v>
      </c>
      <c r="AB3418" t="s">
        <v>59</v>
      </c>
      <c r="AC3418">
        <v>2023</v>
      </c>
      <c r="AD3418">
        <v>738</v>
      </c>
      <c r="AE3418" t="s">
        <v>796</v>
      </c>
      <c r="AF3418" t="s">
        <v>797</v>
      </c>
      <c r="AG3418" s="1">
        <v>35788</v>
      </c>
      <c r="AH3418" t="s">
        <v>264</v>
      </c>
      <c r="AI3418" t="s">
        <v>265</v>
      </c>
      <c r="AJ3418" t="s">
        <v>64</v>
      </c>
      <c r="AK3418">
        <v>178</v>
      </c>
      <c r="AL3418">
        <v>800000</v>
      </c>
      <c r="AM3418">
        <v>1000000</v>
      </c>
      <c r="AN3418" s="1">
        <v>46568</v>
      </c>
      <c r="AO3418" t="s">
        <v>805</v>
      </c>
      <c r="AP3418" t="s">
        <v>66</v>
      </c>
      <c r="AQ3418">
        <v>11</v>
      </c>
      <c r="AR3418" t="s">
        <v>799</v>
      </c>
      <c r="AS3418">
        <v>0</v>
      </c>
      <c r="AT3418" t="s">
        <v>264</v>
      </c>
      <c r="AU3418">
        <v>26</v>
      </c>
    </row>
    <row r="3419" spans="1:47" x14ac:dyDescent="0.25">
      <c r="A3419" t="s">
        <v>1600</v>
      </c>
      <c r="B3419">
        <v>3210396</v>
      </c>
      <c r="C3419">
        <v>381187</v>
      </c>
      <c r="D3419" t="s">
        <v>812</v>
      </c>
      <c r="E3419">
        <v>0</v>
      </c>
      <c r="F3419">
        <v>0</v>
      </c>
      <c r="G3419">
        <v>0</v>
      </c>
      <c r="H3419">
        <v>0</v>
      </c>
      <c r="I3419">
        <v>60</v>
      </c>
      <c r="J3419">
        <v>2019</v>
      </c>
      <c r="K3419" t="s">
        <v>119</v>
      </c>
      <c r="L3419">
        <v>1</v>
      </c>
      <c r="M3419">
        <v>1</v>
      </c>
      <c r="N3419">
        <v>5</v>
      </c>
      <c r="O3419">
        <v>12</v>
      </c>
      <c r="P3419" t="s">
        <v>1346</v>
      </c>
      <c r="Q3419" t="s">
        <v>922</v>
      </c>
      <c r="R3419" t="s">
        <v>1347</v>
      </c>
      <c r="S3419">
        <v>4520</v>
      </c>
      <c r="T3419" t="s">
        <v>923</v>
      </c>
      <c r="U3419" t="s">
        <v>1188</v>
      </c>
      <c r="V3419" t="s">
        <v>793</v>
      </c>
      <c r="W3419" t="s">
        <v>103</v>
      </c>
      <c r="X3419" t="s">
        <v>57</v>
      </c>
      <c r="Y3419" t="s">
        <v>1602</v>
      </c>
      <c r="Z3419" s="1">
        <v>43800</v>
      </c>
      <c r="AA3419">
        <v>46</v>
      </c>
      <c r="AB3419" t="s">
        <v>59</v>
      </c>
      <c r="AC3419">
        <v>2023</v>
      </c>
      <c r="AD3419">
        <v>738</v>
      </c>
      <c r="AE3419" t="s">
        <v>796</v>
      </c>
      <c r="AF3419" t="s">
        <v>797</v>
      </c>
      <c r="AG3419" s="1">
        <v>35788</v>
      </c>
      <c r="AH3419" t="s">
        <v>264</v>
      </c>
      <c r="AI3419" t="s">
        <v>265</v>
      </c>
      <c r="AJ3419" t="s">
        <v>64</v>
      </c>
      <c r="AK3419">
        <v>178</v>
      </c>
      <c r="AL3419">
        <v>800000</v>
      </c>
      <c r="AM3419">
        <v>1000000</v>
      </c>
      <c r="AN3419" s="1">
        <v>46568</v>
      </c>
      <c r="AO3419" t="s">
        <v>806</v>
      </c>
      <c r="AP3419" t="s">
        <v>164</v>
      </c>
      <c r="AQ3419">
        <v>11</v>
      </c>
      <c r="AR3419" t="s">
        <v>799</v>
      </c>
      <c r="AS3419">
        <v>0</v>
      </c>
      <c r="AT3419" t="s">
        <v>807</v>
      </c>
      <c r="AU3419">
        <v>26</v>
      </c>
    </row>
    <row r="3420" spans="1:47" x14ac:dyDescent="0.25">
      <c r="A3420" t="s">
        <v>1600</v>
      </c>
      <c r="B3420">
        <v>3210396</v>
      </c>
      <c r="C3420">
        <v>381187</v>
      </c>
      <c r="D3420" t="s">
        <v>812</v>
      </c>
      <c r="E3420">
        <v>0</v>
      </c>
      <c r="F3420">
        <v>0</v>
      </c>
      <c r="G3420">
        <v>0</v>
      </c>
      <c r="H3420">
        <v>0</v>
      </c>
      <c r="I3420">
        <v>60</v>
      </c>
      <c r="J3420">
        <v>2019</v>
      </c>
      <c r="K3420" t="s">
        <v>119</v>
      </c>
      <c r="L3420">
        <v>1</v>
      </c>
      <c r="M3420">
        <v>1</v>
      </c>
      <c r="N3420">
        <v>5</v>
      </c>
      <c r="O3420">
        <v>12</v>
      </c>
      <c r="P3420" t="s">
        <v>1346</v>
      </c>
      <c r="Q3420" t="s">
        <v>922</v>
      </c>
      <c r="R3420" t="s">
        <v>1347</v>
      </c>
      <c r="S3420">
        <v>4520</v>
      </c>
      <c r="T3420" t="s">
        <v>923</v>
      </c>
      <c r="U3420" t="s">
        <v>1188</v>
      </c>
      <c r="V3420" t="s">
        <v>793</v>
      </c>
      <c r="W3420" t="s">
        <v>103</v>
      </c>
      <c r="X3420" t="s">
        <v>57</v>
      </c>
      <c r="Y3420" t="s">
        <v>1602</v>
      </c>
      <c r="Z3420" s="1">
        <v>43800</v>
      </c>
      <c r="AA3420">
        <v>46</v>
      </c>
      <c r="AB3420" t="s">
        <v>59</v>
      </c>
      <c r="AC3420">
        <v>2023</v>
      </c>
      <c r="AD3420">
        <v>738</v>
      </c>
      <c r="AE3420" t="s">
        <v>796</v>
      </c>
      <c r="AF3420" t="s">
        <v>797</v>
      </c>
      <c r="AG3420" s="1">
        <v>35788</v>
      </c>
      <c r="AH3420" t="s">
        <v>264</v>
      </c>
      <c r="AI3420" t="s">
        <v>265</v>
      </c>
      <c r="AJ3420" t="s">
        <v>64</v>
      </c>
      <c r="AK3420">
        <v>178</v>
      </c>
      <c r="AL3420">
        <v>800000</v>
      </c>
      <c r="AM3420">
        <v>1000000</v>
      </c>
      <c r="AN3420" s="1">
        <v>46568</v>
      </c>
      <c r="AO3420" t="s">
        <v>808</v>
      </c>
      <c r="AP3420" t="s">
        <v>164</v>
      </c>
      <c r="AQ3420">
        <v>11</v>
      </c>
      <c r="AR3420" t="s">
        <v>799</v>
      </c>
      <c r="AS3420">
        <v>0</v>
      </c>
      <c r="AT3420" t="s">
        <v>264</v>
      </c>
      <c r="AU3420">
        <v>26</v>
      </c>
    </row>
    <row r="3421" spans="1:47" x14ac:dyDescent="0.25">
      <c r="A3421" t="s">
        <v>1600</v>
      </c>
      <c r="B3421">
        <v>3210396</v>
      </c>
      <c r="C3421">
        <v>381187</v>
      </c>
      <c r="D3421" t="s">
        <v>812</v>
      </c>
      <c r="E3421">
        <v>0</v>
      </c>
      <c r="F3421">
        <v>0</v>
      </c>
      <c r="G3421">
        <v>0</v>
      </c>
      <c r="H3421">
        <v>0</v>
      </c>
      <c r="I3421">
        <v>60</v>
      </c>
      <c r="J3421">
        <v>2019</v>
      </c>
      <c r="K3421" t="s">
        <v>119</v>
      </c>
      <c r="L3421">
        <v>1</v>
      </c>
      <c r="M3421">
        <v>1</v>
      </c>
      <c r="N3421">
        <v>5</v>
      </c>
      <c r="O3421">
        <v>12</v>
      </c>
      <c r="P3421" t="s">
        <v>1346</v>
      </c>
      <c r="Q3421" t="s">
        <v>922</v>
      </c>
      <c r="R3421" t="s">
        <v>1347</v>
      </c>
      <c r="S3421">
        <v>4520</v>
      </c>
      <c r="T3421" t="s">
        <v>923</v>
      </c>
      <c r="U3421" t="s">
        <v>1188</v>
      </c>
      <c r="V3421" t="s">
        <v>793</v>
      </c>
      <c r="W3421" t="s">
        <v>103</v>
      </c>
      <c r="X3421" t="s">
        <v>57</v>
      </c>
      <c r="Y3421" t="s">
        <v>1602</v>
      </c>
      <c r="Z3421" s="1">
        <v>43800</v>
      </c>
      <c r="AA3421">
        <v>46</v>
      </c>
      <c r="AB3421" t="s">
        <v>59</v>
      </c>
      <c r="AC3421">
        <v>2023</v>
      </c>
      <c r="AD3421">
        <v>738</v>
      </c>
      <c r="AE3421" t="s">
        <v>796</v>
      </c>
      <c r="AF3421" t="s">
        <v>797</v>
      </c>
      <c r="AG3421" s="1">
        <v>35788</v>
      </c>
      <c r="AH3421" t="s">
        <v>264</v>
      </c>
      <c r="AI3421" t="s">
        <v>265</v>
      </c>
      <c r="AJ3421" t="s">
        <v>64</v>
      </c>
      <c r="AK3421">
        <v>178</v>
      </c>
      <c r="AL3421">
        <v>800000</v>
      </c>
      <c r="AM3421">
        <v>1000000</v>
      </c>
      <c r="AN3421" s="1">
        <v>46568</v>
      </c>
      <c r="AO3421" t="s">
        <v>809</v>
      </c>
      <c r="AP3421" t="s">
        <v>66</v>
      </c>
      <c r="AQ3421">
        <v>11</v>
      </c>
      <c r="AR3421" t="s">
        <v>799</v>
      </c>
      <c r="AS3421">
        <v>0</v>
      </c>
      <c r="AT3421" t="s">
        <v>264</v>
      </c>
      <c r="AU3421">
        <v>26</v>
      </c>
    </row>
    <row r="3422" spans="1:47" x14ac:dyDescent="0.25">
      <c r="A3422" t="s">
        <v>1600</v>
      </c>
      <c r="B3422">
        <v>3210396</v>
      </c>
      <c r="C3422">
        <v>381187</v>
      </c>
      <c r="D3422" t="s">
        <v>812</v>
      </c>
      <c r="E3422">
        <v>0</v>
      </c>
      <c r="F3422">
        <v>0</v>
      </c>
      <c r="G3422">
        <v>0</v>
      </c>
      <c r="H3422">
        <v>0</v>
      </c>
      <c r="I3422">
        <v>60</v>
      </c>
      <c r="J3422">
        <v>2019</v>
      </c>
      <c r="K3422" t="s">
        <v>119</v>
      </c>
      <c r="L3422">
        <v>1</v>
      </c>
      <c r="M3422">
        <v>1</v>
      </c>
      <c r="N3422">
        <v>5</v>
      </c>
      <c r="O3422">
        <v>12</v>
      </c>
      <c r="P3422" t="s">
        <v>1346</v>
      </c>
      <c r="Q3422" t="s">
        <v>922</v>
      </c>
      <c r="R3422" t="s">
        <v>1347</v>
      </c>
      <c r="S3422">
        <v>4520</v>
      </c>
      <c r="T3422" t="s">
        <v>923</v>
      </c>
      <c r="U3422" t="s">
        <v>1188</v>
      </c>
      <c r="V3422" t="s">
        <v>793</v>
      </c>
      <c r="W3422" t="s">
        <v>103</v>
      </c>
      <c r="X3422" t="s">
        <v>57</v>
      </c>
      <c r="Y3422" t="s">
        <v>1602</v>
      </c>
      <c r="Z3422" s="1">
        <v>43800</v>
      </c>
      <c r="AA3422">
        <v>46</v>
      </c>
      <c r="AB3422" t="s">
        <v>59</v>
      </c>
      <c r="AC3422">
        <v>2023</v>
      </c>
      <c r="AD3422">
        <v>738</v>
      </c>
      <c r="AE3422" t="s">
        <v>796</v>
      </c>
      <c r="AF3422" t="s">
        <v>797</v>
      </c>
      <c r="AG3422" s="1">
        <v>35788</v>
      </c>
      <c r="AH3422" t="s">
        <v>264</v>
      </c>
      <c r="AI3422" t="s">
        <v>265</v>
      </c>
      <c r="AJ3422" t="s">
        <v>64</v>
      </c>
      <c r="AK3422">
        <v>178</v>
      </c>
      <c r="AL3422">
        <v>800000</v>
      </c>
      <c r="AM3422">
        <v>1000000</v>
      </c>
      <c r="AN3422" s="1">
        <v>46568</v>
      </c>
      <c r="AO3422" t="s">
        <v>810</v>
      </c>
      <c r="AP3422" t="s">
        <v>66</v>
      </c>
      <c r="AQ3422">
        <v>11</v>
      </c>
      <c r="AR3422" t="s">
        <v>799</v>
      </c>
      <c r="AS3422">
        <v>0</v>
      </c>
      <c r="AT3422" t="s">
        <v>264</v>
      </c>
      <c r="AU3422">
        <v>26</v>
      </c>
    </row>
    <row r="3423" spans="1:47" x14ac:dyDescent="0.25">
      <c r="A3423" t="s">
        <v>1603</v>
      </c>
      <c r="B3423">
        <v>3210396</v>
      </c>
      <c r="C3423">
        <v>544931</v>
      </c>
      <c r="D3423" t="s">
        <v>812</v>
      </c>
      <c r="E3423">
        <v>0</v>
      </c>
      <c r="F3423">
        <v>0</v>
      </c>
      <c r="G3423">
        <v>0</v>
      </c>
      <c r="H3423">
        <v>1</v>
      </c>
      <c r="I3423">
        <v>45</v>
      </c>
      <c r="J3423">
        <v>2019</v>
      </c>
      <c r="K3423" t="s">
        <v>119</v>
      </c>
      <c r="L3423">
        <v>1</v>
      </c>
      <c r="M3423">
        <v>1</v>
      </c>
      <c r="N3423">
        <v>5</v>
      </c>
      <c r="O3423">
        <v>12</v>
      </c>
      <c r="P3423" t="s">
        <v>1346</v>
      </c>
      <c r="Q3423" t="s">
        <v>922</v>
      </c>
      <c r="R3423" t="s">
        <v>1347</v>
      </c>
      <c r="S3423">
        <v>4520</v>
      </c>
      <c r="T3423" t="s">
        <v>923</v>
      </c>
      <c r="U3423" t="s">
        <v>1188</v>
      </c>
      <c r="V3423" t="s">
        <v>793</v>
      </c>
      <c r="W3423" t="s">
        <v>103</v>
      </c>
      <c r="X3423" t="s">
        <v>57</v>
      </c>
      <c r="Y3423" t="s">
        <v>1601</v>
      </c>
      <c r="Z3423" s="1">
        <v>43800</v>
      </c>
      <c r="AA3423">
        <v>60</v>
      </c>
      <c r="AB3423" t="s">
        <v>59</v>
      </c>
      <c r="AC3423">
        <v>2022</v>
      </c>
      <c r="AD3423">
        <v>206</v>
      </c>
      <c r="AE3423" t="s">
        <v>1196</v>
      </c>
      <c r="AF3423" t="s">
        <v>247</v>
      </c>
      <c r="AG3423" s="1">
        <v>36385</v>
      </c>
      <c r="AH3423" t="s">
        <v>248</v>
      </c>
      <c r="AI3423" t="s">
        <v>249</v>
      </c>
      <c r="AJ3423" t="s">
        <v>1197</v>
      </c>
      <c r="AK3423">
        <v>185</v>
      </c>
      <c r="AL3423">
        <v>1000000</v>
      </c>
      <c r="AM3423">
        <v>1500000</v>
      </c>
      <c r="AN3423" s="1">
        <v>45838</v>
      </c>
      <c r="AO3423" t="s">
        <v>1198</v>
      </c>
      <c r="AP3423" t="s">
        <v>66</v>
      </c>
      <c r="AQ3423">
        <v>23</v>
      </c>
      <c r="AR3423" t="s">
        <v>1199</v>
      </c>
      <c r="AS3423">
        <v>0</v>
      </c>
      <c r="AT3423" t="s">
        <v>248</v>
      </c>
      <c r="AU3423">
        <v>25</v>
      </c>
    </row>
    <row r="3424" spans="1:47" x14ac:dyDescent="0.25">
      <c r="A3424" t="s">
        <v>1603</v>
      </c>
      <c r="B3424">
        <v>3210396</v>
      </c>
      <c r="C3424">
        <v>544931</v>
      </c>
      <c r="D3424" t="s">
        <v>812</v>
      </c>
      <c r="E3424">
        <v>0</v>
      </c>
      <c r="F3424">
        <v>0</v>
      </c>
      <c r="G3424">
        <v>0</v>
      </c>
      <c r="H3424">
        <v>1</v>
      </c>
      <c r="I3424">
        <v>45</v>
      </c>
      <c r="J3424">
        <v>2019</v>
      </c>
      <c r="K3424" t="s">
        <v>119</v>
      </c>
      <c r="L3424">
        <v>1</v>
      </c>
      <c r="M3424">
        <v>1</v>
      </c>
      <c r="N3424">
        <v>5</v>
      </c>
      <c r="O3424">
        <v>12</v>
      </c>
      <c r="P3424" t="s">
        <v>1346</v>
      </c>
      <c r="Q3424" t="s">
        <v>922</v>
      </c>
      <c r="R3424" t="s">
        <v>1347</v>
      </c>
      <c r="S3424">
        <v>4520</v>
      </c>
      <c r="T3424" t="s">
        <v>923</v>
      </c>
      <c r="U3424" t="s">
        <v>1188</v>
      </c>
      <c r="V3424" t="s">
        <v>793</v>
      </c>
      <c r="W3424" t="s">
        <v>103</v>
      </c>
      <c r="X3424" t="s">
        <v>57</v>
      </c>
      <c r="Y3424" t="s">
        <v>1601</v>
      </c>
      <c r="Z3424" s="1">
        <v>43800</v>
      </c>
      <c r="AA3424">
        <v>60</v>
      </c>
      <c r="AB3424" t="s">
        <v>59</v>
      </c>
      <c r="AC3424">
        <v>2022</v>
      </c>
      <c r="AD3424">
        <v>206</v>
      </c>
      <c r="AE3424" t="s">
        <v>1196</v>
      </c>
      <c r="AF3424" t="s">
        <v>247</v>
      </c>
      <c r="AG3424" s="1">
        <v>36385</v>
      </c>
      <c r="AH3424" t="s">
        <v>248</v>
      </c>
      <c r="AI3424" t="s">
        <v>249</v>
      </c>
      <c r="AJ3424" t="s">
        <v>1197</v>
      </c>
      <c r="AK3424">
        <v>185</v>
      </c>
      <c r="AL3424">
        <v>1000000</v>
      </c>
      <c r="AM3424">
        <v>1500000</v>
      </c>
      <c r="AN3424" s="1">
        <v>45838</v>
      </c>
      <c r="AO3424" t="s">
        <v>1200</v>
      </c>
      <c r="AP3424" t="s">
        <v>66</v>
      </c>
      <c r="AQ3424">
        <v>23</v>
      </c>
      <c r="AR3424" t="s">
        <v>1199</v>
      </c>
      <c r="AS3424">
        <v>0</v>
      </c>
      <c r="AT3424" t="s">
        <v>248</v>
      </c>
      <c r="AU3424">
        <v>25</v>
      </c>
    </row>
    <row r="3425" spans="1:47" x14ac:dyDescent="0.25">
      <c r="A3425" t="s">
        <v>1603</v>
      </c>
      <c r="B3425">
        <v>3210396</v>
      </c>
      <c r="C3425">
        <v>544931</v>
      </c>
      <c r="D3425" t="s">
        <v>812</v>
      </c>
      <c r="E3425">
        <v>0</v>
      </c>
      <c r="F3425">
        <v>0</v>
      </c>
      <c r="G3425">
        <v>0</v>
      </c>
      <c r="H3425">
        <v>1</v>
      </c>
      <c r="I3425">
        <v>45</v>
      </c>
      <c r="J3425">
        <v>2019</v>
      </c>
      <c r="K3425" t="s">
        <v>119</v>
      </c>
      <c r="L3425">
        <v>1</v>
      </c>
      <c r="M3425">
        <v>1</v>
      </c>
      <c r="N3425">
        <v>5</v>
      </c>
      <c r="O3425">
        <v>12</v>
      </c>
      <c r="P3425" t="s">
        <v>1346</v>
      </c>
      <c r="Q3425" t="s">
        <v>922</v>
      </c>
      <c r="R3425" t="s">
        <v>1347</v>
      </c>
      <c r="S3425">
        <v>4520</v>
      </c>
      <c r="T3425" t="s">
        <v>923</v>
      </c>
      <c r="U3425" t="s">
        <v>1188</v>
      </c>
      <c r="V3425" t="s">
        <v>793</v>
      </c>
      <c r="W3425" t="s">
        <v>103</v>
      </c>
      <c r="X3425" t="s">
        <v>57</v>
      </c>
      <c r="Y3425" t="s">
        <v>1601</v>
      </c>
      <c r="Z3425" s="1">
        <v>43800</v>
      </c>
      <c r="AA3425">
        <v>60</v>
      </c>
      <c r="AB3425" t="s">
        <v>59</v>
      </c>
      <c r="AC3425">
        <v>2022</v>
      </c>
      <c r="AD3425">
        <v>206</v>
      </c>
      <c r="AE3425" t="s">
        <v>1196</v>
      </c>
      <c r="AF3425" t="s">
        <v>247</v>
      </c>
      <c r="AG3425" s="1">
        <v>36385</v>
      </c>
      <c r="AH3425" t="s">
        <v>248</v>
      </c>
      <c r="AI3425" t="s">
        <v>249</v>
      </c>
      <c r="AJ3425" t="s">
        <v>1197</v>
      </c>
      <c r="AK3425">
        <v>185</v>
      </c>
      <c r="AL3425">
        <v>1000000</v>
      </c>
      <c r="AM3425">
        <v>1500000</v>
      </c>
      <c r="AN3425" s="1">
        <v>45838</v>
      </c>
      <c r="AO3425" t="s">
        <v>1201</v>
      </c>
      <c r="AP3425" t="s">
        <v>66</v>
      </c>
      <c r="AQ3425">
        <v>4</v>
      </c>
      <c r="AR3425" t="s">
        <v>1199</v>
      </c>
      <c r="AS3425">
        <v>0</v>
      </c>
      <c r="AT3425" t="s">
        <v>248</v>
      </c>
      <c r="AU3425">
        <v>25</v>
      </c>
    </row>
    <row r="3426" spans="1:47" x14ac:dyDescent="0.25">
      <c r="A3426" t="s">
        <v>1603</v>
      </c>
      <c r="B3426">
        <v>3210396</v>
      </c>
      <c r="C3426">
        <v>544931</v>
      </c>
      <c r="D3426" t="s">
        <v>812</v>
      </c>
      <c r="E3426">
        <v>0</v>
      </c>
      <c r="F3426">
        <v>0</v>
      </c>
      <c r="G3426">
        <v>0</v>
      </c>
      <c r="H3426">
        <v>1</v>
      </c>
      <c r="I3426">
        <v>45</v>
      </c>
      <c r="J3426">
        <v>2019</v>
      </c>
      <c r="K3426" t="s">
        <v>119</v>
      </c>
      <c r="L3426">
        <v>1</v>
      </c>
      <c r="M3426">
        <v>1</v>
      </c>
      <c r="N3426">
        <v>5</v>
      </c>
      <c r="O3426">
        <v>12</v>
      </c>
      <c r="P3426" t="s">
        <v>1346</v>
      </c>
      <c r="Q3426" t="s">
        <v>922</v>
      </c>
      <c r="R3426" t="s">
        <v>1347</v>
      </c>
      <c r="S3426">
        <v>4520</v>
      </c>
      <c r="T3426" t="s">
        <v>923</v>
      </c>
      <c r="U3426" t="s">
        <v>1188</v>
      </c>
      <c r="V3426" t="s">
        <v>793</v>
      </c>
      <c r="W3426" t="s">
        <v>103</v>
      </c>
      <c r="X3426" t="s">
        <v>57</v>
      </c>
      <c r="Y3426" t="s">
        <v>1601</v>
      </c>
      <c r="Z3426" s="1">
        <v>43800</v>
      </c>
      <c r="AA3426">
        <v>60</v>
      </c>
      <c r="AB3426" t="s">
        <v>59</v>
      </c>
      <c r="AC3426">
        <v>2022</v>
      </c>
      <c r="AD3426">
        <v>206</v>
      </c>
      <c r="AE3426" t="s">
        <v>1196</v>
      </c>
      <c r="AF3426" t="s">
        <v>247</v>
      </c>
      <c r="AG3426" s="1">
        <v>36385</v>
      </c>
      <c r="AH3426" t="s">
        <v>248</v>
      </c>
      <c r="AI3426" t="s">
        <v>249</v>
      </c>
      <c r="AJ3426" t="s">
        <v>1197</v>
      </c>
      <c r="AK3426">
        <v>185</v>
      </c>
      <c r="AL3426">
        <v>1000000</v>
      </c>
      <c r="AM3426">
        <v>1500000</v>
      </c>
      <c r="AN3426" s="1">
        <v>45838</v>
      </c>
      <c r="AO3426" t="s">
        <v>1202</v>
      </c>
      <c r="AP3426" t="s">
        <v>66</v>
      </c>
      <c r="AQ3426">
        <v>4</v>
      </c>
      <c r="AR3426" t="s">
        <v>1199</v>
      </c>
      <c r="AS3426">
        <v>0</v>
      </c>
      <c r="AT3426" t="s">
        <v>248</v>
      </c>
      <c r="AU3426">
        <v>25</v>
      </c>
    </row>
    <row r="3427" spans="1:47" x14ac:dyDescent="0.25">
      <c r="A3427" t="s">
        <v>1603</v>
      </c>
      <c r="B3427">
        <v>3210396</v>
      </c>
      <c r="C3427">
        <v>544931</v>
      </c>
      <c r="D3427" t="s">
        <v>812</v>
      </c>
      <c r="E3427">
        <v>0</v>
      </c>
      <c r="F3427">
        <v>0</v>
      </c>
      <c r="G3427">
        <v>0</v>
      </c>
      <c r="H3427">
        <v>1</v>
      </c>
      <c r="I3427">
        <v>45</v>
      </c>
      <c r="J3427">
        <v>2019</v>
      </c>
      <c r="K3427" t="s">
        <v>119</v>
      </c>
      <c r="L3427">
        <v>1</v>
      </c>
      <c r="M3427">
        <v>1</v>
      </c>
      <c r="N3427">
        <v>5</v>
      </c>
      <c r="O3427">
        <v>12</v>
      </c>
      <c r="P3427" t="s">
        <v>1346</v>
      </c>
      <c r="Q3427" t="s">
        <v>922</v>
      </c>
      <c r="R3427" t="s">
        <v>1347</v>
      </c>
      <c r="S3427">
        <v>4520</v>
      </c>
      <c r="T3427" t="s">
        <v>923</v>
      </c>
      <c r="U3427" t="s">
        <v>1188</v>
      </c>
      <c r="V3427" t="s">
        <v>793</v>
      </c>
      <c r="W3427" t="s">
        <v>103</v>
      </c>
      <c r="X3427" t="s">
        <v>57</v>
      </c>
      <c r="Y3427" t="s">
        <v>1601</v>
      </c>
      <c r="Z3427" s="1">
        <v>43800</v>
      </c>
      <c r="AA3427">
        <v>60</v>
      </c>
      <c r="AB3427" t="s">
        <v>59</v>
      </c>
      <c r="AC3427">
        <v>2022</v>
      </c>
      <c r="AD3427">
        <v>206</v>
      </c>
      <c r="AE3427" t="s">
        <v>1196</v>
      </c>
      <c r="AF3427" t="s">
        <v>247</v>
      </c>
      <c r="AG3427" s="1">
        <v>36385</v>
      </c>
      <c r="AH3427" t="s">
        <v>248</v>
      </c>
      <c r="AI3427" t="s">
        <v>249</v>
      </c>
      <c r="AJ3427" t="s">
        <v>1197</v>
      </c>
      <c r="AK3427">
        <v>185</v>
      </c>
      <c r="AL3427">
        <v>1000000</v>
      </c>
      <c r="AM3427">
        <v>1500000</v>
      </c>
      <c r="AN3427" s="1">
        <v>45838</v>
      </c>
      <c r="AO3427" t="s">
        <v>1203</v>
      </c>
      <c r="AP3427" t="s">
        <v>66</v>
      </c>
      <c r="AQ3427">
        <v>4</v>
      </c>
      <c r="AR3427" t="s">
        <v>1199</v>
      </c>
      <c r="AS3427">
        <v>0</v>
      </c>
      <c r="AT3427" t="s">
        <v>248</v>
      </c>
      <c r="AU3427">
        <v>25</v>
      </c>
    </row>
    <row r="3428" spans="1:47" x14ac:dyDescent="0.25">
      <c r="A3428" t="s">
        <v>1603</v>
      </c>
      <c r="B3428">
        <v>3210396</v>
      </c>
      <c r="C3428">
        <v>544931</v>
      </c>
      <c r="D3428" t="s">
        <v>812</v>
      </c>
      <c r="E3428">
        <v>0</v>
      </c>
      <c r="F3428">
        <v>0</v>
      </c>
      <c r="G3428">
        <v>0</v>
      </c>
      <c r="H3428">
        <v>1</v>
      </c>
      <c r="I3428">
        <v>45</v>
      </c>
      <c r="J3428">
        <v>2019</v>
      </c>
      <c r="K3428" t="s">
        <v>119</v>
      </c>
      <c r="L3428">
        <v>1</v>
      </c>
      <c r="M3428">
        <v>1</v>
      </c>
      <c r="N3428">
        <v>5</v>
      </c>
      <c r="O3428">
        <v>12</v>
      </c>
      <c r="P3428" t="s">
        <v>1346</v>
      </c>
      <c r="Q3428" t="s">
        <v>922</v>
      </c>
      <c r="R3428" t="s">
        <v>1347</v>
      </c>
      <c r="S3428">
        <v>4520</v>
      </c>
      <c r="T3428" t="s">
        <v>923</v>
      </c>
      <c r="U3428" t="s">
        <v>1188</v>
      </c>
      <c r="V3428" t="s">
        <v>793</v>
      </c>
      <c r="W3428" t="s">
        <v>103</v>
      </c>
      <c r="X3428" t="s">
        <v>57</v>
      </c>
      <c r="Y3428" t="s">
        <v>1602</v>
      </c>
      <c r="Z3428" s="1">
        <v>43800</v>
      </c>
      <c r="AA3428">
        <v>46</v>
      </c>
      <c r="AB3428" t="s">
        <v>59</v>
      </c>
      <c r="AC3428">
        <v>2022</v>
      </c>
      <c r="AD3428">
        <v>206</v>
      </c>
      <c r="AE3428" t="s">
        <v>1196</v>
      </c>
      <c r="AF3428" t="s">
        <v>247</v>
      </c>
      <c r="AG3428" s="1">
        <v>36385</v>
      </c>
      <c r="AH3428" t="s">
        <v>248</v>
      </c>
      <c r="AI3428" t="s">
        <v>249</v>
      </c>
      <c r="AJ3428" t="s">
        <v>1197</v>
      </c>
      <c r="AK3428">
        <v>185</v>
      </c>
      <c r="AL3428">
        <v>1000000</v>
      </c>
      <c r="AM3428">
        <v>1500000</v>
      </c>
      <c r="AN3428" s="1">
        <v>45838</v>
      </c>
      <c r="AO3428" t="s">
        <v>1198</v>
      </c>
      <c r="AP3428" t="s">
        <v>66</v>
      </c>
      <c r="AQ3428">
        <v>23</v>
      </c>
      <c r="AR3428" t="s">
        <v>1199</v>
      </c>
      <c r="AS3428">
        <v>0</v>
      </c>
      <c r="AT3428" t="s">
        <v>248</v>
      </c>
      <c r="AU3428">
        <v>25</v>
      </c>
    </row>
    <row r="3429" spans="1:47" x14ac:dyDescent="0.25">
      <c r="A3429" t="s">
        <v>1603</v>
      </c>
      <c r="B3429">
        <v>3210396</v>
      </c>
      <c r="C3429">
        <v>544931</v>
      </c>
      <c r="D3429" t="s">
        <v>812</v>
      </c>
      <c r="E3429">
        <v>0</v>
      </c>
      <c r="F3429">
        <v>0</v>
      </c>
      <c r="G3429">
        <v>0</v>
      </c>
      <c r="H3429">
        <v>1</v>
      </c>
      <c r="I3429">
        <v>45</v>
      </c>
      <c r="J3429">
        <v>2019</v>
      </c>
      <c r="K3429" t="s">
        <v>119</v>
      </c>
      <c r="L3429">
        <v>1</v>
      </c>
      <c r="M3429">
        <v>1</v>
      </c>
      <c r="N3429">
        <v>5</v>
      </c>
      <c r="O3429">
        <v>12</v>
      </c>
      <c r="P3429" t="s">
        <v>1346</v>
      </c>
      <c r="Q3429" t="s">
        <v>922</v>
      </c>
      <c r="R3429" t="s">
        <v>1347</v>
      </c>
      <c r="S3429">
        <v>4520</v>
      </c>
      <c r="T3429" t="s">
        <v>923</v>
      </c>
      <c r="U3429" t="s">
        <v>1188</v>
      </c>
      <c r="V3429" t="s">
        <v>793</v>
      </c>
      <c r="W3429" t="s">
        <v>103</v>
      </c>
      <c r="X3429" t="s">
        <v>57</v>
      </c>
      <c r="Y3429" t="s">
        <v>1602</v>
      </c>
      <c r="Z3429" s="1">
        <v>43800</v>
      </c>
      <c r="AA3429">
        <v>46</v>
      </c>
      <c r="AB3429" t="s">
        <v>59</v>
      </c>
      <c r="AC3429">
        <v>2022</v>
      </c>
      <c r="AD3429">
        <v>206</v>
      </c>
      <c r="AE3429" t="s">
        <v>1196</v>
      </c>
      <c r="AF3429" t="s">
        <v>247</v>
      </c>
      <c r="AG3429" s="1">
        <v>36385</v>
      </c>
      <c r="AH3429" t="s">
        <v>248</v>
      </c>
      <c r="AI3429" t="s">
        <v>249</v>
      </c>
      <c r="AJ3429" t="s">
        <v>1197</v>
      </c>
      <c r="AK3429">
        <v>185</v>
      </c>
      <c r="AL3429">
        <v>1000000</v>
      </c>
      <c r="AM3429">
        <v>1500000</v>
      </c>
      <c r="AN3429" s="1">
        <v>45838</v>
      </c>
      <c r="AO3429" t="s">
        <v>1200</v>
      </c>
      <c r="AP3429" t="s">
        <v>66</v>
      </c>
      <c r="AQ3429">
        <v>23</v>
      </c>
      <c r="AR3429" t="s">
        <v>1199</v>
      </c>
      <c r="AS3429">
        <v>0</v>
      </c>
      <c r="AT3429" t="s">
        <v>248</v>
      </c>
      <c r="AU3429">
        <v>25</v>
      </c>
    </row>
    <row r="3430" spans="1:47" x14ac:dyDescent="0.25">
      <c r="A3430" t="s">
        <v>1603</v>
      </c>
      <c r="B3430">
        <v>3210396</v>
      </c>
      <c r="C3430">
        <v>544931</v>
      </c>
      <c r="D3430" t="s">
        <v>812</v>
      </c>
      <c r="E3430">
        <v>0</v>
      </c>
      <c r="F3430">
        <v>0</v>
      </c>
      <c r="G3430">
        <v>0</v>
      </c>
      <c r="H3430">
        <v>1</v>
      </c>
      <c r="I3430">
        <v>45</v>
      </c>
      <c r="J3430">
        <v>2019</v>
      </c>
      <c r="K3430" t="s">
        <v>119</v>
      </c>
      <c r="L3430">
        <v>1</v>
      </c>
      <c r="M3430">
        <v>1</v>
      </c>
      <c r="N3430">
        <v>5</v>
      </c>
      <c r="O3430">
        <v>12</v>
      </c>
      <c r="P3430" t="s">
        <v>1346</v>
      </c>
      <c r="Q3430" t="s">
        <v>922</v>
      </c>
      <c r="R3430" t="s">
        <v>1347</v>
      </c>
      <c r="S3430">
        <v>4520</v>
      </c>
      <c r="T3430" t="s">
        <v>923</v>
      </c>
      <c r="U3430" t="s">
        <v>1188</v>
      </c>
      <c r="V3430" t="s">
        <v>793</v>
      </c>
      <c r="W3430" t="s">
        <v>103</v>
      </c>
      <c r="X3430" t="s">
        <v>57</v>
      </c>
      <c r="Y3430" t="s">
        <v>1602</v>
      </c>
      <c r="Z3430" s="1">
        <v>43800</v>
      </c>
      <c r="AA3430">
        <v>46</v>
      </c>
      <c r="AB3430" t="s">
        <v>59</v>
      </c>
      <c r="AC3430">
        <v>2022</v>
      </c>
      <c r="AD3430">
        <v>206</v>
      </c>
      <c r="AE3430" t="s">
        <v>1196</v>
      </c>
      <c r="AF3430" t="s">
        <v>247</v>
      </c>
      <c r="AG3430" s="1">
        <v>36385</v>
      </c>
      <c r="AH3430" t="s">
        <v>248</v>
      </c>
      <c r="AI3430" t="s">
        <v>249</v>
      </c>
      <c r="AJ3430" t="s">
        <v>1197</v>
      </c>
      <c r="AK3430">
        <v>185</v>
      </c>
      <c r="AL3430">
        <v>1000000</v>
      </c>
      <c r="AM3430">
        <v>1500000</v>
      </c>
      <c r="AN3430" s="1">
        <v>45838</v>
      </c>
      <c r="AO3430" t="s">
        <v>1201</v>
      </c>
      <c r="AP3430" t="s">
        <v>66</v>
      </c>
      <c r="AQ3430">
        <v>4</v>
      </c>
      <c r="AR3430" t="s">
        <v>1199</v>
      </c>
      <c r="AS3430">
        <v>0</v>
      </c>
      <c r="AT3430" t="s">
        <v>248</v>
      </c>
      <c r="AU3430">
        <v>25</v>
      </c>
    </row>
    <row r="3431" spans="1:47" x14ac:dyDescent="0.25">
      <c r="A3431" t="s">
        <v>1603</v>
      </c>
      <c r="B3431">
        <v>3210396</v>
      </c>
      <c r="C3431">
        <v>544931</v>
      </c>
      <c r="D3431" t="s">
        <v>812</v>
      </c>
      <c r="E3431">
        <v>0</v>
      </c>
      <c r="F3431">
        <v>0</v>
      </c>
      <c r="G3431">
        <v>0</v>
      </c>
      <c r="H3431">
        <v>1</v>
      </c>
      <c r="I3431">
        <v>45</v>
      </c>
      <c r="J3431">
        <v>2019</v>
      </c>
      <c r="K3431" t="s">
        <v>119</v>
      </c>
      <c r="L3431">
        <v>1</v>
      </c>
      <c r="M3431">
        <v>1</v>
      </c>
      <c r="N3431">
        <v>5</v>
      </c>
      <c r="O3431">
        <v>12</v>
      </c>
      <c r="P3431" t="s">
        <v>1346</v>
      </c>
      <c r="Q3431" t="s">
        <v>922</v>
      </c>
      <c r="R3431" t="s">
        <v>1347</v>
      </c>
      <c r="S3431">
        <v>4520</v>
      </c>
      <c r="T3431" t="s">
        <v>923</v>
      </c>
      <c r="U3431" t="s">
        <v>1188</v>
      </c>
      <c r="V3431" t="s">
        <v>793</v>
      </c>
      <c r="W3431" t="s">
        <v>103</v>
      </c>
      <c r="X3431" t="s">
        <v>57</v>
      </c>
      <c r="Y3431" t="s">
        <v>1602</v>
      </c>
      <c r="Z3431" s="1">
        <v>43800</v>
      </c>
      <c r="AA3431">
        <v>46</v>
      </c>
      <c r="AB3431" t="s">
        <v>59</v>
      </c>
      <c r="AC3431">
        <v>2022</v>
      </c>
      <c r="AD3431">
        <v>206</v>
      </c>
      <c r="AE3431" t="s">
        <v>1196</v>
      </c>
      <c r="AF3431" t="s">
        <v>247</v>
      </c>
      <c r="AG3431" s="1">
        <v>36385</v>
      </c>
      <c r="AH3431" t="s">
        <v>248</v>
      </c>
      <c r="AI3431" t="s">
        <v>249</v>
      </c>
      <c r="AJ3431" t="s">
        <v>1197</v>
      </c>
      <c r="AK3431">
        <v>185</v>
      </c>
      <c r="AL3431">
        <v>1000000</v>
      </c>
      <c r="AM3431">
        <v>1500000</v>
      </c>
      <c r="AN3431" s="1">
        <v>45838</v>
      </c>
      <c r="AO3431" t="s">
        <v>1202</v>
      </c>
      <c r="AP3431" t="s">
        <v>66</v>
      </c>
      <c r="AQ3431">
        <v>4</v>
      </c>
      <c r="AR3431" t="s">
        <v>1199</v>
      </c>
      <c r="AS3431">
        <v>0</v>
      </c>
      <c r="AT3431" t="s">
        <v>248</v>
      </c>
      <c r="AU3431">
        <v>25</v>
      </c>
    </row>
    <row r="3432" spans="1:47" x14ac:dyDescent="0.25">
      <c r="A3432" t="s">
        <v>1603</v>
      </c>
      <c r="B3432">
        <v>3210396</v>
      </c>
      <c r="C3432">
        <v>544931</v>
      </c>
      <c r="D3432" t="s">
        <v>812</v>
      </c>
      <c r="E3432">
        <v>0</v>
      </c>
      <c r="F3432">
        <v>0</v>
      </c>
      <c r="G3432">
        <v>0</v>
      </c>
      <c r="H3432">
        <v>1</v>
      </c>
      <c r="I3432">
        <v>45</v>
      </c>
      <c r="J3432">
        <v>2019</v>
      </c>
      <c r="K3432" t="s">
        <v>119</v>
      </c>
      <c r="L3432">
        <v>1</v>
      </c>
      <c r="M3432">
        <v>1</v>
      </c>
      <c r="N3432">
        <v>5</v>
      </c>
      <c r="O3432">
        <v>12</v>
      </c>
      <c r="P3432" t="s">
        <v>1346</v>
      </c>
      <c r="Q3432" t="s">
        <v>922</v>
      </c>
      <c r="R3432" t="s">
        <v>1347</v>
      </c>
      <c r="S3432">
        <v>4520</v>
      </c>
      <c r="T3432" t="s">
        <v>923</v>
      </c>
      <c r="U3432" t="s">
        <v>1188</v>
      </c>
      <c r="V3432" t="s">
        <v>793</v>
      </c>
      <c r="W3432" t="s">
        <v>103</v>
      </c>
      <c r="X3432" t="s">
        <v>57</v>
      </c>
      <c r="Y3432" t="s">
        <v>1602</v>
      </c>
      <c r="Z3432" s="1">
        <v>43800</v>
      </c>
      <c r="AA3432">
        <v>46</v>
      </c>
      <c r="AB3432" t="s">
        <v>59</v>
      </c>
      <c r="AC3432">
        <v>2022</v>
      </c>
      <c r="AD3432">
        <v>206</v>
      </c>
      <c r="AE3432" t="s">
        <v>1196</v>
      </c>
      <c r="AF3432" t="s">
        <v>247</v>
      </c>
      <c r="AG3432" s="1">
        <v>36385</v>
      </c>
      <c r="AH3432" t="s">
        <v>248</v>
      </c>
      <c r="AI3432" t="s">
        <v>249</v>
      </c>
      <c r="AJ3432" t="s">
        <v>1197</v>
      </c>
      <c r="AK3432">
        <v>185</v>
      </c>
      <c r="AL3432">
        <v>1000000</v>
      </c>
      <c r="AM3432">
        <v>1500000</v>
      </c>
      <c r="AN3432" s="1">
        <v>45838</v>
      </c>
      <c r="AO3432" t="s">
        <v>1203</v>
      </c>
      <c r="AP3432" t="s">
        <v>66</v>
      </c>
      <c r="AQ3432">
        <v>4</v>
      </c>
      <c r="AR3432" t="s">
        <v>1199</v>
      </c>
      <c r="AS3432">
        <v>0</v>
      </c>
      <c r="AT3432" t="s">
        <v>248</v>
      </c>
      <c r="AU3432">
        <v>25</v>
      </c>
    </row>
    <row r="3433" spans="1:47" x14ac:dyDescent="0.25">
      <c r="A3433" t="s">
        <v>1604</v>
      </c>
      <c r="B3433">
        <v>3199517</v>
      </c>
      <c r="C3433">
        <v>355369</v>
      </c>
      <c r="D3433" t="s">
        <v>346</v>
      </c>
      <c r="E3433">
        <v>0</v>
      </c>
      <c r="F3433">
        <v>0</v>
      </c>
      <c r="G3433">
        <v>0</v>
      </c>
      <c r="H3433">
        <v>0</v>
      </c>
      <c r="I3433">
        <v>58</v>
      </c>
      <c r="J3433">
        <v>2019</v>
      </c>
      <c r="K3433" t="s">
        <v>206</v>
      </c>
      <c r="L3433">
        <v>0</v>
      </c>
      <c r="M3433">
        <v>1</v>
      </c>
      <c r="N3433">
        <v>18</v>
      </c>
      <c r="O3433">
        <v>3</v>
      </c>
      <c r="P3433" t="s">
        <v>1605</v>
      </c>
      <c r="Q3433" t="s">
        <v>1223</v>
      </c>
      <c r="R3433" t="s">
        <v>1606</v>
      </c>
      <c r="S3433">
        <v>14214</v>
      </c>
      <c r="T3433" t="s">
        <v>1607</v>
      </c>
      <c r="U3433" t="s">
        <v>1608</v>
      </c>
      <c r="V3433" t="s">
        <v>1049</v>
      </c>
      <c r="W3433" t="s">
        <v>141</v>
      </c>
      <c r="X3433" t="s">
        <v>57</v>
      </c>
      <c r="Y3433" t="s">
        <v>1609</v>
      </c>
      <c r="Z3433" s="1">
        <v>43803</v>
      </c>
      <c r="AA3433">
        <v>58</v>
      </c>
      <c r="AB3433" t="s">
        <v>59</v>
      </c>
      <c r="AC3433">
        <v>2023</v>
      </c>
      <c r="AD3433">
        <v>18</v>
      </c>
      <c r="AE3433" t="s">
        <v>354</v>
      </c>
      <c r="AF3433" t="s">
        <v>247</v>
      </c>
      <c r="AG3433" s="1">
        <v>35181</v>
      </c>
      <c r="AH3433" t="s">
        <v>355</v>
      </c>
      <c r="AI3433" t="s">
        <v>265</v>
      </c>
      <c r="AJ3433" t="s">
        <v>64</v>
      </c>
      <c r="AK3433">
        <v>191</v>
      </c>
      <c r="AL3433">
        <v>7000000</v>
      </c>
      <c r="AM3433">
        <v>10000000</v>
      </c>
      <c r="AN3433" s="1">
        <v>45473</v>
      </c>
      <c r="AO3433" t="s">
        <v>356</v>
      </c>
      <c r="AP3433" t="s">
        <v>66</v>
      </c>
      <c r="AQ3433">
        <v>45</v>
      </c>
      <c r="AR3433" t="s">
        <v>357</v>
      </c>
      <c r="AS3433">
        <v>0</v>
      </c>
      <c r="AT3433" t="s">
        <v>355</v>
      </c>
      <c r="AU3433">
        <v>28</v>
      </c>
    </row>
    <row r="3434" spans="1:47" x14ac:dyDescent="0.25">
      <c r="A3434" t="s">
        <v>1604</v>
      </c>
      <c r="B3434">
        <v>3199517</v>
      </c>
      <c r="C3434">
        <v>355369</v>
      </c>
      <c r="D3434" t="s">
        <v>346</v>
      </c>
      <c r="E3434">
        <v>0</v>
      </c>
      <c r="F3434">
        <v>0</v>
      </c>
      <c r="G3434">
        <v>0</v>
      </c>
      <c r="H3434">
        <v>0</v>
      </c>
      <c r="I3434">
        <v>58</v>
      </c>
      <c r="J3434">
        <v>2019</v>
      </c>
      <c r="K3434" t="s">
        <v>206</v>
      </c>
      <c r="L3434">
        <v>0</v>
      </c>
      <c r="M3434">
        <v>1</v>
      </c>
      <c r="N3434">
        <v>18</v>
      </c>
      <c r="O3434">
        <v>3</v>
      </c>
      <c r="P3434" t="s">
        <v>1605</v>
      </c>
      <c r="Q3434" t="s">
        <v>1223</v>
      </c>
      <c r="R3434" t="s">
        <v>1606</v>
      </c>
      <c r="S3434">
        <v>14214</v>
      </c>
      <c r="T3434" t="s">
        <v>1607</v>
      </c>
      <c r="U3434" t="s">
        <v>1608</v>
      </c>
      <c r="V3434" t="s">
        <v>1049</v>
      </c>
      <c r="W3434" t="s">
        <v>141</v>
      </c>
      <c r="X3434" t="s">
        <v>57</v>
      </c>
      <c r="Y3434" t="s">
        <v>1609</v>
      </c>
      <c r="Z3434" s="1">
        <v>43803</v>
      </c>
      <c r="AA3434">
        <v>58</v>
      </c>
      <c r="AB3434" t="s">
        <v>59</v>
      </c>
      <c r="AC3434">
        <v>2023</v>
      </c>
      <c r="AD3434">
        <v>18</v>
      </c>
      <c r="AE3434" t="s">
        <v>354</v>
      </c>
      <c r="AF3434" t="s">
        <v>247</v>
      </c>
      <c r="AG3434" s="1">
        <v>35181</v>
      </c>
      <c r="AH3434" t="s">
        <v>355</v>
      </c>
      <c r="AI3434" t="s">
        <v>265</v>
      </c>
      <c r="AJ3434" t="s">
        <v>64</v>
      </c>
      <c r="AK3434">
        <v>191</v>
      </c>
      <c r="AL3434">
        <v>7000000</v>
      </c>
      <c r="AM3434">
        <v>10000000</v>
      </c>
      <c r="AN3434" s="1">
        <v>45473</v>
      </c>
      <c r="AO3434" t="s">
        <v>358</v>
      </c>
      <c r="AP3434" t="s">
        <v>66</v>
      </c>
      <c r="AQ3434">
        <v>45</v>
      </c>
      <c r="AR3434" t="s">
        <v>357</v>
      </c>
      <c r="AS3434">
        <v>0</v>
      </c>
      <c r="AT3434" t="s">
        <v>355</v>
      </c>
      <c r="AU3434">
        <v>28</v>
      </c>
    </row>
    <row r="3435" spans="1:47" x14ac:dyDescent="0.25">
      <c r="A3435" t="s">
        <v>1604</v>
      </c>
      <c r="B3435">
        <v>3199517</v>
      </c>
      <c r="C3435">
        <v>355369</v>
      </c>
      <c r="D3435" t="s">
        <v>346</v>
      </c>
      <c r="E3435">
        <v>0</v>
      </c>
      <c r="F3435">
        <v>0</v>
      </c>
      <c r="G3435">
        <v>0</v>
      </c>
      <c r="H3435">
        <v>0</v>
      </c>
      <c r="I3435">
        <v>58</v>
      </c>
      <c r="J3435">
        <v>2019</v>
      </c>
      <c r="K3435" t="s">
        <v>206</v>
      </c>
      <c r="L3435">
        <v>0</v>
      </c>
      <c r="M3435">
        <v>1</v>
      </c>
      <c r="N3435">
        <v>18</v>
      </c>
      <c r="O3435">
        <v>3</v>
      </c>
      <c r="P3435" t="s">
        <v>1605</v>
      </c>
      <c r="Q3435" t="s">
        <v>1223</v>
      </c>
      <c r="R3435" t="s">
        <v>1606</v>
      </c>
      <c r="S3435">
        <v>14214</v>
      </c>
      <c r="T3435" t="s">
        <v>1607</v>
      </c>
      <c r="U3435" t="s">
        <v>1608</v>
      </c>
      <c r="V3435" t="s">
        <v>1049</v>
      </c>
      <c r="W3435" t="s">
        <v>141</v>
      </c>
      <c r="X3435" t="s">
        <v>57</v>
      </c>
      <c r="Y3435" t="s">
        <v>1609</v>
      </c>
      <c r="Z3435" s="1">
        <v>43803</v>
      </c>
      <c r="AA3435">
        <v>58</v>
      </c>
      <c r="AB3435" t="s">
        <v>59</v>
      </c>
      <c r="AC3435">
        <v>2023</v>
      </c>
      <c r="AD3435">
        <v>18</v>
      </c>
      <c r="AE3435" t="s">
        <v>354</v>
      </c>
      <c r="AF3435" t="s">
        <v>247</v>
      </c>
      <c r="AG3435" s="1">
        <v>35181</v>
      </c>
      <c r="AH3435" t="s">
        <v>355</v>
      </c>
      <c r="AI3435" t="s">
        <v>265</v>
      </c>
      <c r="AJ3435" t="s">
        <v>64</v>
      </c>
      <c r="AK3435">
        <v>191</v>
      </c>
      <c r="AL3435">
        <v>7000000</v>
      </c>
      <c r="AM3435">
        <v>10000000</v>
      </c>
      <c r="AN3435" s="1">
        <v>45473</v>
      </c>
      <c r="AO3435" t="s">
        <v>359</v>
      </c>
      <c r="AP3435" t="s">
        <v>66</v>
      </c>
      <c r="AQ3435">
        <v>45</v>
      </c>
      <c r="AR3435" t="s">
        <v>357</v>
      </c>
      <c r="AS3435">
        <v>0</v>
      </c>
      <c r="AT3435" t="s">
        <v>355</v>
      </c>
      <c r="AU3435">
        <v>28</v>
      </c>
    </row>
    <row r="3436" spans="1:47" x14ac:dyDescent="0.25">
      <c r="A3436" t="s">
        <v>1604</v>
      </c>
      <c r="B3436">
        <v>3199517</v>
      </c>
      <c r="C3436">
        <v>355369</v>
      </c>
      <c r="D3436" t="s">
        <v>346</v>
      </c>
      <c r="E3436">
        <v>0</v>
      </c>
      <c r="F3436">
        <v>0</v>
      </c>
      <c r="G3436">
        <v>0</v>
      </c>
      <c r="H3436">
        <v>0</v>
      </c>
      <c r="I3436">
        <v>58</v>
      </c>
      <c r="J3436">
        <v>2019</v>
      </c>
      <c r="K3436" t="s">
        <v>206</v>
      </c>
      <c r="L3436">
        <v>0</v>
      </c>
      <c r="M3436">
        <v>1</v>
      </c>
      <c r="N3436">
        <v>18</v>
      </c>
      <c r="O3436">
        <v>3</v>
      </c>
      <c r="P3436" t="s">
        <v>1605</v>
      </c>
      <c r="Q3436" t="s">
        <v>1223</v>
      </c>
      <c r="R3436" t="s">
        <v>1606</v>
      </c>
      <c r="S3436">
        <v>14214</v>
      </c>
      <c r="T3436" t="s">
        <v>1607</v>
      </c>
      <c r="U3436" t="s">
        <v>1608</v>
      </c>
      <c r="V3436" t="s">
        <v>1049</v>
      </c>
      <c r="W3436" t="s">
        <v>141</v>
      </c>
      <c r="X3436" t="s">
        <v>57</v>
      </c>
      <c r="Y3436" t="s">
        <v>1609</v>
      </c>
      <c r="Z3436" s="1">
        <v>43803</v>
      </c>
      <c r="AA3436">
        <v>58</v>
      </c>
      <c r="AB3436" t="s">
        <v>59</v>
      </c>
      <c r="AC3436">
        <v>2023</v>
      </c>
      <c r="AD3436">
        <v>18</v>
      </c>
      <c r="AE3436" t="s">
        <v>354</v>
      </c>
      <c r="AF3436" t="s">
        <v>247</v>
      </c>
      <c r="AG3436" s="1">
        <v>35181</v>
      </c>
      <c r="AH3436" t="s">
        <v>355</v>
      </c>
      <c r="AI3436" t="s">
        <v>265</v>
      </c>
      <c r="AJ3436" t="s">
        <v>64</v>
      </c>
      <c r="AK3436">
        <v>191</v>
      </c>
      <c r="AL3436">
        <v>7000000</v>
      </c>
      <c r="AM3436">
        <v>10000000</v>
      </c>
      <c r="AN3436" s="1">
        <v>45473</v>
      </c>
      <c r="AO3436" t="s">
        <v>360</v>
      </c>
      <c r="AP3436" t="s">
        <v>66</v>
      </c>
      <c r="AQ3436">
        <v>13</v>
      </c>
      <c r="AR3436" t="s">
        <v>357</v>
      </c>
      <c r="AS3436">
        <v>0</v>
      </c>
      <c r="AT3436" t="s">
        <v>355</v>
      </c>
      <c r="AU3436">
        <v>28</v>
      </c>
    </row>
    <row r="3437" spans="1:47" x14ac:dyDescent="0.25">
      <c r="A3437" t="s">
        <v>1604</v>
      </c>
      <c r="B3437">
        <v>3199517</v>
      </c>
      <c r="C3437">
        <v>355369</v>
      </c>
      <c r="D3437" t="s">
        <v>346</v>
      </c>
      <c r="E3437">
        <v>0</v>
      </c>
      <c r="F3437">
        <v>0</v>
      </c>
      <c r="G3437">
        <v>0</v>
      </c>
      <c r="H3437">
        <v>0</v>
      </c>
      <c r="I3437">
        <v>58</v>
      </c>
      <c r="J3437">
        <v>2019</v>
      </c>
      <c r="K3437" t="s">
        <v>206</v>
      </c>
      <c r="L3437">
        <v>0</v>
      </c>
      <c r="M3437">
        <v>1</v>
      </c>
      <c r="N3437">
        <v>18</v>
      </c>
      <c r="O3437">
        <v>3</v>
      </c>
      <c r="P3437" t="s">
        <v>1605</v>
      </c>
      <c r="Q3437" t="s">
        <v>1223</v>
      </c>
      <c r="R3437" t="s">
        <v>1606</v>
      </c>
      <c r="S3437">
        <v>14214</v>
      </c>
      <c r="T3437" t="s">
        <v>1607</v>
      </c>
      <c r="U3437" t="s">
        <v>1608</v>
      </c>
      <c r="V3437" t="s">
        <v>1049</v>
      </c>
      <c r="W3437" t="s">
        <v>141</v>
      </c>
      <c r="X3437" t="s">
        <v>57</v>
      </c>
      <c r="Y3437" t="s">
        <v>1609</v>
      </c>
      <c r="Z3437" s="1">
        <v>43803</v>
      </c>
      <c r="AA3437">
        <v>58</v>
      </c>
      <c r="AB3437" t="s">
        <v>59</v>
      </c>
      <c r="AC3437">
        <v>2023</v>
      </c>
      <c r="AD3437">
        <v>18</v>
      </c>
      <c r="AE3437" t="s">
        <v>354</v>
      </c>
      <c r="AF3437" t="s">
        <v>247</v>
      </c>
      <c r="AG3437" s="1">
        <v>35181</v>
      </c>
      <c r="AH3437" t="s">
        <v>355</v>
      </c>
      <c r="AI3437" t="s">
        <v>265</v>
      </c>
      <c r="AJ3437" t="s">
        <v>64</v>
      </c>
      <c r="AK3437">
        <v>191</v>
      </c>
      <c r="AL3437">
        <v>7000000</v>
      </c>
      <c r="AM3437">
        <v>10000000</v>
      </c>
      <c r="AN3437" s="1">
        <v>45473</v>
      </c>
      <c r="AO3437" t="s">
        <v>361</v>
      </c>
      <c r="AP3437" t="s">
        <v>164</v>
      </c>
      <c r="AQ3437">
        <v>13</v>
      </c>
      <c r="AR3437" t="s">
        <v>357</v>
      </c>
      <c r="AS3437">
        <v>0</v>
      </c>
      <c r="AT3437" t="s">
        <v>355</v>
      </c>
      <c r="AU3437">
        <v>28</v>
      </c>
    </row>
    <row r="3438" spans="1:47" x14ac:dyDescent="0.25">
      <c r="A3438" t="s">
        <v>1604</v>
      </c>
      <c r="B3438">
        <v>3199517</v>
      </c>
      <c r="C3438">
        <v>355369</v>
      </c>
      <c r="D3438" t="s">
        <v>346</v>
      </c>
      <c r="E3438">
        <v>0</v>
      </c>
      <c r="F3438">
        <v>0</v>
      </c>
      <c r="G3438">
        <v>0</v>
      </c>
      <c r="H3438">
        <v>0</v>
      </c>
      <c r="I3438">
        <v>58</v>
      </c>
      <c r="J3438">
        <v>2019</v>
      </c>
      <c r="K3438" t="s">
        <v>206</v>
      </c>
      <c r="L3438">
        <v>0</v>
      </c>
      <c r="M3438">
        <v>1</v>
      </c>
      <c r="N3438">
        <v>18</v>
      </c>
      <c r="O3438">
        <v>3</v>
      </c>
      <c r="P3438" t="s">
        <v>1605</v>
      </c>
      <c r="Q3438" t="s">
        <v>1223</v>
      </c>
      <c r="R3438" t="s">
        <v>1606</v>
      </c>
      <c r="S3438">
        <v>14214</v>
      </c>
      <c r="T3438" t="s">
        <v>1607</v>
      </c>
      <c r="U3438" t="s">
        <v>1608</v>
      </c>
      <c r="V3438" t="s">
        <v>1049</v>
      </c>
      <c r="W3438" t="s">
        <v>141</v>
      </c>
      <c r="X3438" t="s">
        <v>57</v>
      </c>
      <c r="Y3438" t="s">
        <v>1609</v>
      </c>
      <c r="Z3438" s="1">
        <v>43803</v>
      </c>
      <c r="AA3438">
        <v>58</v>
      </c>
      <c r="AB3438" t="s">
        <v>59</v>
      </c>
      <c r="AC3438">
        <v>2023</v>
      </c>
      <c r="AD3438">
        <v>18</v>
      </c>
      <c r="AE3438" t="s">
        <v>354</v>
      </c>
      <c r="AF3438" t="s">
        <v>247</v>
      </c>
      <c r="AG3438" s="1">
        <v>35181</v>
      </c>
      <c r="AH3438" t="s">
        <v>355</v>
      </c>
      <c r="AI3438" t="s">
        <v>265</v>
      </c>
      <c r="AJ3438" t="s">
        <v>64</v>
      </c>
      <c r="AK3438">
        <v>191</v>
      </c>
      <c r="AL3438">
        <v>7000000</v>
      </c>
      <c r="AM3438">
        <v>10000000</v>
      </c>
      <c r="AN3438" s="1">
        <v>45473</v>
      </c>
      <c r="AO3438" t="s">
        <v>362</v>
      </c>
      <c r="AP3438" t="s">
        <v>164</v>
      </c>
      <c r="AQ3438">
        <v>13</v>
      </c>
      <c r="AR3438" t="s">
        <v>357</v>
      </c>
      <c r="AS3438">
        <v>0</v>
      </c>
      <c r="AT3438" t="s">
        <v>355</v>
      </c>
      <c r="AU3438">
        <v>28</v>
      </c>
    </row>
    <row r="3439" spans="1:47" x14ac:dyDescent="0.25">
      <c r="A3439" t="s">
        <v>1604</v>
      </c>
      <c r="B3439">
        <v>3199517</v>
      </c>
      <c r="C3439">
        <v>355369</v>
      </c>
      <c r="D3439" t="s">
        <v>346</v>
      </c>
      <c r="E3439">
        <v>0</v>
      </c>
      <c r="F3439">
        <v>0</v>
      </c>
      <c r="G3439">
        <v>0</v>
      </c>
      <c r="H3439">
        <v>0</v>
      </c>
      <c r="I3439">
        <v>58</v>
      </c>
      <c r="J3439">
        <v>2019</v>
      </c>
      <c r="K3439" t="s">
        <v>206</v>
      </c>
      <c r="L3439">
        <v>0</v>
      </c>
      <c r="M3439">
        <v>1</v>
      </c>
      <c r="N3439">
        <v>18</v>
      </c>
      <c r="O3439">
        <v>3</v>
      </c>
      <c r="P3439" t="s">
        <v>1605</v>
      </c>
      <c r="Q3439" t="s">
        <v>1223</v>
      </c>
      <c r="R3439" t="s">
        <v>1606</v>
      </c>
      <c r="S3439">
        <v>14214</v>
      </c>
      <c r="T3439" t="s">
        <v>1607</v>
      </c>
      <c r="U3439" t="s">
        <v>1608</v>
      </c>
      <c r="V3439" t="s">
        <v>1049</v>
      </c>
      <c r="W3439" t="s">
        <v>141</v>
      </c>
      <c r="X3439" t="s">
        <v>57</v>
      </c>
      <c r="Y3439" t="s">
        <v>1609</v>
      </c>
      <c r="Z3439" s="1">
        <v>43803</v>
      </c>
      <c r="AA3439">
        <v>58</v>
      </c>
      <c r="AB3439" t="s">
        <v>59</v>
      </c>
      <c r="AC3439">
        <v>2023</v>
      </c>
      <c r="AD3439">
        <v>18</v>
      </c>
      <c r="AE3439" t="s">
        <v>354</v>
      </c>
      <c r="AF3439" t="s">
        <v>247</v>
      </c>
      <c r="AG3439" s="1">
        <v>35181</v>
      </c>
      <c r="AH3439" t="s">
        <v>355</v>
      </c>
      <c r="AI3439" t="s">
        <v>265</v>
      </c>
      <c r="AJ3439" t="s">
        <v>64</v>
      </c>
      <c r="AK3439">
        <v>191</v>
      </c>
      <c r="AL3439">
        <v>7000000</v>
      </c>
      <c r="AM3439">
        <v>10000000</v>
      </c>
      <c r="AN3439" s="1">
        <v>45473</v>
      </c>
      <c r="AO3439" t="s">
        <v>363</v>
      </c>
      <c r="AP3439" t="s">
        <v>164</v>
      </c>
      <c r="AQ3439">
        <v>13</v>
      </c>
      <c r="AR3439" t="s">
        <v>357</v>
      </c>
      <c r="AS3439">
        <v>0</v>
      </c>
      <c r="AT3439" t="s">
        <v>355</v>
      </c>
      <c r="AU3439">
        <v>28</v>
      </c>
    </row>
    <row r="3440" spans="1:47" x14ac:dyDescent="0.25">
      <c r="A3440" t="s">
        <v>1604</v>
      </c>
      <c r="B3440">
        <v>3199517</v>
      </c>
      <c r="C3440">
        <v>355369</v>
      </c>
      <c r="D3440" t="s">
        <v>346</v>
      </c>
      <c r="E3440">
        <v>0</v>
      </c>
      <c r="F3440">
        <v>0</v>
      </c>
      <c r="G3440">
        <v>0</v>
      </c>
      <c r="H3440">
        <v>0</v>
      </c>
      <c r="I3440">
        <v>58</v>
      </c>
      <c r="J3440">
        <v>2019</v>
      </c>
      <c r="K3440" t="s">
        <v>206</v>
      </c>
      <c r="L3440">
        <v>0</v>
      </c>
      <c r="M3440">
        <v>1</v>
      </c>
      <c r="N3440">
        <v>18</v>
      </c>
      <c r="O3440">
        <v>3</v>
      </c>
      <c r="P3440" t="s">
        <v>1605</v>
      </c>
      <c r="Q3440" t="s">
        <v>1223</v>
      </c>
      <c r="R3440" t="s">
        <v>1606</v>
      </c>
      <c r="S3440">
        <v>14214</v>
      </c>
      <c r="T3440" t="s">
        <v>1607</v>
      </c>
      <c r="U3440" t="s">
        <v>1608</v>
      </c>
      <c r="V3440" t="s">
        <v>1049</v>
      </c>
      <c r="W3440" t="s">
        <v>141</v>
      </c>
      <c r="X3440" t="s">
        <v>57</v>
      </c>
      <c r="Y3440" t="s">
        <v>1609</v>
      </c>
      <c r="Z3440" s="1">
        <v>43803</v>
      </c>
      <c r="AA3440">
        <v>58</v>
      </c>
      <c r="AB3440" t="s">
        <v>59</v>
      </c>
      <c r="AC3440">
        <v>2023</v>
      </c>
      <c r="AD3440">
        <v>18</v>
      </c>
      <c r="AE3440" t="s">
        <v>354</v>
      </c>
      <c r="AF3440" t="s">
        <v>247</v>
      </c>
      <c r="AG3440" s="1">
        <v>35181</v>
      </c>
      <c r="AH3440" t="s">
        <v>355</v>
      </c>
      <c r="AI3440" t="s">
        <v>265</v>
      </c>
      <c r="AJ3440" t="s">
        <v>64</v>
      </c>
      <c r="AK3440">
        <v>191</v>
      </c>
      <c r="AL3440">
        <v>7000000</v>
      </c>
      <c r="AM3440">
        <v>10000000</v>
      </c>
      <c r="AN3440" s="1">
        <v>45473</v>
      </c>
      <c r="AO3440" t="s">
        <v>364</v>
      </c>
      <c r="AP3440" t="s">
        <v>164</v>
      </c>
      <c r="AQ3440">
        <v>13</v>
      </c>
      <c r="AR3440" t="s">
        <v>357</v>
      </c>
      <c r="AS3440">
        <v>0</v>
      </c>
      <c r="AT3440" t="s">
        <v>355</v>
      </c>
      <c r="AU3440">
        <v>28</v>
      </c>
    </row>
    <row r="3441" spans="1:47" x14ac:dyDescent="0.25">
      <c r="A3441" t="s">
        <v>1604</v>
      </c>
      <c r="B3441">
        <v>3199517</v>
      </c>
      <c r="C3441">
        <v>355369</v>
      </c>
      <c r="D3441" t="s">
        <v>346</v>
      </c>
      <c r="E3441">
        <v>0</v>
      </c>
      <c r="F3441">
        <v>0</v>
      </c>
      <c r="G3441">
        <v>0</v>
      </c>
      <c r="H3441">
        <v>0</v>
      </c>
      <c r="I3441">
        <v>58</v>
      </c>
      <c r="J3441">
        <v>2019</v>
      </c>
      <c r="K3441" t="s">
        <v>206</v>
      </c>
      <c r="L3441">
        <v>0</v>
      </c>
      <c r="M3441">
        <v>1</v>
      </c>
      <c r="N3441">
        <v>18</v>
      </c>
      <c r="O3441">
        <v>3</v>
      </c>
      <c r="P3441" t="s">
        <v>1605</v>
      </c>
      <c r="Q3441" t="s">
        <v>1223</v>
      </c>
      <c r="R3441" t="s">
        <v>1606</v>
      </c>
      <c r="S3441">
        <v>14214</v>
      </c>
      <c r="T3441" t="s">
        <v>1607</v>
      </c>
      <c r="U3441" t="s">
        <v>1608</v>
      </c>
      <c r="V3441" t="s">
        <v>1049</v>
      </c>
      <c r="W3441" t="s">
        <v>141</v>
      </c>
      <c r="X3441" t="s">
        <v>57</v>
      </c>
      <c r="Y3441" t="s">
        <v>1609</v>
      </c>
      <c r="Z3441" s="1">
        <v>43803</v>
      </c>
      <c r="AA3441">
        <v>58</v>
      </c>
      <c r="AB3441" t="s">
        <v>59</v>
      </c>
      <c r="AC3441">
        <v>2023</v>
      </c>
      <c r="AD3441">
        <v>18</v>
      </c>
      <c r="AE3441" t="s">
        <v>354</v>
      </c>
      <c r="AF3441" t="s">
        <v>247</v>
      </c>
      <c r="AG3441" s="1">
        <v>35181</v>
      </c>
      <c r="AH3441" t="s">
        <v>355</v>
      </c>
      <c r="AI3441" t="s">
        <v>265</v>
      </c>
      <c r="AJ3441" t="s">
        <v>64</v>
      </c>
      <c r="AK3441">
        <v>191</v>
      </c>
      <c r="AL3441">
        <v>7000000</v>
      </c>
      <c r="AM3441">
        <v>10000000</v>
      </c>
      <c r="AN3441" s="1">
        <v>45473</v>
      </c>
      <c r="AO3441" t="s">
        <v>365</v>
      </c>
      <c r="AP3441" t="s">
        <v>66</v>
      </c>
      <c r="AQ3441">
        <v>13</v>
      </c>
      <c r="AR3441" t="s">
        <v>357</v>
      </c>
      <c r="AS3441">
        <v>0</v>
      </c>
      <c r="AT3441" t="s">
        <v>355</v>
      </c>
      <c r="AU3441">
        <v>28</v>
      </c>
    </row>
    <row r="3442" spans="1:47" x14ac:dyDescent="0.25">
      <c r="A3442" t="s">
        <v>1604</v>
      </c>
      <c r="B3442">
        <v>3199517</v>
      </c>
      <c r="C3442">
        <v>355369</v>
      </c>
      <c r="D3442" t="s">
        <v>346</v>
      </c>
      <c r="E3442">
        <v>0</v>
      </c>
      <c r="F3442">
        <v>0</v>
      </c>
      <c r="G3442">
        <v>0</v>
      </c>
      <c r="H3442">
        <v>0</v>
      </c>
      <c r="I3442">
        <v>58</v>
      </c>
      <c r="J3442">
        <v>2019</v>
      </c>
      <c r="K3442" t="s">
        <v>206</v>
      </c>
      <c r="L3442">
        <v>0</v>
      </c>
      <c r="M3442">
        <v>1</v>
      </c>
      <c r="N3442">
        <v>18</v>
      </c>
      <c r="O3442">
        <v>3</v>
      </c>
      <c r="P3442" t="s">
        <v>1605</v>
      </c>
      <c r="Q3442" t="s">
        <v>1223</v>
      </c>
      <c r="R3442" t="s">
        <v>1606</v>
      </c>
      <c r="S3442">
        <v>14214</v>
      </c>
      <c r="T3442" t="s">
        <v>1607</v>
      </c>
      <c r="U3442" t="s">
        <v>1608</v>
      </c>
      <c r="V3442" t="s">
        <v>1049</v>
      </c>
      <c r="W3442" t="s">
        <v>141</v>
      </c>
      <c r="X3442" t="s">
        <v>57</v>
      </c>
      <c r="Y3442" t="s">
        <v>1609</v>
      </c>
      <c r="Z3442" s="1">
        <v>43803</v>
      </c>
      <c r="AA3442">
        <v>58</v>
      </c>
      <c r="AB3442" t="s">
        <v>59</v>
      </c>
      <c r="AC3442">
        <v>2023</v>
      </c>
      <c r="AD3442">
        <v>18</v>
      </c>
      <c r="AE3442" t="s">
        <v>354</v>
      </c>
      <c r="AF3442" t="s">
        <v>247</v>
      </c>
      <c r="AG3442" s="1">
        <v>35181</v>
      </c>
      <c r="AH3442" t="s">
        <v>355</v>
      </c>
      <c r="AI3442" t="s">
        <v>265</v>
      </c>
      <c r="AJ3442" t="s">
        <v>64</v>
      </c>
      <c r="AK3442">
        <v>191</v>
      </c>
      <c r="AL3442">
        <v>7000000</v>
      </c>
      <c r="AM3442">
        <v>10000000</v>
      </c>
      <c r="AN3442" s="1">
        <v>45473</v>
      </c>
      <c r="AO3442" t="s">
        <v>366</v>
      </c>
      <c r="AP3442" t="s">
        <v>164</v>
      </c>
      <c r="AQ3442">
        <v>13</v>
      </c>
      <c r="AR3442" t="s">
        <v>357</v>
      </c>
      <c r="AS3442">
        <v>0</v>
      </c>
      <c r="AT3442" t="s">
        <v>355</v>
      </c>
      <c r="AU3442">
        <v>28</v>
      </c>
    </row>
    <row r="3443" spans="1:47" x14ac:dyDescent="0.25">
      <c r="A3443" t="s">
        <v>1604</v>
      </c>
      <c r="B3443">
        <v>3199517</v>
      </c>
      <c r="C3443">
        <v>355369</v>
      </c>
      <c r="D3443" t="s">
        <v>346</v>
      </c>
      <c r="E3443">
        <v>0</v>
      </c>
      <c r="F3443">
        <v>0</v>
      </c>
      <c r="G3443">
        <v>0</v>
      </c>
      <c r="H3443">
        <v>0</v>
      </c>
      <c r="I3443">
        <v>58</v>
      </c>
      <c r="J3443">
        <v>2019</v>
      </c>
      <c r="K3443" t="s">
        <v>206</v>
      </c>
      <c r="L3443">
        <v>0</v>
      </c>
      <c r="M3443">
        <v>1</v>
      </c>
      <c r="N3443">
        <v>18</v>
      </c>
      <c r="O3443">
        <v>3</v>
      </c>
      <c r="P3443" t="s">
        <v>1605</v>
      </c>
      <c r="Q3443" t="s">
        <v>1223</v>
      </c>
      <c r="R3443" t="s">
        <v>1606</v>
      </c>
      <c r="S3443">
        <v>14214</v>
      </c>
      <c r="T3443" t="s">
        <v>1607</v>
      </c>
      <c r="U3443" t="s">
        <v>1608</v>
      </c>
      <c r="V3443" t="s">
        <v>1049</v>
      </c>
      <c r="W3443" t="s">
        <v>141</v>
      </c>
      <c r="X3443" t="s">
        <v>57</v>
      </c>
      <c r="Y3443" t="s">
        <v>1609</v>
      </c>
      <c r="Z3443" s="1">
        <v>43803</v>
      </c>
      <c r="AA3443">
        <v>58</v>
      </c>
      <c r="AB3443" t="s">
        <v>59</v>
      </c>
      <c r="AC3443">
        <v>2023</v>
      </c>
      <c r="AD3443">
        <v>18</v>
      </c>
      <c r="AE3443" t="s">
        <v>354</v>
      </c>
      <c r="AF3443" t="s">
        <v>247</v>
      </c>
      <c r="AG3443" s="1">
        <v>35181</v>
      </c>
      <c r="AH3443" t="s">
        <v>355</v>
      </c>
      <c r="AI3443" t="s">
        <v>265</v>
      </c>
      <c r="AJ3443" t="s">
        <v>64</v>
      </c>
      <c r="AK3443">
        <v>191</v>
      </c>
      <c r="AL3443">
        <v>7000000</v>
      </c>
      <c r="AM3443">
        <v>10000000</v>
      </c>
      <c r="AN3443" s="1">
        <v>45473</v>
      </c>
      <c r="AO3443" t="s">
        <v>367</v>
      </c>
      <c r="AP3443" t="s">
        <v>164</v>
      </c>
      <c r="AQ3443">
        <v>13</v>
      </c>
      <c r="AR3443" t="s">
        <v>357</v>
      </c>
      <c r="AS3443">
        <v>0</v>
      </c>
      <c r="AT3443" t="s">
        <v>355</v>
      </c>
      <c r="AU3443">
        <v>28</v>
      </c>
    </row>
    <row r="3444" spans="1:47" x14ac:dyDescent="0.25">
      <c r="A3444" t="s">
        <v>1604</v>
      </c>
      <c r="B3444">
        <v>3199517</v>
      </c>
      <c r="C3444">
        <v>355369</v>
      </c>
      <c r="D3444" t="s">
        <v>346</v>
      </c>
      <c r="E3444">
        <v>0</v>
      </c>
      <c r="F3444">
        <v>0</v>
      </c>
      <c r="G3444">
        <v>0</v>
      </c>
      <c r="H3444">
        <v>0</v>
      </c>
      <c r="I3444">
        <v>58</v>
      </c>
      <c r="J3444">
        <v>2019</v>
      </c>
      <c r="K3444" t="s">
        <v>206</v>
      </c>
      <c r="L3444">
        <v>0</v>
      </c>
      <c r="M3444">
        <v>1</v>
      </c>
      <c r="N3444">
        <v>18</v>
      </c>
      <c r="O3444">
        <v>3</v>
      </c>
      <c r="P3444" t="s">
        <v>1605</v>
      </c>
      <c r="Q3444" t="s">
        <v>1223</v>
      </c>
      <c r="R3444" t="s">
        <v>1606</v>
      </c>
      <c r="S3444">
        <v>14214</v>
      </c>
      <c r="T3444" t="s">
        <v>1607</v>
      </c>
      <c r="U3444" t="s">
        <v>1608</v>
      </c>
      <c r="V3444" t="s">
        <v>1049</v>
      </c>
      <c r="W3444" t="s">
        <v>141</v>
      </c>
      <c r="X3444" t="s">
        <v>57</v>
      </c>
      <c r="Y3444" t="s">
        <v>1609</v>
      </c>
      <c r="Z3444" s="1">
        <v>43803</v>
      </c>
      <c r="AA3444">
        <v>58</v>
      </c>
      <c r="AB3444" t="s">
        <v>59</v>
      </c>
      <c r="AC3444">
        <v>2023</v>
      </c>
      <c r="AD3444">
        <v>18</v>
      </c>
      <c r="AE3444" t="s">
        <v>354</v>
      </c>
      <c r="AF3444" t="s">
        <v>247</v>
      </c>
      <c r="AG3444" s="1">
        <v>35181</v>
      </c>
      <c r="AH3444" t="s">
        <v>355</v>
      </c>
      <c r="AI3444" t="s">
        <v>265</v>
      </c>
      <c r="AJ3444" t="s">
        <v>64</v>
      </c>
      <c r="AK3444">
        <v>191</v>
      </c>
      <c r="AL3444">
        <v>7000000</v>
      </c>
      <c r="AM3444">
        <v>10000000</v>
      </c>
      <c r="AN3444" s="1">
        <v>45473</v>
      </c>
      <c r="AO3444" t="s">
        <v>368</v>
      </c>
      <c r="AP3444" t="s">
        <v>164</v>
      </c>
      <c r="AQ3444">
        <v>13</v>
      </c>
      <c r="AR3444" t="s">
        <v>357</v>
      </c>
      <c r="AS3444">
        <v>0</v>
      </c>
      <c r="AT3444" t="s">
        <v>355</v>
      </c>
      <c r="AU3444">
        <v>28</v>
      </c>
    </row>
    <row r="3445" spans="1:47" x14ac:dyDescent="0.25">
      <c r="A3445" t="s">
        <v>1610</v>
      </c>
      <c r="B3445">
        <v>3219325</v>
      </c>
      <c r="C3445">
        <v>315779</v>
      </c>
      <c r="D3445" t="s">
        <v>504</v>
      </c>
      <c r="E3445">
        <v>0</v>
      </c>
      <c r="F3445">
        <v>0</v>
      </c>
      <c r="G3445">
        <v>0</v>
      </c>
      <c r="H3445">
        <v>0</v>
      </c>
      <c r="I3445">
        <v>86</v>
      </c>
      <c r="J3445">
        <v>2019</v>
      </c>
      <c r="K3445" t="s">
        <v>200</v>
      </c>
      <c r="L3445">
        <v>2</v>
      </c>
      <c r="M3445">
        <v>1</v>
      </c>
      <c r="N3445">
        <v>4</v>
      </c>
      <c r="O3445">
        <v>16</v>
      </c>
      <c r="P3445" t="s">
        <v>1459</v>
      </c>
      <c r="Q3445" t="s">
        <v>1611</v>
      </c>
      <c r="R3445" t="s">
        <v>1475</v>
      </c>
      <c r="S3445">
        <v>40628</v>
      </c>
      <c r="T3445" t="s">
        <v>1612</v>
      </c>
      <c r="U3445" t="s">
        <v>1463</v>
      </c>
      <c r="V3445" t="s">
        <v>1613</v>
      </c>
      <c r="W3445" t="s">
        <v>322</v>
      </c>
      <c r="X3445" t="s">
        <v>57</v>
      </c>
      <c r="Y3445" t="s">
        <v>1614</v>
      </c>
      <c r="Z3445" s="1">
        <v>43803</v>
      </c>
      <c r="AA3445">
        <v>86</v>
      </c>
      <c r="AB3445" t="s">
        <v>59</v>
      </c>
      <c r="AC3445">
        <v>2023</v>
      </c>
      <c r="AD3445">
        <v>5</v>
      </c>
      <c r="AE3445" t="s">
        <v>475</v>
      </c>
      <c r="AF3445" t="s">
        <v>247</v>
      </c>
      <c r="AG3445" s="1">
        <v>36056</v>
      </c>
      <c r="AH3445" t="s">
        <v>264</v>
      </c>
      <c r="AI3445" t="s">
        <v>265</v>
      </c>
      <c r="AJ3445" t="s">
        <v>64</v>
      </c>
      <c r="AK3445">
        <v>177</v>
      </c>
      <c r="AL3445">
        <v>25000000</v>
      </c>
      <c r="AM3445">
        <v>60000000</v>
      </c>
      <c r="AN3445" s="1">
        <v>46568</v>
      </c>
      <c r="AO3445" t="s">
        <v>476</v>
      </c>
      <c r="AP3445" t="s">
        <v>164</v>
      </c>
      <c r="AQ3445">
        <v>11</v>
      </c>
      <c r="AR3445" t="s">
        <v>477</v>
      </c>
      <c r="AS3445">
        <v>0</v>
      </c>
      <c r="AT3445" t="s">
        <v>264</v>
      </c>
      <c r="AU3445">
        <v>26</v>
      </c>
    </row>
    <row r="3446" spans="1:47" x14ac:dyDescent="0.25">
      <c r="A3446" t="s">
        <v>1610</v>
      </c>
      <c r="B3446">
        <v>3219325</v>
      </c>
      <c r="C3446">
        <v>315779</v>
      </c>
      <c r="D3446" t="s">
        <v>504</v>
      </c>
      <c r="E3446">
        <v>0</v>
      </c>
      <c r="F3446">
        <v>0</v>
      </c>
      <c r="G3446">
        <v>0</v>
      </c>
      <c r="H3446">
        <v>0</v>
      </c>
      <c r="I3446">
        <v>86</v>
      </c>
      <c r="J3446">
        <v>2019</v>
      </c>
      <c r="K3446" t="s">
        <v>200</v>
      </c>
      <c r="L3446">
        <v>2</v>
      </c>
      <c r="M3446">
        <v>1</v>
      </c>
      <c r="N3446">
        <v>4</v>
      </c>
      <c r="O3446">
        <v>16</v>
      </c>
      <c r="P3446" t="s">
        <v>1459</v>
      </c>
      <c r="Q3446" t="s">
        <v>1611</v>
      </c>
      <c r="R3446" t="s">
        <v>1475</v>
      </c>
      <c r="S3446">
        <v>40628</v>
      </c>
      <c r="T3446" t="s">
        <v>1612</v>
      </c>
      <c r="U3446" t="s">
        <v>1463</v>
      </c>
      <c r="V3446" t="s">
        <v>1613</v>
      </c>
      <c r="W3446" t="s">
        <v>322</v>
      </c>
      <c r="X3446" t="s">
        <v>57</v>
      </c>
      <c r="Y3446" t="s">
        <v>1614</v>
      </c>
      <c r="Z3446" s="1">
        <v>43803</v>
      </c>
      <c r="AA3446">
        <v>86</v>
      </c>
      <c r="AB3446" t="s">
        <v>59</v>
      </c>
      <c r="AC3446">
        <v>2023</v>
      </c>
      <c r="AD3446">
        <v>5</v>
      </c>
      <c r="AE3446" t="s">
        <v>475</v>
      </c>
      <c r="AF3446" t="s">
        <v>247</v>
      </c>
      <c r="AG3446" s="1">
        <v>36056</v>
      </c>
      <c r="AH3446" t="s">
        <v>264</v>
      </c>
      <c r="AI3446" t="s">
        <v>265</v>
      </c>
      <c r="AJ3446" t="s">
        <v>64</v>
      </c>
      <c r="AK3446">
        <v>177</v>
      </c>
      <c r="AL3446">
        <v>25000000</v>
      </c>
      <c r="AM3446">
        <v>60000000</v>
      </c>
      <c r="AN3446" s="1">
        <v>46568</v>
      </c>
      <c r="AO3446" t="s">
        <v>478</v>
      </c>
      <c r="AP3446" t="s">
        <v>164</v>
      </c>
      <c r="AQ3446">
        <v>11</v>
      </c>
      <c r="AR3446" t="s">
        <v>477</v>
      </c>
      <c r="AS3446">
        <v>0</v>
      </c>
      <c r="AT3446" t="s">
        <v>264</v>
      </c>
      <c r="AU3446">
        <v>26</v>
      </c>
    </row>
    <row r="3447" spans="1:47" x14ac:dyDescent="0.25">
      <c r="A3447" t="s">
        <v>1610</v>
      </c>
      <c r="B3447">
        <v>3219325</v>
      </c>
      <c r="C3447">
        <v>315779</v>
      </c>
      <c r="D3447" t="s">
        <v>504</v>
      </c>
      <c r="E3447">
        <v>0</v>
      </c>
      <c r="F3447">
        <v>0</v>
      </c>
      <c r="G3447">
        <v>0</v>
      </c>
      <c r="H3447">
        <v>0</v>
      </c>
      <c r="I3447">
        <v>86</v>
      </c>
      <c r="J3447">
        <v>2019</v>
      </c>
      <c r="K3447" t="s">
        <v>200</v>
      </c>
      <c r="L3447">
        <v>2</v>
      </c>
      <c r="M3447">
        <v>1</v>
      </c>
      <c r="N3447">
        <v>4</v>
      </c>
      <c r="O3447">
        <v>16</v>
      </c>
      <c r="P3447" t="s">
        <v>1459</v>
      </c>
      <c r="Q3447" t="s">
        <v>1611</v>
      </c>
      <c r="R3447" t="s">
        <v>1475</v>
      </c>
      <c r="S3447">
        <v>40628</v>
      </c>
      <c r="T3447" t="s">
        <v>1612</v>
      </c>
      <c r="U3447" t="s">
        <v>1463</v>
      </c>
      <c r="V3447" t="s">
        <v>1613</v>
      </c>
      <c r="W3447" t="s">
        <v>322</v>
      </c>
      <c r="X3447" t="s">
        <v>57</v>
      </c>
      <c r="Y3447" t="s">
        <v>1614</v>
      </c>
      <c r="Z3447" s="1">
        <v>43803</v>
      </c>
      <c r="AA3447">
        <v>86</v>
      </c>
      <c r="AB3447" t="s">
        <v>59</v>
      </c>
      <c r="AC3447">
        <v>2023</v>
      </c>
      <c r="AD3447">
        <v>5</v>
      </c>
      <c r="AE3447" t="s">
        <v>475</v>
      </c>
      <c r="AF3447" t="s">
        <v>247</v>
      </c>
      <c r="AG3447" s="1">
        <v>36056</v>
      </c>
      <c r="AH3447" t="s">
        <v>264</v>
      </c>
      <c r="AI3447" t="s">
        <v>265</v>
      </c>
      <c r="AJ3447" t="s">
        <v>64</v>
      </c>
      <c r="AK3447">
        <v>177</v>
      </c>
      <c r="AL3447">
        <v>25000000</v>
      </c>
      <c r="AM3447">
        <v>60000000</v>
      </c>
      <c r="AN3447" s="1">
        <v>46568</v>
      </c>
      <c r="AO3447" t="s">
        <v>479</v>
      </c>
      <c r="AP3447" t="s">
        <v>164</v>
      </c>
      <c r="AQ3447">
        <v>11</v>
      </c>
      <c r="AR3447" t="s">
        <v>477</v>
      </c>
      <c r="AS3447">
        <v>0</v>
      </c>
      <c r="AT3447" t="s">
        <v>264</v>
      </c>
      <c r="AU3447">
        <v>26</v>
      </c>
    </row>
    <row r="3448" spans="1:47" x14ac:dyDescent="0.25">
      <c r="A3448" t="s">
        <v>1610</v>
      </c>
      <c r="B3448">
        <v>3219325</v>
      </c>
      <c r="C3448">
        <v>315779</v>
      </c>
      <c r="D3448" t="s">
        <v>504</v>
      </c>
      <c r="E3448">
        <v>0</v>
      </c>
      <c r="F3448">
        <v>0</v>
      </c>
      <c r="G3448">
        <v>0</v>
      </c>
      <c r="H3448">
        <v>0</v>
      </c>
      <c r="I3448">
        <v>86</v>
      </c>
      <c r="J3448">
        <v>2019</v>
      </c>
      <c r="K3448" t="s">
        <v>200</v>
      </c>
      <c r="L3448">
        <v>2</v>
      </c>
      <c r="M3448">
        <v>1</v>
      </c>
      <c r="N3448">
        <v>4</v>
      </c>
      <c r="O3448">
        <v>16</v>
      </c>
      <c r="P3448" t="s">
        <v>1459</v>
      </c>
      <c r="Q3448" t="s">
        <v>1611</v>
      </c>
      <c r="R3448" t="s">
        <v>1475</v>
      </c>
      <c r="S3448">
        <v>40628</v>
      </c>
      <c r="T3448" t="s">
        <v>1612</v>
      </c>
      <c r="U3448" t="s">
        <v>1463</v>
      </c>
      <c r="V3448" t="s">
        <v>1613</v>
      </c>
      <c r="W3448" t="s">
        <v>322</v>
      </c>
      <c r="X3448" t="s">
        <v>57</v>
      </c>
      <c r="Y3448" t="s">
        <v>1614</v>
      </c>
      <c r="Z3448" s="1">
        <v>43803</v>
      </c>
      <c r="AA3448">
        <v>86</v>
      </c>
      <c r="AB3448" t="s">
        <v>59</v>
      </c>
      <c r="AC3448">
        <v>2023</v>
      </c>
      <c r="AD3448">
        <v>5</v>
      </c>
      <c r="AE3448" t="s">
        <v>475</v>
      </c>
      <c r="AF3448" t="s">
        <v>247</v>
      </c>
      <c r="AG3448" s="1">
        <v>36056</v>
      </c>
      <c r="AH3448" t="s">
        <v>264</v>
      </c>
      <c r="AI3448" t="s">
        <v>265</v>
      </c>
      <c r="AJ3448" t="s">
        <v>64</v>
      </c>
      <c r="AK3448">
        <v>177</v>
      </c>
      <c r="AL3448">
        <v>25000000</v>
      </c>
      <c r="AM3448">
        <v>60000000</v>
      </c>
      <c r="AN3448" s="1">
        <v>46568</v>
      </c>
      <c r="AO3448" t="s">
        <v>480</v>
      </c>
      <c r="AP3448" t="s">
        <v>164</v>
      </c>
      <c r="AQ3448">
        <v>11</v>
      </c>
      <c r="AR3448" t="s">
        <v>477</v>
      </c>
      <c r="AS3448">
        <v>0</v>
      </c>
      <c r="AT3448" t="s">
        <v>264</v>
      </c>
      <c r="AU3448">
        <v>26</v>
      </c>
    </row>
    <row r="3449" spans="1:47" x14ac:dyDescent="0.25">
      <c r="A3449" t="s">
        <v>1610</v>
      </c>
      <c r="B3449">
        <v>3219325</v>
      </c>
      <c r="C3449">
        <v>315779</v>
      </c>
      <c r="D3449" t="s">
        <v>504</v>
      </c>
      <c r="E3449">
        <v>0</v>
      </c>
      <c r="F3449">
        <v>0</v>
      </c>
      <c r="G3449">
        <v>0</v>
      </c>
      <c r="H3449">
        <v>0</v>
      </c>
      <c r="I3449">
        <v>86</v>
      </c>
      <c r="J3449">
        <v>2019</v>
      </c>
      <c r="K3449" t="s">
        <v>200</v>
      </c>
      <c r="L3449">
        <v>2</v>
      </c>
      <c r="M3449">
        <v>1</v>
      </c>
      <c r="N3449">
        <v>4</v>
      </c>
      <c r="O3449">
        <v>16</v>
      </c>
      <c r="P3449" t="s">
        <v>1459</v>
      </c>
      <c r="Q3449" t="s">
        <v>1611</v>
      </c>
      <c r="R3449" t="s">
        <v>1475</v>
      </c>
      <c r="S3449">
        <v>40628</v>
      </c>
      <c r="T3449" t="s">
        <v>1612</v>
      </c>
      <c r="U3449" t="s">
        <v>1463</v>
      </c>
      <c r="V3449" t="s">
        <v>1613</v>
      </c>
      <c r="W3449" t="s">
        <v>322</v>
      </c>
      <c r="X3449" t="s">
        <v>57</v>
      </c>
      <c r="Y3449" t="s">
        <v>1614</v>
      </c>
      <c r="Z3449" s="1">
        <v>43803</v>
      </c>
      <c r="AA3449">
        <v>86</v>
      </c>
      <c r="AB3449" t="s">
        <v>59</v>
      </c>
      <c r="AC3449">
        <v>2023</v>
      </c>
      <c r="AD3449">
        <v>5</v>
      </c>
      <c r="AE3449" t="s">
        <v>475</v>
      </c>
      <c r="AF3449" t="s">
        <v>247</v>
      </c>
      <c r="AG3449" s="1">
        <v>36056</v>
      </c>
      <c r="AH3449" t="s">
        <v>264</v>
      </c>
      <c r="AI3449" t="s">
        <v>265</v>
      </c>
      <c r="AJ3449" t="s">
        <v>64</v>
      </c>
      <c r="AK3449">
        <v>177</v>
      </c>
      <c r="AL3449">
        <v>25000000</v>
      </c>
      <c r="AM3449">
        <v>60000000</v>
      </c>
      <c r="AN3449" s="1">
        <v>46568</v>
      </c>
      <c r="AO3449" t="s">
        <v>481</v>
      </c>
      <c r="AP3449" t="s">
        <v>164</v>
      </c>
      <c r="AQ3449">
        <v>11</v>
      </c>
      <c r="AR3449" t="s">
        <v>477</v>
      </c>
      <c r="AS3449">
        <v>0</v>
      </c>
      <c r="AT3449" t="s">
        <v>264</v>
      </c>
      <c r="AU3449">
        <v>26</v>
      </c>
    </row>
    <row r="3450" spans="1:47" x14ac:dyDescent="0.25">
      <c r="A3450" t="s">
        <v>1610</v>
      </c>
      <c r="B3450">
        <v>3219325</v>
      </c>
      <c r="C3450">
        <v>315779</v>
      </c>
      <c r="D3450" t="s">
        <v>504</v>
      </c>
      <c r="E3450">
        <v>0</v>
      </c>
      <c r="F3450">
        <v>0</v>
      </c>
      <c r="G3450">
        <v>0</v>
      </c>
      <c r="H3450">
        <v>0</v>
      </c>
      <c r="I3450">
        <v>86</v>
      </c>
      <c r="J3450">
        <v>2019</v>
      </c>
      <c r="K3450" t="s">
        <v>200</v>
      </c>
      <c r="L3450">
        <v>2</v>
      </c>
      <c r="M3450">
        <v>1</v>
      </c>
      <c r="N3450">
        <v>4</v>
      </c>
      <c r="O3450">
        <v>16</v>
      </c>
      <c r="P3450" t="s">
        <v>1459</v>
      </c>
      <c r="Q3450" t="s">
        <v>1611</v>
      </c>
      <c r="R3450" t="s">
        <v>1475</v>
      </c>
      <c r="S3450">
        <v>40628</v>
      </c>
      <c r="T3450" t="s">
        <v>1612</v>
      </c>
      <c r="U3450" t="s">
        <v>1463</v>
      </c>
      <c r="V3450" t="s">
        <v>1613</v>
      </c>
      <c r="W3450" t="s">
        <v>322</v>
      </c>
      <c r="X3450" t="s">
        <v>57</v>
      </c>
      <c r="Y3450" t="s">
        <v>1614</v>
      </c>
      <c r="Z3450" s="1">
        <v>43803</v>
      </c>
      <c r="AA3450">
        <v>86</v>
      </c>
      <c r="AB3450" t="s">
        <v>59</v>
      </c>
      <c r="AC3450">
        <v>2023</v>
      </c>
      <c r="AD3450">
        <v>5</v>
      </c>
      <c r="AE3450" t="s">
        <v>475</v>
      </c>
      <c r="AF3450" t="s">
        <v>247</v>
      </c>
      <c r="AG3450" s="1">
        <v>36056</v>
      </c>
      <c r="AH3450" t="s">
        <v>264</v>
      </c>
      <c r="AI3450" t="s">
        <v>265</v>
      </c>
      <c r="AJ3450" t="s">
        <v>64</v>
      </c>
      <c r="AK3450">
        <v>177</v>
      </c>
      <c r="AL3450">
        <v>25000000</v>
      </c>
      <c r="AM3450">
        <v>60000000</v>
      </c>
      <c r="AN3450" s="1">
        <v>46568</v>
      </c>
      <c r="AO3450" t="s">
        <v>482</v>
      </c>
      <c r="AP3450" t="s">
        <v>164</v>
      </c>
      <c r="AQ3450">
        <v>11</v>
      </c>
      <c r="AR3450" t="s">
        <v>477</v>
      </c>
      <c r="AS3450">
        <v>0</v>
      </c>
      <c r="AT3450" t="s">
        <v>483</v>
      </c>
      <c r="AU3450">
        <v>26</v>
      </c>
    </row>
    <row r="3451" spans="1:47" x14ac:dyDescent="0.25">
      <c r="A3451" t="s">
        <v>1610</v>
      </c>
      <c r="B3451">
        <v>3219325</v>
      </c>
      <c r="C3451">
        <v>315779</v>
      </c>
      <c r="D3451" t="s">
        <v>504</v>
      </c>
      <c r="E3451">
        <v>0</v>
      </c>
      <c r="F3451">
        <v>0</v>
      </c>
      <c r="G3451">
        <v>0</v>
      </c>
      <c r="H3451">
        <v>0</v>
      </c>
      <c r="I3451">
        <v>86</v>
      </c>
      <c r="J3451">
        <v>2019</v>
      </c>
      <c r="K3451" t="s">
        <v>200</v>
      </c>
      <c r="L3451">
        <v>2</v>
      </c>
      <c r="M3451">
        <v>1</v>
      </c>
      <c r="N3451">
        <v>4</v>
      </c>
      <c r="O3451">
        <v>16</v>
      </c>
      <c r="P3451" t="s">
        <v>1459</v>
      </c>
      <c r="Q3451" t="s">
        <v>1611</v>
      </c>
      <c r="R3451" t="s">
        <v>1475</v>
      </c>
      <c r="S3451">
        <v>40628</v>
      </c>
      <c r="T3451" t="s">
        <v>1612</v>
      </c>
      <c r="U3451" t="s">
        <v>1463</v>
      </c>
      <c r="V3451" t="s">
        <v>1613</v>
      </c>
      <c r="W3451" t="s">
        <v>322</v>
      </c>
      <c r="X3451" t="s">
        <v>57</v>
      </c>
      <c r="Y3451" t="s">
        <v>1614</v>
      </c>
      <c r="Z3451" s="1">
        <v>43803</v>
      </c>
      <c r="AA3451">
        <v>86</v>
      </c>
      <c r="AB3451" t="s">
        <v>59</v>
      </c>
      <c r="AC3451">
        <v>2023</v>
      </c>
      <c r="AD3451">
        <v>5</v>
      </c>
      <c r="AE3451" t="s">
        <v>475</v>
      </c>
      <c r="AF3451" t="s">
        <v>247</v>
      </c>
      <c r="AG3451" s="1">
        <v>36056</v>
      </c>
      <c r="AH3451" t="s">
        <v>264</v>
      </c>
      <c r="AI3451" t="s">
        <v>265</v>
      </c>
      <c r="AJ3451" t="s">
        <v>64</v>
      </c>
      <c r="AK3451">
        <v>177</v>
      </c>
      <c r="AL3451">
        <v>25000000</v>
      </c>
      <c r="AM3451">
        <v>60000000</v>
      </c>
      <c r="AN3451" s="1">
        <v>46568</v>
      </c>
      <c r="AO3451" t="s">
        <v>484</v>
      </c>
      <c r="AP3451" t="s">
        <v>164</v>
      </c>
      <c r="AQ3451">
        <v>11</v>
      </c>
      <c r="AR3451" t="s">
        <v>477</v>
      </c>
      <c r="AS3451">
        <v>0</v>
      </c>
      <c r="AT3451" t="s">
        <v>264</v>
      </c>
      <c r="AU3451">
        <v>26</v>
      </c>
    </row>
    <row r="3452" spans="1:47" x14ac:dyDescent="0.25">
      <c r="A3452" t="s">
        <v>1610</v>
      </c>
      <c r="B3452">
        <v>3219325</v>
      </c>
      <c r="C3452">
        <v>315779</v>
      </c>
      <c r="D3452" t="s">
        <v>504</v>
      </c>
      <c r="E3452">
        <v>0</v>
      </c>
      <c r="F3452">
        <v>0</v>
      </c>
      <c r="G3452">
        <v>0</v>
      </c>
      <c r="H3452">
        <v>0</v>
      </c>
      <c r="I3452">
        <v>86</v>
      </c>
      <c r="J3452">
        <v>2019</v>
      </c>
      <c r="K3452" t="s">
        <v>200</v>
      </c>
      <c r="L3452">
        <v>2</v>
      </c>
      <c r="M3452">
        <v>1</v>
      </c>
      <c r="N3452">
        <v>4</v>
      </c>
      <c r="O3452">
        <v>16</v>
      </c>
      <c r="P3452" t="s">
        <v>1459</v>
      </c>
      <c r="Q3452" t="s">
        <v>1611</v>
      </c>
      <c r="R3452" t="s">
        <v>1475</v>
      </c>
      <c r="S3452">
        <v>40628</v>
      </c>
      <c r="T3452" t="s">
        <v>1612</v>
      </c>
      <c r="U3452" t="s">
        <v>1463</v>
      </c>
      <c r="V3452" t="s">
        <v>1613</v>
      </c>
      <c r="W3452" t="s">
        <v>322</v>
      </c>
      <c r="X3452" t="s">
        <v>57</v>
      </c>
      <c r="Y3452" t="s">
        <v>1614</v>
      </c>
      <c r="Z3452" s="1">
        <v>43803</v>
      </c>
      <c r="AA3452">
        <v>86</v>
      </c>
      <c r="AB3452" t="s">
        <v>59</v>
      </c>
      <c r="AC3452">
        <v>2023</v>
      </c>
      <c r="AD3452">
        <v>5</v>
      </c>
      <c r="AE3452" t="s">
        <v>475</v>
      </c>
      <c r="AF3452" t="s">
        <v>247</v>
      </c>
      <c r="AG3452" s="1">
        <v>36056</v>
      </c>
      <c r="AH3452" t="s">
        <v>264</v>
      </c>
      <c r="AI3452" t="s">
        <v>265</v>
      </c>
      <c r="AJ3452" t="s">
        <v>64</v>
      </c>
      <c r="AK3452">
        <v>177</v>
      </c>
      <c r="AL3452">
        <v>25000000</v>
      </c>
      <c r="AM3452">
        <v>60000000</v>
      </c>
      <c r="AN3452" s="1">
        <v>46568</v>
      </c>
      <c r="AO3452" t="s">
        <v>485</v>
      </c>
      <c r="AP3452" t="s">
        <v>66</v>
      </c>
      <c r="AQ3452">
        <v>11</v>
      </c>
      <c r="AR3452" t="s">
        <v>477</v>
      </c>
      <c r="AS3452">
        <v>0</v>
      </c>
      <c r="AT3452" t="s">
        <v>264</v>
      </c>
      <c r="AU3452">
        <v>26</v>
      </c>
    </row>
    <row r="3453" spans="1:47" x14ac:dyDescent="0.25">
      <c r="A3453" t="s">
        <v>1610</v>
      </c>
      <c r="B3453">
        <v>3219325</v>
      </c>
      <c r="C3453">
        <v>315779</v>
      </c>
      <c r="D3453" t="s">
        <v>504</v>
      </c>
      <c r="E3453">
        <v>0</v>
      </c>
      <c r="F3453">
        <v>0</v>
      </c>
      <c r="G3453">
        <v>0</v>
      </c>
      <c r="H3453">
        <v>0</v>
      </c>
      <c r="I3453">
        <v>86</v>
      </c>
      <c r="J3453">
        <v>2019</v>
      </c>
      <c r="K3453" t="s">
        <v>200</v>
      </c>
      <c r="L3453">
        <v>2</v>
      </c>
      <c r="M3453">
        <v>1</v>
      </c>
      <c r="N3453">
        <v>4</v>
      </c>
      <c r="O3453">
        <v>16</v>
      </c>
      <c r="P3453" t="s">
        <v>1459</v>
      </c>
      <c r="Q3453" t="s">
        <v>1611</v>
      </c>
      <c r="R3453" t="s">
        <v>1475</v>
      </c>
      <c r="S3453">
        <v>40628</v>
      </c>
      <c r="T3453" t="s">
        <v>1612</v>
      </c>
      <c r="U3453" t="s">
        <v>1463</v>
      </c>
      <c r="V3453" t="s">
        <v>1613</v>
      </c>
      <c r="W3453" t="s">
        <v>322</v>
      </c>
      <c r="X3453" t="s">
        <v>57</v>
      </c>
      <c r="Y3453" t="s">
        <v>1614</v>
      </c>
      <c r="Z3453" s="1">
        <v>43803</v>
      </c>
      <c r="AA3453">
        <v>86</v>
      </c>
      <c r="AB3453" t="s">
        <v>59</v>
      </c>
      <c r="AC3453">
        <v>2023</v>
      </c>
      <c r="AD3453">
        <v>5</v>
      </c>
      <c r="AE3453" t="s">
        <v>475</v>
      </c>
      <c r="AF3453" t="s">
        <v>247</v>
      </c>
      <c r="AG3453" s="1">
        <v>36056</v>
      </c>
      <c r="AH3453" t="s">
        <v>264</v>
      </c>
      <c r="AI3453" t="s">
        <v>265</v>
      </c>
      <c r="AJ3453" t="s">
        <v>64</v>
      </c>
      <c r="AK3453">
        <v>177</v>
      </c>
      <c r="AL3453">
        <v>25000000</v>
      </c>
      <c r="AM3453">
        <v>60000000</v>
      </c>
      <c r="AN3453" s="1">
        <v>46568</v>
      </c>
      <c r="AO3453" t="s">
        <v>486</v>
      </c>
      <c r="AP3453" t="s">
        <v>164</v>
      </c>
      <c r="AQ3453">
        <v>11</v>
      </c>
      <c r="AR3453" t="s">
        <v>477</v>
      </c>
      <c r="AS3453">
        <v>0</v>
      </c>
      <c r="AT3453" t="s">
        <v>264</v>
      </c>
      <c r="AU3453">
        <v>26</v>
      </c>
    </row>
    <row r="3454" spans="1:47" x14ac:dyDescent="0.25">
      <c r="A3454" t="s">
        <v>1610</v>
      </c>
      <c r="B3454">
        <v>3219325</v>
      </c>
      <c r="C3454">
        <v>315779</v>
      </c>
      <c r="D3454" t="s">
        <v>504</v>
      </c>
      <c r="E3454">
        <v>0</v>
      </c>
      <c r="F3454">
        <v>0</v>
      </c>
      <c r="G3454">
        <v>0</v>
      </c>
      <c r="H3454">
        <v>0</v>
      </c>
      <c r="I3454">
        <v>86</v>
      </c>
      <c r="J3454">
        <v>2019</v>
      </c>
      <c r="K3454" t="s">
        <v>200</v>
      </c>
      <c r="L3454">
        <v>2</v>
      </c>
      <c r="M3454">
        <v>1</v>
      </c>
      <c r="N3454">
        <v>4</v>
      </c>
      <c r="O3454">
        <v>16</v>
      </c>
      <c r="P3454" t="s">
        <v>1459</v>
      </c>
      <c r="Q3454" t="s">
        <v>1611</v>
      </c>
      <c r="R3454" t="s">
        <v>1475</v>
      </c>
      <c r="S3454">
        <v>40628</v>
      </c>
      <c r="T3454" t="s">
        <v>1612</v>
      </c>
      <c r="U3454" t="s">
        <v>1463</v>
      </c>
      <c r="V3454" t="s">
        <v>1613</v>
      </c>
      <c r="W3454" t="s">
        <v>322</v>
      </c>
      <c r="X3454" t="s">
        <v>57</v>
      </c>
      <c r="Y3454" t="s">
        <v>1614</v>
      </c>
      <c r="Z3454" s="1">
        <v>43803</v>
      </c>
      <c r="AA3454">
        <v>86</v>
      </c>
      <c r="AB3454" t="s">
        <v>59</v>
      </c>
      <c r="AC3454">
        <v>2023</v>
      </c>
      <c r="AD3454">
        <v>5</v>
      </c>
      <c r="AE3454" t="s">
        <v>475</v>
      </c>
      <c r="AF3454" t="s">
        <v>247</v>
      </c>
      <c r="AG3454" s="1">
        <v>36056</v>
      </c>
      <c r="AH3454" t="s">
        <v>264</v>
      </c>
      <c r="AI3454" t="s">
        <v>265</v>
      </c>
      <c r="AJ3454" t="s">
        <v>64</v>
      </c>
      <c r="AK3454">
        <v>177</v>
      </c>
      <c r="AL3454">
        <v>25000000</v>
      </c>
      <c r="AM3454">
        <v>60000000</v>
      </c>
      <c r="AN3454" s="1">
        <v>46568</v>
      </c>
      <c r="AO3454" t="s">
        <v>487</v>
      </c>
      <c r="AP3454" t="s">
        <v>164</v>
      </c>
      <c r="AQ3454">
        <v>11</v>
      </c>
      <c r="AR3454" t="s">
        <v>477</v>
      </c>
      <c r="AS3454">
        <v>0</v>
      </c>
      <c r="AT3454" t="s">
        <v>264</v>
      </c>
      <c r="AU3454">
        <v>26</v>
      </c>
    </row>
    <row r="3455" spans="1:47" x14ac:dyDescent="0.25">
      <c r="A3455" t="s">
        <v>1610</v>
      </c>
      <c r="B3455">
        <v>3219325</v>
      </c>
      <c r="C3455">
        <v>315779</v>
      </c>
      <c r="D3455" t="s">
        <v>504</v>
      </c>
      <c r="E3455">
        <v>0</v>
      </c>
      <c r="F3455">
        <v>0</v>
      </c>
      <c r="G3455">
        <v>0</v>
      </c>
      <c r="H3455">
        <v>0</v>
      </c>
      <c r="I3455">
        <v>86</v>
      </c>
      <c r="J3455">
        <v>2019</v>
      </c>
      <c r="K3455" t="s">
        <v>200</v>
      </c>
      <c r="L3455">
        <v>2</v>
      </c>
      <c r="M3455">
        <v>1</v>
      </c>
      <c r="N3455">
        <v>4</v>
      </c>
      <c r="O3455">
        <v>16</v>
      </c>
      <c r="P3455" t="s">
        <v>1459</v>
      </c>
      <c r="Q3455" t="s">
        <v>1611</v>
      </c>
      <c r="R3455" t="s">
        <v>1475</v>
      </c>
      <c r="S3455">
        <v>40628</v>
      </c>
      <c r="T3455" t="s">
        <v>1612</v>
      </c>
      <c r="U3455" t="s">
        <v>1463</v>
      </c>
      <c r="V3455" t="s">
        <v>1613</v>
      </c>
      <c r="W3455" t="s">
        <v>322</v>
      </c>
      <c r="X3455" t="s">
        <v>57</v>
      </c>
      <c r="Y3455" t="s">
        <v>1614</v>
      </c>
      <c r="Z3455" s="1">
        <v>43803</v>
      </c>
      <c r="AA3455">
        <v>86</v>
      </c>
      <c r="AB3455" t="s">
        <v>59</v>
      </c>
      <c r="AC3455">
        <v>2023</v>
      </c>
      <c r="AD3455">
        <v>5</v>
      </c>
      <c r="AE3455" t="s">
        <v>475</v>
      </c>
      <c r="AF3455" t="s">
        <v>247</v>
      </c>
      <c r="AG3455" s="1">
        <v>36056</v>
      </c>
      <c r="AH3455" t="s">
        <v>264</v>
      </c>
      <c r="AI3455" t="s">
        <v>265</v>
      </c>
      <c r="AJ3455" t="s">
        <v>64</v>
      </c>
      <c r="AK3455">
        <v>177</v>
      </c>
      <c r="AL3455">
        <v>25000000</v>
      </c>
      <c r="AM3455">
        <v>60000000</v>
      </c>
      <c r="AN3455" s="1">
        <v>46568</v>
      </c>
      <c r="AO3455" t="s">
        <v>488</v>
      </c>
      <c r="AP3455" t="s">
        <v>164</v>
      </c>
      <c r="AQ3455">
        <v>11</v>
      </c>
      <c r="AR3455" t="s">
        <v>477</v>
      </c>
      <c r="AS3455">
        <v>0</v>
      </c>
      <c r="AT3455" t="s">
        <v>264</v>
      </c>
      <c r="AU3455">
        <v>26</v>
      </c>
    </row>
    <row r="3456" spans="1:47" x14ac:dyDescent="0.25">
      <c r="A3456" t="s">
        <v>1610</v>
      </c>
      <c r="B3456">
        <v>3219325</v>
      </c>
      <c r="C3456">
        <v>315779</v>
      </c>
      <c r="D3456" t="s">
        <v>504</v>
      </c>
      <c r="E3456">
        <v>0</v>
      </c>
      <c r="F3456">
        <v>0</v>
      </c>
      <c r="G3456">
        <v>0</v>
      </c>
      <c r="H3456">
        <v>0</v>
      </c>
      <c r="I3456">
        <v>86</v>
      </c>
      <c r="J3456">
        <v>2019</v>
      </c>
      <c r="K3456" t="s">
        <v>200</v>
      </c>
      <c r="L3456">
        <v>2</v>
      </c>
      <c r="M3456">
        <v>1</v>
      </c>
      <c r="N3456">
        <v>4</v>
      </c>
      <c r="O3456">
        <v>16</v>
      </c>
      <c r="P3456" t="s">
        <v>1459</v>
      </c>
      <c r="Q3456" t="s">
        <v>1611</v>
      </c>
      <c r="R3456" t="s">
        <v>1475</v>
      </c>
      <c r="S3456">
        <v>40628</v>
      </c>
      <c r="T3456" t="s">
        <v>1612</v>
      </c>
      <c r="U3456" t="s">
        <v>1463</v>
      </c>
      <c r="V3456" t="s">
        <v>1613</v>
      </c>
      <c r="W3456" t="s">
        <v>322</v>
      </c>
      <c r="X3456" t="s">
        <v>57</v>
      </c>
      <c r="Y3456" t="s">
        <v>1614</v>
      </c>
      <c r="Z3456" s="1">
        <v>43803</v>
      </c>
      <c r="AA3456">
        <v>86</v>
      </c>
      <c r="AB3456" t="s">
        <v>59</v>
      </c>
      <c r="AC3456">
        <v>2023</v>
      </c>
      <c r="AD3456">
        <v>5</v>
      </c>
      <c r="AE3456" t="s">
        <v>475</v>
      </c>
      <c r="AF3456" t="s">
        <v>247</v>
      </c>
      <c r="AG3456" s="1">
        <v>36056</v>
      </c>
      <c r="AH3456" t="s">
        <v>264</v>
      </c>
      <c r="AI3456" t="s">
        <v>265</v>
      </c>
      <c r="AJ3456" t="s">
        <v>64</v>
      </c>
      <c r="AK3456">
        <v>177</v>
      </c>
      <c r="AL3456">
        <v>25000000</v>
      </c>
      <c r="AM3456">
        <v>60000000</v>
      </c>
      <c r="AN3456" s="1">
        <v>46568</v>
      </c>
      <c r="AO3456" t="s">
        <v>489</v>
      </c>
      <c r="AP3456" t="s">
        <v>164</v>
      </c>
      <c r="AQ3456">
        <v>11</v>
      </c>
      <c r="AR3456" t="s">
        <v>477</v>
      </c>
      <c r="AS3456">
        <v>0</v>
      </c>
      <c r="AT3456" t="s">
        <v>264</v>
      </c>
      <c r="AU3456">
        <v>26</v>
      </c>
    </row>
    <row r="3457" spans="1:47" x14ac:dyDescent="0.25">
      <c r="A3457" t="s">
        <v>1610</v>
      </c>
      <c r="B3457">
        <v>3219325</v>
      </c>
      <c r="C3457">
        <v>315779</v>
      </c>
      <c r="D3457" t="s">
        <v>504</v>
      </c>
      <c r="E3457">
        <v>0</v>
      </c>
      <c r="F3457">
        <v>0</v>
      </c>
      <c r="G3457">
        <v>0</v>
      </c>
      <c r="H3457">
        <v>0</v>
      </c>
      <c r="I3457">
        <v>86</v>
      </c>
      <c r="J3457">
        <v>2019</v>
      </c>
      <c r="K3457" t="s">
        <v>200</v>
      </c>
      <c r="L3457">
        <v>2</v>
      </c>
      <c r="M3457">
        <v>1</v>
      </c>
      <c r="N3457">
        <v>4</v>
      </c>
      <c r="O3457">
        <v>16</v>
      </c>
      <c r="P3457" t="s">
        <v>1459</v>
      </c>
      <c r="Q3457" t="s">
        <v>1611</v>
      </c>
      <c r="R3457" t="s">
        <v>1475</v>
      </c>
      <c r="S3457">
        <v>40628</v>
      </c>
      <c r="T3457" t="s">
        <v>1612</v>
      </c>
      <c r="U3457" t="s">
        <v>1463</v>
      </c>
      <c r="V3457" t="s">
        <v>1613</v>
      </c>
      <c r="W3457" t="s">
        <v>322</v>
      </c>
      <c r="X3457" t="s">
        <v>57</v>
      </c>
      <c r="Y3457" t="s">
        <v>1614</v>
      </c>
      <c r="Z3457" s="1">
        <v>43803</v>
      </c>
      <c r="AA3457">
        <v>86</v>
      </c>
      <c r="AB3457" t="s">
        <v>59</v>
      </c>
      <c r="AC3457">
        <v>2023</v>
      </c>
      <c r="AD3457">
        <v>5</v>
      </c>
      <c r="AE3457" t="s">
        <v>475</v>
      </c>
      <c r="AF3457" t="s">
        <v>247</v>
      </c>
      <c r="AG3457" s="1">
        <v>36056</v>
      </c>
      <c r="AH3457" t="s">
        <v>264</v>
      </c>
      <c r="AI3457" t="s">
        <v>265</v>
      </c>
      <c r="AJ3457" t="s">
        <v>64</v>
      </c>
      <c r="AK3457">
        <v>177</v>
      </c>
      <c r="AL3457">
        <v>25000000</v>
      </c>
      <c r="AM3457">
        <v>60000000</v>
      </c>
      <c r="AN3457" s="1">
        <v>46568</v>
      </c>
      <c r="AO3457" t="s">
        <v>490</v>
      </c>
      <c r="AP3457" t="s">
        <v>164</v>
      </c>
      <c r="AQ3457">
        <v>11</v>
      </c>
      <c r="AR3457" t="s">
        <v>477</v>
      </c>
      <c r="AS3457">
        <v>0</v>
      </c>
      <c r="AT3457" t="s">
        <v>264</v>
      </c>
      <c r="AU3457">
        <v>26</v>
      </c>
    </row>
    <row r="3458" spans="1:47" x14ac:dyDescent="0.25">
      <c r="A3458" t="s">
        <v>1610</v>
      </c>
      <c r="B3458">
        <v>3219325</v>
      </c>
      <c r="C3458">
        <v>315779</v>
      </c>
      <c r="D3458" t="s">
        <v>504</v>
      </c>
      <c r="E3458">
        <v>0</v>
      </c>
      <c r="F3458">
        <v>0</v>
      </c>
      <c r="G3458">
        <v>0</v>
      </c>
      <c r="H3458">
        <v>0</v>
      </c>
      <c r="I3458">
        <v>86</v>
      </c>
      <c r="J3458">
        <v>2019</v>
      </c>
      <c r="K3458" t="s">
        <v>200</v>
      </c>
      <c r="L3458">
        <v>2</v>
      </c>
      <c r="M3458">
        <v>1</v>
      </c>
      <c r="N3458">
        <v>4</v>
      </c>
      <c r="O3458">
        <v>16</v>
      </c>
      <c r="P3458" t="s">
        <v>1459</v>
      </c>
      <c r="Q3458" t="s">
        <v>1611</v>
      </c>
      <c r="R3458" t="s">
        <v>1475</v>
      </c>
      <c r="S3458">
        <v>40628</v>
      </c>
      <c r="T3458" t="s">
        <v>1612</v>
      </c>
      <c r="U3458" t="s">
        <v>1463</v>
      </c>
      <c r="V3458" t="s">
        <v>1613</v>
      </c>
      <c r="W3458" t="s">
        <v>322</v>
      </c>
      <c r="X3458" t="s">
        <v>57</v>
      </c>
      <c r="Y3458" t="s">
        <v>1614</v>
      </c>
      <c r="Z3458" s="1">
        <v>43803</v>
      </c>
      <c r="AA3458">
        <v>86</v>
      </c>
      <c r="AB3458" t="s">
        <v>59</v>
      </c>
      <c r="AC3458">
        <v>2023</v>
      </c>
      <c r="AD3458">
        <v>5</v>
      </c>
      <c r="AE3458" t="s">
        <v>475</v>
      </c>
      <c r="AF3458" t="s">
        <v>247</v>
      </c>
      <c r="AG3458" s="1">
        <v>36056</v>
      </c>
      <c r="AH3458" t="s">
        <v>264</v>
      </c>
      <c r="AI3458" t="s">
        <v>265</v>
      </c>
      <c r="AJ3458" t="s">
        <v>64</v>
      </c>
      <c r="AK3458">
        <v>177</v>
      </c>
      <c r="AL3458">
        <v>25000000</v>
      </c>
      <c r="AM3458">
        <v>60000000</v>
      </c>
      <c r="AN3458" s="1">
        <v>46568</v>
      </c>
      <c r="AO3458" t="s">
        <v>491</v>
      </c>
      <c r="AP3458" t="s">
        <v>66</v>
      </c>
      <c r="AQ3458">
        <v>11</v>
      </c>
      <c r="AR3458" t="s">
        <v>477</v>
      </c>
      <c r="AS3458">
        <v>0</v>
      </c>
      <c r="AT3458" t="s">
        <v>264</v>
      </c>
      <c r="AU3458">
        <v>26</v>
      </c>
    </row>
    <row r="3459" spans="1:47" x14ac:dyDescent="0.25">
      <c r="A3459" t="s">
        <v>1615</v>
      </c>
      <c r="B3459">
        <v>3252241</v>
      </c>
      <c r="C3459">
        <v>315779</v>
      </c>
      <c r="D3459" t="s">
        <v>398</v>
      </c>
      <c r="E3459">
        <v>0</v>
      </c>
      <c r="F3459">
        <v>0</v>
      </c>
      <c r="G3459">
        <v>0</v>
      </c>
      <c r="H3459">
        <v>0</v>
      </c>
      <c r="I3459">
        <v>62</v>
      </c>
      <c r="J3459">
        <v>2019</v>
      </c>
      <c r="K3459" t="s">
        <v>399</v>
      </c>
      <c r="L3459">
        <v>2</v>
      </c>
      <c r="M3459">
        <v>1</v>
      </c>
      <c r="N3459">
        <v>8.7201953461648944</v>
      </c>
      <c r="O3459">
        <v>9.2028152829646661</v>
      </c>
      <c r="P3459" t="s">
        <v>1459</v>
      </c>
      <c r="Q3459" t="s">
        <v>392</v>
      </c>
      <c r="R3459" t="s">
        <v>1475</v>
      </c>
      <c r="S3459">
        <v>40016</v>
      </c>
      <c r="T3459" t="s">
        <v>1616</v>
      </c>
      <c r="U3459" t="s">
        <v>1463</v>
      </c>
      <c r="V3459" t="s">
        <v>1617</v>
      </c>
      <c r="W3459" t="s">
        <v>322</v>
      </c>
      <c r="X3459" t="s">
        <v>403</v>
      </c>
      <c r="Y3459" t="s">
        <v>1618</v>
      </c>
      <c r="Z3459" s="1">
        <v>43809</v>
      </c>
      <c r="AA3459">
        <v>62</v>
      </c>
      <c r="AB3459" t="s">
        <v>59</v>
      </c>
      <c r="AC3459">
        <v>2023</v>
      </c>
      <c r="AD3459">
        <v>5</v>
      </c>
      <c r="AE3459" t="s">
        <v>475</v>
      </c>
      <c r="AF3459" t="s">
        <v>247</v>
      </c>
      <c r="AG3459" s="1">
        <v>36056</v>
      </c>
      <c r="AH3459" t="s">
        <v>264</v>
      </c>
      <c r="AI3459" t="s">
        <v>265</v>
      </c>
      <c r="AJ3459" t="s">
        <v>64</v>
      </c>
      <c r="AK3459">
        <v>177</v>
      </c>
      <c r="AL3459">
        <v>25000000</v>
      </c>
      <c r="AM3459">
        <v>60000000</v>
      </c>
      <c r="AN3459" s="1">
        <v>46568</v>
      </c>
      <c r="AO3459" t="s">
        <v>476</v>
      </c>
      <c r="AP3459" t="s">
        <v>164</v>
      </c>
      <c r="AQ3459">
        <v>11</v>
      </c>
      <c r="AR3459" t="s">
        <v>477</v>
      </c>
      <c r="AS3459">
        <v>0</v>
      </c>
      <c r="AT3459" t="s">
        <v>264</v>
      </c>
      <c r="AU3459">
        <v>26</v>
      </c>
    </row>
    <row r="3460" spans="1:47" x14ac:dyDescent="0.25">
      <c r="A3460" t="s">
        <v>1615</v>
      </c>
      <c r="B3460">
        <v>3252241</v>
      </c>
      <c r="C3460">
        <v>315779</v>
      </c>
      <c r="D3460" t="s">
        <v>398</v>
      </c>
      <c r="E3460">
        <v>0</v>
      </c>
      <c r="F3460">
        <v>0</v>
      </c>
      <c r="G3460">
        <v>0</v>
      </c>
      <c r="H3460">
        <v>0</v>
      </c>
      <c r="I3460">
        <v>62</v>
      </c>
      <c r="J3460">
        <v>2019</v>
      </c>
      <c r="K3460" t="s">
        <v>399</v>
      </c>
      <c r="L3460">
        <v>2</v>
      </c>
      <c r="M3460">
        <v>1</v>
      </c>
      <c r="N3460">
        <v>8.7201953461648944</v>
      </c>
      <c r="O3460">
        <v>9.2028152829646661</v>
      </c>
      <c r="P3460" t="s">
        <v>1459</v>
      </c>
      <c r="Q3460" t="s">
        <v>392</v>
      </c>
      <c r="R3460" t="s">
        <v>1475</v>
      </c>
      <c r="S3460">
        <v>40016</v>
      </c>
      <c r="T3460" t="s">
        <v>1616</v>
      </c>
      <c r="U3460" t="s">
        <v>1463</v>
      </c>
      <c r="V3460" t="s">
        <v>1617</v>
      </c>
      <c r="W3460" t="s">
        <v>322</v>
      </c>
      <c r="X3460" t="s">
        <v>403</v>
      </c>
      <c r="Y3460" t="s">
        <v>1618</v>
      </c>
      <c r="Z3460" s="1">
        <v>43809</v>
      </c>
      <c r="AA3460">
        <v>62</v>
      </c>
      <c r="AB3460" t="s">
        <v>59</v>
      </c>
      <c r="AC3460">
        <v>2023</v>
      </c>
      <c r="AD3460">
        <v>5</v>
      </c>
      <c r="AE3460" t="s">
        <v>475</v>
      </c>
      <c r="AF3460" t="s">
        <v>247</v>
      </c>
      <c r="AG3460" s="1">
        <v>36056</v>
      </c>
      <c r="AH3460" t="s">
        <v>264</v>
      </c>
      <c r="AI3460" t="s">
        <v>265</v>
      </c>
      <c r="AJ3460" t="s">
        <v>64</v>
      </c>
      <c r="AK3460">
        <v>177</v>
      </c>
      <c r="AL3460">
        <v>25000000</v>
      </c>
      <c r="AM3460">
        <v>60000000</v>
      </c>
      <c r="AN3460" s="1">
        <v>46568</v>
      </c>
      <c r="AO3460" t="s">
        <v>478</v>
      </c>
      <c r="AP3460" t="s">
        <v>164</v>
      </c>
      <c r="AQ3460">
        <v>11</v>
      </c>
      <c r="AR3460" t="s">
        <v>477</v>
      </c>
      <c r="AS3460">
        <v>0</v>
      </c>
      <c r="AT3460" t="s">
        <v>264</v>
      </c>
      <c r="AU3460">
        <v>26</v>
      </c>
    </row>
    <row r="3461" spans="1:47" x14ac:dyDescent="0.25">
      <c r="A3461" t="s">
        <v>1615</v>
      </c>
      <c r="B3461">
        <v>3252241</v>
      </c>
      <c r="C3461">
        <v>315779</v>
      </c>
      <c r="D3461" t="s">
        <v>398</v>
      </c>
      <c r="E3461">
        <v>0</v>
      </c>
      <c r="F3461">
        <v>0</v>
      </c>
      <c r="G3461">
        <v>0</v>
      </c>
      <c r="H3461">
        <v>0</v>
      </c>
      <c r="I3461">
        <v>62</v>
      </c>
      <c r="J3461">
        <v>2019</v>
      </c>
      <c r="K3461" t="s">
        <v>399</v>
      </c>
      <c r="L3461">
        <v>2</v>
      </c>
      <c r="M3461">
        <v>1</v>
      </c>
      <c r="N3461">
        <v>8.7201953461648944</v>
      </c>
      <c r="O3461">
        <v>9.2028152829646661</v>
      </c>
      <c r="P3461" t="s">
        <v>1459</v>
      </c>
      <c r="Q3461" t="s">
        <v>392</v>
      </c>
      <c r="R3461" t="s">
        <v>1475</v>
      </c>
      <c r="S3461">
        <v>40016</v>
      </c>
      <c r="T3461" t="s">
        <v>1616</v>
      </c>
      <c r="U3461" t="s">
        <v>1463</v>
      </c>
      <c r="V3461" t="s">
        <v>1617</v>
      </c>
      <c r="W3461" t="s">
        <v>322</v>
      </c>
      <c r="X3461" t="s">
        <v>403</v>
      </c>
      <c r="Y3461" t="s">
        <v>1618</v>
      </c>
      <c r="Z3461" s="1">
        <v>43809</v>
      </c>
      <c r="AA3461">
        <v>62</v>
      </c>
      <c r="AB3461" t="s">
        <v>59</v>
      </c>
      <c r="AC3461">
        <v>2023</v>
      </c>
      <c r="AD3461">
        <v>5</v>
      </c>
      <c r="AE3461" t="s">
        <v>475</v>
      </c>
      <c r="AF3461" t="s">
        <v>247</v>
      </c>
      <c r="AG3461" s="1">
        <v>36056</v>
      </c>
      <c r="AH3461" t="s">
        <v>264</v>
      </c>
      <c r="AI3461" t="s">
        <v>265</v>
      </c>
      <c r="AJ3461" t="s">
        <v>64</v>
      </c>
      <c r="AK3461">
        <v>177</v>
      </c>
      <c r="AL3461">
        <v>25000000</v>
      </c>
      <c r="AM3461">
        <v>60000000</v>
      </c>
      <c r="AN3461" s="1">
        <v>46568</v>
      </c>
      <c r="AO3461" t="s">
        <v>479</v>
      </c>
      <c r="AP3461" t="s">
        <v>164</v>
      </c>
      <c r="AQ3461">
        <v>11</v>
      </c>
      <c r="AR3461" t="s">
        <v>477</v>
      </c>
      <c r="AS3461">
        <v>0</v>
      </c>
      <c r="AT3461" t="s">
        <v>264</v>
      </c>
      <c r="AU3461">
        <v>26</v>
      </c>
    </row>
    <row r="3462" spans="1:47" x14ac:dyDescent="0.25">
      <c r="A3462" t="s">
        <v>1615</v>
      </c>
      <c r="B3462">
        <v>3252241</v>
      </c>
      <c r="C3462">
        <v>315779</v>
      </c>
      <c r="D3462" t="s">
        <v>398</v>
      </c>
      <c r="E3462">
        <v>0</v>
      </c>
      <c r="F3462">
        <v>0</v>
      </c>
      <c r="G3462">
        <v>0</v>
      </c>
      <c r="H3462">
        <v>0</v>
      </c>
      <c r="I3462">
        <v>62</v>
      </c>
      <c r="J3462">
        <v>2019</v>
      </c>
      <c r="K3462" t="s">
        <v>399</v>
      </c>
      <c r="L3462">
        <v>2</v>
      </c>
      <c r="M3462">
        <v>1</v>
      </c>
      <c r="N3462">
        <v>8.7201953461648944</v>
      </c>
      <c r="O3462">
        <v>9.2028152829646661</v>
      </c>
      <c r="P3462" t="s">
        <v>1459</v>
      </c>
      <c r="Q3462" t="s">
        <v>392</v>
      </c>
      <c r="R3462" t="s">
        <v>1475</v>
      </c>
      <c r="S3462">
        <v>40016</v>
      </c>
      <c r="T3462" t="s">
        <v>1616</v>
      </c>
      <c r="U3462" t="s">
        <v>1463</v>
      </c>
      <c r="V3462" t="s">
        <v>1617</v>
      </c>
      <c r="W3462" t="s">
        <v>322</v>
      </c>
      <c r="X3462" t="s">
        <v>403</v>
      </c>
      <c r="Y3462" t="s">
        <v>1618</v>
      </c>
      <c r="Z3462" s="1">
        <v>43809</v>
      </c>
      <c r="AA3462">
        <v>62</v>
      </c>
      <c r="AB3462" t="s">
        <v>59</v>
      </c>
      <c r="AC3462">
        <v>2023</v>
      </c>
      <c r="AD3462">
        <v>5</v>
      </c>
      <c r="AE3462" t="s">
        <v>475</v>
      </c>
      <c r="AF3462" t="s">
        <v>247</v>
      </c>
      <c r="AG3462" s="1">
        <v>36056</v>
      </c>
      <c r="AH3462" t="s">
        <v>264</v>
      </c>
      <c r="AI3462" t="s">
        <v>265</v>
      </c>
      <c r="AJ3462" t="s">
        <v>64</v>
      </c>
      <c r="AK3462">
        <v>177</v>
      </c>
      <c r="AL3462">
        <v>25000000</v>
      </c>
      <c r="AM3462">
        <v>60000000</v>
      </c>
      <c r="AN3462" s="1">
        <v>46568</v>
      </c>
      <c r="AO3462" t="s">
        <v>480</v>
      </c>
      <c r="AP3462" t="s">
        <v>164</v>
      </c>
      <c r="AQ3462">
        <v>11</v>
      </c>
      <c r="AR3462" t="s">
        <v>477</v>
      </c>
      <c r="AS3462">
        <v>0</v>
      </c>
      <c r="AT3462" t="s">
        <v>264</v>
      </c>
      <c r="AU3462">
        <v>26</v>
      </c>
    </row>
    <row r="3463" spans="1:47" x14ac:dyDescent="0.25">
      <c r="A3463" t="s">
        <v>1615</v>
      </c>
      <c r="B3463">
        <v>3252241</v>
      </c>
      <c r="C3463">
        <v>315779</v>
      </c>
      <c r="D3463" t="s">
        <v>398</v>
      </c>
      <c r="E3463">
        <v>0</v>
      </c>
      <c r="F3463">
        <v>0</v>
      </c>
      <c r="G3463">
        <v>0</v>
      </c>
      <c r="H3463">
        <v>0</v>
      </c>
      <c r="I3463">
        <v>62</v>
      </c>
      <c r="J3463">
        <v>2019</v>
      </c>
      <c r="K3463" t="s">
        <v>399</v>
      </c>
      <c r="L3463">
        <v>2</v>
      </c>
      <c r="M3463">
        <v>1</v>
      </c>
      <c r="N3463">
        <v>8.7201953461648944</v>
      </c>
      <c r="O3463">
        <v>9.2028152829646661</v>
      </c>
      <c r="P3463" t="s">
        <v>1459</v>
      </c>
      <c r="Q3463" t="s">
        <v>392</v>
      </c>
      <c r="R3463" t="s">
        <v>1475</v>
      </c>
      <c r="S3463">
        <v>40016</v>
      </c>
      <c r="T3463" t="s">
        <v>1616</v>
      </c>
      <c r="U3463" t="s">
        <v>1463</v>
      </c>
      <c r="V3463" t="s">
        <v>1617</v>
      </c>
      <c r="W3463" t="s">
        <v>322</v>
      </c>
      <c r="X3463" t="s">
        <v>403</v>
      </c>
      <c r="Y3463" t="s">
        <v>1618</v>
      </c>
      <c r="Z3463" s="1">
        <v>43809</v>
      </c>
      <c r="AA3463">
        <v>62</v>
      </c>
      <c r="AB3463" t="s">
        <v>59</v>
      </c>
      <c r="AC3463">
        <v>2023</v>
      </c>
      <c r="AD3463">
        <v>5</v>
      </c>
      <c r="AE3463" t="s">
        <v>475</v>
      </c>
      <c r="AF3463" t="s">
        <v>247</v>
      </c>
      <c r="AG3463" s="1">
        <v>36056</v>
      </c>
      <c r="AH3463" t="s">
        <v>264</v>
      </c>
      <c r="AI3463" t="s">
        <v>265</v>
      </c>
      <c r="AJ3463" t="s">
        <v>64</v>
      </c>
      <c r="AK3463">
        <v>177</v>
      </c>
      <c r="AL3463">
        <v>25000000</v>
      </c>
      <c r="AM3463">
        <v>60000000</v>
      </c>
      <c r="AN3463" s="1">
        <v>46568</v>
      </c>
      <c r="AO3463" t="s">
        <v>481</v>
      </c>
      <c r="AP3463" t="s">
        <v>164</v>
      </c>
      <c r="AQ3463">
        <v>11</v>
      </c>
      <c r="AR3463" t="s">
        <v>477</v>
      </c>
      <c r="AS3463">
        <v>0</v>
      </c>
      <c r="AT3463" t="s">
        <v>264</v>
      </c>
      <c r="AU3463">
        <v>26</v>
      </c>
    </row>
    <row r="3464" spans="1:47" x14ac:dyDescent="0.25">
      <c r="A3464" t="s">
        <v>1615</v>
      </c>
      <c r="B3464">
        <v>3252241</v>
      </c>
      <c r="C3464">
        <v>315779</v>
      </c>
      <c r="D3464" t="s">
        <v>398</v>
      </c>
      <c r="E3464">
        <v>0</v>
      </c>
      <c r="F3464">
        <v>0</v>
      </c>
      <c r="G3464">
        <v>0</v>
      </c>
      <c r="H3464">
        <v>0</v>
      </c>
      <c r="I3464">
        <v>62</v>
      </c>
      <c r="J3464">
        <v>2019</v>
      </c>
      <c r="K3464" t="s">
        <v>399</v>
      </c>
      <c r="L3464">
        <v>2</v>
      </c>
      <c r="M3464">
        <v>1</v>
      </c>
      <c r="N3464">
        <v>8.7201953461648944</v>
      </c>
      <c r="O3464">
        <v>9.2028152829646661</v>
      </c>
      <c r="P3464" t="s">
        <v>1459</v>
      </c>
      <c r="Q3464" t="s">
        <v>392</v>
      </c>
      <c r="R3464" t="s">
        <v>1475</v>
      </c>
      <c r="S3464">
        <v>40016</v>
      </c>
      <c r="T3464" t="s">
        <v>1616</v>
      </c>
      <c r="U3464" t="s">
        <v>1463</v>
      </c>
      <c r="V3464" t="s">
        <v>1617</v>
      </c>
      <c r="W3464" t="s">
        <v>322</v>
      </c>
      <c r="X3464" t="s">
        <v>403</v>
      </c>
      <c r="Y3464" t="s">
        <v>1618</v>
      </c>
      <c r="Z3464" s="1">
        <v>43809</v>
      </c>
      <c r="AA3464">
        <v>62</v>
      </c>
      <c r="AB3464" t="s">
        <v>59</v>
      </c>
      <c r="AC3464">
        <v>2023</v>
      </c>
      <c r="AD3464">
        <v>5</v>
      </c>
      <c r="AE3464" t="s">
        <v>475</v>
      </c>
      <c r="AF3464" t="s">
        <v>247</v>
      </c>
      <c r="AG3464" s="1">
        <v>36056</v>
      </c>
      <c r="AH3464" t="s">
        <v>264</v>
      </c>
      <c r="AI3464" t="s">
        <v>265</v>
      </c>
      <c r="AJ3464" t="s">
        <v>64</v>
      </c>
      <c r="AK3464">
        <v>177</v>
      </c>
      <c r="AL3464">
        <v>25000000</v>
      </c>
      <c r="AM3464">
        <v>60000000</v>
      </c>
      <c r="AN3464" s="1">
        <v>46568</v>
      </c>
      <c r="AO3464" t="s">
        <v>482</v>
      </c>
      <c r="AP3464" t="s">
        <v>164</v>
      </c>
      <c r="AQ3464">
        <v>11</v>
      </c>
      <c r="AR3464" t="s">
        <v>477</v>
      </c>
      <c r="AS3464">
        <v>0</v>
      </c>
      <c r="AT3464" t="s">
        <v>483</v>
      </c>
      <c r="AU3464">
        <v>26</v>
      </c>
    </row>
    <row r="3465" spans="1:47" x14ac:dyDescent="0.25">
      <c r="A3465" t="s">
        <v>1615</v>
      </c>
      <c r="B3465">
        <v>3252241</v>
      </c>
      <c r="C3465">
        <v>315779</v>
      </c>
      <c r="D3465" t="s">
        <v>398</v>
      </c>
      <c r="E3465">
        <v>0</v>
      </c>
      <c r="F3465">
        <v>0</v>
      </c>
      <c r="G3465">
        <v>0</v>
      </c>
      <c r="H3465">
        <v>0</v>
      </c>
      <c r="I3465">
        <v>62</v>
      </c>
      <c r="J3465">
        <v>2019</v>
      </c>
      <c r="K3465" t="s">
        <v>399</v>
      </c>
      <c r="L3465">
        <v>2</v>
      </c>
      <c r="M3465">
        <v>1</v>
      </c>
      <c r="N3465">
        <v>8.7201953461648944</v>
      </c>
      <c r="O3465">
        <v>9.2028152829646661</v>
      </c>
      <c r="P3465" t="s">
        <v>1459</v>
      </c>
      <c r="Q3465" t="s">
        <v>392</v>
      </c>
      <c r="R3465" t="s">
        <v>1475</v>
      </c>
      <c r="S3465">
        <v>40016</v>
      </c>
      <c r="T3465" t="s">
        <v>1616</v>
      </c>
      <c r="U3465" t="s">
        <v>1463</v>
      </c>
      <c r="V3465" t="s">
        <v>1617</v>
      </c>
      <c r="W3465" t="s">
        <v>322</v>
      </c>
      <c r="X3465" t="s">
        <v>403</v>
      </c>
      <c r="Y3465" t="s">
        <v>1618</v>
      </c>
      <c r="Z3465" s="1">
        <v>43809</v>
      </c>
      <c r="AA3465">
        <v>62</v>
      </c>
      <c r="AB3465" t="s">
        <v>59</v>
      </c>
      <c r="AC3465">
        <v>2023</v>
      </c>
      <c r="AD3465">
        <v>5</v>
      </c>
      <c r="AE3465" t="s">
        <v>475</v>
      </c>
      <c r="AF3465" t="s">
        <v>247</v>
      </c>
      <c r="AG3465" s="1">
        <v>36056</v>
      </c>
      <c r="AH3465" t="s">
        <v>264</v>
      </c>
      <c r="AI3465" t="s">
        <v>265</v>
      </c>
      <c r="AJ3465" t="s">
        <v>64</v>
      </c>
      <c r="AK3465">
        <v>177</v>
      </c>
      <c r="AL3465">
        <v>25000000</v>
      </c>
      <c r="AM3465">
        <v>60000000</v>
      </c>
      <c r="AN3465" s="1">
        <v>46568</v>
      </c>
      <c r="AO3465" t="s">
        <v>484</v>
      </c>
      <c r="AP3465" t="s">
        <v>164</v>
      </c>
      <c r="AQ3465">
        <v>11</v>
      </c>
      <c r="AR3465" t="s">
        <v>477</v>
      </c>
      <c r="AS3465">
        <v>0</v>
      </c>
      <c r="AT3465" t="s">
        <v>264</v>
      </c>
      <c r="AU3465">
        <v>26</v>
      </c>
    </row>
    <row r="3466" spans="1:47" x14ac:dyDescent="0.25">
      <c r="A3466" t="s">
        <v>1615</v>
      </c>
      <c r="B3466">
        <v>3252241</v>
      </c>
      <c r="C3466">
        <v>315779</v>
      </c>
      <c r="D3466" t="s">
        <v>398</v>
      </c>
      <c r="E3466">
        <v>0</v>
      </c>
      <c r="F3466">
        <v>0</v>
      </c>
      <c r="G3466">
        <v>0</v>
      </c>
      <c r="H3466">
        <v>0</v>
      </c>
      <c r="I3466">
        <v>62</v>
      </c>
      <c r="J3466">
        <v>2019</v>
      </c>
      <c r="K3466" t="s">
        <v>399</v>
      </c>
      <c r="L3466">
        <v>2</v>
      </c>
      <c r="M3466">
        <v>1</v>
      </c>
      <c r="N3466">
        <v>8.7201953461648944</v>
      </c>
      <c r="O3466">
        <v>9.2028152829646661</v>
      </c>
      <c r="P3466" t="s">
        <v>1459</v>
      </c>
      <c r="Q3466" t="s">
        <v>392</v>
      </c>
      <c r="R3466" t="s">
        <v>1475</v>
      </c>
      <c r="S3466">
        <v>40016</v>
      </c>
      <c r="T3466" t="s">
        <v>1616</v>
      </c>
      <c r="U3466" t="s">
        <v>1463</v>
      </c>
      <c r="V3466" t="s">
        <v>1617</v>
      </c>
      <c r="W3466" t="s">
        <v>322</v>
      </c>
      <c r="X3466" t="s">
        <v>403</v>
      </c>
      <c r="Y3466" t="s">
        <v>1618</v>
      </c>
      <c r="Z3466" s="1">
        <v>43809</v>
      </c>
      <c r="AA3466">
        <v>62</v>
      </c>
      <c r="AB3466" t="s">
        <v>59</v>
      </c>
      <c r="AC3466">
        <v>2023</v>
      </c>
      <c r="AD3466">
        <v>5</v>
      </c>
      <c r="AE3466" t="s">
        <v>475</v>
      </c>
      <c r="AF3466" t="s">
        <v>247</v>
      </c>
      <c r="AG3466" s="1">
        <v>36056</v>
      </c>
      <c r="AH3466" t="s">
        <v>264</v>
      </c>
      <c r="AI3466" t="s">
        <v>265</v>
      </c>
      <c r="AJ3466" t="s">
        <v>64</v>
      </c>
      <c r="AK3466">
        <v>177</v>
      </c>
      <c r="AL3466">
        <v>25000000</v>
      </c>
      <c r="AM3466">
        <v>60000000</v>
      </c>
      <c r="AN3466" s="1">
        <v>46568</v>
      </c>
      <c r="AO3466" t="s">
        <v>485</v>
      </c>
      <c r="AP3466" t="s">
        <v>66</v>
      </c>
      <c r="AQ3466">
        <v>11</v>
      </c>
      <c r="AR3466" t="s">
        <v>477</v>
      </c>
      <c r="AS3466">
        <v>0</v>
      </c>
      <c r="AT3466" t="s">
        <v>264</v>
      </c>
      <c r="AU3466">
        <v>26</v>
      </c>
    </row>
    <row r="3467" spans="1:47" x14ac:dyDescent="0.25">
      <c r="A3467" t="s">
        <v>1615</v>
      </c>
      <c r="B3467">
        <v>3252241</v>
      </c>
      <c r="C3467">
        <v>315779</v>
      </c>
      <c r="D3467" t="s">
        <v>398</v>
      </c>
      <c r="E3467">
        <v>0</v>
      </c>
      <c r="F3467">
        <v>0</v>
      </c>
      <c r="G3467">
        <v>0</v>
      </c>
      <c r="H3467">
        <v>0</v>
      </c>
      <c r="I3467">
        <v>62</v>
      </c>
      <c r="J3467">
        <v>2019</v>
      </c>
      <c r="K3467" t="s">
        <v>399</v>
      </c>
      <c r="L3467">
        <v>2</v>
      </c>
      <c r="M3467">
        <v>1</v>
      </c>
      <c r="N3467">
        <v>8.7201953461648944</v>
      </c>
      <c r="O3467">
        <v>9.2028152829646661</v>
      </c>
      <c r="P3467" t="s">
        <v>1459</v>
      </c>
      <c r="Q3467" t="s">
        <v>392</v>
      </c>
      <c r="R3467" t="s">
        <v>1475</v>
      </c>
      <c r="S3467">
        <v>40016</v>
      </c>
      <c r="T3467" t="s">
        <v>1616</v>
      </c>
      <c r="U3467" t="s">
        <v>1463</v>
      </c>
      <c r="V3467" t="s">
        <v>1617</v>
      </c>
      <c r="W3467" t="s">
        <v>322</v>
      </c>
      <c r="X3467" t="s">
        <v>403</v>
      </c>
      <c r="Y3467" t="s">
        <v>1618</v>
      </c>
      <c r="Z3467" s="1">
        <v>43809</v>
      </c>
      <c r="AA3467">
        <v>62</v>
      </c>
      <c r="AB3467" t="s">
        <v>59</v>
      </c>
      <c r="AC3467">
        <v>2023</v>
      </c>
      <c r="AD3467">
        <v>5</v>
      </c>
      <c r="AE3467" t="s">
        <v>475</v>
      </c>
      <c r="AF3467" t="s">
        <v>247</v>
      </c>
      <c r="AG3467" s="1">
        <v>36056</v>
      </c>
      <c r="AH3467" t="s">
        <v>264</v>
      </c>
      <c r="AI3467" t="s">
        <v>265</v>
      </c>
      <c r="AJ3467" t="s">
        <v>64</v>
      </c>
      <c r="AK3467">
        <v>177</v>
      </c>
      <c r="AL3467">
        <v>25000000</v>
      </c>
      <c r="AM3467">
        <v>60000000</v>
      </c>
      <c r="AN3467" s="1">
        <v>46568</v>
      </c>
      <c r="AO3467" t="s">
        <v>486</v>
      </c>
      <c r="AP3467" t="s">
        <v>164</v>
      </c>
      <c r="AQ3467">
        <v>11</v>
      </c>
      <c r="AR3467" t="s">
        <v>477</v>
      </c>
      <c r="AS3467">
        <v>0</v>
      </c>
      <c r="AT3467" t="s">
        <v>264</v>
      </c>
      <c r="AU3467">
        <v>26</v>
      </c>
    </row>
    <row r="3468" spans="1:47" x14ac:dyDescent="0.25">
      <c r="A3468" t="s">
        <v>1615</v>
      </c>
      <c r="B3468">
        <v>3252241</v>
      </c>
      <c r="C3468">
        <v>315779</v>
      </c>
      <c r="D3468" t="s">
        <v>398</v>
      </c>
      <c r="E3468">
        <v>0</v>
      </c>
      <c r="F3468">
        <v>0</v>
      </c>
      <c r="G3468">
        <v>0</v>
      </c>
      <c r="H3468">
        <v>0</v>
      </c>
      <c r="I3468">
        <v>62</v>
      </c>
      <c r="J3468">
        <v>2019</v>
      </c>
      <c r="K3468" t="s">
        <v>399</v>
      </c>
      <c r="L3468">
        <v>2</v>
      </c>
      <c r="M3468">
        <v>1</v>
      </c>
      <c r="N3468">
        <v>8.7201953461648944</v>
      </c>
      <c r="O3468">
        <v>9.2028152829646661</v>
      </c>
      <c r="P3468" t="s">
        <v>1459</v>
      </c>
      <c r="Q3468" t="s">
        <v>392</v>
      </c>
      <c r="R3468" t="s">
        <v>1475</v>
      </c>
      <c r="S3468">
        <v>40016</v>
      </c>
      <c r="T3468" t="s">
        <v>1616</v>
      </c>
      <c r="U3468" t="s">
        <v>1463</v>
      </c>
      <c r="V3468" t="s">
        <v>1617</v>
      </c>
      <c r="W3468" t="s">
        <v>322</v>
      </c>
      <c r="X3468" t="s">
        <v>403</v>
      </c>
      <c r="Y3468" t="s">
        <v>1618</v>
      </c>
      <c r="Z3468" s="1">
        <v>43809</v>
      </c>
      <c r="AA3468">
        <v>62</v>
      </c>
      <c r="AB3468" t="s">
        <v>59</v>
      </c>
      <c r="AC3468">
        <v>2023</v>
      </c>
      <c r="AD3468">
        <v>5</v>
      </c>
      <c r="AE3468" t="s">
        <v>475</v>
      </c>
      <c r="AF3468" t="s">
        <v>247</v>
      </c>
      <c r="AG3468" s="1">
        <v>36056</v>
      </c>
      <c r="AH3468" t="s">
        <v>264</v>
      </c>
      <c r="AI3468" t="s">
        <v>265</v>
      </c>
      <c r="AJ3468" t="s">
        <v>64</v>
      </c>
      <c r="AK3468">
        <v>177</v>
      </c>
      <c r="AL3468">
        <v>25000000</v>
      </c>
      <c r="AM3468">
        <v>60000000</v>
      </c>
      <c r="AN3468" s="1">
        <v>46568</v>
      </c>
      <c r="AO3468" t="s">
        <v>487</v>
      </c>
      <c r="AP3468" t="s">
        <v>164</v>
      </c>
      <c r="AQ3468">
        <v>11</v>
      </c>
      <c r="AR3468" t="s">
        <v>477</v>
      </c>
      <c r="AS3468">
        <v>0</v>
      </c>
      <c r="AT3468" t="s">
        <v>264</v>
      </c>
      <c r="AU3468">
        <v>26</v>
      </c>
    </row>
    <row r="3469" spans="1:47" x14ac:dyDescent="0.25">
      <c r="A3469" t="s">
        <v>1615</v>
      </c>
      <c r="B3469">
        <v>3252241</v>
      </c>
      <c r="C3469">
        <v>315779</v>
      </c>
      <c r="D3469" t="s">
        <v>398</v>
      </c>
      <c r="E3469">
        <v>0</v>
      </c>
      <c r="F3469">
        <v>0</v>
      </c>
      <c r="G3469">
        <v>0</v>
      </c>
      <c r="H3469">
        <v>0</v>
      </c>
      <c r="I3469">
        <v>62</v>
      </c>
      <c r="J3469">
        <v>2019</v>
      </c>
      <c r="K3469" t="s">
        <v>399</v>
      </c>
      <c r="L3469">
        <v>2</v>
      </c>
      <c r="M3469">
        <v>1</v>
      </c>
      <c r="N3469">
        <v>8.7201953461648944</v>
      </c>
      <c r="O3469">
        <v>9.2028152829646661</v>
      </c>
      <c r="P3469" t="s">
        <v>1459</v>
      </c>
      <c r="Q3469" t="s">
        <v>392</v>
      </c>
      <c r="R3469" t="s">
        <v>1475</v>
      </c>
      <c r="S3469">
        <v>40016</v>
      </c>
      <c r="T3469" t="s">
        <v>1616</v>
      </c>
      <c r="U3469" t="s">
        <v>1463</v>
      </c>
      <c r="V3469" t="s">
        <v>1617</v>
      </c>
      <c r="W3469" t="s">
        <v>322</v>
      </c>
      <c r="X3469" t="s">
        <v>403</v>
      </c>
      <c r="Y3469" t="s">
        <v>1618</v>
      </c>
      <c r="Z3469" s="1">
        <v>43809</v>
      </c>
      <c r="AA3469">
        <v>62</v>
      </c>
      <c r="AB3469" t="s">
        <v>59</v>
      </c>
      <c r="AC3469">
        <v>2023</v>
      </c>
      <c r="AD3469">
        <v>5</v>
      </c>
      <c r="AE3469" t="s">
        <v>475</v>
      </c>
      <c r="AF3469" t="s">
        <v>247</v>
      </c>
      <c r="AG3469" s="1">
        <v>36056</v>
      </c>
      <c r="AH3469" t="s">
        <v>264</v>
      </c>
      <c r="AI3469" t="s">
        <v>265</v>
      </c>
      <c r="AJ3469" t="s">
        <v>64</v>
      </c>
      <c r="AK3469">
        <v>177</v>
      </c>
      <c r="AL3469">
        <v>25000000</v>
      </c>
      <c r="AM3469">
        <v>60000000</v>
      </c>
      <c r="AN3469" s="1">
        <v>46568</v>
      </c>
      <c r="AO3469" t="s">
        <v>488</v>
      </c>
      <c r="AP3469" t="s">
        <v>164</v>
      </c>
      <c r="AQ3469">
        <v>11</v>
      </c>
      <c r="AR3469" t="s">
        <v>477</v>
      </c>
      <c r="AS3469">
        <v>0</v>
      </c>
      <c r="AT3469" t="s">
        <v>264</v>
      </c>
      <c r="AU3469">
        <v>26</v>
      </c>
    </row>
    <row r="3470" spans="1:47" x14ac:dyDescent="0.25">
      <c r="A3470" t="s">
        <v>1615</v>
      </c>
      <c r="B3470">
        <v>3252241</v>
      </c>
      <c r="C3470">
        <v>315779</v>
      </c>
      <c r="D3470" t="s">
        <v>398</v>
      </c>
      <c r="E3470">
        <v>0</v>
      </c>
      <c r="F3470">
        <v>0</v>
      </c>
      <c r="G3470">
        <v>0</v>
      </c>
      <c r="H3470">
        <v>0</v>
      </c>
      <c r="I3470">
        <v>62</v>
      </c>
      <c r="J3470">
        <v>2019</v>
      </c>
      <c r="K3470" t="s">
        <v>399</v>
      </c>
      <c r="L3470">
        <v>2</v>
      </c>
      <c r="M3470">
        <v>1</v>
      </c>
      <c r="N3470">
        <v>8.7201953461648944</v>
      </c>
      <c r="O3470">
        <v>9.2028152829646661</v>
      </c>
      <c r="P3470" t="s">
        <v>1459</v>
      </c>
      <c r="Q3470" t="s">
        <v>392</v>
      </c>
      <c r="R3470" t="s">
        <v>1475</v>
      </c>
      <c r="S3470">
        <v>40016</v>
      </c>
      <c r="T3470" t="s">
        <v>1616</v>
      </c>
      <c r="U3470" t="s">
        <v>1463</v>
      </c>
      <c r="V3470" t="s">
        <v>1617</v>
      </c>
      <c r="W3470" t="s">
        <v>322</v>
      </c>
      <c r="X3470" t="s">
        <v>403</v>
      </c>
      <c r="Y3470" t="s">
        <v>1618</v>
      </c>
      <c r="Z3470" s="1">
        <v>43809</v>
      </c>
      <c r="AA3470">
        <v>62</v>
      </c>
      <c r="AB3470" t="s">
        <v>59</v>
      </c>
      <c r="AC3470">
        <v>2023</v>
      </c>
      <c r="AD3470">
        <v>5</v>
      </c>
      <c r="AE3470" t="s">
        <v>475</v>
      </c>
      <c r="AF3470" t="s">
        <v>247</v>
      </c>
      <c r="AG3470" s="1">
        <v>36056</v>
      </c>
      <c r="AH3470" t="s">
        <v>264</v>
      </c>
      <c r="AI3470" t="s">
        <v>265</v>
      </c>
      <c r="AJ3470" t="s">
        <v>64</v>
      </c>
      <c r="AK3470">
        <v>177</v>
      </c>
      <c r="AL3470">
        <v>25000000</v>
      </c>
      <c r="AM3470">
        <v>60000000</v>
      </c>
      <c r="AN3470" s="1">
        <v>46568</v>
      </c>
      <c r="AO3470" t="s">
        <v>489</v>
      </c>
      <c r="AP3470" t="s">
        <v>164</v>
      </c>
      <c r="AQ3470">
        <v>11</v>
      </c>
      <c r="AR3470" t="s">
        <v>477</v>
      </c>
      <c r="AS3470">
        <v>0</v>
      </c>
      <c r="AT3470" t="s">
        <v>264</v>
      </c>
      <c r="AU3470">
        <v>26</v>
      </c>
    </row>
    <row r="3471" spans="1:47" x14ac:dyDescent="0.25">
      <c r="A3471" t="s">
        <v>1615</v>
      </c>
      <c r="B3471">
        <v>3252241</v>
      </c>
      <c r="C3471">
        <v>315779</v>
      </c>
      <c r="D3471" t="s">
        <v>398</v>
      </c>
      <c r="E3471">
        <v>0</v>
      </c>
      <c r="F3471">
        <v>0</v>
      </c>
      <c r="G3471">
        <v>0</v>
      </c>
      <c r="H3471">
        <v>0</v>
      </c>
      <c r="I3471">
        <v>62</v>
      </c>
      <c r="J3471">
        <v>2019</v>
      </c>
      <c r="K3471" t="s">
        <v>399</v>
      </c>
      <c r="L3471">
        <v>2</v>
      </c>
      <c r="M3471">
        <v>1</v>
      </c>
      <c r="N3471">
        <v>8.7201953461648944</v>
      </c>
      <c r="O3471">
        <v>9.2028152829646661</v>
      </c>
      <c r="P3471" t="s">
        <v>1459</v>
      </c>
      <c r="Q3471" t="s">
        <v>392</v>
      </c>
      <c r="R3471" t="s">
        <v>1475</v>
      </c>
      <c r="S3471">
        <v>40016</v>
      </c>
      <c r="T3471" t="s">
        <v>1616</v>
      </c>
      <c r="U3471" t="s">
        <v>1463</v>
      </c>
      <c r="V3471" t="s">
        <v>1617</v>
      </c>
      <c r="W3471" t="s">
        <v>322</v>
      </c>
      <c r="X3471" t="s">
        <v>403</v>
      </c>
      <c r="Y3471" t="s">
        <v>1618</v>
      </c>
      <c r="Z3471" s="1">
        <v>43809</v>
      </c>
      <c r="AA3471">
        <v>62</v>
      </c>
      <c r="AB3471" t="s">
        <v>59</v>
      </c>
      <c r="AC3471">
        <v>2023</v>
      </c>
      <c r="AD3471">
        <v>5</v>
      </c>
      <c r="AE3471" t="s">
        <v>475</v>
      </c>
      <c r="AF3471" t="s">
        <v>247</v>
      </c>
      <c r="AG3471" s="1">
        <v>36056</v>
      </c>
      <c r="AH3471" t="s">
        <v>264</v>
      </c>
      <c r="AI3471" t="s">
        <v>265</v>
      </c>
      <c r="AJ3471" t="s">
        <v>64</v>
      </c>
      <c r="AK3471">
        <v>177</v>
      </c>
      <c r="AL3471">
        <v>25000000</v>
      </c>
      <c r="AM3471">
        <v>60000000</v>
      </c>
      <c r="AN3471" s="1">
        <v>46568</v>
      </c>
      <c r="AO3471" t="s">
        <v>490</v>
      </c>
      <c r="AP3471" t="s">
        <v>164</v>
      </c>
      <c r="AQ3471">
        <v>11</v>
      </c>
      <c r="AR3471" t="s">
        <v>477</v>
      </c>
      <c r="AS3471">
        <v>0</v>
      </c>
      <c r="AT3471" t="s">
        <v>264</v>
      </c>
      <c r="AU3471">
        <v>26</v>
      </c>
    </row>
    <row r="3472" spans="1:47" x14ac:dyDescent="0.25">
      <c r="A3472" t="s">
        <v>1615</v>
      </c>
      <c r="B3472">
        <v>3252241</v>
      </c>
      <c r="C3472">
        <v>315779</v>
      </c>
      <c r="D3472" t="s">
        <v>398</v>
      </c>
      <c r="E3472">
        <v>0</v>
      </c>
      <c r="F3472">
        <v>0</v>
      </c>
      <c r="G3472">
        <v>0</v>
      </c>
      <c r="H3472">
        <v>0</v>
      </c>
      <c r="I3472">
        <v>62</v>
      </c>
      <c r="J3472">
        <v>2019</v>
      </c>
      <c r="K3472" t="s">
        <v>399</v>
      </c>
      <c r="L3472">
        <v>2</v>
      </c>
      <c r="M3472">
        <v>1</v>
      </c>
      <c r="N3472">
        <v>8.7201953461648944</v>
      </c>
      <c r="O3472">
        <v>9.2028152829646661</v>
      </c>
      <c r="P3472" t="s">
        <v>1459</v>
      </c>
      <c r="Q3472" t="s">
        <v>392</v>
      </c>
      <c r="R3472" t="s">
        <v>1475</v>
      </c>
      <c r="S3472">
        <v>40016</v>
      </c>
      <c r="T3472" t="s">
        <v>1616</v>
      </c>
      <c r="U3472" t="s">
        <v>1463</v>
      </c>
      <c r="V3472" t="s">
        <v>1617</v>
      </c>
      <c r="W3472" t="s">
        <v>322</v>
      </c>
      <c r="X3472" t="s">
        <v>403</v>
      </c>
      <c r="Y3472" t="s">
        <v>1618</v>
      </c>
      <c r="Z3472" s="1">
        <v>43809</v>
      </c>
      <c r="AA3472">
        <v>62</v>
      </c>
      <c r="AB3472" t="s">
        <v>59</v>
      </c>
      <c r="AC3472">
        <v>2023</v>
      </c>
      <c r="AD3472">
        <v>5</v>
      </c>
      <c r="AE3472" t="s">
        <v>475</v>
      </c>
      <c r="AF3472" t="s">
        <v>247</v>
      </c>
      <c r="AG3472" s="1">
        <v>36056</v>
      </c>
      <c r="AH3472" t="s">
        <v>264</v>
      </c>
      <c r="AI3472" t="s">
        <v>265</v>
      </c>
      <c r="AJ3472" t="s">
        <v>64</v>
      </c>
      <c r="AK3472">
        <v>177</v>
      </c>
      <c r="AL3472">
        <v>25000000</v>
      </c>
      <c r="AM3472">
        <v>60000000</v>
      </c>
      <c r="AN3472" s="1">
        <v>46568</v>
      </c>
      <c r="AO3472" t="s">
        <v>491</v>
      </c>
      <c r="AP3472" t="s">
        <v>66</v>
      </c>
      <c r="AQ3472">
        <v>11</v>
      </c>
      <c r="AR3472" t="s">
        <v>477</v>
      </c>
      <c r="AS3472">
        <v>0</v>
      </c>
      <c r="AT3472" t="s">
        <v>264</v>
      </c>
      <c r="AU3472">
        <v>26</v>
      </c>
    </row>
    <row r="3473" spans="1:47" x14ac:dyDescent="0.25">
      <c r="A3473" t="s">
        <v>1619</v>
      </c>
      <c r="B3473">
        <v>3252541</v>
      </c>
      <c r="C3473">
        <v>355369</v>
      </c>
      <c r="D3473" t="s">
        <v>564</v>
      </c>
      <c r="E3473">
        <v>0</v>
      </c>
      <c r="F3473">
        <v>0</v>
      </c>
      <c r="G3473">
        <v>0</v>
      </c>
      <c r="H3473">
        <v>0</v>
      </c>
      <c r="I3473">
        <v>70</v>
      </c>
      <c r="J3473">
        <v>2019</v>
      </c>
      <c r="K3473" t="s">
        <v>1620</v>
      </c>
      <c r="L3473">
        <v>2</v>
      </c>
      <c r="M3473">
        <v>0</v>
      </c>
      <c r="N3473">
        <v>8.7201953461648944</v>
      </c>
      <c r="O3473">
        <v>9.2028152829646661</v>
      </c>
      <c r="P3473" t="s">
        <v>1223</v>
      </c>
      <c r="Q3473" t="s">
        <v>1621</v>
      </c>
      <c r="R3473" t="s">
        <v>1048</v>
      </c>
      <c r="S3473">
        <v>25082</v>
      </c>
      <c r="T3473" t="s">
        <v>1622</v>
      </c>
      <c r="U3473" t="s">
        <v>1049</v>
      </c>
      <c r="V3473" t="s">
        <v>1623</v>
      </c>
      <c r="W3473" t="s">
        <v>229</v>
      </c>
      <c r="X3473" t="s">
        <v>403</v>
      </c>
      <c r="Y3473" t="s">
        <v>1624</v>
      </c>
      <c r="Z3473" s="1">
        <v>43811</v>
      </c>
      <c r="AA3473">
        <v>70</v>
      </c>
      <c r="AB3473" t="s">
        <v>59</v>
      </c>
      <c r="AC3473">
        <v>2023</v>
      </c>
      <c r="AD3473">
        <v>18</v>
      </c>
      <c r="AE3473" t="s">
        <v>354</v>
      </c>
      <c r="AF3473" t="s">
        <v>247</v>
      </c>
      <c r="AG3473" s="1">
        <v>35181</v>
      </c>
      <c r="AH3473" t="s">
        <v>355</v>
      </c>
      <c r="AI3473" t="s">
        <v>265</v>
      </c>
      <c r="AJ3473" t="s">
        <v>64</v>
      </c>
      <c r="AK3473">
        <v>191</v>
      </c>
      <c r="AL3473">
        <v>7000000</v>
      </c>
      <c r="AM3473">
        <v>10000000</v>
      </c>
      <c r="AN3473" s="1">
        <v>45473</v>
      </c>
      <c r="AO3473" t="s">
        <v>356</v>
      </c>
      <c r="AP3473" t="s">
        <v>66</v>
      </c>
      <c r="AQ3473">
        <v>45</v>
      </c>
      <c r="AR3473" t="s">
        <v>357</v>
      </c>
      <c r="AS3473">
        <v>0</v>
      </c>
      <c r="AT3473" t="s">
        <v>355</v>
      </c>
      <c r="AU3473">
        <v>28</v>
      </c>
    </row>
    <row r="3474" spans="1:47" x14ac:dyDescent="0.25">
      <c r="A3474" t="s">
        <v>1619</v>
      </c>
      <c r="B3474">
        <v>3252541</v>
      </c>
      <c r="C3474">
        <v>355369</v>
      </c>
      <c r="D3474" t="s">
        <v>564</v>
      </c>
      <c r="E3474">
        <v>0</v>
      </c>
      <c r="F3474">
        <v>0</v>
      </c>
      <c r="G3474">
        <v>0</v>
      </c>
      <c r="H3474">
        <v>0</v>
      </c>
      <c r="I3474">
        <v>70</v>
      </c>
      <c r="J3474">
        <v>2019</v>
      </c>
      <c r="K3474" t="s">
        <v>1620</v>
      </c>
      <c r="L3474">
        <v>2</v>
      </c>
      <c r="M3474">
        <v>0</v>
      </c>
      <c r="N3474">
        <v>8.7201953461648944</v>
      </c>
      <c r="O3474">
        <v>9.2028152829646661</v>
      </c>
      <c r="P3474" t="s">
        <v>1223</v>
      </c>
      <c r="Q3474" t="s">
        <v>1621</v>
      </c>
      <c r="R3474" t="s">
        <v>1048</v>
      </c>
      <c r="S3474">
        <v>25082</v>
      </c>
      <c r="T3474" t="s">
        <v>1622</v>
      </c>
      <c r="U3474" t="s">
        <v>1049</v>
      </c>
      <c r="V3474" t="s">
        <v>1623</v>
      </c>
      <c r="W3474" t="s">
        <v>229</v>
      </c>
      <c r="X3474" t="s">
        <v>403</v>
      </c>
      <c r="Y3474" t="s">
        <v>1624</v>
      </c>
      <c r="Z3474" s="1">
        <v>43811</v>
      </c>
      <c r="AA3474">
        <v>70</v>
      </c>
      <c r="AB3474" t="s">
        <v>59</v>
      </c>
      <c r="AC3474">
        <v>2023</v>
      </c>
      <c r="AD3474">
        <v>18</v>
      </c>
      <c r="AE3474" t="s">
        <v>354</v>
      </c>
      <c r="AF3474" t="s">
        <v>247</v>
      </c>
      <c r="AG3474" s="1">
        <v>35181</v>
      </c>
      <c r="AH3474" t="s">
        <v>355</v>
      </c>
      <c r="AI3474" t="s">
        <v>265</v>
      </c>
      <c r="AJ3474" t="s">
        <v>64</v>
      </c>
      <c r="AK3474">
        <v>191</v>
      </c>
      <c r="AL3474">
        <v>7000000</v>
      </c>
      <c r="AM3474">
        <v>10000000</v>
      </c>
      <c r="AN3474" s="1">
        <v>45473</v>
      </c>
      <c r="AO3474" t="s">
        <v>358</v>
      </c>
      <c r="AP3474" t="s">
        <v>66</v>
      </c>
      <c r="AQ3474">
        <v>45</v>
      </c>
      <c r="AR3474" t="s">
        <v>357</v>
      </c>
      <c r="AS3474">
        <v>0</v>
      </c>
      <c r="AT3474" t="s">
        <v>355</v>
      </c>
      <c r="AU3474">
        <v>28</v>
      </c>
    </row>
    <row r="3475" spans="1:47" x14ac:dyDescent="0.25">
      <c r="A3475" t="s">
        <v>1619</v>
      </c>
      <c r="B3475">
        <v>3252541</v>
      </c>
      <c r="C3475">
        <v>355369</v>
      </c>
      <c r="D3475" t="s">
        <v>564</v>
      </c>
      <c r="E3475">
        <v>0</v>
      </c>
      <c r="F3475">
        <v>0</v>
      </c>
      <c r="G3475">
        <v>0</v>
      </c>
      <c r="H3475">
        <v>0</v>
      </c>
      <c r="I3475">
        <v>70</v>
      </c>
      <c r="J3475">
        <v>2019</v>
      </c>
      <c r="K3475" t="s">
        <v>1620</v>
      </c>
      <c r="L3475">
        <v>2</v>
      </c>
      <c r="M3475">
        <v>0</v>
      </c>
      <c r="N3475">
        <v>8.7201953461648944</v>
      </c>
      <c r="O3475">
        <v>9.2028152829646661</v>
      </c>
      <c r="P3475" t="s">
        <v>1223</v>
      </c>
      <c r="Q3475" t="s">
        <v>1621</v>
      </c>
      <c r="R3475" t="s">
        <v>1048</v>
      </c>
      <c r="S3475">
        <v>25082</v>
      </c>
      <c r="T3475" t="s">
        <v>1622</v>
      </c>
      <c r="U3475" t="s">
        <v>1049</v>
      </c>
      <c r="V3475" t="s">
        <v>1623</v>
      </c>
      <c r="W3475" t="s">
        <v>229</v>
      </c>
      <c r="X3475" t="s">
        <v>403</v>
      </c>
      <c r="Y3475" t="s">
        <v>1624</v>
      </c>
      <c r="Z3475" s="1">
        <v>43811</v>
      </c>
      <c r="AA3475">
        <v>70</v>
      </c>
      <c r="AB3475" t="s">
        <v>59</v>
      </c>
      <c r="AC3475">
        <v>2023</v>
      </c>
      <c r="AD3475">
        <v>18</v>
      </c>
      <c r="AE3475" t="s">
        <v>354</v>
      </c>
      <c r="AF3475" t="s">
        <v>247</v>
      </c>
      <c r="AG3475" s="1">
        <v>35181</v>
      </c>
      <c r="AH3475" t="s">
        <v>355</v>
      </c>
      <c r="AI3475" t="s">
        <v>265</v>
      </c>
      <c r="AJ3475" t="s">
        <v>64</v>
      </c>
      <c r="AK3475">
        <v>191</v>
      </c>
      <c r="AL3475">
        <v>7000000</v>
      </c>
      <c r="AM3475">
        <v>10000000</v>
      </c>
      <c r="AN3475" s="1">
        <v>45473</v>
      </c>
      <c r="AO3475" t="s">
        <v>359</v>
      </c>
      <c r="AP3475" t="s">
        <v>66</v>
      </c>
      <c r="AQ3475">
        <v>45</v>
      </c>
      <c r="AR3475" t="s">
        <v>357</v>
      </c>
      <c r="AS3475">
        <v>0</v>
      </c>
      <c r="AT3475" t="s">
        <v>355</v>
      </c>
      <c r="AU3475">
        <v>28</v>
      </c>
    </row>
    <row r="3476" spans="1:47" x14ac:dyDescent="0.25">
      <c r="A3476" t="s">
        <v>1619</v>
      </c>
      <c r="B3476">
        <v>3252541</v>
      </c>
      <c r="C3476">
        <v>355369</v>
      </c>
      <c r="D3476" t="s">
        <v>564</v>
      </c>
      <c r="E3476">
        <v>0</v>
      </c>
      <c r="F3476">
        <v>0</v>
      </c>
      <c r="G3476">
        <v>0</v>
      </c>
      <c r="H3476">
        <v>0</v>
      </c>
      <c r="I3476">
        <v>70</v>
      </c>
      <c r="J3476">
        <v>2019</v>
      </c>
      <c r="K3476" t="s">
        <v>1620</v>
      </c>
      <c r="L3476">
        <v>2</v>
      </c>
      <c r="M3476">
        <v>0</v>
      </c>
      <c r="N3476">
        <v>8.7201953461648944</v>
      </c>
      <c r="O3476">
        <v>9.2028152829646661</v>
      </c>
      <c r="P3476" t="s">
        <v>1223</v>
      </c>
      <c r="Q3476" t="s">
        <v>1621</v>
      </c>
      <c r="R3476" t="s">
        <v>1048</v>
      </c>
      <c r="S3476">
        <v>25082</v>
      </c>
      <c r="T3476" t="s">
        <v>1622</v>
      </c>
      <c r="U3476" t="s">
        <v>1049</v>
      </c>
      <c r="V3476" t="s">
        <v>1623</v>
      </c>
      <c r="W3476" t="s">
        <v>229</v>
      </c>
      <c r="X3476" t="s">
        <v>403</v>
      </c>
      <c r="Y3476" t="s">
        <v>1624</v>
      </c>
      <c r="Z3476" s="1">
        <v>43811</v>
      </c>
      <c r="AA3476">
        <v>70</v>
      </c>
      <c r="AB3476" t="s">
        <v>59</v>
      </c>
      <c r="AC3476">
        <v>2023</v>
      </c>
      <c r="AD3476">
        <v>18</v>
      </c>
      <c r="AE3476" t="s">
        <v>354</v>
      </c>
      <c r="AF3476" t="s">
        <v>247</v>
      </c>
      <c r="AG3476" s="1">
        <v>35181</v>
      </c>
      <c r="AH3476" t="s">
        <v>355</v>
      </c>
      <c r="AI3476" t="s">
        <v>265</v>
      </c>
      <c r="AJ3476" t="s">
        <v>64</v>
      </c>
      <c r="AK3476">
        <v>191</v>
      </c>
      <c r="AL3476">
        <v>7000000</v>
      </c>
      <c r="AM3476">
        <v>10000000</v>
      </c>
      <c r="AN3476" s="1">
        <v>45473</v>
      </c>
      <c r="AO3476" t="s">
        <v>360</v>
      </c>
      <c r="AP3476" t="s">
        <v>66</v>
      </c>
      <c r="AQ3476">
        <v>13</v>
      </c>
      <c r="AR3476" t="s">
        <v>357</v>
      </c>
      <c r="AS3476">
        <v>0</v>
      </c>
      <c r="AT3476" t="s">
        <v>355</v>
      </c>
      <c r="AU3476">
        <v>28</v>
      </c>
    </row>
    <row r="3477" spans="1:47" x14ac:dyDescent="0.25">
      <c r="A3477" t="s">
        <v>1619</v>
      </c>
      <c r="B3477">
        <v>3252541</v>
      </c>
      <c r="C3477">
        <v>355369</v>
      </c>
      <c r="D3477" t="s">
        <v>564</v>
      </c>
      <c r="E3477">
        <v>0</v>
      </c>
      <c r="F3477">
        <v>0</v>
      </c>
      <c r="G3477">
        <v>0</v>
      </c>
      <c r="H3477">
        <v>0</v>
      </c>
      <c r="I3477">
        <v>70</v>
      </c>
      <c r="J3477">
        <v>2019</v>
      </c>
      <c r="K3477" t="s">
        <v>1620</v>
      </c>
      <c r="L3477">
        <v>2</v>
      </c>
      <c r="M3477">
        <v>0</v>
      </c>
      <c r="N3477">
        <v>8.7201953461648944</v>
      </c>
      <c r="O3477">
        <v>9.2028152829646661</v>
      </c>
      <c r="P3477" t="s">
        <v>1223</v>
      </c>
      <c r="Q3477" t="s">
        <v>1621</v>
      </c>
      <c r="R3477" t="s">
        <v>1048</v>
      </c>
      <c r="S3477">
        <v>25082</v>
      </c>
      <c r="T3477" t="s">
        <v>1622</v>
      </c>
      <c r="U3477" t="s">
        <v>1049</v>
      </c>
      <c r="V3477" t="s">
        <v>1623</v>
      </c>
      <c r="W3477" t="s">
        <v>229</v>
      </c>
      <c r="X3477" t="s">
        <v>403</v>
      </c>
      <c r="Y3477" t="s">
        <v>1624</v>
      </c>
      <c r="Z3477" s="1">
        <v>43811</v>
      </c>
      <c r="AA3477">
        <v>70</v>
      </c>
      <c r="AB3477" t="s">
        <v>59</v>
      </c>
      <c r="AC3477">
        <v>2023</v>
      </c>
      <c r="AD3477">
        <v>18</v>
      </c>
      <c r="AE3477" t="s">
        <v>354</v>
      </c>
      <c r="AF3477" t="s">
        <v>247</v>
      </c>
      <c r="AG3477" s="1">
        <v>35181</v>
      </c>
      <c r="AH3477" t="s">
        <v>355</v>
      </c>
      <c r="AI3477" t="s">
        <v>265</v>
      </c>
      <c r="AJ3477" t="s">
        <v>64</v>
      </c>
      <c r="AK3477">
        <v>191</v>
      </c>
      <c r="AL3477">
        <v>7000000</v>
      </c>
      <c r="AM3477">
        <v>10000000</v>
      </c>
      <c r="AN3477" s="1">
        <v>45473</v>
      </c>
      <c r="AO3477" t="s">
        <v>361</v>
      </c>
      <c r="AP3477" t="s">
        <v>164</v>
      </c>
      <c r="AQ3477">
        <v>13</v>
      </c>
      <c r="AR3477" t="s">
        <v>357</v>
      </c>
      <c r="AS3477">
        <v>0</v>
      </c>
      <c r="AT3477" t="s">
        <v>355</v>
      </c>
      <c r="AU3477">
        <v>28</v>
      </c>
    </row>
    <row r="3478" spans="1:47" x14ac:dyDescent="0.25">
      <c r="A3478" t="s">
        <v>1619</v>
      </c>
      <c r="B3478">
        <v>3252541</v>
      </c>
      <c r="C3478">
        <v>355369</v>
      </c>
      <c r="D3478" t="s">
        <v>564</v>
      </c>
      <c r="E3478">
        <v>0</v>
      </c>
      <c r="F3478">
        <v>0</v>
      </c>
      <c r="G3478">
        <v>0</v>
      </c>
      <c r="H3478">
        <v>0</v>
      </c>
      <c r="I3478">
        <v>70</v>
      </c>
      <c r="J3478">
        <v>2019</v>
      </c>
      <c r="K3478" t="s">
        <v>1620</v>
      </c>
      <c r="L3478">
        <v>2</v>
      </c>
      <c r="M3478">
        <v>0</v>
      </c>
      <c r="N3478">
        <v>8.7201953461648944</v>
      </c>
      <c r="O3478">
        <v>9.2028152829646661</v>
      </c>
      <c r="P3478" t="s">
        <v>1223</v>
      </c>
      <c r="Q3478" t="s">
        <v>1621</v>
      </c>
      <c r="R3478" t="s">
        <v>1048</v>
      </c>
      <c r="S3478">
        <v>25082</v>
      </c>
      <c r="T3478" t="s">
        <v>1622</v>
      </c>
      <c r="U3478" t="s">
        <v>1049</v>
      </c>
      <c r="V3478" t="s">
        <v>1623</v>
      </c>
      <c r="W3478" t="s">
        <v>229</v>
      </c>
      <c r="X3478" t="s">
        <v>403</v>
      </c>
      <c r="Y3478" t="s">
        <v>1624</v>
      </c>
      <c r="Z3478" s="1">
        <v>43811</v>
      </c>
      <c r="AA3478">
        <v>70</v>
      </c>
      <c r="AB3478" t="s">
        <v>59</v>
      </c>
      <c r="AC3478">
        <v>2023</v>
      </c>
      <c r="AD3478">
        <v>18</v>
      </c>
      <c r="AE3478" t="s">
        <v>354</v>
      </c>
      <c r="AF3478" t="s">
        <v>247</v>
      </c>
      <c r="AG3478" s="1">
        <v>35181</v>
      </c>
      <c r="AH3478" t="s">
        <v>355</v>
      </c>
      <c r="AI3478" t="s">
        <v>265</v>
      </c>
      <c r="AJ3478" t="s">
        <v>64</v>
      </c>
      <c r="AK3478">
        <v>191</v>
      </c>
      <c r="AL3478">
        <v>7000000</v>
      </c>
      <c r="AM3478">
        <v>10000000</v>
      </c>
      <c r="AN3478" s="1">
        <v>45473</v>
      </c>
      <c r="AO3478" t="s">
        <v>362</v>
      </c>
      <c r="AP3478" t="s">
        <v>164</v>
      </c>
      <c r="AQ3478">
        <v>13</v>
      </c>
      <c r="AR3478" t="s">
        <v>357</v>
      </c>
      <c r="AS3478">
        <v>0</v>
      </c>
      <c r="AT3478" t="s">
        <v>355</v>
      </c>
      <c r="AU3478">
        <v>28</v>
      </c>
    </row>
    <row r="3479" spans="1:47" x14ac:dyDescent="0.25">
      <c r="A3479" t="s">
        <v>1619</v>
      </c>
      <c r="B3479">
        <v>3252541</v>
      </c>
      <c r="C3479">
        <v>355369</v>
      </c>
      <c r="D3479" t="s">
        <v>564</v>
      </c>
      <c r="E3479">
        <v>0</v>
      </c>
      <c r="F3479">
        <v>0</v>
      </c>
      <c r="G3479">
        <v>0</v>
      </c>
      <c r="H3479">
        <v>0</v>
      </c>
      <c r="I3479">
        <v>70</v>
      </c>
      <c r="J3479">
        <v>2019</v>
      </c>
      <c r="K3479" t="s">
        <v>1620</v>
      </c>
      <c r="L3479">
        <v>2</v>
      </c>
      <c r="M3479">
        <v>0</v>
      </c>
      <c r="N3479">
        <v>8.7201953461648944</v>
      </c>
      <c r="O3479">
        <v>9.2028152829646661</v>
      </c>
      <c r="P3479" t="s">
        <v>1223</v>
      </c>
      <c r="Q3479" t="s">
        <v>1621</v>
      </c>
      <c r="R3479" t="s">
        <v>1048</v>
      </c>
      <c r="S3479">
        <v>25082</v>
      </c>
      <c r="T3479" t="s">
        <v>1622</v>
      </c>
      <c r="U3479" t="s">
        <v>1049</v>
      </c>
      <c r="V3479" t="s">
        <v>1623</v>
      </c>
      <c r="W3479" t="s">
        <v>229</v>
      </c>
      <c r="X3479" t="s">
        <v>403</v>
      </c>
      <c r="Y3479" t="s">
        <v>1624</v>
      </c>
      <c r="Z3479" s="1">
        <v>43811</v>
      </c>
      <c r="AA3479">
        <v>70</v>
      </c>
      <c r="AB3479" t="s">
        <v>59</v>
      </c>
      <c r="AC3479">
        <v>2023</v>
      </c>
      <c r="AD3479">
        <v>18</v>
      </c>
      <c r="AE3479" t="s">
        <v>354</v>
      </c>
      <c r="AF3479" t="s">
        <v>247</v>
      </c>
      <c r="AG3479" s="1">
        <v>35181</v>
      </c>
      <c r="AH3479" t="s">
        <v>355</v>
      </c>
      <c r="AI3479" t="s">
        <v>265</v>
      </c>
      <c r="AJ3479" t="s">
        <v>64</v>
      </c>
      <c r="AK3479">
        <v>191</v>
      </c>
      <c r="AL3479">
        <v>7000000</v>
      </c>
      <c r="AM3479">
        <v>10000000</v>
      </c>
      <c r="AN3479" s="1">
        <v>45473</v>
      </c>
      <c r="AO3479" t="s">
        <v>363</v>
      </c>
      <c r="AP3479" t="s">
        <v>164</v>
      </c>
      <c r="AQ3479">
        <v>13</v>
      </c>
      <c r="AR3479" t="s">
        <v>357</v>
      </c>
      <c r="AS3479">
        <v>0</v>
      </c>
      <c r="AT3479" t="s">
        <v>355</v>
      </c>
      <c r="AU3479">
        <v>28</v>
      </c>
    </row>
    <row r="3480" spans="1:47" x14ac:dyDescent="0.25">
      <c r="A3480" t="s">
        <v>1619</v>
      </c>
      <c r="B3480">
        <v>3252541</v>
      </c>
      <c r="C3480">
        <v>355369</v>
      </c>
      <c r="D3480" t="s">
        <v>564</v>
      </c>
      <c r="E3480">
        <v>0</v>
      </c>
      <c r="F3480">
        <v>0</v>
      </c>
      <c r="G3480">
        <v>0</v>
      </c>
      <c r="H3480">
        <v>0</v>
      </c>
      <c r="I3480">
        <v>70</v>
      </c>
      <c r="J3480">
        <v>2019</v>
      </c>
      <c r="K3480" t="s">
        <v>1620</v>
      </c>
      <c r="L3480">
        <v>2</v>
      </c>
      <c r="M3480">
        <v>0</v>
      </c>
      <c r="N3480">
        <v>8.7201953461648944</v>
      </c>
      <c r="O3480">
        <v>9.2028152829646661</v>
      </c>
      <c r="P3480" t="s">
        <v>1223</v>
      </c>
      <c r="Q3480" t="s">
        <v>1621</v>
      </c>
      <c r="R3480" t="s">
        <v>1048</v>
      </c>
      <c r="S3480">
        <v>25082</v>
      </c>
      <c r="T3480" t="s">
        <v>1622</v>
      </c>
      <c r="U3480" t="s">
        <v>1049</v>
      </c>
      <c r="V3480" t="s">
        <v>1623</v>
      </c>
      <c r="W3480" t="s">
        <v>229</v>
      </c>
      <c r="X3480" t="s">
        <v>403</v>
      </c>
      <c r="Y3480" t="s">
        <v>1624</v>
      </c>
      <c r="Z3480" s="1">
        <v>43811</v>
      </c>
      <c r="AA3480">
        <v>70</v>
      </c>
      <c r="AB3480" t="s">
        <v>59</v>
      </c>
      <c r="AC3480">
        <v>2023</v>
      </c>
      <c r="AD3480">
        <v>18</v>
      </c>
      <c r="AE3480" t="s">
        <v>354</v>
      </c>
      <c r="AF3480" t="s">
        <v>247</v>
      </c>
      <c r="AG3480" s="1">
        <v>35181</v>
      </c>
      <c r="AH3480" t="s">
        <v>355</v>
      </c>
      <c r="AI3480" t="s">
        <v>265</v>
      </c>
      <c r="AJ3480" t="s">
        <v>64</v>
      </c>
      <c r="AK3480">
        <v>191</v>
      </c>
      <c r="AL3480">
        <v>7000000</v>
      </c>
      <c r="AM3480">
        <v>10000000</v>
      </c>
      <c r="AN3480" s="1">
        <v>45473</v>
      </c>
      <c r="AO3480" t="s">
        <v>364</v>
      </c>
      <c r="AP3480" t="s">
        <v>164</v>
      </c>
      <c r="AQ3480">
        <v>13</v>
      </c>
      <c r="AR3480" t="s">
        <v>357</v>
      </c>
      <c r="AS3480">
        <v>0</v>
      </c>
      <c r="AT3480" t="s">
        <v>355</v>
      </c>
      <c r="AU3480">
        <v>28</v>
      </c>
    </row>
    <row r="3481" spans="1:47" x14ac:dyDescent="0.25">
      <c r="A3481" t="s">
        <v>1619</v>
      </c>
      <c r="B3481">
        <v>3252541</v>
      </c>
      <c r="C3481">
        <v>355369</v>
      </c>
      <c r="D3481" t="s">
        <v>564</v>
      </c>
      <c r="E3481">
        <v>0</v>
      </c>
      <c r="F3481">
        <v>0</v>
      </c>
      <c r="G3481">
        <v>0</v>
      </c>
      <c r="H3481">
        <v>0</v>
      </c>
      <c r="I3481">
        <v>70</v>
      </c>
      <c r="J3481">
        <v>2019</v>
      </c>
      <c r="K3481" t="s">
        <v>1620</v>
      </c>
      <c r="L3481">
        <v>2</v>
      </c>
      <c r="M3481">
        <v>0</v>
      </c>
      <c r="N3481">
        <v>8.7201953461648944</v>
      </c>
      <c r="O3481">
        <v>9.2028152829646661</v>
      </c>
      <c r="P3481" t="s">
        <v>1223</v>
      </c>
      <c r="Q3481" t="s">
        <v>1621</v>
      </c>
      <c r="R3481" t="s">
        <v>1048</v>
      </c>
      <c r="S3481">
        <v>25082</v>
      </c>
      <c r="T3481" t="s">
        <v>1622</v>
      </c>
      <c r="U3481" t="s">
        <v>1049</v>
      </c>
      <c r="V3481" t="s">
        <v>1623</v>
      </c>
      <c r="W3481" t="s">
        <v>229</v>
      </c>
      <c r="X3481" t="s">
        <v>403</v>
      </c>
      <c r="Y3481" t="s">
        <v>1624</v>
      </c>
      <c r="Z3481" s="1">
        <v>43811</v>
      </c>
      <c r="AA3481">
        <v>70</v>
      </c>
      <c r="AB3481" t="s">
        <v>59</v>
      </c>
      <c r="AC3481">
        <v>2023</v>
      </c>
      <c r="AD3481">
        <v>18</v>
      </c>
      <c r="AE3481" t="s">
        <v>354</v>
      </c>
      <c r="AF3481" t="s">
        <v>247</v>
      </c>
      <c r="AG3481" s="1">
        <v>35181</v>
      </c>
      <c r="AH3481" t="s">
        <v>355</v>
      </c>
      <c r="AI3481" t="s">
        <v>265</v>
      </c>
      <c r="AJ3481" t="s">
        <v>64</v>
      </c>
      <c r="AK3481">
        <v>191</v>
      </c>
      <c r="AL3481">
        <v>7000000</v>
      </c>
      <c r="AM3481">
        <v>10000000</v>
      </c>
      <c r="AN3481" s="1">
        <v>45473</v>
      </c>
      <c r="AO3481" t="s">
        <v>365</v>
      </c>
      <c r="AP3481" t="s">
        <v>66</v>
      </c>
      <c r="AQ3481">
        <v>13</v>
      </c>
      <c r="AR3481" t="s">
        <v>357</v>
      </c>
      <c r="AS3481">
        <v>0</v>
      </c>
      <c r="AT3481" t="s">
        <v>355</v>
      </c>
      <c r="AU3481">
        <v>28</v>
      </c>
    </row>
    <row r="3482" spans="1:47" x14ac:dyDescent="0.25">
      <c r="A3482" t="s">
        <v>1619</v>
      </c>
      <c r="B3482">
        <v>3252541</v>
      </c>
      <c r="C3482">
        <v>355369</v>
      </c>
      <c r="D3482" t="s">
        <v>564</v>
      </c>
      <c r="E3482">
        <v>0</v>
      </c>
      <c r="F3482">
        <v>0</v>
      </c>
      <c r="G3482">
        <v>0</v>
      </c>
      <c r="H3482">
        <v>0</v>
      </c>
      <c r="I3482">
        <v>70</v>
      </c>
      <c r="J3482">
        <v>2019</v>
      </c>
      <c r="K3482" t="s">
        <v>1620</v>
      </c>
      <c r="L3482">
        <v>2</v>
      </c>
      <c r="M3482">
        <v>0</v>
      </c>
      <c r="N3482">
        <v>8.7201953461648944</v>
      </c>
      <c r="O3482">
        <v>9.2028152829646661</v>
      </c>
      <c r="P3482" t="s">
        <v>1223</v>
      </c>
      <c r="Q3482" t="s">
        <v>1621</v>
      </c>
      <c r="R3482" t="s">
        <v>1048</v>
      </c>
      <c r="S3482">
        <v>25082</v>
      </c>
      <c r="T3482" t="s">
        <v>1622</v>
      </c>
      <c r="U3482" t="s">
        <v>1049</v>
      </c>
      <c r="V3482" t="s">
        <v>1623</v>
      </c>
      <c r="W3482" t="s">
        <v>229</v>
      </c>
      <c r="X3482" t="s">
        <v>403</v>
      </c>
      <c r="Y3482" t="s">
        <v>1624</v>
      </c>
      <c r="Z3482" s="1">
        <v>43811</v>
      </c>
      <c r="AA3482">
        <v>70</v>
      </c>
      <c r="AB3482" t="s">
        <v>59</v>
      </c>
      <c r="AC3482">
        <v>2023</v>
      </c>
      <c r="AD3482">
        <v>18</v>
      </c>
      <c r="AE3482" t="s">
        <v>354</v>
      </c>
      <c r="AF3482" t="s">
        <v>247</v>
      </c>
      <c r="AG3482" s="1">
        <v>35181</v>
      </c>
      <c r="AH3482" t="s">
        <v>355</v>
      </c>
      <c r="AI3482" t="s">
        <v>265</v>
      </c>
      <c r="AJ3482" t="s">
        <v>64</v>
      </c>
      <c r="AK3482">
        <v>191</v>
      </c>
      <c r="AL3482">
        <v>7000000</v>
      </c>
      <c r="AM3482">
        <v>10000000</v>
      </c>
      <c r="AN3482" s="1">
        <v>45473</v>
      </c>
      <c r="AO3482" t="s">
        <v>366</v>
      </c>
      <c r="AP3482" t="s">
        <v>164</v>
      </c>
      <c r="AQ3482">
        <v>13</v>
      </c>
      <c r="AR3482" t="s">
        <v>357</v>
      </c>
      <c r="AS3482">
        <v>0</v>
      </c>
      <c r="AT3482" t="s">
        <v>355</v>
      </c>
      <c r="AU3482">
        <v>28</v>
      </c>
    </row>
    <row r="3483" spans="1:47" x14ac:dyDescent="0.25">
      <c r="A3483" t="s">
        <v>1619</v>
      </c>
      <c r="B3483">
        <v>3252541</v>
      </c>
      <c r="C3483">
        <v>355369</v>
      </c>
      <c r="D3483" t="s">
        <v>564</v>
      </c>
      <c r="E3483">
        <v>0</v>
      </c>
      <c r="F3483">
        <v>0</v>
      </c>
      <c r="G3483">
        <v>0</v>
      </c>
      <c r="H3483">
        <v>0</v>
      </c>
      <c r="I3483">
        <v>70</v>
      </c>
      <c r="J3483">
        <v>2019</v>
      </c>
      <c r="K3483" t="s">
        <v>1620</v>
      </c>
      <c r="L3483">
        <v>2</v>
      </c>
      <c r="M3483">
        <v>0</v>
      </c>
      <c r="N3483">
        <v>8.7201953461648944</v>
      </c>
      <c r="O3483">
        <v>9.2028152829646661</v>
      </c>
      <c r="P3483" t="s">
        <v>1223</v>
      </c>
      <c r="Q3483" t="s">
        <v>1621</v>
      </c>
      <c r="R3483" t="s">
        <v>1048</v>
      </c>
      <c r="S3483">
        <v>25082</v>
      </c>
      <c r="T3483" t="s">
        <v>1622</v>
      </c>
      <c r="U3483" t="s">
        <v>1049</v>
      </c>
      <c r="V3483" t="s">
        <v>1623</v>
      </c>
      <c r="W3483" t="s">
        <v>229</v>
      </c>
      <c r="X3483" t="s">
        <v>403</v>
      </c>
      <c r="Y3483" t="s">
        <v>1624</v>
      </c>
      <c r="Z3483" s="1">
        <v>43811</v>
      </c>
      <c r="AA3483">
        <v>70</v>
      </c>
      <c r="AB3483" t="s">
        <v>59</v>
      </c>
      <c r="AC3483">
        <v>2023</v>
      </c>
      <c r="AD3483">
        <v>18</v>
      </c>
      <c r="AE3483" t="s">
        <v>354</v>
      </c>
      <c r="AF3483" t="s">
        <v>247</v>
      </c>
      <c r="AG3483" s="1">
        <v>35181</v>
      </c>
      <c r="AH3483" t="s">
        <v>355</v>
      </c>
      <c r="AI3483" t="s">
        <v>265</v>
      </c>
      <c r="AJ3483" t="s">
        <v>64</v>
      </c>
      <c r="AK3483">
        <v>191</v>
      </c>
      <c r="AL3483">
        <v>7000000</v>
      </c>
      <c r="AM3483">
        <v>10000000</v>
      </c>
      <c r="AN3483" s="1">
        <v>45473</v>
      </c>
      <c r="AO3483" t="s">
        <v>367</v>
      </c>
      <c r="AP3483" t="s">
        <v>164</v>
      </c>
      <c r="AQ3483">
        <v>13</v>
      </c>
      <c r="AR3483" t="s">
        <v>357</v>
      </c>
      <c r="AS3483">
        <v>0</v>
      </c>
      <c r="AT3483" t="s">
        <v>355</v>
      </c>
      <c r="AU3483">
        <v>28</v>
      </c>
    </row>
    <row r="3484" spans="1:47" x14ac:dyDescent="0.25">
      <c r="A3484" t="s">
        <v>1619</v>
      </c>
      <c r="B3484">
        <v>3252541</v>
      </c>
      <c r="C3484">
        <v>355369</v>
      </c>
      <c r="D3484" t="s">
        <v>564</v>
      </c>
      <c r="E3484">
        <v>0</v>
      </c>
      <c r="F3484">
        <v>0</v>
      </c>
      <c r="G3484">
        <v>0</v>
      </c>
      <c r="H3484">
        <v>0</v>
      </c>
      <c r="I3484">
        <v>70</v>
      </c>
      <c r="J3484">
        <v>2019</v>
      </c>
      <c r="K3484" t="s">
        <v>1620</v>
      </c>
      <c r="L3484">
        <v>2</v>
      </c>
      <c r="M3484">
        <v>0</v>
      </c>
      <c r="N3484">
        <v>8.7201953461648944</v>
      </c>
      <c r="O3484">
        <v>9.2028152829646661</v>
      </c>
      <c r="P3484" t="s">
        <v>1223</v>
      </c>
      <c r="Q3484" t="s">
        <v>1621</v>
      </c>
      <c r="R3484" t="s">
        <v>1048</v>
      </c>
      <c r="S3484">
        <v>25082</v>
      </c>
      <c r="T3484" t="s">
        <v>1622</v>
      </c>
      <c r="U3484" t="s">
        <v>1049</v>
      </c>
      <c r="V3484" t="s">
        <v>1623</v>
      </c>
      <c r="W3484" t="s">
        <v>229</v>
      </c>
      <c r="X3484" t="s">
        <v>403</v>
      </c>
      <c r="Y3484" t="s">
        <v>1624</v>
      </c>
      <c r="Z3484" s="1">
        <v>43811</v>
      </c>
      <c r="AA3484">
        <v>70</v>
      </c>
      <c r="AB3484" t="s">
        <v>59</v>
      </c>
      <c r="AC3484">
        <v>2023</v>
      </c>
      <c r="AD3484">
        <v>18</v>
      </c>
      <c r="AE3484" t="s">
        <v>354</v>
      </c>
      <c r="AF3484" t="s">
        <v>247</v>
      </c>
      <c r="AG3484" s="1">
        <v>35181</v>
      </c>
      <c r="AH3484" t="s">
        <v>355</v>
      </c>
      <c r="AI3484" t="s">
        <v>265</v>
      </c>
      <c r="AJ3484" t="s">
        <v>64</v>
      </c>
      <c r="AK3484">
        <v>191</v>
      </c>
      <c r="AL3484">
        <v>7000000</v>
      </c>
      <c r="AM3484">
        <v>10000000</v>
      </c>
      <c r="AN3484" s="1">
        <v>45473</v>
      </c>
      <c r="AO3484" t="s">
        <v>368</v>
      </c>
      <c r="AP3484" t="s">
        <v>164</v>
      </c>
      <c r="AQ3484">
        <v>13</v>
      </c>
      <c r="AR3484" t="s">
        <v>357</v>
      </c>
      <c r="AS3484">
        <v>0</v>
      </c>
      <c r="AT3484" t="s">
        <v>355</v>
      </c>
      <c r="AU3484">
        <v>28</v>
      </c>
    </row>
    <row r="3485" spans="1:47" x14ac:dyDescent="0.25">
      <c r="A3485" t="s">
        <v>1625</v>
      </c>
      <c r="B3485">
        <v>3219318</v>
      </c>
      <c r="C3485">
        <v>315779</v>
      </c>
      <c r="D3485" t="s">
        <v>504</v>
      </c>
      <c r="E3485">
        <v>0</v>
      </c>
      <c r="F3485">
        <v>0</v>
      </c>
      <c r="G3485">
        <v>0</v>
      </c>
      <c r="H3485">
        <v>0</v>
      </c>
      <c r="I3485">
        <v>65</v>
      </c>
      <c r="J3485">
        <v>2019</v>
      </c>
      <c r="K3485" t="s">
        <v>113</v>
      </c>
      <c r="L3485">
        <v>0</v>
      </c>
      <c r="M3485">
        <v>1</v>
      </c>
      <c r="N3485">
        <v>4</v>
      </c>
      <c r="O3485">
        <v>14</v>
      </c>
      <c r="P3485" t="s">
        <v>1459</v>
      </c>
      <c r="Q3485" t="s">
        <v>1626</v>
      </c>
      <c r="R3485" t="s">
        <v>1475</v>
      </c>
      <c r="S3485">
        <v>40243</v>
      </c>
      <c r="T3485" t="s">
        <v>1476</v>
      </c>
      <c r="U3485" t="s">
        <v>1463</v>
      </c>
      <c r="V3485" t="s">
        <v>1627</v>
      </c>
      <c r="W3485" t="s">
        <v>141</v>
      </c>
      <c r="X3485" t="s">
        <v>57</v>
      </c>
      <c r="Y3485" t="s">
        <v>1628</v>
      </c>
      <c r="Z3485" s="1">
        <v>43813</v>
      </c>
      <c r="AA3485">
        <v>65</v>
      </c>
      <c r="AB3485" t="s">
        <v>59</v>
      </c>
      <c r="AC3485">
        <v>2023</v>
      </c>
      <c r="AD3485">
        <v>5</v>
      </c>
      <c r="AE3485" t="s">
        <v>475</v>
      </c>
      <c r="AF3485" t="s">
        <v>247</v>
      </c>
      <c r="AG3485" s="1">
        <v>36056</v>
      </c>
      <c r="AH3485" t="s">
        <v>264</v>
      </c>
      <c r="AI3485" t="s">
        <v>265</v>
      </c>
      <c r="AJ3485" t="s">
        <v>64</v>
      </c>
      <c r="AK3485">
        <v>177</v>
      </c>
      <c r="AL3485">
        <v>25000000</v>
      </c>
      <c r="AM3485">
        <v>60000000</v>
      </c>
      <c r="AN3485" s="1">
        <v>46568</v>
      </c>
      <c r="AO3485" t="s">
        <v>476</v>
      </c>
      <c r="AP3485" t="s">
        <v>164</v>
      </c>
      <c r="AQ3485">
        <v>11</v>
      </c>
      <c r="AR3485" t="s">
        <v>477</v>
      </c>
      <c r="AS3485">
        <v>0</v>
      </c>
      <c r="AT3485" t="s">
        <v>264</v>
      </c>
      <c r="AU3485">
        <v>26</v>
      </c>
    </row>
    <row r="3486" spans="1:47" x14ac:dyDescent="0.25">
      <c r="A3486" t="s">
        <v>1625</v>
      </c>
      <c r="B3486">
        <v>3219318</v>
      </c>
      <c r="C3486">
        <v>315779</v>
      </c>
      <c r="D3486" t="s">
        <v>504</v>
      </c>
      <c r="E3486">
        <v>0</v>
      </c>
      <c r="F3486">
        <v>0</v>
      </c>
      <c r="G3486">
        <v>0</v>
      </c>
      <c r="H3486">
        <v>0</v>
      </c>
      <c r="I3486">
        <v>65</v>
      </c>
      <c r="J3486">
        <v>2019</v>
      </c>
      <c r="K3486" t="s">
        <v>113</v>
      </c>
      <c r="L3486">
        <v>0</v>
      </c>
      <c r="M3486">
        <v>1</v>
      </c>
      <c r="N3486">
        <v>4</v>
      </c>
      <c r="O3486">
        <v>14</v>
      </c>
      <c r="P3486" t="s">
        <v>1459</v>
      </c>
      <c r="Q3486" t="s">
        <v>1626</v>
      </c>
      <c r="R3486" t="s">
        <v>1475</v>
      </c>
      <c r="S3486">
        <v>40243</v>
      </c>
      <c r="T3486" t="s">
        <v>1476</v>
      </c>
      <c r="U3486" t="s">
        <v>1463</v>
      </c>
      <c r="V3486" t="s">
        <v>1627</v>
      </c>
      <c r="W3486" t="s">
        <v>141</v>
      </c>
      <c r="X3486" t="s">
        <v>57</v>
      </c>
      <c r="Y3486" t="s">
        <v>1628</v>
      </c>
      <c r="Z3486" s="1">
        <v>43813</v>
      </c>
      <c r="AA3486">
        <v>65</v>
      </c>
      <c r="AB3486" t="s">
        <v>59</v>
      </c>
      <c r="AC3486">
        <v>2023</v>
      </c>
      <c r="AD3486">
        <v>5</v>
      </c>
      <c r="AE3486" t="s">
        <v>475</v>
      </c>
      <c r="AF3486" t="s">
        <v>247</v>
      </c>
      <c r="AG3486" s="1">
        <v>36056</v>
      </c>
      <c r="AH3486" t="s">
        <v>264</v>
      </c>
      <c r="AI3486" t="s">
        <v>265</v>
      </c>
      <c r="AJ3486" t="s">
        <v>64</v>
      </c>
      <c r="AK3486">
        <v>177</v>
      </c>
      <c r="AL3486">
        <v>25000000</v>
      </c>
      <c r="AM3486">
        <v>60000000</v>
      </c>
      <c r="AN3486" s="1">
        <v>46568</v>
      </c>
      <c r="AO3486" t="s">
        <v>478</v>
      </c>
      <c r="AP3486" t="s">
        <v>164</v>
      </c>
      <c r="AQ3486">
        <v>11</v>
      </c>
      <c r="AR3486" t="s">
        <v>477</v>
      </c>
      <c r="AS3486">
        <v>0</v>
      </c>
      <c r="AT3486" t="s">
        <v>264</v>
      </c>
      <c r="AU3486">
        <v>26</v>
      </c>
    </row>
    <row r="3487" spans="1:47" x14ac:dyDescent="0.25">
      <c r="A3487" t="s">
        <v>1625</v>
      </c>
      <c r="B3487">
        <v>3219318</v>
      </c>
      <c r="C3487">
        <v>315779</v>
      </c>
      <c r="D3487" t="s">
        <v>504</v>
      </c>
      <c r="E3487">
        <v>0</v>
      </c>
      <c r="F3487">
        <v>0</v>
      </c>
      <c r="G3487">
        <v>0</v>
      </c>
      <c r="H3487">
        <v>0</v>
      </c>
      <c r="I3487">
        <v>65</v>
      </c>
      <c r="J3487">
        <v>2019</v>
      </c>
      <c r="K3487" t="s">
        <v>113</v>
      </c>
      <c r="L3487">
        <v>0</v>
      </c>
      <c r="M3487">
        <v>1</v>
      </c>
      <c r="N3487">
        <v>4</v>
      </c>
      <c r="O3487">
        <v>14</v>
      </c>
      <c r="P3487" t="s">
        <v>1459</v>
      </c>
      <c r="Q3487" t="s">
        <v>1626</v>
      </c>
      <c r="R3487" t="s">
        <v>1475</v>
      </c>
      <c r="S3487">
        <v>40243</v>
      </c>
      <c r="T3487" t="s">
        <v>1476</v>
      </c>
      <c r="U3487" t="s">
        <v>1463</v>
      </c>
      <c r="V3487" t="s">
        <v>1627</v>
      </c>
      <c r="W3487" t="s">
        <v>141</v>
      </c>
      <c r="X3487" t="s">
        <v>57</v>
      </c>
      <c r="Y3487" t="s">
        <v>1628</v>
      </c>
      <c r="Z3487" s="1">
        <v>43813</v>
      </c>
      <c r="AA3487">
        <v>65</v>
      </c>
      <c r="AB3487" t="s">
        <v>59</v>
      </c>
      <c r="AC3487">
        <v>2023</v>
      </c>
      <c r="AD3487">
        <v>5</v>
      </c>
      <c r="AE3487" t="s">
        <v>475</v>
      </c>
      <c r="AF3487" t="s">
        <v>247</v>
      </c>
      <c r="AG3487" s="1">
        <v>36056</v>
      </c>
      <c r="AH3487" t="s">
        <v>264</v>
      </c>
      <c r="AI3487" t="s">
        <v>265</v>
      </c>
      <c r="AJ3487" t="s">
        <v>64</v>
      </c>
      <c r="AK3487">
        <v>177</v>
      </c>
      <c r="AL3487">
        <v>25000000</v>
      </c>
      <c r="AM3487">
        <v>60000000</v>
      </c>
      <c r="AN3487" s="1">
        <v>46568</v>
      </c>
      <c r="AO3487" t="s">
        <v>479</v>
      </c>
      <c r="AP3487" t="s">
        <v>164</v>
      </c>
      <c r="AQ3487">
        <v>11</v>
      </c>
      <c r="AR3487" t="s">
        <v>477</v>
      </c>
      <c r="AS3487">
        <v>0</v>
      </c>
      <c r="AT3487" t="s">
        <v>264</v>
      </c>
      <c r="AU3487">
        <v>26</v>
      </c>
    </row>
    <row r="3488" spans="1:47" x14ac:dyDescent="0.25">
      <c r="A3488" t="s">
        <v>1625</v>
      </c>
      <c r="B3488">
        <v>3219318</v>
      </c>
      <c r="C3488">
        <v>315779</v>
      </c>
      <c r="D3488" t="s">
        <v>504</v>
      </c>
      <c r="E3488">
        <v>0</v>
      </c>
      <c r="F3488">
        <v>0</v>
      </c>
      <c r="G3488">
        <v>0</v>
      </c>
      <c r="H3488">
        <v>0</v>
      </c>
      <c r="I3488">
        <v>65</v>
      </c>
      <c r="J3488">
        <v>2019</v>
      </c>
      <c r="K3488" t="s">
        <v>113</v>
      </c>
      <c r="L3488">
        <v>0</v>
      </c>
      <c r="M3488">
        <v>1</v>
      </c>
      <c r="N3488">
        <v>4</v>
      </c>
      <c r="O3488">
        <v>14</v>
      </c>
      <c r="P3488" t="s">
        <v>1459</v>
      </c>
      <c r="Q3488" t="s">
        <v>1626</v>
      </c>
      <c r="R3488" t="s">
        <v>1475</v>
      </c>
      <c r="S3488">
        <v>40243</v>
      </c>
      <c r="T3488" t="s">
        <v>1476</v>
      </c>
      <c r="U3488" t="s">
        <v>1463</v>
      </c>
      <c r="V3488" t="s">
        <v>1627</v>
      </c>
      <c r="W3488" t="s">
        <v>141</v>
      </c>
      <c r="X3488" t="s">
        <v>57</v>
      </c>
      <c r="Y3488" t="s">
        <v>1628</v>
      </c>
      <c r="Z3488" s="1">
        <v>43813</v>
      </c>
      <c r="AA3488">
        <v>65</v>
      </c>
      <c r="AB3488" t="s">
        <v>59</v>
      </c>
      <c r="AC3488">
        <v>2023</v>
      </c>
      <c r="AD3488">
        <v>5</v>
      </c>
      <c r="AE3488" t="s">
        <v>475</v>
      </c>
      <c r="AF3488" t="s">
        <v>247</v>
      </c>
      <c r="AG3488" s="1">
        <v>36056</v>
      </c>
      <c r="AH3488" t="s">
        <v>264</v>
      </c>
      <c r="AI3488" t="s">
        <v>265</v>
      </c>
      <c r="AJ3488" t="s">
        <v>64</v>
      </c>
      <c r="AK3488">
        <v>177</v>
      </c>
      <c r="AL3488">
        <v>25000000</v>
      </c>
      <c r="AM3488">
        <v>60000000</v>
      </c>
      <c r="AN3488" s="1">
        <v>46568</v>
      </c>
      <c r="AO3488" t="s">
        <v>480</v>
      </c>
      <c r="AP3488" t="s">
        <v>164</v>
      </c>
      <c r="AQ3488">
        <v>11</v>
      </c>
      <c r="AR3488" t="s">
        <v>477</v>
      </c>
      <c r="AS3488">
        <v>0</v>
      </c>
      <c r="AT3488" t="s">
        <v>264</v>
      </c>
      <c r="AU3488">
        <v>26</v>
      </c>
    </row>
    <row r="3489" spans="1:47" x14ac:dyDescent="0.25">
      <c r="A3489" t="s">
        <v>1625</v>
      </c>
      <c r="B3489">
        <v>3219318</v>
      </c>
      <c r="C3489">
        <v>315779</v>
      </c>
      <c r="D3489" t="s">
        <v>504</v>
      </c>
      <c r="E3489">
        <v>0</v>
      </c>
      <c r="F3489">
        <v>0</v>
      </c>
      <c r="G3489">
        <v>0</v>
      </c>
      <c r="H3489">
        <v>0</v>
      </c>
      <c r="I3489">
        <v>65</v>
      </c>
      <c r="J3489">
        <v>2019</v>
      </c>
      <c r="K3489" t="s">
        <v>113</v>
      </c>
      <c r="L3489">
        <v>0</v>
      </c>
      <c r="M3489">
        <v>1</v>
      </c>
      <c r="N3489">
        <v>4</v>
      </c>
      <c r="O3489">
        <v>14</v>
      </c>
      <c r="P3489" t="s">
        <v>1459</v>
      </c>
      <c r="Q3489" t="s">
        <v>1626</v>
      </c>
      <c r="R3489" t="s">
        <v>1475</v>
      </c>
      <c r="S3489">
        <v>40243</v>
      </c>
      <c r="T3489" t="s">
        <v>1476</v>
      </c>
      <c r="U3489" t="s">
        <v>1463</v>
      </c>
      <c r="V3489" t="s">
        <v>1627</v>
      </c>
      <c r="W3489" t="s">
        <v>141</v>
      </c>
      <c r="X3489" t="s">
        <v>57</v>
      </c>
      <c r="Y3489" t="s">
        <v>1628</v>
      </c>
      <c r="Z3489" s="1">
        <v>43813</v>
      </c>
      <c r="AA3489">
        <v>65</v>
      </c>
      <c r="AB3489" t="s">
        <v>59</v>
      </c>
      <c r="AC3489">
        <v>2023</v>
      </c>
      <c r="AD3489">
        <v>5</v>
      </c>
      <c r="AE3489" t="s">
        <v>475</v>
      </c>
      <c r="AF3489" t="s">
        <v>247</v>
      </c>
      <c r="AG3489" s="1">
        <v>36056</v>
      </c>
      <c r="AH3489" t="s">
        <v>264</v>
      </c>
      <c r="AI3489" t="s">
        <v>265</v>
      </c>
      <c r="AJ3489" t="s">
        <v>64</v>
      </c>
      <c r="AK3489">
        <v>177</v>
      </c>
      <c r="AL3489">
        <v>25000000</v>
      </c>
      <c r="AM3489">
        <v>60000000</v>
      </c>
      <c r="AN3489" s="1">
        <v>46568</v>
      </c>
      <c r="AO3489" t="s">
        <v>481</v>
      </c>
      <c r="AP3489" t="s">
        <v>164</v>
      </c>
      <c r="AQ3489">
        <v>11</v>
      </c>
      <c r="AR3489" t="s">
        <v>477</v>
      </c>
      <c r="AS3489">
        <v>0</v>
      </c>
      <c r="AT3489" t="s">
        <v>264</v>
      </c>
      <c r="AU3489">
        <v>26</v>
      </c>
    </row>
    <row r="3490" spans="1:47" x14ac:dyDescent="0.25">
      <c r="A3490" t="s">
        <v>1625</v>
      </c>
      <c r="B3490">
        <v>3219318</v>
      </c>
      <c r="C3490">
        <v>315779</v>
      </c>
      <c r="D3490" t="s">
        <v>504</v>
      </c>
      <c r="E3490">
        <v>0</v>
      </c>
      <c r="F3490">
        <v>0</v>
      </c>
      <c r="G3490">
        <v>0</v>
      </c>
      <c r="H3490">
        <v>0</v>
      </c>
      <c r="I3490">
        <v>65</v>
      </c>
      <c r="J3490">
        <v>2019</v>
      </c>
      <c r="K3490" t="s">
        <v>113</v>
      </c>
      <c r="L3490">
        <v>0</v>
      </c>
      <c r="M3490">
        <v>1</v>
      </c>
      <c r="N3490">
        <v>4</v>
      </c>
      <c r="O3490">
        <v>14</v>
      </c>
      <c r="P3490" t="s">
        <v>1459</v>
      </c>
      <c r="Q3490" t="s">
        <v>1626</v>
      </c>
      <c r="R3490" t="s">
        <v>1475</v>
      </c>
      <c r="S3490">
        <v>40243</v>
      </c>
      <c r="T3490" t="s">
        <v>1476</v>
      </c>
      <c r="U3490" t="s">
        <v>1463</v>
      </c>
      <c r="V3490" t="s">
        <v>1627</v>
      </c>
      <c r="W3490" t="s">
        <v>141</v>
      </c>
      <c r="X3490" t="s">
        <v>57</v>
      </c>
      <c r="Y3490" t="s">
        <v>1628</v>
      </c>
      <c r="Z3490" s="1">
        <v>43813</v>
      </c>
      <c r="AA3490">
        <v>65</v>
      </c>
      <c r="AB3490" t="s">
        <v>59</v>
      </c>
      <c r="AC3490">
        <v>2023</v>
      </c>
      <c r="AD3490">
        <v>5</v>
      </c>
      <c r="AE3490" t="s">
        <v>475</v>
      </c>
      <c r="AF3490" t="s">
        <v>247</v>
      </c>
      <c r="AG3490" s="1">
        <v>36056</v>
      </c>
      <c r="AH3490" t="s">
        <v>264</v>
      </c>
      <c r="AI3490" t="s">
        <v>265</v>
      </c>
      <c r="AJ3490" t="s">
        <v>64</v>
      </c>
      <c r="AK3490">
        <v>177</v>
      </c>
      <c r="AL3490">
        <v>25000000</v>
      </c>
      <c r="AM3490">
        <v>60000000</v>
      </c>
      <c r="AN3490" s="1">
        <v>46568</v>
      </c>
      <c r="AO3490" t="s">
        <v>482</v>
      </c>
      <c r="AP3490" t="s">
        <v>164</v>
      </c>
      <c r="AQ3490">
        <v>11</v>
      </c>
      <c r="AR3490" t="s">
        <v>477</v>
      </c>
      <c r="AS3490">
        <v>0</v>
      </c>
      <c r="AT3490" t="s">
        <v>483</v>
      </c>
      <c r="AU3490">
        <v>26</v>
      </c>
    </row>
    <row r="3491" spans="1:47" x14ac:dyDescent="0.25">
      <c r="A3491" t="s">
        <v>1625</v>
      </c>
      <c r="B3491">
        <v>3219318</v>
      </c>
      <c r="C3491">
        <v>315779</v>
      </c>
      <c r="D3491" t="s">
        <v>504</v>
      </c>
      <c r="E3491">
        <v>0</v>
      </c>
      <c r="F3491">
        <v>0</v>
      </c>
      <c r="G3491">
        <v>0</v>
      </c>
      <c r="H3491">
        <v>0</v>
      </c>
      <c r="I3491">
        <v>65</v>
      </c>
      <c r="J3491">
        <v>2019</v>
      </c>
      <c r="K3491" t="s">
        <v>113</v>
      </c>
      <c r="L3491">
        <v>0</v>
      </c>
      <c r="M3491">
        <v>1</v>
      </c>
      <c r="N3491">
        <v>4</v>
      </c>
      <c r="O3491">
        <v>14</v>
      </c>
      <c r="P3491" t="s">
        <v>1459</v>
      </c>
      <c r="Q3491" t="s">
        <v>1626</v>
      </c>
      <c r="R3491" t="s">
        <v>1475</v>
      </c>
      <c r="S3491">
        <v>40243</v>
      </c>
      <c r="T3491" t="s">
        <v>1476</v>
      </c>
      <c r="U3491" t="s">
        <v>1463</v>
      </c>
      <c r="V3491" t="s">
        <v>1627</v>
      </c>
      <c r="W3491" t="s">
        <v>141</v>
      </c>
      <c r="X3491" t="s">
        <v>57</v>
      </c>
      <c r="Y3491" t="s">
        <v>1628</v>
      </c>
      <c r="Z3491" s="1">
        <v>43813</v>
      </c>
      <c r="AA3491">
        <v>65</v>
      </c>
      <c r="AB3491" t="s">
        <v>59</v>
      </c>
      <c r="AC3491">
        <v>2023</v>
      </c>
      <c r="AD3491">
        <v>5</v>
      </c>
      <c r="AE3491" t="s">
        <v>475</v>
      </c>
      <c r="AF3491" t="s">
        <v>247</v>
      </c>
      <c r="AG3491" s="1">
        <v>36056</v>
      </c>
      <c r="AH3491" t="s">
        <v>264</v>
      </c>
      <c r="AI3491" t="s">
        <v>265</v>
      </c>
      <c r="AJ3491" t="s">
        <v>64</v>
      </c>
      <c r="AK3491">
        <v>177</v>
      </c>
      <c r="AL3491">
        <v>25000000</v>
      </c>
      <c r="AM3491">
        <v>60000000</v>
      </c>
      <c r="AN3491" s="1">
        <v>46568</v>
      </c>
      <c r="AO3491" t="s">
        <v>484</v>
      </c>
      <c r="AP3491" t="s">
        <v>164</v>
      </c>
      <c r="AQ3491">
        <v>11</v>
      </c>
      <c r="AR3491" t="s">
        <v>477</v>
      </c>
      <c r="AS3491">
        <v>0</v>
      </c>
      <c r="AT3491" t="s">
        <v>264</v>
      </c>
      <c r="AU3491">
        <v>26</v>
      </c>
    </row>
    <row r="3492" spans="1:47" x14ac:dyDescent="0.25">
      <c r="A3492" t="s">
        <v>1625</v>
      </c>
      <c r="B3492">
        <v>3219318</v>
      </c>
      <c r="C3492">
        <v>315779</v>
      </c>
      <c r="D3492" t="s">
        <v>504</v>
      </c>
      <c r="E3492">
        <v>0</v>
      </c>
      <c r="F3492">
        <v>0</v>
      </c>
      <c r="G3492">
        <v>0</v>
      </c>
      <c r="H3492">
        <v>0</v>
      </c>
      <c r="I3492">
        <v>65</v>
      </c>
      <c r="J3492">
        <v>2019</v>
      </c>
      <c r="K3492" t="s">
        <v>113</v>
      </c>
      <c r="L3492">
        <v>0</v>
      </c>
      <c r="M3492">
        <v>1</v>
      </c>
      <c r="N3492">
        <v>4</v>
      </c>
      <c r="O3492">
        <v>14</v>
      </c>
      <c r="P3492" t="s">
        <v>1459</v>
      </c>
      <c r="Q3492" t="s">
        <v>1626</v>
      </c>
      <c r="R3492" t="s">
        <v>1475</v>
      </c>
      <c r="S3492">
        <v>40243</v>
      </c>
      <c r="T3492" t="s">
        <v>1476</v>
      </c>
      <c r="U3492" t="s">
        <v>1463</v>
      </c>
      <c r="V3492" t="s">
        <v>1627</v>
      </c>
      <c r="W3492" t="s">
        <v>141</v>
      </c>
      <c r="X3492" t="s">
        <v>57</v>
      </c>
      <c r="Y3492" t="s">
        <v>1628</v>
      </c>
      <c r="Z3492" s="1">
        <v>43813</v>
      </c>
      <c r="AA3492">
        <v>65</v>
      </c>
      <c r="AB3492" t="s">
        <v>59</v>
      </c>
      <c r="AC3492">
        <v>2023</v>
      </c>
      <c r="AD3492">
        <v>5</v>
      </c>
      <c r="AE3492" t="s">
        <v>475</v>
      </c>
      <c r="AF3492" t="s">
        <v>247</v>
      </c>
      <c r="AG3492" s="1">
        <v>36056</v>
      </c>
      <c r="AH3492" t="s">
        <v>264</v>
      </c>
      <c r="AI3492" t="s">
        <v>265</v>
      </c>
      <c r="AJ3492" t="s">
        <v>64</v>
      </c>
      <c r="AK3492">
        <v>177</v>
      </c>
      <c r="AL3492">
        <v>25000000</v>
      </c>
      <c r="AM3492">
        <v>60000000</v>
      </c>
      <c r="AN3492" s="1">
        <v>46568</v>
      </c>
      <c r="AO3492" t="s">
        <v>485</v>
      </c>
      <c r="AP3492" t="s">
        <v>66</v>
      </c>
      <c r="AQ3492">
        <v>11</v>
      </c>
      <c r="AR3492" t="s">
        <v>477</v>
      </c>
      <c r="AS3492">
        <v>0</v>
      </c>
      <c r="AT3492" t="s">
        <v>264</v>
      </c>
      <c r="AU3492">
        <v>26</v>
      </c>
    </row>
    <row r="3493" spans="1:47" x14ac:dyDescent="0.25">
      <c r="A3493" t="s">
        <v>1625</v>
      </c>
      <c r="B3493">
        <v>3219318</v>
      </c>
      <c r="C3493">
        <v>315779</v>
      </c>
      <c r="D3493" t="s">
        <v>504</v>
      </c>
      <c r="E3493">
        <v>0</v>
      </c>
      <c r="F3493">
        <v>0</v>
      </c>
      <c r="G3493">
        <v>0</v>
      </c>
      <c r="H3493">
        <v>0</v>
      </c>
      <c r="I3493">
        <v>65</v>
      </c>
      <c r="J3493">
        <v>2019</v>
      </c>
      <c r="K3493" t="s">
        <v>113</v>
      </c>
      <c r="L3493">
        <v>0</v>
      </c>
      <c r="M3493">
        <v>1</v>
      </c>
      <c r="N3493">
        <v>4</v>
      </c>
      <c r="O3493">
        <v>14</v>
      </c>
      <c r="P3493" t="s">
        <v>1459</v>
      </c>
      <c r="Q3493" t="s">
        <v>1626</v>
      </c>
      <c r="R3493" t="s">
        <v>1475</v>
      </c>
      <c r="S3493">
        <v>40243</v>
      </c>
      <c r="T3493" t="s">
        <v>1476</v>
      </c>
      <c r="U3493" t="s">
        <v>1463</v>
      </c>
      <c r="V3493" t="s">
        <v>1627</v>
      </c>
      <c r="W3493" t="s">
        <v>141</v>
      </c>
      <c r="X3493" t="s">
        <v>57</v>
      </c>
      <c r="Y3493" t="s">
        <v>1628</v>
      </c>
      <c r="Z3493" s="1">
        <v>43813</v>
      </c>
      <c r="AA3493">
        <v>65</v>
      </c>
      <c r="AB3493" t="s">
        <v>59</v>
      </c>
      <c r="AC3493">
        <v>2023</v>
      </c>
      <c r="AD3493">
        <v>5</v>
      </c>
      <c r="AE3493" t="s">
        <v>475</v>
      </c>
      <c r="AF3493" t="s">
        <v>247</v>
      </c>
      <c r="AG3493" s="1">
        <v>36056</v>
      </c>
      <c r="AH3493" t="s">
        <v>264</v>
      </c>
      <c r="AI3493" t="s">
        <v>265</v>
      </c>
      <c r="AJ3493" t="s">
        <v>64</v>
      </c>
      <c r="AK3493">
        <v>177</v>
      </c>
      <c r="AL3493">
        <v>25000000</v>
      </c>
      <c r="AM3493">
        <v>60000000</v>
      </c>
      <c r="AN3493" s="1">
        <v>46568</v>
      </c>
      <c r="AO3493" t="s">
        <v>486</v>
      </c>
      <c r="AP3493" t="s">
        <v>164</v>
      </c>
      <c r="AQ3493">
        <v>11</v>
      </c>
      <c r="AR3493" t="s">
        <v>477</v>
      </c>
      <c r="AS3493">
        <v>0</v>
      </c>
      <c r="AT3493" t="s">
        <v>264</v>
      </c>
      <c r="AU3493">
        <v>26</v>
      </c>
    </row>
    <row r="3494" spans="1:47" x14ac:dyDescent="0.25">
      <c r="A3494" t="s">
        <v>1625</v>
      </c>
      <c r="B3494">
        <v>3219318</v>
      </c>
      <c r="C3494">
        <v>315779</v>
      </c>
      <c r="D3494" t="s">
        <v>504</v>
      </c>
      <c r="E3494">
        <v>0</v>
      </c>
      <c r="F3494">
        <v>0</v>
      </c>
      <c r="G3494">
        <v>0</v>
      </c>
      <c r="H3494">
        <v>0</v>
      </c>
      <c r="I3494">
        <v>65</v>
      </c>
      <c r="J3494">
        <v>2019</v>
      </c>
      <c r="K3494" t="s">
        <v>113</v>
      </c>
      <c r="L3494">
        <v>0</v>
      </c>
      <c r="M3494">
        <v>1</v>
      </c>
      <c r="N3494">
        <v>4</v>
      </c>
      <c r="O3494">
        <v>14</v>
      </c>
      <c r="P3494" t="s">
        <v>1459</v>
      </c>
      <c r="Q3494" t="s">
        <v>1626</v>
      </c>
      <c r="R3494" t="s">
        <v>1475</v>
      </c>
      <c r="S3494">
        <v>40243</v>
      </c>
      <c r="T3494" t="s">
        <v>1476</v>
      </c>
      <c r="U3494" t="s">
        <v>1463</v>
      </c>
      <c r="V3494" t="s">
        <v>1627</v>
      </c>
      <c r="W3494" t="s">
        <v>141</v>
      </c>
      <c r="X3494" t="s">
        <v>57</v>
      </c>
      <c r="Y3494" t="s">
        <v>1628</v>
      </c>
      <c r="Z3494" s="1">
        <v>43813</v>
      </c>
      <c r="AA3494">
        <v>65</v>
      </c>
      <c r="AB3494" t="s">
        <v>59</v>
      </c>
      <c r="AC3494">
        <v>2023</v>
      </c>
      <c r="AD3494">
        <v>5</v>
      </c>
      <c r="AE3494" t="s">
        <v>475</v>
      </c>
      <c r="AF3494" t="s">
        <v>247</v>
      </c>
      <c r="AG3494" s="1">
        <v>36056</v>
      </c>
      <c r="AH3494" t="s">
        <v>264</v>
      </c>
      <c r="AI3494" t="s">
        <v>265</v>
      </c>
      <c r="AJ3494" t="s">
        <v>64</v>
      </c>
      <c r="AK3494">
        <v>177</v>
      </c>
      <c r="AL3494">
        <v>25000000</v>
      </c>
      <c r="AM3494">
        <v>60000000</v>
      </c>
      <c r="AN3494" s="1">
        <v>46568</v>
      </c>
      <c r="AO3494" t="s">
        <v>487</v>
      </c>
      <c r="AP3494" t="s">
        <v>164</v>
      </c>
      <c r="AQ3494">
        <v>11</v>
      </c>
      <c r="AR3494" t="s">
        <v>477</v>
      </c>
      <c r="AS3494">
        <v>0</v>
      </c>
      <c r="AT3494" t="s">
        <v>264</v>
      </c>
      <c r="AU3494">
        <v>26</v>
      </c>
    </row>
    <row r="3495" spans="1:47" x14ac:dyDescent="0.25">
      <c r="A3495" t="s">
        <v>1625</v>
      </c>
      <c r="B3495">
        <v>3219318</v>
      </c>
      <c r="C3495">
        <v>315779</v>
      </c>
      <c r="D3495" t="s">
        <v>504</v>
      </c>
      <c r="E3495">
        <v>0</v>
      </c>
      <c r="F3495">
        <v>0</v>
      </c>
      <c r="G3495">
        <v>0</v>
      </c>
      <c r="H3495">
        <v>0</v>
      </c>
      <c r="I3495">
        <v>65</v>
      </c>
      <c r="J3495">
        <v>2019</v>
      </c>
      <c r="K3495" t="s">
        <v>113</v>
      </c>
      <c r="L3495">
        <v>0</v>
      </c>
      <c r="M3495">
        <v>1</v>
      </c>
      <c r="N3495">
        <v>4</v>
      </c>
      <c r="O3495">
        <v>14</v>
      </c>
      <c r="P3495" t="s">
        <v>1459</v>
      </c>
      <c r="Q3495" t="s">
        <v>1626</v>
      </c>
      <c r="R3495" t="s">
        <v>1475</v>
      </c>
      <c r="S3495">
        <v>40243</v>
      </c>
      <c r="T3495" t="s">
        <v>1476</v>
      </c>
      <c r="U3495" t="s">
        <v>1463</v>
      </c>
      <c r="V3495" t="s">
        <v>1627</v>
      </c>
      <c r="W3495" t="s">
        <v>141</v>
      </c>
      <c r="X3495" t="s">
        <v>57</v>
      </c>
      <c r="Y3495" t="s">
        <v>1628</v>
      </c>
      <c r="Z3495" s="1">
        <v>43813</v>
      </c>
      <c r="AA3495">
        <v>65</v>
      </c>
      <c r="AB3495" t="s">
        <v>59</v>
      </c>
      <c r="AC3495">
        <v>2023</v>
      </c>
      <c r="AD3495">
        <v>5</v>
      </c>
      <c r="AE3495" t="s">
        <v>475</v>
      </c>
      <c r="AF3495" t="s">
        <v>247</v>
      </c>
      <c r="AG3495" s="1">
        <v>36056</v>
      </c>
      <c r="AH3495" t="s">
        <v>264</v>
      </c>
      <c r="AI3495" t="s">
        <v>265</v>
      </c>
      <c r="AJ3495" t="s">
        <v>64</v>
      </c>
      <c r="AK3495">
        <v>177</v>
      </c>
      <c r="AL3495">
        <v>25000000</v>
      </c>
      <c r="AM3495">
        <v>60000000</v>
      </c>
      <c r="AN3495" s="1">
        <v>46568</v>
      </c>
      <c r="AO3495" t="s">
        <v>488</v>
      </c>
      <c r="AP3495" t="s">
        <v>164</v>
      </c>
      <c r="AQ3495">
        <v>11</v>
      </c>
      <c r="AR3495" t="s">
        <v>477</v>
      </c>
      <c r="AS3495">
        <v>0</v>
      </c>
      <c r="AT3495" t="s">
        <v>264</v>
      </c>
      <c r="AU3495">
        <v>26</v>
      </c>
    </row>
    <row r="3496" spans="1:47" x14ac:dyDescent="0.25">
      <c r="A3496" t="s">
        <v>1625</v>
      </c>
      <c r="B3496">
        <v>3219318</v>
      </c>
      <c r="C3496">
        <v>315779</v>
      </c>
      <c r="D3496" t="s">
        <v>504</v>
      </c>
      <c r="E3496">
        <v>0</v>
      </c>
      <c r="F3496">
        <v>0</v>
      </c>
      <c r="G3496">
        <v>0</v>
      </c>
      <c r="H3496">
        <v>0</v>
      </c>
      <c r="I3496">
        <v>65</v>
      </c>
      <c r="J3496">
        <v>2019</v>
      </c>
      <c r="K3496" t="s">
        <v>113</v>
      </c>
      <c r="L3496">
        <v>0</v>
      </c>
      <c r="M3496">
        <v>1</v>
      </c>
      <c r="N3496">
        <v>4</v>
      </c>
      <c r="O3496">
        <v>14</v>
      </c>
      <c r="P3496" t="s">
        <v>1459</v>
      </c>
      <c r="Q3496" t="s">
        <v>1626</v>
      </c>
      <c r="R3496" t="s">
        <v>1475</v>
      </c>
      <c r="S3496">
        <v>40243</v>
      </c>
      <c r="T3496" t="s">
        <v>1476</v>
      </c>
      <c r="U3496" t="s">
        <v>1463</v>
      </c>
      <c r="V3496" t="s">
        <v>1627</v>
      </c>
      <c r="W3496" t="s">
        <v>141</v>
      </c>
      <c r="X3496" t="s">
        <v>57</v>
      </c>
      <c r="Y3496" t="s">
        <v>1628</v>
      </c>
      <c r="Z3496" s="1">
        <v>43813</v>
      </c>
      <c r="AA3496">
        <v>65</v>
      </c>
      <c r="AB3496" t="s">
        <v>59</v>
      </c>
      <c r="AC3496">
        <v>2023</v>
      </c>
      <c r="AD3496">
        <v>5</v>
      </c>
      <c r="AE3496" t="s">
        <v>475</v>
      </c>
      <c r="AF3496" t="s">
        <v>247</v>
      </c>
      <c r="AG3496" s="1">
        <v>36056</v>
      </c>
      <c r="AH3496" t="s">
        <v>264</v>
      </c>
      <c r="AI3496" t="s">
        <v>265</v>
      </c>
      <c r="AJ3496" t="s">
        <v>64</v>
      </c>
      <c r="AK3496">
        <v>177</v>
      </c>
      <c r="AL3496">
        <v>25000000</v>
      </c>
      <c r="AM3496">
        <v>60000000</v>
      </c>
      <c r="AN3496" s="1">
        <v>46568</v>
      </c>
      <c r="AO3496" t="s">
        <v>489</v>
      </c>
      <c r="AP3496" t="s">
        <v>164</v>
      </c>
      <c r="AQ3496">
        <v>11</v>
      </c>
      <c r="AR3496" t="s">
        <v>477</v>
      </c>
      <c r="AS3496">
        <v>0</v>
      </c>
      <c r="AT3496" t="s">
        <v>264</v>
      </c>
      <c r="AU3496">
        <v>26</v>
      </c>
    </row>
    <row r="3497" spans="1:47" x14ac:dyDescent="0.25">
      <c r="A3497" t="s">
        <v>1625</v>
      </c>
      <c r="B3497">
        <v>3219318</v>
      </c>
      <c r="C3497">
        <v>315779</v>
      </c>
      <c r="D3497" t="s">
        <v>504</v>
      </c>
      <c r="E3497">
        <v>0</v>
      </c>
      <c r="F3497">
        <v>0</v>
      </c>
      <c r="G3497">
        <v>0</v>
      </c>
      <c r="H3497">
        <v>0</v>
      </c>
      <c r="I3497">
        <v>65</v>
      </c>
      <c r="J3497">
        <v>2019</v>
      </c>
      <c r="K3497" t="s">
        <v>113</v>
      </c>
      <c r="L3497">
        <v>0</v>
      </c>
      <c r="M3497">
        <v>1</v>
      </c>
      <c r="N3497">
        <v>4</v>
      </c>
      <c r="O3497">
        <v>14</v>
      </c>
      <c r="P3497" t="s">
        <v>1459</v>
      </c>
      <c r="Q3497" t="s">
        <v>1626</v>
      </c>
      <c r="R3497" t="s">
        <v>1475</v>
      </c>
      <c r="S3497">
        <v>40243</v>
      </c>
      <c r="T3497" t="s">
        <v>1476</v>
      </c>
      <c r="U3497" t="s">
        <v>1463</v>
      </c>
      <c r="V3497" t="s">
        <v>1627</v>
      </c>
      <c r="W3497" t="s">
        <v>141</v>
      </c>
      <c r="X3497" t="s">
        <v>57</v>
      </c>
      <c r="Y3497" t="s">
        <v>1628</v>
      </c>
      <c r="Z3497" s="1">
        <v>43813</v>
      </c>
      <c r="AA3497">
        <v>65</v>
      </c>
      <c r="AB3497" t="s">
        <v>59</v>
      </c>
      <c r="AC3497">
        <v>2023</v>
      </c>
      <c r="AD3497">
        <v>5</v>
      </c>
      <c r="AE3497" t="s">
        <v>475</v>
      </c>
      <c r="AF3497" t="s">
        <v>247</v>
      </c>
      <c r="AG3497" s="1">
        <v>36056</v>
      </c>
      <c r="AH3497" t="s">
        <v>264</v>
      </c>
      <c r="AI3497" t="s">
        <v>265</v>
      </c>
      <c r="AJ3497" t="s">
        <v>64</v>
      </c>
      <c r="AK3497">
        <v>177</v>
      </c>
      <c r="AL3497">
        <v>25000000</v>
      </c>
      <c r="AM3497">
        <v>60000000</v>
      </c>
      <c r="AN3497" s="1">
        <v>46568</v>
      </c>
      <c r="AO3497" t="s">
        <v>490</v>
      </c>
      <c r="AP3497" t="s">
        <v>164</v>
      </c>
      <c r="AQ3497">
        <v>11</v>
      </c>
      <c r="AR3497" t="s">
        <v>477</v>
      </c>
      <c r="AS3497">
        <v>0</v>
      </c>
      <c r="AT3497" t="s">
        <v>264</v>
      </c>
      <c r="AU3497">
        <v>26</v>
      </c>
    </row>
    <row r="3498" spans="1:47" x14ac:dyDescent="0.25">
      <c r="A3498" t="s">
        <v>1625</v>
      </c>
      <c r="B3498">
        <v>3219318</v>
      </c>
      <c r="C3498">
        <v>315779</v>
      </c>
      <c r="D3498" t="s">
        <v>504</v>
      </c>
      <c r="E3498">
        <v>0</v>
      </c>
      <c r="F3498">
        <v>0</v>
      </c>
      <c r="G3498">
        <v>0</v>
      </c>
      <c r="H3498">
        <v>0</v>
      </c>
      <c r="I3498">
        <v>65</v>
      </c>
      <c r="J3498">
        <v>2019</v>
      </c>
      <c r="K3498" t="s">
        <v>113</v>
      </c>
      <c r="L3498">
        <v>0</v>
      </c>
      <c r="M3498">
        <v>1</v>
      </c>
      <c r="N3498">
        <v>4</v>
      </c>
      <c r="O3498">
        <v>14</v>
      </c>
      <c r="P3498" t="s">
        <v>1459</v>
      </c>
      <c r="Q3498" t="s">
        <v>1626</v>
      </c>
      <c r="R3498" t="s">
        <v>1475</v>
      </c>
      <c r="S3498">
        <v>40243</v>
      </c>
      <c r="T3498" t="s">
        <v>1476</v>
      </c>
      <c r="U3498" t="s">
        <v>1463</v>
      </c>
      <c r="V3498" t="s">
        <v>1627</v>
      </c>
      <c r="W3498" t="s">
        <v>141</v>
      </c>
      <c r="X3498" t="s">
        <v>57</v>
      </c>
      <c r="Y3498" t="s">
        <v>1628</v>
      </c>
      <c r="Z3498" s="1">
        <v>43813</v>
      </c>
      <c r="AA3498">
        <v>65</v>
      </c>
      <c r="AB3498" t="s">
        <v>59</v>
      </c>
      <c r="AC3498">
        <v>2023</v>
      </c>
      <c r="AD3498">
        <v>5</v>
      </c>
      <c r="AE3498" t="s">
        <v>475</v>
      </c>
      <c r="AF3498" t="s">
        <v>247</v>
      </c>
      <c r="AG3498" s="1">
        <v>36056</v>
      </c>
      <c r="AH3498" t="s">
        <v>264</v>
      </c>
      <c r="AI3498" t="s">
        <v>265</v>
      </c>
      <c r="AJ3498" t="s">
        <v>64</v>
      </c>
      <c r="AK3498">
        <v>177</v>
      </c>
      <c r="AL3498">
        <v>25000000</v>
      </c>
      <c r="AM3498">
        <v>60000000</v>
      </c>
      <c r="AN3498" s="1">
        <v>46568</v>
      </c>
      <c r="AO3498" t="s">
        <v>491</v>
      </c>
      <c r="AP3498" t="s">
        <v>66</v>
      </c>
      <c r="AQ3498">
        <v>11</v>
      </c>
      <c r="AR3498" t="s">
        <v>477</v>
      </c>
      <c r="AS3498">
        <v>0</v>
      </c>
      <c r="AT3498" t="s">
        <v>264</v>
      </c>
      <c r="AU3498">
        <v>26</v>
      </c>
    </row>
    <row r="3499" spans="1:47" x14ac:dyDescent="0.25">
      <c r="A3499" t="s">
        <v>1629</v>
      </c>
      <c r="B3499">
        <v>3203565</v>
      </c>
      <c r="C3499">
        <v>332697</v>
      </c>
      <c r="D3499" t="s">
        <v>48</v>
      </c>
      <c r="E3499">
        <v>0</v>
      </c>
      <c r="F3499">
        <v>0</v>
      </c>
      <c r="G3499">
        <v>0</v>
      </c>
      <c r="H3499">
        <v>0</v>
      </c>
      <c r="I3499">
        <v>13</v>
      </c>
      <c r="J3499">
        <v>2019</v>
      </c>
      <c r="K3499" t="s">
        <v>200</v>
      </c>
      <c r="L3499">
        <v>1</v>
      </c>
      <c r="M3499">
        <v>0</v>
      </c>
      <c r="N3499">
        <v>4</v>
      </c>
      <c r="O3499">
        <v>12</v>
      </c>
      <c r="P3499" t="s">
        <v>1468</v>
      </c>
      <c r="Q3499" t="s">
        <v>1413</v>
      </c>
      <c r="R3499" t="s">
        <v>494</v>
      </c>
      <c r="S3499">
        <v>60811</v>
      </c>
      <c r="T3499" t="s">
        <v>53</v>
      </c>
      <c r="U3499" t="s">
        <v>135</v>
      </c>
      <c r="V3499" t="s">
        <v>55</v>
      </c>
      <c r="W3499" t="s">
        <v>96</v>
      </c>
      <c r="X3499" t="s">
        <v>57</v>
      </c>
      <c r="Y3499" t="s">
        <v>1630</v>
      </c>
      <c r="Z3499" s="1">
        <v>43814</v>
      </c>
      <c r="AA3499">
        <v>13</v>
      </c>
      <c r="AB3499" t="s">
        <v>59</v>
      </c>
      <c r="AC3499">
        <v>2023</v>
      </c>
      <c r="AD3499">
        <v>506</v>
      </c>
      <c r="AE3499" t="s">
        <v>755</v>
      </c>
      <c r="AF3499" t="s">
        <v>247</v>
      </c>
      <c r="AG3499" s="1">
        <v>36035</v>
      </c>
      <c r="AH3499" t="s">
        <v>248</v>
      </c>
      <c r="AI3499" t="s">
        <v>249</v>
      </c>
      <c r="AJ3499" t="s">
        <v>64</v>
      </c>
      <c r="AK3499">
        <v>185</v>
      </c>
      <c r="AL3499">
        <v>20000000</v>
      </c>
      <c r="AM3499">
        <v>25000000</v>
      </c>
      <c r="AN3499" s="1">
        <v>45838</v>
      </c>
      <c r="AO3499" t="s">
        <v>756</v>
      </c>
      <c r="AP3499" t="s">
        <v>66</v>
      </c>
      <c r="AQ3499">
        <v>16</v>
      </c>
      <c r="AR3499" t="s">
        <v>757</v>
      </c>
      <c r="AS3499">
        <v>0</v>
      </c>
      <c r="AT3499" t="s">
        <v>465</v>
      </c>
      <c r="AU3499">
        <v>26</v>
      </c>
    </row>
    <row r="3500" spans="1:47" x14ac:dyDescent="0.25">
      <c r="A3500" t="s">
        <v>1629</v>
      </c>
      <c r="B3500">
        <v>3203565</v>
      </c>
      <c r="C3500">
        <v>332697</v>
      </c>
      <c r="D3500" t="s">
        <v>48</v>
      </c>
      <c r="E3500">
        <v>0</v>
      </c>
      <c r="F3500">
        <v>0</v>
      </c>
      <c r="G3500">
        <v>0</v>
      </c>
      <c r="H3500">
        <v>0</v>
      </c>
      <c r="I3500">
        <v>13</v>
      </c>
      <c r="J3500">
        <v>2019</v>
      </c>
      <c r="K3500" t="s">
        <v>200</v>
      </c>
      <c r="L3500">
        <v>1</v>
      </c>
      <c r="M3500">
        <v>0</v>
      </c>
      <c r="N3500">
        <v>4</v>
      </c>
      <c r="O3500">
        <v>12</v>
      </c>
      <c r="P3500" t="s">
        <v>1468</v>
      </c>
      <c r="Q3500" t="s">
        <v>1413</v>
      </c>
      <c r="R3500" t="s">
        <v>494</v>
      </c>
      <c r="S3500">
        <v>60811</v>
      </c>
      <c r="T3500" t="s">
        <v>53</v>
      </c>
      <c r="U3500" t="s">
        <v>135</v>
      </c>
      <c r="V3500" t="s">
        <v>55</v>
      </c>
      <c r="W3500" t="s">
        <v>96</v>
      </c>
      <c r="X3500" t="s">
        <v>57</v>
      </c>
      <c r="Y3500" t="s">
        <v>1630</v>
      </c>
      <c r="Z3500" s="1">
        <v>43814</v>
      </c>
      <c r="AA3500">
        <v>13</v>
      </c>
      <c r="AB3500" t="s">
        <v>59</v>
      </c>
      <c r="AC3500">
        <v>2023</v>
      </c>
      <c r="AD3500">
        <v>506</v>
      </c>
      <c r="AE3500" t="s">
        <v>755</v>
      </c>
      <c r="AF3500" t="s">
        <v>247</v>
      </c>
      <c r="AG3500" s="1">
        <v>36035</v>
      </c>
      <c r="AH3500" t="s">
        <v>248</v>
      </c>
      <c r="AI3500" t="s">
        <v>249</v>
      </c>
      <c r="AJ3500" t="s">
        <v>64</v>
      </c>
      <c r="AK3500">
        <v>185</v>
      </c>
      <c r="AL3500">
        <v>20000000</v>
      </c>
      <c r="AM3500">
        <v>25000000</v>
      </c>
      <c r="AN3500" s="1">
        <v>45838</v>
      </c>
      <c r="AO3500" t="s">
        <v>758</v>
      </c>
      <c r="AP3500" t="s">
        <v>66</v>
      </c>
      <c r="AQ3500">
        <v>16</v>
      </c>
      <c r="AR3500" t="s">
        <v>757</v>
      </c>
      <c r="AS3500">
        <v>0</v>
      </c>
      <c r="AT3500" t="s">
        <v>248</v>
      </c>
      <c r="AU3500">
        <v>26</v>
      </c>
    </row>
    <row r="3501" spans="1:47" x14ac:dyDescent="0.25">
      <c r="A3501" t="s">
        <v>1629</v>
      </c>
      <c r="B3501">
        <v>3203565</v>
      </c>
      <c r="C3501">
        <v>332697</v>
      </c>
      <c r="D3501" t="s">
        <v>48</v>
      </c>
      <c r="E3501">
        <v>0</v>
      </c>
      <c r="F3501">
        <v>0</v>
      </c>
      <c r="G3501">
        <v>0</v>
      </c>
      <c r="H3501">
        <v>0</v>
      </c>
      <c r="I3501">
        <v>13</v>
      </c>
      <c r="J3501">
        <v>2019</v>
      </c>
      <c r="K3501" t="s">
        <v>200</v>
      </c>
      <c r="L3501">
        <v>1</v>
      </c>
      <c r="M3501">
        <v>0</v>
      </c>
      <c r="N3501">
        <v>4</v>
      </c>
      <c r="O3501">
        <v>12</v>
      </c>
      <c r="P3501" t="s">
        <v>1468</v>
      </c>
      <c r="Q3501" t="s">
        <v>1413</v>
      </c>
      <c r="R3501" t="s">
        <v>494</v>
      </c>
      <c r="S3501">
        <v>60811</v>
      </c>
      <c r="T3501" t="s">
        <v>53</v>
      </c>
      <c r="U3501" t="s">
        <v>135</v>
      </c>
      <c r="V3501" t="s">
        <v>55</v>
      </c>
      <c r="W3501" t="s">
        <v>96</v>
      </c>
      <c r="X3501" t="s">
        <v>57</v>
      </c>
      <c r="Y3501" t="s">
        <v>1630</v>
      </c>
      <c r="Z3501" s="1">
        <v>43814</v>
      </c>
      <c r="AA3501">
        <v>13</v>
      </c>
      <c r="AB3501" t="s">
        <v>59</v>
      </c>
      <c r="AC3501">
        <v>2023</v>
      </c>
      <c r="AD3501">
        <v>506</v>
      </c>
      <c r="AE3501" t="s">
        <v>755</v>
      </c>
      <c r="AF3501" t="s">
        <v>247</v>
      </c>
      <c r="AG3501" s="1">
        <v>36035</v>
      </c>
      <c r="AH3501" t="s">
        <v>248</v>
      </c>
      <c r="AI3501" t="s">
        <v>249</v>
      </c>
      <c r="AJ3501" t="s">
        <v>64</v>
      </c>
      <c r="AK3501">
        <v>185</v>
      </c>
      <c r="AL3501">
        <v>20000000</v>
      </c>
      <c r="AM3501">
        <v>25000000</v>
      </c>
      <c r="AN3501" s="1">
        <v>45838</v>
      </c>
      <c r="AO3501" t="s">
        <v>759</v>
      </c>
      <c r="AP3501" t="s">
        <v>164</v>
      </c>
      <c r="AQ3501">
        <v>16</v>
      </c>
      <c r="AR3501" t="s">
        <v>757</v>
      </c>
      <c r="AS3501">
        <v>0</v>
      </c>
      <c r="AT3501" t="s">
        <v>465</v>
      </c>
      <c r="AU3501">
        <v>26</v>
      </c>
    </row>
    <row r="3502" spans="1:47" x14ac:dyDescent="0.25">
      <c r="A3502" t="s">
        <v>1629</v>
      </c>
      <c r="B3502">
        <v>3203565</v>
      </c>
      <c r="C3502">
        <v>332697</v>
      </c>
      <c r="D3502" t="s">
        <v>48</v>
      </c>
      <c r="E3502">
        <v>0</v>
      </c>
      <c r="F3502">
        <v>0</v>
      </c>
      <c r="G3502">
        <v>0</v>
      </c>
      <c r="H3502">
        <v>0</v>
      </c>
      <c r="I3502">
        <v>13</v>
      </c>
      <c r="J3502">
        <v>2019</v>
      </c>
      <c r="K3502" t="s">
        <v>200</v>
      </c>
      <c r="L3502">
        <v>1</v>
      </c>
      <c r="M3502">
        <v>0</v>
      </c>
      <c r="N3502">
        <v>4</v>
      </c>
      <c r="O3502">
        <v>12</v>
      </c>
      <c r="P3502" t="s">
        <v>1468</v>
      </c>
      <c r="Q3502" t="s">
        <v>1413</v>
      </c>
      <c r="R3502" t="s">
        <v>494</v>
      </c>
      <c r="S3502">
        <v>60811</v>
      </c>
      <c r="T3502" t="s">
        <v>53</v>
      </c>
      <c r="U3502" t="s">
        <v>135</v>
      </c>
      <c r="V3502" t="s">
        <v>55</v>
      </c>
      <c r="W3502" t="s">
        <v>96</v>
      </c>
      <c r="X3502" t="s">
        <v>57</v>
      </c>
      <c r="Y3502" t="s">
        <v>1630</v>
      </c>
      <c r="Z3502" s="1">
        <v>43814</v>
      </c>
      <c r="AA3502">
        <v>13</v>
      </c>
      <c r="AB3502" t="s">
        <v>59</v>
      </c>
      <c r="AC3502">
        <v>2023</v>
      </c>
      <c r="AD3502">
        <v>506</v>
      </c>
      <c r="AE3502" t="s">
        <v>755</v>
      </c>
      <c r="AF3502" t="s">
        <v>247</v>
      </c>
      <c r="AG3502" s="1">
        <v>36035</v>
      </c>
      <c r="AH3502" t="s">
        <v>248</v>
      </c>
      <c r="AI3502" t="s">
        <v>249</v>
      </c>
      <c r="AJ3502" t="s">
        <v>64</v>
      </c>
      <c r="AK3502">
        <v>185</v>
      </c>
      <c r="AL3502">
        <v>20000000</v>
      </c>
      <c r="AM3502">
        <v>25000000</v>
      </c>
      <c r="AN3502" s="1">
        <v>45838</v>
      </c>
      <c r="AO3502" t="s">
        <v>760</v>
      </c>
      <c r="AP3502" t="s">
        <v>164</v>
      </c>
      <c r="AQ3502">
        <v>16</v>
      </c>
      <c r="AR3502" t="s">
        <v>757</v>
      </c>
      <c r="AS3502">
        <v>0</v>
      </c>
      <c r="AT3502" t="s">
        <v>465</v>
      </c>
      <c r="AU3502">
        <v>26</v>
      </c>
    </row>
    <row r="3503" spans="1:47" x14ac:dyDescent="0.25">
      <c r="A3503" t="s">
        <v>1629</v>
      </c>
      <c r="B3503">
        <v>3203565</v>
      </c>
      <c r="C3503">
        <v>332697</v>
      </c>
      <c r="D3503" t="s">
        <v>48</v>
      </c>
      <c r="E3503">
        <v>0</v>
      </c>
      <c r="F3503">
        <v>0</v>
      </c>
      <c r="G3503">
        <v>0</v>
      </c>
      <c r="H3503">
        <v>0</v>
      </c>
      <c r="I3503">
        <v>13</v>
      </c>
      <c r="J3503">
        <v>2019</v>
      </c>
      <c r="K3503" t="s">
        <v>200</v>
      </c>
      <c r="L3503">
        <v>1</v>
      </c>
      <c r="M3503">
        <v>0</v>
      </c>
      <c r="N3503">
        <v>4</v>
      </c>
      <c r="O3503">
        <v>12</v>
      </c>
      <c r="P3503" t="s">
        <v>1468</v>
      </c>
      <c r="Q3503" t="s">
        <v>1413</v>
      </c>
      <c r="R3503" t="s">
        <v>494</v>
      </c>
      <c r="S3503">
        <v>60811</v>
      </c>
      <c r="T3503" t="s">
        <v>53</v>
      </c>
      <c r="U3503" t="s">
        <v>135</v>
      </c>
      <c r="V3503" t="s">
        <v>55</v>
      </c>
      <c r="W3503" t="s">
        <v>96</v>
      </c>
      <c r="X3503" t="s">
        <v>57</v>
      </c>
      <c r="Y3503" t="s">
        <v>1630</v>
      </c>
      <c r="Z3503" s="1">
        <v>43814</v>
      </c>
      <c r="AA3503">
        <v>13</v>
      </c>
      <c r="AB3503" t="s">
        <v>59</v>
      </c>
      <c r="AC3503">
        <v>2023</v>
      </c>
      <c r="AD3503">
        <v>506</v>
      </c>
      <c r="AE3503" t="s">
        <v>755</v>
      </c>
      <c r="AF3503" t="s">
        <v>247</v>
      </c>
      <c r="AG3503" s="1">
        <v>36035</v>
      </c>
      <c r="AH3503" t="s">
        <v>248</v>
      </c>
      <c r="AI3503" t="s">
        <v>249</v>
      </c>
      <c r="AJ3503" t="s">
        <v>64</v>
      </c>
      <c r="AK3503">
        <v>185</v>
      </c>
      <c r="AL3503">
        <v>20000000</v>
      </c>
      <c r="AM3503">
        <v>25000000</v>
      </c>
      <c r="AN3503" s="1">
        <v>45838</v>
      </c>
      <c r="AO3503" t="s">
        <v>761</v>
      </c>
      <c r="AP3503" t="s">
        <v>164</v>
      </c>
      <c r="AQ3503">
        <v>16</v>
      </c>
      <c r="AR3503" t="s">
        <v>757</v>
      </c>
      <c r="AS3503">
        <v>0</v>
      </c>
      <c r="AT3503" t="s">
        <v>465</v>
      </c>
      <c r="AU3503">
        <v>26</v>
      </c>
    </row>
    <row r="3504" spans="1:47" x14ac:dyDescent="0.25">
      <c r="A3504" t="s">
        <v>1629</v>
      </c>
      <c r="B3504">
        <v>3203565</v>
      </c>
      <c r="C3504">
        <v>332697</v>
      </c>
      <c r="D3504" t="s">
        <v>48</v>
      </c>
      <c r="E3504">
        <v>0</v>
      </c>
      <c r="F3504">
        <v>0</v>
      </c>
      <c r="G3504">
        <v>0</v>
      </c>
      <c r="H3504">
        <v>0</v>
      </c>
      <c r="I3504">
        <v>13</v>
      </c>
      <c r="J3504">
        <v>2019</v>
      </c>
      <c r="K3504" t="s">
        <v>200</v>
      </c>
      <c r="L3504">
        <v>1</v>
      </c>
      <c r="M3504">
        <v>0</v>
      </c>
      <c r="N3504">
        <v>4</v>
      </c>
      <c r="O3504">
        <v>12</v>
      </c>
      <c r="P3504" t="s">
        <v>1468</v>
      </c>
      <c r="Q3504" t="s">
        <v>1413</v>
      </c>
      <c r="R3504" t="s">
        <v>494</v>
      </c>
      <c r="S3504">
        <v>60811</v>
      </c>
      <c r="T3504" t="s">
        <v>53</v>
      </c>
      <c r="U3504" t="s">
        <v>135</v>
      </c>
      <c r="V3504" t="s">
        <v>55</v>
      </c>
      <c r="W3504" t="s">
        <v>96</v>
      </c>
      <c r="X3504" t="s">
        <v>57</v>
      </c>
      <c r="Y3504" t="s">
        <v>1630</v>
      </c>
      <c r="Z3504" s="1">
        <v>43814</v>
      </c>
      <c r="AA3504">
        <v>13</v>
      </c>
      <c r="AB3504" t="s">
        <v>59</v>
      </c>
      <c r="AC3504">
        <v>2023</v>
      </c>
      <c r="AD3504">
        <v>506</v>
      </c>
      <c r="AE3504" t="s">
        <v>755</v>
      </c>
      <c r="AF3504" t="s">
        <v>247</v>
      </c>
      <c r="AG3504" s="1">
        <v>36035</v>
      </c>
      <c r="AH3504" t="s">
        <v>248</v>
      </c>
      <c r="AI3504" t="s">
        <v>249</v>
      </c>
      <c r="AJ3504" t="s">
        <v>64</v>
      </c>
      <c r="AK3504">
        <v>185</v>
      </c>
      <c r="AL3504">
        <v>20000000</v>
      </c>
      <c r="AM3504">
        <v>25000000</v>
      </c>
      <c r="AN3504" s="1">
        <v>45838</v>
      </c>
      <c r="AO3504" t="s">
        <v>762</v>
      </c>
      <c r="AP3504" t="s">
        <v>164</v>
      </c>
      <c r="AQ3504">
        <v>16</v>
      </c>
      <c r="AR3504" t="s">
        <v>757</v>
      </c>
      <c r="AS3504">
        <v>0</v>
      </c>
      <c r="AT3504" t="s">
        <v>465</v>
      </c>
      <c r="AU3504">
        <v>26</v>
      </c>
    </row>
    <row r="3505" spans="1:47" x14ac:dyDescent="0.25">
      <c r="A3505" t="s">
        <v>1629</v>
      </c>
      <c r="B3505">
        <v>3203565</v>
      </c>
      <c r="C3505">
        <v>332697</v>
      </c>
      <c r="D3505" t="s">
        <v>48</v>
      </c>
      <c r="E3505">
        <v>0</v>
      </c>
      <c r="F3505">
        <v>0</v>
      </c>
      <c r="G3505">
        <v>0</v>
      </c>
      <c r="H3505">
        <v>0</v>
      </c>
      <c r="I3505">
        <v>13</v>
      </c>
      <c r="J3505">
        <v>2019</v>
      </c>
      <c r="K3505" t="s">
        <v>200</v>
      </c>
      <c r="L3505">
        <v>1</v>
      </c>
      <c r="M3505">
        <v>0</v>
      </c>
      <c r="N3505">
        <v>4</v>
      </c>
      <c r="O3505">
        <v>12</v>
      </c>
      <c r="P3505" t="s">
        <v>1468</v>
      </c>
      <c r="Q3505" t="s">
        <v>1413</v>
      </c>
      <c r="R3505" t="s">
        <v>494</v>
      </c>
      <c r="S3505">
        <v>60811</v>
      </c>
      <c r="T3505" t="s">
        <v>53</v>
      </c>
      <c r="U3505" t="s">
        <v>135</v>
      </c>
      <c r="V3505" t="s">
        <v>55</v>
      </c>
      <c r="W3505" t="s">
        <v>96</v>
      </c>
      <c r="X3505" t="s">
        <v>57</v>
      </c>
      <c r="Y3505" t="s">
        <v>1630</v>
      </c>
      <c r="Z3505" s="1">
        <v>43814</v>
      </c>
      <c r="AA3505">
        <v>13</v>
      </c>
      <c r="AB3505" t="s">
        <v>59</v>
      </c>
      <c r="AC3505">
        <v>2023</v>
      </c>
      <c r="AD3505">
        <v>506</v>
      </c>
      <c r="AE3505" t="s">
        <v>755</v>
      </c>
      <c r="AF3505" t="s">
        <v>247</v>
      </c>
      <c r="AG3505" s="1">
        <v>36035</v>
      </c>
      <c r="AH3505" t="s">
        <v>248</v>
      </c>
      <c r="AI3505" t="s">
        <v>249</v>
      </c>
      <c r="AJ3505" t="s">
        <v>64</v>
      </c>
      <c r="AK3505">
        <v>185</v>
      </c>
      <c r="AL3505">
        <v>20000000</v>
      </c>
      <c r="AM3505">
        <v>25000000</v>
      </c>
      <c r="AN3505" s="1">
        <v>45838</v>
      </c>
      <c r="AO3505" t="s">
        <v>763</v>
      </c>
      <c r="AP3505" t="s">
        <v>164</v>
      </c>
      <c r="AQ3505">
        <v>16</v>
      </c>
      <c r="AR3505" t="s">
        <v>757</v>
      </c>
      <c r="AS3505">
        <v>0</v>
      </c>
      <c r="AT3505" t="s">
        <v>465</v>
      </c>
      <c r="AU3505">
        <v>26</v>
      </c>
    </row>
    <row r="3506" spans="1:47" x14ac:dyDescent="0.25">
      <c r="A3506" t="s">
        <v>1629</v>
      </c>
      <c r="B3506">
        <v>3203565</v>
      </c>
      <c r="C3506">
        <v>332697</v>
      </c>
      <c r="D3506" t="s">
        <v>48</v>
      </c>
      <c r="E3506">
        <v>0</v>
      </c>
      <c r="F3506">
        <v>0</v>
      </c>
      <c r="G3506">
        <v>0</v>
      </c>
      <c r="H3506">
        <v>0</v>
      </c>
      <c r="I3506">
        <v>13</v>
      </c>
      <c r="J3506">
        <v>2019</v>
      </c>
      <c r="K3506" t="s">
        <v>200</v>
      </c>
      <c r="L3506">
        <v>1</v>
      </c>
      <c r="M3506">
        <v>0</v>
      </c>
      <c r="N3506">
        <v>4</v>
      </c>
      <c r="O3506">
        <v>12</v>
      </c>
      <c r="P3506" t="s">
        <v>1468</v>
      </c>
      <c r="Q3506" t="s">
        <v>1413</v>
      </c>
      <c r="R3506" t="s">
        <v>494</v>
      </c>
      <c r="S3506">
        <v>60811</v>
      </c>
      <c r="T3506" t="s">
        <v>53</v>
      </c>
      <c r="U3506" t="s">
        <v>135</v>
      </c>
      <c r="V3506" t="s">
        <v>55</v>
      </c>
      <c r="W3506" t="s">
        <v>96</v>
      </c>
      <c r="X3506" t="s">
        <v>57</v>
      </c>
      <c r="Y3506" t="s">
        <v>1630</v>
      </c>
      <c r="Z3506" s="1">
        <v>43814</v>
      </c>
      <c r="AA3506">
        <v>13</v>
      </c>
      <c r="AB3506" t="s">
        <v>59</v>
      </c>
      <c r="AC3506">
        <v>2023</v>
      </c>
      <c r="AD3506">
        <v>506</v>
      </c>
      <c r="AE3506" t="s">
        <v>755</v>
      </c>
      <c r="AF3506" t="s">
        <v>247</v>
      </c>
      <c r="AG3506" s="1">
        <v>36035</v>
      </c>
      <c r="AH3506" t="s">
        <v>248</v>
      </c>
      <c r="AI3506" t="s">
        <v>249</v>
      </c>
      <c r="AJ3506" t="s">
        <v>64</v>
      </c>
      <c r="AK3506">
        <v>185</v>
      </c>
      <c r="AL3506">
        <v>20000000</v>
      </c>
      <c r="AM3506">
        <v>25000000</v>
      </c>
      <c r="AN3506" s="1">
        <v>45838</v>
      </c>
      <c r="AO3506" t="s">
        <v>764</v>
      </c>
      <c r="AP3506" t="s">
        <v>164</v>
      </c>
      <c r="AQ3506">
        <v>16</v>
      </c>
      <c r="AR3506" t="s">
        <v>757</v>
      </c>
      <c r="AS3506">
        <v>0</v>
      </c>
      <c r="AT3506" t="s">
        <v>248</v>
      </c>
      <c r="AU3506">
        <v>26</v>
      </c>
    </row>
    <row r="3507" spans="1:47" x14ac:dyDescent="0.25">
      <c r="A3507" t="s">
        <v>1629</v>
      </c>
      <c r="B3507">
        <v>3203565</v>
      </c>
      <c r="C3507">
        <v>332697</v>
      </c>
      <c r="D3507" t="s">
        <v>48</v>
      </c>
      <c r="E3507">
        <v>0</v>
      </c>
      <c r="F3507">
        <v>0</v>
      </c>
      <c r="G3507">
        <v>0</v>
      </c>
      <c r="H3507">
        <v>0</v>
      </c>
      <c r="I3507">
        <v>13</v>
      </c>
      <c r="J3507">
        <v>2019</v>
      </c>
      <c r="K3507" t="s">
        <v>200</v>
      </c>
      <c r="L3507">
        <v>1</v>
      </c>
      <c r="M3507">
        <v>0</v>
      </c>
      <c r="N3507">
        <v>4</v>
      </c>
      <c r="O3507">
        <v>12</v>
      </c>
      <c r="P3507" t="s">
        <v>1468</v>
      </c>
      <c r="Q3507" t="s">
        <v>1413</v>
      </c>
      <c r="R3507" t="s">
        <v>494</v>
      </c>
      <c r="S3507">
        <v>60811</v>
      </c>
      <c r="T3507" t="s">
        <v>53</v>
      </c>
      <c r="U3507" t="s">
        <v>135</v>
      </c>
      <c r="V3507" t="s">
        <v>55</v>
      </c>
      <c r="W3507" t="s">
        <v>96</v>
      </c>
      <c r="X3507" t="s">
        <v>57</v>
      </c>
      <c r="Y3507" t="s">
        <v>1630</v>
      </c>
      <c r="Z3507" s="1">
        <v>43814</v>
      </c>
      <c r="AA3507">
        <v>13</v>
      </c>
      <c r="AB3507" t="s">
        <v>59</v>
      </c>
      <c r="AC3507">
        <v>2023</v>
      </c>
      <c r="AD3507">
        <v>506</v>
      </c>
      <c r="AE3507" t="s">
        <v>755</v>
      </c>
      <c r="AF3507" t="s">
        <v>247</v>
      </c>
      <c r="AG3507" s="1">
        <v>36035</v>
      </c>
      <c r="AH3507" t="s">
        <v>248</v>
      </c>
      <c r="AI3507" t="s">
        <v>249</v>
      </c>
      <c r="AJ3507" t="s">
        <v>64</v>
      </c>
      <c r="AK3507">
        <v>185</v>
      </c>
      <c r="AL3507">
        <v>20000000</v>
      </c>
      <c r="AM3507">
        <v>25000000</v>
      </c>
      <c r="AN3507" s="1">
        <v>45838</v>
      </c>
      <c r="AO3507" t="s">
        <v>765</v>
      </c>
      <c r="AP3507" t="s">
        <v>164</v>
      </c>
      <c r="AQ3507">
        <v>16</v>
      </c>
      <c r="AR3507" t="s">
        <v>757</v>
      </c>
      <c r="AS3507">
        <v>0</v>
      </c>
      <c r="AT3507" t="s">
        <v>248</v>
      </c>
      <c r="AU3507">
        <v>26</v>
      </c>
    </row>
    <row r="3508" spans="1:47" x14ac:dyDescent="0.25">
      <c r="A3508" t="s">
        <v>1629</v>
      </c>
      <c r="B3508">
        <v>3203565</v>
      </c>
      <c r="C3508">
        <v>332697</v>
      </c>
      <c r="D3508" t="s">
        <v>48</v>
      </c>
      <c r="E3508">
        <v>0</v>
      </c>
      <c r="F3508">
        <v>0</v>
      </c>
      <c r="G3508">
        <v>0</v>
      </c>
      <c r="H3508">
        <v>0</v>
      </c>
      <c r="I3508">
        <v>13</v>
      </c>
      <c r="J3508">
        <v>2019</v>
      </c>
      <c r="K3508" t="s">
        <v>200</v>
      </c>
      <c r="L3508">
        <v>1</v>
      </c>
      <c r="M3508">
        <v>0</v>
      </c>
      <c r="N3508">
        <v>4</v>
      </c>
      <c r="O3508">
        <v>12</v>
      </c>
      <c r="P3508" t="s">
        <v>1468</v>
      </c>
      <c r="Q3508" t="s">
        <v>1413</v>
      </c>
      <c r="R3508" t="s">
        <v>494</v>
      </c>
      <c r="S3508">
        <v>60811</v>
      </c>
      <c r="T3508" t="s">
        <v>53</v>
      </c>
      <c r="U3508" t="s">
        <v>135</v>
      </c>
      <c r="V3508" t="s">
        <v>55</v>
      </c>
      <c r="W3508" t="s">
        <v>96</v>
      </c>
      <c r="X3508" t="s">
        <v>57</v>
      </c>
      <c r="Y3508" t="s">
        <v>1630</v>
      </c>
      <c r="Z3508" s="1">
        <v>43814</v>
      </c>
      <c r="AA3508">
        <v>13</v>
      </c>
      <c r="AB3508" t="s">
        <v>59</v>
      </c>
      <c r="AC3508">
        <v>2023</v>
      </c>
      <c r="AD3508">
        <v>506</v>
      </c>
      <c r="AE3508" t="s">
        <v>755</v>
      </c>
      <c r="AF3508" t="s">
        <v>247</v>
      </c>
      <c r="AG3508" s="1">
        <v>36035</v>
      </c>
      <c r="AH3508" t="s">
        <v>248</v>
      </c>
      <c r="AI3508" t="s">
        <v>249</v>
      </c>
      <c r="AJ3508" t="s">
        <v>64</v>
      </c>
      <c r="AK3508">
        <v>185</v>
      </c>
      <c r="AL3508">
        <v>20000000</v>
      </c>
      <c r="AM3508">
        <v>25000000</v>
      </c>
      <c r="AN3508" s="1">
        <v>45838</v>
      </c>
      <c r="AO3508" t="s">
        <v>766</v>
      </c>
      <c r="AP3508" t="s">
        <v>164</v>
      </c>
      <c r="AQ3508">
        <v>16</v>
      </c>
      <c r="AR3508" t="s">
        <v>757</v>
      </c>
      <c r="AS3508">
        <v>0</v>
      </c>
      <c r="AT3508" t="s">
        <v>248</v>
      </c>
      <c r="AU3508">
        <v>26</v>
      </c>
    </row>
    <row r="3509" spans="1:47" x14ac:dyDescent="0.25">
      <c r="A3509" t="s">
        <v>1629</v>
      </c>
      <c r="B3509">
        <v>3203565</v>
      </c>
      <c r="C3509">
        <v>332697</v>
      </c>
      <c r="D3509" t="s">
        <v>48</v>
      </c>
      <c r="E3509">
        <v>0</v>
      </c>
      <c r="F3509">
        <v>0</v>
      </c>
      <c r="G3509">
        <v>0</v>
      </c>
      <c r="H3509">
        <v>0</v>
      </c>
      <c r="I3509">
        <v>13</v>
      </c>
      <c r="J3509">
        <v>2019</v>
      </c>
      <c r="K3509" t="s">
        <v>200</v>
      </c>
      <c r="L3509">
        <v>1</v>
      </c>
      <c r="M3509">
        <v>0</v>
      </c>
      <c r="N3509">
        <v>4</v>
      </c>
      <c r="O3509">
        <v>12</v>
      </c>
      <c r="P3509" t="s">
        <v>1468</v>
      </c>
      <c r="Q3509" t="s">
        <v>1413</v>
      </c>
      <c r="R3509" t="s">
        <v>494</v>
      </c>
      <c r="S3509">
        <v>60811</v>
      </c>
      <c r="T3509" t="s">
        <v>53</v>
      </c>
      <c r="U3509" t="s">
        <v>135</v>
      </c>
      <c r="V3509" t="s">
        <v>55</v>
      </c>
      <c r="W3509" t="s">
        <v>96</v>
      </c>
      <c r="X3509" t="s">
        <v>57</v>
      </c>
      <c r="Y3509" t="s">
        <v>1630</v>
      </c>
      <c r="Z3509" s="1">
        <v>43814</v>
      </c>
      <c r="AA3509">
        <v>13</v>
      </c>
      <c r="AB3509" t="s">
        <v>59</v>
      </c>
      <c r="AC3509">
        <v>2023</v>
      </c>
      <c r="AD3509">
        <v>506</v>
      </c>
      <c r="AE3509" t="s">
        <v>755</v>
      </c>
      <c r="AF3509" t="s">
        <v>247</v>
      </c>
      <c r="AG3509" s="1">
        <v>36035</v>
      </c>
      <c r="AH3509" t="s">
        <v>248</v>
      </c>
      <c r="AI3509" t="s">
        <v>249</v>
      </c>
      <c r="AJ3509" t="s">
        <v>64</v>
      </c>
      <c r="AK3509">
        <v>185</v>
      </c>
      <c r="AL3509">
        <v>20000000</v>
      </c>
      <c r="AM3509">
        <v>25000000</v>
      </c>
      <c r="AN3509" s="1">
        <v>45838</v>
      </c>
      <c r="AO3509" t="s">
        <v>767</v>
      </c>
      <c r="AP3509" t="s">
        <v>164</v>
      </c>
      <c r="AQ3509">
        <v>16</v>
      </c>
      <c r="AR3509" t="s">
        <v>757</v>
      </c>
      <c r="AS3509">
        <v>0</v>
      </c>
      <c r="AT3509" t="s">
        <v>465</v>
      </c>
      <c r="AU3509">
        <v>26</v>
      </c>
    </row>
    <row r="3510" spans="1:47" x14ac:dyDescent="0.25">
      <c r="A3510" t="s">
        <v>1629</v>
      </c>
      <c r="B3510">
        <v>3203565</v>
      </c>
      <c r="C3510">
        <v>332697</v>
      </c>
      <c r="D3510" t="s">
        <v>48</v>
      </c>
      <c r="E3510">
        <v>0</v>
      </c>
      <c r="F3510">
        <v>0</v>
      </c>
      <c r="G3510">
        <v>0</v>
      </c>
      <c r="H3510">
        <v>0</v>
      </c>
      <c r="I3510">
        <v>13</v>
      </c>
      <c r="J3510">
        <v>2019</v>
      </c>
      <c r="K3510" t="s">
        <v>200</v>
      </c>
      <c r="L3510">
        <v>1</v>
      </c>
      <c r="M3510">
        <v>0</v>
      </c>
      <c r="N3510">
        <v>4</v>
      </c>
      <c r="O3510">
        <v>12</v>
      </c>
      <c r="P3510" t="s">
        <v>1468</v>
      </c>
      <c r="Q3510" t="s">
        <v>1413</v>
      </c>
      <c r="R3510" t="s">
        <v>494</v>
      </c>
      <c r="S3510">
        <v>60811</v>
      </c>
      <c r="T3510" t="s">
        <v>53</v>
      </c>
      <c r="U3510" t="s">
        <v>135</v>
      </c>
      <c r="V3510" t="s">
        <v>55</v>
      </c>
      <c r="W3510" t="s">
        <v>96</v>
      </c>
      <c r="X3510" t="s">
        <v>57</v>
      </c>
      <c r="Y3510" t="s">
        <v>1630</v>
      </c>
      <c r="Z3510" s="1">
        <v>43814</v>
      </c>
      <c r="AA3510">
        <v>13</v>
      </c>
      <c r="AB3510" t="s">
        <v>59</v>
      </c>
      <c r="AC3510">
        <v>2023</v>
      </c>
      <c r="AD3510">
        <v>506</v>
      </c>
      <c r="AE3510" t="s">
        <v>755</v>
      </c>
      <c r="AF3510" t="s">
        <v>247</v>
      </c>
      <c r="AG3510" s="1">
        <v>36035</v>
      </c>
      <c r="AH3510" t="s">
        <v>248</v>
      </c>
      <c r="AI3510" t="s">
        <v>249</v>
      </c>
      <c r="AJ3510" t="s">
        <v>64</v>
      </c>
      <c r="AK3510">
        <v>185</v>
      </c>
      <c r="AL3510">
        <v>20000000</v>
      </c>
      <c r="AM3510">
        <v>25000000</v>
      </c>
      <c r="AN3510" s="1">
        <v>45838</v>
      </c>
      <c r="AO3510" t="s">
        <v>768</v>
      </c>
      <c r="AP3510" t="s">
        <v>164</v>
      </c>
      <c r="AQ3510">
        <v>16</v>
      </c>
      <c r="AR3510" t="s">
        <v>757</v>
      </c>
      <c r="AS3510">
        <v>0</v>
      </c>
      <c r="AT3510" t="s">
        <v>248</v>
      </c>
      <c r="AU3510">
        <v>26</v>
      </c>
    </row>
    <row r="3511" spans="1:47" x14ac:dyDescent="0.25">
      <c r="A3511" t="s">
        <v>1631</v>
      </c>
      <c r="B3511">
        <v>3203565</v>
      </c>
      <c r="C3511">
        <v>49723</v>
      </c>
      <c r="D3511" t="s">
        <v>48</v>
      </c>
      <c r="E3511">
        <v>0</v>
      </c>
      <c r="F3511">
        <v>0</v>
      </c>
      <c r="G3511">
        <v>0</v>
      </c>
      <c r="H3511">
        <v>0</v>
      </c>
      <c r="I3511">
        <v>90</v>
      </c>
      <c r="J3511">
        <v>2019</v>
      </c>
      <c r="K3511" t="s">
        <v>200</v>
      </c>
      <c r="L3511">
        <v>1</v>
      </c>
      <c r="M3511">
        <v>0</v>
      </c>
      <c r="N3511">
        <v>4</v>
      </c>
      <c r="O3511">
        <v>12</v>
      </c>
      <c r="P3511" t="s">
        <v>1468</v>
      </c>
      <c r="Q3511" t="s">
        <v>1413</v>
      </c>
      <c r="R3511" t="s">
        <v>494</v>
      </c>
      <c r="S3511">
        <v>60811</v>
      </c>
      <c r="T3511" t="s">
        <v>53</v>
      </c>
      <c r="U3511" t="s">
        <v>135</v>
      </c>
      <c r="V3511" t="s">
        <v>55</v>
      </c>
      <c r="W3511" t="s">
        <v>96</v>
      </c>
      <c r="X3511" t="s">
        <v>57</v>
      </c>
      <c r="Y3511" t="s">
        <v>1630</v>
      </c>
      <c r="Z3511" s="1">
        <v>43814</v>
      </c>
      <c r="AA3511">
        <v>13</v>
      </c>
      <c r="AB3511" t="s">
        <v>59</v>
      </c>
      <c r="AC3511">
        <v>2023</v>
      </c>
      <c r="AD3511">
        <v>24</v>
      </c>
      <c r="AE3511" t="s">
        <v>60</v>
      </c>
      <c r="AF3511" t="s">
        <v>61</v>
      </c>
      <c r="AG3511" s="1">
        <v>32961</v>
      </c>
      <c r="AH3511" t="s">
        <v>62</v>
      </c>
      <c r="AI3511" t="s">
        <v>63</v>
      </c>
      <c r="AJ3511" t="s">
        <v>64</v>
      </c>
      <c r="AK3511">
        <v>186</v>
      </c>
      <c r="AL3511">
        <v>700000</v>
      </c>
      <c r="AM3511">
        <v>5000000</v>
      </c>
      <c r="AN3511" s="1">
        <v>45838</v>
      </c>
      <c r="AO3511" t="s">
        <v>65</v>
      </c>
      <c r="AP3511" t="s">
        <v>66</v>
      </c>
      <c r="AQ3511">
        <v>22</v>
      </c>
      <c r="AR3511" t="s">
        <v>67</v>
      </c>
      <c r="AS3511">
        <v>0</v>
      </c>
      <c r="AT3511" t="s">
        <v>62</v>
      </c>
      <c r="AU3511">
        <v>34</v>
      </c>
    </row>
    <row r="3512" spans="1:47" x14ac:dyDescent="0.25">
      <c r="A3512" t="s">
        <v>1631</v>
      </c>
      <c r="B3512">
        <v>3203565</v>
      </c>
      <c r="C3512">
        <v>49723</v>
      </c>
      <c r="D3512" t="s">
        <v>48</v>
      </c>
      <c r="E3512">
        <v>0</v>
      </c>
      <c r="F3512">
        <v>0</v>
      </c>
      <c r="G3512">
        <v>0</v>
      </c>
      <c r="H3512">
        <v>0</v>
      </c>
      <c r="I3512">
        <v>90</v>
      </c>
      <c r="J3512">
        <v>2019</v>
      </c>
      <c r="K3512" t="s">
        <v>200</v>
      </c>
      <c r="L3512">
        <v>1</v>
      </c>
      <c r="M3512">
        <v>0</v>
      </c>
      <c r="N3512">
        <v>4</v>
      </c>
      <c r="O3512">
        <v>12</v>
      </c>
      <c r="P3512" t="s">
        <v>1468</v>
      </c>
      <c r="Q3512" t="s">
        <v>1413</v>
      </c>
      <c r="R3512" t="s">
        <v>494</v>
      </c>
      <c r="S3512">
        <v>60811</v>
      </c>
      <c r="T3512" t="s">
        <v>53</v>
      </c>
      <c r="U3512" t="s">
        <v>135</v>
      </c>
      <c r="V3512" t="s">
        <v>55</v>
      </c>
      <c r="W3512" t="s">
        <v>96</v>
      </c>
      <c r="X3512" t="s">
        <v>57</v>
      </c>
      <c r="Y3512" t="s">
        <v>1630</v>
      </c>
      <c r="Z3512" s="1">
        <v>43814</v>
      </c>
      <c r="AA3512">
        <v>13</v>
      </c>
      <c r="AB3512" t="s">
        <v>59</v>
      </c>
      <c r="AC3512">
        <v>2023</v>
      </c>
      <c r="AD3512">
        <v>24</v>
      </c>
      <c r="AE3512" t="s">
        <v>60</v>
      </c>
      <c r="AF3512" t="s">
        <v>61</v>
      </c>
      <c r="AG3512" s="1">
        <v>32961</v>
      </c>
      <c r="AH3512" t="s">
        <v>62</v>
      </c>
      <c r="AI3512" t="s">
        <v>63</v>
      </c>
      <c r="AJ3512" t="s">
        <v>64</v>
      </c>
      <c r="AK3512">
        <v>186</v>
      </c>
      <c r="AL3512">
        <v>700000</v>
      </c>
      <c r="AM3512">
        <v>5000000</v>
      </c>
      <c r="AN3512" s="1">
        <v>45838</v>
      </c>
      <c r="AO3512" t="s">
        <v>68</v>
      </c>
      <c r="AP3512" t="s">
        <v>66</v>
      </c>
      <c r="AQ3512">
        <v>22</v>
      </c>
      <c r="AR3512" t="s">
        <v>67</v>
      </c>
      <c r="AS3512">
        <v>0</v>
      </c>
      <c r="AT3512" t="s">
        <v>62</v>
      </c>
      <c r="AU3512">
        <v>34</v>
      </c>
    </row>
    <row r="3513" spans="1:47" x14ac:dyDescent="0.25">
      <c r="A3513" t="s">
        <v>1631</v>
      </c>
      <c r="B3513">
        <v>3203565</v>
      </c>
      <c r="C3513">
        <v>49723</v>
      </c>
      <c r="D3513" t="s">
        <v>48</v>
      </c>
      <c r="E3513">
        <v>0</v>
      </c>
      <c r="F3513">
        <v>0</v>
      </c>
      <c r="G3513">
        <v>0</v>
      </c>
      <c r="H3513">
        <v>0</v>
      </c>
      <c r="I3513">
        <v>90</v>
      </c>
      <c r="J3513">
        <v>2019</v>
      </c>
      <c r="K3513" t="s">
        <v>200</v>
      </c>
      <c r="L3513">
        <v>1</v>
      </c>
      <c r="M3513">
        <v>0</v>
      </c>
      <c r="N3513">
        <v>4</v>
      </c>
      <c r="O3513">
        <v>12</v>
      </c>
      <c r="P3513" t="s">
        <v>1468</v>
      </c>
      <c r="Q3513" t="s">
        <v>1413</v>
      </c>
      <c r="R3513" t="s">
        <v>494</v>
      </c>
      <c r="S3513">
        <v>60811</v>
      </c>
      <c r="T3513" t="s">
        <v>53</v>
      </c>
      <c r="U3513" t="s">
        <v>135</v>
      </c>
      <c r="V3513" t="s">
        <v>55</v>
      </c>
      <c r="W3513" t="s">
        <v>96</v>
      </c>
      <c r="X3513" t="s">
        <v>57</v>
      </c>
      <c r="Y3513" t="s">
        <v>1630</v>
      </c>
      <c r="Z3513" s="1">
        <v>43814</v>
      </c>
      <c r="AA3513">
        <v>13</v>
      </c>
      <c r="AB3513" t="s">
        <v>59</v>
      </c>
      <c r="AC3513">
        <v>2023</v>
      </c>
      <c r="AD3513">
        <v>24</v>
      </c>
      <c r="AE3513" t="s">
        <v>60</v>
      </c>
      <c r="AF3513" t="s">
        <v>61</v>
      </c>
      <c r="AG3513" s="1">
        <v>32961</v>
      </c>
      <c r="AH3513" t="s">
        <v>62</v>
      </c>
      <c r="AI3513" t="s">
        <v>63</v>
      </c>
      <c r="AJ3513" t="s">
        <v>64</v>
      </c>
      <c r="AK3513">
        <v>186</v>
      </c>
      <c r="AL3513">
        <v>700000</v>
      </c>
      <c r="AM3513">
        <v>5000000</v>
      </c>
      <c r="AN3513" s="1">
        <v>45838</v>
      </c>
      <c r="AO3513" t="s">
        <v>69</v>
      </c>
      <c r="AP3513" t="s">
        <v>66</v>
      </c>
      <c r="AQ3513">
        <v>22</v>
      </c>
      <c r="AR3513" t="s">
        <v>67</v>
      </c>
      <c r="AS3513">
        <v>0</v>
      </c>
      <c r="AT3513" t="s">
        <v>62</v>
      </c>
      <c r="AU3513">
        <v>34</v>
      </c>
    </row>
    <row r="3514" spans="1:47" x14ac:dyDescent="0.25">
      <c r="A3514" t="s">
        <v>1631</v>
      </c>
      <c r="B3514">
        <v>3203565</v>
      </c>
      <c r="C3514">
        <v>49723</v>
      </c>
      <c r="D3514" t="s">
        <v>48</v>
      </c>
      <c r="E3514">
        <v>0</v>
      </c>
      <c r="F3514">
        <v>0</v>
      </c>
      <c r="G3514">
        <v>0</v>
      </c>
      <c r="H3514">
        <v>0</v>
      </c>
      <c r="I3514">
        <v>90</v>
      </c>
      <c r="J3514">
        <v>2019</v>
      </c>
      <c r="K3514" t="s">
        <v>200</v>
      </c>
      <c r="L3514">
        <v>1</v>
      </c>
      <c r="M3514">
        <v>0</v>
      </c>
      <c r="N3514">
        <v>4</v>
      </c>
      <c r="O3514">
        <v>12</v>
      </c>
      <c r="P3514" t="s">
        <v>1468</v>
      </c>
      <c r="Q3514" t="s">
        <v>1413</v>
      </c>
      <c r="R3514" t="s">
        <v>494</v>
      </c>
      <c r="S3514">
        <v>60811</v>
      </c>
      <c r="T3514" t="s">
        <v>53</v>
      </c>
      <c r="U3514" t="s">
        <v>135</v>
      </c>
      <c r="V3514" t="s">
        <v>55</v>
      </c>
      <c r="W3514" t="s">
        <v>96</v>
      </c>
      <c r="X3514" t="s">
        <v>57</v>
      </c>
      <c r="Y3514" t="s">
        <v>1630</v>
      </c>
      <c r="Z3514" s="1">
        <v>43814</v>
      </c>
      <c r="AA3514">
        <v>13</v>
      </c>
      <c r="AB3514" t="s">
        <v>59</v>
      </c>
      <c r="AC3514">
        <v>2023</v>
      </c>
      <c r="AD3514">
        <v>24</v>
      </c>
      <c r="AE3514" t="s">
        <v>60</v>
      </c>
      <c r="AF3514" t="s">
        <v>61</v>
      </c>
      <c r="AG3514" s="1">
        <v>32961</v>
      </c>
      <c r="AH3514" t="s">
        <v>62</v>
      </c>
      <c r="AI3514" t="s">
        <v>63</v>
      </c>
      <c r="AJ3514" t="s">
        <v>64</v>
      </c>
      <c r="AK3514">
        <v>186</v>
      </c>
      <c r="AL3514">
        <v>700000</v>
      </c>
      <c r="AM3514">
        <v>5000000</v>
      </c>
      <c r="AN3514" s="1">
        <v>45838</v>
      </c>
      <c r="AO3514" t="s">
        <v>70</v>
      </c>
      <c r="AP3514" t="s">
        <v>66</v>
      </c>
      <c r="AQ3514">
        <v>22</v>
      </c>
      <c r="AR3514" t="s">
        <v>67</v>
      </c>
      <c r="AS3514">
        <v>0</v>
      </c>
      <c r="AT3514" t="s">
        <v>62</v>
      </c>
      <c r="AU3514">
        <v>34</v>
      </c>
    </row>
    <row r="3515" spans="1:47" x14ac:dyDescent="0.25">
      <c r="A3515" t="s">
        <v>1631</v>
      </c>
      <c r="B3515">
        <v>3203565</v>
      </c>
      <c r="C3515">
        <v>49723</v>
      </c>
      <c r="D3515" t="s">
        <v>48</v>
      </c>
      <c r="E3515">
        <v>0</v>
      </c>
      <c r="F3515">
        <v>0</v>
      </c>
      <c r="G3515">
        <v>0</v>
      </c>
      <c r="H3515">
        <v>0</v>
      </c>
      <c r="I3515">
        <v>90</v>
      </c>
      <c r="J3515">
        <v>2019</v>
      </c>
      <c r="K3515" t="s">
        <v>200</v>
      </c>
      <c r="L3515">
        <v>1</v>
      </c>
      <c r="M3515">
        <v>0</v>
      </c>
      <c r="N3515">
        <v>4</v>
      </c>
      <c r="O3515">
        <v>12</v>
      </c>
      <c r="P3515" t="s">
        <v>1468</v>
      </c>
      <c r="Q3515" t="s">
        <v>1413</v>
      </c>
      <c r="R3515" t="s">
        <v>494</v>
      </c>
      <c r="S3515">
        <v>60811</v>
      </c>
      <c r="T3515" t="s">
        <v>53</v>
      </c>
      <c r="U3515" t="s">
        <v>135</v>
      </c>
      <c r="V3515" t="s">
        <v>55</v>
      </c>
      <c r="W3515" t="s">
        <v>96</v>
      </c>
      <c r="X3515" t="s">
        <v>57</v>
      </c>
      <c r="Y3515" t="s">
        <v>1630</v>
      </c>
      <c r="Z3515" s="1">
        <v>43814</v>
      </c>
      <c r="AA3515">
        <v>13</v>
      </c>
      <c r="AB3515" t="s">
        <v>59</v>
      </c>
      <c r="AC3515">
        <v>2023</v>
      </c>
      <c r="AD3515">
        <v>24</v>
      </c>
      <c r="AE3515" t="s">
        <v>60</v>
      </c>
      <c r="AF3515" t="s">
        <v>61</v>
      </c>
      <c r="AG3515" s="1">
        <v>32961</v>
      </c>
      <c r="AH3515" t="s">
        <v>62</v>
      </c>
      <c r="AI3515" t="s">
        <v>63</v>
      </c>
      <c r="AJ3515" t="s">
        <v>64</v>
      </c>
      <c r="AK3515">
        <v>186</v>
      </c>
      <c r="AL3515">
        <v>700000</v>
      </c>
      <c r="AM3515">
        <v>5000000</v>
      </c>
      <c r="AN3515" s="1">
        <v>45838</v>
      </c>
      <c r="AO3515" t="s">
        <v>71</v>
      </c>
      <c r="AP3515" t="s">
        <v>66</v>
      </c>
      <c r="AQ3515">
        <v>22</v>
      </c>
      <c r="AR3515" t="s">
        <v>67</v>
      </c>
      <c r="AS3515">
        <v>0</v>
      </c>
      <c r="AT3515" t="s">
        <v>62</v>
      </c>
      <c r="AU3515">
        <v>34</v>
      </c>
    </row>
    <row r="3516" spans="1:47" x14ac:dyDescent="0.25">
      <c r="A3516" t="s">
        <v>1631</v>
      </c>
      <c r="B3516">
        <v>3203565</v>
      </c>
      <c r="C3516">
        <v>49723</v>
      </c>
      <c r="D3516" t="s">
        <v>48</v>
      </c>
      <c r="E3516">
        <v>0</v>
      </c>
      <c r="F3516">
        <v>0</v>
      </c>
      <c r="G3516">
        <v>0</v>
      </c>
      <c r="H3516">
        <v>0</v>
      </c>
      <c r="I3516">
        <v>90</v>
      </c>
      <c r="J3516">
        <v>2019</v>
      </c>
      <c r="K3516" t="s">
        <v>200</v>
      </c>
      <c r="L3516">
        <v>1</v>
      </c>
      <c r="M3516">
        <v>0</v>
      </c>
      <c r="N3516">
        <v>4</v>
      </c>
      <c r="O3516">
        <v>12</v>
      </c>
      <c r="P3516" t="s">
        <v>1468</v>
      </c>
      <c r="Q3516" t="s">
        <v>1413</v>
      </c>
      <c r="R3516" t="s">
        <v>494</v>
      </c>
      <c r="S3516">
        <v>60811</v>
      </c>
      <c r="T3516" t="s">
        <v>53</v>
      </c>
      <c r="U3516" t="s">
        <v>135</v>
      </c>
      <c r="V3516" t="s">
        <v>55</v>
      </c>
      <c r="W3516" t="s">
        <v>96</v>
      </c>
      <c r="X3516" t="s">
        <v>57</v>
      </c>
      <c r="Y3516" t="s">
        <v>1630</v>
      </c>
      <c r="Z3516" s="1">
        <v>43814</v>
      </c>
      <c r="AA3516">
        <v>13</v>
      </c>
      <c r="AB3516" t="s">
        <v>59</v>
      </c>
      <c r="AC3516">
        <v>2023</v>
      </c>
      <c r="AD3516">
        <v>24</v>
      </c>
      <c r="AE3516" t="s">
        <v>60</v>
      </c>
      <c r="AF3516" t="s">
        <v>61</v>
      </c>
      <c r="AG3516" s="1">
        <v>32961</v>
      </c>
      <c r="AH3516" t="s">
        <v>62</v>
      </c>
      <c r="AI3516" t="s">
        <v>63</v>
      </c>
      <c r="AJ3516" t="s">
        <v>64</v>
      </c>
      <c r="AK3516">
        <v>186</v>
      </c>
      <c r="AL3516">
        <v>700000</v>
      </c>
      <c r="AM3516">
        <v>5000000</v>
      </c>
      <c r="AN3516" s="1">
        <v>45838</v>
      </c>
      <c r="AO3516" t="s">
        <v>72</v>
      </c>
      <c r="AP3516" t="s">
        <v>66</v>
      </c>
      <c r="AQ3516">
        <v>22</v>
      </c>
      <c r="AR3516" t="s">
        <v>67</v>
      </c>
      <c r="AS3516">
        <v>0</v>
      </c>
      <c r="AT3516" t="s">
        <v>62</v>
      </c>
      <c r="AU3516">
        <v>34</v>
      </c>
    </row>
    <row r="3517" spans="1:47" x14ac:dyDescent="0.25">
      <c r="A3517" t="s">
        <v>1632</v>
      </c>
      <c r="B3517">
        <v>3277194</v>
      </c>
      <c r="C3517">
        <v>361104</v>
      </c>
      <c r="D3517" t="s">
        <v>1282</v>
      </c>
      <c r="E3517">
        <v>0</v>
      </c>
      <c r="F3517">
        <v>0</v>
      </c>
      <c r="G3517">
        <v>2</v>
      </c>
      <c r="H3517">
        <v>0</v>
      </c>
      <c r="I3517">
        <v>90</v>
      </c>
      <c r="J3517">
        <v>2019</v>
      </c>
      <c r="K3517" t="s">
        <v>576</v>
      </c>
      <c r="L3517">
        <v>3</v>
      </c>
      <c r="M3517">
        <v>4</v>
      </c>
      <c r="N3517">
        <v>8.7201953461648944</v>
      </c>
      <c r="O3517">
        <v>9.2028152829646661</v>
      </c>
      <c r="P3517" t="s">
        <v>745</v>
      </c>
      <c r="Q3517" t="s">
        <v>1335</v>
      </c>
      <c r="R3517" t="s">
        <v>1633</v>
      </c>
      <c r="S3517">
        <v>5000</v>
      </c>
      <c r="T3517" t="s">
        <v>1634</v>
      </c>
      <c r="U3517" t="s">
        <v>149</v>
      </c>
      <c r="V3517" t="s">
        <v>469</v>
      </c>
      <c r="W3517" t="s">
        <v>861</v>
      </c>
      <c r="X3517" t="s">
        <v>151</v>
      </c>
      <c r="Y3517" t="s">
        <v>1635</v>
      </c>
      <c r="Z3517" s="1">
        <v>43817</v>
      </c>
      <c r="AA3517">
        <v>28</v>
      </c>
      <c r="AB3517" t="s">
        <v>81</v>
      </c>
      <c r="AC3517">
        <v>2023</v>
      </c>
      <c r="AD3517">
        <v>383</v>
      </c>
      <c r="AE3517" t="s">
        <v>1503</v>
      </c>
      <c r="AF3517" t="s">
        <v>1504</v>
      </c>
      <c r="AG3517" s="1">
        <v>36833</v>
      </c>
      <c r="AH3517" t="s">
        <v>62</v>
      </c>
      <c r="AI3517" t="s">
        <v>63</v>
      </c>
      <c r="AJ3517" t="s">
        <v>64</v>
      </c>
      <c r="AK3517">
        <v>171</v>
      </c>
      <c r="AL3517">
        <v>10000000</v>
      </c>
      <c r="AM3517">
        <v>30000000</v>
      </c>
      <c r="AN3517" s="1">
        <v>45473</v>
      </c>
      <c r="AO3517" t="s">
        <v>1505</v>
      </c>
      <c r="AP3517" t="s">
        <v>66</v>
      </c>
      <c r="AQ3517">
        <v>8</v>
      </c>
      <c r="AR3517" t="s">
        <v>1506</v>
      </c>
      <c r="AS3517">
        <v>0</v>
      </c>
      <c r="AT3517" t="s">
        <v>62</v>
      </c>
      <c r="AU3517">
        <v>24</v>
      </c>
    </row>
    <row r="3518" spans="1:47" x14ac:dyDescent="0.25">
      <c r="A3518" t="s">
        <v>1632</v>
      </c>
      <c r="B3518">
        <v>3277194</v>
      </c>
      <c r="C3518">
        <v>361104</v>
      </c>
      <c r="D3518" t="s">
        <v>1282</v>
      </c>
      <c r="E3518">
        <v>0</v>
      </c>
      <c r="F3518">
        <v>0</v>
      </c>
      <c r="G3518">
        <v>2</v>
      </c>
      <c r="H3518">
        <v>0</v>
      </c>
      <c r="I3518">
        <v>90</v>
      </c>
      <c r="J3518">
        <v>2019</v>
      </c>
      <c r="K3518" t="s">
        <v>576</v>
      </c>
      <c r="L3518">
        <v>3</v>
      </c>
      <c r="M3518">
        <v>4</v>
      </c>
      <c r="N3518">
        <v>8.7201953461648944</v>
      </c>
      <c r="O3518">
        <v>9.2028152829646661</v>
      </c>
      <c r="P3518" t="s">
        <v>745</v>
      </c>
      <c r="Q3518" t="s">
        <v>1335</v>
      </c>
      <c r="R3518" t="s">
        <v>1633</v>
      </c>
      <c r="S3518">
        <v>5000</v>
      </c>
      <c r="T3518" t="s">
        <v>1634</v>
      </c>
      <c r="U3518" t="s">
        <v>149</v>
      </c>
      <c r="V3518" t="s">
        <v>469</v>
      </c>
      <c r="W3518" t="s">
        <v>861</v>
      </c>
      <c r="X3518" t="s">
        <v>151</v>
      </c>
      <c r="Y3518" t="s">
        <v>1635</v>
      </c>
      <c r="Z3518" s="1">
        <v>43817</v>
      </c>
      <c r="AA3518">
        <v>28</v>
      </c>
      <c r="AB3518" t="s">
        <v>81</v>
      </c>
      <c r="AC3518">
        <v>2023</v>
      </c>
      <c r="AD3518">
        <v>383</v>
      </c>
      <c r="AE3518" t="s">
        <v>1503</v>
      </c>
      <c r="AF3518" t="s">
        <v>1504</v>
      </c>
      <c r="AG3518" s="1">
        <v>36833</v>
      </c>
      <c r="AH3518" t="s">
        <v>62</v>
      </c>
      <c r="AI3518" t="s">
        <v>63</v>
      </c>
      <c r="AJ3518" t="s">
        <v>64</v>
      </c>
      <c r="AK3518">
        <v>171</v>
      </c>
      <c r="AL3518">
        <v>10000000</v>
      </c>
      <c r="AM3518">
        <v>30000000</v>
      </c>
      <c r="AN3518" s="1">
        <v>45473</v>
      </c>
      <c r="AO3518" t="s">
        <v>1507</v>
      </c>
      <c r="AP3518" t="s">
        <v>164</v>
      </c>
      <c r="AQ3518">
        <v>8</v>
      </c>
      <c r="AR3518" t="s">
        <v>1506</v>
      </c>
      <c r="AS3518">
        <v>0</v>
      </c>
      <c r="AT3518" t="s">
        <v>62</v>
      </c>
      <c r="AU3518">
        <v>24</v>
      </c>
    </row>
    <row r="3519" spans="1:47" x14ac:dyDescent="0.25">
      <c r="A3519" t="s">
        <v>1632</v>
      </c>
      <c r="B3519">
        <v>3277194</v>
      </c>
      <c r="C3519">
        <v>361104</v>
      </c>
      <c r="D3519" t="s">
        <v>1282</v>
      </c>
      <c r="E3519">
        <v>0</v>
      </c>
      <c r="F3519">
        <v>0</v>
      </c>
      <c r="G3519">
        <v>2</v>
      </c>
      <c r="H3519">
        <v>0</v>
      </c>
      <c r="I3519">
        <v>90</v>
      </c>
      <c r="J3519">
        <v>2019</v>
      </c>
      <c r="K3519" t="s">
        <v>576</v>
      </c>
      <c r="L3519">
        <v>3</v>
      </c>
      <c r="M3519">
        <v>4</v>
      </c>
      <c r="N3519">
        <v>8.7201953461648944</v>
      </c>
      <c r="O3519">
        <v>9.2028152829646661</v>
      </c>
      <c r="P3519" t="s">
        <v>745</v>
      </c>
      <c r="Q3519" t="s">
        <v>1335</v>
      </c>
      <c r="R3519" t="s">
        <v>1633</v>
      </c>
      <c r="S3519">
        <v>5000</v>
      </c>
      <c r="T3519" t="s">
        <v>1634</v>
      </c>
      <c r="U3519" t="s">
        <v>149</v>
      </c>
      <c r="V3519" t="s">
        <v>469</v>
      </c>
      <c r="W3519" t="s">
        <v>861</v>
      </c>
      <c r="X3519" t="s">
        <v>151</v>
      </c>
      <c r="Y3519" t="s">
        <v>1635</v>
      </c>
      <c r="Z3519" s="1">
        <v>43817</v>
      </c>
      <c r="AA3519">
        <v>28</v>
      </c>
      <c r="AB3519" t="s">
        <v>81</v>
      </c>
      <c r="AC3519">
        <v>2023</v>
      </c>
      <c r="AD3519">
        <v>383</v>
      </c>
      <c r="AE3519" t="s">
        <v>1503</v>
      </c>
      <c r="AF3519" t="s">
        <v>1504</v>
      </c>
      <c r="AG3519" s="1">
        <v>36833</v>
      </c>
      <c r="AH3519" t="s">
        <v>62</v>
      </c>
      <c r="AI3519" t="s">
        <v>63</v>
      </c>
      <c r="AJ3519" t="s">
        <v>64</v>
      </c>
      <c r="AK3519">
        <v>171</v>
      </c>
      <c r="AL3519">
        <v>10000000</v>
      </c>
      <c r="AM3519">
        <v>30000000</v>
      </c>
      <c r="AN3519" s="1">
        <v>45473</v>
      </c>
      <c r="AO3519" t="s">
        <v>1508</v>
      </c>
      <c r="AP3519" t="s">
        <v>164</v>
      </c>
      <c r="AQ3519">
        <v>8</v>
      </c>
      <c r="AR3519" t="s">
        <v>1506</v>
      </c>
      <c r="AS3519">
        <v>0</v>
      </c>
      <c r="AT3519" t="s">
        <v>271</v>
      </c>
      <c r="AU3519">
        <v>24</v>
      </c>
    </row>
    <row r="3520" spans="1:47" x14ac:dyDescent="0.25">
      <c r="A3520" t="s">
        <v>1632</v>
      </c>
      <c r="B3520">
        <v>3277194</v>
      </c>
      <c r="C3520">
        <v>361104</v>
      </c>
      <c r="D3520" t="s">
        <v>1282</v>
      </c>
      <c r="E3520">
        <v>0</v>
      </c>
      <c r="F3520">
        <v>0</v>
      </c>
      <c r="G3520">
        <v>2</v>
      </c>
      <c r="H3520">
        <v>0</v>
      </c>
      <c r="I3520">
        <v>90</v>
      </c>
      <c r="J3520">
        <v>2019</v>
      </c>
      <c r="K3520" t="s">
        <v>576</v>
      </c>
      <c r="L3520">
        <v>3</v>
      </c>
      <c r="M3520">
        <v>4</v>
      </c>
      <c r="N3520">
        <v>8.7201953461648944</v>
      </c>
      <c r="O3520">
        <v>9.2028152829646661</v>
      </c>
      <c r="P3520" t="s">
        <v>745</v>
      </c>
      <c r="Q3520" t="s">
        <v>1335</v>
      </c>
      <c r="R3520" t="s">
        <v>1633</v>
      </c>
      <c r="S3520">
        <v>5000</v>
      </c>
      <c r="T3520" t="s">
        <v>1634</v>
      </c>
      <c r="U3520" t="s">
        <v>149</v>
      </c>
      <c r="V3520" t="s">
        <v>469</v>
      </c>
      <c r="W3520" t="s">
        <v>861</v>
      </c>
      <c r="X3520" t="s">
        <v>151</v>
      </c>
      <c r="Y3520" t="s">
        <v>1635</v>
      </c>
      <c r="Z3520" s="1">
        <v>43817</v>
      </c>
      <c r="AA3520">
        <v>28</v>
      </c>
      <c r="AB3520" t="s">
        <v>81</v>
      </c>
      <c r="AC3520">
        <v>2023</v>
      </c>
      <c r="AD3520">
        <v>383</v>
      </c>
      <c r="AE3520" t="s">
        <v>1503</v>
      </c>
      <c r="AF3520" t="s">
        <v>1504</v>
      </c>
      <c r="AG3520" s="1">
        <v>36833</v>
      </c>
      <c r="AH3520" t="s">
        <v>62</v>
      </c>
      <c r="AI3520" t="s">
        <v>63</v>
      </c>
      <c r="AJ3520" t="s">
        <v>64</v>
      </c>
      <c r="AK3520">
        <v>171</v>
      </c>
      <c r="AL3520">
        <v>10000000</v>
      </c>
      <c r="AM3520">
        <v>30000000</v>
      </c>
      <c r="AN3520" s="1">
        <v>45473</v>
      </c>
      <c r="AO3520" t="s">
        <v>1509</v>
      </c>
      <c r="AP3520" t="s">
        <v>164</v>
      </c>
      <c r="AQ3520">
        <v>8</v>
      </c>
      <c r="AR3520" t="s">
        <v>1506</v>
      </c>
      <c r="AS3520">
        <v>0</v>
      </c>
      <c r="AT3520" t="s">
        <v>62</v>
      </c>
      <c r="AU3520">
        <v>24</v>
      </c>
    </row>
    <row r="3521" spans="1:47" x14ac:dyDescent="0.25">
      <c r="A3521" t="s">
        <v>1632</v>
      </c>
      <c r="B3521">
        <v>3277194</v>
      </c>
      <c r="C3521">
        <v>361104</v>
      </c>
      <c r="D3521" t="s">
        <v>1282</v>
      </c>
      <c r="E3521">
        <v>0</v>
      </c>
      <c r="F3521">
        <v>0</v>
      </c>
      <c r="G3521">
        <v>2</v>
      </c>
      <c r="H3521">
        <v>0</v>
      </c>
      <c r="I3521">
        <v>90</v>
      </c>
      <c r="J3521">
        <v>2019</v>
      </c>
      <c r="K3521" t="s">
        <v>576</v>
      </c>
      <c r="L3521">
        <v>3</v>
      </c>
      <c r="M3521">
        <v>4</v>
      </c>
      <c r="N3521">
        <v>8.7201953461648944</v>
      </c>
      <c r="O3521">
        <v>9.2028152829646661</v>
      </c>
      <c r="P3521" t="s">
        <v>745</v>
      </c>
      <c r="Q3521" t="s">
        <v>1335</v>
      </c>
      <c r="R3521" t="s">
        <v>1633</v>
      </c>
      <c r="S3521">
        <v>5000</v>
      </c>
      <c r="T3521" t="s">
        <v>1634</v>
      </c>
      <c r="U3521" t="s">
        <v>149</v>
      </c>
      <c r="V3521" t="s">
        <v>469</v>
      </c>
      <c r="W3521" t="s">
        <v>861</v>
      </c>
      <c r="X3521" t="s">
        <v>151</v>
      </c>
      <c r="Y3521" t="s">
        <v>1635</v>
      </c>
      <c r="Z3521" s="1">
        <v>43817</v>
      </c>
      <c r="AA3521">
        <v>28</v>
      </c>
      <c r="AB3521" t="s">
        <v>81</v>
      </c>
      <c r="AC3521">
        <v>2023</v>
      </c>
      <c r="AD3521">
        <v>383</v>
      </c>
      <c r="AE3521" t="s">
        <v>1503</v>
      </c>
      <c r="AF3521" t="s">
        <v>1504</v>
      </c>
      <c r="AG3521" s="1">
        <v>36833</v>
      </c>
      <c r="AH3521" t="s">
        <v>62</v>
      </c>
      <c r="AI3521" t="s">
        <v>63</v>
      </c>
      <c r="AJ3521" t="s">
        <v>64</v>
      </c>
      <c r="AK3521">
        <v>171</v>
      </c>
      <c r="AL3521">
        <v>10000000</v>
      </c>
      <c r="AM3521">
        <v>30000000</v>
      </c>
      <c r="AN3521" s="1">
        <v>45473</v>
      </c>
      <c r="AO3521" t="s">
        <v>1510</v>
      </c>
      <c r="AP3521" t="s">
        <v>164</v>
      </c>
      <c r="AQ3521">
        <v>8</v>
      </c>
      <c r="AR3521" t="s">
        <v>1506</v>
      </c>
      <c r="AS3521">
        <v>0</v>
      </c>
      <c r="AT3521" t="s">
        <v>271</v>
      </c>
      <c r="AU3521">
        <v>24</v>
      </c>
    </row>
    <row r="3522" spans="1:47" x14ac:dyDescent="0.25">
      <c r="A3522" t="s">
        <v>1632</v>
      </c>
      <c r="B3522">
        <v>3277194</v>
      </c>
      <c r="C3522">
        <v>361104</v>
      </c>
      <c r="D3522" t="s">
        <v>1282</v>
      </c>
      <c r="E3522">
        <v>0</v>
      </c>
      <c r="F3522">
        <v>0</v>
      </c>
      <c r="G3522">
        <v>2</v>
      </c>
      <c r="H3522">
        <v>0</v>
      </c>
      <c r="I3522">
        <v>90</v>
      </c>
      <c r="J3522">
        <v>2019</v>
      </c>
      <c r="K3522" t="s">
        <v>576</v>
      </c>
      <c r="L3522">
        <v>3</v>
      </c>
      <c r="M3522">
        <v>4</v>
      </c>
      <c r="N3522">
        <v>8.7201953461648944</v>
      </c>
      <c r="O3522">
        <v>9.2028152829646661</v>
      </c>
      <c r="P3522" t="s">
        <v>745</v>
      </c>
      <c r="Q3522" t="s">
        <v>1335</v>
      </c>
      <c r="R3522" t="s">
        <v>1633</v>
      </c>
      <c r="S3522">
        <v>5000</v>
      </c>
      <c r="T3522" t="s">
        <v>1634</v>
      </c>
      <c r="U3522" t="s">
        <v>149</v>
      </c>
      <c r="V3522" t="s">
        <v>469</v>
      </c>
      <c r="W3522" t="s">
        <v>861</v>
      </c>
      <c r="X3522" t="s">
        <v>151</v>
      </c>
      <c r="Y3522" t="s">
        <v>1635</v>
      </c>
      <c r="Z3522" s="1">
        <v>43817</v>
      </c>
      <c r="AA3522">
        <v>28</v>
      </c>
      <c r="AB3522" t="s">
        <v>81</v>
      </c>
      <c r="AC3522">
        <v>2023</v>
      </c>
      <c r="AD3522">
        <v>383</v>
      </c>
      <c r="AE3522" t="s">
        <v>1503</v>
      </c>
      <c r="AF3522" t="s">
        <v>1504</v>
      </c>
      <c r="AG3522" s="1">
        <v>36833</v>
      </c>
      <c r="AH3522" t="s">
        <v>62</v>
      </c>
      <c r="AI3522" t="s">
        <v>63</v>
      </c>
      <c r="AJ3522" t="s">
        <v>64</v>
      </c>
      <c r="AK3522">
        <v>171</v>
      </c>
      <c r="AL3522">
        <v>10000000</v>
      </c>
      <c r="AM3522">
        <v>30000000</v>
      </c>
      <c r="AN3522" s="1">
        <v>45473</v>
      </c>
      <c r="AO3522" t="s">
        <v>1511</v>
      </c>
      <c r="AP3522" t="s">
        <v>66</v>
      </c>
      <c r="AQ3522">
        <v>8</v>
      </c>
      <c r="AR3522" t="s">
        <v>1506</v>
      </c>
      <c r="AS3522">
        <v>0</v>
      </c>
      <c r="AT3522" t="s">
        <v>62</v>
      </c>
      <c r="AU3522">
        <v>24</v>
      </c>
    </row>
    <row r="3523" spans="1:47" x14ac:dyDescent="0.25">
      <c r="A3523" t="s">
        <v>1632</v>
      </c>
      <c r="B3523">
        <v>3277194</v>
      </c>
      <c r="C3523">
        <v>361104</v>
      </c>
      <c r="D3523" t="s">
        <v>1282</v>
      </c>
      <c r="E3523">
        <v>0</v>
      </c>
      <c r="F3523">
        <v>0</v>
      </c>
      <c r="G3523">
        <v>2</v>
      </c>
      <c r="H3523">
        <v>0</v>
      </c>
      <c r="I3523">
        <v>90</v>
      </c>
      <c r="J3523">
        <v>2019</v>
      </c>
      <c r="K3523" t="s">
        <v>576</v>
      </c>
      <c r="L3523">
        <v>3</v>
      </c>
      <c r="M3523">
        <v>4</v>
      </c>
      <c r="N3523">
        <v>8.7201953461648944</v>
      </c>
      <c r="O3523">
        <v>9.2028152829646661</v>
      </c>
      <c r="P3523" t="s">
        <v>745</v>
      </c>
      <c r="Q3523" t="s">
        <v>1335</v>
      </c>
      <c r="R3523" t="s">
        <v>1633</v>
      </c>
      <c r="S3523">
        <v>5000</v>
      </c>
      <c r="T3523" t="s">
        <v>1634</v>
      </c>
      <c r="U3523" t="s">
        <v>149</v>
      </c>
      <c r="V3523" t="s">
        <v>469</v>
      </c>
      <c r="W3523" t="s">
        <v>861</v>
      </c>
      <c r="X3523" t="s">
        <v>151</v>
      </c>
      <c r="Y3523" t="s">
        <v>1635</v>
      </c>
      <c r="Z3523" s="1">
        <v>43817</v>
      </c>
      <c r="AA3523">
        <v>28</v>
      </c>
      <c r="AB3523" t="s">
        <v>81</v>
      </c>
      <c r="AC3523">
        <v>2023</v>
      </c>
      <c r="AD3523">
        <v>383</v>
      </c>
      <c r="AE3523" t="s">
        <v>1503</v>
      </c>
      <c r="AF3523" t="s">
        <v>1504</v>
      </c>
      <c r="AG3523" s="1">
        <v>36833</v>
      </c>
      <c r="AH3523" t="s">
        <v>62</v>
      </c>
      <c r="AI3523" t="s">
        <v>63</v>
      </c>
      <c r="AJ3523" t="s">
        <v>64</v>
      </c>
      <c r="AK3523">
        <v>171</v>
      </c>
      <c r="AL3523">
        <v>10000000</v>
      </c>
      <c r="AM3523">
        <v>30000000</v>
      </c>
      <c r="AN3523" s="1">
        <v>45473</v>
      </c>
      <c r="AO3523" t="s">
        <v>1512</v>
      </c>
      <c r="AP3523" t="s">
        <v>164</v>
      </c>
      <c r="AQ3523">
        <v>8</v>
      </c>
      <c r="AR3523" t="s">
        <v>1506</v>
      </c>
      <c r="AS3523">
        <v>0</v>
      </c>
      <c r="AT3523" t="s">
        <v>62</v>
      </c>
      <c r="AU3523">
        <v>24</v>
      </c>
    </row>
    <row r="3524" spans="1:47" x14ac:dyDescent="0.25">
      <c r="A3524" t="s">
        <v>1632</v>
      </c>
      <c r="B3524">
        <v>3277194</v>
      </c>
      <c r="C3524">
        <v>361104</v>
      </c>
      <c r="D3524" t="s">
        <v>1282</v>
      </c>
      <c r="E3524">
        <v>0</v>
      </c>
      <c r="F3524">
        <v>0</v>
      </c>
      <c r="G3524">
        <v>2</v>
      </c>
      <c r="H3524">
        <v>0</v>
      </c>
      <c r="I3524">
        <v>90</v>
      </c>
      <c r="J3524">
        <v>2019</v>
      </c>
      <c r="K3524" t="s">
        <v>576</v>
      </c>
      <c r="L3524">
        <v>3</v>
      </c>
      <c r="M3524">
        <v>4</v>
      </c>
      <c r="N3524">
        <v>8.7201953461648944</v>
      </c>
      <c r="O3524">
        <v>9.2028152829646661</v>
      </c>
      <c r="P3524" t="s">
        <v>745</v>
      </c>
      <c r="Q3524" t="s">
        <v>1335</v>
      </c>
      <c r="R3524" t="s">
        <v>1633</v>
      </c>
      <c r="S3524">
        <v>5000</v>
      </c>
      <c r="T3524" t="s">
        <v>1634</v>
      </c>
      <c r="U3524" t="s">
        <v>149</v>
      </c>
      <c r="V3524" t="s">
        <v>469</v>
      </c>
      <c r="W3524" t="s">
        <v>861</v>
      </c>
      <c r="X3524" t="s">
        <v>151</v>
      </c>
      <c r="Y3524" t="s">
        <v>1635</v>
      </c>
      <c r="Z3524" s="1">
        <v>43817</v>
      </c>
      <c r="AA3524">
        <v>28</v>
      </c>
      <c r="AB3524" t="s">
        <v>81</v>
      </c>
      <c r="AC3524">
        <v>2023</v>
      </c>
      <c r="AD3524">
        <v>383</v>
      </c>
      <c r="AE3524" t="s">
        <v>1503</v>
      </c>
      <c r="AF3524" t="s">
        <v>1504</v>
      </c>
      <c r="AG3524" s="1">
        <v>36833</v>
      </c>
      <c r="AH3524" t="s">
        <v>62</v>
      </c>
      <c r="AI3524" t="s">
        <v>63</v>
      </c>
      <c r="AJ3524" t="s">
        <v>64</v>
      </c>
      <c r="AK3524">
        <v>171</v>
      </c>
      <c r="AL3524">
        <v>10000000</v>
      </c>
      <c r="AM3524">
        <v>30000000</v>
      </c>
      <c r="AN3524" s="1">
        <v>45473</v>
      </c>
      <c r="AO3524" t="s">
        <v>1513</v>
      </c>
      <c r="AP3524" t="s">
        <v>164</v>
      </c>
      <c r="AQ3524">
        <v>8</v>
      </c>
      <c r="AR3524" t="s">
        <v>1506</v>
      </c>
      <c r="AS3524">
        <v>0</v>
      </c>
      <c r="AT3524" t="s">
        <v>271</v>
      </c>
      <c r="AU3524">
        <v>24</v>
      </c>
    </row>
    <row r="3525" spans="1:47" x14ac:dyDescent="0.25">
      <c r="A3525" t="s">
        <v>1632</v>
      </c>
      <c r="B3525">
        <v>3277194</v>
      </c>
      <c r="C3525">
        <v>361104</v>
      </c>
      <c r="D3525" t="s">
        <v>1282</v>
      </c>
      <c r="E3525">
        <v>0</v>
      </c>
      <c r="F3525">
        <v>0</v>
      </c>
      <c r="G3525">
        <v>2</v>
      </c>
      <c r="H3525">
        <v>0</v>
      </c>
      <c r="I3525">
        <v>90</v>
      </c>
      <c r="J3525">
        <v>2019</v>
      </c>
      <c r="K3525" t="s">
        <v>576</v>
      </c>
      <c r="L3525">
        <v>3</v>
      </c>
      <c r="M3525">
        <v>4</v>
      </c>
      <c r="N3525">
        <v>8.7201953461648944</v>
      </c>
      <c r="O3525">
        <v>9.2028152829646661</v>
      </c>
      <c r="P3525" t="s">
        <v>745</v>
      </c>
      <c r="Q3525" t="s">
        <v>1335</v>
      </c>
      <c r="R3525" t="s">
        <v>1633</v>
      </c>
      <c r="S3525">
        <v>5000</v>
      </c>
      <c r="T3525" t="s">
        <v>1634</v>
      </c>
      <c r="U3525" t="s">
        <v>149</v>
      </c>
      <c r="V3525" t="s">
        <v>469</v>
      </c>
      <c r="W3525" t="s">
        <v>861</v>
      </c>
      <c r="X3525" t="s">
        <v>151</v>
      </c>
      <c r="Y3525" t="s">
        <v>1635</v>
      </c>
      <c r="Z3525" s="1">
        <v>43817</v>
      </c>
      <c r="AA3525">
        <v>28</v>
      </c>
      <c r="AB3525" t="s">
        <v>81</v>
      </c>
      <c r="AC3525">
        <v>2023</v>
      </c>
      <c r="AD3525">
        <v>383</v>
      </c>
      <c r="AE3525" t="s">
        <v>1503</v>
      </c>
      <c r="AF3525" t="s">
        <v>1504</v>
      </c>
      <c r="AG3525" s="1">
        <v>36833</v>
      </c>
      <c r="AH3525" t="s">
        <v>62</v>
      </c>
      <c r="AI3525" t="s">
        <v>63</v>
      </c>
      <c r="AJ3525" t="s">
        <v>64</v>
      </c>
      <c r="AK3525">
        <v>171</v>
      </c>
      <c r="AL3525">
        <v>10000000</v>
      </c>
      <c r="AM3525">
        <v>30000000</v>
      </c>
      <c r="AN3525" s="1">
        <v>45473</v>
      </c>
      <c r="AO3525" t="s">
        <v>1514</v>
      </c>
      <c r="AP3525" t="s">
        <v>164</v>
      </c>
      <c r="AQ3525">
        <v>8</v>
      </c>
      <c r="AR3525" t="s">
        <v>1506</v>
      </c>
      <c r="AS3525">
        <v>0</v>
      </c>
      <c r="AT3525" t="s">
        <v>271</v>
      </c>
      <c r="AU3525">
        <v>24</v>
      </c>
    </row>
    <row r="3526" spans="1:47" x14ac:dyDescent="0.25">
      <c r="A3526" t="s">
        <v>1632</v>
      </c>
      <c r="B3526">
        <v>3277194</v>
      </c>
      <c r="C3526">
        <v>361104</v>
      </c>
      <c r="D3526" t="s">
        <v>1282</v>
      </c>
      <c r="E3526">
        <v>0</v>
      </c>
      <c r="F3526">
        <v>0</v>
      </c>
      <c r="G3526">
        <v>2</v>
      </c>
      <c r="H3526">
        <v>0</v>
      </c>
      <c r="I3526">
        <v>90</v>
      </c>
      <c r="J3526">
        <v>2019</v>
      </c>
      <c r="K3526" t="s">
        <v>576</v>
      </c>
      <c r="L3526">
        <v>3</v>
      </c>
      <c r="M3526">
        <v>4</v>
      </c>
      <c r="N3526">
        <v>8.7201953461648944</v>
      </c>
      <c r="O3526">
        <v>9.2028152829646661</v>
      </c>
      <c r="P3526" t="s">
        <v>745</v>
      </c>
      <c r="Q3526" t="s">
        <v>1335</v>
      </c>
      <c r="R3526" t="s">
        <v>1633</v>
      </c>
      <c r="S3526">
        <v>5000</v>
      </c>
      <c r="T3526" t="s">
        <v>1634</v>
      </c>
      <c r="U3526" t="s">
        <v>149</v>
      </c>
      <c r="V3526" t="s">
        <v>469</v>
      </c>
      <c r="W3526" t="s">
        <v>861</v>
      </c>
      <c r="X3526" t="s">
        <v>151</v>
      </c>
      <c r="Y3526" t="s">
        <v>1635</v>
      </c>
      <c r="Z3526" s="1">
        <v>43817</v>
      </c>
      <c r="AA3526">
        <v>28</v>
      </c>
      <c r="AB3526" t="s">
        <v>81</v>
      </c>
      <c r="AC3526">
        <v>2023</v>
      </c>
      <c r="AD3526">
        <v>383</v>
      </c>
      <c r="AE3526" t="s">
        <v>1503</v>
      </c>
      <c r="AF3526" t="s">
        <v>1504</v>
      </c>
      <c r="AG3526" s="1">
        <v>36833</v>
      </c>
      <c r="AH3526" t="s">
        <v>62</v>
      </c>
      <c r="AI3526" t="s">
        <v>63</v>
      </c>
      <c r="AJ3526" t="s">
        <v>64</v>
      </c>
      <c r="AK3526">
        <v>171</v>
      </c>
      <c r="AL3526">
        <v>10000000</v>
      </c>
      <c r="AM3526">
        <v>30000000</v>
      </c>
      <c r="AN3526" s="1">
        <v>45473</v>
      </c>
      <c r="AO3526" t="s">
        <v>1515</v>
      </c>
      <c r="AP3526" t="s">
        <v>164</v>
      </c>
      <c r="AQ3526">
        <v>8</v>
      </c>
      <c r="AR3526" t="s">
        <v>1506</v>
      </c>
      <c r="AS3526">
        <v>0</v>
      </c>
      <c r="AT3526" t="s">
        <v>271</v>
      </c>
      <c r="AU3526">
        <v>24</v>
      </c>
    </row>
    <row r="3527" spans="1:47" x14ac:dyDescent="0.25">
      <c r="A3527" t="s">
        <v>1632</v>
      </c>
      <c r="B3527">
        <v>3277194</v>
      </c>
      <c r="C3527">
        <v>361104</v>
      </c>
      <c r="D3527" t="s">
        <v>1282</v>
      </c>
      <c r="E3527">
        <v>0</v>
      </c>
      <c r="F3527">
        <v>0</v>
      </c>
      <c r="G3527">
        <v>2</v>
      </c>
      <c r="H3527">
        <v>0</v>
      </c>
      <c r="I3527">
        <v>90</v>
      </c>
      <c r="J3527">
        <v>2019</v>
      </c>
      <c r="K3527" t="s">
        <v>576</v>
      </c>
      <c r="L3527">
        <v>3</v>
      </c>
      <c r="M3527">
        <v>4</v>
      </c>
      <c r="N3527">
        <v>8.7201953461648944</v>
      </c>
      <c r="O3527">
        <v>9.2028152829646661</v>
      </c>
      <c r="P3527" t="s">
        <v>745</v>
      </c>
      <c r="Q3527" t="s">
        <v>1335</v>
      </c>
      <c r="R3527" t="s">
        <v>1633</v>
      </c>
      <c r="S3527">
        <v>5000</v>
      </c>
      <c r="T3527" t="s">
        <v>1634</v>
      </c>
      <c r="U3527" t="s">
        <v>149</v>
      </c>
      <c r="V3527" t="s">
        <v>469</v>
      </c>
      <c r="W3527" t="s">
        <v>861</v>
      </c>
      <c r="X3527" t="s">
        <v>151</v>
      </c>
      <c r="Y3527" t="s">
        <v>1635</v>
      </c>
      <c r="Z3527" s="1">
        <v>43817</v>
      </c>
      <c r="AA3527">
        <v>28</v>
      </c>
      <c r="AB3527" t="s">
        <v>81</v>
      </c>
      <c r="AC3527">
        <v>2023</v>
      </c>
      <c r="AD3527">
        <v>383</v>
      </c>
      <c r="AE3527" t="s">
        <v>1503</v>
      </c>
      <c r="AF3527" t="s">
        <v>1504</v>
      </c>
      <c r="AG3527" s="1">
        <v>36833</v>
      </c>
      <c r="AH3527" t="s">
        <v>62</v>
      </c>
      <c r="AI3527" t="s">
        <v>63</v>
      </c>
      <c r="AJ3527" t="s">
        <v>64</v>
      </c>
      <c r="AK3527">
        <v>171</v>
      </c>
      <c r="AL3527">
        <v>10000000</v>
      </c>
      <c r="AM3527">
        <v>30000000</v>
      </c>
      <c r="AN3527" s="1">
        <v>45473</v>
      </c>
      <c r="AO3527" t="s">
        <v>1516</v>
      </c>
      <c r="AP3527" t="s">
        <v>164</v>
      </c>
      <c r="AQ3527">
        <v>8</v>
      </c>
      <c r="AR3527" t="s">
        <v>1506</v>
      </c>
      <c r="AS3527">
        <v>0</v>
      </c>
      <c r="AT3527" t="s">
        <v>271</v>
      </c>
      <c r="AU3527">
        <v>24</v>
      </c>
    </row>
    <row r="3528" spans="1:47" x14ac:dyDescent="0.25">
      <c r="A3528" t="s">
        <v>1632</v>
      </c>
      <c r="B3528">
        <v>3277194</v>
      </c>
      <c r="C3528">
        <v>361104</v>
      </c>
      <c r="D3528" t="s">
        <v>1282</v>
      </c>
      <c r="E3528">
        <v>0</v>
      </c>
      <c r="F3528">
        <v>0</v>
      </c>
      <c r="G3528">
        <v>2</v>
      </c>
      <c r="H3528">
        <v>0</v>
      </c>
      <c r="I3528">
        <v>90</v>
      </c>
      <c r="J3528">
        <v>2019</v>
      </c>
      <c r="K3528" t="s">
        <v>576</v>
      </c>
      <c r="L3528">
        <v>3</v>
      </c>
      <c r="M3528">
        <v>4</v>
      </c>
      <c r="N3528">
        <v>8.7201953461648944</v>
      </c>
      <c r="O3528">
        <v>9.2028152829646661</v>
      </c>
      <c r="P3528" t="s">
        <v>745</v>
      </c>
      <c r="Q3528" t="s">
        <v>1335</v>
      </c>
      <c r="R3528" t="s">
        <v>1633</v>
      </c>
      <c r="S3528">
        <v>5000</v>
      </c>
      <c r="T3528" t="s">
        <v>1634</v>
      </c>
      <c r="U3528" t="s">
        <v>149</v>
      </c>
      <c r="V3528" t="s">
        <v>469</v>
      </c>
      <c r="W3528" t="s">
        <v>861</v>
      </c>
      <c r="X3528" t="s">
        <v>151</v>
      </c>
      <c r="Y3528" t="s">
        <v>1635</v>
      </c>
      <c r="Z3528" s="1">
        <v>43817</v>
      </c>
      <c r="AA3528">
        <v>28</v>
      </c>
      <c r="AB3528" t="s">
        <v>81</v>
      </c>
      <c r="AC3528">
        <v>2023</v>
      </c>
      <c r="AD3528">
        <v>383</v>
      </c>
      <c r="AE3528" t="s">
        <v>1503</v>
      </c>
      <c r="AF3528" t="s">
        <v>1504</v>
      </c>
      <c r="AG3528" s="1">
        <v>36833</v>
      </c>
      <c r="AH3528" t="s">
        <v>62</v>
      </c>
      <c r="AI3528" t="s">
        <v>63</v>
      </c>
      <c r="AJ3528" t="s">
        <v>64</v>
      </c>
      <c r="AK3528">
        <v>171</v>
      </c>
      <c r="AL3528">
        <v>10000000</v>
      </c>
      <c r="AM3528">
        <v>30000000</v>
      </c>
      <c r="AN3528" s="1">
        <v>45473</v>
      </c>
      <c r="AO3528" t="s">
        <v>1517</v>
      </c>
      <c r="AP3528" t="s">
        <v>164</v>
      </c>
      <c r="AQ3528">
        <v>8</v>
      </c>
      <c r="AR3528" t="s">
        <v>1506</v>
      </c>
      <c r="AS3528">
        <v>0</v>
      </c>
      <c r="AT3528" t="s">
        <v>271</v>
      </c>
      <c r="AU3528">
        <v>24</v>
      </c>
    </row>
    <row r="3529" spans="1:47" x14ac:dyDescent="0.25">
      <c r="A3529" t="s">
        <v>1632</v>
      </c>
      <c r="B3529">
        <v>3277194</v>
      </c>
      <c r="C3529">
        <v>361104</v>
      </c>
      <c r="D3529" t="s">
        <v>1282</v>
      </c>
      <c r="E3529">
        <v>0</v>
      </c>
      <c r="F3529">
        <v>0</v>
      </c>
      <c r="G3529">
        <v>2</v>
      </c>
      <c r="H3529">
        <v>0</v>
      </c>
      <c r="I3529">
        <v>90</v>
      </c>
      <c r="J3529">
        <v>2019</v>
      </c>
      <c r="K3529" t="s">
        <v>576</v>
      </c>
      <c r="L3529">
        <v>3</v>
      </c>
      <c r="M3529">
        <v>4</v>
      </c>
      <c r="N3529">
        <v>8.7201953461648944</v>
      </c>
      <c r="O3529">
        <v>9.2028152829646661</v>
      </c>
      <c r="P3529" t="s">
        <v>745</v>
      </c>
      <c r="Q3529" t="s">
        <v>1335</v>
      </c>
      <c r="R3529" t="s">
        <v>1633</v>
      </c>
      <c r="S3529">
        <v>5000</v>
      </c>
      <c r="T3529" t="s">
        <v>1634</v>
      </c>
      <c r="U3529" t="s">
        <v>149</v>
      </c>
      <c r="V3529" t="s">
        <v>469</v>
      </c>
      <c r="W3529" t="s">
        <v>861</v>
      </c>
      <c r="X3529" t="s">
        <v>151</v>
      </c>
      <c r="Y3529" t="s">
        <v>1635</v>
      </c>
      <c r="Z3529" s="1">
        <v>43817</v>
      </c>
      <c r="AA3529">
        <v>28</v>
      </c>
      <c r="AB3529" t="s">
        <v>81</v>
      </c>
      <c r="AC3529">
        <v>2023</v>
      </c>
      <c r="AD3529">
        <v>383</v>
      </c>
      <c r="AE3529" t="s">
        <v>1503</v>
      </c>
      <c r="AF3529" t="s">
        <v>1504</v>
      </c>
      <c r="AG3529" s="1">
        <v>36833</v>
      </c>
      <c r="AH3529" t="s">
        <v>62</v>
      </c>
      <c r="AI3529" t="s">
        <v>63</v>
      </c>
      <c r="AJ3529" t="s">
        <v>64</v>
      </c>
      <c r="AK3529">
        <v>171</v>
      </c>
      <c r="AL3529">
        <v>10000000</v>
      </c>
      <c r="AM3529">
        <v>30000000</v>
      </c>
      <c r="AN3529" s="1">
        <v>45473</v>
      </c>
      <c r="AO3529" t="s">
        <v>1518</v>
      </c>
      <c r="AP3529" t="s">
        <v>164</v>
      </c>
      <c r="AQ3529">
        <v>8</v>
      </c>
      <c r="AR3529" t="s">
        <v>1506</v>
      </c>
      <c r="AS3529">
        <v>0</v>
      </c>
      <c r="AT3529" t="s">
        <v>271</v>
      </c>
      <c r="AU3529">
        <v>24</v>
      </c>
    </row>
    <row r="3530" spans="1:47" x14ac:dyDescent="0.25">
      <c r="A3530" t="s">
        <v>1632</v>
      </c>
      <c r="B3530">
        <v>3277194</v>
      </c>
      <c r="C3530">
        <v>361104</v>
      </c>
      <c r="D3530" t="s">
        <v>1282</v>
      </c>
      <c r="E3530">
        <v>0</v>
      </c>
      <c r="F3530">
        <v>0</v>
      </c>
      <c r="G3530">
        <v>2</v>
      </c>
      <c r="H3530">
        <v>0</v>
      </c>
      <c r="I3530">
        <v>90</v>
      </c>
      <c r="J3530">
        <v>2019</v>
      </c>
      <c r="K3530" t="s">
        <v>576</v>
      </c>
      <c r="L3530">
        <v>3</v>
      </c>
      <c r="M3530">
        <v>4</v>
      </c>
      <c r="N3530">
        <v>8.7201953461648944</v>
      </c>
      <c r="O3530">
        <v>9.2028152829646661</v>
      </c>
      <c r="P3530" t="s">
        <v>745</v>
      </c>
      <c r="Q3530" t="s">
        <v>1335</v>
      </c>
      <c r="R3530" t="s">
        <v>1633</v>
      </c>
      <c r="S3530">
        <v>5000</v>
      </c>
      <c r="T3530" t="s">
        <v>1634</v>
      </c>
      <c r="U3530" t="s">
        <v>149</v>
      </c>
      <c r="V3530" t="s">
        <v>469</v>
      </c>
      <c r="W3530" t="s">
        <v>861</v>
      </c>
      <c r="X3530" t="s">
        <v>151</v>
      </c>
      <c r="Y3530" t="s">
        <v>1635</v>
      </c>
      <c r="Z3530" s="1">
        <v>43817</v>
      </c>
      <c r="AA3530">
        <v>28</v>
      </c>
      <c r="AB3530" t="s">
        <v>81</v>
      </c>
      <c r="AC3530">
        <v>2023</v>
      </c>
      <c r="AD3530">
        <v>383</v>
      </c>
      <c r="AE3530" t="s">
        <v>1503</v>
      </c>
      <c r="AF3530" t="s">
        <v>1504</v>
      </c>
      <c r="AG3530" s="1">
        <v>36833</v>
      </c>
      <c r="AH3530" t="s">
        <v>62</v>
      </c>
      <c r="AI3530" t="s">
        <v>63</v>
      </c>
      <c r="AJ3530" t="s">
        <v>64</v>
      </c>
      <c r="AK3530">
        <v>171</v>
      </c>
      <c r="AL3530">
        <v>10000000</v>
      </c>
      <c r="AM3530">
        <v>30000000</v>
      </c>
      <c r="AN3530" s="1">
        <v>45473</v>
      </c>
      <c r="AO3530" t="s">
        <v>1519</v>
      </c>
      <c r="AP3530" t="s">
        <v>164</v>
      </c>
      <c r="AQ3530">
        <v>8</v>
      </c>
      <c r="AR3530" t="s">
        <v>1506</v>
      </c>
      <c r="AS3530">
        <v>0</v>
      </c>
      <c r="AT3530" t="s">
        <v>271</v>
      </c>
      <c r="AU3530">
        <v>24</v>
      </c>
    </row>
    <row r="3531" spans="1:47" x14ac:dyDescent="0.25">
      <c r="A3531" t="s">
        <v>1632</v>
      </c>
      <c r="B3531">
        <v>3277194</v>
      </c>
      <c r="C3531">
        <v>361104</v>
      </c>
      <c r="D3531" t="s">
        <v>1282</v>
      </c>
      <c r="E3531">
        <v>0</v>
      </c>
      <c r="F3531">
        <v>0</v>
      </c>
      <c r="G3531">
        <v>2</v>
      </c>
      <c r="H3531">
        <v>0</v>
      </c>
      <c r="I3531">
        <v>90</v>
      </c>
      <c r="J3531">
        <v>2019</v>
      </c>
      <c r="K3531" t="s">
        <v>576</v>
      </c>
      <c r="L3531">
        <v>3</v>
      </c>
      <c r="M3531">
        <v>4</v>
      </c>
      <c r="N3531">
        <v>8.7201953461648944</v>
      </c>
      <c r="O3531">
        <v>9.2028152829646661</v>
      </c>
      <c r="P3531" t="s">
        <v>745</v>
      </c>
      <c r="Q3531" t="s">
        <v>1335</v>
      </c>
      <c r="R3531" t="s">
        <v>1633</v>
      </c>
      <c r="S3531">
        <v>5000</v>
      </c>
      <c r="T3531" t="s">
        <v>1634</v>
      </c>
      <c r="U3531" t="s">
        <v>149</v>
      </c>
      <c r="V3531" t="s">
        <v>469</v>
      </c>
      <c r="W3531" t="s">
        <v>861</v>
      </c>
      <c r="X3531" t="s">
        <v>151</v>
      </c>
      <c r="Y3531" t="s">
        <v>1635</v>
      </c>
      <c r="Z3531" s="1">
        <v>43817</v>
      </c>
      <c r="AA3531">
        <v>28</v>
      </c>
      <c r="AB3531" t="s">
        <v>81</v>
      </c>
      <c r="AC3531">
        <v>2023</v>
      </c>
      <c r="AD3531">
        <v>383</v>
      </c>
      <c r="AE3531" t="s">
        <v>1503</v>
      </c>
      <c r="AF3531" t="s">
        <v>1504</v>
      </c>
      <c r="AG3531" s="1">
        <v>36833</v>
      </c>
      <c r="AH3531" t="s">
        <v>62</v>
      </c>
      <c r="AI3531" t="s">
        <v>63</v>
      </c>
      <c r="AJ3531" t="s">
        <v>64</v>
      </c>
      <c r="AK3531">
        <v>171</v>
      </c>
      <c r="AL3531">
        <v>10000000</v>
      </c>
      <c r="AM3531">
        <v>30000000</v>
      </c>
      <c r="AN3531" s="1">
        <v>45473</v>
      </c>
      <c r="AO3531" t="s">
        <v>1520</v>
      </c>
      <c r="AP3531" t="s">
        <v>164</v>
      </c>
      <c r="AQ3531">
        <v>8</v>
      </c>
      <c r="AR3531" t="s">
        <v>1506</v>
      </c>
      <c r="AS3531">
        <v>0</v>
      </c>
      <c r="AT3531" t="s">
        <v>271</v>
      </c>
      <c r="AU3531">
        <v>24</v>
      </c>
    </row>
    <row r="3532" spans="1:47" x14ac:dyDescent="0.25">
      <c r="A3532" t="s">
        <v>1632</v>
      </c>
      <c r="B3532">
        <v>3277194</v>
      </c>
      <c r="C3532">
        <v>361104</v>
      </c>
      <c r="D3532" t="s">
        <v>1282</v>
      </c>
      <c r="E3532">
        <v>0</v>
      </c>
      <c r="F3532">
        <v>0</v>
      </c>
      <c r="G3532">
        <v>2</v>
      </c>
      <c r="H3532">
        <v>0</v>
      </c>
      <c r="I3532">
        <v>90</v>
      </c>
      <c r="J3532">
        <v>2019</v>
      </c>
      <c r="K3532" t="s">
        <v>576</v>
      </c>
      <c r="L3532">
        <v>3</v>
      </c>
      <c r="M3532">
        <v>4</v>
      </c>
      <c r="N3532">
        <v>8.7201953461648944</v>
      </c>
      <c r="O3532">
        <v>9.2028152829646661</v>
      </c>
      <c r="P3532" t="s">
        <v>745</v>
      </c>
      <c r="Q3532" t="s">
        <v>1335</v>
      </c>
      <c r="R3532" t="s">
        <v>1633</v>
      </c>
      <c r="S3532">
        <v>5000</v>
      </c>
      <c r="T3532" t="s">
        <v>1634</v>
      </c>
      <c r="U3532" t="s">
        <v>149</v>
      </c>
      <c r="V3532" t="s">
        <v>469</v>
      </c>
      <c r="W3532" t="s">
        <v>861</v>
      </c>
      <c r="X3532" t="s">
        <v>151</v>
      </c>
      <c r="Y3532" t="s">
        <v>1636</v>
      </c>
      <c r="Z3532" s="1">
        <v>43817</v>
      </c>
      <c r="AA3532">
        <v>57</v>
      </c>
      <c r="AB3532" t="s">
        <v>81</v>
      </c>
      <c r="AC3532">
        <v>2023</v>
      </c>
      <c r="AD3532">
        <v>383</v>
      </c>
      <c r="AE3532" t="s">
        <v>1503</v>
      </c>
      <c r="AF3532" t="s">
        <v>1504</v>
      </c>
      <c r="AG3532" s="1">
        <v>36833</v>
      </c>
      <c r="AH3532" t="s">
        <v>62</v>
      </c>
      <c r="AI3532" t="s">
        <v>63</v>
      </c>
      <c r="AJ3532" t="s">
        <v>64</v>
      </c>
      <c r="AK3532">
        <v>171</v>
      </c>
      <c r="AL3532">
        <v>10000000</v>
      </c>
      <c r="AM3532">
        <v>30000000</v>
      </c>
      <c r="AN3532" s="1">
        <v>45473</v>
      </c>
      <c r="AO3532" t="s">
        <v>1505</v>
      </c>
      <c r="AP3532" t="s">
        <v>66</v>
      </c>
      <c r="AQ3532">
        <v>8</v>
      </c>
      <c r="AR3532" t="s">
        <v>1506</v>
      </c>
      <c r="AS3532">
        <v>0</v>
      </c>
      <c r="AT3532" t="s">
        <v>62</v>
      </c>
      <c r="AU3532">
        <v>24</v>
      </c>
    </row>
    <row r="3533" spans="1:47" x14ac:dyDescent="0.25">
      <c r="A3533" t="s">
        <v>1632</v>
      </c>
      <c r="B3533">
        <v>3277194</v>
      </c>
      <c r="C3533">
        <v>361104</v>
      </c>
      <c r="D3533" t="s">
        <v>1282</v>
      </c>
      <c r="E3533">
        <v>0</v>
      </c>
      <c r="F3533">
        <v>0</v>
      </c>
      <c r="G3533">
        <v>2</v>
      </c>
      <c r="H3533">
        <v>0</v>
      </c>
      <c r="I3533">
        <v>90</v>
      </c>
      <c r="J3533">
        <v>2019</v>
      </c>
      <c r="K3533" t="s">
        <v>576</v>
      </c>
      <c r="L3533">
        <v>3</v>
      </c>
      <c r="M3533">
        <v>4</v>
      </c>
      <c r="N3533">
        <v>8.7201953461648944</v>
      </c>
      <c r="O3533">
        <v>9.2028152829646661</v>
      </c>
      <c r="P3533" t="s">
        <v>745</v>
      </c>
      <c r="Q3533" t="s">
        <v>1335</v>
      </c>
      <c r="R3533" t="s">
        <v>1633</v>
      </c>
      <c r="S3533">
        <v>5000</v>
      </c>
      <c r="T3533" t="s">
        <v>1634</v>
      </c>
      <c r="U3533" t="s">
        <v>149</v>
      </c>
      <c r="V3533" t="s">
        <v>469</v>
      </c>
      <c r="W3533" t="s">
        <v>861</v>
      </c>
      <c r="X3533" t="s">
        <v>151</v>
      </c>
      <c r="Y3533" t="s">
        <v>1636</v>
      </c>
      <c r="Z3533" s="1">
        <v>43817</v>
      </c>
      <c r="AA3533">
        <v>57</v>
      </c>
      <c r="AB3533" t="s">
        <v>81</v>
      </c>
      <c r="AC3533">
        <v>2023</v>
      </c>
      <c r="AD3533">
        <v>383</v>
      </c>
      <c r="AE3533" t="s">
        <v>1503</v>
      </c>
      <c r="AF3533" t="s">
        <v>1504</v>
      </c>
      <c r="AG3533" s="1">
        <v>36833</v>
      </c>
      <c r="AH3533" t="s">
        <v>62</v>
      </c>
      <c r="AI3533" t="s">
        <v>63</v>
      </c>
      <c r="AJ3533" t="s">
        <v>64</v>
      </c>
      <c r="AK3533">
        <v>171</v>
      </c>
      <c r="AL3533">
        <v>10000000</v>
      </c>
      <c r="AM3533">
        <v>30000000</v>
      </c>
      <c r="AN3533" s="1">
        <v>45473</v>
      </c>
      <c r="AO3533" t="s">
        <v>1507</v>
      </c>
      <c r="AP3533" t="s">
        <v>164</v>
      </c>
      <c r="AQ3533">
        <v>8</v>
      </c>
      <c r="AR3533" t="s">
        <v>1506</v>
      </c>
      <c r="AS3533">
        <v>0</v>
      </c>
      <c r="AT3533" t="s">
        <v>62</v>
      </c>
      <c r="AU3533">
        <v>24</v>
      </c>
    </row>
    <row r="3534" spans="1:47" x14ac:dyDescent="0.25">
      <c r="A3534" t="s">
        <v>1632</v>
      </c>
      <c r="B3534">
        <v>3277194</v>
      </c>
      <c r="C3534">
        <v>361104</v>
      </c>
      <c r="D3534" t="s">
        <v>1282</v>
      </c>
      <c r="E3534">
        <v>0</v>
      </c>
      <c r="F3534">
        <v>0</v>
      </c>
      <c r="G3534">
        <v>2</v>
      </c>
      <c r="H3534">
        <v>0</v>
      </c>
      <c r="I3534">
        <v>90</v>
      </c>
      <c r="J3534">
        <v>2019</v>
      </c>
      <c r="K3534" t="s">
        <v>576</v>
      </c>
      <c r="L3534">
        <v>3</v>
      </c>
      <c r="M3534">
        <v>4</v>
      </c>
      <c r="N3534">
        <v>8.7201953461648944</v>
      </c>
      <c r="O3534">
        <v>9.2028152829646661</v>
      </c>
      <c r="P3534" t="s">
        <v>745</v>
      </c>
      <c r="Q3534" t="s">
        <v>1335</v>
      </c>
      <c r="R3534" t="s">
        <v>1633</v>
      </c>
      <c r="S3534">
        <v>5000</v>
      </c>
      <c r="T3534" t="s">
        <v>1634</v>
      </c>
      <c r="U3534" t="s">
        <v>149</v>
      </c>
      <c r="V3534" t="s">
        <v>469</v>
      </c>
      <c r="W3534" t="s">
        <v>861</v>
      </c>
      <c r="X3534" t="s">
        <v>151</v>
      </c>
      <c r="Y3534" t="s">
        <v>1636</v>
      </c>
      <c r="Z3534" s="1">
        <v>43817</v>
      </c>
      <c r="AA3534">
        <v>57</v>
      </c>
      <c r="AB3534" t="s">
        <v>81</v>
      </c>
      <c r="AC3534">
        <v>2023</v>
      </c>
      <c r="AD3534">
        <v>383</v>
      </c>
      <c r="AE3534" t="s">
        <v>1503</v>
      </c>
      <c r="AF3534" t="s">
        <v>1504</v>
      </c>
      <c r="AG3534" s="1">
        <v>36833</v>
      </c>
      <c r="AH3534" t="s">
        <v>62</v>
      </c>
      <c r="AI3534" t="s">
        <v>63</v>
      </c>
      <c r="AJ3534" t="s">
        <v>64</v>
      </c>
      <c r="AK3534">
        <v>171</v>
      </c>
      <c r="AL3534">
        <v>10000000</v>
      </c>
      <c r="AM3534">
        <v>30000000</v>
      </c>
      <c r="AN3534" s="1">
        <v>45473</v>
      </c>
      <c r="AO3534" t="s">
        <v>1508</v>
      </c>
      <c r="AP3534" t="s">
        <v>164</v>
      </c>
      <c r="AQ3534">
        <v>8</v>
      </c>
      <c r="AR3534" t="s">
        <v>1506</v>
      </c>
      <c r="AS3534">
        <v>0</v>
      </c>
      <c r="AT3534" t="s">
        <v>271</v>
      </c>
      <c r="AU3534">
        <v>24</v>
      </c>
    </row>
    <row r="3535" spans="1:47" x14ac:dyDescent="0.25">
      <c r="A3535" t="s">
        <v>1632</v>
      </c>
      <c r="B3535">
        <v>3277194</v>
      </c>
      <c r="C3535">
        <v>361104</v>
      </c>
      <c r="D3535" t="s">
        <v>1282</v>
      </c>
      <c r="E3535">
        <v>0</v>
      </c>
      <c r="F3535">
        <v>0</v>
      </c>
      <c r="G3535">
        <v>2</v>
      </c>
      <c r="H3535">
        <v>0</v>
      </c>
      <c r="I3535">
        <v>90</v>
      </c>
      <c r="J3535">
        <v>2019</v>
      </c>
      <c r="K3535" t="s">
        <v>576</v>
      </c>
      <c r="L3535">
        <v>3</v>
      </c>
      <c r="M3535">
        <v>4</v>
      </c>
      <c r="N3535">
        <v>8.7201953461648944</v>
      </c>
      <c r="O3535">
        <v>9.2028152829646661</v>
      </c>
      <c r="P3535" t="s">
        <v>745</v>
      </c>
      <c r="Q3535" t="s">
        <v>1335</v>
      </c>
      <c r="R3535" t="s">
        <v>1633</v>
      </c>
      <c r="S3535">
        <v>5000</v>
      </c>
      <c r="T3535" t="s">
        <v>1634</v>
      </c>
      <c r="U3535" t="s">
        <v>149</v>
      </c>
      <c r="V3535" t="s">
        <v>469</v>
      </c>
      <c r="W3535" t="s">
        <v>861</v>
      </c>
      <c r="X3535" t="s">
        <v>151</v>
      </c>
      <c r="Y3535" t="s">
        <v>1636</v>
      </c>
      <c r="Z3535" s="1">
        <v>43817</v>
      </c>
      <c r="AA3535">
        <v>57</v>
      </c>
      <c r="AB3535" t="s">
        <v>81</v>
      </c>
      <c r="AC3535">
        <v>2023</v>
      </c>
      <c r="AD3535">
        <v>383</v>
      </c>
      <c r="AE3535" t="s">
        <v>1503</v>
      </c>
      <c r="AF3535" t="s">
        <v>1504</v>
      </c>
      <c r="AG3535" s="1">
        <v>36833</v>
      </c>
      <c r="AH3535" t="s">
        <v>62</v>
      </c>
      <c r="AI3535" t="s">
        <v>63</v>
      </c>
      <c r="AJ3535" t="s">
        <v>64</v>
      </c>
      <c r="AK3535">
        <v>171</v>
      </c>
      <c r="AL3535">
        <v>10000000</v>
      </c>
      <c r="AM3535">
        <v>30000000</v>
      </c>
      <c r="AN3535" s="1">
        <v>45473</v>
      </c>
      <c r="AO3535" t="s">
        <v>1509</v>
      </c>
      <c r="AP3535" t="s">
        <v>164</v>
      </c>
      <c r="AQ3535">
        <v>8</v>
      </c>
      <c r="AR3535" t="s">
        <v>1506</v>
      </c>
      <c r="AS3535">
        <v>0</v>
      </c>
      <c r="AT3535" t="s">
        <v>62</v>
      </c>
      <c r="AU3535">
        <v>24</v>
      </c>
    </row>
    <row r="3536" spans="1:47" x14ac:dyDescent="0.25">
      <c r="A3536" t="s">
        <v>1632</v>
      </c>
      <c r="B3536">
        <v>3277194</v>
      </c>
      <c r="C3536">
        <v>361104</v>
      </c>
      <c r="D3536" t="s">
        <v>1282</v>
      </c>
      <c r="E3536">
        <v>0</v>
      </c>
      <c r="F3536">
        <v>0</v>
      </c>
      <c r="G3536">
        <v>2</v>
      </c>
      <c r="H3536">
        <v>0</v>
      </c>
      <c r="I3536">
        <v>90</v>
      </c>
      <c r="J3536">
        <v>2019</v>
      </c>
      <c r="K3536" t="s">
        <v>576</v>
      </c>
      <c r="L3536">
        <v>3</v>
      </c>
      <c r="M3536">
        <v>4</v>
      </c>
      <c r="N3536">
        <v>8.7201953461648944</v>
      </c>
      <c r="O3536">
        <v>9.2028152829646661</v>
      </c>
      <c r="P3536" t="s">
        <v>745</v>
      </c>
      <c r="Q3536" t="s">
        <v>1335</v>
      </c>
      <c r="R3536" t="s">
        <v>1633</v>
      </c>
      <c r="S3536">
        <v>5000</v>
      </c>
      <c r="T3536" t="s">
        <v>1634</v>
      </c>
      <c r="U3536" t="s">
        <v>149</v>
      </c>
      <c r="V3536" t="s">
        <v>469</v>
      </c>
      <c r="W3536" t="s">
        <v>861</v>
      </c>
      <c r="X3536" t="s">
        <v>151</v>
      </c>
      <c r="Y3536" t="s">
        <v>1636</v>
      </c>
      <c r="Z3536" s="1">
        <v>43817</v>
      </c>
      <c r="AA3536">
        <v>57</v>
      </c>
      <c r="AB3536" t="s">
        <v>81</v>
      </c>
      <c r="AC3536">
        <v>2023</v>
      </c>
      <c r="AD3536">
        <v>383</v>
      </c>
      <c r="AE3536" t="s">
        <v>1503</v>
      </c>
      <c r="AF3536" t="s">
        <v>1504</v>
      </c>
      <c r="AG3536" s="1">
        <v>36833</v>
      </c>
      <c r="AH3536" t="s">
        <v>62</v>
      </c>
      <c r="AI3536" t="s">
        <v>63</v>
      </c>
      <c r="AJ3536" t="s">
        <v>64</v>
      </c>
      <c r="AK3536">
        <v>171</v>
      </c>
      <c r="AL3536">
        <v>10000000</v>
      </c>
      <c r="AM3536">
        <v>30000000</v>
      </c>
      <c r="AN3536" s="1">
        <v>45473</v>
      </c>
      <c r="AO3536" t="s">
        <v>1510</v>
      </c>
      <c r="AP3536" t="s">
        <v>164</v>
      </c>
      <c r="AQ3536">
        <v>8</v>
      </c>
      <c r="AR3536" t="s">
        <v>1506</v>
      </c>
      <c r="AS3536">
        <v>0</v>
      </c>
      <c r="AT3536" t="s">
        <v>271</v>
      </c>
      <c r="AU3536">
        <v>24</v>
      </c>
    </row>
    <row r="3537" spans="1:47" x14ac:dyDescent="0.25">
      <c r="A3537" t="s">
        <v>1632</v>
      </c>
      <c r="B3537">
        <v>3277194</v>
      </c>
      <c r="C3537">
        <v>361104</v>
      </c>
      <c r="D3537" t="s">
        <v>1282</v>
      </c>
      <c r="E3537">
        <v>0</v>
      </c>
      <c r="F3537">
        <v>0</v>
      </c>
      <c r="G3537">
        <v>2</v>
      </c>
      <c r="H3537">
        <v>0</v>
      </c>
      <c r="I3537">
        <v>90</v>
      </c>
      <c r="J3537">
        <v>2019</v>
      </c>
      <c r="K3537" t="s">
        <v>576</v>
      </c>
      <c r="L3537">
        <v>3</v>
      </c>
      <c r="M3537">
        <v>4</v>
      </c>
      <c r="N3537">
        <v>8.7201953461648944</v>
      </c>
      <c r="O3537">
        <v>9.2028152829646661</v>
      </c>
      <c r="P3537" t="s">
        <v>745</v>
      </c>
      <c r="Q3537" t="s">
        <v>1335</v>
      </c>
      <c r="R3537" t="s">
        <v>1633</v>
      </c>
      <c r="S3537">
        <v>5000</v>
      </c>
      <c r="T3537" t="s">
        <v>1634</v>
      </c>
      <c r="U3537" t="s">
        <v>149</v>
      </c>
      <c r="V3537" t="s">
        <v>469</v>
      </c>
      <c r="W3537" t="s">
        <v>861</v>
      </c>
      <c r="X3537" t="s">
        <v>151</v>
      </c>
      <c r="Y3537" t="s">
        <v>1636</v>
      </c>
      <c r="Z3537" s="1">
        <v>43817</v>
      </c>
      <c r="AA3537">
        <v>57</v>
      </c>
      <c r="AB3537" t="s">
        <v>81</v>
      </c>
      <c r="AC3537">
        <v>2023</v>
      </c>
      <c r="AD3537">
        <v>383</v>
      </c>
      <c r="AE3537" t="s">
        <v>1503</v>
      </c>
      <c r="AF3537" t="s">
        <v>1504</v>
      </c>
      <c r="AG3537" s="1">
        <v>36833</v>
      </c>
      <c r="AH3537" t="s">
        <v>62</v>
      </c>
      <c r="AI3537" t="s">
        <v>63</v>
      </c>
      <c r="AJ3537" t="s">
        <v>64</v>
      </c>
      <c r="AK3537">
        <v>171</v>
      </c>
      <c r="AL3537">
        <v>10000000</v>
      </c>
      <c r="AM3537">
        <v>30000000</v>
      </c>
      <c r="AN3537" s="1">
        <v>45473</v>
      </c>
      <c r="AO3537" t="s">
        <v>1511</v>
      </c>
      <c r="AP3537" t="s">
        <v>66</v>
      </c>
      <c r="AQ3537">
        <v>8</v>
      </c>
      <c r="AR3537" t="s">
        <v>1506</v>
      </c>
      <c r="AS3537">
        <v>0</v>
      </c>
      <c r="AT3537" t="s">
        <v>62</v>
      </c>
      <c r="AU3537">
        <v>24</v>
      </c>
    </row>
    <row r="3538" spans="1:47" x14ac:dyDescent="0.25">
      <c r="A3538" t="s">
        <v>1632</v>
      </c>
      <c r="B3538">
        <v>3277194</v>
      </c>
      <c r="C3538">
        <v>361104</v>
      </c>
      <c r="D3538" t="s">
        <v>1282</v>
      </c>
      <c r="E3538">
        <v>0</v>
      </c>
      <c r="F3538">
        <v>0</v>
      </c>
      <c r="G3538">
        <v>2</v>
      </c>
      <c r="H3538">
        <v>0</v>
      </c>
      <c r="I3538">
        <v>90</v>
      </c>
      <c r="J3538">
        <v>2019</v>
      </c>
      <c r="K3538" t="s">
        <v>576</v>
      </c>
      <c r="L3538">
        <v>3</v>
      </c>
      <c r="M3538">
        <v>4</v>
      </c>
      <c r="N3538">
        <v>8.7201953461648944</v>
      </c>
      <c r="O3538">
        <v>9.2028152829646661</v>
      </c>
      <c r="P3538" t="s">
        <v>745</v>
      </c>
      <c r="Q3538" t="s">
        <v>1335</v>
      </c>
      <c r="R3538" t="s">
        <v>1633</v>
      </c>
      <c r="S3538">
        <v>5000</v>
      </c>
      <c r="T3538" t="s">
        <v>1634</v>
      </c>
      <c r="U3538" t="s">
        <v>149</v>
      </c>
      <c r="V3538" t="s">
        <v>469</v>
      </c>
      <c r="W3538" t="s">
        <v>861</v>
      </c>
      <c r="X3538" t="s">
        <v>151</v>
      </c>
      <c r="Y3538" t="s">
        <v>1636</v>
      </c>
      <c r="Z3538" s="1">
        <v>43817</v>
      </c>
      <c r="AA3538">
        <v>57</v>
      </c>
      <c r="AB3538" t="s">
        <v>81</v>
      </c>
      <c r="AC3538">
        <v>2023</v>
      </c>
      <c r="AD3538">
        <v>383</v>
      </c>
      <c r="AE3538" t="s">
        <v>1503</v>
      </c>
      <c r="AF3538" t="s">
        <v>1504</v>
      </c>
      <c r="AG3538" s="1">
        <v>36833</v>
      </c>
      <c r="AH3538" t="s">
        <v>62</v>
      </c>
      <c r="AI3538" t="s">
        <v>63</v>
      </c>
      <c r="AJ3538" t="s">
        <v>64</v>
      </c>
      <c r="AK3538">
        <v>171</v>
      </c>
      <c r="AL3538">
        <v>10000000</v>
      </c>
      <c r="AM3538">
        <v>30000000</v>
      </c>
      <c r="AN3538" s="1">
        <v>45473</v>
      </c>
      <c r="AO3538" t="s">
        <v>1512</v>
      </c>
      <c r="AP3538" t="s">
        <v>164</v>
      </c>
      <c r="AQ3538">
        <v>8</v>
      </c>
      <c r="AR3538" t="s">
        <v>1506</v>
      </c>
      <c r="AS3538">
        <v>0</v>
      </c>
      <c r="AT3538" t="s">
        <v>62</v>
      </c>
      <c r="AU3538">
        <v>24</v>
      </c>
    </row>
    <row r="3539" spans="1:47" x14ac:dyDescent="0.25">
      <c r="A3539" t="s">
        <v>1632</v>
      </c>
      <c r="B3539">
        <v>3277194</v>
      </c>
      <c r="C3539">
        <v>361104</v>
      </c>
      <c r="D3539" t="s">
        <v>1282</v>
      </c>
      <c r="E3539">
        <v>0</v>
      </c>
      <c r="F3539">
        <v>0</v>
      </c>
      <c r="G3539">
        <v>2</v>
      </c>
      <c r="H3539">
        <v>0</v>
      </c>
      <c r="I3539">
        <v>90</v>
      </c>
      <c r="J3539">
        <v>2019</v>
      </c>
      <c r="K3539" t="s">
        <v>576</v>
      </c>
      <c r="L3539">
        <v>3</v>
      </c>
      <c r="M3539">
        <v>4</v>
      </c>
      <c r="N3539">
        <v>8.7201953461648944</v>
      </c>
      <c r="O3539">
        <v>9.2028152829646661</v>
      </c>
      <c r="P3539" t="s">
        <v>745</v>
      </c>
      <c r="Q3539" t="s">
        <v>1335</v>
      </c>
      <c r="R3539" t="s">
        <v>1633</v>
      </c>
      <c r="S3539">
        <v>5000</v>
      </c>
      <c r="T3539" t="s">
        <v>1634</v>
      </c>
      <c r="U3539" t="s">
        <v>149</v>
      </c>
      <c r="V3539" t="s">
        <v>469</v>
      </c>
      <c r="W3539" t="s">
        <v>861</v>
      </c>
      <c r="X3539" t="s">
        <v>151</v>
      </c>
      <c r="Y3539" t="s">
        <v>1636</v>
      </c>
      <c r="Z3539" s="1">
        <v>43817</v>
      </c>
      <c r="AA3539">
        <v>57</v>
      </c>
      <c r="AB3539" t="s">
        <v>81</v>
      </c>
      <c r="AC3539">
        <v>2023</v>
      </c>
      <c r="AD3539">
        <v>383</v>
      </c>
      <c r="AE3539" t="s">
        <v>1503</v>
      </c>
      <c r="AF3539" t="s">
        <v>1504</v>
      </c>
      <c r="AG3539" s="1">
        <v>36833</v>
      </c>
      <c r="AH3539" t="s">
        <v>62</v>
      </c>
      <c r="AI3539" t="s">
        <v>63</v>
      </c>
      <c r="AJ3539" t="s">
        <v>64</v>
      </c>
      <c r="AK3539">
        <v>171</v>
      </c>
      <c r="AL3539">
        <v>10000000</v>
      </c>
      <c r="AM3539">
        <v>30000000</v>
      </c>
      <c r="AN3539" s="1">
        <v>45473</v>
      </c>
      <c r="AO3539" t="s">
        <v>1513</v>
      </c>
      <c r="AP3539" t="s">
        <v>164</v>
      </c>
      <c r="AQ3539">
        <v>8</v>
      </c>
      <c r="AR3539" t="s">
        <v>1506</v>
      </c>
      <c r="AS3539">
        <v>0</v>
      </c>
      <c r="AT3539" t="s">
        <v>271</v>
      </c>
      <c r="AU3539">
        <v>24</v>
      </c>
    </row>
    <row r="3540" spans="1:47" x14ac:dyDescent="0.25">
      <c r="A3540" t="s">
        <v>1632</v>
      </c>
      <c r="B3540">
        <v>3277194</v>
      </c>
      <c r="C3540">
        <v>361104</v>
      </c>
      <c r="D3540" t="s">
        <v>1282</v>
      </c>
      <c r="E3540">
        <v>0</v>
      </c>
      <c r="F3540">
        <v>0</v>
      </c>
      <c r="G3540">
        <v>2</v>
      </c>
      <c r="H3540">
        <v>0</v>
      </c>
      <c r="I3540">
        <v>90</v>
      </c>
      <c r="J3540">
        <v>2019</v>
      </c>
      <c r="K3540" t="s">
        <v>576</v>
      </c>
      <c r="L3540">
        <v>3</v>
      </c>
      <c r="M3540">
        <v>4</v>
      </c>
      <c r="N3540">
        <v>8.7201953461648944</v>
      </c>
      <c r="O3540">
        <v>9.2028152829646661</v>
      </c>
      <c r="P3540" t="s">
        <v>745</v>
      </c>
      <c r="Q3540" t="s">
        <v>1335</v>
      </c>
      <c r="R3540" t="s">
        <v>1633</v>
      </c>
      <c r="S3540">
        <v>5000</v>
      </c>
      <c r="T3540" t="s">
        <v>1634</v>
      </c>
      <c r="U3540" t="s">
        <v>149</v>
      </c>
      <c r="V3540" t="s">
        <v>469</v>
      </c>
      <c r="W3540" t="s">
        <v>861</v>
      </c>
      <c r="X3540" t="s">
        <v>151</v>
      </c>
      <c r="Y3540" t="s">
        <v>1636</v>
      </c>
      <c r="Z3540" s="1">
        <v>43817</v>
      </c>
      <c r="AA3540">
        <v>57</v>
      </c>
      <c r="AB3540" t="s">
        <v>81</v>
      </c>
      <c r="AC3540">
        <v>2023</v>
      </c>
      <c r="AD3540">
        <v>383</v>
      </c>
      <c r="AE3540" t="s">
        <v>1503</v>
      </c>
      <c r="AF3540" t="s">
        <v>1504</v>
      </c>
      <c r="AG3540" s="1">
        <v>36833</v>
      </c>
      <c r="AH3540" t="s">
        <v>62</v>
      </c>
      <c r="AI3540" t="s">
        <v>63</v>
      </c>
      <c r="AJ3540" t="s">
        <v>64</v>
      </c>
      <c r="AK3540">
        <v>171</v>
      </c>
      <c r="AL3540">
        <v>10000000</v>
      </c>
      <c r="AM3540">
        <v>30000000</v>
      </c>
      <c r="AN3540" s="1">
        <v>45473</v>
      </c>
      <c r="AO3540" t="s">
        <v>1514</v>
      </c>
      <c r="AP3540" t="s">
        <v>164</v>
      </c>
      <c r="AQ3540">
        <v>8</v>
      </c>
      <c r="AR3540" t="s">
        <v>1506</v>
      </c>
      <c r="AS3540">
        <v>0</v>
      </c>
      <c r="AT3540" t="s">
        <v>271</v>
      </c>
      <c r="AU3540">
        <v>24</v>
      </c>
    </row>
    <row r="3541" spans="1:47" x14ac:dyDescent="0.25">
      <c r="A3541" t="s">
        <v>1632</v>
      </c>
      <c r="B3541">
        <v>3277194</v>
      </c>
      <c r="C3541">
        <v>361104</v>
      </c>
      <c r="D3541" t="s">
        <v>1282</v>
      </c>
      <c r="E3541">
        <v>0</v>
      </c>
      <c r="F3541">
        <v>0</v>
      </c>
      <c r="G3541">
        <v>2</v>
      </c>
      <c r="H3541">
        <v>0</v>
      </c>
      <c r="I3541">
        <v>90</v>
      </c>
      <c r="J3541">
        <v>2019</v>
      </c>
      <c r="K3541" t="s">
        <v>576</v>
      </c>
      <c r="L3541">
        <v>3</v>
      </c>
      <c r="M3541">
        <v>4</v>
      </c>
      <c r="N3541">
        <v>8.7201953461648944</v>
      </c>
      <c r="O3541">
        <v>9.2028152829646661</v>
      </c>
      <c r="P3541" t="s">
        <v>745</v>
      </c>
      <c r="Q3541" t="s">
        <v>1335</v>
      </c>
      <c r="R3541" t="s">
        <v>1633</v>
      </c>
      <c r="S3541">
        <v>5000</v>
      </c>
      <c r="T3541" t="s">
        <v>1634</v>
      </c>
      <c r="U3541" t="s">
        <v>149</v>
      </c>
      <c r="V3541" t="s">
        <v>469</v>
      </c>
      <c r="W3541" t="s">
        <v>861</v>
      </c>
      <c r="X3541" t="s">
        <v>151</v>
      </c>
      <c r="Y3541" t="s">
        <v>1636</v>
      </c>
      <c r="Z3541" s="1">
        <v>43817</v>
      </c>
      <c r="AA3541">
        <v>57</v>
      </c>
      <c r="AB3541" t="s">
        <v>81</v>
      </c>
      <c r="AC3541">
        <v>2023</v>
      </c>
      <c r="AD3541">
        <v>383</v>
      </c>
      <c r="AE3541" t="s">
        <v>1503</v>
      </c>
      <c r="AF3541" t="s">
        <v>1504</v>
      </c>
      <c r="AG3541" s="1">
        <v>36833</v>
      </c>
      <c r="AH3541" t="s">
        <v>62</v>
      </c>
      <c r="AI3541" t="s">
        <v>63</v>
      </c>
      <c r="AJ3541" t="s">
        <v>64</v>
      </c>
      <c r="AK3541">
        <v>171</v>
      </c>
      <c r="AL3541">
        <v>10000000</v>
      </c>
      <c r="AM3541">
        <v>30000000</v>
      </c>
      <c r="AN3541" s="1">
        <v>45473</v>
      </c>
      <c r="AO3541" t="s">
        <v>1515</v>
      </c>
      <c r="AP3541" t="s">
        <v>164</v>
      </c>
      <c r="AQ3541">
        <v>8</v>
      </c>
      <c r="AR3541" t="s">
        <v>1506</v>
      </c>
      <c r="AS3541">
        <v>0</v>
      </c>
      <c r="AT3541" t="s">
        <v>271</v>
      </c>
      <c r="AU3541">
        <v>24</v>
      </c>
    </row>
    <row r="3542" spans="1:47" x14ac:dyDescent="0.25">
      <c r="A3542" t="s">
        <v>1632</v>
      </c>
      <c r="B3542">
        <v>3277194</v>
      </c>
      <c r="C3542">
        <v>361104</v>
      </c>
      <c r="D3542" t="s">
        <v>1282</v>
      </c>
      <c r="E3542">
        <v>0</v>
      </c>
      <c r="F3542">
        <v>0</v>
      </c>
      <c r="G3542">
        <v>2</v>
      </c>
      <c r="H3542">
        <v>0</v>
      </c>
      <c r="I3542">
        <v>90</v>
      </c>
      <c r="J3542">
        <v>2019</v>
      </c>
      <c r="K3542" t="s">
        <v>576</v>
      </c>
      <c r="L3542">
        <v>3</v>
      </c>
      <c r="M3542">
        <v>4</v>
      </c>
      <c r="N3542">
        <v>8.7201953461648944</v>
      </c>
      <c r="O3542">
        <v>9.2028152829646661</v>
      </c>
      <c r="P3542" t="s">
        <v>745</v>
      </c>
      <c r="Q3542" t="s">
        <v>1335</v>
      </c>
      <c r="R3542" t="s">
        <v>1633</v>
      </c>
      <c r="S3542">
        <v>5000</v>
      </c>
      <c r="T3542" t="s">
        <v>1634</v>
      </c>
      <c r="U3542" t="s">
        <v>149</v>
      </c>
      <c r="V3542" t="s">
        <v>469</v>
      </c>
      <c r="W3542" t="s">
        <v>861</v>
      </c>
      <c r="X3542" t="s">
        <v>151</v>
      </c>
      <c r="Y3542" t="s">
        <v>1636</v>
      </c>
      <c r="Z3542" s="1">
        <v>43817</v>
      </c>
      <c r="AA3542">
        <v>57</v>
      </c>
      <c r="AB3542" t="s">
        <v>81</v>
      </c>
      <c r="AC3542">
        <v>2023</v>
      </c>
      <c r="AD3542">
        <v>383</v>
      </c>
      <c r="AE3542" t="s">
        <v>1503</v>
      </c>
      <c r="AF3542" t="s">
        <v>1504</v>
      </c>
      <c r="AG3542" s="1">
        <v>36833</v>
      </c>
      <c r="AH3542" t="s">
        <v>62</v>
      </c>
      <c r="AI3542" t="s">
        <v>63</v>
      </c>
      <c r="AJ3542" t="s">
        <v>64</v>
      </c>
      <c r="AK3542">
        <v>171</v>
      </c>
      <c r="AL3542">
        <v>10000000</v>
      </c>
      <c r="AM3542">
        <v>30000000</v>
      </c>
      <c r="AN3542" s="1">
        <v>45473</v>
      </c>
      <c r="AO3542" t="s">
        <v>1516</v>
      </c>
      <c r="AP3542" t="s">
        <v>164</v>
      </c>
      <c r="AQ3542">
        <v>8</v>
      </c>
      <c r="AR3542" t="s">
        <v>1506</v>
      </c>
      <c r="AS3542">
        <v>0</v>
      </c>
      <c r="AT3542" t="s">
        <v>271</v>
      </c>
      <c r="AU3542">
        <v>24</v>
      </c>
    </row>
    <row r="3543" spans="1:47" x14ac:dyDescent="0.25">
      <c r="A3543" t="s">
        <v>1632</v>
      </c>
      <c r="B3543">
        <v>3277194</v>
      </c>
      <c r="C3543">
        <v>361104</v>
      </c>
      <c r="D3543" t="s">
        <v>1282</v>
      </c>
      <c r="E3543">
        <v>0</v>
      </c>
      <c r="F3543">
        <v>0</v>
      </c>
      <c r="G3543">
        <v>2</v>
      </c>
      <c r="H3543">
        <v>0</v>
      </c>
      <c r="I3543">
        <v>90</v>
      </c>
      <c r="J3543">
        <v>2019</v>
      </c>
      <c r="K3543" t="s">
        <v>576</v>
      </c>
      <c r="L3543">
        <v>3</v>
      </c>
      <c r="M3543">
        <v>4</v>
      </c>
      <c r="N3543">
        <v>8.7201953461648944</v>
      </c>
      <c r="O3543">
        <v>9.2028152829646661</v>
      </c>
      <c r="P3543" t="s">
        <v>745</v>
      </c>
      <c r="Q3543" t="s">
        <v>1335</v>
      </c>
      <c r="R3543" t="s">
        <v>1633</v>
      </c>
      <c r="S3543">
        <v>5000</v>
      </c>
      <c r="T3543" t="s">
        <v>1634</v>
      </c>
      <c r="U3543" t="s">
        <v>149</v>
      </c>
      <c r="V3543" t="s">
        <v>469</v>
      </c>
      <c r="W3543" t="s">
        <v>861</v>
      </c>
      <c r="X3543" t="s">
        <v>151</v>
      </c>
      <c r="Y3543" t="s">
        <v>1636</v>
      </c>
      <c r="Z3543" s="1">
        <v>43817</v>
      </c>
      <c r="AA3543">
        <v>57</v>
      </c>
      <c r="AB3543" t="s">
        <v>81</v>
      </c>
      <c r="AC3543">
        <v>2023</v>
      </c>
      <c r="AD3543">
        <v>383</v>
      </c>
      <c r="AE3543" t="s">
        <v>1503</v>
      </c>
      <c r="AF3543" t="s">
        <v>1504</v>
      </c>
      <c r="AG3543" s="1">
        <v>36833</v>
      </c>
      <c r="AH3543" t="s">
        <v>62</v>
      </c>
      <c r="AI3543" t="s">
        <v>63</v>
      </c>
      <c r="AJ3543" t="s">
        <v>64</v>
      </c>
      <c r="AK3543">
        <v>171</v>
      </c>
      <c r="AL3543">
        <v>10000000</v>
      </c>
      <c r="AM3543">
        <v>30000000</v>
      </c>
      <c r="AN3543" s="1">
        <v>45473</v>
      </c>
      <c r="AO3543" t="s">
        <v>1517</v>
      </c>
      <c r="AP3543" t="s">
        <v>164</v>
      </c>
      <c r="AQ3543">
        <v>8</v>
      </c>
      <c r="AR3543" t="s">
        <v>1506</v>
      </c>
      <c r="AS3543">
        <v>0</v>
      </c>
      <c r="AT3543" t="s">
        <v>271</v>
      </c>
      <c r="AU3543">
        <v>24</v>
      </c>
    </row>
    <row r="3544" spans="1:47" x14ac:dyDescent="0.25">
      <c r="A3544" t="s">
        <v>1632</v>
      </c>
      <c r="B3544">
        <v>3277194</v>
      </c>
      <c r="C3544">
        <v>361104</v>
      </c>
      <c r="D3544" t="s">
        <v>1282</v>
      </c>
      <c r="E3544">
        <v>0</v>
      </c>
      <c r="F3544">
        <v>0</v>
      </c>
      <c r="G3544">
        <v>2</v>
      </c>
      <c r="H3544">
        <v>0</v>
      </c>
      <c r="I3544">
        <v>90</v>
      </c>
      <c r="J3544">
        <v>2019</v>
      </c>
      <c r="K3544" t="s">
        <v>576</v>
      </c>
      <c r="L3544">
        <v>3</v>
      </c>
      <c r="M3544">
        <v>4</v>
      </c>
      <c r="N3544">
        <v>8.7201953461648944</v>
      </c>
      <c r="O3544">
        <v>9.2028152829646661</v>
      </c>
      <c r="P3544" t="s">
        <v>745</v>
      </c>
      <c r="Q3544" t="s">
        <v>1335</v>
      </c>
      <c r="R3544" t="s">
        <v>1633</v>
      </c>
      <c r="S3544">
        <v>5000</v>
      </c>
      <c r="T3544" t="s">
        <v>1634</v>
      </c>
      <c r="U3544" t="s">
        <v>149</v>
      </c>
      <c r="V3544" t="s">
        <v>469</v>
      </c>
      <c r="W3544" t="s">
        <v>861</v>
      </c>
      <c r="X3544" t="s">
        <v>151</v>
      </c>
      <c r="Y3544" t="s">
        <v>1636</v>
      </c>
      <c r="Z3544" s="1">
        <v>43817</v>
      </c>
      <c r="AA3544">
        <v>57</v>
      </c>
      <c r="AB3544" t="s">
        <v>81</v>
      </c>
      <c r="AC3544">
        <v>2023</v>
      </c>
      <c r="AD3544">
        <v>383</v>
      </c>
      <c r="AE3544" t="s">
        <v>1503</v>
      </c>
      <c r="AF3544" t="s">
        <v>1504</v>
      </c>
      <c r="AG3544" s="1">
        <v>36833</v>
      </c>
      <c r="AH3544" t="s">
        <v>62</v>
      </c>
      <c r="AI3544" t="s">
        <v>63</v>
      </c>
      <c r="AJ3544" t="s">
        <v>64</v>
      </c>
      <c r="AK3544">
        <v>171</v>
      </c>
      <c r="AL3544">
        <v>10000000</v>
      </c>
      <c r="AM3544">
        <v>30000000</v>
      </c>
      <c r="AN3544" s="1">
        <v>45473</v>
      </c>
      <c r="AO3544" t="s">
        <v>1518</v>
      </c>
      <c r="AP3544" t="s">
        <v>164</v>
      </c>
      <c r="AQ3544">
        <v>8</v>
      </c>
      <c r="AR3544" t="s">
        <v>1506</v>
      </c>
      <c r="AS3544">
        <v>0</v>
      </c>
      <c r="AT3544" t="s">
        <v>271</v>
      </c>
      <c r="AU3544">
        <v>24</v>
      </c>
    </row>
    <row r="3545" spans="1:47" x14ac:dyDescent="0.25">
      <c r="A3545" t="s">
        <v>1632</v>
      </c>
      <c r="B3545">
        <v>3277194</v>
      </c>
      <c r="C3545">
        <v>361104</v>
      </c>
      <c r="D3545" t="s">
        <v>1282</v>
      </c>
      <c r="E3545">
        <v>0</v>
      </c>
      <c r="F3545">
        <v>0</v>
      </c>
      <c r="G3545">
        <v>2</v>
      </c>
      <c r="H3545">
        <v>0</v>
      </c>
      <c r="I3545">
        <v>90</v>
      </c>
      <c r="J3545">
        <v>2019</v>
      </c>
      <c r="K3545" t="s">
        <v>576</v>
      </c>
      <c r="L3545">
        <v>3</v>
      </c>
      <c r="M3545">
        <v>4</v>
      </c>
      <c r="N3545">
        <v>8.7201953461648944</v>
      </c>
      <c r="O3545">
        <v>9.2028152829646661</v>
      </c>
      <c r="P3545" t="s">
        <v>745</v>
      </c>
      <c r="Q3545" t="s">
        <v>1335</v>
      </c>
      <c r="R3545" t="s">
        <v>1633</v>
      </c>
      <c r="S3545">
        <v>5000</v>
      </c>
      <c r="T3545" t="s">
        <v>1634</v>
      </c>
      <c r="U3545" t="s">
        <v>149</v>
      </c>
      <c r="V3545" t="s">
        <v>469</v>
      </c>
      <c r="W3545" t="s">
        <v>861</v>
      </c>
      <c r="X3545" t="s">
        <v>151</v>
      </c>
      <c r="Y3545" t="s">
        <v>1636</v>
      </c>
      <c r="Z3545" s="1">
        <v>43817</v>
      </c>
      <c r="AA3545">
        <v>57</v>
      </c>
      <c r="AB3545" t="s">
        <v>81</v>
      </c>
      <c r="AC3545">
        <v>2023</v>
      </c>
      <c r="AD3545">
        <v>383</v>
      </c>
      <c r="AE3545" t="s">
        <v>1503</v>
      </c>
      <c r="AF3545" t="s">
        <v>1504</v>
      </c>
      <c r="AG3545" s="1">
        <v>36833</v>
      </c>
      <c r="AH3545" t="s">
        <v>62</v>
      </c>
      <c r="AI3545" t="s">
        <v>63</v>
      </c>
      <c r="AJ3545" t="s">
        <v>64</v>
      </c>
      <c r="AK3545">
        <v>171</v>
      </c>
      <c r="AL3545">
        <v>10000000</v>
      </c>
      <c r="AM3545">
        <v>30000000</v>
      </c>
      <c r="AN3545" s="1">
        <v>45473</v>
      </c>
      <c r="AO3545" t="s">
        <v>1519</v>
      </c>
      <c r="AP3545" t="s">
        <v>164</v>
      </c>
      <c r="AQ3545">
        <v>8</v>
      </c>
      <c r="AR3545" t="s">
        <v>1506</v>
      </c>
      <c r="AS3545">
        <v>0</v>
      </c>
      <c r="AT3545" t="s">
        <v>271</v>
      </c>
      <c r="AU3545">
        <v>24</v>
      </c>
    </row>
    <row r="3546" spans="1:47" x14ac:dyDescent="0.25">
      <c r="A3546" t="s">
        <v>1632</v>
      </c>
      <c r="B3546">
        <v>3277194</v>
      </c>
      <c r="C3546">
        <v>361104</v>
      </c>
      <c r="D3546" t="s">
        <v>1282</v>
      </c>
      <c r="E3546">
        <v>0</v>
      </c>
      <c r="F3546">
        <v>0</v>
      </c>
      <c r="G3546">
        <v>2</v>
      </c>
      <c r="H3546">
        <v>0</v>
      </c>
      <c r="I3546">
        <v>90</v>
      </c>
      <c r="J3546">
        <v>2019</v>
      </c>
      <c r="K3546" t="s">
        <v>576</v>
      </c>
      <c r="L3546">
        <v>3</v>
      </c>
      <c r="M3546">
        <v>4</v>
      </c>
      <c r="N3546">
        <v>8.7201953461648944</v>
      </c>
      <c r="O3546">
        <v>9.2028152829646661</v>
      </c>
      <c r="P3546" t="s">
        <v>745</v>
      </c>
      <c r="Q3546" t="s">
        <v>1335</v>
      </c>
      <c r="R3546" t="s">
        <v>1633</v>
      </c>
      <c r="S3546">
        <v>5000</v>
      </c>
      <c r="T3546" t="s">
        <v>1634</v>
      </c>
      <c r="U3546" t="s">
        <v>149</v>
      </c>
      <c r="V3546" t="s">
        <v>469</v>
      </c>
      <c r="W3546" t="s">
        <v>861</v>
      </c>
      <c r="X3546" t="s">
        <v>151</v>
      </c>
      <c r="Y3546" t="s">
        <v>1636</v>
      </c>
      <c r="Z3546" s="1">
        <v>43817</v>
      </c>
      <c r="AA3546">
        <v>57</v>
      </c>
      <c r="AB3546" t="s">
        <v>81</v>
      </c>
      <c r="AC3546">
        <v>2023</v>
      </c>
      <c r="AD3546">
        <v>383</v>
      </c>
      <c r="AE3546" t="s">
        <v>1503</v>
      </c>
      <c r="AF3546" t="s">
        <v>1504</v>
      </c>
      <c r="AG3546" s="1">
        <v>36833</v>
      </c>
      <c r="AH3546" t="s">
        <v>62</v>
      </c>
      <c r="AI3546" t="s">
        <v>63</v>
      </c>
      <c r="AJ3546" t="s">
        <v>64</v>
      </c>
      <c r="AK3546">
        <v>171</v>
      </c>
      <c r="AL3546">
        <v>10000000</v>
      </c>
      <c r="AM3546">
        <v>30000000</v>
      </c>
      <c r="AN3546" s="1">
        <v>45473</v>
      </c>
      <c r="AO3546" t="s">
        <v>1520</v>
      </c>
      <c r="AP3546" t="s">
        <v>164</v>
      </c>
      <c r="AQ3546">
        <v>8</v>
      </c>
      <c r="AR3546" t="s">
        <v>1506</v>
      </c>
      <c r="AS3546">
        <v>0</v>
      </c>
      <c r="AT3546" t="s">
        <v>271</v>
      </c>
      <c r="AU3546">
        <v>24</v>
      </c>
    </row>
    <row r="3547" spans="1:47" x14ac:dyDescent="0.25">
      <c r="A3547" t="s">
        <v>1637</v>
      </c>
      <c r="B3547">
        <v>3203578</v>
      </c>
      <c r="C3547">
        <v>332705</v>
      </c>
      <c r="D3547" t="s">
        <v>48</v>
      </c>
      <c r="E3547">
        <v>0</v>
      </c>
      <c r="F3547">
        <v>0</v>
      </c>
      <c r="G3547">
        <v>0</v>
      </c>
      <c r="H3547">
        <v>0</v>
      </c>
      <c r="I3547">
        <v>86</v>
      </c>
      <c r="J3547">
        <v>2019</v>
      </c>
      <c r="K3547" t="s">
        <v>113</v>
      </c>
      <c r="L3547">
        <v>3</v>
      </c>
      <c r="M3547">
        <v>1</v>
      </c>
      <c r="N3547">
        <v>1</v>
      </c>
      <c r="O3547">
        <v>10</v>
      </c>
      <c r="P3547" t="s">
        <v>625</v>
      </c>
      <c r="Q3547" t="s">
        <v>720</v>
      </c>
      <c r="R3547" t="s">
        <v>1255</v>
      </c>
      <c r="S3547">
        <v>40562</v>
      </c>
      <c r="T3547" t="s">
        <v>77</v>
      </c>
      <c r="U3547" t="s">
        <v>914</v>
      </c>
      <c r="V3547" t="s">
        <v>580</v>
      </c>
      <c r="W3547" t="s">
        <v>308</v>
      </c>
      <c r="X3547" t="s">
        <v>57</v>
      </c>
      <c r="Y3547" t="s">
        <v>1638</v>
      </c>
      <c r="Z3547" s="1">
        <v>43820</v>
      </c>
      <c r="AA3547">
        <v>86</v>
      </c>
      <c r="AB3547" t="s">
        <v>59</v>
      </c>
      <c r="AC3547">
        <v>2023</v>
      </c>
      <c r="AD3547">
        <v>989</v>
      </c>
      <c r="AE3547" t="s">
        <v>1363</v>
      </c>
      <c r="AF3547" t="s">
        <v>247</v>
      </c>
      <c r="AG3547" s="1">
        <v>36205</v>
      </c>
      <c r="AH3547" t="s">
        <v>252</v>
      </c>
      <c r="AI3547" t="s">
        <v>249</v>
      </c>
      <c r="AJ3547" t="s">
        <v>64</v>
      </c>
      <c r="AK3547">
        <v>175</v>
      </c>
      <c r="AL3547">
        <v>20000000</v>
      </c>
      <c r="AM3547">
        <v>20000000</v>
      </c>
      <c r="AN3547" s="1">
        <v>46934</v>
      </c>
      <c r="AO3547" t="s">
        <v>1364</v>
      </c>
      <c r="AP3547" t="s">
        <v>66</v>
      </c>
      <c r="AQ3547">
        <v>18</v>
      </c>
      <c r="AR3547" t="s">
        <v>1365</v>
      </c>
      <c r="AS3547">
        <v>0</v>
      </c>
      <c r="AT3547" t="s">
        <v>252</v>
      </c>
      <c r="AU3547">
        <v>25</v>
      </c>
    </row>
    <row r="3548" spans="1:47" x14ac:dyDescent="0.25">
      <c r="A3548" t="s">
        <v>1639</v>
      </c>
      <c r="B3548">
        <v>3219276</v>
      </c>
      <c r="C3548">
        <v>315779</v>
      </c>
      <c r="D3548" t="s">
        <v>504</v>
      </c>
      <c r="E3548">
        <v>0</v>
      </c>
      <c r="F3548">
        <v>0</v>
      </c>
      <c r="G3548">
        <v>0</v>
      </c>
      <c r="H3548">
        <v>0</v>
      </c>
      <c r="I3548">
        <v>66</v>
      </c>
      <c r="J3548">
        <v>2019</v>
      </c>
      <c r="K3548" t="s">
        <v>291</v>
      </c>
      <c r="L3548">
        <v>1</v>
      </c>
      <c r="M3548">
        <v>1</v>
      </c>
      <c r="N3548">
        <v>14</v>
      </c>
      <c r="O3548">
        <v>4</v>
      </c>
      <c r="P3548" t="s">
        <v>1640</v>
      </c>
      <c r="Q3548" t="s">
        <v>1459</v>
      </c>
      <c r="R3548" t="s">
        <v>1641</v>
      </c>
      <c r="S3548">
        <v>30559</v>
      </c>
      <c r="T3548" t="s">
        <v>1642</v>
      </c>
      <c r="U3548" t="s">
        <v>1296</v>
      </c>
      <c r="V3548" t="s">
        <v>1463</v>
      </c>
      <c r="W3548" t="s">
        <v>103</v>
      </c>
      <c r="X3548" t="s">
        <v>57</v>
      </c>
      <c r="Y3548" t="s">
        <v>1643</v>
      </c>
      <c r="Z3548" s="1">
        <v>43831</v>
      </c>
      <c r="AA3548">
        <v>66</v>
      </c>
      <c r="AB3548" t="s">
        <v>59</v>
      </c>
      <c r="AC3548">
        <v>2023</v>
      </c>
      <c r="AD3548">
        <v>5</v>
      </c>
      <c r="AE3548" t="s">
        <v>475</v>
      </c>
      <c r="AF3548" t="s">
        <v>247</v>
      </c>
      <c r="AG3548" s="1">
        <v>36056</v>
      </c>
      <c r="AH3548" t="s">
        <v>264</v>
      </c>
      <c r="AI3548" t="s">
        <v>265</v>
      </c>
      <c r="AJ3548" t="s">
        <v>64</v>
      </c>
      <c r="AK3548">
        <v>177</v>
      </c>
      <c r="AL3548">
        <v>25000000</v>
      </c>
      <c r="AM3548">
        <v>60000000</v>
      </c>
      <c r="AN3548" s="1">
        <v>46568</v>
      </c>
      <c r="AO3548" t="s">
        <v>476</v>
      </c>
      <c r="AP3548" t="s">
        <v>164</v>
      </c>
      <c r="AQ3548">
        <v>11</v>
      </c>
      <c r="AR3548" t="s">
        <v>477</v>
      </c>
      <c r="AS3548">
        <v>0</v>
      </c>
      <c r="AT3548" t="s">
        <v>264</v>
      </c>
      <c r="AU3548">
        <v>26</v>
      </c>
    </row>
    <row r="3549" spans="1:47" x14ac:dyDescent="0.25">
      <c r="A3549" t="s">
        <v>1639</v>
      </c>
      <c r="B3549">
        <v>3219276</v>
      </c>
      <c r="C3549">
        <v>315779</v>
      </c>
      <c r="D3549" t="s">
        <v>504</v>
      </c>
      <c r="E3549">
        <v>0</v>
      </c>
      <c r="F3549">
        <v>0</v>
      </c>
      <c r="G3549">
        <v>0</v>
      </c>
      <c r="H3549">
        <v>0</v>
      </c>
      <c r="I3549">
        <v>66</v>
      </c>
      <c r="J3549">
        <v>2019</v>
      </c>
      <c r="K3549" t="s">
        <v>291</v>
      </c>
      <c r="L3549">
        <v>1</v>
      </c>
      <c r="M3549">
        <v>1</v>
      </c>
      <c r="N3549">
        <v>14</v>
      </c>
      <c r="O3549">
        <v>4</v>
      </c>
      <c r="P3549" t="s">
        <v>1640</v>
      </c>
      <c r="Q3549" t="s">
        <v>1459</v>
      </c>
      <c r="R3549" t="s">
        <v>1641</v>
      </c>
      <c r="S3549">
        <v>30559</v>
      </c>
      <c r="T3549" t="s">
        <v>1642</v>
      </c>
      <c r="U3549" t="s">
        <v>1296</v>
      </c>
      <c r="V3549" t="s">
        <v>1463</v>
      </c>
      <c r="W3549" t="s">
        <v>103</v>
      </c>
      <c r="X3549" t="s">
        <v>57</v>
      </c>
      <c r="Y3549" t="s">
        <v>1643</v>
      </c>
      <c r="Z3549" s="1">
        <v>43831</v>
      </c>
      <c r="AA3549">
        <v>66</v>
      </c>
      <c r="AB3549" t="s">
        <v>59</v>
      </c>
      <c r="AC3549">
        <v>2023</v>
      </c>
      <c r="AD3549">
        <v>5</v>
      </c>
      <c r="AE3549" t="s">
        <v>475</v>
      </c>
      <c r="AF3549" t="s">
        <v>247</v>
      </c>
      <c r="AG3549" s="1">
        <v>36056</v>
      </c>
      <c r="AH3549" t="s">
        <v>264</v>
      </c>
      <c r="AI3549" t="s">
        <v>265</v>
      </c>
      <c r="AJ3549" t="s">
        <v>64</v>
      </c>
      <c r="AK3549">
        <v>177</v>
      </c>
      <c r="AL3549">
        <v>25000000</v>
      </c>
      <c r="AM3549">
        <v>60000000</v>
      </c>
      <c r="AN3549" s="1">
        <v>46568</v>
      </c>
      <c r="AO3549" t="s">
        <v>478</v>
      </c>
      <c r="AP3549" t="s">
        <v>164</v>
      </c>
      <c r="AQ3549">
        <v>11</v>
      </c>
      <c r="AR3549" t="s">
        <v>477</v>
      </c>
      <c r="AS3549">
        <v>0</v>
      </c>
      <c r="AT3549" t="s">
        <v>264</v>
      </c>
      <c r="AU3549">
        <v>26</v>
      </c>
    </row>
    <row r="3550" spans="1:47" x14ac:dyDescent="0.25">
      <c r="A3550" t="s">
        <v>1639</v>
      </c>
      <c r="B3550">
        <v>3219276</v>
      </c>
      <c r="C3550">
        <v>315779</v>
      </c>
      <c r="D3550" t="s">
        <v>504</v>
      </c>
      <c r="E3550">
        <v>0</v>
      </c>
      <c r="F3550">
        <v>0</v>
      </c>
      <c r="G3550">
        <v>0</v>
      </c>
      <c r="H3550">
        <v>0</v>
      </c>
      <c r="I3550">
        <v>66</v>
      </c>
      <c r="J3550">
        <v>2019</v>
      </c>
      <c r="K3550" t="s">
        <v>291</v>
      </c>
      <c r="L3550">
        <v>1</v>
      </c>
      <c r="M3550">
        <v>1</v>
      </c>
      <c r="N3550">
        <v>14</v>
      </c>
      <c r="O3550">
        <v>4</v>
      </c>
      <c r="P3550" t="s">
        <v>1640</v>
      </c>
      <c r="Q3550" t="s">
        <v>1459</v>
      </c>
      <c r="R3550" t="s">
        <v>1641</v>
      </c>
      <c r="S3550">
        <v>30559</v>
      </c>
      <c r="T3550" t="s">
        <v>1642</v>
      </c>
      <c r="U3550" t="s">
        <v>1296</v>
      </c>
      <c r="V3550" t="s">
        <v>1463</v>
      </c>
      <c r="W3550" t="s">
        <v>103</v>
      </c>
      <c r="X3550" t="s">
        <v>57</v>
      </c>
      <c r="Y3550" t="s">
        <v>1643</v>
      </c>
      <c r="Z3550" s="1">
        <v>43831</v>
      </c>
      <c r="AA3550">
        <v>66</v>
      </c>
      <c r="AB3550" t="s">
        <v>59</v>
      </c>
      <c r="AC3550">
        <v>2023</v>
      </c>
      <c r="AD3550">
        <v>5</v>
      </c>
      <c r="AE3550" t="s">
        <v>475</v>
      </c>
      <c r="AF3550" t="s">
        <v>247</v>
      </c>
      <c r="AG3550" s="1">
        <v>36056</v>
      </c>
      <c r="AH3550" t="s">
        <v>264</v>
      </c>
      <c r="AI3550" t="s">
        <v>265</v>
      </c>
      <c r="AJ3550" t="s">
        <v>64</v>
      </c>
      <c r="AK3550">
        <v>177</v>
      </c>
      <c r="AL3550">
        <v>25000000</v>
      </c>
      <c r="AM3550">
        <v>60000000</v>
      </c>
      <c r="AN3550" s="1">
        <v>46568</v>
      </c>
      <c r="AO3550" t="s">
        <v>479</v>
      </c>
      <c r="AP3550" t="s">
        <v>164</v>
      </c>
      <c r="AQ3550">
        <v>11</v>
      </c>
      <c r="AR3550" t="s">
        <v>477</v>
      </c>
      <c r="AS3550">
        <v>0</v>
      </c>
      <c r="AT3550" t="s">
        <v>264</v>
      </c>
      <c r="AU3550">
        <v>26</v>
      </c>
    </row>
    <row r="3551" spans="1:47" x14ac:dyDescent="0.25">
      <c r="A3551" t="s">
        <v>1639</v>
      </c>
      <c r="B3551">
        <v>3219276</v>
      </c>
      <c r="C3551">
        <v>315779</v>
      </c>
      <c r="D3551" t="s">
        <v>504</v>
      </c>
      <c r="E3551">
        <v>0</v>
      </c>
      <c r="F3551">
        <v>0</v>
      </c>
      <c r="G3551">
        <v>0</v>
      </c>
      <c r="H3551">
        <v>0</v>
      </c>
      <c r="I3551">
        <v>66</v>
      </c>
      <c r="J3551">
        <v>2019</v>
      </c>
      <c r="K3551" t="s">
        <v>291</v>
      </c>
      <c r="L3551">
        <v>1</v>
      </c>
      <c r="M3551">
        <v>1</v>
      </c>
      <c r="N3551">
        <v>14</v>
      </c>
      <c r="O3551">
        <v>4</v>
      </c>
      <c r="P3551" t="s">
        <v>1640</v>
      </c>
      <c r="Q3551" t="s">
        <v>1459</v>
      </c>
      <c r="R3551" t="s">
        <v>1641</v>
      </c>
      <c r="S3551">
        <v>30559</v>
      </c>
      <c r="T3551" t="s">
        <v>1642</v>
      </c>
      <c r="U3551" t="s">
        <v>1296</v>
      </c>
      <c r="V3551" t="s">
        <v>1463</v>
      </c>
      <c r="W3551" t="s">
        <v>103</v>
      </c>
      <c r="X3551" t="s">
        <v>57</v>
      </c>
      <c r="Y3551" t="s">
        <v>1643</v>
      </c>
      <c r="Z3551" s="1">
        <v>43831</v>
      </c>
      <c r="AA3551">
        <v>66</v>
      </c>
      <c r="AB3551" t="s">
        <v>59</v>
      </c>
      <c r="AC3551">
        <v>2023</v>
      </c>
      <c r="AD3551">
        <v>5</v>
      </c>
      <c r="AE3551" t="s">
        <v>475</v>
      </c>
      <c r="AF3551" t="s">
        <v>247</v>
      </c>
      <c r="AG3551" s="1">
        <v>36056</v>
      </c>
      <c r="AH3551" t="s">
        <v>264</v>
      </c>
      <c r="AI3551" t="s">
        <v>265</v>
      </c>
      <c r="AJ3551" t="s">
        <v>64</v>
      </c>
      <c r="AK3551">
        <v>177</v>
      </c>
      <c r="AL3551">
        <v>25000000</v>
      </c>
      <c r="AM3551">
        <v>60000000</v>
      </c>
      <c r="AN3551" s="1">
        <v>46568</v>
      </c>
      <c r="AO3551" t="s">
        <v>480</v>
      </c>
      <c r="AP3551" t="s">
        <v>164</v>
      </c>
      <c r="AQ3551">
        <v>11</v>
      </c>
      <c r="AR3551" t="s">
        <v>477</v>
      </c>
      <c r="AS3551">
        <v>0</v>
      </c>
      <c r="AT3551" t="s">
        <v>264</v>
      </c>
      <c r="AU3551">
        <v>26</v>
      </c>
    </row>
    <row r="3552" spans="1:47" x14ac:dyDescent="0.25">
      <c r="A3552" t="s">
        <v>1639</v>
      </c>
      <c r="B3552">
        <v>3219276</v>
      </c>
      <c r="C3552">
        <v>315779</v>
      </c>
      <c r="D3552" t="s">
        <v>504</v>
      </c>
      <c r="E3552">
        <v>0</v>
      </c>
      <c r="F3552">
        <v>0</v>
      </c>
      <c r="G3552">
        <v>0</v>
      </c>
      <c r="H3552">
        <v>0</v>
      </c>
      <c r="I3552">
        <v>66</v>
      </c>
      <c r="J3552">
        <v>2019</v>
      </c>
      <c r="K3552" t="s">
        <v>291</v>
      </c>
      <c r="L3552">
        <v>1</v>
      </c>
      <c r="M3552">
        <v>1</v>
      </c>
      <c r="N3552">
        <v>14</v>
      </c>
      <c r="O3552">
        <v>4</v>
      </c>
      <c r="P3552" t="s">
        <v>1640</v>
      </c>
      <c r="Q3552" t="s">
        <v>1459</v>
      </c>
      <c r="R3552" t="s">
        <v>1641</v>
      </c>
      <c r="S3552">
        <v>30559</v>
      </c>
      <c r="T3552" t="s">
        <v>1642</v>
      </c>
      <c r="U3552" t="s">
        <v>1296</v>
      </c>
      <c r="V3552" t="s">
        <v>1463</v>
      </c>
      <c r="W3552" t="s">
        <v>103</v>
      </c>
      <c r="X3552" t="s">
        <v>57</v>
      </c>
      <c r="Y3552" t="s">
        <v>1643</v>
      </c>
      <c r="Z3552" s="1">
        <v>43831</v>
      </c>
      <c r="AA3552">
        <v>66</v>
      </c>
      <c r="AB3552" t="s">
        <v>59</v>
      </c>
      <c r="AC3552">
        <v>2023</v>
      </c>
      <c r="AD3552">
        <v>5</v>
      </c>
      <c r="AE3552" t="s">
        <v>475</v>
      </c>
      <c r="AF3552" t="s">
        <v>247</v>
      </c>
      <c r="AG3552" s="1">
        <v>36056</v>
      </c>
      <c r="AH3552" t="s">
        <v>264</v>
      </c>
      <c r="AI3552" t="s">
        <v>265</v>
      </c>
      <c r="AJ3552" t="s">
        <v>64</v>
      </c>
      <c r="AK3552">
        <v>177</v>
      </c>
      <c r="AL3552">
        <v>25000000</v>
      </c>
      <c r="AM3552">
        <v>60000000</v>
      </c>
      <c r="AN3552" s="1">
        <v>46568</v>
      </c>
      <c r="AO3552" t="s">
        <v>481</v>
      </c>
      <c r="AP3552" t="s">
        <v>164</v>
      </c>
      <c r="AQ3552">
        <v>11</v>
      </c>
      <c r="AR3552" t="s">
        <v>477</v>
      </c>
      <c r="AS3552">
        <v>0</v>
      </c>
      <c r="AT3552" t="s">
        <v>264</v>
      </c>
      <c r="AU3552">
        <v>26</v>
      </c>
    </row>
    <row r="3553" spans="1:47" x14ac:dyDescent="0.25">
      <c r="A3553" t="s">
        <v>1639</v>
      </c>
      <c r="B3553">
        <v>3219276</v>
      </c>
      <c r="C3553">
        <v>315779</v>
      </c>
      <c r="D3553" t="s">
        <v>504</v>
      </c>
      <c r="E3553">
        <v>0</v>
      </c>
      <c r="F3553">
        <v>0</v>
      </c>
      <c r="G3553">
        <v>0</v>
      </c>
      <c r="H3553">
        <v>0</v>
      </c>
      <c r="I3553">
        <v>66</v>
      </c>
      <c r="J3553">
        <v>2019</v>
      </c>
      <c r="K3553" t="s">
        <v>291</v>
      </c>
      <c r="L3553">
        <v>1</v>
      </c>
      <c r="M3553">
        <v>1</v>
      </c>
      <c r="N3553">
        <v>14</v>
      </c>
      <c r="O3553">
        <v>4</v>
      </c>
      <c r="P3553" t="s">
        <v>1640</v>
      </c>
      <c r="Q3553" t="s">
        <v>1459</v>
      </c>
      <c r="R3553" t="s">
        <v>1641</v>
      </c>
      <c r="S3553">
        <v>30559</v>
      </c>
      <c r="T3553" t="s">
        <v>1642</v>
      </c>
      <c r="U3553" t="s">
        <v>1296</v>
      </c>
      <c r="V3553" t="s">
        <v>1463</v>
      </c>
      <c r="W3553" t="s">
        <v>103</v>
      </c>
      <c r="X3553" t="s">
        <v>57</v>
      </c>
      <c r="Y3553" t="s">
        <v>1643</v>
      </c>
      <c r="Z3553" s="1">
        <v>43831</v>
      </c>
      <c r="AA3553">
        <v>66</v>
      </c>
      <c r="AB3553" t="s">
        <v>59</v>
      </c>
      <c r="AC3553">
        <v>2023</v>
      </c>
      <c r="AD3553">
        <v>5</v>
      </c>
      <c r="AE3553" t="s">
        <v>475</v>
      </c>
      <c r="AF3553" t="s">
        <v>247</v>
      </c>
      <c r="AG3553" s="1">
        <v>36056</v>
      </c>
      <c r="AH3553" t="s">
        <v>264</v>
      </c>
      <c r="AI3553" t="s">
        <v>265</v>
      </c>
      <c r="AJ3553" t="s">
        <v>64</v>
      </c>
      <c r="AK3553">
        <v>177</v>
      </c>
      <c r="AL3553">
        <v>25000000</v>
      </c>
      <c r="AM3553">
        <v>60000000</v>
      </c>
      <c r="AN3553" s="1">
        <v>46568</v>
      </c>
      <c r="AO3553" t="s">
        <v>482</v>
      </c>
      <c r="AP3553" t="s">
        <v>164</v>
      </c>
      <c r="AQ3553">
        <v>11</v>
      </c>
      <c r="AR3553" t="s">
        <v>477</v>
      </c>
      <c r="AS3553">
        <v>0</v>
      </c>
      <c r="AT3553" t="s">
        <v>483</v>
      </c>
      <c r="AU3553">
        <v>26</v>
      </c>
    </row>
    <row r="3554" spans="1:47" x14ac:dyDescent="0.25">
      <c r="A3554" t="s">
        <v>1639</v>
      </c>
      <c r="B3554">
        <v>3219276</v>
      </c>
      <c r="C3554">
        <v>315779</v>
      </c>
      <c r="D3554" t="s">
        <v>504</v>
      </c>
      <c r="E3554">
        <v>0</v>
      </c>
      <c r="F3554">
        <v>0</v>
      </c>
      <c r="G3554">
        <v>0</v>
      </c>
      <c r="H3554">
        <v>0</v>
      </c>
      <c r="I3554">
        <v>66</v>
      </c>
      <c r="J3554">
        <v>2019</v>
      </c>
      <c r="K3554" t="s">
        <v>291</v>
      </c>
      <c r="L3554">
        <v>1</v>
      </c>
      <c r="M3554">
        <v>1</v>
      </c>
      <c r="N3554">
        <v>14</v>
      </c>
      <c r="O3554">
        <v>4</v>
      </c>
      <c r="P3554" t="s">
        <v>1640</v>
      </c>
      <c r="Q3554" t="s">
        <v>1459</v>
      </c>
      <c r="R3554" t="s">
        <v>1641</v>
      </c>
      <c r="S3554">
        <v>30559</v>
      </c>
      <c r="T3554" t="s">
        <v>1642</v>
      </c>
      <c r="U3554" t="s">
        <v>1296</v>
      </c>
      <c r="V3554" t="s">
        <v>1463</v>
      </c>
      <c r="W3554" t="s">
        <v>103</v>
      </c>
      <c r="X3554" t="s">
        <v>57</v>
      </c>
      <c r="Y3554" t="s">
        <v>1643</v>
      </c>
      <c r="Z3554" s="1">
        <v>43831</v>
      </c>
      <c r="AA3554">
        <v>66</v>
      </c>
      <c r="AB3554" t="s">
        <v>59</v>
      </c>
      <c r="AC3554">
        <v>2023</v>
      </c>
      <c r="AD3554">
        <v>5</v>
      </c>
      <c r="AE3554" t="s">
        <v>475</v>
      </c>
      <c r="AF3554" t="s">
        <v>247</v>
      </c>
      <c r="AG3554" s="1">
        <v>36056</v>
      </c>
      <c r="AH3554" t="s">
        <v>264</v>
      </c>
      <c r="AI3554" t="s">
        <v>265</v>
      </c>
      <c r="AJ3554" t="s">
        <v>64</v>
      </c>
      <c r="AK3554">
        <v>177</v>
      </c>
      <c r="AL3554">
        <v>25000000</v>
      </c>
      <c r="AM3554">
        <v>60000000</v>
      </c>
      <c r="AN3554" s="1">
        <v>46568</v>
      </c>
      <c r="AO3554" t="s">
        <v>484</v>
      </c>
      <c r="AP3554" t="s">
        <v>164</v>
      </c>
      <c r="AQ3554">
        <v>11</v>
      </c>
      <c r="AR3554" t="s">
        <v>477</v>
      </c>
      <c r="AS3554">
        <v>0</v>
      </c>
      <c r="AT3554" t="s">
        <v>264</v>
      </c>
      <c r="AU3554">
        <v>26</v>
      </c>
    </row>
    <row r="3555" spans="1:47" x14ac:dyDescent="0.25">
      <c r="A3555" t="s">
        <v>1639</v>
      </c>
      <c r="B3555">
        <v>3219276</v>
      </c>
      <c r="C3555">
        <v>315779</v>
      </c>
      <c r="D3555" t="s">
        <v>504</v>
      </c>
      <c r="E3555">
        <v>0</v>
      </c>
      <c r="F3555">
        <v>0</v>
      </c>
      <c r="G3555">
        <v>0</v>
      </c>
      <c r="H3555">
        <v>0</v>
      </c>
      <c r="I3555">
        <v>66</v>
      </c>
      <c r="J3555">
        <v>2019</v>
      </c>
      <c r="K3555" t="s">
        <v>291</v>
      </c>
      <c r="L3555">
        <v>1</v>
      </c>
      <c r="M3555">
        <v>1</v>
      </c>
      <c r="N3555">
        <v>14</v>
      </c>
      <c r="O3555">
        <v>4</v>
      </c>
      <c r="P3555" t="s">
        <v>1640</v>
      </c>
      <c r="Q3555" t="s">
        <v>1459</v>
      </c>
      <c r="R3555" t="s">
        <v>1641</v>
      </c>
      <c r="S3555">
        <v>30559</v>
      </c>
      <c r="T3555" t="s">
        <v>1642</v>
      </c>
      <c r="U3555" t="s">
        <v>1296</v>
      </c>
      <c r="V3555" t="s">
        <v>1463</v>
      </c>
      <c r="W3555" t="s">
        <v>103</v>
      </c>
      <c r="X3555" t="s">
        <v>57</v>
      </c>
      <c r="Y3555" t="s">
        <v>1643</v>
      </c>
      <c r="Z3555" s="1">
        <v>43831</v>
      </c>
      <c r="AA3555">
        <v>66</v>
      </c>
      <c r="AB3555" t="s">
        <v>59</v>
      </c>
      <c r="AC3555">
        <v>2023</v>
      </c>
      <c r="AD3555">
        <v>5</v>
      </c>
      <c r="AE3555" t="s">
        <v>475</v>
      </c>
      <c r="AF3555" t="s">
        <v>247</v>
      </c>
      <c r="AG3555" s="1">
        <v>36056</v>
      </c>
      <c r="AH3555" t="s">
        <v>264</v>
      </c>
      <c r="AI3555" t="s">
        <v>265</v>
      </c>
      <c r="AJ3555" t="s">
        <v>64</v>
      </c>
      <c r="AK3555">
        <v>177</v>
      </c>
      <c r="AL3555">
        <v>25000000</v>
      </c>
      <c r="AM3555">
        <v>60000000</v>
      </c>
      <c r="AN3555" s="1">
        <v>46568</v>
      </c>
      <c r="AO3555" t="s">
        <v>485</v>
      </c>
      <c r="AP3555" t="s">
        <v>66</v>
      </c>
      <c r="AQ3555">
        <v>11</v>
      </c>
      <c r="AR3555" t="s">
        <v>477</v>
      </c>
      <c r="AS3555">
        <v>0</v>
      </c>
      <c r="AT3555" t="s">
        <v>264</v>
      </c>
      <c r="AU3555">
        <v>26</v>
      </c>
    </row>
    <row r="3556" spans="1:47" x14ac:dyDescent="0.25">
      <c r="A3556" t="s">
        <v>1639</v>
      </c>
      <c r="B3556">
        <v>3219276</v>
      </c>
      <c r="C3556">
        <v>315779</v>
      </c>
      <c r="D3556" t="s">
        <v>504</v>
      </c>
      <c r="E3556">
        <v>0</v>
      </c>
      <c r="F3556">
        <v>0</v>
      </c>
      <c r="G3556">
        <v>0</v>
      </c>
      <c r="H3556">
        <v>0</v>
      </c>
      <c r="I3556">
        <v>66</v>
      </c>
      <c r="J3556">
        <v>2019</v>
      </c>
      <c r="K3556" t="s">
        <v>291</v>
      </c>
      <c r="L3556">
        <v>1</v>
      </c>
      <c r="M3556">
        <v>1</v>
      </c>
      <c r="N3556">
        <v>14</v>
      </c>
      <c r="O3556">
        <v>4</v>
      </c>
      <c r="P3556" t="s">
        <v>1640</v>
      </c>
      <c r="Q3556" t="s">
        <v>1459</v>
      </c>
      <c r="R3556" t="s">
        <v>1641</v>
      </c>
      <c r="S3556">
        <v>30559</v>
      </c>
      <c r="T3556" t="s">
        <v>1642</v>
      </c>
      <c r="U3556" t="s">
        <v>1296</v>
      </c>
      <c r="V3556" t="s">
        <v>1463</v>
      </c>
      <c r="W3556" t="s">
        <v>103</v>
      </c>
      <c r="X3556" t="s">
        <v>57</v>
      </c>
      <c r="Y3556" t="s">
        <v>1643</v>
      </c>
      <c r="Z3556" s="1">
        <v>43831</v>
      </c>
      <c r="AA3556">
        <v>66</v>
      </c>
      <c r="AB3556" t="s">
        <v>59</v>
      </c>
      <c r="AC3556">
        <v>2023</v>
      </c>
      <c r="AD3556">
        <v>5</v>
      </c>
      <c r="AE3556" t="s">
        <v>475</v>
      </c>
      <c r="AF3556" t="s">
        <v>247</v>
      </c>
      <c r="AG3556" s="1">
        <v>36056</v>
      </c>
      <c r="AH3556" t="s">
        <v>264</v>
      </c>
      <c r="AI3556" t="s">
        <v>265</v>
      </c>
      <c r="AJ3556" t="s">
        <v>64</v>
      </c>
      <c r="AK3556">
        <v>177</v>
      </c>
      <c r="AL3556">
        <v>25000000</v>
      </c>
      <c r="AM3556">
        <v>60000000</v>
      </c>
      <c r="AN3556" s="1">
        <v>46568</v>
      </c>
      <c r="AO3556" t="s">
        <v>486</v>
      </c>
      <c r="AP3556" t="s">
        <v>164</v>
      </c>
      <c r="AQ3556">
        <v>11</v>
      </c>
      <c r="AR3556" t="s">
        <v>477</v>
      </c>
      <c r="AS3556">
        <v>0</v>
      </c>
      <c r="AT3556" t="s">
        <v>264</v>
      </c>
      <c r="AU3556">
        <v>26</v>
      </c>
    </row>
    <row r="3557" spans="1:47" x14ac:dyDescent="0.25">
      <c r="A3557" t="s">
        <v>1639</v>
      </c>
      <c r="B3557">
        <v>3219276</v>
      </c>
      <c r="C3557">
        <v>315779</v>
      </c>
      <c r="D3557" t="s">
        <v>504</v>
      </c>
      <c r="E3557">
        <v>0</v>
      </c>
      <c r="F3557">
        <v>0</v>
      </c>
      <c r="G3557">
        <v>0</v>
      </c>
      <c r="H3557">
        <v>0</v>
      </c>
      <c r="I3557">
        <v>66</v>
      </c>
      <c r="J3557">
        <v>2019</v>
      </c>
      <c r="K3557" t="s">
        <v>291</v>
      </c>
      <c r="L3557">
        <v>1</v>
      </c>
      <c r="M3557">
        <v>1</v>
      </c>
      <c r="N3557">
        <v>14</v>
      </c>
      <c r="O3557">
        <v>4</v>
      </c>
      <c r="P3557" t="s">
        <v>1640</v>
      </c>
      <c r="Q3557" t="s">
        <v>1459</v>
      </c>
      <c r="R3557" t="s">
        <v>1641</v>
      </c>
      <c r="S3557">
        <v>30559</v>
      </c>
      <c r="T3557" t="s">
        <v>1642</v>
      </c>
      <c r="U3557" t="s">
        <v>1296</v>
      </c>
      <c r="V3557" t="s">
        <v>1463</v>
      </c>
      <c r="W3557" t="s">
        <v>103</v>
      </c>
      <c r="X3557" t="s">
        <v>57</v>
      </c>
      <c r="Y3557" t="s">
        <v>1643</v>
      </c>
      <c r="Z3557" s="1">
        <v>43831</v>
      </c>
      <c r="AA3557">
        <v>66</v>
      </c>
      <c r="AB3557" t="s">
        <v>59</v>
      </c>
      <c r="AC3557">
        <v>2023</v>
      </c>
      <c r="AD3557">
        <v>5</v>
      </c>
      <c r="AE3557" t="s">
        <v>475</v>
      </c>
      <c r="AF3557" t="s">
        <v>247</v>
      </c>
      <c r="AG3557" s="1">
        <v>36056</v>
      </c>
      <c r="AH3557" t="s">
        <v>264</v>
      </c>
      <c r="AI3557" t="s">
        <v>265</v>
      </c>
      <c r="AJ3557" t="s">
        <v>64</v>
      </c>
      <c r="AK3557">
        <v>177</v>
      </c>
      <c r="AL3557">
        <v>25000000</v>
      </c>
      <c r="AM3557">
        <v>60000000</v>
      </c>
      <c r="AN3557" s="1">
        <v>46568</v>
      </c>
      <c r="AO3557" t="s">
        <v>487</v>
      </c>
      <c r="AP3557" t="s">
        <v>164</v>
      </c>
      <c r="AQ3557">
        <v>11</v>
      </c>
      <c r="AR3557" t="s">
        <v>477</v>
      </c>
      <c r="AS3557">
        <v>0</v>
      </c>
      <c r="AT3557" t="s">
        <v>264</v>
      </c>
      <c r="AU3557">
        <v>26</v>
      </c>
    </row>
    <row r="3558" spans="1:47" x14ac:dyDescent="0.25">
      <c r="A3558" t="s">
        <v>1639</v>
      </c>
      <c r="B3558">
        <v>3219276</v>
      </c>
      <c r="C3558">
        <v>315779</v>
      </c>
      <c r="D3558" t="s">
        <v>504</v>
      </c>
      <c r="E3558">
        <v>0</v>
      </c>
      <c r="F3558">
        <v>0</v>
      </c>
      <c r="G3558">
        <v>0</v>
      </c>
      <c r="H3558">
        <v>0</v>
      </c>
      <c r="I3558">
        <v>66</v>
      </c>
      <c r="J3558">
        <v>2019</v>
      </c>
      <c r="K3558" t="s">
        <v>291</v>
      </c>
      <c r="L3558">
        <v>1</v>
      </c>
      <c r="M3558">
        <v>1</v>
      </c>
      <c r="N3558">
        <v>14</v>
      </c>
      <c r="O3558">
        <v>4</v>
      </c>
      <c r="P3558" t="s">
        <v>1640</v>
      </c>
      <c r="Q3558" t="s">
        <v>1459</v>
      </c>
      <c r="R3558" t="s">
        <v>1641</v>
      </c>
      <c r="S3558">
        <v>30559</v>
      </c>
      <c r="T3558" t="s">
        <v>1642</v>
      </c>
      <c r="U3558" t="s">
        <v>1296</v>
      </c>
      <c r="V3558" t="s">
        <v>1463</v>
      </c>
      <c r="W3558" t="s">
        <v>103</v>
      </c>
      <c r="X3558" t="s">
        <v>57</v>
      </c>
      <c r="Y3558" t="s">
        <v>1643</v>
      </c>
      <c r="Z3558" s="1">
        <v>43831</v>
      </c>
      <c r="AA3558">
        <v>66</v>
      </c>
      <c r="AB3558" t="s">
        <v>59</v>
      </c>
      <c r="AC3558">
        <v>2023</v>
      </c>
      <c r="AD3558">
        <v>5</v>
      </c>
      <c r="AE3558" t="s">
        <v>475</v>
      </c>
      <c r="AF3558" t="s">
        <v>247</v>
      </c>
      <c r="AG3558" s="1">
        <v>36056</v>
      </c>
      <c r="AH3558" t="s">
        <v>264</v>
      </c>
      <c r="AI3558" t="s">
        <v>265</v>
      </c>
      <c r="AJ3558" t="s">
        <v>64</v>
      </c>
      <c r="AK3558">
        <v>177</v>
      </c>
      <c r="AL3558">
        <v>25000000</v>
      </c>
      <c r="AM3558">
        <v>60000000</v>
      </c>
      <c r="AN3558" s="1">
        <v>46568</v>
      </c>
      <c r="AO3558" t="s">
        <v>488</v>
      </c>
      <c r="AP3558" t="s">
        <v>164</v>
      </c>
      <c r="AQ3558">
        <v>11</v>
      </c>
      <c r="AR3558" t="s">
        <v>477</v>
      </c>
      <c r="AS3558">
        <v>0</v>
      </c>
      <c r="AT3558" t="s">
        <v>264</v>
      </c>
      <c r="AU3558">
        <v>26</v>
      </c>
    </row>
    <row r="3559" spans="1:47" x14ac:dyDescent="0.25">
      <c r="A3559" t="s">
        <v>1639</v>
      </c>
      <c r="B3559">
        <v>3219276</v>
      </c>
      <c r="C3559">
        <v>315779</v>
      </c>
      <c r="D3559" t="s">
        <v>504</v>
      </c>
      <c r="E3559">
        <v>0</v>
      </c>
      <c r="F3559">
        <v>0</v>
      </c>
      <c r="G3559">
        <v>0</v>
      </c>
      <c r="H3559">
        <v>0</v>
      </c>
      <c r="I3559">
        <v>66</v>
      </c>
      <c r="J3559">
        <v>2019</v>
      </c>
      <c r="K3559" t="s">
        <v>291</v>
      </c>
      <c r="L3559">
        <v>1</v>
      </c>
      <c r="M3559">
        <v>1</v>
      </c>
      <c r="N3559">
        <v>14</v>
      </c>
      <c r="O3559">
        <v>4</v>
      </c>
      <c r="P3559" t="s">
        <v>1640</v>
      </c>
      <c r="Q3559" t="s">
        <v>1459</v>
      </c>
      <c r="R3559" t="s">
        <v>1641</v>
      </c>
      <c r="S3559">
        <v>30559</v>
      </c>
      <c r="T3559" t="s">
        <v>1642</v>
      </c>
      <c r="U3559" t="s">
        <v>1296</v>
      </c>
      <c r="V3559" t="s">
        <v>1463</v>
      </c>
      <c r="W3559" t="s">
        <v>103</v>
      </c>
      <c r="X3559" t="s">
        <v>57</v>
      </c>
      <c r="Y3559" t="s">
        <v>1643</v>
      </c>
      <c r="Z3559" s="1">
        <v>43831</v>
      </c>
      <c r="AA3559">
        <v>66</v>
      </c>
      <c r="AB3559" t="s">
        <v>59</v>
      </c>
      <c r="AC3559">
        <v>2023</v>
      </c>
      <c r="AD3559">
        <v>5</v>
      </c>
      <c r="AE3559" t="s">
        <v>475</v>
      </c>
      <c r="AF3559" t="s">
        <v>247</v>
      </c>
      <c r="AG3559" s="1">
        <v>36056</v>
      </c>
      <c r="AH3559" t="s">
        <v>264</v>
      </c>
      <c r="AI3559" t="s">
        <v>265</v>
      </c>
      <c r="AJ3559" t="s">
        <v>64</v>
      </c>
      <c r="AK3559">
        <v>177</v>
      </c>
      <c r="AL3559">
        <v>25000000</v>
      </c>
      <c r="AM3559">
        <v>60000000</v>
      </c>
      <c r="AN3559" s="1">
        <v>46568</v>
      </c>
      <c r="AO3559" t="s">
        <v>489</v>
      </c>
      <c r="AP3559" t="s">
        <v>164</v>
      </c>
      <c r="AQ3559">
        <v>11</v>
      </c>
      <c r="AR3559" t="s">
        <v>477</v>
      </c>
      <c r="AS3559">
        <v>0</v>
      </c>
      <c r="AT3559" t="s">
        <v>264</v>
      </c>
      <c r="AU3559">
        <v>26</v>
      </c>
    </row>
    <row r="3560" spans="1:47" x14ac:dyDescent="0.25">
      <c r="A3560" t="s">
        <v>1639</v>
      </c>
      <c r="B3560">
        <v>3219276</v>
      </c>
      <c r="C3560">
        <v>315779</v>
      </c>
      <c r="D3560" t="s">
        <v>504</v>
      </c>
      <c r="E3560">
        <v>0</v>
      </c>
      <c r="F3560">
        <v>0</v>
      </c>
      <c r="G3560">
        <v>0</v>
      </c>
      <c r="H3560">
        <v>0</v>
      </c>
      <c r="I3560">
        <v>66</v>
      </c>
      <c r="J3560">
        <v>2019</v>
      </c>
      <c r="K3560" t="s">
        <v>291</v>
      </c>
      <c r="L3560">
        <v>1</v>
      </c>
      <c r="M3560">
        <v>1</v>
      </c>
      <c r="N3560">
        <v>14</v>
      </c>
      <c r="O3560">
        <v>4</v>
      </c>
      <c r="P3560" t="s">
        <v>1640</v>
      </c>
      <c r="Q3560" t="s">
        <v>1459</v>
      </c>
      <c r="R3560" t="s">
        <v>1641</v>
      </c>
      <c r="S3560">
        <v>30559</v>
      </c>
      <c r="T3560" t="s">
        <v>1642</v>
      </c>
      <c r="U3560" t="s">
        <v>1296</v>
      </c>
      <c r="V3560" t="s">
        <v>1463</v>
      </c>
      <c r="W3560" t="s">
        <v>103</v>
      </c>
      <c r="X3560" t="s">
        <v>57</v>
      </c>
      <c r="Y3560" t="s">
        <v>1643</v>
      </c>
      <c r="Z3560" s="1">
        <v>43831</v>
      </c>
      <c r="AA3560">
        <v>66</v>
      </c>
      <c r="AB3560" t="s">
        <v>59</v>
      </c>
      <c r="AC3560">
        <v>2023</v>
      </c>
      <c r="AD3560">
        <v>5</v>
      </c>
      <c r="AE3560" t="s">
        <v>475</v>
      </c>
      <c r="AF3560" t="s">
        <v>247</v>
      </c>
      <c r="AG3560" s="1">
        <v>36056</v>
      </c>
      <c r="AH3560" t="s">
        <v>264</v>
      </c>
      <c r="AI3560" t="s">
        <v>265</v>
      </c>
      <c r="AJ3560" t="s">
        <v>64</v>
      </c>
      <c r="AK3560">
        <v>177</v>
      </c>
      <c r="AL3560">
        <v>25000000</v>
      </c>
      <c r="AM3560">
        <v>60000000</v>
      </c>
      <c r="AN3560" s="1">
        <v>46568</v>
      </c>
      <c r="AO3560" t="s">
        <v>490</v>
      </c>
      <c r="AP3560" t="s">
        <v>164</v>
      </c>
      <c r="AQ3560">
        <v>11</v>
      </c>
      <c r="AR3560" t="s">
        <v>477</v>
      </c>
      <c r="AS3560">
        <v>0</v>
      </c>
      <c r="AT3560" t="s">
        <v>264</v>
      </c>
      <c r="AU3560">
        <v>26</v>
      </c>
    </row>
    <row r="3561" spans="1:47" x14ac:dyDescent="0.25">
      <c r="A3561" t="s">
        <v>1639</v>
      </c>
      <c r="B3561">
        <v>3219276</v>
      </c>
      <c r="C3561">
        <v>315779</v>
      </c>
      <c r="D3561" t="s">
        <v>504</v>
      </c>
      <c r="E3561">
        <v>0</v>
      </c>
      <c r="F3561">
        <v>0</v>
      </c>
      <c r="G3561">
        <v>0</v>
      </c>
      <c r="H3561">
        <v>0</v>
      </c>
      <c r="I3561">
        <v>66</v>
      </c>
      <c r="J3561">
        <v>2019</v>
      </c>
      <c r="K3561" t="s">
        <v>291</v>
      </c>
      <c r="L3561">
        <v>1</v>
      </c>
      <c r="M3561">
        <v>1</v>
      </c>
      <c r="N3561">
        <v>14</v>
      </c>
      <c r="O3561">
        <v>4</v>
      </c>
      <c r="P3561" t="s">
        <v>1640</v>
      </c>
      <c r="Q3561" t="s">
        <v>1459</v>
      </c>
      <c r="R3561" t="s">
        <v>1641</v>
      </c>
      <c r="S3561">
        <v>30559</v>
      </c>
      <c r="T3561" t="s">
        <v>1642</v>
      </c>
      <c r="U3561" t="s">
        <v>1296</v>
      </c>
      <c r="V3561" t="s">
        <v>1463</v>
      </c>
      <c r="W3561" t="s">
        <v>103</v>
      </c>
      <c r="X3561" t="s">
        <v>57</v>
      </c>
      <c r="Y3561" t="s">
        <v>1643</v>
      </c>
      <c r="Z3561" s="1">
        <v>43831</v>
      </c>
      <c r="AA3561">
        <v>66</v>
      </c>
      <c r="AB3561" t="s">
        <v>59</v>
      </c>
      <c r="AC3561">
        <v>2023</v>
      </c>
      <c r="AD3561">
        <v>5</v>
      </c>
      <c r="AE3561" t="s">
        <v>475</v>
      </c>
      <c r="AF3561" t="s">
        <v>247</v>
      </c>
      <c r="AG3561" s="1">
        <v>36056</v>
      </c>
      <c r="AH3561" t="s">
        <v>264</v>
      </c>
      <c r="AI3561" t="s">
        <v>265</v>
      </c>
      <c r="AJ3561" t="s">
        <v>64</v>
      </c>
      <c r="AK3561">
        <v>177</v>
      </c>
      <c r="AL3561">
        <v>25000000</v>
      </c>
      <c r="AM3561">
        <v>60000000</v>
      </c>
      <c r="AN3561" s="1">
        <v>46568</v>
      </c>
      <c r="AO3561" t="s">
        <v>491</v>
      </c>
      <c r="AP3561" t="s">
        <v>66</v>
      </c>
      <c r="AQ3561">
        <v>11</v>
      </c>
      <c r="AR3561" t="s">
        <v>477</v>
      </c>
      <c r="AS3561">
        <v>0</v>
      </c>
      <c r="AT3561" t="s">
        <v>264</v>
      </c>
      <c r="AU3561">
        <v>26</v>
      </c>
    </row>
    <row r="3562" spans="1:47" x14ac:dyDescent="0.25">
      <c r="A3562" t="s">
        <v>1644</v>
      </c>
      <c r="B3562">
        <v>3203586</v>
      </c>
      <c r="C3562">
        <v>332705</v>
      </c>
      <c r="D3562" t="s">
        <v>48</v>
      </c>
      <c r="E3562">
        <v>0</v>
      </c>
      <c r="F3562">
        <v>0</v>
      </c>
      <c r="G3562">
        <v>0</v>
      </c>
      <c r="H3562">
        <v>0</v>
      </c>
      <c r="I3562">
        <v>86</v>
      </c>
      <c r="J3562">
        <v>2019</v>
      </c>
      <c r="K3562" t="s">
        <v>119</v>
      </c>
      <c r="L3562">
        <v>3</v>
      </c>
      <c r="M3562">
        <v>1</v>
      </c>
      <c r="N3562">
        <v>1</v>
      </c>
      <c r="O3562">
        <v>12</v>
      </c>
      <c r="P3562" t="s">
        <v>625</v>
      </c>
      <c r="Q3562" t="s">
        <v>1180</v>
      </c>
      <c r="R3562" t="s">
        <v>1255</v>
      </c>
      <c r="S3562">
        <v>42146</v>
      </c>
      <c r="T3562" t="s">
        <v>376</v>
      </c>
      <c r="U3562" t="s">
        <v>914</v>
      </c>
      <c r="V3562" t="s">
        <v>1181</v>
      </c>
      <c r="W3562" t="s">
        <v>308</v>
      </c>
      <c r="X3562" t="s">
        <v>57</v>
      </c>
      <c r="Y3562" t="s">
        <v>1645</v>
      </c>
      <c r="Z3562" s="1">
        <v>43848</v>
      </c>
      <c r="AA3562">
        <v>86</v>
      </c>
      <c r="AB3562" t="s">
        <v>59</v>
      </c>
      <c r="AC3562">
        <v>2023</v>
      </c>
      <c r="AD3562">
        <v>989</v>
      </c>
      <c r="AE3562" t="s">
        <v>1363</v>
      </c>
      <c r="AF3562" t="s">
        <v>247</v>
      </c>
      <c r="AG3562" s="1">
        <v>36205</v>
      </c>
      <c r="AH3562" t="s">
        <v>252</v>
      </c>
      <c r="AI3562" t="s">
        <v>249</v>
      </c>
      <c r="AJ3562" t="s">
        <v>64</v>
      </c>
      <c r="AK3562">
        <v>175</v>
      </c>
      <c r="AL3562">
        <v>20000000</v>
      </c>
      <c r="AM3562">
        <v>20000000</v>
      </c>
      <c r="AN3562" s="1">
        <v>46934</v>
      </c>
      <c r="AO3562" t="s">
        <v>1364</v>
      </c>
      <c r="AP3562" t="s">
        <v>66</v>
      </c>
      <c r="AQ3562">
        <v>18</v>
      </c>
      <c r="AR3562" t="s">
        <v>1365</v>
      </c>
      <c r="AS3562">
        <v>0</v>
      </c>
      <c r="AT3562" t="s">
        <v>252</v>
      </c>
      <c r="AU3562">
        <v>25</v>
      </c>
    </row>
    <row r="3563" spans="1:47" x14ac:dyDescent="0.25">
      <c r="A3563" t="s">
        <v>1646</v>
      </c>
      <c r="B3563">
        <v>3203587</v>
      </c>
      <c r="C3563">
        <v>49723</v>
      </c>
      <c r="D3563" t="s">
        <v>48</v>
      </c>
      <c r="E3563">
        <v>0</v>
      </c>
      <c r="F3563">
        <v>0</v>
      </c>
      <c r="G3563">
        <v>1</v>
      </c>
      <c r="H3563">
        <v>0</v>
      </c>
      <c r="I3563">
        <v>82</v>
      </c>
      <c r="J3563">
        <v>2019</v>
      </c>
      <c r="K3563" t="s">
        <v>119</v>
      </c>
      <c r="L3563">
        <v>1</v>
      </c>
      <c r="M3563">
        <v>2</v>
      </c>
      <c r="N3563">
        <v>8</v>
      </c>
      <c r="O3563">
        <v>11</v>
      </c>
      <c r="P3563" t="s">
        <v>1647</v>
      </c>
      <c r="Q3563" t="s">
        <v>1413</v>
      </c>
      <c r="R3563" t="s">
        <v>626</v>
      </c>
      <c r="S3563">
        <v>29610</v>
      </c>
      <c r="T3563" t="s">
        <v>371</v>
      </c>
      <c r="U3563" t="s">
        <v>627</v>
      </c>
      <c r="V3563" t="s">
        <v>55</v>
      </c>
      <c r="W3563" t="s">
        <v>56</v>
      </c>
      <c r="X3563" t="s">
        <v>57</v>
      </c>
      <c r="Y3563" t="s">
        <v>1648</v>
      </c>
      <c r="Z3563" s="1">
        <v>43848</v>
      </c>
      <c r="AA3563">
        <v>62</v>
      </c>
      <c r="AB3563" t="s">
        <v>81</v>
      </c>
      <c r="AC3563">
        <v>2023</v>
      </c>
      <c r="AD3563">
        <v>24</v>
      </c>
      <c r="AE3563" t="s">
        <v>60</v>
      </c>
      <c r="AF3563" t="s">
        <v>61</v>
      </c>
      <c r="AG3563" s="1">
        <v>32961</v>
      </c>
      <c r="AH3563" t="s">
        <v>62</v>
      </c>
      <c r="AI3563" t="s">
        <v>63</v>
      </c>
      <c r="AJ3563" t="s">
        <v>64</v>
      </c>
      <c r="AK3563">
        <v>186</v>
      </c>
      <c r="AL3563">
        <v>700000</v>
      </c>
      <c r="AM3563">
        <v>5000000</v>
      </c>
      <c r="AN3563" s="1">
        <v>45838</v>
      </c>
      <c r="AO3563" t="s">
        <v>65</v>
      </c>
      <c r="AP3563" t="s">
        <v>66</v>
      </c>
      <c r="AQ3563">
        <v>22</v>
      </c>
      <c r="AR3563" t="s">
        <v>67</v>
      </c>
      <c r="AS3563">
        <v>0</v>
      </c>
      <c r="AT3563" t="s">
        <v>62</v>
      </c>
      <c r="AU3563">
        <v>34</v>
      </c>
    </row>
    <row r="3564" spans="1:47" x14ac:dyDescent="0.25">
      <c r="A3564" t="s">
        <v>1646</v>
      </c>
      <c r="B3564">
        <v>3203587</v>
      </c>
      <c r="C3564">
        <v>49723</v>
      </c>
      <c r="D3564" t="s">
        <v>48</v>
      </c>
      <c r="E3564">
        <v>0</v>
      </c>
      <c r="F3564">
        <v>0</v>
      </c>
      <c r="G3564">
        <v>1</v>
      </c>
      <c r="H3564">
        <v>0</v>
      </c>
      <c r="I3564">
        <v>82</v>
      </c>
      <c r="J3564">
        <v>2019</v>
      </c>
      <c r="K3564" t="s">
        <v>119</v>
      </c>
      <c r="L3564">
        <v>1</v>
      </c>
      <c r="M3564">
        <v>2</v>
      </c>
      <c r="N3564">
        <v>8</v>
      </c>
      <c r="O3564">
        <v>11</v>
      </c>
      <c r="P3564" t="s">
        <v>1647</v>
      </c>
      <c r="Q3564" t="s">
        <v>1413</v>
      </c>
      <c r="R3564" t="s">
        <v>626</v>
      </c>
      <c r="S3564">
        <v>29610</v>
      </c>
      <c r="T3564" t="s">
        <v>371</v>
      </c>
      <c r="U3564" t="s">
        <v>627</v>
      </c>
      <c r="V3564" t="s">
        <v>55</v>
      </c>
      <c r="W3564" t="s">
        <v>56</v>
      </c>
      <c r="X3564" t="s">
        <v>57</v>
      </c>
      <c r="Y3564" t="s">
        <v>1648</v>
      </c>
      <c r="Z3564" s="1">
        <v>43848</v>
      </c>
      <c r="AA3564">
        <v>62</v>
      </c>
      <c r="AB3564" t="s">
        <v>81</v>
      </c>
      <c r="AC3564">
        <v>2023</v>
      </c>
      <c r="AD3564">
        <v>24</v>
      </c>
      <c r="AE3564" t="s">
        <v>60</v>
      </c>
      <c r="AF3564" t="s">
        <v>61</v>
      </c>
      <c r="AG3564" s="1">
        <v>32961</v>
      </c>
      <c r="AH3564" t="s">
        <v>62</v>
      </c>
      <c r="AI3564" t="s">
        <v>63</v>
      </c>
      <c r="AJ3564" t="s">
        <v>64</v>
      </c>
      <c r="AK3564">
        <v>186</v>
      </c>
      <c r="AL3564">
        <v>700000</v>
      </c>
      <c r="AM3564">
        <v>5000000</v>
      </c>
      <c r="AN3564" s="1">
        <v>45838</v>
      </c>
      <c r="AO3564" t="s">
        <v>68</v>
      </c>
      <c r="AP3564" t="s">
        <v>66</v>
      </c>
      <c r="AQ3564">
        <v>22</v>
      </c>
      <c r="AR3564" t="s">
        <v>67</v>
      </c>
      <c r="AS3564">
        <v>0</v>
      </c>
      <c r="AT3564" t="s">
        <v>62</v>
      </c>
      <c r="AU3564">
        <v>34</v>
      </c>
    </row>
    <row r="3565" spans="1:47" x14ac:dyDescent="0.25">
      <c r="A3565" t="s">
        <v>1646</v>
      </c>
      <c r="B3565">
        <v>3203587</v>
      </c>
      <c r="C3565">
        <v>49723</v>
      </c>
      <c r="D3565" t="s">
        <v>48</v>
      </c>
      <c r="E3565">
        <v>0</v>
      </c>
      <c r="F3565">
        <v>0</v>
      </c>
      <c r="G3565">
        <v>1</v>
      </c>
      <c r="H3565">
        <v>0</v>
      </c>
      <c r="I3565">
        <v>82</v>
      </c>
      <c r="J3565">
        <v>2019</v>
      </c>
      <c r="K3565" t="s">
        <v>119</v>
      </c>
      <c r="L3565">
        <v>1</v>
      </c>
      <c r="M3565">
        <v>2</v>
      </c>
      <c r="N3565">
        <v>8</v>
      </c>
      <c r="O3565">
        <v>11</v>
      </c>
      <c r="P3565" t="s">
        <v>1647</v>
      </c>
      <c r="Q3565" t="s">
        <v>1413</v>
      </c>
      <c r="R3565" t="s">
        <v>626</v>
      </c>
      <c r="S3565">
        <v>29610</v>
      </c>
      <c r="T3565" t="s">
        <v>371</v>
      </c>
      <c r="U3565" t="s">
        <v>627</v>
      </c>
      <c r="V3565" t="s">
        <v>55</v>
      </c>
      <c r="W3565" t="s">
        <v>56</v>
      </c>
      <c r="X3565" t="s">
        <v>57</v>
      </c>
      <c r="Y3565" t="s">
        <v>1648</v>
      </c>
      <c r="Z3565" s="1">
        <v>43848</v>
      </c>
      <c r="AA3565">
        <v>62</v>
      </c>
      <c r="AB3565" t="s">
        <v>81</v>
      </c>
      <c r="AC3565">
        <v>2023</v>
      </c>
      <c r="AD3565">
        <v>24</v>
      </c>
      <c r="AE3565" t="s">
        <v>60</v>
      </c>
      <c r="AF3565" t="s">
        <v>61</v>
      </c>
      <c r="AG3565" s="1">
        <v>32961</v>
      </c>
      <c r="AH3565" t="s">
        <v>62</v>
      </c>
      <c r="AI3565" t="s">
        <v>63</v>
      </c>
      <c r="AJ3565" t="s">
        <v>64</v>
      </c>
      <c r="AK3565">
        <v>186</v>
      </c>
      <c r="AL3565">
        <v>700000</v>
      </c>
      <c r="AM3565">
        <v>5000000</v>
      </c>
      <c r="AN3565" s="1">
        <v>45838</v>
      </c>
      <c r="AO3565" t="s">
        <v>69</v>
      </c>
      <c r="AP3565" t="s">
        <v>66</v>
      </c>
      <c r="AQ3565">
        <v>22</v>
      </c>
      <c r="AR3565" t="s">
        <v>67</v>
      </c>
      <c r="AS3565">
        <v>0</v>
      </c>
      <c r="AT3565" t="s">
        <v>62</v>
      </c>
      <c r="AU3565">
        <v>34</v>
      </c>
    </row>
    <row r="3566" spans="1:47" x14ac:dyDescent="0.25">
      <c r="A3566" t="s">
        <v>1646</v>
      </c>
      <c r="B3566">
        <v>3203587</v>
      </c>
      <c r="C3566">
        <v>49723</v>
      </c>
      <c r="D3566" t="s">
        <v>48</v>
      </c>
      <c r="E3566">
        <v>0</v>
      </c>
      <c r="F3566">
        <v>0</v>
      </c>
      <c r="G3566">
        <v>1</v>
      </c>
      <c r="H3566">
        <v>0</v>
      </c>
      <c r="I3566">
        <v>82</v>
      </c>
      <c r="J3566">
        <v>2019</v>
      </c>
      <c r="K3566" t="s">
        <v>119</v>
      </c>
      <c r="L3566">
        <v>1</v>
      </c>
      <c r="M3566">
        <v>2</v>
      </c>
      <c r="N3566">
        <v>8</v>
      </c>
      <c r="O3566">
        <v>11</v>
      </c>
      <c r="P3566" t="s">
        <v>1647</v>
      </c>
      <c r="Q3566" t="s">
        <v>1413</v>
      </c>
      <c r="R3566" t="s">
        <v>626</v>
      </c>
      <c r="S3566">
        <v>29610</v>
      </c>
      <c r="T3566" t="s">
        <v>371</v>
      </c>
      <c r="U3566" t="s">
        <v>627</v>
      </c>
      <c r="V3566" t="s">
        <v>55</v>
      </c>
      <c r="W3566" t="s">
        <v>56</v>
      </c>
      <c r="X3566" t="s">
        <v>57</v>
      </c>
      <c r="Y3566" t="s">
        <v>1648</v>
      </c>
      <c r="Z3566" s="1">
        <v>43848</v>
      </c>
      <c r="AA3566">
        <v>62</v>
      </c>
      <c r="AB3566" t="s">
        <v>81</v>
      </c>
      <c r="AC3566">
        <v>2023</v>
      </c>
      <c r="AD3566">
        <v>24</v>
      </c>
      <c r="AE3566" t="s">
        <v>60</v>
      </c>
      <c r="AF3566" t="s">
        <v>61</v>
      </c>
      <c r="AG3566" s="1">
        <v>32961</v>
      </c>
      <c r="AH3566" t="s">
        <v>62</v>
      </c>
      <c r="AI3566" t="s">
        <v>63</v>
      </c>
      <c r="AJ3566" t="s">
        <v>64</v>
      </c>
      <c r="AK3566">
        <v>186</v>
      </c>
      <c r="AL3566">
        <v>700000</v>
      </c>
      <c r="AM3566">
        <v>5000000</v>
      </c>
      <c r="AN3566" s="1">
        <v>45838</v>
      </c>
      <c r="AO3566" t="s">
        <v>70</v>
      </c>
      <c r="AP3566" t="s">
        <v>66</v>
      </c>
      <c r="AQ3566">
        <v>22</v>
      </c>
      <c r="AR3566" t="s">
        <v>67</v>
      </c>
      <c r="AS3566">
        <v>0</v>
      </c>
      <c r="AT3566" t="s">
        <v>62</v>
      </c>
      <c r="AU3566">
        <v>34</v>
      </c>
    </row>
    <row r="3567" spans="1:47" x14ac:dyDescent="0.25">
      <c r="A3567" t="s">
        <v>1646</v>
      </c>
      <c r="B3567">
        <v>3203587</v>
      </c>
      <c r="C3567">
        <v>49723</v>
      </c>
      <c r="D3567" t="s">
        <v>48</v>
      </c>
      <c r="E3567">
        <v>0</v>
      </c>
      <c r="F3567">
        <v>0</v>
      </c>
      <c r="G3567">
        <v>1</v>
      </c>
      <c r="H3567">
        <v>0</v>
      </c>
      <c r="I3567">
        <v>82</v>
      </c>
      <c r="J3567">
        <v>2019</v>
      </c>
      <c r="K3567" t="s">
        <v>119</v>
      </c>
      <c r="L3567">
        <v>1</v>
      </c>
      <c r="M3567">
        <v>2</v>
      </c>
      <c r="N3567">
        <v>8</v>
      </c>
      <c r="O3567">
        <v>11</v>
      </c>
      <c r="P3567" t="s">
        <v>1647</v>
      </c>
      <c r="Q3567" t="s">
        <v>1413</v>
      </c>
      <c r="R3567" t="s">
        <v>626</v>
      </c>
      <c r="S3567">
        <v>29610</v>
      </c>
      <c r="T3567" t="s">
        <v>371</v>
      </c>
      <c r="U3567" t="s">
        <v>627</v>
      </c>
      <c r="V3567" t="s">
        <v>55</v>
      </c>
      <c r="W3567" t="s">
        <v>56</v>
      </c>
      <c r="X3567" t="s">
        <v>57</v>
      </c>
      <c r="Y3567" t="s">
        <v>1648</v>
      </c>
      <c r="Z3567" s="1">
        <v>43848</v>
      </c>
      <c r="AA3567">
        <v>62</v>
      </c>
      <c r="AB3567" t="s">
        <v>81</v>
      </c>
      <c r="AC3567">
        <v>2023</v>
      </c>
      <c r="AD3567">
        <v>24</v>
      </c>
      <c r="AE3567" t="s">
        <v>60</v>
      </c>
      <c r="AF3567" t="s">
        <v>61</v>
      </c>
      <c r="AG3567" s="1">
        <v>32961</v>
      </c>
      <c r="AH3567" t="s">
        <v>62</v>
      </c>
      <c r="AI3567" t="s">
        <v>63</v>
      </c>
      <c r="AJ3567" t="s">
        <v>64</v>
      </c>
      <c r="AK3567">
        <v>186</v>
      </c>
      <c r="AL3567">
        <v>700000</v>
      </c>
      <c r="AM3567">
        <v>5000000</v>
      </c>
      <c r="AN3567" s="1">
        <v>45838</v>
      </c>
      <c r="AO3567" t="s">
        <v>71</v>
      </c>
      <c r="AP3567" t="s">
        <v>66</v>
      </c>
      <c r="AQ3567">
        <v>22</v>
      </c>
      <c r="AR3567" t="s">
        <v>67</v>
      </c>
      <c r="AS3567">
        <v>0</v>
      </c>
      <c r="AT3567" t="s">
        <v>62</v>
      </c>
      <c r="AU3567">
        <v>34</v>
      </c>
    </row>
    <row r="3568" spans="1:47" x14ac:dyDescent="0.25">
      <c r="A3568" t="s">
        <v>1646</v>
      </c>
      <c r="B3568">
        <v>3203587</v>
      </c>
      <c r="C3568">
        <v>49723</v>
      </c>
      <c r="D3568" t="s">
        <v>48</v>
      </c>
      <c r="E3568">
        <v>0</v>
      </c>
      <c r="F3568">
        <v>0</v>
      </c>
      <c r="G3568">
        <v>1</v>
      </c>
      <c r="H3568">
        <v>0</v>
      </c>
      <c r="I3568">
        <v>82</v>
      </c>
      <c r="J3568">
        <v>2019</v>
      </c>
      <c r="K3568" t="s">
        <v>119</v>
      </c>
      <c r="L3568">
        <v>1</v>
      </c>
      <c r="M3568">
        <v>2</v>
      </c>
      <c r="N3568">
        <v>8</v>
      </c>
      <c r="O3568">
        <v>11</v>
      </c>
      <c r="P3568" t="s">
        <v>1647</v>
      </c>
      <c r="Q3568" t="s">
        <v>1413</v>
      </c>
      <c r="R3568" t="s">
        <v>626</v>
      </c>
      <c r="S3568">
        <v>29610</v>
      </c>
      <c r="T3568" t="s">
        <v>371</v>
      </c>
      <c r="U3568" t="s">
        <v>627</v>
      </c>
      <c r="V3568" t="s">
        <v>55</v>
      </c>
      <c r="W3568" t="s">
        <v>56</v>
      </c>
      <c r="X3568" t="s">
        <v>57</v>
      </c>
      <c r="Y3568" t="s">
        <v>1648</v>
      </c>
      <c r="Z3568" s="1">
        <v>43848</v>
      </c>
      <c r="AA3568">
        <v>62</v>
      </c>
      <c r="AB3568" t="s">
        <v>81</v>
      </c>
      <c r="AC3568">
        <v>2023</v>
      </c>
      <c r="AD3568">
        <v>24</v>
      </c>
      <c r="AE3568" t="s">
        <v>60</v>
      </c>
      <c r="AF3568" t="s">
        <v>61</v>
      </c>
      <c r="AG3568" s="1">
        <v>32961</v>
      </c>
      <c r="AH3568" t="s">
        <v>62</v>
      </c>
      <c r="AI3568" t="s">
        <v>63</v>
      </c>
      <c r="AJ3568" t="s">
        <v>64</v>
      </c>
      <c r="AK3568">
        <v>186</v>
      </c>
      <c r="AL3568">
        <v>700000</v>
      </c>
      <c r="AM3568">
        <v>5000000</v>
      </c>
      <c r="AN3568" s="1">
        <v>45838</v>
      </c>
      <c r="AO3568" t="s">
        <v>72</v>
      </c>
      <c r="AP3568" t="s">
        <v>66</v>
      </c>
      <c r="AQ3568">
        <v>22</v>
      </c>
      <c r="AR3568" t="s">
        <v>67</v>
      </c>
      <c r="AS3568">
        <v>0</v>
      </c>
      <c r="AT3568" t="s">
        <v>62</v>
      </c>
      <c r="AU3568">
        <v>34</v>
      </c>
    </row>
    <row r="3569" spans="1:47" x14ac:dyDescent="0.25">
      <c r="A3569" t="s">
        <v>1646</v>
      </c>
      <c r="B3569">
        <v>3203587</v>
      </c>
      <c r="C3569">
        <v>49723</v>
      </c>
      <c r="D3569" t="s">
        <v>48</v>
      </c>
      <c r="E3569">
        <v>0</v>
      </c>
      <c r="F3569">
        <v>0</v>
      </c>
      <c r="G3569">
        <v>1</v>
      </c>
      <c r="H3569">
        <v>0</v>
      </c>
      <c r="I3569">
        <v>82</v>
      </c>
      <c r="J3569">
        <v>2019</v>
      </c>
      <c r="K3569" t="s">
        <v>119</v>
      </c>
      <c r="L3569">
        <v>1</v>
      </c>
      <c r="M3569">
        <v>2</v>
      </c>
      <c r="N3569">
        <v>8</v>
      </c>
      <c r="O3569">
        <v>11</v>
      </c>
      <c r="P3569" t="s">
        <v>1647</v>
      </c>
      <c r="Q3569" t="s">
        <v>1413</v>
      </c>
      <c r="R3569" t="s">
        <v>626</v>
      </c>
      <c r="S3569">
        <v>29610</v>
      </c>
      <c r="T3569" t="s">
        <v>371</v>
      </c>
      <c r="U3569" t="s">
        <v>627</v>
      </c>
      <c r="V3569" t="s">
        <v>55</v>
      </c>
      <c r="W3569" t="s">
        <v>56</v>
      </c>
      <c r="X3569" t="s">
        <v>57</v>
      </c>
      <c r="Y3569" t="s">
        <v>1649</v>
      </c>
      <c r="Z3569" s="1">
        <v>43848</v>
      </c>
      <c r="AA3569">
        <v>82</v>
      </c>
      <c r="AB3569" t="s">
        <v>59</v>
      </c>
      <c r="AC3569">
        <v>2023</v>
      </c>
      <c r="AD3569">
        <v>24</v>
      </c>
      <c r="AE3569" t="s">
        <v>60</v>
      </c>
      <c r="AF3569" t="s">
        <v>61</v>
      </c>
      <c r="AG3569" s="1">
        <v>32961</v>
      </c>
      <c r="AH3569" t="s">
        <v>62</v>
      </c>
      <c r="AI3569" t="s">
        <v>63</v>
      </c>
      <c r="AJ3569" t="s">
        <v>64</v>
      </c>
      <c r="AK3569">
        <v>186</v>
      </c>
      <c r="AL3569">
        <v>700000</v>
      </c>
      <c r="AM3569">
        <v>5000000</v>
      </c>
      <c r="AN3569" s="1">
        <v>45838</v>
      </c>
      <c r="AO3569" t="s">
        <v>65</v>
      </c>
      <c r="AP3569" t="s">
        <v>66</v>
      </c>
      <c r="AQ3569">
        <v>22</v>
      </c>
      <c r="AR3569" t="s">
        <v>67</v>
      </c>
      <c r="AS3569">
        <v>0</v>
      </c>
      <c r="AT3569" t="s">
        <v>62</v>
      </c>
      <c r="AU3569">
        <v>34</v>
      </c>
    </row>
    <row r="3570" spans="1:47" x14ac:dyDescent="0.25">
      <c r="A3570" t="s">
        <v>1646</v>
      </c>
      <c r="B3570">
        <v>3203587</v>
      </c>
      <c r="C3570">
        <v>49723</v>
      </c>
      <c r="D3570" t="s">
        <v>48</v>
      </c>
      <c r="E3570">
        <v>0</v>
      </c>
      <c r="F3570">
        <v>0</v>
      </c>
      <c r="G3570">
        <v>1</v>
      </c>
      <c r="H3570">
        <v>0</v>
      </c>
      <c r="I3570">
        <v>82</v>
      </c>
      <c r="J3570">
        <v>2019</v>
      </c>
      <c r="K3570" t="s">
        <v>119</v>
      </c>
      <c r="L3570">
        <v>1</v>
      </c>
      <c r="M3570">
        <v>2</v>
      </c>
      <c r="N3570">
        <v>8</v>
      </c>
      <c r="O3570">
        <v>11</v>
      </c>
      <c r="P3570" t="s">
        <v>1647</v>
      </c>
      <c r="Q3570" t="s">
        <v>1413</v>
      </c>
      <c r="R3570" t="s">
        <v>626</v>
      </c>
      <c r="S3570">
        <v>29610</v>
      </c>
      <c r="T3570" t="s">
        <v>371</v>
      </c>
      <c r="U3570" t="s">
        <v>627</v>
      </c>
      <c r="V3570" t="s">
        <v>55</v>
      </c>
      <c r="W3570" t="s">
        <v>56</v>
      </c>
      <c r="X3570" t="s">
        <v>57</v>
      </c>
      <c r="Y3570" t="s">
        <v>1649</v>
      </c>
      <c r="Z3570" s="1">
        <v>43848</v>
      </c>
      <c r="AA3570">
        <v>82</v>
      </c>
      <c r="AB3570" t="s">
        <v>59</v>
      </c>
      <c r="AC3570">
        <v>2023</v>
      </c>
      <c r="AD3570">
        <v>24</v>
      </c>
      <c r="AE3570" t="s">
        <v>60</v>
      </c>
      <c r="AF3570" t="s">
        <v>61</v>
      </c>
      <c r="AG3570" s="1">
        <v>32961</v>
      </c>
      <c r="AH3570" t="s">
        <v>62</v>
      </c>
      <c r="AI3570" t="s">
        <v>63</v>
      </c>
      <c r="AJ3570" t="s">
        <v>64</v>
      </c>
      <c r="AK3570">
        <v>186</v>
      </c>
      <c r="AL3570">
        <v>700000</v>
      </c>
      <c r="AM3570">
        <v>5000000</v>
      </c>
      <c r="AN3570" s="1">
        <v>45838</v>
      </c>
      <c r="AO3570" t="s">
        <v>68</v>
      </c>
      <c r="AP3570" t="s">
        <v>66</v>
      </c>
      <c r="AQ3570">
        <v>22</v>
      </c>
      <c r="AR3570" t="s">
        <v>67</v>
      </c>
      <c r="AS3570">
        <v>0</v>
      </c>
      <c r="AT3570" t="s">
        <v>62</v>
      </c>
      <c r="AU3570">
        <v>34</v>
      </c>
    </row>
    <row r="3571" spans="1:47" x14ac:dyDescent="0.25">
      <c r="A3571" t="s">
        <v>1646</v>
      </c>
      <c r="B3571">
        <v>3203587</v>
      </c>
      <c r="C3571">
        <v>49723</v>
      </c>
      <c r="D3571" t="s">
        <v>48</v>
      </c>
      <c r="E3571">
        <v>0</v>
      </c>
      <c r="F3571">
        <v>0</v>
      </c>
      <c r="G3571">
        <v>1</v>
      </c>
      <c r="H3571">
        <v>0</v>
      </c>
      <c r="I3571">
        <v>82</v>
      </c>
      <c r="J3571">
        <v>2019</v>
      </c>
      <c r="K3571" t="s">
        <v>119</v>
      </c>
      <c r="L3571">
        <v>1</v>
      </c>
      <c r="M3571">
        <v>2</v>
      </c>
      <c r="N3571">
        <v>8</v>
      </c>
      <c r="O3571">
        <v>11</v>
      </c>
      <c r="P3571" t="s">
        <v>1647</v>
      </c>
      <c r="Q3571" t="s">
        <v>1413</v>
      </c>
      <c r="R3571" t="s">
        <v>626</v>
      </c>
      <c r="S3571">
        <v>29610</v>
      </c>
      <c r="T3571" t="s">
        <v>371</v>
      </c>
      <c r="U3571" t="s">
        <v>627</v>
      </c>
      <c r="V3571" t="s">
        <v>55</v>
      </c>
      <c r="W3571" t="s">
        <v>56</v>
      </c>
      <c r="X3571" t="s">
        <v>57</v>
      </c>
      <c r="Y3571" t="s">
        <v>1649</v>
      </c>
      <c r="Z3571" s="1">
        <v>43848</v>
      </c>
      <c r="AA3571">
        <v>82</v>
      </c>
      <c r="AB3571" t="s">
        <v>59</v>
      </c>
      <c r="AC3571">
        <v>2023</v>
      </c>
      <c r="AD3571">
        <v>24</v>
      </c>
      <c r="AE3571" t="s">
        <v>60</v>
      </c>
      <c r="AF3571" t="s">
        <v>61</v>
      </c>
      <c r="AG3571" s="1">
        <v>32961</v>
      </c>
      <c r="AH3571" t="s">
        <v>62</v>
      </c>
      <c r="AI3571" t="s">
        <v>63</v>
      </c>
      <c r="AJ3571" t="s">
        <v>64</v>
      </c>
      <c r="AK3571">
        <v>186</v>
      </c>
      <c r="AL3571">
        <v>700000</v>
      </c>
      <c r="AM3571">
        <v>5000000</v>
      </c>
      <c r="AN3571" s="1">
        <v>45838</v>
      </c>
      <c r="AO3571" t="s">
        <v>69</v>
      </c>
      <c r="AP3571" t="s">
        <v>66</v>
      </c>
      <c r="AQ3571">
        <v>22</v>
      </c>
      <c r="AR3571" t="s">
        <v>67</v>
      </c>
      <c r="AS3571">
        <v>0</v>
      </c>
      <c r="AT3571" t="s">
        <v>62</v>
      </c>
      <c r="AU3571">
        <v>34</v>
      </c>
    </row>
    <row r="3572" spans="1:47" x14ac:dyDescent="0.25">
      <c r="A3572" t="s">
        <v>1646</v>
      </c>
      <c r="B3572">
        <v>3203587</v>
      </c>
      <c r="C3572">
        <v>49723</v>
      </c>
      <c r="D3572" t="s">
        <v>48</v>
      </c>
      <c r="E3572">
        <v>0</v>
      </c>
      <c r="F3572">
        <v>0</v>
      </c>
      <c r="G3572">
        <v>1</v>
      </c>
      <c r="H3572">
        <v>0</v>
      </c>
      <c r="I3572">
        <v>82</v>
      </c>
      <c r="J3572">
        <v>2019</v>
      </c>
      <c r="K3572" t="s">
        <v>119</v>
      </c>
      <c r="L3572">
        <v>1</v>
      </c>
      <c r="M3572">
        <v>2</v>
      </c>
      <c r="N3572">
        <v>8</v>
      </c>
      <c r="O3572">
        <v>11</v>
      </c>
      <c r="P3572" t="s">
        <v>1647</v>
      </c>
      <c r="Q3572" t="s">
        <v>1413</v>
      </c>
      <c r="R3572" t="s">
        <v>626</v>
      </c>
      <c r="S3572">
        <v>29610</v>
      </c>
      <c r="T3572" t="s">
        <v>371</v>
      </c>
      <c r="U3572" t="s">
        <v>627</v>
      </c>
      <c r="V3572" t="s">
        <v>55</v>
      </c>
      <c r="W3572" t="s">
        <v>56</v>
      </c>
      <c r="X3572" t="s">
        <v>57</v>
      </c>
      <c r="Y3572" t="s">
        <v>1649</v>
      </c>
      <c r="Z3572" s="1">
        <v>43848</v>
      </c>
      <c r="AA3572">
        <v>82</v>
      </c>
      <c r="AB3572" t="s">
        <v>59</v>
      </c>
      <c r="AC3572">
        <v>2023</v>
      </c>
      <c r="AD3572">
        <v>24</v>
      </c>
      <c r="AE3572" t="s">
        <v>60</v>
      </c>
      <c r="AF3572" t="s">
        <v>61</v>
      </c>
      <c r="AG3572" s="1">
        <v>32961</v>
      </c>
      <c r="AH3572" t="s">
        <v>62</v>
      </c>
      <c r="AI3572" t="s">
        <v>63</v>
      </c>
      <c r="AJ3572" t="s">
        <v>64</v>
      </c>
      <c r="AK3572">
        <v>186</v>
      </c>
      <c r="AL3572">
        <v>700000</v>
      </c>
      <c r="AM3572">
        <v>5000000</v>
      </c>
      <c r="AN3572" s="1">
        <v>45838</v>
      </c>
      <c r="AO3572" t="s">
        <v>70</v>
      </c>
      <c r="AP3572" t="s">
        <v>66</v>
      </c>
      <c r="AQ3572">
        <v>22</v>
      </c>
      <c r="AR3572" t="s">
        <v>67</v>
      </c>
      <c r="AS3572">
        <v>0</v>
      </c>
      <c r="AT3572" t="s">
        <v>62</v>
      </c>
      <c r="AU3572">
        <v>34</v>
      </c>
    </row>
    <row r="3573" spans="1:47" x14ac:dyDescent="0.25">
      <c r="A3573" t="s">
        <v>1646</v>
      </c>
      <c r="B3573">
        <v>3203587</v>
      </c>
      <c r="C3573">
        <v>49723</v>
      </c>
      <c r="D3573" t="s">
        <v>48</v>
      </c>
      <c r="E3573">
        <v>0</v>
      </c>
      <c r="F3573">
        <v>0</v>
      </c>
      <c r="G3573">
        <v>1</v>
      </c>
      <c r="H3573">
        <v>0</v>
      </c>
      <c r="I3573">
        <v>82</v>
      </c>
      <c r="J3573">
        <v>2019</v>
      </c>
      <c r="K3573" t="s">
        <v>119</v>
      </c>
      <c r="L3573">
        <v>1</v>
      </c>
      <c r="M3573">
        <v>2</v>
      </c>
      <c r="N3573">
        <v>8</v>
      </c>
      <c r="O3573">
        <v>11</v>
      </c>
      <c r="P3573" t="s">
        <v>1647</v>
      </c>
      <c r="Q3573" t="s">
        <v>1413</v>
      </c>
      <c r="R3573" t="s">
        <v>626</v>
      </c>
      <c r="S3573">
        <v>29610</v>
      </c>
      <c r="T3573" t="s">
        <v>371</v>
      </c>
      <c r="U3573" t="s">
        <v>627</v>
      </c>
      <c r="V3573" t="s">
        <v>55</v>
      </c>
      <c r="W3573" t="s">
        <v>56</v>
      </c>
      <c r="X3573" t="s">
        <v>57</v>
      </c>
      <c r="Y3573" t="s">
        <v>1649</v>
      </c>
      <c r="Z3573" s="1">
        <v>43848</v>
      </c>
      <c r="AA3573">
        <v>82</v>
      </c>
      <c r="AB3573" t="s">
        <v>59</v>
      </c>
      <c r="AC3573">
        <v>2023</v>
      </c>
      <c r="AD3573">
        <v>24</v>
      </c>
      <c r="AE3573" t="s">
        <v>60</v>
      </c>
      <c r="AF3573" t="s">
        <v>61</v>
      </c>
      <c r="AG3573" s="1">
        <v>32961</v>
      </c>
      <c r="AH3573" t="s">
        <v>62</v>
      </c>
      <c r="AI3573" t="s">
        <v>63</v>
      </c>
      <c r="AJ3573" t="s">
        <v>64</v>
      </c>
      <c r="AK3573">
        <v>186</v>
      </c>
      <c r="AL3573">
        <v>700000</v>
      </c>
      <c r="AM3573">
        <v>5000000</v>
      </c>
      <c r="AN3573" s="1">
        <v>45838</v>
      </c>
      <c r="AO3573" t="s">
        <v>71</v>
      </c>
      <c r="AP3573" t="s">
        <v>66</v>
      </c>
      <c r="AQ3573">
        <v>22</v>
      </c>
      <c r="AR3573" t="s">
        <v>67</v>
      </c>
      <c r="AS3573">
        <v>0</v>
      </c>
      <c r="AT3573" t="s">
        <v>62</v>
      </c>
      <c r="AU3573">
        <v>34</v>
      </c>
    </row>
    <row r="3574" spans="1:47" x14ac:dyDescent="0.25">
      <c r="A3574" t="s">
        <v>1646</v>
      </c>
      <c r="B3574">
        <v>3203587</v>
      </c>
      <c r="C3574">
        <v>49723</v>
      </c>
      <c r="D3574" t="s">
        <v>48</v>
      </c>
      <c r="E3574">
        <v>0</v>
      </c>
      <c r="F3574">
        <v>0</v>
      </c>
      <c r="G3574">
        <v>1</v>
      </c>
      <c r="H3574">
        <v>0</v>
      </c>
      <c r="I3574">
        <v>82</v>
      </c>
      <c r="J3574">
        <v>2019</v>
      </c>
      <c r="K3574" t="s">
        <v>119</v>
      </c>
      <c r="L3574">
        <v>1</v>
      </c>
      <c r="M3574">
        <v>2</v>
      </c>
      <c r="N3574">
        <v>8</v>
      </c>
      <c r="O3574">
        <v>11</v>
      </c>
      <c r="P3574" t="s">
        <v>1647</v>
      </c>
      <c r="Q3574" t="s">
        <v>1413</v>
      </c>
      <c r="R3574" t="s">
        <v>626</v>
      </c>
      <c r="S3574">
        <v>29610</v>
      </c>
      <c r="T3574" t="s">
        <v>371</v>
      </c>
      <c r="U3574" t="s">
        <v>627</v>
      </c>
      <c r="V3574" t="s">
        <v>55</v>
      </c>
      <c r="W3574" t="s">
        <v>56</v>
      </c>
      <c r="X3574" t="s">
        <v>57</v>
      </c>
      <c r="Y3574" t="s">
        <v>1649</v>
      </c>
      <c r="Z3574" s="1">
        <v>43848</v>
      </c>
      <c r="AA3574">
        <v>82</v>
      </c>
      <c r="AB3574" t="s">
        <v>59</v>
      </c>
      <c r="AC3574">
        <v>2023</v>
      </c>
      <c r="AD3574">
        <v>24</v>
      </c>
      <c r="AE3574" t="s">
        <v>60</v>
      </c>
      <c r="AF3574" t="s">
        <v>61</v>
      </c>
      <c r="AG3574" s="1">
        <v>32961</v>
      </c>
      <c r="AH3574" t="s">
        <v>62</v>
      </c>
      <c r="AI3574" t="s">
        <v>63</v>
      </c>
      <c r="AJ3574" t="s">
        <v>64</v>
      </c>
      <c r="AK3574">
        <v>186</v>
      </c>
      <c r="AL3574">
        <v>700000</v>
      </c>
      <c r="AM3574">
        <v>5000000</v>
      </c>
      <c r="AN3574" s="1">
        <v>45838</v>
      </c>
      <c r="AO3574" t="s">
        <v>72</v>
      </c>
      <c r="AP3574" t="s">
        <v>66</v>
      </c>
      <c r="AQ3574">
        <v>22</v>
      </c>
      <c r="AR3574" t="s">
        <v>67</v>
      </c>
      <c r="AS3574">
        <v>0</v>
      </c>
      <c r="AT3574" t="s">
        <v>62</v>
      </c>
      <c r="AU3574">
        <v>34</v>
      </c>
    </row>
    <row r="3575" spans="1:47" x14ac:dyDescent="0.25">
      <c r="A3575" t="s">
        <v>1650</v>
      </c>
      <c r="B3575">
        <v>3203588</v>
      </c>
      <c r="C3575">
        <v>393325</v>
      </c>
      <c r="D3575" t="s">
        <v>48</v>
      </c>
      <c r="E3575">
        <v>0</v>
      </c>
      <c r="F3575">
        <v>0</v>
      </c>
      <c r="G3575">
        <v>0</v>
      </c>
      <c r="H3575">
        <v>0</v>
      </c>
      <c r="I3575">
        <v>86</v>
      </c>
      <c r="J3575">
        <v>2019</v>
      </c>
      <c r="K3575" t="s">
        <v>119</v>
      </c>
      <c r="L3575">
        <v>0</v>
      </c>
      <c r="M3575">
        <v>1</v>
      </c>
      <c r="N3575">
        <v>17</v>
      </c>
      <c r="O3575">
        <v>16</v>
      </c>
      <c r="P3575" t="s">
        <v>1129</v>
      </c>
      <c r="Q3575" t="s">
        <v>932</v>
      </c>
      <c r="R3575" t="s">
        <v>1130</v>
      </c>
      <c r="S3575">
        <v>46000</v>
      </c>
      <c r="T3575" t="s">
        <v>222</v>
      </c>
      <c r="U3575" t="s">
        <v>1132</v>
      </c>
      <c r="V3575" t="s">
        <v>116</v>
      </c>
      <c r="W3575" t="s">
        <v>141</v>
      </c>
      <c r="X3575" t="s">
        <v>57</v>
      </c>
      <c r="Y3575" t="s">
        <v>1651</v>
      </c>
      <c r="Z3575" s="1">
        <v>43848</v>
      </c>
      <c r="AA3575">
        <v>71</v>
      </c>
      <c r="AB3575" t="s">
        <v>59</v>
      </c>
      <c r="AC3575">
        <v>2021</v>
      </c>
      <c r="AD3575">
        <v>1123</v>
      </c>
      <c r="AE3575" t="s">
        <v>1229</v>
      </c>
      <c r="AF3575" t="s">
        <v>247</v>
      </c>
      <c r="AG3575" s="1">
        <v>36576</v>
      </c>
      <c r="AH3575" t="s">
        <v>355</v>
      </c>
      <c r="AI3575" t="s">
        <v>265</v>
      </c>
      <c r="AJ3575" t="s">
        <v>64</v>
      </c>
      <c r="AK3575">
        <v>185</v>
      </c>
      <c r="AL3575">
        <v>12000000</v>
      </c>
      <c r="AM3575">
        <v>12000000</v>
      </c>
      <c r="AN3575" s="1">
        <v>45838</v>
      </c>
      <c r="AO3575" t="s">
        <v>1230</v>
      </c>
      <c r="AP3575" t="s">
        <v>66</v>
      </c>
      <c r="AQ3575">
        <v>9</v>
      </c>
      <c r="AR3575" t="s">
        <v>1231</v>
      </c>
      <c r="AS3575">
        <v>0</v>
      </c>
      <c r="AT3575" t="s">
        <v>355</v>
      </c>
      <c r="AU3575">
        <v>24</v>
      </c>
    </row>
    <row r="3576" spans="1:47" x14ac:dyDescent="0.25">
      <c r="A3576" t="s">
        <v>1650</v>
      </c>
      <c r="B3576">
        <v>3203588</v>
      </c>
      <c r="C3576">
        <v>393325</v>
      </c>
      <c r="D3576" t="s">
        <v>48</v>
      </c>
      <c r="E3576">
        <v>0</v>
      </c>
      <c r="F3576">
        <v>0</v>
      </c>
      <c r="G3576">
        <v>0</v>
      </c>
      <c r="H3576">
        <v>0</v>
      </c>
      <c r="I3576">
        <v>86</v>
      </c>
      <c r="J3576">
        <v>2019</v>
      </c>
      <c r="K3576" t="s">
        <v>119</v>
      </c>
      <c r="L3576">
        <v>0</v>
      </c>
      <c r="M3576">
        <v>1</v>
      </c>
      <c r="N3576">
        <v>17</v>
      </c>
      <c r="O3576">
        <v>16</v>
      </c>
      <c r="P3576" t="s">
        <v>1129</v>
      </c>
      <c r="Q3576" t="s">
        <v>932</v>
      </c>
      <c r="R3576" t="s">
        <v>1130</v>
      </c>
      <c r="S3576">
        <v>46000</v>
      </c>
      <c r="T3576" t="s">
        <v>222</v>
      </c>
      <c r="U3576" t="s">
        <v>1132</v>
      </c>
      <c r="V3576" t="s">
        <v>116</v>
      </c>
      <c r="W3576" t="s">
        <v>141</v>
      </c>
      <c r="X3576" t="s">
        <v>57</v>
      </c>
      <c r="Y3576" t="s">
        <v>1652</v>
      </c>
      <c r="Z3576" s="1">
        <v>43848</v>
      </c>
      <c r="AA3576">
        <v>86</v>
      </c>
      <c r="AB3576" t="s">
        <v>59</v>
      </c>
      <c r="AC3576">
        <v>2021</v>
      </c>
      <c r="AD3576">
        <v>1123</v>
      </c>
      <c r="AE3576" t="s">
        <v>1229</v>
      </c>
      <c r="AF3576" t="s">
        <v>247</v>
      </c>
      <c r="AG3576" s="1">
        <v>36576</v>
      </c>
      <c r="AH3576" t="s">
        <v>355</v>
      </c>
      <c r="AI3576" t="s">
        <v>265</v>
      </c>
      <c r="AJ3576" t="s">
        <v>64</v>
      </c>
      <c r="AK3576">
        <v>185</v>
      </c>
      <c r="AL3576">
        <v>12000000</v>
      </c>
      <c r="AM3576">
        <v>12000000</v>
      </c>
      <c r="AN3576" s="1">
        <v>45838</v>
      </c>
      <c r="AO3576" t="s">
        <v>1230</v>
      </c>
      <c r="AP3576" t="s">
        <v>66</v>
      </c>
      <c r="AQ3576">
        <v>9</v>
      </c>
      <c r="AR3576" t="s">
        <v>1231</v>
      </c>
      <c r="AS3576">
        <v>0</v>
      </c>
      <c r="AT3576" t="s">
        <v>355</v>
      </c>
      <c r="AU3576">
        <v>24</v>
      </c>
    </row>
    <row r="3577" spans="1:47" x14ac:dyDescent="0.25">
      <c r="A3577" t="s">
        <v>1653</v>
      </c>
      <c r="B3577">
        <v>3203600</v>
      </c>
      <c r="C3577">
        <v>332705</v>
      </c>
      <c r="D3577" t="s">
        <v>48</v>
      </c>
      <c r="E3577">
        <v>0</v>
      </c>
      <c r="F3577">
        <v>0</v>
      </c>
      <c r="G3577">
        <v>0</v>
      </c>
      <c r="H3577">
        <v>0</v>
      </c>
      <c r="I3577">
        <v>71</v>
      </c>
      <c r="J3577">
        <v>2019</v>
      </c>
      <c r="K3577" t="s">
        <v>273</v>
      </c>
      <c r="L3577">
        <v>2</v>
      </c>
      <c r="M3577">
        <v>0</v>
      </c>
      <c r="N3577">
        <v>9</v>
      </c>
      <c r="O3577">
        <v>1</v>
      </c>
      <c r="P3577" t="s">
        <v>1550</v>
      </c>
      <c r="Q3577" t="s">
        <v>625</v>
      </c>
      <c r="R3577" t="s">
        <v>281</v>
      </c>
      <c r="S3577">
        <v>50300</v>
      </c>
      <c r="T3577" t="s">
        <v>77</v>
      </c>
      <c r="U3577" t="s">
        <v>282</v>
      </c>
      <c r="V3577" t="s">
        <v>914</v>
      </c>
      <c r="W3577" t="s">
        <v>229</v>
      </c>
      <c r="X3577" t="s">
        <v>57</v>
      </c>
      <c r="Y3577" t="s">
        <v>1654</v>
      </c>
      <c r="Z3577" s="1">
        <v>43855</v>
      </c>
      <c r="AA3577">
        <v>89</v>
      </c>
      <c r="AB3577" t="s">
        <v>59</v>
      </c>
      <c r="AC3577">
        <v>2023</v>
      </c>
      <c r="AD3577">
        <v>989</v>
      </c>
      <c r="AE3577" t="s">
        <v>1363</v>
      </c>
      <c r="AF3577" t="s">
        <v>247</v>
      </c>
      <c r="AG3577" s="1">
        <v>36205</v>
      </c>
      <c r="AH3577" t="s">
        <v>252</v>
      </c>
      <c r="AI3577" t="s">
        <v>249</v>
      </c>
      <c r="AJ3577" t="s">
        <v>64</v>
      </c>
      <c r="AK3577">
        <v>175</v>
      </c>
      <c r="AL3577">
        <v>20000000</v>
      </c>
      <c r="AM3577">
        <v>20000000</v>
      </c>
      <c r="AN3577" s="1">
        <v>46934</v>
      </c>
      <c r="AO3577" t="s">
        <v>1364</v>
      </c>
      <c r="AP3577" t="s">
        <v>66</v>
      </c>
      <c r="AQ3577">
        <v>18</v>
      </c>
      <c r="AR3577" t="s">
        <v>1365</v>
      </c>
      <c r="AS3577">
        <v>0</v>
      </c>
      <c r="AT3577" t="s">
        <v>252</v>
      </c>
      <c r="AU3577">
        <v>25</v>
      </c>
    </row>
    <row r="3578" spans="1:47" x14ac:dyDescent="0.25">
      <c r="A3578" t="s">
        <v>1653</v>
      </c>
      <c r="B3578">
        <v>3203600</v>
      </c>
      <c r="C3578">
        <v>332705</v>
      </c>
      <c r="D3578" t="s">
        <v>48</v>
      </c>
      <c r="E3578">
        <v>0</v>
      </c>
      <c r="F3578">
        <v>0</v>
      </c>
      <c r="G3578">
        <v>0</v>
      </c>
      <c r="H3578">
        <v>0</v>
      </c>
      <c r="I3578">
        <v>71</v>
      </c>
      <c r="J3578">
        <v>2019</v>
      </c>
      <c r="K3578" t="s">
        <v>273</v>
      </c>
      <c r="L3578">
        <v>2</v>
      </c>
      <c r="M3578">
        <v>0</v>
      </c>
      <c r="N3578">
        <v>9</v>
      </c>
      <c r="O3578">
        <v>1</v>
      </c>
      <c r="P3578" t="s">
        <v>1550</v>
      </c>
      <c r="Q3578" t="s">
        <v>625</v>
      </c>
      <c r="R3578" t="s">
        <v>281</v>
      </c>
      <c r="S3578">
        <v>50300</v>
      </c>
      <c r="T3578" t="s">
        <v>77</v>
      </c>
      <c r="U3578" t="s">
        <v>282</v>
      </c>
      <c r="V3578" t="s">
        <v>914</v>
      </c>
      <c r="W3578" t="s">
        <v>229</v>
      </c>
      <c r="X3578" t="s">
        <v>57</v>
      </c>
      <c r="Y3578" t="s">
        <v>1655</v>
      </c>
      <c r="Z3578" s="1">
        <v>43855</v>
      </c>
      <c r="AA3578">
        <v>71</v>
      </c>
      <c r="AB3578" t="s">
        <v>59</v>
      </c>
      <c r="AC3578">
        <v>2023</v>
      </c>
      <c r="AD3578">
        <v>989</v>
      </c>
      <c r="AE3578" t="s">
        <v>1363</v>
      </c>
      <c r="AF3578" t="s">
        <v>247</v>
      </c>
      <c r="AG3578" s="1">
        <v>36205</v>
      </c>
      <c r="AH3578" t="s">
        <v>252</v>
      </c>
      <c r="AI3578" t="s">
        <v>249</v>
      </c>
      <c r="AJ3578" t="s">
        <v>64</v>
      </c>
      <c r="AK3578">
        <v>175</v>
      </c>
      <c r="AL3578">
        <v>20000000</v>
      </c>
      <c r="AM3578">
        <v>20000000</v>
      </c>
      <c r="AN3578" s="1">
        <v>46934</v>
      </c>
      <c r="AO3578" t="s">
        <v>1364</v>
      </c>
      <c r="AP3578" t="s">
        <v>66</v>
      </c>
      <c r="AQ3578">
        <v>18</v>
      </c>
      <c r="AR3578" t="s">
        <v>1365</v>
      </c>
      <c r="AS3578">
        <v>0</v>
      </c>
      <c r="AT3578" t="s">
        <v>252</v>
      </c>
      <c r="AU3578">
        <v>25</v>
      </c>
    </row>
    <row r="3579" spans="1:47" x14ac:dyDescent="0.25">
      <c r="A3579" t="s">
        <v>1656</v>
      </c>
      <c r="B3579">
        <v>3203600</v>
      </c>
      <c r="C3579">
        <v>49723</v>
      </c>
      <c r="D3579" t="s">
        <v>48</v>
      </c>
      <c r="E3579">
        <v>0</v>
      </c>
      <c r="F3579">
        <v>0</v>
      </c>
      <c r="G3579">
        <v>0</v>
      </c>
      <c r="H3579">
        <v>0</v>
      </c>
      <c r="I3579">
        <v>89</v>
      </c>
      <c r="J3579">
        <v>2019</v>
      </c>
      <c r="K3579" t="s">
        <v>273</v>
      </c>
      <c r="L3579">
        <v>2</v>
      </c>
      <c r="M3579">
        <v>0</v>
      </c>
      <c r="N3579">
        <v>9</v>
      </c>
      <c r="O3579">
        <v>1</v>
      </c>
      <c r="P3579" t="s">
        <v>1550</v>
      </c>
      <c r="Q3579" t="s">
        <v>625</v>
      </c>
      <c r="R3579" t="s">
        <v>281</v>
      </c>
      <c r="S3579">
        <v>50300</v>
      </c>
      <c r="T3579" t="s">
        <v>77</v>
      </c>
      <c r="U3579" t="s">
        <v>282</v>
      </c>
      <c r="V3579" t="s">
        <v>914</v>
      </c>
      <c r="W3579" t="s">
        <v>229</v>
      </c>
      <c r="X3579" t="s">
        <v>57</v>
      </c>
      <c r="Y3579" t="s">
        <v>1654</v>
      </c>
      <c r="Z3579" s="1">
        <v>43855</v>
      </c>
      <c r="AA3579">
        <v>89</v>
      </c>
      <c r="AB3579" t="s">
        <v>59</v>
      </c>
      <c r="AC3579">
        <v>2023</v>
      </c>
      <c r="AD3579">
        <v>24</v>
      </c>
      <c r="AE3579" t="s">
        <v>60</v>
      </c>
      <c r="AF3579" t="s">
        <v>61</v>
      </c>
      <c r="AG3579" s="1">
        <v>32961</v>
      </c>
      <c r="AH3579" t="s">
        <v>62</v>
      </c>
      <c r="AI3579" t="s">
        <v>63</v>
      </c>
      <c r="AJ3579" t="s">
        <v>64</v>
      </c>
      <c r="AK3579">
        <v>186</v>
      </c>
      <c r="AL3579">
        <v>700000</v>
      </c>
      <c r="AM3579">
        <v>5000000</v>
      </c>
      <c r="AN3579" s="1">
        <v>45838</v>
      </c>
      <c r="AO3579" t="s">
        <v>65</v>
      </c>
      <c r="AP3579" t="s">
        <v>66</v>
      </c>
      <c r="AQ3579">
        <v>22</v>
      </c>
      <c r="AR3579" t="s">
        <v>67</v>
      </c>
      <c r="AS3579">
        <v>0</v>
      </c>
      <c r="AT3579" t="s">
        <v>62</v>
      </c>
      <c r="AU3579">
        <v>34</v>
      </c>
    </row>
    <row r="3580" spans="1:47" x14ac:dyDescent="0.25">
      <c r="A3580" t="s">
        <v>1656</v>
      </c>
      <c r="B3580">
        <v>3203600</v>
      </c>
      <c r="C3580">
        <v>49723</v>
      </c>
      <c r="D3580" t="s">
        <v>48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2019</v>
      </c>
      <c r="K3580" t="s">
        <v>273</v>
      </c>
      <c r="L3580">
        <v>2</v>
      </c>
      <c r="M3580">
        <v>0</v>
      </c>
      <c r="N3580">
        <v>9</v>
      </c>
      <c r="O3580">
        <v>1</v>
      </c>
      <c r="P3580" t="s">
        <v>1550</v>
      </c>
      <c r="Q3580" t="s">
        <v>625</v>
      </c>
      <c r="R3580" t="s">
        <v>281</v>
      </c>
      <c r="S3580">
        <v>50300</v>
      </c>
      <c r="T3580" t="s">
        <v>77</v>
      </c>
      <c r="U3580" t="s">
        <v>282</v>
      </c>
      <c r="V3580" t="s">
        <v>914</v>
      </c>
      <c r="W3580" t="s">
        <v>229</v>
      </c>
      <c r="X3580" t="s">
        <v>57</v>
      </c>
      <c r="Y3580" t="s">
        <v>1654</v>
      </c>
      <c r="Z3580" s="1">
        <v>43855</v>
      </c>
      <c r="AA3580">
        <v>89</v>
      </c>
      <c r="AB3580" t="s">
        <v>59</v>
      </c>
      <c r="AC3580">
        <v>2023</v>
      </c>
      <c r="AD3580">
        <v>24</v>
      </c>
      <c r="AE3580" t="s">
        <v>60</v>
      </c>
      <c r="AF3580" t="s">
        <v>61</v>
      </c>
      <c r="AG3580" s="1">
        <v>32961</v>
      </c>
      <c r="AH3580" t="s">
        <v>62</v>
      </c>
      <c r="AI3580" t="s">
        <v>63</v>
      </c>
      <c r="AJ3580" t="s">
        <v>64</v>
      </c>
      <c r="AK3580">
        <v>186</v>
      </c>
      <c r="AL3580">
        <v>700000</v>
      </c>
      <c r="AM3580">
        <v>5000000</v>
      </c>
      <c r="AN3580" s="1">
        <v>45838</v>
      </c>
      <c r="AO3580" t="s">
        <v>68</v>
      </c>
      <c r="AP3580" t="s">
        <v>66</v>
      </c>
      <c r="AQ3580">
        <v>22</v>
      </c>
      <c r="AR3580" t="s">
        <v>67</v>
      </c>
      <c r="AS3580">
        <v>0</v>
      </c>
      <c r="AT3580" t="s">
        <v>62</v>
      </c>
      <c r="AU3580">
        <v>34</v>
      </c>
    </row>
    <row r="3581" spans="1:47" x14ac:dyDescent="0.25">
      <c r="A3581" t="s">
        <v>1656</v>
      </c>
      <c r="B3581">
        <v>3203600</v>
      </c>
      <c r="C3581">
        <v>49723</v>
      </c>
      <c r="D3581" t="s">
        <v>48</v>
      </c>
      <c r="E3581">
        <v>0</v>
      </c>
      <c r="F3581">
        <v>0</v>
      </c>
      <c r="G3581">
        <v>0</v>
      </c>
      <c r="H3581">
        <v>0</v>
      </c>
      <c r="I3581">
        <v>89</v>
      </c>
      <c r="J3581">
        <v>2019</v>
      </c>
      <c r="K3581" t="s">
        <v>273</v>
      </c>
      <c r="L3581">
        <v>2</v>
      </c>
      <c r="M3581">
        <v>0</v>
      </c>
      <c r="N3581">
        <v>9</v>
      </c>
      <c r="O3581">
        <v>1</v>
      </c>
      <c r="P3581" t="s">
        <v>1550</v>
      </c>
      <c r="Q3581" t="s">
        <v>625</v>
      </c>
      <c r="R3581" t="s">
        <v>281</v>
      </c>
      <c r="S3581">
        <v>50300</v>
      </c>
      <c r="T3581" t="s">
        <v>77</v>
      </c>
      <c r="U3581" t="s">
        <v>282</v>
      </c>
      <c r="V3581" t="s">
        <v>914</v>
      </c>
      <c r="W3581" t="s">
        <v>229</v>
      </c>
      <c r="X3581" t="s">
        <v>57</v>
      </c>
      <c r="Y3581" t="s">
        <v>1654</v>
      </c>
      <c r="Z3581" s="1">
        <v>43855</v>
      </c>
      <c r="AA3581">
        <v>89</v>
      </c>
      <c r="AB3581" t="s">
        <v>59</v>
      </c>
      <c r="AC3581">
        <v>2023</v>
      </c>
      <c r="AD3581">
        <v>24</v>
      </c>
      <c r="AE3581" t="s">
        <v>60</v>
      </c>
      <c r="AF3581" t="s">
        <v>61</v>
      </c>
      <c r="AG3581" s="1">
        <v>32961</v>
      </c>
      <c r="AH3581" t="s">
        <v>62</v>
      </c>
      <c r="AI3581" t="s">
        <v>63</v>
      </c>
      <c r="AJ3581" t="s">
        <v>64</v>
      </c>
      <c r="AK3581">
        <v>186</v>
      </c>
      <c r="AL3581">
        <v>700000</v>
      </c>
      <c r="AM3581">
        <v>5000000</v>
      </c>
      <c r="AN3581" s="1">
        <v>45838</v>
      </c>
      <c r="AO3581" t="s">
        <v>69</v>
      </c>
      <c r="AP3581" t="s">
        <v>66</v>
      </c>
      <c r="AQ3581">
        <v>22</v>
      </c>
      <c r="AR3581" t="s">
        <v>67</v>
      </c>
      <c r="AS3581">
        <v>0</v>
      </c>
      <c r="AT3581" t="s">
        <v>62</v>
      </c>
      <c r="AU3581">
        <v>34</v>
      </c>
    </row>
    <row r="3582" spans="1:47" x14ac:dyDescent="0.25">
      <c r="A3582" t="s">
        <v>1656</v>
      </c>
      <c r="B3582">
        <v>3203600</v>
      </c>
      <c r="C3582">
        <v>49723</v>
      </c>
      <c r="D3582" t="s">
        <v>48</v>
      </c>
      <c r="E3582">
        <v>0</v>
      </c>
      <c r="F3582">
        <v>0</v>
      </c>
      <c r="G3582">
        <v>0</v>
      </c>
      <c r="H3582">
        <v>0</v>
      </c>
      <c r="I3582">
        <v>89</v>
      </c>
      <c r="J3582">
        <v>2019</v>
      </c>
      <c r="K3582" t="s">
        <v>273</v>
      </c>
      <c r="L3582">
        <v>2</v>
      </c>
      <c r="M3582">
        <v>0</v>
      </c>
      <c r="N3582">
        <v>9</v>
      </c>
      <c r="O3582">
        <v>1</v>
      </c>
      <c r="P3582" t="s">
        <v>1550</v>
      </c>
      <c r="Q3582" t="s">
        <v>625</v>
      </c>
      <c r="R3582" t="s">
        <v>281</v>
      </c>
      <c r="S3582">
        <v>50300</v>
      </c>
      <c r="T3582" t="s">
        <v>77</v>
      </c>
      <c r="U3582" t="s">
        <v>282</v>
      </c>
      <c r="V3582" t="s">
        <v>914</v>
      </c>
      <c r="W3582" t="s">
        <v>229</v>
      </c>
      <c r="X3582" t="s">
        <v>57</v>
      </c>
      <c r="Y3582" t="s">
        <v>1654</v>
      </c>
      <c r="Z3582" s="1">
        <v>43855</v>
      </c>
      <c r="AA3582">
        <v>89</v>
      </c>
      <c r="AB3582" t="s">
        <v>59</v>
      </c>
      <c r="AC3582">
        <v>2023</v>
      </c>
      <c r="AD3582">
        <v>24</v>
      </c>
      <c r="AE3582" t="s">
        <v>60</v>
      </c>
      <c r="AF3582" t="s">
        <v>61</v>
      </c>
      <c r="AG3582" s="1">
        <v>32961</v>
      </c>
      <c r="AH3582" t="s">
        <v>62</v>
      </c>
      <c r="AI3582" t="s">
        <v>63</v>
      </c>
      <c r="AJ3582" t="s">
        <v>64</v>
      </c>
      <c r="AK3582">
        <v>186</v>
      </c>
      <c r="AL3582">
        <v>700000</v>
      </c>
      <c r="AM3582">
        <v>5000000</v>
      </c>
      <c r="AN3582" s="1">
        <v>45838</v>
      </c>
      <c r="AO3582" t="s">
        <v>70</v>
      </c>
      <c r="AP3582" t="s">
        <v>66</v>
      </c>
      <c r="AQ3582">
        <v>22</v>
      </c>
      <c r="AR3582" t="s">
        <v>67</v>
      </c>
      <c r="AS3582">
        <v>0</v>
      </c>
      <c r="AT3582" t="s">
        <v>62</v>
      </c>
      <c r="AU3582">
        <v>34</v>
      </c>
    </row>
    <row r="3583" spans="1:47" x14ac:dyDescent="0.25">
      <c r="A3583" t="s">
        <v>1656</v>
      </c>
      <c r="B3583">
        <v>3203600</v>
      </c>
      <c r="C3583">
        <v>49723</v>
      </c>
      <c r="D3583" t="s">
        <v>48</v>
      </c>
      <c r="E3583">
        <v>0</v>
      </c>
      <c r="F3583">
        <v>0</v>
      </c>
      <c r="G3583">
        <v>0</v>
      </c>
      <c r="H3583">
        <v>0</v>
      </c>
      <c r="I3583">
        <v>89</v>
      </c>
      <c r="J3583">
        <v>2019</v>
      </c>
      <c r="K3583" t="s">
        <v>273</v>
      </c>
      <c r="L3583">
        <v>2</v>
      </c>
      <c r="M3583">
        <v>0</v>
      </c>
      <c r="N3583">
        <v>9</v>
      </c>
      <c r="O3583">
        <v>1</v>
      </c>
      <c r="P3583" t="s">
        <v>1550</v>
      </c>
      <c r="Q3583" t="s">
        <v>625</v>
      </c>
      <c r="R3583" t="s">
        <v>281</v>
      </c>
      <c r="S3583">
        <v>50300</v>
      </c>
      <c r="T3583" t="s">
        <v>77</v>
      </c>
      <c r="U3583" t="s">
        <v>282</v>
      </c>
      <c r="V3583" t="s">
        <v>914</v>
      </c>
      <c r="W3583" t="s">
        <v>229</v>
      </c>
      <c r="X3583" t="s">
        <v>57</v>
      </c>
      <c r="Y3583" t="s">
        <v>1654</v>
      </c>
      <c r="Z3583" s="1">
        <v>43855</v>
      </c>
      <c r="AA3583">
        <v>89</v>
      </c>
      <c r="AB3583" t="s">
        <v>59</v>
      </c>
      <c r="AC3583">
        <v>2023</v>
      </c>
      <c r="AD3583">
        <v>24</v>
      </c>
      <c r="AE3583" t="s">
        <v>60</v>
      </c>
      <c r="AF3583" t="s">
        <v>61</v>
      </c>
      <c r="AG3583" s="1">
        <v>32961</v>
      </c>
      <c r="AH3583" t="s">
        <v>62</v>
      </c>
      <c r="AI3583" t="s">
        <v>63</v>
      </c>
      <c r="AJ3583" t="s">
        <v>64</v>
      </c>
      <c r="AK3583">
        <v>186</v>
      </c>
      <c r="AL3583">
        <v>700000</v>
      </c>
      <c r="AM3583">
        <v>5000000</v>
      </c>
      <c r="AN3583" s="1">
        <v>45838</v>
      </c>
      <c r="AO3583" t="s">
        <v>71</v>
      </c>
      <c r="AP3583" t="s">
        <v>66</v>
      </c>
      <c r="AQ3583">
        <v>22</v>
      </c>
      <c r="AR3583" t="s">
        <v>67</v>
      </c>
      <c r="AS3583">
        <v>0</v>
      </c>
      <c r="AT3583" t="s">
        <v>62</v>
      </c>
      <c r="AU3583">
        <v>34</v>
      </c>
    </row>
    <row r="3584" spans="1:47" x14ac:dyDescent="0.25">
      <c r="A3584" t="s">
        <v>1656</v>
      </c>
      <c r="B3584">
        <v>3203600</v>
      </c>
      <c r="C3584">
        <v>49723</v>
      </c>
      <c r="D3584" t="s">
        <v>48</v>
      </c>
      <c r="E3584">
        <v>0</v>
      </c>
      <c r="F3584">
        <v>0</v>
      </c>
      <c r="G3584">
        <v>0</v>
      </c>
      <c r="H3584">
        <v>0</v>
      </c>
      <c r="I3584">
        <v>89</v>
      </c>
      <c r="J3584">
        <v>2019</v>
      </c>
      <c r="K3584" t="s">
        <v>273</v>
      </c>
      <c r="L3584">
        <v>2</v>
      </c>
      <c r="M3584">
        <v>0</v>
      </c>
      <c r="N3584">
        <v>9</v>
      </c>
      <c r="O3584">
        <v>1</v>
      </c>
      <c r="P3584" t="s">
        <v>1550</v>
      </c>
      <c r="Q3584" t="s">
        <v>625</v>
      </c>
      <c r="R3584" t="s">
        <v>281</v>
      </c>
      <c r="S3584">
        <v>50300</v>
      </c>
      <c r="T3584" t="s">
        <v>77</v>
      </c>
      <c r="U3584" t="s">
        <v>282</v>
      </c>
      <c r="V3584" t="s">
        <v>914</v>
      </c>
      <c r="W3584" t="s">
        <v>229</v>
      </c>
      <c r="X3584" t="s">
        <v>57</v>
      </c>
      <c r="Y3584" t="s">
        <v>1654</v>
      </c>
      <c r="Z3584" s="1">
        <v>43855</v>
      </c>
      <c r="AA3584">
        <v>89</v>
      </c>
      <c r="AB3584" t="s">
        <v>59</v>
      </c>
      <c r="AC3584">
        <v>2023</v>
      </c>
      <c r="AD3584">
        <v>24</v>
      </c>
      <c r="AE3584" t="s">
        <v>60</v>
      </c>
      <c r="AF3584" t="s">
        <v>61</v>
      </c>
      <c r="AG3584" s="1">
        <v>32961</v>
      </c>
      <c r="AH3584" t="s">
        <v>62</v>
      </c>
      <c r="AI3584" t="s">
        <v>63</v>
      </c>
      <c r="AJ3584" t="s">
        <v>64</v>
      </c>
      <c r="AK3584">
        <v>186</v>
      </c>
      <c r="AL3584">
        <v>700000</v>
      </c>
      <c r="AM3584">
        <v>5000000</v>
      </c>
      <c r="AN3584" s="1">
        <v>45838</v>
      </c>
      <c r="AO3584" t="s">
        <v>72</v>
      </c>
      <c r="AP3584" t="s">
        <v>66</v>
      </c>
      <c r="AQ3584">
        <v>22</v>
      </c>
      <c r="AR3584" t="s">
        <v>67</v>
      </c>
      <c r="AS3584">
        <v>0</v>
      </c>
      <c r="AT3584" t="s">
        <v>62</v>
      </c>
      <c r="AU3584">
        <v>34</v>
      </c>
    </row>
    <row r="3585" spans="1:47" x14ac:dyDescent="0.25">
      <c r="A3585" t="s">
        <v>1656</v>
      </c>
      <c r="B3585">
        <v>3203600</v>
      </c>
      <c r="C3585">
        <v>49723</v>
      </c>
      <c r="D3585" t="s">
        <v>48</v>
      </c>
      <c r="E3585">
        <v>0</v>
      </c>
      <c r="F3585">
        <v>0</v>
      </c>
      <c r="G3585">
        <v>0</v>
      </c>
      <c r="H3585">
        <v>0</v>
      </c>
      <c r="I3585">
        <v>89</v>
      </c>
      <c r="J3585">
        <v>2019</v>
      </c>
      <c r="K3585" t="s">
        <v>273</v>
      </c>
      <c r="L3585">
        <v>2</v>
      </c>
      <c r="M3585">
        <v>0</v>
      </c>
      <c r="N3585">
        <v>9</v>
      </c>
      <c r="O3585">
        <v>1</v>
      </c>
      <c r="P3585" t="s">
        <v>1550</v>
      </c>
      <c r="Q3585" t="s">
        <v>625</v>
      </c>
      <c r="R3585" t="s">
        <v>281</v>
      </c>
      <c r="S3585">
        <v>50300</v>
      </c>
      <c r="T3585" t="s">
        <v>77</v>
      </c>
      <c r="U3585" t="s">
        <v>282</v>
      </c>
      <c r="V3585" t="s">
        <v>914</v>
      </c>
      <c r="W3585" t="s">
        <v>229</v>
      </c>
      <c r="X3585" t="s">
        <v>57</v>
      </c>
      <c r="Y3585" t="s">
        <v>1655</v>
      </c>
      <c r="Z3585" s="1">
        <v>43855</v>
      </c>
      <c r="AA3585">
        <v>71</v>
      </c>
      <c r="AB3585" t="s">
        <v>59</v>
      </c>
      <c r="AC3585">
        <v>2023</v>
      </c>
      <c r="AD3585">
        <v>24</v>
      </c>
      <c r="AE3585" t="s">
        <v>60</v>
      </c>
      <c r="AF3585" t="s">
        <v>61</v>
      </c>
      <c r="AG3585" s="1">
        <v>32961</v>
      </c>
      <c r="AH3585" t="s">
        <v>62</v>
      </c>
      <c r="AI3585" t="s">
        <v>63</v>
      </c>
      <c r="AJ3585" t="s">
        <v>64</v>
      </c>
      <c r="AK3585">
        <v>186</v>
      </c>
      <c r="AL3585">
        <v>700000</v>
      </c>
      <c r="AM3585">
        <v>5000000</v>
      </c>
      <c r="AN3585" s="1">
        <v>45838</v>
      </c>
      <c r="AO3585" t="s">
        <v>65</v>
      </c>
      <c r="AP3585" t="s">
        <v>66</v>
      </c>
      <c r="AQ3585">
        <v>22</v>
      </c>
      <c r="AR3585" t="s">
        <v>67</v>
      </c>
      <c r="AS3585">
        <v>0</v>
      </c>
      <c r="AT3585" t="s">
        <v>62</v>
      </c>
      <c r="AU3585">
        <v>34</v>
      </c>
    </row>
    <row r="3586" spans="1:47" x14ac:dyDescent="0.25">
      <c r="A3586" t="s">
        <v>1656</v>
      </c>
      <c r="B3586">
        <v>3203600</v>
      </c>
      <c r="C3586">
        <v>49723</v>
      </c>
      <c r="D3586" t="s">
        <v>48</v>
      </c>
      <c r="E3586">
        <v>0</v>
      </c>
      <c r="F3586">
        <v>0</v>
      </c>
      <c r="G3586">
        <v>0</v>
      </c>
      <c r="H3586">
        <v>0</v>
      </c>
      <c r="I3586">
        <v>89</v>
      </c>
      <c r="J3586">
        <v>2019</v>
      </c>
      <c r="K3586" t="s">
        <v>273</v>
      </c>
      <c r="L3586">
        <v>2</v>
      </c>
      <c r="M3586">
        <v>0</v>
      </c>
      <c r="N3586">
        <v>9</v>
      </c>
      <c r="O3586">
        <v>1</v>
      </c>
      <c r="P3586" t="s">
        <v>1550</v>
      </c>
      <c r="Q3586" t="s">
        <v>625</v>
      </c>
      <c r="R3586" t="s">
        <v>281</v>
      </c>
      <c r="S3586">
        <v>50300</v>
      </c>
      <c r="T3586" t="s">
        <v>77</v>
      </c>
      <c r="U3586" t="s">
        <v>282</v>
      </c>
      <c r="V3586" t="s">
        <v>914</v>
      </c>
      <c r="W3586" t="s">
        <v>229</v>
      </c>
      <c r="X3586" t="s">
        <v>57</v>
      </c>
      <c r="Y3586" t="s">
        <v>1655</v>
      </c>
      <c r="Z3586" s="1">
        <v>43855</v>
      </c>
      <c r="AA3586">
        <v>71</v>
      </c>
      <c r="AB3586" t="s">
        <v>59</v>
      </c>
      <c r="AC3586">
        <v>2023</v>
      </c>
      <c r="AD3586">
        <v>24</v>
      </c>
      <c r="AE3586" t="s">
        <v>60</v>
      </c>
      <c r="AF3586" t="s">
        <v>61</v>
      </c>
      <c r="AG3586" s="1">
        <v>32961</v>
      </c>
      <c r="AH3586" t="s">
        <v>62</v>
      </c>
      <c r="AI3586" t="s">
        <v>63</v>
      </c>
      <c r="AJ3586" t="s">
        <v>64</v>
      </c>
      <c r="AK3586">
        <v>186</v>
      </c>
      <c r="AL3586">
        <v>700000</v>
      </c>
      <c r="AM3586">
        <v>5000000</v>
      </c>
      <c r="AN3586" s="1">
        <v>45838</v>
      </c>
      <c r="AO3586" t="s">
        <v>68</v>
      </c>
      <c r="AP3586" t="s">
        <v>66</v>
      </c>
      <c r="AQ3586">
        <v>22</v>
      </c>
      <c r="AR3586" t="s">
        <v>67</v>
      </c>
      <c r="AS3586">
        <v>0</v>
      </c>
      <c r="AT3586" t="s">
        <v>62</v>
      </c>
      <c r="AU3586">
        <v>34</v>
      </c>
    </row>
    <row r="3587" spans="1:47" x14ac:dyDescent="0.25">
      <c r="A3587" t="s">
        <v>1656</v>
      </c>
      <c r="B3587">
        <v>3203600</v>
      </c>
      <c r="C3587">
        <v>49723</v>
      </c>
      <c r="D3587" t="s">
        <v>48</v>
      </c>
      <c r="E3587">
        <v>0</v>
      </c>
      <c r="F3587">
        <v>0</v>
      </c>
      <c r="G3587">
        <v>0</v>
      </c>
      <c r="H3587">
        <v>0</v>
      </c>
      <c r="I3587">
        <v>89</v>
      </c>
      <c r="J3587">
        <v>2019</v>
      </c>
      <c r="K3587" t="s">
        <v>273</v>
      </c>
      <c r="L3587">
        <v>2</v>
      </c>
      <c r="M3587">
        <v>0</v>
      </c>
      <c r="N3587">
        <v>9</v>
      </c>
      <c r="O3587">
        <v>1</v>
      </c>
      <c r="P3587" t="s">
        <v>1550</v>
      </c>
      <c r="Q3587" t="s">
        <v>625</v>
      </c>
      <c r="R3587" t="s">
        <v>281</v>
      </c>
      <c r="S3587">
        <v>50300</v>
      </c>
      <c r="T3587" t="s">
        <v>77</v>
      </c>
      <c r="U3587" t="s">
        <v>282</v>
      </c>
      <c r="V3587" t="s">
        <v>914</v>
      </c>
      <c r="W3587" t="s">
        <v>229</v>
      </c>
      <c r="X3587" t="s">
        <v>57</v>
      </c>
      <c r="Y3587" t="s">
        <v>1655</v>
      </c>
      <c r="Z3587" s="1">
        <v>43855</v>
      </c>
      <c r="AA3587">
        <v>71</v>
      </c>
      <c r="AB3587" t="s">
        <v>59</v>
      </c>
      <c r="AC3587">
        <v>2023</v>
      </c>
      <c r="AD3587">
        <v>24</v>
      </c>
      <c r="AE3587" t="s">
        <v>60</v>
      </c>
      <c r="AF3587" t="s">
        <v>61</v>
      </c>
      <c r="AG3587" s="1">
        <v>32961</v>
      </c>
      <c r="AH3587" t="s">
        <v>62</v>
      </c>
      <c r="AI3587" t="s">
        <v>63</v>
      </c>
      <c r="AJ3587" t="s">
        <v>64</v>
      </c>
      <c r="AK3587">
        <v>186</v>
      </c>
      <c r="AL3587">
        <v>700000</v>
      </c>
      <c r="AM3587">
        <v>5000000</v>
      </c>
      <c r="AN3587" s="1">
        <v>45838</v>
      </c>
      <c r="AO3587" t="s">
        <v>69</v>
      </c>
      <c r="AP3587" t="s">
        <v>66</v>
      </c>
      <c r="AQ3587">
        <v>22</v>
      </c>
      <c r="AR3587" t="s">
        <v>67</v>
      </c>
      <c r="AS3587">
        <v>0</v>
      </c>
      <c r="AT3587" t="s">
        <v>62</v>
      </c>
      <c r="AU3587">
        <v>34</v>
      </c>
    </row>
    <row r="3588" spans="1:47" x14ac:dyDescent="0.25">
      <c r="A3588" t="s">
        <v>1656</v>
      </c>
      <c r="B3588">
        <v>3203600</v>
      </c>
      <c r="C3588">
        <v>49723</v>
      </c>
      <c r="D3588" t="s">
        <v>48</v>
      </c>
      <c r="E3588">
        <v>0</v>
      </c>
      <c r="F3588">
        <v>0</v>
      </c>
      <c r="G3588">
        <v>0</v>
      </c>
      <c r="H3588">
        <v>0</v>
      </c>
      <c r="I3588">
        <v>89</v>
      </c>
      <c r="J3588">
        <v>2019</v>
      </c>
      <c r="K3588" t="s">
        <v>273</v>
      </c>
      <c r="L3588">
        <v>2</v>
      </c>
      <c r="M3588">
        <v>0</v>
      </c>
      <c r="N3588">
        <v>9</v>
      </c>
      <c r="O3588">
        <v>1</v>
      </c>
      <c r="P3588" t="s">
        <v>1550</v>
      </c>
      <c r="Q3588" t="s">
        <v>625</v>
      </c>
      <c r="R3588" t="s">
        <v>281</v>
      </c>
      <c r="S3588">
        <v>50300</v>
      </c>
      <c r="T3588" t="s">
        <v>77</v>
      </c>
      <c r="U3588" t="s">
        <v>282</v>
      </c>
      <c r="V3588" t="s">
        <v>914</v>
      </c>
      <c r="W3588" t="s">
        <v>229</v>
      </c>
      <c r="X3588" t="s">
        <v>57</v>
      </c>
      <c r="Y3588" t="s">
        <v>1655</v>
      </c>
      <c r="Z3588" s="1">
        <v>43855</v>
      </c>
      <c r="AA3588">
        <v>71</v>
      </c>
      <c r="AB3588" t="s">
        <v>59</v>
      </c>
      <c r="AC3588">
        <v>2023</v>
      </c>
      <c r="AD3588">
        <v>24</v>
      </c>
      <c r="AE3588" t="s">
        <v>60</v>
      </c>
      <c r="AF3588" t="s">
        <v>61</v>
      </c>
      <c r="AG3588" s="1">
        <v>32961</v>
      </c>
      <c r="AH3588" t="s">
        <v>62</v>
      </c>
      <c r="AI3588" t="s">
        <v>63</v>
      </c>
      <c r="AJ3588" t="s">
        <v>64</v>
      </c>
      <c r="AK3588">
        <v>186</v>
      </c>
      <c r="AL3588">
        <v>700000</v>
      </c>
      <c r="AM3588">
        <v>5000000</v>
      </c>
      <c r="AN3588" s="1">
        <v>45838</v>
      </c>
      <c r="AO3588" t="s">
        <v>70</v>
      </c>
      <c r="AP3588" t="s">
        <v>66</v>
      </c>
      <c r="AQ3588">
        <v>22</v>
      </c>
      <c r="AR3588" t="s">
        <v>67</v>
      </c>
      <c r="AS3588">
        <v>0</v>
      </c>
      <c r="AT3588" t="s">
        <v>62</v>
      </c>
      <c r="AU3588">
        <v>34</v>
      </c>
    </row>
    <row r="3589" spans="1:47" x14ac:dyDescent="0.25">
      <c r="A3589" t="s">
        <v>1656</v>
      </c>
      <c r="B3589">
        <v>3203600</v>
      </c>
      <c r="C3589">
        <v>49723</v>
      </c>
      <c r="D3589" t="s">
        <v>48</v>
      </c>
      <c r="E3589">
        <v>0</v>
      </c>
      <c r="F3589">
        <v>0</v>
      </c>
      <c r="G3589">
        <v>0</v>
      </c>
      <c r="H3589">
        <v>0</v>
      </c>
      <c r="I3589">
        <v>89</v>
      </c>
      <c r="J3589">
        <v>2019</v>
      </c>
      <c r="K3589" t="s">
        <v>273</v>
      </c>
      <c r="L3589">
        <v>2</v>
      </c>
      <c r="M3589">
        <v>0</v>
      </c>
      <c r="N3589">
        <v>9</v>
      </c>
      <c r="O3589">
        <v>1</v>
      </c>
      <c r="P3589" t="s">
        <v>1550</v>
      </c>
      <c r="Q3589" t="s">
        <v>625</v>
      </c>
      <c r="R3589" t="s">
        <v>281</v>
      </c>
      <c r="S3589">
        <v>50300</v>
      </c>
      <c r="T3589" t="s">
        <v>77</v>
      </c>
      <c r="U3589" t="s">
        <v>282</v>
      </c>
      <c r="V3589" t="s">
        <v>914</v>
      </c>
      <c r="W3589" t="s">
        <v>229</v>
      </c>
      <c r="X3589" t="s">
        <v>57</v>
      </c>
      <c r="Y3589" t="s">
        <v>1655</v>
      </c>
      <c r="Z3589" s="1">
        <v>43855</v>
      </c>
      <c r="AA3589">
        <v>71</v>
      </c>
      <c r="AB3589" t="s">
        <v>59</v>
      </c>
      <c r="AC3589">
        <v>2023</v>
      </c>
      <c r="AD3589">
        <v>24</v>
      </c>
      <c r="AE3589" t="s">
        <v>60</v>
      </c>
      <c r="AF3589" t="s">
        <v>61</v>
      </c>
      <c r="AG3589" s="1">
        <v>32961</v>
      </c>
      <c r="AH3589" t="s">
        <v>62</v>
      </c>
      <c r="AI3589" t="s">
        <v>63</v>
      </c>
      <c r="AJ3589" t="s">
        <v>64</v>
      </c>
      <c r="AK3589">
        <v>186</v>
      </c>
      <c r="AL3589">
        <v>700000</v>
      </c>
      <c r="AM3589">
        <v>5000000</v>
      </c>
      <c r="AN3589" s="1">
        <v>45838</v>
      </c>
      <c r="AO3589" t="s">
        <v>71</v>
      </c>
      <c r="AP3589" t="s">
        <v>66</v>
      </c>
      <c r="AQ3589">
        <v>22</v>
      </c>
      <c r="AR3589" t="s">
        <v>67</v>
      </c>
      <c r="AS3589">
        <v>0</v>
      </c>
      <c r="AT3589" t="s">
        <v>62</v>
      </c>
      <c r="AU3589">
        <v>34</v>
      </c>
    </row>
    <row r="3590" spans="1:47" x14ac:dyDescent="0.25">
      <c r="A3590" t="s">
        <v>1656</v>
      </c>
      <c r="B3590">
        <v>3203600</v>
      </c>
      <c r="C3590">
        <v>49723</v>
      </c>
      <c r="D3590" t="s">
        <v>48</v>
      </c>
      <c r="E3590">
        <v>0</v>
      </c>
      <c r="F3590">
        <v>0</v>
      </c>
      <c r="G3590">
        <v>0</v>
      </c>
      <c r="H3590">
        <v>0</v>
      </c>
      <c r="I3590">
        <v>89</v>
      </c>
      <c r="J3590">
        <v>2019</v>
      </c>
      <c r="K3590" t="s">
        <v>273</v>
      </c>
      <c r="L3590">
        <v>2</v>
      </c>
      <c r="M3590">
        <v>0</v>
      </c>
      <c r="N3590">
        <v>9</v>
      </c>
      <c r="O3590">
        <v>1</v>
      </c>
      <c r="P3590" t="s">
        <v>1550</v>
      </c>
      <c r="Q3590" t="s">
        <v>625</v>
      </c>
      <c r="R3590" t="s">
        <v>281</v>
      </c>
      <c r="S3590">
        <v>50300</v>
      </c>
      <c r="T3590" t="s">
        <v>77</v>
      </c>
      <c r="U3590" t="s">
        <v>282</v>
      </c>
      <c r="V3590" t="s">
        <v>914</v>
      </c>
      <c r="W3590" t="s">
        <v>229</v>
      </c>
      <c r="X3590" t="s">
        <v>57</v>
      </c>
      <c r="Y3590" t="s">
        <v>1655</v>
      </c>
      <c r="Z3590" s="1">
        <v>43855</v>
      </c>
      <c r="AA3590">
        <v>71</v>
      </c>
      <c r="AB3590" t="s">
        <v>59</v>
      </c>
      <c r="AC3590">
        <v>2023</v>
      </c>
      <c r="AD3590">
        <v>24</v>
      </c>
      <c r="AE3590" t="s">
        <v>60</v>
      </c>
      <c r="AF3590" t="s">
        <v>61</v>
      </c>
      <c r="AG3590" s="1">
        <v>32961</v>
      </c>
      <c r="AH3590" t="s">
        <v>62</v>
      </c>
      <c r="AI3590" t="s">
        <v>63</v>
      </c>
      <c r="AJ3590" t="s">
        <v>64</v>
      </c>
      <c r="AK3590">
        <v>186</v>
      </c>
      <c r="AL3590">
        <v>700000</v>
      </c>
      <c r="AM3590">
        <v>5000000</v>
      </c>
      <c r="AN3590" s="1">
        <v>45838</v>
      </c>
      <c r="AO3590" t="s">
        <v>72</v>
      </c>
      <c r="AP3590" t="s">
        <v>66</v>
      </c>
      <c r="AQ3590">
        <v>22</v>
      </c>
      <c r="AR3590" t="s">
        <v>67</v>
      </c>
      <c r="AS3590">
        <v>0</v>
      </c>
      <c r="AT3590" t="s">
        <v>62</v>
      </c>
      <c r="AU3590">
        <v>34</v>
      </c>
    </row>
    <row r="3591" spans="1:47" x14ac:dyDescent="0.25">
      <c r="A3591" t="s">
        <v>1657</v>
      </c>
      <c r="B3591">
        <v>3203601</v>
      </c>
      <c r="C3591">
        <v>393325</v>
      </c>
      <c r="D3591" t="s">
        <v>48</v>
      </c>
      <c r="E3591">
        <v>0</v>
      </c>
      <c r="F3591">
        <v>0</v>
      </c>
      <c r="G3591">
        <v>0</v>
      </c>
      <c r="H3591">
        <v>0</v>
      </c>
      <c r="I3591">
        <v>68</v>
      </c>
      <c r="J3591">
        <v>2019</v>
      </c>
      <c r="K3591" t="s">
        <v>273</v>
      </c>
      <c r="L3591">
        <v>0</v>
      </c>
      <c r="M3591">
        <v>3</v>
      </c>
      <c r="N3591">
        <v>16</v>
      </c>
      <c r="O3591">
        <v>7</v>
      </c>
      <c r="P3591" t="s">
        <v>932</v>
      </c>
      <c r="Q3591" t="s">
        <v>1647</v>
      </c>
      <c r="R3591" t="s">
        <v>115</v>
      </c>
      <c r="S3591">
        <v>40000</v>
      </c>
      <c r="T3591" t="s">
        <v>891</v>
      </c>
      <c r="U3591" t="s">
        <v>116</v>
      </c>
      <c r="V3591" t="s">
        <v>109</v>
      </c>
      <c r="W3591" t="s">
        <v>500</v>
      </c>
      <c r="X3591" t="s">
        <v>57</v>
      </c>
      <c r="Y3591" t="s">
        <v>1658</v>
      </c>
      <c r="Z3591" s="1">
        <v>43856</v>
      </c>
      <c r="AA3591">
        <v>68</v>
      </c>
      <c r="AB3591" t="s">
        <v>59</v>
      </c>
      <c r="AC3591">
        <v>2021</v>
      </c>
      <c r="AD3591">
        <v>1123</v>
      </c>
      <c r="AE3591" t="s">
        <v>1229</v>
      </c>
      <c r="AF3591" t="s">
        <v>247</v>
      </c>
      <c r="AG3591" s="1">
        <v>36576</v>
      </c>
      <c r="AH3591" t="s">
        <v>355</v>
      </c>
      <c r="AI3591" t="s">
        <v>265</v>
      </c>
      <c r="AJ3591" t="s">
        <v>64</v>
      </c>
      <c r="AK3591">
        <v>185</v>
      </c>
      <c r="AL3591">
        <v>12000000</v>
      </c>
      <c r="AM3591">
        <v>12000000</v>
      </c>
      <c r="AN3591" s="1">
        <v>45838</v>
      </c>
      <c r="AO3591" t="s">
        <v>1230</v>
      </c>
      <c r="AP3591" t="s">
        <v>66</v>
      </c>
      <c r="AQ3591">
        <v>9</v>
      </c>
      <c r="AR3591" t="s">
        <v>1231</v>
      </c>
      <c r="AS3591">
        <v>0</v>
      </c>
      <c r="AT3591" t="s">
        <v>355</v>
      </c>
      <c r="AU3591">
        <v>24</v>
      </c>
    </row>
    <row r="3592" spans="1:47" x14ac:dyDescent="0.25">
      <c r="A3592" t="s">
        <v>1659</v>
      </c>
      <c r="B3592">
        <v>3203608</v>
      </c>
      <c r="C3592">
        <v>332697</v>
      </c>
      <c r="D3592" t="s">
        <v>48</v>
      </c>
      <c r="E3592">
        <v>0</v>
      </c>
      <c r="F3592">
        <v>0</v>
      </c>
      <c r="G3592">
        <v>0</v>
      </c>
      <c r="H3592">
        <v>0</v>
      </c>
      <c r="I3592">
        <v>90</v>
      </c>
      <c r="J3592">
        <v>2019</v>
      </c>
      <c r="K3592" t="s">
        <v>216</v>
      </c>
      <c r="L3592">
        <v>0</v>
      </c>
      <c r="M3592">
        <v>0</v>
      </c>
      <c r="N3592">
        <v>13</v>
      </c>
      <c r="O3592">
        <v>6</v>
      </c>
      <c r="P3592" t="s">
        <v>1660</v>
      </c>
      <c r="Q3592" t="s">
        <v>1468</v>
      </c>
      <c r="R3592" t="s">
        <v>156</v>
      </c>
      <c r="S3592">
        <v>47863</v>
      </c>
      <c r="T3592" t="s">
        <v>371</v>
      </c>
      <c r="U3592" t="s">
        <v>157</v>
      </c>
      <c r="V3592" t="s">
        <v>135</v>
      </c>
      <c r="W3592" t="s">
        <v>278</v>
      </c>
      <c r="X3592" t="s">
        <v>57</v>
      </c>
      <c r="Y3592" t="s">
        <v>1661</v>
      </c>
      <c r="Z3592" s="1">
        <v>43861</v>
      </c>
      <c r="AA3592">
        <v>90</v>
      </c>
      <c r="AB3592" t="s">
        <v>59</v>
      </c>
      <c r="AC3592">
        <v>2023</v>
      </c>
      <c r="AD3592">
        <v>506</v>
      </c>
      <c r="AE3592" t="s">
        <v>755</v>
      </c>
      <c r="AF3592" t="s">
        <v>247</v>
      </c>
      <c r="AG3592" s="1">
        <v>36035</v>
      </c>
      <c r="AH3592" t="s">
        <v>248</v>
      </c>
      <c r="AI3592" t="s">
        <v>249</v>
      </c>
      <c r="AJ3592" t="s">
        <v>64</v>
      </c>
      <c r="AK3592">
        <v>185</v>
      </c>
      <c r="AL3592">
        <v>20000000</v>
      </c>
      <c r="AM3592">
        <v>25000000</v>
      </c>
      <c r="AN3592" s="1">
        <v>45838</v>
      </c>
      <c r="AO3592" t="s">
        <v>756</v>
      </c>
      <c r="AP3592" t="s">
        <v>66</v>
      </c>
      <c r="AQ3592">
        <v>16</v>
      </c>
      <c r="AR3592" t="s">
        <v>757</v>
      </c>
      <c r="AS3592">
        <v>0</v>
      </c>
      <c r="AT3592" t="s">
        <v>465</v>
      </c>
      <c r="AU3592">
        <v>26</v>
      </c>
    </row>
    <row r="3593" spans="1:47" x14ac:dyDescent="0.25">
      <c r="A3593" t="s">
        <v>1659</v>
      </c>
      <c r="B3593">
        <v>3203608</v>
      </c>
      <c r="C3593">
        <v>332697</v>
      </c>
      <c r="D3593" t="s">
        <v>48</v>
      </c>
      <c r="E3593">
        <v>0</v>
      </c>
      <c r="F3593">
        <v>0</v>
      </c>
      <c r="G3593">
        <v>0</v>
      </c>
      <c r="H3593">
        <v>0</v>
      </c>
      <c r="I3593">
        <v>90</v>
      </c>
      <c r="J3593">
        <v>2019</v>
      </c>
      <c r="K3593" t="s">
        <v>216</v>
      </c>
      <c r="L3593">
        <v>0</v>
      </c>
      <c r="M3593">
        <v>0</v>
      </c>
      <c r="N3593">
        <v>13</v>
      </c>
      <c r="O3593">
        <v>6</v>
      </c>
      <c r="P3593" t="s">
        <v>1660</v>
      </c>
      <c r="Q3593" t="s">
        <v>1468</v>
      </c>
      <c r="R3593" t="s">
        <v>156</v>
      </c>
      <c r="S3593">
        <v>47863</v>
      </c>
      <c r="T3593" t="s">
        <v>371</v>
      </c>
      <c r="U3593" t="s">
        <v>157</v>
      </c>
      <c r="V3593" t="s">
        <v>135</v>
      </c>
      <c r="W3593" t="s">
        <v>278</v>
      </c>
      <c r="X3593" t="s">
        <v>57</v>
      </c>
      <c r="Y3593" t="s">
        <v>1661</v>
      </c>
      <c r="Z3593" s="1">
        <v>43861</v>
      </c>
      <c r="AA3593">
        <v>90</v>
      </c>
      <c r="AB3593" t="s">
        <v>59</v>
      </c>
      <c r="AC3593">
        <v>2023</v>
      </c>
      <c r="AD3593">
        <v>506</v>
      </c>
      <c r="AE3593" t="s">
        <v>755</v>
      </c>
      <c r="AF3593" t="s">
        <v>247</v>
      </c>
      <c r="AG3593" s="1">
        <v>36035</v>
      </c>
      <c r="AH3593" t="s">
        <v>248</v>
      </c>
      <c r="AI3593" t="s">
        <v>249</v>
      </c>
      <c r="AJ3593" t="s">
        <v>64</v>
      </c>
      <c r="AK3593">
        <v>185</v>
      </c>
      <c r="AL3593">
        <v>20000000</v>
      </c>
      <c r="AM3593">
        <v>25000000</v>
      </c>
      <c r="AN3593" s="1">
        <v>45838</v>
      </c>
      <c r="AO3593" t="s">
        <v>758</v>
      </c>
      <c r="AP3593" t="s">
        <v>66</v>
      </c>
      <c r="AQ3593">
        <v>16</v>
      </c>
      <c r="AR3593" t="s">
        <v>757</v>
      </c>
      <c r="AS3593">
        <v>0</v>
      </c>
      <c r="AT3593" t="s">
        <v>248</v>
      </c>
      <c r="AU3593">
        <v>26</v>
      </c>
    </row>
    <row r="3594" spans="1:47" x14ac:dyDescent="0.25">
      <c r="A3594" t="s">
        <v>1659</v>
      </c>
      <c r="B3594">
        <v>3203608</v>
      </c>
      <c r="C3594">
        <v>332697</v>
      </c>
      <c r="D3594" t="s">
        <v>48</v>
      </c>
      <c r="E3594">
        <v>0</v>
      </c>
      <c r="F3594">
        <v>0</v>
      </c>
      <c r="G3594">
        <v>0</v>
      </c>
      <c r="H3594">
        <v>0</v>
      </c>
      <c r="I3594">
        <v>90</v>
      </c>
      <c r="J3594">
        <v>2019</v>
      </c>
      <c r="K3594" t="s">
        <v>216</v>
      </c>
      <c r="L3594">
        <v>0</v>
      </c>
      <c r="M3594">
        <v>0</v>
      </c>
      <c r="N3594">
        <v>13</v>
      </c>
      <c r="O3594">
        <v>6</v>
      </c>
      <c r="P3594" t="s">
        <v>1660</v>
      </c>
      <c r="Q3594" t="s">
        <v>1468</v>
      </c>
      <c r="R3594" t="s">
        <v>156</v>
      </c>
      <c r="S3594">
        <v>47863</v>
      </c>
      <c r="T3594" t="s">
        <v>371</v>
      </c>
      <c r="U3594" t="s">
        <v>157</v>
      </c>
      <c r="V3594" t="s">
        <v>135</v>
      </c>
      <c r="W3594" t="s">
        <v>278</v>
      </c>
      <c r="X3594" t="s">
        <v>57</v>
      </c>
      <c r="Y3594" t="s">
        <v>1661</v>
      </c>
      <c r="Z3594" s="1">
        <v>43861</v>
      </c>
      <c r="AA3594">
        <v>90</v>
      </c>
      <c r="AB3594" t="s">
        <v>59</v>
      </c>
      <c r="AC3594">
        <v>2023</v>
      </c>
      <c r="AD3594">
        <v>506</v>
      </c>
      <c r="AE3594" t="s">
        <v>755</v>
      </c>
      <c r="AF3594" t="s">
        <v>247</v>
      </c>
      <c r="AG3594" s="1">
        <v>36035</v>
      </c>
      <c r="AH3594" t="s">
        <v>248</v>
      </c>
      <c r="AI3594" t="s">
        <v>249</v>
      </c>
      <c r="AJ3594" t="s">
        <v>64</v>
      </c>
      <c r="AK3594">
        <v>185</v>
      </c>
      <c r="AL3594">
        <v>20000000</v>
      </c>
      <c r="AM3594">
        <v>25000000</v>
      </c>
      <c r="AN3594" s="1">
        <v>45838</v>
      </c>
      <c r="AO3594" t="s">
        <v>759</v>
      </c>
      <c r="AP3594" t="s">
        <v>164</v>
      </c>
      <c r="AQ3594">
        <v>16</v>
      </c>
      <c r="AR3594" t="s">
        <v>757</v>
      </c>
      <c r="AS3594">
        <v>0</v>
      </c>
      <c r="AT3594" t="s">
        <v>465</v>
      </c>
      <c r="AU3594">
        <v>26</v>
      </c>
    </row>
    <row r="3595" spans="1:47" x14ac:dyDescent="0.25">
      <c r="A3595" t="s">
        <v>1659</v>
      </c>
      <c r="B3595">
        <v>3203608</v>
      </c>
      <c r="C3595">
        <v>332697</v>
      </c>
      <c r="D3595" t="s">
        <v>48</v>
      </c>
      <c r="E3595">
        <v>0</v>
      </c>
      <c r="F3595">
        <v>0</v>
      </c>
      <c r="G3595">
        <v>0</v>
      </c>
      <c r="H3595">
        <v>0</v>
      </c>
      <c r="I3595">
        <v>90</v>
      </c>
      <c r="J3595">
        <v>2019</v>
      </c>
      <c r="K3595" t="s">
        <v>216</v>
      </c>
      <c r="L3595">
        <v>0</v>
      </c>
      <c r="M3595">
        <v>0</v>
      </c>
      <c r="N3595">
        <v>13</v>
      </c>
      <c r="O3595">
        <v>6</v>
      </c>
      <c r="P3595" t="s">
        <v>1660</v>
      </c>
      <c r="Q3595" t="s">
        <v>1468</v>
      </c>
      <c r="R3595" t="s">
        <v>156</v>
      </c>
      <c r="S3595">
        <v>47863</v>
      </c>
      <c r="T3595" t="s">
        <v>371</v>
      </c>
      <c r="U3595" t="s">
        <v>157</v>
      </c>
      <c r="V3595" t="s">
        <v>135</v>
      </c>
      <c r="W3595" t="s">
        <v>278</v>
      </c>
      <c r="X3595" t="s">
        <v>57</v>
      </c>
      <c r="Y3595" t="s">
        <v>1661</v>
      </c>
      <c r="Z3595" s="1">
        <v>43861</v>
      </c>
      <c r="AA3595">
        <v>90</v>
      </c>
      <c r="AB3595" t="s">
        <v>59</v>
      </c>
      <c r="AC3595">
        <v>2023</v>
      </c>
      <c r="AD3595">
        <v>506</v>
      </c>
      <c r="AE3595" t="s">
        <v>755</v>
      </c>
      <c r="AF3595" t="s">
        <v>247</v>
      </c>
      <c r="AG3595" s="1">
        <v>36035</v>
      </c>
      <c r="AH3595" t="s">
        <v>248</v>
      </c>
      <c r="AI3595" t="s">
        <v>249</v>
      </c>
      <c r="AJ3595" t="s">
        <v>64</v>
      </c>
      <c r="AK3595">
        <v>185</v>
      </c>
      <c r="AL3595">
        <v>20000000</v>
      </c>
      <c r="AM3595">
        <v>25000000</v>
      </c>
      <c r="AN3595" s="1">
        <v>45838</v>
      </c>
      <c r="AO3595" t="s">
        <v>760</v>
      </c>
      <c r="AP3595" t="s">
        <v>164</v>
      </c>
      <c r="AQ3595">
        <v>16</v>
      </c>
      <c r="AR3595" t="s">
        <v>757</v>
      </c>
      <c r="AS3595">
        <v>0</v>
      </c>
      <c r="AT3595" t="s">
        <v>465</v>
      </c>
      <c r="AU3595">
        <v>26</v>
      </c>
    </row>
    <row r="3596" spans="1:47" x14ac:dyDescent="0.25">
      <c r="A3596" t="s">
        <v>1659</v>
      </c>
      <c r="B3596">
        <v>3203608</v>
      </c>
      <c r="C3596">
        <v>332697</v>
      </c>
      <c r="D3596" t="s">
        <v>48</v>
      </c>
      <c r="E3596">
        <v>0</v>
      </c>
      <c r="F3596">
        <v>0</v>
      </c>
      <c r="G3596">
        <v>0</v>
      </c>
      <c r="H3596">
        <v>0</v>
      </c>
      <c r="I3596">
        <v>90</v>
      </c>
      <c r="J3596">
        <v>2019</v>
      </c>
      <c r="K3596" t="s">
        <v>216</v>
      </c>
      <c r="L3596">
        <v>0</v>
      </c>
      <c r="M3596">
        <v>0</v>
      </c>
      <c r="N3596">
        <v>13</v>
      </c>
      <c r="O3596">
        <v>6</v>
      </c>
      <c r="P3596" t="s">
        <v>1660</v>
      </c>
      <c r="Q3596" t="s">
        <v>1468</v>
      </c>
      <c r="R3596" t="s">
        <v>156</v>
      </c>
      <c r="S3596">
        <v>47863</v>
      </c>
      <c r="T3596" t="s">
        <v>371</v>
      </c>
      <c r="U3596" t="s">
        <v>157</v>
      </c>
      <c r="V3596" t="s">
        <v>135</v>
      </c>
      <c r="W3596" t="s">
        <v>278</v>
      </c>
      <c r="X3596" t="s">
        <v>57</v>
      </c>
      <c r="Y3596" t="s">
        <v>1661</v>
      </c>
      <c r="Z3596" s="1">
        <v>43861</v>
      </c>
      <c r="AA3596">
        <v>90</v>
      </c>
      <c r="AB3596" t="s">
        <v>59</v>
      </c>
      <c r="AC3596">
        <v>2023</v>
      </c>
      <c r="AD3596">
        <v>506</v>
      </c>
      <c r="AE3596" t="s">
        <v>755</v>
      </c>
      <c r="AF3596" t="s">
        <v>247</v>
      </c>
      <c r="AG3596" s="1">
        <v>36035</v>
      </c>
      <c r="AH3596" t="s">
        <v>248</v>
      </c>
      <c r="AI3596" t="s">
        <v>249</v>
      </c>
      <c r="AJ3596" t="s">
        <v>64</v>
      </c>
      <c r="AK3596">
        <v>185</v>
      </c>
      <c r="AL3596">
        <v>20000000</v>
      </c>
      <c r="AM3596">
        <v>25000000</v>
      </c>
      <c r="AN3596" s="1">
        <v>45838</v>
      </c>
      <c r="AO3596" t="s">
        <v>761</v>
      </c>
      <c r="AP3596" t="s">
        <v>164</v>
      </c>
      <c r="AQ3596">
        <v>16</v>
      </c>
      <c r="AR3596" t="s">
        <v>757</v>
      </c>
      <c r="AS3596">
        <v>0</v>
      </c>
      <c r="AT3596" t="s">
        <v>465</v>
      </c>
      <c r="AU3596">
        <v>26</v>
      </c>
    </row>
    <row r="3597" spans="1:47" x14ac:dyDescent="0.25">
      <c r="A3597" t="s">
        <v>1659</v>
      </c>
      <c r="B3597">
        <v>3203608</v>
      </c>
      <c r="C3597">
        <v>332697</v>
      </c>
      <c r="D3597" t="s">
        <v>48</v>
      </c>
      <c r="E3597">
        <v>0</v>
      </c>
      <c r="F3597">
        <v>0</v>
      </c>
      <c r="G3597">
        <v>0</v>
      </c>
      <c r="H3597">
        <v>0</v>
      </c>
      <c r="I3597">
        <v>90</v>
      </c>
      <c r="J3597">
        <v>2019</v>
      </c>
      <c r="K3597" t="s">
        <v>216</v>
      </c>
      <c r="L3597">
        <v>0</v>
      </c>
      <c r="M3597">
        <v>0</v>
      </c>
      <c r="N3597">
        <v>13</v>
      </c>
      <c r="O3597">
        <v>6</v>
      </c>
      <c r="P3597" t="s">
        <v>1660</v>
      </c>
      <c r="Q3597" t="s">
        <v>1468</v>
      </c>
      <c r="R3597" t="s">
        <v>156</v>
      </c>
      <c r="S3597">
        <v>47863</v>
      </c>
      <c r="T3597" t="s">
        <v>371</v>
      </c>
      <c r="U3597" t="s">
        <v>157</v>
      </c>
      <c r="V3597" t="s">
        <v>135</v>
      </c>
      <c r="W3597" t="s">
        <v>278</v>
      </c>
      <c r="X3597" t="s">
        <v>57</v>
      </c>
      <c r="Y3597" t="s">
        <v>1661</v>
      </c>
      <c r="Z3597" s="1">
        <v>43861</v>
      </c>
      <c r="AA3597">
        <v>90</v>
      </c>
      <c r="AB3597" t="s">
        <v>59</v>
      </c>
      <c r="AC3597">
        <v>2023</v>
      </c>
      <c r="AD3597">
        <v>506</v>
      </c>
      <c r="AE3597" t="s">
        <v>755</v>
      </c>
      <c r="AF3597" t="s">
        <v>247</v>
      </c>
      <c r="AG3597" s="1">
        <v>36035</v>
      </c>
      <c r="AH3597" t="s">
        <v>248</v>
      </c>
      <c r="AI3597" t="s">
        <v>249</v>
      </c>
      <c r="AJ3597" t="s">
        <v>64</v>
      </c>
      <c r="AK3597">
        <v>185</v>
      </c>
      <c r="AL3597">
        <v>20000000</v>
      </c>
      <c r="AM3597">
        <v>25000000</v>
      </c>
      <c r="AN3597" s="1">
        <v>45838</v>
      </c>
      <c r="AO3597" t="s">
        <v>762</v>
      </c>
      <c r="AP3597" t="s">
        <v>164</v>
      </c>
      <c r="AQ3597">
        <v>16</v>
      </c>
      <c r="AR3597" t="s">
        <v>757</v>
      </c>
      <c r="AS3597">
        <v>0</v>
      </c>
      <c r="AT3597" t="s">
        <v>465</v>
      </c>
      <c r="AU3597">
        <v>26</v>
      </c>
    </row>
    <row r="3598" spans="1:47" x14ac:dyDescent="0.25">
      <c r="A3598" t="s">
        <v>1659</v>
      </c>
      <c r="B3598">
        <v>3203608</v>
      </c>
      <c r="C3598">
        <v>332697</v>
      </c>
      <c r="D3598" t="s">
        <v>48</v>
      </c>
      <c r="E3598">
        <v>0</v>
      </c>
      <c r="F3598">
        <v>0</v>
      </c>
      <c r="G3598">
        <v>0</v>
      </c>
      <c r="H3598">
        <v>0</v>
      </c>
      <c r="I3598">
        <v>90</v>
      </c>
      <c r="J3598">
        <v>2019</v>
      </c>
      <c r="K3598" t="s">
        <v>216</v>
      </c>
      <c r="L3598">
        <v>0</v>
      </c>
      <c r="M3598">
        <v>0</v>
      </c>
      <c r="N3598">
        <v>13</v>
      </c>
      <c r="O3598">
        <v>6</v>
      </c>
      <c r="P3598" t="s">
        <v>1660</v>
      </c>
      <c r="Q3598" t="s">
        <v>1468</v>
      </c>
      <c r="R3598" t="s">
        <v>156</v>
      </c>
      <c r="S3598">
        <v>47863</v>
      </c>
      <c r="T3598" t="s">
        <v>371</v>
      </c>
      <c r="U3598" t="s">
        <v>157</v>
      </c>
      <c r="V3598" t="s">
        <v>135</v>
      </c>
      <c r="W3598" t="s">
        <v>278</v>
      </c>
      <c r="X3598" t="s">
        <v>57</v>
      </c>
      <c r="Y3598" t="s">
        <v>1661</v>
      </c>
      <c r="Z3598" s="1">
        <v>43861</v>
      </c>
      <c r="AA3598">
        <v>90</v>
      </c>
      <c r="AB3598" t="s">
        <v>59</v>
      </c>
      <c r="AC3598">
        <v>2023</v>
      </c>
      <c r="AD3598">
        <v>506</v>
      </c>
      <c r="AE3598" t="s">
        <v>755</v>
      </c>
      <c r="AF3598" t="s">
        <v>247</v>
      </c>
      <c r="AG3598" s="1">
        <v>36035</v>
      </c>
      <c r="AH3598" t="s">
        <v>248</v>
      </c>
      <c r="AI3598" t="s">
        <v>249</v>
      </c>
      <c r="AJ3598" t="s">
        <v>64</v>
      </c>
      <c r="AK3598">
        <v>185</v>
      </c>
      <c r="AL3598">
        <v>20000000</v>
      </c>
      <c r="AM3598">
        <v>25000000</v>
      </c>
      <c r="AN3598" s="1">
        <v>45838</v>
      </c>
      <c r="AO3598" t="s">
        <v>763</v>
      </c>
      <c r="AP3598" t="s">
        <v>164</v>
      </c>
      <c r="AQ3598">
        <v>16</v>
      </c>
      <c r="AR3598" t="s">
        <v>757</v>
      </c>
      <c r="AS3598">
        <v>0</v>
      </c>
      <c r="AT3598" t="s">
        <v>465</v>
      </c>
      <c r="AU3598">
        <v>26</v>
      </c>
    </row>
    <row r="3599" spans="1:47" x14ac:dyDescent="0.25">
      <c r="A3599" t="s">
        <v>1659</v>
      </c>
      <c r="B3599">
        <v>3203608</v>
      </c>
      <c r="C3599">
        <v>332697</v>
      </c>
      <c r="D3599" t="s">
        <v>48</v>
      </c>
      <c r="E3599">
        <v>0</v>
      </c>
      <c r="F3599">
        <v>0</v>
      </c>
      <c r="G3599">
        <v>0</v>
      </c>
      <c r="H3599">
        <v>0</v>
      </c>
      <c r="I3599">
        <v>90</v>
      </c>
      <c r="J3599">
        <v>2019</v>
      </c>
      <c r="K3599" t="s">
        <v>216</v>
      </c>
      <c r="L3599">
        <v>0</v>
      </c>
      <c r="M3599">
        <v>0</v>
      </c>
      <c r="N3599">
        <v>13</v>
      </c>
      <c r="O3599">
        <v>6</v>
      </c>
      <c r="P3599" t="s">
        <v>1660</v>
      </c>
      <c r="Q3599" t="s">
        <v>1468</v>
      </c>
      <c r="R3599" t="s">
        <v>156</v>
      </c>
      <c r="S3599">
        <v>47863</v>
      </c>
      <c r="T3599" t="s">
        <v>371</v>
      </c>
      <c r="U3599" t="s">
        <v>157</v>
      </c>
      <c r="V3599" t="s">
        <v>135</v>
      </c>
      <c r="W3599" t="s">
        <v>278</v>
      </c>
      <c r="X3599" t="s">
        <v>57</v>
      </c>
      <c r="Y3599" t="s">
        <v>1661</v>
      </c>
      <c r="Z3599" s="1">
        <v>43861</v>
      </c>
      <c r="AA3599">
        <v>90</v>
      </c>
      <c r="AB3599" t="s">
        <v>59</v>
      </c>
      <c r="AC3599">
        <v>2023</v>
      </c>
      <c r="AD3599">
        <v>506</v>
      </c>
      <c r="AE3599" t="s">
        <v>755</v>
      </c>
      <c r="AF3599" t="s">
        <v>247</v>
      </c>
      <c r="AG3599" s="1">
        <v>36035</v>
      </c>
      <c r="AH3599" t="s">
        <v>248</v>
      </c>
      <c r="AI3599" t="s">
        <v>249</v>
      </c>
      <c r="AJ3599" t="s">
        <v>64</v>
      </c>
      <c r="AK3599">
        <v>185</v>
      </c>
      <c r="AL3599">
        <v>20000000</v>
      </c>
      <c r="AM3599">
        <v>25000000</v>
      </c>
      <c r="AN3599" s="1">
        <v>45838</v>
      </c>
      <c r="AO3599" t="s">
        <v>764</v>
      </c>
      <c r="AP3599" t="s">
        <v>164</v>
      </c>
      <c r="AQ3599">
        <v>16</v>
      </c>
      <c r="AR3599" t="s">
        <v>757</v>
      </c>
      <c r="AS3599">
        <v>0</v>
      </c>
      <c r="AT3599" t="s">
        <v>248</v>
      </c>
      <c r="AU3599">
        <v>26</v>
      </c>
    </row>
    <row r="3600" spans="1:47" x14ac:dyDescent="0.25">
      <c r="A3600" t="s">
        <v>1659</v>
      </c>
      <c r="B3600">
        <v>3203608</v>
      </c>
      <c r="C3600">
        <v>332697</v>
      </c>
      <c r="D3600" t="s">
        <v>48</v>
      </c>
      <c r="E3600">
        <v>0</v>
      </c>
      <c r="F3600">
        <v>0</v>
      </c>
      <c r="G3600">
        <v>0</v>
      </c>
      <c r="H3600">
        <v>0</v>
      </c>
      <c r="I3600">
        <v>90</v>
      </c>
      <c r="J3600">
        <v>2019</v>
      </c>
      <c r="K3600" t="s">
        <v>216</v>
      </c>
      <c r="L3600">
        <v>0</v>
      </c>
      <c r="M3600">
        <v>0</v>
      </c>
      <c r="N3600">
        <v>13</v>
      </c>
      <c r="O3600">
        <v>6</v>
      </c>
      <c r="P3600" t="s">
        <v>1660</v>
      </c>
      <c r="Q3600" t="s">
        <v>1468</v>
      </c>
      <c r="R3600" t="s">
        <v>156</v>
      </c>
      <c r="S3600">
        <v>47863</v>
      </c>
      <c r="T3600" t="s">
        <v>371</v>
      </c>
      <c r="U3600" t="s">
        <v>157</v>
      </c>
      <c r="V3600" t="s">
        <v>135</v>
      </c>
      <c r="W3600" t="s">
        <v>278</v>
      </c>
      <c r="X3600" t="s">
        <v>57</v>
      </c>
      <c r="Y3600" t="s">
        <v>1661</v>
      </c>
      <c r="Z3600" s="1">
        <v>43861</v>
      </c>
      <c r="AA3600">
        <v>90</v>
      </c>
      <c r="AB3600" t="s">
        <v>59</v>
      </c>
      <c r="AC3600">
        <v>2023</v>
      </c>
      <c r="AD3600">
        <v>506</v>
      </c>
      <c r="AE3600" t="s">
        <v>755</v>
      </c>
      <c r="AF3600" t="s">
        <v>247</v>
      </c>
      <c r="AG3600" s="1">
        <v>36035</v>
      </c>
      <c r="AH3600" t="s">
        <v>248</v>
      </c>
      <c r="AI3600" t="s">
        <v>249</v>
      </c>
      <c r="AJ3600" t="s">
        <v>64</v>
      </c>
      <c r="AK3600">
        <v>185</v>
      </c>
      <c r="AL3600">
        <v>20000000</v>
      </c>
      <c r="AM3600">
        <v>25000000</v>
      </c>
      <c r="AN3600" s="1">
        <v>45838</v>
      </c>
      <c r="AO3600" t="s">
        <v>765</v>
      </c>
      <c r="AP3600" t="s">
        <v>164</v>
      </c>
      <c r="AQ3600">
        <v>16</v>
      </c>
      <c r="AR3600" t="s">
        <v>757</v>
      </c>
      <c r="AS3600">
        <v>0</v>
      </c>
      <c r="AT3600" t="s">
        <v>248</v>
      </c>
      <c r="AU3600">
        <v>26</v>
      </c>
    </row>
    <row r="3601" spans="1:47" x14ac:dyDescent="0.25">
      <c r="A3601" t="s">
        <v>1659</v>
      </c>
      <c r="B3601">
        <v>3203608</v>
      </c>
      <c r="C3601">
        <v>332697</v>
      </c>
      <c r="D3601" t="s">
        <v>48</v>
      </c>
      <c r="E3601">
        <v>0</v>
      </c>
      <c r="F3601">
        <v>0</v>
      </c>
      <c r="G3601">
        <v>0</v>
      </c>
      <c r="H3601">
        <v>0</v>
      </c>
      <c r="I3601">
        <v>90</v>
      </c>
      <c r="J3601">
        <v>2019</v>
      </c>
      <c r="K3601" t="s">
        <v>216</v>
      </c>
      <c r="L3601">
        <v>0</v>
      </c>
      <c r="M3601">
        <v>0</v>
      </c>
      <c r="N3601">
        <v>13</v>
      </c>
      <c r="O3601">
        <v>6</v>
      </c>
      <c r="P3601" t="s">
        <v>1660</v>
      </c>
      <c r="Q3601" t="s">
        <v>1468</v>
      </c>
      <c r="R3601" t="s">
        <v>156</v>
      </c>
      <c r="S3601">
        <v>47863</v>
      </c>
      <c r="T3601" t="s">
        <v>371</v>
      </c>
      <c r="U3601" t="s">
        <v>157</v>
      </c>
      <c r="V3601" t="s">
        <v>135</v>
      </c>
      <c r="W3601" t="s">
        <v>278</v>
      </c>
      <c r="X3601" t="s">
        <v>57</v>
      </c>
      <c r="Y3601" t="s">
        <v>1661</v>
      </c>
      <c r="Z3601" s="1">
        <v>43861</v>
      </c>
      <c r="AA3601">
        <v>90</v>
      </c>
      <c r="AB3601" t="s">
        <v>59</v>
      </c>
      <c r="AC3601">
        <v>2023</v>
      </c>
      <c r="AD3601">
        <v>506</v>
      </c>
      <c r="AE3601" t="s">
        <v>755</v>
      </c>
      <c r="AF3601" t="s">
        <v>247</v>
      </c>
      <c r="AG3601" s="1">
        <v>36035</v>
      </c>
      <c r="AH3601" t="s">
        <v>248</v>
      </c>
      <c r="AI3601" t="s">
        <v>249</v>
      </c>
      <c r="AJ3601" t="s">
        <v>64</v>
      </c>
      <c r="AK3601">
        <v>185</v>
      </c>
      <c r="AL3601">
        <v>20000000</v>
      </c>
      <c r="AM3601">
        <v>25000000</v>
      </c>
      <c r="AN3601" s="1">
        <v>45838</v>
      </c>
      <c r="AO3601" t="s">
        <v>766</v>
      </c>
      <c r="AP3601" t="s">
        <v>164</v>
      </c>
      <c r="AQ3601">
        <v>16</v>
      </c>
      <c r="AR3601" t="s">
        <v>757</v>
      </c>
      <c r="AS3601">
        <v>0</v>
      </c>
      <c r="AT3601" t="s">
        <v>248</v>
      </c>
      <c r="AU3601">
        <v>26</v>
      </c>
    </row>
    <row r="3602" spans="1:47" x14ac:dyDescent="0.25">
      <c r="A3602" t="s">
        <v>1659</v>
      </c>
      <c r="B3602">
        <v>3203608</v>
      </c>
      <c r="C3602">
        <v>332697</v>
      </c>
      <c r="D3602" t="s">
        <v>48</v>
      </c>
      <c r="E3602">
        <v>0</v>
      </c>
      <c r="F3602">
        <v>0</v>
      </c>
      <c r="G3602">
        <v>0</v>
      </c>
      <c r="H3602">
        <v>0</v>
      </c>
      <c r="I3602">
        <v>90</v>
      </c>
      <c r="J3602">
        <v>2019</v>
      </c>
      <c r="K3602" t="s">
        <v>216</v>
      </c>
      <c r="L3602">
        <v>0</v>
      </c>
      <c r="M3602">
        <v>0</v>
      </c>
      <c r="N3602">
        <v>13</v>
      </c>
      <c r="O3602">
        <v>6</v>
      </c>
      <c r="P3602" t="s">
        <v>1660</v>
      </c>
      <c r="Q3602" t="s">
        <v>1468</v>
      </c>
      <c r="R3602" t="s">
        <v>156</v>
      </c>
      <c r="S3602">
        <v>47863</v>
      </c>
      <c r="T3602" t="s">
        <v>371</v>
      </c>
      <c r="U3602" t="s">
        <v>157</v>
      </c>
      <c r="V3602" t="s">
        <v>135</v>
      </c>
      <c r="W3602" t="s">
        <v>278</v>
      </c>
      <c r="X3602" t="s">
        <v>57</v>
      </c>
      <c r="Y3602" t="s">
        <v>1661</v>
      </c>
      <c r="Z3602" s="1">
        <v>43861</v>
      </c>
      <c r="AA3602">
        <v>90</v>
      </c>
      <c r="AB3602" t="s">
        <v>59</v>
      </c>
      <c r="AC3602">
        <v>2023</v>
      </c>
      <c r="AD3602">
        <v>506</v>
      </c>
      <c r="AE3602" t="s">
        <v>755</v>
      </c>
      <c r="AF3602" t="s">
        <v>247</v>
      </c>
      <c r="AG3602" s="1">
        <v>36035</v>
      </c>
      <c r="AH3602" t="s">
        <v>248</v>
      </c>
      <c r="AI3602" t="s">
        <v>249</v>
      </c>
      <c r="AJ3602" t="s">
        <v>64</v>
      </c>
      <c r="AK3602">
        <v>185</v>
      </c>
      <c r="AL3602">
        <v>20000000</v>
      </c>
      <c r="AM3602">
        <v>25000000</v>
      </c>
      <c r="AN3602" s="1">
        <v>45838</v>
      </c>
      <c r="AO3602" t="s">
        <v>767</v>
      </c>
      <c r="AP3602" t="s">
        <v>164</v>
      </c>
      <c r="AQ3602">
        <v>16</v>
      </c>
      <c r="AR3602" t="s">
        <v>757</v>
      </c>
      <c r="AS3602">
        <v>0</v>
      </c>
      <c r="AT3602" t="s">
        <v>465</v>
      </c>
      <c r="AU3602">
        <v>26</v>
      </c>
    </row>
    <row r="3603" spans="1:47" x14ac:dyDescent="0.25">
      <c r="A3603" t="s">
        <v>1659</v>
      </c>
      <c r="B3603">
        <v>3203608</v>
      </c>
      <c r="C3603">
        <v>332697</v>
      </c>
      <c r="D3603" t="s">
        <v>48</v>
      </c>
      <c r="E3603">
        <v>0</v>
      </c>
      <c r="F3603">
        <v>0</v>
      </c>
      <c r="G3603">
        <v>0</v>
      </c>
      <c r="H3603">
        <v>0</v>
      </c>
      <c r="I3603">
        <v>90</v>
      </c>
      <c r="J3603">
        <v>2019</v>
      </c>
      <c r="K3603" t="s">
        <v>216</v>
      </c>
      <c r="L3603">
        <v>0</v>
      </c>
      <c r="M3603">
        <v>0</v>
      </c>
      <c r="N3603">
        <v>13</v>
      </c>
      <c r="O3603">
        <v>6</v>
      </c>
      <c r="P3603" t="s">
        <v>1660</v>
      </c>
      <c r="Q3603" t="s">
        <v>1468</v>
      </c>
      <c r="R3603" t="s">
        <v>156</v>
      </c>
      <c r="S3603">
        <v>47863</v>
      </c>
      <c r="T3603" t="s">
        <v>371</v>
      </c>
      <c r="U3603" t="s">
        <v>157</v>
      </c>
      <c r="V3603" t="s">
        <v>135</v>
      </c>
      <c r="W3603" t="s">
        <v>278</v>
      </c>
      <c r="X3603" t="s">
        <v>57</v>
      </c>
      <c r="Y3603" t="s">
        <v>1661</v>
      </c>
      <c r="Z3603" s="1">
        <v>43861</v>
      </c>
      <c r="AA3603">
        <v>90</v>
      </c>
      <c r="AB3603" t="s">
        <v>59</v>
      </c>
      <c r="AC3603">
        <v>2023</v>
      </c>
      <c r="AD3603">
        <v>506</v>
      </c>
      <c r="AE3603" t="s">
        <v>755</v>
      </c>
      <c r="AF3603" t="s">
        <v>247</v>
      </c>
      <c r="AG3603" s="1">
        <v>36035</v>
      </c>
      <c r="AH3603" t="s">
        <v>248</v>
      </c>
      <c r="AI3603" t="s">
        <v>249</v>
      </c>
      <c r="AJ3603" t="s">
        <v>64</v>
      </c>
      <c r="AK3603">
        <v>185</v>
      </c>
      <c r="AL3603">
        <v>20000000</v>
      </c>
      <c r="AM3603">
        <v>25000000</v>
      </c>
      <c r="AN3603" s="1">
        <v>45838</v>
      </c>
      <c r="AO3603" t="s">
        <v>768</v>
      </c>
      <c r="AP3603" t="s">
        <v>164</v>
      </c>
      <c r="AQ3603">
        <v>16</v>
      </c>
      <c r="AR3603" t="s">
        <v>757</v>
      </c>
      <c r="AS3603">
        <v>0</v>
      </c>
      <c r="AT3603" t="s">
        <v>248</v>
      </c>
      <c r="AU3603">
        <v>26</v>
      </c>
    </row>
    <row r="3604" spans="1:47" x14ac:dyDescent="0.25">
      <c r="A3604" t="s">
        <v>1662</v>
      </c>
      <c r="B3604">
        <v>3203605</v>
      </c>
      <c r="C3604">
        <v>332705</v>
      </c>
      <c r="D3604" t="s">
        <v>48</v>
      </c>
      <c r="E3604">
        <v>0</v>
      </c>
      <c r="F3604">
        <v>0</v>
      </c>
      <c r="G3604">
        <v>0</v>
      </c>
      <c r="H3604">
        <v>0</v>
      </c>
      <c r="I3604">
        <v>69</v>
      </c>
      <c r="J3604">
        <v>2019</v>
      </c>
      <c r="K3604" t="s">
        <v>216</v>
      </c>
      <c r="L3604">
        <v>2</v>
      </c>
      <c r="M3604">
        <v>2</v>
      </c>
      <c r="N3604">
        <v>2</v>
      </c>
      <c r="O3604">
        <v>4</v>
      </c>
      <c r="P3604" t="s">
        <v>625</v>
      </c>
      <c r="Q3604" t="s">
        <v>1467</v>
      </c>
      <c r="R3604" t="s">
        <v>1255</v>
      </c>
      <c r="S3604">
        <v>42146</v>
      </c>
      <c r="T3604" t="s">
        <v>129</v>
      </c>
      <c r="U3604" t="s">
        <v>914</v>
      </c>
      <c r="V3604" t="s">
        <v>326</v>
      </c>
      <c r="W3604" t="s">
        <v>181</v>
      </c>
      <c r="X3604" t="s">
        <v>57</v>
      </c>
      <c r="Y3604" t="s">
        <v>1663</v>
      </c>
      <c r="Z3604" s="1">
        <v>43862</v>
      </c>
      <c r="AA3604">
        <v>69</v>
      </c>
      <c r="AB3604" t="s">
        <v>59</v>
      </c>
      <c r="AC3604">
        <v>2023</v>
      </c>
      <c r="AD3604">
        <v>989</v>
      </c>
      <c r="AE3604" t="s">
        <v>1363</v>
      </c>
      <c r="AF3604" t="s">
        <v>247</v>
      </c>
      <c r="AG3604" s="1">
        <v>36205</v>
      </c>
      <c r="AH3604" t="s">
        <v>252</v>
      </c>
      <c r="AI3604" t="s">
        <v>249</v>
      </c>
      <c r="AJ3604" t="s">
        <v>64</v>
      </c>
      <c r="AK3604">
        <v>175</v>
      </c>
      <c r="AL3604">
        <v>20000000</v>
      </c>
      <c r="AM3604">
        <v>20000000</v>
      </c>
      <c r="AN3604" s="1">
        <v>46934</v>
      </c>
      <c r="AO3604" t="s">
        <v>1364</v>
      </c>
      <c r="AP3604" t="s">
        <v>66</v>
      </c>
      <c r="AQ3604">
        <v>18</v>
      </c>
      <c r="AR3604" t="s">
        <v>1365</v>
      </c>
      <c r="AS3604">
        <v>0</v>
      </c>
      <c r="AT3604" t="s">
        <v>252</v>
      </c>
      <c r="AU3604">
        <v>25</v>
      </c>
    </row>
    <row r="3605" spans="1:47" x14ac:dyDescent="0.25">
      <c r="A3605" t="s">
        <v>1664</v>
      </c>
      <c r="B3605">
        <v>3203607</v>
      </c>
      <c r="C3605">
        <v>49723</v>
      </c>
      <c r="D3605" t="s">
        <v>48</v>
      </c>
      <c r="E3605">
        <v>0</v>
      </c>
      <c r="F3605">
        <v>0</v>
      </c>
      <c r="G3605">
        <v>1</v>
      </c>
      <c r="H3605">
        <v>0</v>
      </c>
      <c r="I3605">
        <v>90</v>
      </c>
      <c r="J3605">
        <v>2019</v>
      </c>
      <c r="K3605" t="s">
        <v>216</v>
      </c>
      <c r="L3605">
        <v>1</v>
      </c>
      <c r="M3605">
        <v>1</v>
      </c>
      <c r="N3605">
        <v>17</v>
      </c>
      <c r="O3605">
        <v>11</v>
      </c>
      <c r="P3605" t="s">
        <v>1665</v>
      </c>
      <c r="Q3605" t="s">
        <v>1413</v>
      </c>
      <c r="R3605" t="s">
        <v>1130</v>
      </c>
      <c r="S3605">
        <v>45018</v>
      </c>
      <c r="T3605" t="s">
        <v>1666</v>
      </c>
      <c r="U3605" t="s">
        <v>1132</v>
      </c>
      <c r="V3605" t="s">
        <v>55</v>
      </c>
      <c r="W3605" t="s">
        <v>103</v>
      </c>
      <c r="X3605" t="s">
        <v>57</v>
      </c>
      <c r="Y3605" t="s">
        <v>1667</v>
      </c>
      <c r="Z3605" s="1">
        <v>43862</v>
      </c>
      <c r="AA3605">
        <v>90</v>
      </c>
      <c r="AB3605" t="s">
        <v>81</v>
      </c>
      <c r="AC3605">
        <v>2023</v>
      </c>
      <c r="AD3605">
        <v>24</v>
      </c>
      <c r="AE3605" t="s">
        <v>60</v>
      </c>
      <c r="AF3605" t="s">
        <v>61</v>
      </c>
      <c r="AG3605" s="1">
        <v>32961</v>
      </c>
      <c r="AH3605" t="s">
        <v>62</v>
      </c>
      <c r="AI3605" t="s">
        <v>63</v>
      </c>
      <c r="AJ3605" t="s">
        <v>64</v>
      </c>
      <c r="AK3605">
        <v>186</v>
      </c>
      <c r="AL3605">
        <v>700000</v>
      </c>
      <c r="AM3605">
        <v>5000000</v>
      </c>
      <c r="AN3605" s="1">
        <v>45838</v>
      </c>
      <c r="AO3605" t="s">
        <v>65</v>
      </c>
      <c r="AP3605" t="s">
        <v>66</v>
      </c>
      <c r="AQ3605">
        <v>22</v>
      </c>
      <c r="AR3605" t="s">
        <v>67</v>
      </c>
      <c r="AS3605">
        <v>0</v>
      </c>
      <c r="AT3605" t="s">
        <v>62</v>
      </c>
      <c r="AU3605">
        <v>34</v>
      </c>
    </row>
    <row r="3606" spans="1:47" x14ac:dyDescent="0.25">
      <c r="A3606" t="s">
        <v>1664</v>
      </c>
      <c r="B3606">
        <v>3203607</v>
      </c>
      <c r="C3606">
        <v>49723</v>
      </c>
      <c r="D3606" t="s">
        <v>48</v>
      </c>
      <c r="E3606">
        <v>0</v>
      </c>
      <c r="F3606">
        <v>0</v>
      </c>
      <c r="G3606">
        <v>1</v>
      </c>
      <c r="H3606">
        <v>0</v>
      </c>
      <c r="I3606">
        <v>90</v>
      </c>
      <c r="J3606">
        <v>2019</v>
      </c>
      <c r="K3606" t="s">
        <v>216</v>
      </c>
      <c r="L3606">
        <v>1</v>
      </c>
      <c r="M3606">
        <v>1</v>
      </c>
      <c r="N3606">
        <v>17</v>
      </c>
      <c r="O3606">
        <v>11</v>
      </c>
      <c r="P3606" t="s">
        <v>1665</v>
      </c>
      <c r="Q3606" t="s">
        <v>1413</v>
      </c>
      <c r="R3606" t="s">
        <v>1130</v>
      </c>
      <c r="S3606">
        <v>45018</v>
      </c>
      <c r="T3606" t="s">
        <v>1666</v>
      </c>
      <c r="U3606" t="s">
        <v>1132</v>
      </c>
      <c r="V3606" t="s">
        <v>55</v>
      </c>
      <c r="W3606" t="s">
        <v>103</v>
      </c>
      <c r="X3606" t="s">
        <v>57</v>
      </c>
      <c r="Y3606" t="s">
        <v>1667</v>
      </c>
      <c r="Z3606" s="1">
        <v>43862</v>
      </c>
      <c r="AA3606">
        <v>90</v>
      </c>
      <c r="AB3606" t="s">
        <v>81</v>
      </c>
      <c r="AC3606">
        <v>2023</v>
      </c>
      <c r="AD3606">
        <v>24</v>
      </c>
      <c r="AE3606" t="s">
        <v>60</v>
      </c>
      <c r="AF3606" t="s">
        <v>61</v>
      </c>
      <c r="AG3606" s="1">
        <v>32961</v>
      </c>
      <c r="AH3606" t="s">
        <v>62</v>
      </c>
      <c r="AI3606" t="s">
        <v>63</v>
      </c>
      <c r="AJ3606" t="s">
        <v>64</v>
      </c>
      <c r="AK3606">
        <v>186</v>
      </c>
      <c r="AL3606">
        <v>700000</v>
      </c>
      <c r="AM3606">
        <v>5000000</v>
      </c>
      <c r="AN3606" s="1">
        <v>45838</v>
      </c>
      <c r="AO3606" t="s">
        <v>68</v>
      </c>
      <c r="AP3606" t="s">
        <v>66</v>
      </c>
      <c r="AQ3606">
        <v>22</v>
      </c>
      <c r="AR3606" t="s">
        <v>67</v>
      </c>
      <c r="AS3606">
        <v>0</v>
      </c>
      <c r="AT3606" t="s">
        <v>62</v>
      </c>
      <c r="AU3606">
        <v>34</v>
      </c>
    </row>
    <row r="3607" spans="1:47" x14ac:dyDescent="0.25">
      <c r="A3607" t="s">
        <v>1664</v>
      </c>
      <c r="B3607">
        <v>3203607</v>
      </c>
      <c r="C3607">
        <v>49723</v>
      </c>
      <c r="D3607" t="s">
        <v>48</v>
      </c>
      <c r="E3607">
        <v>0</v>
      </c>
      <c r="F3607">
        <v>0</v>
      </c>
      <c r="G3607">
        <v>1</v>
      </c>
      <c r="H3607">
        <v>0</v>
      </c>
      <c r="I3607">
        <v>90</v>
      </c>
      <c r="J3607">
        <v>2019</v>
      </c>
      <c r="K3607" t="s">
        <v>216</v>
      </c>
      <c r="L3607">
        <v>1</v>
      </c>
      <c r="M3607">
        <v>1</v>
      </c>
      <c r="N3607">
        <v>17</v>
      </c>
      <c r="O3607">
        <v>11</v>
      </c>
      <c r="P3607" t="s">
        <v>1665</v>
      </c>
      <c r="Q3607" t="s">
        <v>1413</v>
      </c>
      <c r="R3607" t="s">
        <v>1130</v>
      </c>
      <c r="S3607">
        <v>45018</v>
      </c>
      <c r="T3607" t="s">
        <v>1666</v>
      </c>
      <c r="U3607" t="s">
        <v>1132</v>
      </c>
      <c r="V3607" t="s">
        <v>55</v>
      </c>
      <c r="W3607" t="s">
        <v>103</v>
      </c>
      <c r="X3607" t="s">
        <v>57</v>
      </c>
      <c r="Y3607" t="s">
        <v>1667</v>
      </c>
      <c r="Z3607" s="1">
        <v>43862</v>
      </c>
      <c r="AA3607">
        <v>90</v>
      </c>
      <c r="AB3607" t="s">
        <v>81</v>
      </c>
      <c r="AC3607">
        <v>2023</v>
      </c>
      <c r="AD3607">
        <v>24</v>
      </c>
      <c r="AE3607" t="s">
        <v>60</v>
      </c>
      <c r="AF3607" t="s">
        <v>61</v>
      </c>
      <c r="AG3607" s="1">
        <v>32961</v>
      </c>
      <c r="AH3607" t="s">
        <v>62</v>
      </c>
      <c r="AI3607" t="s">
        <v>63</v>
      </c>
      <c r="AJ3607" t="s">
        <v>64</v>
      </c>
      <c r="AK3607">
        <v>186</v>
      </c>
      <c r="AL3607">
        <v>700000</v>
      </c>
      <c r="AM3607">
        <v>5000000</v>
      </c>
      <c r="AN3607" s="1">
        <v>45838</v>
      </c>
      <c r="AO3607" t="s">
        <v>69</v>
      </c>
      <c r="AP3607" t="s">
        <v>66</v>
      </c>
      <c r="AQ3607">
        <v>22</v>
      </c>
      <c r="AR3607" t="s">
        <v>67</v>
      </c>
      <c r="AS3607">
        <v>0</v>
      </c>
      <c r="AT3607" t="s">
        <v>62</v>
      </c>
      <c r="AU3607">
        <v>34</v>
      </c>
    </row>
    <row r="3608" spans="1:47" x14ac:dyDescent="0.25">
      <c r="A3608" t="s">
        <v>1664</v>
      </c>
      <c r="B3608">
        <v>3203607</v>
      </c>
      <c r="C3608">
        <v>49723</v>
      </c>
      <c r="D3608" t="s">
        <v>48</v>
      </c>
      <c r="E3608">
        <v>0</v>
      </c>
      <c r="F3608">
        <v>0</v>
      </c>
      <c r="G3608">
        <v>1</v>
      </c>
      <c r="H3608">
        <v>0</v>
      </c>
      <c r="I3608">
        <v>90</v>
      </c>
      <c r="J3608">
        <v>2019</v>
      </c>
      <c r="K3608" t="s">
        <v>216</v>
      </c>
      <c r="L3608">
        <v>1</v>
      </c>
      <c r="M3608">
        <v>1</v>
      </c>
      <c r="N3608">
        <v>17</v>
      </c>
      <c r="O3608">
        <v>11</v>
      </c>
      <c r="P3608" t="s">
        <v>1665</v>
      </c>
      <c r="Q3608" t="s">
        <v>1413</v>
      </c>
      <c r="R3608" t="s">
        <v>1130</v>
      </c>
      <c r="S3608">
        <v>45018</v>
      </c>
      <c r="T3608" t="s">
        <v>1666</v>
      </c>
      <c r="U3608" t="s">
        <v>1132</v>
      </c>
      <c r="V3608" t="s">
        <v>55</v>
      </c>
      <c r="W3608" t="s">
        <v>103</v>
      </c>
      <c r="X3608" t="s">
        <v>57</v>
      </c>
      <c r="Y3608" t="s">
        <v>1667</v>
      </c>
      <c r="Z3608" s="1">
        <v>43862</v>
      </c>
      <c r="AA3608">
        <v>90</v>
      </c>
      <c r="AB3608" t="s">
        <v>81</v>
      </c>
      <c r="AC3608">
        <v>2023</v>
      </c>
      <c r="AD3608">
        <v>24</v>
      </c>
      <c r="AE3608" t="s">
        <v>60</v>
      </c>
      <c r="AF3608" t="s">
        <v>61</v>
      </c>
      <c r="AG3608" s="1">
        <v>32961</v>
      </c>
      <c r="AH3608" t="s">
        <v>62</v>
      </c>
      <c r="AI3608" t="s">
        <v>63</v>
      </c>
      <c r="AJ3608" t="s">
        <v>64</v>
      </c>
      <c r="AK3608">
        <v>186</v>
      </c>
      <c r="AL3608">
        <v>700000</v>
      </c>
      <c r="AM3608">
        <v>5000000</v>
      </c>
      <c r="AN3608" s="1">
        <v>45838</v>
      </c>
      <c r="AO3608" t="s">
        <v>70</v>
      </c>
      <c r="AP3608" t="s">
        <v>66</v>
      </c>
      <c r="AQ3608">
        <v>22</v>
      </c>
      <c r="AR3608" t="s">
        <v>67</v>
      </c>
      <c r="AS3608">
        <v>0</v>
      </c>
      <c r="AT3608" t="s">
        <v>62</v>
      </c>
      <c r="AU3608">
        <v>34</v>
      </c>
    </row>
    <row r="3609" spans="1:47" x14ac:dyDescent="0.25">
      <c r="A3609" t="s">
        <v>1664</v>
      </c>
      <c r="B3609">
        <v>3203607</v>
      </c>
      <c r="C3609">
        <v>49723</v>
      </c>
      <c r="D3609" t="s">
        <v>48</v>
      </c>
      <c r="E3609">
        <v>0</v>
      </c>
      <c r="F3609">
        <v>0</v>
      </c>
      <c r="G3609">
        <v>1</v>
      </c>
      <c r="H3609">
        <v>0</v>
      </c>
      <c r="I3609">
        <v>90</v>
      </c>
      <c r="J3609">
        <v>2019</v>
      </c>
      <c r="K3609" t="s">
        <v>216</v>
      </c>
      <c r="L3609">
        <v>1</v>
      </c>
      <c r="M3609">
        <v>1</v>
      </c>
      <c r="N3609">
        <v>17</v>
      </c>
      <c r="O3609">
        <v>11</v>
      </c>
      <c r="P3609" t="s">
        <v>1665</v>
      </c>
      <c r="Q3609" t="s">
        <v>1413</v>
      </c>
      <c r="R3609" t="s">
        <v>1130</v>
      </c>
      <c r="S3609">
        <v>45018</v>
      </c>
      <c r="T3609" t="s">
        <v>1666</v>
      </c>
      <c r="U3609" t="s">
        <v>1132</v>
      </c>
      <c r="V3609" t="s">
        <v>55</v>
      </c>
      <c r="W3609" t="s">
        <v>103</v>
      </c>
      <c r="X3609" t="s">
        <v>57</v>
      </c>
      <c r="Y3609" t="s">
        <v>1667</v>
      </c>
      <c r="Z3609" s="1">
        <v>43862</v>
      </c>
      <c r="AA3609">
        <v>90</v>
      </c>
      <c r="AB3609" t="s">
        <v>81</v>
      </c>
      <c r="AC3609">
        <v>2023</v>
      </c>
      <c r="AD3609">
        <v>24</v>
      </c>
      <c r="AE3609" t="s">
        <v>60</v>
      </c>
      <c r="AF3609" t="s">
        <v>61</v>
      </c>
      <c r="AG3609" s="1">
        <v>32961</v>
      </c>
      <c r="AH3609" t="s">
        <v>62</v>
      </c>
      <c r="AI3609" t="s">
        <v>63</v>
      </c>
      <c r="AJ3609" t="s">
        <v>64</v>
      </c>
      <c r="AK3609">
        <v>186</v>
      </c>
      <c r="AL3609">
        <v>700000</v>
      </c>
      <c r="AM3609">
        <v>5000000</v>
      </c>
      <c r="AN3609" s="1">
        <v>45838</v>
      </c>
      <c r="AO3609" t="s">
        <v>71</v>
      </c>
      <c r="AP3609" t="s">
        <v>66</v>
      </c>
      <c r="AQ3609">
        <v>22</v>
      </c>
      <c r="AR3609" t="s">
        <v>67</v>
      </c>
      <c r="AS3609">
        <v>0</v>
      </c>
      <c r="AT3609" t="s">
        <v>62</v>
      </c>
      <c r="AU3609">
        <v>34</v>
      </c>
    </row>
    <row r="3610" spans="1:47" x14ac:dyDescent="0.25">
      <c r="A3610" t="s">
        <v>1664</v>
      </c>
      <c r="B3610">
        <v>3203607</v>
      </c>
      <c r="C3610">
        <v>49723</v>
      </c>
      <c r="D3610" t="s">
        <v>48</v>
      </c>
      <c r="E3610">
        <v>0</v>
      </c>
      <c r="F3610">
        <v>0</v>
      </c>
      <c r="G3610">
        <v>1</v>
      </c>
      <c r="H3610">
        <v>0</v>
      </c>
      <c r="I3610">
        <v>90</v>
      </c>
      <c r="J3610">
        <v>2019</v>
      </c>
      <c r="K3610" t="s">
        <v>216</v>
      </c>
      <c r="L3610">
        <v>1</v>
      </c>
      <c r="M3610">
        <v>1</v>
      </c>
      <c r="N3610">
        <v>17</v>
      </c>
      <c r="O3610">
        <v>11</v>
      </c>
      <c r="P3610" t="s">
        <v>1665</v>
      </c>
      <c r="Q3610" t="s">
        <v>1413</v>
      </c>
      <c r="R3610" t="s">
        <v>1130</v>
      </c>
      <c r="S3610">
        <v>45018</v>
      </c>
      <c r="T3610" t="s">
        <v>1666</v>
      </c>
      <c r="U3610" t="s">
        <v>1132</v>
      </c>
      <c r="V3610" t="s">
        <v>55</v>
      </c>
      <c r="W3610" t="s">
        <v>103</v>
      </c>
      <c r="X3610" t="s">
        <v>57</v>
      </c>
      <c r="Y3610" t="s">
        <v>1667</v>
      </c>
      <c r="Z3610" s="1">
        <v>43862</v>
      </c>
      <c r="AA3610">
        <v>90</v>
      </c>
      <c r="AB3610" t="s">
        <v>81</v>
      </c>
      <c r="AC3610">
        <v>2023</v>
      </c>
      <c r="AD3610">
        <v>24</v>
      </c>
      <c r="AE3610" t="s">
        <v>60</v>
      </c>
      <c r="AF3610" t="s">
        <v>61</v>
      </c>
      <c r="AG3610" s="1">
        <v>32961</v>
      </c>
      <c r="AH3610" t="s">
        <v>62</v>
      </c>
      <c r="AI3610" t="s">
        <v>63</v>
      </c>
      <c r="AJ3610" t="s">
        <v>64</v>
      </c>
      <c r="AK3610">
        <v>186</v>
      </c>
      <c r="AL3610">
        <v>700000</v>
      </c>
      <c r="AM3610">
        <v>5000000</v>
      </c>
      <c r="AN3610" s="1">
        <v>45838</v>
      </c>
      <c r="AO3610" t="s">
        <v>72</v>
      </c>
      <c r="AP3610" t="s">
        <v>66</v>
      </c>
      <c r="AQ3610">
        <v>22</v>
      </c>
      <c r="AR3610" t="s">
        <v>67</v>
      </c>
      <c r="AS3610">
        <v>0</v>
      </c>
      <c r="AT3610" t="s">
        <v>62</v>
      </c>
      <c r="AU3610">
        <v>34</v>
      </c>
    </row>
    <row r="3611" spans="1:47" x14ac:dyDescent="0.25">
      <c r="A3611" t="s">
        <v>1668</v>
      </c>
      <c r="B3611">
        <v>3279213</v>
      </c>
      <c r="C3611">
        <v>393325</v>
      </c>
      <c r="D3611" t="s">
        <v>144</v>
      </c>
      <c r="E3611">
        <v>0</v>
      </c>
      <c r="F3611">
        <v>0</v>
      </c>
      <c r="G3611">
        <v>0</v>
      </c>
      <c r="H3611">
        <v>0</v>
      </c>
      <c r="I3611">
        <v>40</v>
      </c>
      <c r="J3611">
        <v>2019</v>
      </c>
      <c r="K3611" t="s">
        <v>435</v>
      </c>
      <c r="L3611">
        <v>3</v>
      </c>
      <c r="M3611">
        <v>2</v>
      </c>
      <c r="N3611">
        <v>8.7201953461648944</v>
      </c>
      <c r="O3611">
        <v>9.2028152829646661</v>
      </c>
      <c r="P3611" t="s">
        <v>932</v>
      </c>
      <c r="Q3611" t="s">
        <v>325</v>
      </c>
      <c r="R3611" t="s">
        <v>115</v>
      </c>
      <c r="S3611">
        <v>42100</v>
      </c>
      <c r="T3611" t="s">
        <v>180</v>
      </c>
      <c r="U3611" t="s">
        <v>116</v>
      </c>
      <c r="V3611" t="s">
        <v>149</v>
      </c>
      <c r="W3611" t="s">
        <v>207</v>
      </c>
      <c r="X3611" t="s">
        <v>151</v>
      </c>
      <c r="Y3611" t="s">
        <v>1669</v>
      </c>
      <c r="Z3611" s="1">
        <v>43865</v>
      </c>
      <c r="AA3611">
        <v>78</v>
      </c>
      <c r="AB3611" t="s">
        <v>81</v>
      </c>
      <c r="AC3611">
        <v>2021</v>
      </c>
      <c r="AD3611">
        <v>1123</v>
      </c>
      <c r="AE3611" t="s">
        <v>1229</v>
      </c>
      <c r="AF3611" t="s">
        <v>247</v>
      </c>
      <c r="AG3611" s="1">
        <v>36576</v>
      </c>
      <c r="AH3611" t="s">
        <v>355</v>
      </c>
      <c r="AI3611" t="s">
        <v>265</v>
      </c>
      <c r="AJ3611" t="s">
        <v>64</v>
      </c>
      <c r="AK3611">
        <v>185</v>
      </c>
      <c r="AL3611">
        <v>12000000</v>
      </c>
      <c r="AM3611">
        <v>12000000</v>
      </c>
      <c r="AN3611" s="1">
        <v>45838</v>
      </c>
      <c r="AO3611" t="s">
        <v>1230</v>
      </c>
      <c r="AP3611" t="s">
        <v>66</v>
      </c>
      <c r="AQ3611">
        <v>9</v>
      </c>
      <c r="AR3611" t="s">
        <v>1231</v>
      </c>
      <c r="AS3611">
        <v>0</v>
      </c>
      <c r="AT3611" t="s">
        <v>355</v>
      </c>
      <c r="AU3611">
        <v>24</v>
      </c>
    </row>
    <row r="3612" spans="1:47" x14ac:dyDescent="0.25">
      <c r="A3612" t="s">
        <v>1670</v>
      </c>
      <c r="B3612">
        <v>3279213</v>
      </c>
      <c r="C3612">
        <v>504215</v>
      </c>
      <c r="D3612" t="s">
        <v>144</v>
      </c>
      <c r="E3612">
        <v>1</v>
      </c>
      <c r="F3612">
        <v>0</v>
      </c>
      <c r="G3612">
        <v>1</v>
      </c>
      <c r="H3612">
        <v>0</v>
      </c>
      <c r="I3612">
        <v>24</v>
      </c>
      <c r="J3612">
        <v>2019</v>
      </c>
      <c r="K3612" t="s">
        <v>435</v>
      </c>
      <c r="L3612">
        <v>3</v>
      </c>
      <c r="M3612">
        <v>2</v>
      </c>
      <c r="N3612">
        <v>8.7201953461648944</v>
      </c>
      <c r="O3612">
        <v>9.2028152829646661</v>
      </c>
      <c r="P3612" t="s">
        <v>932</v>
      </c>
      <c r="Q3612" t="s">
        <v>325</v>
      </c>
      <c r="R3612" t="s">
        <v>115</v>
      </c>
      <c r="S3612">
        <v>42100</v>
      </c>
      <c r="T3612" t="s">
        <v>180</v>
      </c>
      <c r="U3612" t="s">
        <v>116</v>
      </c>
      <c r="V3612" t="s">
        <v>149</v>
      </c>
      <c r="W3612" t="s">
        <v>207</v>
      </c>
      <c r="X3612" t="s">
        <v>151</v>
      </c>
      <c r="Y3612" t="s">
        <v>1669</v>
      </c>
      <c r="Z3612" s="1">
        <v>43865</v>
      </c>
      <c r="AA3612">
        <v>78</v>
      </c>
      <c r="AB3612" t="s">
        <v>81</v>
      </c>
      <c r="AC3612">
        <v>2023</v>
      </c>
      <c r="AD3612">
        <v>16</v>
      </c>
      <c r="AE3612" t="s">
        <v>1671</v>
      </c>
      <c r="AF3612" t="s">
        <v>1672</v>
      </c>
      <c r="AG3612" s="1">
        <v>37573</v>
      </c>
      <c r="AH3612" t="s">
        <v>807</v>
      </c>
      <c r="AI3612" t="s">
        <v>249</v>
      </c>
      <c r="AJ3612" t="s">
        <v>64</v>
      </c>
      <c r="AK3612">
        <v>185</v>
      </c>
      <c r="AL3612">
        <v>25000000</v>
      </c>
      <c r="AM3612">
        <v>42000000</v>
      </c>
      <c r="AN3612" s="1">
        <v>45838</v>
      </c>
      <c r="AO3612" t="s">
        <v>1673</v>
      </c>
      <c r="AP3612" t="s">
        <v>66</v>
      </c>
      <c r="AQ3612">
        <v>7</v>
      </c>
      <c r="AR3612" t="s">
        <v>1674</v>
      </c>
      <c r="AS3612">
        <v>0</v>
      </c>
      <c r="AT3612" t="s">
        <v>807</v>
      </c>
      <c r="AU3612">
        <v>22</v>
      </c>
    </row>
    <row r="3613" spans="1:47" x14ac:dyDescent="0.25">
      <c r="A3613" t="s">
        <v>1670</v>
      </c>
      <c r="B3613">
        <v>3279213</v>
      </c>
      <c r="C3613">
        <v>504215</v>
      </c>
      <c r="D3613" t="s">
        <v>144</v>
      </c>
      <c r="E3613">
        <v>1</v>
      </c>
      <c r="F3613">
        <v>0</v>
      </c>
      <c r="G3613">
        <v>1</v>
      </c>
      <c r="H3613">
        <v>0</v>
      </c>
      <c r="I3613">
        <v>24</v>
      </c>
      <c r="J3613">
        <v>2019</v>
      </c>
      <c r="K3613" t="s">
        <v>435</v>
      </c>
      <c r="L3613">
        <v>3</v>
      </c>
      <c r="M3613">
        <v>2</v>
      </c>
      <c r="N3613">
        <v>8.7201953461648944</v>
      </c>
      <c r="O3613">
        <v>9.2028152829646661</v>
      </c>
      <c r="P3613" t="s">
        <v>932</v>
      </c>
      <c r="Q3613" t="s">
        <v>325</v>
      </c>
      <c r="R3613" t="s">
        <v>115</v>
      </c>
      <c r="S3613">
        <v>42100</v>
      </c>
      <c r="T3613" t="s">
        <v>180</v>
      </c>
      <c r="U3613" t="s">
        <v>116</v>
      </c>
      <c r="V3613" t="s">
        <v>149</v>
      </c>
      <c r="W3613" t="s">
        <v>207</v>
      </c>
      <c r="X3613" t="s">
        <v>151</v>
      </c>
      <c r="Y3613" t="s">
        <v>1669</v>
      </c>
      <c r="Z3613" s="1">
        <v>43865</v>
      </c>
      <c r="AA3613">
        <v>78</v>
      </c>
      <c r="AB3613" t="s">
        <v>81</v>
      </c>
      <c r="AC3613">
        <v>2023</v>
      </c>
      <c r="AD3613">
        <v>16</v>
      </c>
      <c r="AE3613" t="s">
        <v>1671</v>
      </c>
      <c r="AF3613" t="s">
        <v>1672</v>
      </c>
      <c r="AG3613" s="1">
        <v>37573</v>
      </c>
      <c r="AH3613" t="s">
        <v>807</v>
      </c>
      <c r="AI3613" t="s">
        <v>249</v>
      </c>
      <c r="AJ3613" t="s">
        <v>64</v>
      </c>
      <c r="AK3613">
        <v>185</v>
      </c>
      <c r="AL3613">
        <v>25000000</v>
      </c>
      <c r="AM3613">
        <v>42000000</v>
      </c>
      <c r="AN3613" s="1">
        <v>45838</v>
      </c>
      <c r="AO3613" t="s">
        <v>1675</v>
      </c>
      <c r="AP3613" t="s">
        <v>66</v>
      </c>
      <c r="AQ3613">
        <v>7</v>
      </c>
      <c r="AR3613" t="s">
        <v>1674</v>
      </c>
      <c r="AS3613">
        <v>0</v>
      </c>
      <c r="AT3613" t="s">
        <v>807</v>
      </c>
      <c r="AU3613">
        <v>22</v>
      </c>
    </row>
    <row r="3614" spans="1:47" x14ac:dyDescent="0.25">
      <c r="A3614" t="s">
        <v>1670</v>
      </c>
      <c r="B3614">
        <v>3279213</v>
      </c>
      <c r="C3614">
        <v>504215</v>
      </c>
      <c r="D3614" t="s">
        <v>144</v>
      </c>
      <c r="E3614">
        <v>1</v>
      </c>
      <c r="F3614">
        <v>0</v>
      </c>
      <c r="G3614">
        <v>1</v>
      </c>
      <c r="H3614">
        <v>0</v>
      </c>
      <c r="I3614">
        <v>24</v>
      </c>
      <c r="J3614">
        <v>2019</v>
      </c>
      <c r="K3614" t="s">
        <v>435</v>
      </c>
      <c r="L3614">
        <v>3</v>
      </c>
      <c r="M3614">
        <v>2</v>
      </c>
      <c r="N3614">
        <v>8.7201953461648944</v>
      </c>
      <c r="O3614">
        <v>9.2028152829646661</v>
      </c>
      <c r="P3614" t="s">
        <v>932</v>
      </c>
      <c r="Q3614" t="s">
        <v>325</v>
      </c>
      <c r="R3614" t="s">
        <v>115</v>
      </c>
      <c r="S3614">
        <v>42100</v>
      </c>
      <c r="T3614" t="s">
        <v>180</v>
      </c>
      <c r="U3614" t="s">
        <v>116</v>
      </c>
      <c r="V3614" t="s">
        <v>149</v>
      </c>
      <c r="W3614" t="s">
        <v>207</v>
      </c>
      <c r="X3614" t="s">
        <v>151</v>
      </c>
      <c r="Y3614" t="s">
        <v>1669</v>
      </c>
      <c r="Z3614" s="1">
        <v>43865</v>
      </c>
      <c r="AA3614">
        <v>78</v>
      </c>
      <c r="AB3614" t="s">
        <v>81</v>
      </c>
      <c r="AC3614">
        <v>2023</v>
      </c>
      <c r="AD3614">
        <v>16</v>
      </c>
      <c r="AE3614" t="s">
        <v>1671</v>
      </c>
      <c r="AF3614" t="s">
        <v>1672</v>
      </c>
      <c r="AG3614" s="1">
        <v>37573</v>
      </c>
      <c r="AH3614" t="s">
        <v>807</v>
      </c>
      <c r="AI3614" t="s">
        <v>249</v>
      </c>
      <c r="AJ3614" t="s">
        <v>64</v>
      </c>
      <c r="AK3614">
        <v>185</v>
      </c>
      <c r="AL3614">
        <v>25000000</v>
      </c>
      <c r="AM3614">
        <v>42000000</v>
      </c>
      <c r="AN3614" s="1">
        <v>45838</v>
      </c>
      <c r="AO3614" t="s">
        <v>1676</v>
      </c>
      <c r="AP3614" t="s">
        <v>66</v>
      </c>
      <c r="AQ3614">
        <v>7</v>
      </c>
      <c r="AR3614" t="s">
        <v>1674</v>
      </c>
      <c r="AS3614">
        <v>0</v>
      </c>
      <c r="AT3614" t="s">
        <v>264</v>
      </c>
      <c r="AU3614">
        <v>22</v>
      </c>
    </row>
    <row r="3615" spans="1:47" x14ac:dyDescent="0.25">
      <c r="A3615" t="s">
        <v>1670</v>
      </c>
      <c r="B3615">
        <v>3279213</v>
      </c>
      <c r="C3615">
        <v>504215</v>
      </c>
      <c r="D3615" t="s">
        <v>144</v>
      </c>
      <c r="E3615">
        <v>1</v>
      </c>
      <c r="F3615">
        <v>0</v>
      </c>
      <c r="G3615">
        <v>1</v>
      </c>
      <c r="H3615">
        <v>0</v>
      </c>
      <c r="I3615">
        <v>24</v>
      </c>
      <c r="J3615">
        <v>2019</v>
      </c>
      <c r="K3615" t="s">
        <v>435</v>
      </c>
      <c r="L3615">
        <v>3</v>
      </c>
      <c r="M3615">
        <v>2</v>
      </c>
      <c r="N3615">
        <v>8.7201953461648944</v>
      </c>
      <c r="O3615">
        <v>9.2028152829646661</v>
      </c>
      <c r="P3615" t="s">
        <v>932</v>
      </c>
      <c r="Q3615" t="s">
        <v>325</v>
      </c>
      <c r="R3615" t="s">
        <v>115</v>
      </c>
      <c r="S3615">
        <v>42100</v>
      </c>
      <c r="T3615" t="s">
        <v>180</v>
      </c>
      <c r="U3615" t="s">
        <v>116</v>
      </c>
      <c r="V3615" t="s">
        <v>149</v>
      </c>
      <c r="W3615" t="s">
        <v>207</v>
      </c>
      <c r="X3615" t="s">
        <v>151</v>
      </c>
      <c r="Y3615" t="s">
        <v>1669</v>
      </c>
      <c r="Z3615" s="1">
        <v>43865</v>
      </c>
      <c r="AA3615">
        <v>78</v>
      </c>
      <c r="AB3615" t="s">
        <v>81</v>
      </c>
      <c r="AC3615">
        <v>2023</v>
      </c>
      <c r="AD3615">
        <v>16</v>
      </c>
      <c r="AE3615" t="s">
        <v>1671</v>
      </c>
      <c r="AF3615" t="s">
        <v>1672</v>
      </c>
      <c r="AG3615" s="1">
        <v>37573</v>
      </c>
      <c r="AH3615" t="s">
        <v>807</v>
      </c>
      <c r="AI3615" t="s">
        <v>249</v>
      </c>
      <c r="AJ3615" t="s">
        <v>64</v>
      </c>
      <c r="AK3615">
        <v>185</v>
      </c>
      <c r="AL3615">
        <v>25000000</v>
      </c>
      <c r="AM3615">
        <v>42000000</v>
      </c>
      <c r="AN3615" s="1">
        <v>45838</v>
      </c>
      <c r="AO3615" t="s">
        <v>1677</v>
      </c>
      <c r="AP3615" t="s">
        <v>66</v>
      </c>
      <c r="AQ3615">
        <v>7</v>
      </c>
      <c r="AR3615" t="s">
        <v>1674</v>
      </c>
      <c r="AS3615">
        <v>0</v>
      </c>
      <c r="AT3615" t="s">
        <v>807</v>
      </c>
      <c r="AU3615">
        <v>22</v>
      </c>
    </row>
    <row r="3616" spans="1:47" x14ac:dyDescent="0.25">
      <c r="A3616" t="s">
        <v>1670</v>
      </c>
      <c r="B3616">
        <v>3279213</v>
      </c>
      <c r="C3616">
        <v>504215</v>
      </c>
      <c r="D3616" t="s">
        <v>144</v>
      </c>
      <c r="E3616">
        <v>1</v>
      </c>
      <c r="F3616">
        <v>0</v>
      </c>
      <c r="G3616">
        <v>1</v>
      </c>
      <c r="H3616">
        <v>0</v>
      </c>
      <c r="I3616">
        <v>24</v>
      </c>
      <c r="J3616">
        <v>2019</v>
      </c>
      <c r="K3616" t="s">
        <v>435</v>
      </c>
      <c r="L3616">
        <v>3</v>
      </c>
      <c r="M3616">
        <v>2</v>
      </c>
      <c r="N3616">
        <v>8.7201953461648944</v>
      </c>
      <c r="O3616">
        <v>9.2028152829646661</v>
      </c>
      <c r="P3616" t="s">
        <v>932</v>
      </c>
      <c r="Q3616" t="s">
        <v>325</v>
      </c>
      <c r="R3616" t="s">
        <v>115</v>
      </c>
      <c r="S3616">
        <v>42100</v>
      </c>
      <c r="T3616" t="s">
        <v>180</v>
      </c>
      <c r="U3616" t="s">
        <v>116</v>
      </c>
      <c r="V3616" t="s">
        <v>149</v>
      </c>
      <c r="W3616" t="s">
        <v>207</v>
      </c>
      <c r="X3616" t="s">
        <v>151</v>
      </c>
      <c r="Y3616" t="s">
        <v>1669</v>
      </c>
      <c r="Z3616" s="1">
        <v>43865</v>
      </c>
      <c r="AA3616">
        <v>78</v>
      </c>
      <c r="AB3616" t="s">
        <v>81</v>
      </c>
      <c r="AC3616">
        <v>2023</v>
      </c>
      <c r="AD3616">
        <v>16</v>
      </c>
      <c r="AE3616" t="s">
        <v>1671</v>
      </c>
      <c r="AF3616" t="s">
        <v>1672</v>
      </c>
      <c r="AG3616" s="1">
        <v>37573</v>
      </c>
      <c r="AH3616" t="s">
        <v>807</v>
      </c>
      <c r="AI3616" t="s">
        <v>249</v>
      </c>
      <c r="AJ3616" t="s">
        <v>64</v>
      </c>
      <c r="AK3616">
        <v>185</v>
      </c>
      <c r="AL3616">
        <v>25000000</v>
      </c>
      <c r="AM3616">
        <v>42000000</v>
      </c>
      <c r="AN3616" s="1">
        <v>45838</v>
      </c>
      <c r="AO3616" t="s">
        <v>1678</v>
      </c>
      <c r="AP3616" t="s">
        <v>164</v>
      </c>
      <c r="AQ3616">
        <v>7</v>
      </c>
      <c r="AR3616" t="s">
        <v>1674</v>
      </c>
      <c r="AS3616">
        <v>0</v>
      </c>
      <c r="AT3616" t="s">
        <v>483</v>
      </c>
      <c r="AU3616">
        <v>22</v>
      </c>
    </row>
    <row r="3617" spans="1:47" x14ac:dyDescent="0.25">
      <c r="A3617" t="s">
        <v>1670</v>
      </c>
      <c r="B3617">
        <v>3279213</v>
      </c>
      <c r="C3617">
        <v>504215</v>
      </c>
      <c r="D3617" t="s">
        <v>144</v>
      </c>
      <c r="E3617">
        <v>1</v>
      </c>
      <c r="F3617">
        <v>0</v>
      </c>
      <c r="G3617">
        <v>1</v>
      </c>
      <c r="H3617">
        <v>0</v>
      </c>
      <c r="I3617">
        <v>24</v>
      </c>
      <c r="J3617">
        <v>2019</v>
      </c>
      <c r="K3617" t="s">
        <v>435</v>
      </c>
      <c r="L3617">
        <v>3</v>
      </c>
      <c r="M3617">
        <v>2</v>
      </c>
      <c r="N3617">
        <v>8.7201953461648944</v>
      </c>
      <c r="O3617">
        <v>9.2028152829646661</v>
      </c>
      <c r="P3617" t="s">
        <v>932</v>
      </c>
      <c r="Q3617" t="s">
        <v>325</v>
      </c>
      <c r="R3617" t="s">
        <v>115</v>
      </c>
      <c r="S3617">
        <v>42100</v>
      </c>
      <c r="T3617" t="s">
        <v>180</v>
      </c>
      <c r="U3617" t="s">
        <v>116</v>
      </c>
      <c r="V3617" t="s">
        <v>149</v>
      </c>
      <c r="W3617" t="s">
        <v>207</v>
      </c>
      <c r="X3617" t="s">
        <v>151</v>
      </c>
      <c r="Y3617" t="s">
        <v>1669</v>
      </c>
      <c r="Z3617" s="1">
        <v>43865</v>
      </c>
      <c r="AA3617">
        <v>78</v>
      </c>
      <c r="AB3617" t="s">
        <v>81</v>
      </c>
      <c r="AC3617">
        <v>2023</v>
      </c>
      <c r="AD3617">
        <v>16</v>
      </c>
      <c r="AE3617" t="s">
        <v>1671</v>
      </c>
      <c r="AF3617" t="s">
        <v>1672</v>
      </c>
      <c r="AG3617" s="1">
        <v>37573</v>
      </c>
      <c r="AH3617" t="s">
        <v>807</v>
      </c>
      <c r="AI3617" t="s">
        <v>249</v>
      </c>
      <c r="AJ3617" t="s">
        <v>64</v>
      </c>
      <c r="AK3617">
        <v>185</v>
      </c>
      <c r="AL3617">
        <v>25000000</v>
      </c>
      <c r="AM3617">
        <v>42000000</v>
      </c>
      <c r="AN3617" s="1">
        <v>45838</v>
      </c>
      <c r="AO3617" t="s">
        <v>1679</v>
      </c>
      <c r="AP3617" t="s">
        <v>66</v>
      </c>
      <c r="AQ3617">
        <v>7</v>
      </c>
      <c r="AR3617" t="s">
        <v>1674</v>
      </c>
      <c r="AS3617">
        <v>0</v>
      </c>
      <c r="AT3617" t="s">
        <v>807</v>
      </c>
      <c r="AU3617">
        <v>22</v>
      </c>
    </row>
    <row r="3618" spans="1:47" x14ac:dyDescent="0.25">
      <c r="A3618" t="s">
        <v>1670</v>
      </c>
      <c r="B3618">
        <v>3279213</v>
      </c>
      <c r="C3618">
        <v>504215</v>
      </c>
      <c r="D3618" t="s">
        <v>144</v>
      </c>
      <c r="E3618">
        <v>1</v>
      </c>
      <c r="F3618">
        <v>0</v>
      </c>
      <c r="G3618">
        <v>1</v>
      </c>
      <c r="H3618">
        <v>0</v>
      </c>
      <c r="I3618">
        <v>24</v>
      </c>
      <c r="J3618">
        <v>2019</v>
      </c>
      <c r="K3618" t="s">
        <v>435</v>
      </c>
      <c r="L3618">
        <v>3</v>
      </c>
      <c r="M3618">
        <v>2</v>
      </c>
      <c r="N3618">
        <v>8.7201953461648944</v>
      </c>
      <c r="O3618">
        <v>9.2028152829646661</v>
      </c>
      <c r="P3618" t="s">
        <v>932</v>
      </c>
      <c r="Q3618" t="s">
        <v>325</v>
      </c>
      <c r="R3618" t="s">
        <v>115</v>
      </c>
      <c r="S3618">
        <v>42100</v>
      </c>
      <c r="T3618" t="s">
        <v>180</v>
      </c>
      <c r="U3618" t="s">
        <v>116</v>
      </c>
      <c r="V3618" t="s">
        <v>149</v>
      </c>
      <c r="W3618" t="s">
        <v>207</v>
      </c>
      <c r="X3618" t="s">
        <v>151</v>
      </c>
      <c r="Y3618" t="s">
        <v>1669</v>
      </c>
      <c r="Z3618" s="1">
        <v>43865</v>
      </c>
      <c r="AA3618">
        <v>78</v>
      </c>
      <c r="AB3618" t="s">
        <v>81</v>
      </c>
      <c r="AC3618">
        <v>2023</v>
      </c>
      <c r="AD3618">
        <v>16</v>
      </c>
      <c r="AE3618" t="s">
        <v>1671</v>
      </c>
      <c r="AF3618" t="s">
        <v>1672</v>
      </c>
      <c r="AG3618" s="1">
        <v>37573</v>
      </c>
      <c r="AH3618" t="s">
        <v>807</v>
      </c>
      <c r="AI3618" t="s">
        <v>249</v>
      </c>
      <c r="AJ3618" t="s">
        <v>64</v>
      </c>
      <c r="AK3618">
        <v>185</v>
      </c>
      <c r="AL3618">
        <v>25000000</v>
      </c>
      <c r="AM3618">
        <v>42000000</v>
      </c>
      <c r="AN3618" s="1">
        <v>45838</v>
      </c>
      <c r="AO3618" t="s">
        <v>1680</v>
      </c>
      <c r="AP3618" t="s">
        <v>66</v>
      </c>
      <c r="AQ3618">
        <v>7</v>
      </c>
      <c r="AR3618" t="s">
        <v>1674</v>
      </c>
      <c r="AS3618">
        <v>0</v>
      </c>
      <c r="AT3618" t="s">
        <v>807</v>
      </c>
      <c r="AU3618">
        <v>22</v>
      </c>
    </row>
    <row r="3619" spans="1:47" x14ac:dyDescent="0.25">
      <c r="A3619" t="s">
        <v>1670</v>
      </c>
      <c r="B3619">
        <v>3279213</v>
      </c>
      <c r="C3619">
        <v>504215</v>
      </c>
      <c r="D3619" t="s">
        <v>144</v>
      </c>
      <c r="E3619">
        <v>1</v>
      </c>
      <c r="F3619">
        <v>0</v>
      </c>
      <c r="G3619">
        <v>1</v>
      </c>
      <c r="H3619">
        <v>0</v>
      </c>
      <c r="I3619">
        <v>24</v>
      </c>
      <c r="J3619">
        <v>2019</v>
      </c>
      <c r="K3619" t="s">
        <v>435</v>
      </c>
      <c r="L3619">
        <v>3</v>
      </c>
      <c r="M3619">
        <v>2</v>
      </c>
      <c r="N3619">
        <v>8.7201953461648944</v>
      </c>
      <c r="O3619">
        <v>9.2028152829646661</v>
      </c>
      <c r="P3619" t="s">
        <v>932</v>
      </c>
      <c r="Q3619" t="s">
        <v>325</v>
      </c>
      <c r="R3619" t="s">
        <v>115</v>
      </c>
      <c r="S3619">
        <v>42100</v>
      </c>
      <c r="T3619" t="s">
        <v>180</v>
      </c>
      <c r="U3619" t="s">
        <v>116</v>
      </c>
      <c r="V3619" t="s">
        <v>149</v>
      </c>
      <c r="W3619" t="s">
        <v>207</v>
      </c>
      <c r="X3619" t="s">
        <v>151</v>
      </c>
      <c r="Y3619" t="s">
        <v>1669</v>
      </c>
      <c r="Z3619" s="1">
        <v>43865</v>
      </c>
      <c r="AA3619">
        <v>78</v>
      </c>
      <c r="AB3619" t="s">
        <v>81</v>
      </c>
      <c r="AC3619">
        <v>2023</v>
      </c>
      <c r="AD3619">
        <v>16</v>
      </c>
      <c r="AE3619" t="s">
        <v>1671</v>
      </c>
      <c r="AF3619" t="s">
        <v>1672</v>
      </c>
      <c r="AG3619" s="1">
        <v>37573</v>
      </c>
      <c r="AH3619" t="s">
        <v>807</v>
      </c>
      <c r="AI3619" t="s">
        <v>249</v>
      </c>
      <c r="AJ3619" t="s">
        <v>64</v>
      </c>
      <c r="AK3619">
        <v>185</v>
      </c>
      <c r="AL3619">
        <v>25000000</v>
      </c>
      <c r="AM3619">
        <v>42000000</v>
      </c>
      <c r="AN3619" s="1">
        <v>45838</v>
      </c>
      <c r="AO3619" t="s">
        <v>1681</v>
      </c>
      <c r="AP3619" t="s">
        <v>66</v>
      </c>
      <c r="AQ3619">
        <v>7</v>
      </c>
      <c r="AR3619" t="s">
        <v>1674</v>
      </c>
      <c r="AS3619">
        <v>0</v>
      </c>
      <c r="AT3619" t="s">
        <v>807</v>
      </c>
      <c r="AU3619">
        <v>22</v>
      </c>
    </row>
    <row r="3620" spans="1:47" x14ac:dyDescent="0.25">
      <c r="A3620" t="s">
        <v>1670</v>
      </c>
      <c r="B3620">
        <v>3279213</v>
      </c>
      <c r="C3620">
        <v>504215</v>
      </c>
      <c r="D3620" t="s">
        <v>144</v>
      </c>
      <c r="E3620">
        <v>1</v>
      </c>
      <c r="F3620">
        <v>0</v>
      </c>
      <c r="G3620">
        <v>1</v>
      </c>
      <c r="H3620">
        <v>0</v>
      </c>
      <c r="I3620">
        <v>24</v>
      </c>
      <c r="J3620">
        <v>2019</v>
      </c>
      <c r="K3620" t="s">
        <v>435</v>
      </c>
      <c r="L3620">
        <v>3</v>
      </c>
      <c r="M3620">
        <v>2</v>
      </c>
      <c r="N3620">
        <v>8.7201953461648944</v>
      </c>
      <c r="O3620">
        <v>9.2028152829646661</v>
      </c>
      <c r="P3620" t="s">
        <v>932</v>
      </c>
      <c r="Q3620" t="s">
        <v>325</v>
      </c>
      <c r="R3620" t="s">
        <v>115</v>
      </c>
      <c r="S3620">
        <v>42100</v>
      </c>
      <c r="T3620" t="s">
        <v>180</v>
      </c>
      <c r="U3620" t="s">
        <v>116</v>
      </c>
      <c r="V3620" t="s">
        <v>149</v>
      </c>
      <c r="W3620" t="s">
        <v>207</v>
      </c>
      <c r="X3620" t="s">
        <v>151</v>
      </c>
      <c r="Y3620" t="s">
        <v>1669</v>
      </c>
      <c r="Z3620" s="1">
        <v>43865</v>
      </c>
      <c r="AA3620">
        <v>78</v>
      </c>
      <c r="AB3620" t="s">
        <v>81</v>
      </c>
      <c r="AC3620">
        <v>2023</v>
      </c>
      <c r="AD3620">
        <v>16</v>
      </c>
      <c r="AE3620" t="s">
        <v>1671</v>
      </c>
      <c r="AF3620" t="s">
        <v>1672</v>
      </c>
      <c r="AG3620" s="1">
        <v>37573</v>
      </c>
      <c r="AH3620" t="s">
        <v>807</v>
      </c>
      <c r="AI3620" t="s">
        <v>249</v>
      </c>
      <c r="AJ3620" t="s">
        <v>64</v>
      </c>
      <c r="AK3620">
        <v>185</v>
      </c>
      <c r="AL3620">
        <v>25000000</v>
      </c>
      <c r="AM3620">
        <v>42000000</v>
      </c>
      <c r="AN3620" s="1">
        <v>45838</v>
      </c>
      <c r="AO3620" t="s">
        <v>1682</v>
      </c>
      <c r="AP3620" t="s">
        <v>66</v>
      </c>
      <c r="AQ3620">
        <v>7</v>
      </c>
      <c r="AR3620" t="s">
        <v>1674</v>
      </c>
      <c r="AS3620">
        <v>0</v>
      </c>
      <c r="AT3620" t="s">
        <v>807</v>
      </c>
      <c r="AU3620">
        <v>22</v>
      </c>
    </row>
    <row r="3621" spans="1:47" x14ac:dyDescent="0.25">
      <c r="A3621" t="s">
        <v>1670</v>
      </c>
      <c r="B3621">
        <v>3279213</v>
      </c>
      <c r="C3621">
        <v>504215</v>
      </c>
      <c r="D3621" t="s">
        <v>144</v>
      </c>
      <c r="E3621">
        <v>1</v>
      </c>
      <c r="F3621">
        <v>0</v>
      </c>
      <c r="G3621">
        <v>1</v>
      </c>
      <c r="H3621">
        <v>0</v>
      </c>
      <c r="I3621">
        <v>24</v>
      </c>
      <c r="J3621">
        <v>2019</v>
      </c>
      <c r="K3621" t="s">
        <v>435</v>
      </c>
      <c r="L3621">
        <v>3</v>
      </c>
      <c r="M3621">
        <v>2</v>
      </c>
      <c r="N3621">
        <v>8.7201953461648944</v>
      </c>
      <c r="O3621">
        <v>9.2028152829646661</v>
      </c>
      <c r="P3621" t="s">
        <v>932</v>
      </c>
      <c r="Q3621" t="s">
        <v>325</v>
      </c>
      <c r="R3621" t="s">
        <v>115</v>
      </c>
      <c r="S3621">
        <v>42100</v>
      </c>
      <c r="T3621" t="s">
        <v>180</v>
      </c>
      <c r="U3621" t="s">
        <v>116</v>
      </c>
      <c r="V3621" t="s">
        <v>149</v>
      </c>
      <c r="W3621" t="s">
        <v>207</v>
      </c>
      <c r="X3621" t="s">
        <v>151</v>
      </c>
      <c r="Y3621" t="s">
        <v>1669</v>
      </c>
      <c r="Z3621" s="1">
        <v>43865</v>
      </c>
      <c r="AA3621">
        <v>78</v>
      </c>
      <c r="AB3621" t="s">
        <v>81</v>
      </c>
      <c r="AC3621">
        <v>2023</v>
      </c>
      <c r="AD3621">
        <v>16</v>
      </c>
      <c r="AE3621" t="s">
        <v>1671</v>
      </c>
      <c r="AF3621" t="s">
        <v>1672</v>
      </c>
      <c r="AG3621" s="1">
        <v>37573</v>
      </c>
      <c r="AH3621" t="s">
        <v>807</v>
      </c>
      <c r="AI3621" t="s">
        <v>249</v>
      </c>
      <c r="AJ3621" t="s">
        <v>64</v>
      </c>
      <c r="AK3621">
        <v>185</v>
      </c>
      <c r="AL3621">
        <v>25000000</v>
      </c>
      <c r="AM3621">
        <v>42000000</v>
      </c>
      <c r="AN3621" s="1">
        <v>45838</v>
      </c>
      <c r="AO3621" t="s">
        <v>1683</v>
      </c>
      <c r="AP3621" t="s">
        <v>66</v>
      </c>
      <c r="AQ3621">
        <v>7</v>
      </c>
      <c r="AR3621" t="s">
        <v>1674</v>
      </c>
      <c r="AS3621">
        <v>0</v>
      </c>
      <c r="AT3621" t="s">
        <v>807</v>
      </c>
      <c r="AU3621">
        <v>22</v>
      </c>
    </row>
    <row r="3622" spans="1:47" x14ac:dyDescent="0.25">
      <c r="A3622" t="s">
        <v>1670</v>
      </c>
      <c r="B3622">
        <v>3279213</v>
      </c>
      <c r="C3622">
        <v>504215</v>
      </c>
      <c r="D3622" t="s">
        <v>144</v>
      </c>
      <c r="E3622">
        <v>1</v>
      </c>
      <c r="F3622">
        <v>0</v>
      </c>
      <c r="G3622">
        <v>1</v>
      </c>
      <c r="H3622">
        <v>0</v>
      </c>
      <c r="I3622">
        <v>24</v>
      </c>
      <c r="J3622">
        <v>2019</v>
      </c>
      <c r="K3622" t="s">
        <v>435</v>
      </c>
      <c r="L3622">
        <v>3</v>
      </c>
      <c r="M3622">
        <v>2</v>
      </c>
      <c r="N3622">
        <v>8.7201953461648944</v>
      </c>
      <c r="O3622">
        <v>9.2028152829646661</v>
      </c>
      <c r="P3622" t="s">
        <v>932</v>
      </c>
      <c r="Q3622" t="s">
        <v>325</v>
      </c>
      <c r="R3622" t="s">
        <v>115</v>
      </c>
      <c r="S3622">
        <v>42100</v>
      </c>
      <c r="T3622" t="s">
        <v>180</v>
      </c>
      <c r="U3622" t="s">
        <v>116</v>
      </c>
      <c r="V3622" t="s">
        <v>149</v>
      </c>
      <c r="W3622" t="s">
        <v>207</v>
      </c>
      <c r="X3622" t="s">
        <v>151</v>
      </c>
      <c r="Y3622" t="s">
        <v>1669</v>
      </c>
      <c r="Z3622" s="1">
        <v>43865</v>
      </c>
      <c r="AA3622">
        <v>78</v>
      </c>
      <c r="AB3622" t="s">
        <v>81</v>
      </c>
      <c r="AC3622">
        <v>2023</v>
      </c>
      <c r="AD3622">
        <v>16</v>
      </c>
      <c r="AE3622" t="s">
        <v>1671</v>
      </c>
      <c r="AF3622" t="s">
        <v>1672</v>
      </c>
      <c r="AG3622" s="1">
        <v>37573</v>
      </c>
      <c r="AH3622" t="s">
        <v>807</v>
      </c>
      <c r="AI3622" t="s">
        <v>249</v>
      </c>
      <c r="AJ3622" t="s">
        <v>64</v>
      </c>
      <c r="AK3622">
        <v>185</v>
      </c>
      <c r="AL3622">
        <v>25000000</v>
      </c>
      <c r="AM3622">
        <v>42000000</v>
      </c>
      <c r="AN3622" s="1">
        <v>45838</v>
      </c>
      <c r="AO3622" t="s">
        <v>1684</v>
      </c>
      <c r="AP3622" t="s">
        <v>66</v>
      </c>
      <c r="AQ3622">
        <v>7</v>
      </c>
      <c r="AR3622" t="s">
        <v>1674</v>
      </c>
      <c r="AS3622">
        <v>0</v>
      </c>
      <c r="AT3622" t="s">
        <v>807</v>
      </c>
      <c r="AU3622">
        <v>22</v>
      </c>
    </row>
    <row r="3623" spans="1:47" x14ac:dyDescent="0.25">
      <c r="A3623" t="s">
        <v>1670</v>
      </c>
      <c r="B3623">
        <v>3279213</v>
      </c>
      <c r="C3623">
        <v>504215</v>
      </c>
      <c r="D3623" t="s">
        <v>144</v>
      </c>
      <c r="E3623">
        <v>1</v>
      </c>
      <c r="F3623">
        <v>0</v>
      </c>
      <c r="G3623">
        <v>1</v>
      </c>
      <c r="H3623">
        <v>0</v>
      </c>
      <c r="I3623">
        <v>24</v>
      </c>
      <c r="J3623">
        <v>2019</v>
      </c>
      <c r="K3623" t="s">
        <v>435</v>
      </c>
      <c r="L3623">
        <v>3</v>
      </c>
      <c r="M3623">
        <v>2</v>
      </c>
      <c r="N3623">
        <v>8.7201953461648944</v>
      </c>
      <c r="O3623">
        <v>9.2028152829646661</v>
      </c>
      <c r="P3623" t="s">
        <v>932</v>
      </c>
      <c r="Q3623" t="s">
        <v>325</v>
      </c>
      <c r="R3623" t="s">
        <v>115</v>
      </c>
      <c r="S3623">
        <v>42100</v>
      </c>
      <c r="T3623" t="s">
        <v>180</v>
      </c>
      <c r="U3623" t="s">
        <v>116</v>
      </c>
      <c r="V3623" t="s">
        <v>149</v>
      </c>
      <c r="W3623" t="s">
        <v>207</v>
      </c>
      <c r="X3623" t="s">
        <v>151</v>
      </c>
      <c r="Y3623" t="s">
        <v>1669</v>
      </c>
      <c r="Z3623" s="1">
        <v>43865</v>
      </c>
      <c r="AA3623">
        <v>78</v>
      </c>
      <c r="AB3623" t="s">
        <v>81</v>
      </c>
      <c r="AC3623">
        <v>2023</v>
      </c>
      <c r="AD3623">
        <v>16</v>
      </c>
      <c r="AE3623" t="s">
        <v>1671</v>
      </c>
      <c r="AF3623" t="s">
        <v>1672</v>
      </c>
      <c r="AG3623" s="1">
        <v>37573</v>
      </c>
      <c r="AH3623" t="s">
        <v>807</v>
      </c>
      <c r="AI3623" t="s">
        <v>249</v>
      </c>
      <c r="AJ3623" t="s">
        <v>64</v>
      </c>
      <c r="AK3623">
        <v>185</v>
      </c>
      <c r="AL3623">
        <v>25000000</v>
      </c>
      <c r="AM3623">
        <v>42000000</v>
      </c>
      <c r="AN3623" s="1">
        <v>45838</v>
      </c>
      <c r="AO3623" t="s">
        <v>1685</v>
      </c>
      <c r="AP3623" t="s">
        <v>164</v>
      </c>
      <c r="AQ3623">
        <v>7</v>
      </c>
      <c r="AR3623" t="s">
        <v>1674</v>
      </c>
      <c r="AS3623">
        <v>0</v>
      </c>
      <c r="AT3623" t="s">
        <v>264</v>
      </c>
      <c r="AU3623">
        <v>22</v>
      </c>
    </row>
    <row r="3624" spans="1:47" x14ac:dyDescent="0.25">
      <c r="A3624" t="s">
        <v>1686</v>
      </c>
      <c r="B3624">
        <v>3203617</v>
      </c>
      <c r="C3624">
        <v>49723</v>
      </c>
      <c r="D3624" t="s">
        <v>48</v>
      </c>
      <c r="E3624">
        <v>0</v>
      </c>
      <c r="F3624">
        <v>0</v>
      </c>
      <c r="G3624">
        <v>2</v>
      </c>
      <c r="H3624">
        <v>0</v>
      </c>
      <c r="I3624">
        <v>90</v>
      </c>
      <c r="J3624">
        <v>2019</v>
      </c>
      <c r="K3624" t="s">
        <v>291</v>
      </c>
      <c r="L3624">
        <v>5</v>
      </c>
      <c r="M3624">
        <v>0</v>
      </c>
      <c r="N3624">
        <v>9</v>
      </c>
      <c r="O3624">
        <v>12</v>
      </c>
      <c r="P3624" t="s">
        <v>1550</v>
      </c>
      <c r="Q3624" t="s">
        <v>720</v>
      </c>
      <c r="R3624" t="s">
        <v>281</v>
      </c>
      <c r="S3624">
        <v>48800</v>
      </c>
      <c r="T3624" t="s">
        <v>101</v>
      </c>
      <c r="U3624" t="s">
        <v>282</v>
      </c>
      <c r="V3624" t="s">
        <v>580</v>
      </c>
      <c r="W3624" t="s">
        <v>412</v>
      </c>
      <c r="X3624" t="s">
        <v>57</v>
      </c>
      <c r="Y3624" t="s">
        <v>1687</v>
      </c>
      <c r="Z3624" s="1">
        <v>43868</v>
      </c>
      <c r="AA3624">
        <v>37</v>
      </c>
      <c r="AB3624" t="s">
        <v>81</v>
      </c>
      <c r="AC3624">
        <v>2023</v>
      </c>
      <c r="AD3624">
        <v>24</v>
      </c>
      <c r="AE3624" t="s">
        <v>60</v>
      </c>
      <c r="AF3624" t="s">
        <v>61</v>
      </c>
      <c r="AG3624" s="1">
        <v>32961</v>
      </c>
      <c r="AH3624" t="s">
        <v>62</v>
      </c>
      <c r="AI3624" t="s">
        <v>63</v>
      </c>
      <c r="AJ3624" t="s">
        <v>64</v>
      </c>
      <c r="AK3624">
        <v>186</v>
      </c>
      <c r="AL3624">
        <v>700000</v>
      </c>
      <c r="AM3624">
        <v>5000000</v>
      </c>
      <c r="AN3624" s="1">
        <v>45838</v>
      </c>
      <c r="AO3624" t="s">
        <v>65</v>
      </c>
      <c r="AP3624" t="s">
        <v>66</v>
      </c>
      <c r="AQ3624">
        <v>22</v>
      </c>
      <c r="AR3624" t="s">
        <v>67</v>
      </c>
      <c r="AS3624">
        <v>0</v>
      </c>
      <c r="AT3624" t="s">
        <v>62</v>
      </c>
      <c r="AU3624">
        <v>34</v>
      </c>
    </row>
    <row r="3625" spans="1:47" x14ac:dyDescent="0.25">
      <c r="A3625" t="s">
        <v>1686</v>
      </c>
      <c r="B3625">
        <v>3203617</v>
      </c>
      <c r="C3625">
        <v>49723</v>
      </c>
      <c r="D3625" t="s">
        <v>48</v>
      </c>
      <c r="E3625">
        <v>0</v>
      </c>
      <c r="F3625">
        <v>0</v>
      </c>
      <c r="G3625">
        <v>2</v>
      </c>
      <c r="H3625">
        <v>0</v>
      </c>
      <c r="I3625">
        <v>90</v>
      </c>
      <c r="J3625">
        <v>2019</v>
      </c>
      <c r="K3625" t="s">
        <v>291</v>
      </c>
      <c r="L3625">
        <v>5</v>
      </c>
      <c r="M3625">
        <v>0</v>
      </c>
      <c r="N3625">
        <v>9</v>
      </c>
      <c r="O3625">
        <v>12</v>
      </c>
      <c r="P3625" t="s">
        <v>1550</v>
      </c>
      <c r="Q3625" t="s">
        <v>720</v>
      </c>
      <c r="R3625" t="s">
        <v>281</v>
      </c>
      <c r="S3625">
        <v>48800</v>
      </c>
      <c r="T3625" t="s">
        <v>101</v>
      </c>
      <c r="U3625" t="s">
        <v>282</v>
      </c>
      <c r="V3625" t="s">
        <v>580</v>
      </c>
      <c r="W3625" t="s">
        <v>412</v>
      </c>
      <c r="X3625" t="s">
        <v>57</v>
      </c>
      <c r="Y3625" t="s">
        <v>1687</v>
      </c>
      <c r="Z3625" s="1">
        <v>43868</v>
      </c>
      <c r="AA3625">
        <v>37</v>
      </c>
      <c r="AB3625" t="s">
        <v>81</v>
      </c>
      <c r="AC3625">
        <v>2023</v>
      </c>
      <c r="AD3625">
        <v>24</v>
      </c>
      <c r="AE3625" t="s">
        <v>60</v>
      </c>
      <c r="AF3625" t="s">
        <v>61</v>
      </c>
      <c r="AG3625" s="1">
        <v>32961</v>
      </c>
      <c r="AH3625" t="s">
        <v>62</v>
      </c>
      <c r="AI3625" t="s">
        <v>63</v>
      </c>
      <c r="AJ3625" t="s">
        <v>64</v>
      </c>
      <c r="AK3625">
        <v>186</v>
      </c>
      <c r="AL3625">
        <v>700000</v>
      </c>
      <c r="AM3625">
        <v>5000000</v>
      </c>
      <c r="AN3625" s="1">
        <v>45838</v>
      </c>
      <c r="AO3625" t="s">
        <v>68</v>
      </c>
      <c r="AP3625" t="s">
        <v>66</v>
      </c>
      <c r="AQ3625">
        <v>22</v>
      </c>
      <c r="AR3625" t="s">
        <v>67</v>
      </c>
      <c r="AS3625">
        <v>0</v>
      </c>
      <c r="AT3625" t="s">
        <v>62</v>
      </c>
      <c r="AU3625">
        <v>34</v>
      </c>
    </row>
    <row r="3626" spans="1:47" x14ac:dyDescent="0.25">
      <c r="A3626" t="s">
        <v>1686</v>
      </c>
      <c r="B3626">
        <v>3203617</v>
      </c>
      <c r="C3626">
        <v>49723</v>
      </c>
      <c r="D3626" t="s">
        <v>48</v>
      </c>
      <c r="E3626">
        <v>0</v>
      </c>
      <c r="F3626">
        <v>0</v>
      </c>
      <c r="G3626">
        <v>2</v>
      </c>
      <c r="H3626">
        <v>0</v>
      </c>
      <c r="I3626">
        <v>90</v>
      </c>
      <c r="J3626">
        <v>2019</v>
      </c>
      <c r="K3626" t="s">
        <v>291</v>
      </c>
      <c r="L3626">
        <v>5</v>
      </c>
      <c r="M3626">
        <v>0</v>
      </c>
      <c r="N3626">
        <v>9</v>
      </c>
      <c r="O3626">
        <v>12</v>
      </c>
      <c r="P3626" t="s">
        <v>1550</v>
      </c>
      <c r="Q3626" t="s">
        <v>720</v>
      </c>
      <c r="R3626" t="s">
        <v>281</v>
      </c>
      <c r="S3626">
        <v>48800</v>
      </c>
      <c r="T3626" t="s">
        <v>101</v>
      </c>
      <c r="U3626" t="s">
        <v>282</v>
      </c>
      <c r="V3626" t="s">
        <v>580</v>
      </c>
      <c r="W3626" t="s">
        <v>412</v>
      </c>
      <c r="X3626" t="s">
        <v>57</v>
      </c>
      <c r="Y3626" t="s">
        <v>1687</v>
      </c>
      <c r="Z3626" s="1">
        <v>43868</v>
      </c>
      <c r="AA3626">
        <v>37</v>
      </c>
      <c r="AB3626" t="s">
        <v>81</v>
      </c>
      <c r="AC3626">
        <v>2023</v>
      </c>
      <c r="AD3626">
        <v>24</v>
      </c>
      <c r="AE3626" t="s">
        <v>60</v>
      </c>
      <c r="AF3626" t="s">
        <v>61</v>
      </c>
      <c r="AG3626" s="1">
        <v>32961</v>
      </c>
      <c r="AH3626" t="s">
        <v>62</v>
      </c>
      <c r="AI3626" t="s">
        <v>63</v>
      </c>
      <c r="AJ3626" t="s">
        <v>64</v>
      </c>
      <c r="AK3626">
        <v>186</v>
      </c>
      <c r="AL3626">
        <v>700000</v>
      </c>
      <c r="AM3626">
        <v>5000000</v>
      </c>
      <c r="AN3626" s="1">
        <v>45838</v>
      </c>
      <c r="AO3626" t="s">
        <v>69</v>
      </c>
      <c r="AP3626" t="s">
        <v>66</v>
      </c>
      <c r="AQ3626">
        <v>22</v>
      </c>
      <c r="AR3626" t="s">
        <v>67</v>
      </c>
      <c r="AS3626">
        <v>0</v>
      </c>
      <c r="AT3626" t="s">
        <v>62</v>
      </c>
      <c r="AU3626">
        <v>34</v>
      </c>
    </row>
    <row r="3627" spans="1:47" x14ac:dyDescent="0.25">
      <c r="A3627" t="s">
        <v>1686</v>
      </c>
      <c r="B3627">
        <v>3203617</v>
      </c>
      <c r="C3627">
        <v>49723</v>
      </c>
      <c r="D3627" t="s">
        <v>48</v>
      </c>
      <c r="E3627">
        <v>0</v>
      </c>
      <c r="F3627">
        <v>0</v>
      </c>
      <c r="G3627">
        <v>2</v>
      </c>
      <c r="H3627">
        <v>0</v>
      </c>
      <c r="I3627">
        <v>90</v>
      </c>
      <c r="J3627">
        <v>2019</v>
      </c>
      <c r="K3627" t="s">
        <v>291</v>
      </c>
      <c r="L3627">
        <v>5</v>
      </c>
      <c r="M3627">
        <v>0</v>
      </c>
      <c r="N3627">
        <v>9</v>
      </c>
      <c r="O3627">
        <v>12</v>
      </c>
      <c r="P3627" t="s">
        <v>1550</v>
      </c>
      <c r="Q3627" t="s">
        <v>720</v>
      </c>
      <c r="R3627" t="s">
        <v>281</v>
      </c>
      <c r="S3627">
        <v>48800</v>
      </c>
      <c r="T3627" t="s">
        <v>101</v>
      </c>
      <c r="U3627" t="s">
        <v>282</v>
      </c>
      <c r="V3627" t="s">
        <v>580</v>
      </c>
      <c r="W3627" t="s">
        <v>412</v>
      </c>
      <c r="X3627" t="s">
        <v>57</v>
      </c>
      <c r="Y3627" t="s">
        <v>1687</v>
      </c>
      <c r="Z3627" s="1">
        <v>43868</v>
      </c>
      <c r="AA3627">
        <v>37</v>
      </c>
      <c r="AB3627" t="s">
        <v>81</v>
      </c>
      <c r="AC3627">
        <v>2023</v>
      </c>
      <c r="AD3627">
        <v>24</v>
      </c>
      <c r="AE3627" t="s">
        <v>60</v>
      </c>
      <c r="AF3627" t="s">
        <v>61</v>
      </c>
      <c r="AG3627" s="1">
        <v>32961</v>
      </c>
      <c r="AH3627" t="s">
        <v>62</v>
      </c>
      <c r="AI3627" t="s">
        <v>63</v>
      </c>
      <c r="AJ3627" t="s">
        <v>64</v>
      </c>
      <c r="AK3627">
        <v>186</v>
      </c>
      <c r="AL3627">
        <v>700000</v>
      </c>
      <c r="AM3627">
        <v>5000000</v>
      </c>
      <c r="AN3627" s="1">
        <v>45838</v>
      </c>
      <c r="AO3627" t="s">
        <v>70</v>
      </c>
      <c r="AP3627" t="s">
        <v>66</v>
      </c>
      <c r="AQ3627">
        <v>22</v>
      </c>
      <c r="AR3627" t="s">
        <v>67</v>
      </c>
      <c r="AS3627">
        <v>0</v>
      </c>
      <c r="AT3627" t="s">
        <v>62</v>
      </c>
      <c r="AU3627">
        <v>34</v>
      </c>
    </row>
    <row r="3628" spans="1:47" x14ac:dyDescent="0.25">
      <c r="A3628" t="s">
        <v>1686</v>
      </c>
      <c r="B3628">
        <v>3203617</v>
      </c>
      <c r="C3628">
        <v>49723</v>
      </c>
      <c r="D3628" t="s">
        <v>48</v>
      </c>
      <c r="E3628">
        <v>0</v>
      </c>
      <c r="F3628">
        <v>0</v>
      </c>
      <c r="G3628">
        <v>2</v>
      </c>
      <c r="H3628">
        <v>0</v>
      </c>
      <c r="I3628">
        <v>90</v>
      </c>
      <c r="J3628">
        <v>2019</v>
      </c>
      <c r="K3628" t="s">
        <v>291</v>
      </c>
      <c r="L3628">
        <v>5</v>
      </c>
      <c r="M3628">
        <v>0</v>
      </c>
      <c r="N3628">
        <v>9</v>
      </c>
      <c r="O3628">
        <v>12</v>
      </c>
      <c r="P3628" t="s">
        <v>1550</v>
      </c>
      <c r="Q3628" t="s">
        <v>720</v>
      </c>
      <c r="R3628" t="s">
        <v>281</v>
      </c>
      <c r="S3628">
        <v>48800</v>
      </c>
      <c r="T3628" t="s">
        <v>101</v>
      </c>
      <c r="U3628" t="s">
        <v>282</v>
      </c>
      <c r="V3628" t="s">
        <v>580</v>
      </c>
      <c r="W3628" t="s">
        <v>412</v>
      </c>
      <c r="X3628" t="s">
        <v>57</v>
      </c>
      <c r="Y3628" t="s">
        <v>1687</v>
      </c>
      <c r="Z3628" s="1">
        <v>43868</v>
      </c>
      <c r="AA3628">
        <v>37</v>
      </c>
      <c r="AB3628" t="s">
        <v>81</v>
      </c>
      <c r="AC3628">
        <v>2023</v>
      </c>
      <c r="AD3628">
        <v>24</v>
      </c>
      <c r="AE3628" t="s">
        <v>60</v>
      </c>
      <c r="AF3628" t="s">
        <v>61</v>
      </c>
      <c r="AG3628" s="1">
        <v>32961</v>
      </c>
      <c r="AH3628" t="s">
        <v>62</v>
      </c>
      <c r="AI3628" t="s">
        <v>63</v>
      </c>
      <c r="AJ3628" t="s">
        <v>64</v>
      </c>
      <c r="AK3628">
        <v>186</v>
      </c>
      <c r="AL3628">
        <v>700000</v>
      </c>
      <c r="AM3628">
        <v>5000000</v>
      </c>
      <c r="AN3628" s="1">
        <v>45838</v>
      </c>
      <c r="AO3628" t="s">
        <v>71</v>
      </c>
      <c r="AP3628" t="s">
        <v>66</v>
      </c>
      <c r="AQ3628">
        <v>22</v>
      </c>
      <c r="AR3628" t="s">
        <v>67</v>
      </c>
      <c r="AS3628">
        <v>0</v>
      </c>
      <c r="AT3628" t="s">
        <v>62</v>
      </c>
      <c r="AU3628">
        <v>34</v>
      </c>
    </row>
    <row r="3629" spans="1:47" x14ac:dyDescent="0.25">
      <c r="A3629" t="s">
        <v>1686</v>
      </c>
      <c r="B3629">
        <v>3203617</v>
      </c>
      <c r="C3629">
        <v>49723</v>
      </c>
      <c r="D3629" t="s">
        <v>48</v>
      </c>
      <c r="E3629">
        <v>0</v>
      </c>
      <c r="F3629">
        <v>0</v>
      </c>
      <c r="G3629">
        <v>2</v>
      </c>
      <c r="H3629">
        <v>0</v>
      </c>
      <c r="I3629">
        <v>90</v>
      </c>
      <c r="J3629">
        <v>2019</v>
      </c>
      <c r="K3629" t="s">
        <v>291</v>
      </c>
      <c r="L3629">
        <v>5</v>
      </c>
      <c r="M3629">
        <v>0</v>
      </c>
      <c r="N3629">
        <v>9</v>
      </c>
      <c r="O3629">
        <v>12</v>
      </c>
      <c r="P3629" t="s">
        <v>1550</v>
      </c>
      <c r="Q3629" t="s">
        <v>720</v>
      </c>
      <c r="R3629" t="s">
        <v>281</v>
      </c>
      <c r="S3629">
        <v>48800</v>
      </c>
      <c r="T3629" t="s">
        <v>101</v>
      </c>
      <c r="U3629" t="s">
        <v>282</v>
      </c>
      <c r="V3629" t="s">
        <v>580</v>
      </c>
      <c r="W3629" t="s">
        <v>412</v>
      </c>
      <c r="X3629" t="s">
        <v>57</v>
      </c>
      <c r="Y3629" t="s">
        <v>1687</v>
      </c>
      <c r="Z3629" s="1">
        <v>43868</v>
      </c>
      <c r="AA3629">
        <v>37</v>
      </c>
      <c r="AB3629" t="s">
        <v>81</v>
      </c>
      <c r="AC3629">
        <v>2023</v>
      </c>
      <c r="AD3629">
        <v>24</v>
      </c>
      <c r="AE3629" t="s">
        <v>60</v>
      </c>
      <c r="AF3629" t="s">
        <v>61</v>
      </c>
      <c r="AG3629" s="1">
        <v>32961</v>
      </c>
      <c r="AH3629" t="s">
        <v>62</v>
      </c>
      <c r="AI3629" t="s">
        <v>63</v>
      </c>
      <c r="AJ3629" t="s">
        <v>64</v>
      </c>
      <c r="AK3629">
        <v>186</v>
      </c>
      <c r="AL3629">
        <v>700000</v>
      </c>
      <c r="AM3629">
        <v>5000000</v>
      </c>
      <c r="AN3629" s="1">
        <v>45838</v>
      </c>
      <c r="AO3629" t="s">
        <v>72</v>
      </c>
      <c r="AP3629" t="s">
        <v>66</v>
      </c>
      <c r="AQ3629">
        <v>22</v>
      </c>
      <c r="AR3629" t="s">
        <v>67</v>
      </c>
      <c r="AS3629">
        <v>0</v>
      </c>
      <c r="AT3629" t="s">
        <v>62</v>
      </c>
      <c r="AU3629">
        <v>34</v>
      </c>
    </row>
    <row r="3630" spans="1:47" x14ac:dyDescent="0.25">
      <c r="A3630" t="s">
        <v>1686</v>
      </c>
      <c r="B3630">
        <v>3203617</v>
      </c>
      <c r="C3630">
        <v>49723</v>
      </c>
      <c r="D3630" t="s">
        <v>48</v>
      </c>
      <c r="E3630">
        <v>0</v>
      </c>
      <c r="F3630">
        <v>0</v>
      </c>
      <c r="G3630">
        <v>2</v>
      </c>
      <c r="H3630">
        <v>0</v>
      </c>
      <c r="I3630">
        <v>90</v>
      </c>
      <c r="J3630">
        <v>2019</v>
      </c>
      <c r="K3630" t="s">
        <v>291</v>
      </c>
      <c r="L3630">
        <v>5</v>
      </c>
      <c r="M3630">
        <v>0</v>
      </c>
      <c r="N3630">
        <v>9</v>
      </c>
      <c r="O3630">
        <v>12</v>
      </c>
      <c r="P3630" t="s">
        <v>1550</v>
      </c>
      <c r="Q3630" t="s">
        <v>720</v>
      </c>
      <c r="R3630" t="s">
        <v>281</v>
      </c>
      <c r="S3630">
        <v>48800</v>
      </c>
      <c r="T3630" t="s">
        <v>101</v>
      </c>
      <c r="U3630" t="s">
        <v>282</v>
      </c>
      <c r="V3630" t="s">
        <v>580</v>
      </c>
      <c r="W3630" t="s">
        <v>412</v>
      </c>
      <c r="X3630" t="s">
        <v>57</v>
      </c>
      <c r="Y3630" t="s">
        <v>1688</v>
      </c>
      <c r="Z3630" s="1">
        <v>43868</v>
      </c>
      <c r="AA3630">
        <v>48</v>
      </c>
      <c r="AB3630" t="s">
        <v>81</v>
      </c>
      <c r="AC3630">
        <v>2023</v>
      </c>
      <c r="AD3630">
        <v>24</v>
      </c>
      <c r="AE3630" t="s">
        <v>60</v>
      </c>
      <c r="AF3630" t="s">
        <v>61</v>
      </c>
      <c r="AG3630" s="1">
        <v>32961</v>
      </c>
      <c r="AH3630" t="s">
        <v>62</v>
      </c>
      <c r="AI3630" t="s">
        <v>63</v>
      </c>
      <c r="AJ3630" t="s">
        <v>64</v>
      </c>
      <c r="AK3630">
        <v>186</v>
      </c>
      <c r="AL3630">
        <v>700000</v>
      </c>
      <c r="AM3630">
        <v>5000000</v>
      </c>
      <c r="AN3630" s="1">
        <v>45838</v>
      </c>
      <c r="AO3630" t="s">
        <v>65</v>
      </c>
      <c r="AP3630" t="s">
        <v>66</v>
      </c>
      <c r="AQ3630">
        <v>22</v>
      </c>
      <c r="AR3630" t="s">
        <v>67</v>
      </c>
      <c r="AS3630">
        <v>0</v>
      </c>
      <c r="AT3630" t="s">
        <v>62</v>
      </c>
      <c r="AU3630">
        <v>34</v>
      </c>
    </row>
    <row r="3631" spans="1:47" x14ac:dyDescent="0.25">
      <c r="A3631" t="s">
        <v>1686</v>
      </c>
      <c r="B3631">
        <v>3203617</v>
      </c>
      <c r="C3631">
        <v>49723</v>
      </c>
      <c r="D3631" t="s">
        <v>48</v>
      </c>
      <c r="E3631">
        <v>0</v>
      </c>
      <c r="F3631">
        <v>0</v>
      </c>
      <c r="G3631">
        <v>2</v>
      </c>
      <c r="H3631">
        <v>0</v>
      </c>
      <c r="I3631">
        <v>90</v>
      </c>
      <c r="J3631">
        <v>2019</v>
      </c>
      <c r="K3631" t="s">
        <v>291</v>
      </c>
      <c r="L3631">
        <v>5</v>
      </c>
      <c r="M3631">
        <v>0</v>
      </c>
      <c r="N3631">
        <v>9</v>
      </c>
      <c r="O3631">
        <v>12</v>
      </c>
      <c r="P3631" t="s">
        <v>1550</v>
      </c>
      <c r="Q3631" t="s">
        <v>720</v>
      </c>
      <c r="R3631" t="s">
        <v>281</v>
      </c>
      <c r="S3631">
        <v>48800</v>
      </c>
      <c r="T3631" t="s">
        <v>101</v>
      </c>
      <c r="U3631" t="s">
        <v>282</v>
      </c>
      <c r="V3631" t="s">
        <v>580</v>
      </c>
      <c r="W3631" t="s">
        <v>412</v>
      </c>
      <c r="X3631" t="s">
        <v>57</v>
      </c>
      <c r="Y3631" t="s">
        <v>1688</v>
      </c>
      <c r="Z3631" s="1">
        <v>43868</v>
      </c>
      <c r="AA3631">
        <v>48</v>
      </c>
      <c r="AB3631" t="s">
        <v>81</v>
      </c>
      <c r="AC3631">
        <v>2023</v>
      </c>
      <c r="AD3631">
        <v>24</v>
      </c>
      <c r="AE3631" t="s">
        <v>60</v>
      </c>
      <c r="AF3631" t="s">
        <v>61</v>
      </c>
      <c r="AG3631" s="1">
        <v>32961</v>
      </c>
      <c r="AH3631" t="s">
        <v>62</v>
      </c>
      <c r="AI3631" t="s">
        <v>63</v>
      </c>
      <c r="AJ3631" t="s">
        <v>64</v>
      </c>
      <c r="AK3631">
        <v>186</v>
      </c>
      <c r="AL3631">
        <v>700000</v>
      </c>
      <c r="AM3631">
        <v>5000000</v>
      </c>
      <c r="AN3631" s="1">
        <v>45838</v>
      </c>
      <c r="AO3631" t="s">
        <v>68</v>
      </c>
      <c r="AP3631" t="s">
        <v>66</v>
      </c>
      <c r="AQ3631">
        <v>22</v>
      </c>
      <c r="AR3631" t="s">
        <v>67</v>
      </c>
      <c r="AS3631">
        <v>0</v>
      </c>
      <c r="AT3631" t="s">
        <v>62</v>
      </c>
      <c r="AU3631">
        <v>34</v>
      </c>
    </row>
    <row r="3632" spans="1:47" x14ac:dyDescent="0.25">
      <c r="A3632" t="s">
        <v>1686</v>
      </c>
      <c r="B3632">
        <v>3203617</v>
      </c>
      <c r="C3632">
        <v>49723</v>
      </c>
      <c r="D3632" t="s">
        <v>48</v>
      </c>
      <c r="E3632">
        <v>0</v>
      </c>
      <c r="F3632">
        <v>0</v>
      </c>
      <c r="G3632">
        <v>2</v>
      </c>
      <c r="H3632">
        <v>0</v>
      </c>
      <c r="I3632">
        <v>90</v>
      </c>
      <c r="J3632">
        <v>2019</v>
      </c>
      <c r="K3632" t="s">
        <v>291</v>
      </c>
      <c r="L3632">
        <v>5</v>
      </c>
      <c r="M3632">
        <v>0</v>
      </c>
      <c r="N3632">
        <v>9</v>
      </c>
      <c r="O3632">
        <v>12</v>
      </c>
      <c r="P3632" t="s">
        <v>1550</v>
      </c>
      <c r="Q3632" t="s">
        <v>720</v>
      </c>
      <c r="R3632" t="s">
        <v>281</v>
      </c>
      <c r="S3632">
        <v>48800</v>
      </c>
      <c r="T3632" t="s">
        <v>101</v>
      </c>
      <c r="U3632" t="s">
        <v>282</v>
      </c>
      <c r="V3632" t="s">
        <v>580</v>
      </c>
      <c r="W3632" t="s">
        <v>412</v>
      </c>
      <c r="X3632" t="s">
        <v>57</v>
      </c>
      <c r="Y3632" t="s">
        <v>1688</v>
      </c>
      <c r="Z3632" s="1">
        <v>43868</v>
      </c>
      <c r="AA3632">
        <v>48</v>
      </c>
      <c r="AB3632" t="s">
        <v>81</v>
      </c>
      <c r="AC3632">
        <v>2023</v>
      </c>
      <c r="AD3632">
        <v>24</v>
      </c>
      <c r="AE3632" t="s">
        <v>60</v>
      </c>
      <c r="AF3632" t="s">
        <v>61</v>
      </c>
      <c r="AG3632" s="1">
        <v>32961</v>
      </c>
      <c r="AH3632" t="s">
        <v>62</v>
      </c>
      <c r="AI3632" t="s">
        <v>63</v>
      </c>
      <c r="AJ3632" t="s">
        <v>64</v>
      </c>
      <c r="AK3632">
        <v>186</v>
      </c>
      <c r="AL3632">
        <v>700000</v>
      </c>
      <c r="AM3632">
        <v>5000000</v>
      </c>
      <c r="AN3632" s="1">
        <v>45838</v>
      </c>
      <c r="AO3632" t="s">
        <v>69</v>
      </c>
      <c r="AP3632" t="s">
        <v>66</v>
      </c>
      <c r="AQ3632">
        <v>22</v>
      </c>
      <c r="AR3632" t="s">
        <v>67</v>
      </c>
      <c r="AS3632">
        <v>0</v>
      </c>
      <c r="AT3632" t="s">
        <v>62</v>
      </c>
      <c r="AU3632">
        <v>34</v>
      </c>
    </row>
    <row r="3633" spans="1:47" x14ac:dyDescent="0.25">
      <c r="A3633" t="s">
        <v>1686</v>
      </c>
      <c r="B3633">
        <v>3203617</v>
      </c>
      <c r="C3633">
        <v>49723</v>
      </c>
      <c r="D3633" t="s">
        <v>48</v>
      </c>
      <c r="E3633">
        <v>0</v>
      </c>
      <c r="F3633">
        <v>0</v>
      </c>
      <c r="G3633">
        <v>2</v>
      </c>
      <c r="H3633">
        <v>0</v>
      </c>
      <c r="I3633">
        <v>90</v>
      </c>
      <c r="J3633">
        <v>2019</v>
      </c>
      <c r="K3633" t="s">
        <v>291</v>
      </c>
      <c r="L3633">
        <v>5</v>
      </c>
      <c r="M3633">
        <v>0</v>
      </c>
      <c r="N3633">
        <v>9</v>
      </c>
      <c r="O3633">
        <v>12</v>
      </c>
      <c r="P3633" t="s">
        <v>1550</v>
      </c>
      <c r="Q3633" t="s">
        <v>720</v>
      </c>
      <c r="R3633" t="s">
        <v>281</v>
      </c>
      <c r="S3633">
        <v>48800</v>
      </c>
      <c r="T3633" t="s">
        <v>101</v>
      </c>
      <c r="U3633" t="s">
        <v>282</v>
      </c>
      <c r="V3633" t="s">
        <v>580</v>
      </c>
      <c r="W3633" t="s">
        <v>412</v>
      </c>
      <c r="X3633" t="s">
        <v>57</v>
      </c>
      <c r="Y3633" t="s">
        <v>1688</v>
      </c>
      <c r="Z3633" s="1">
        <v>43868</v>
      </c>
      <c r="AA3633">
        <v>48</v>
      </c>
      <c r="AB3633" t="s">
        <v>81</v>
      </c>
      <c r="AC3633">
        <v>2023</v>
      </c>
      <c r="AD3633">
        <v>24</v>
      </c>
      <c r="AE3633" t="s">
        <v>60</v>
      </c>
      <c r="AF3633" t="s">
        <v>61</v>
      </c>
      <c r="AG3633" s="1">
        <v>32961</v>
      </c>
      <c r="AH3633" t="s">
        <v>62</v>
      </c>
      <c r="AI3633" t="s">
        <v>63</v>
      </c>
      <c r="AJ3633" t="s">
        <v>64</v>
      </c>
      <c r="AK3633">
        <v>186</v>
      </c>
      <c r="AL3633">
        <v>700000</v>
      </c>
      <c r="AM3633">
        <v>5000000</v>
      </c>
      <c r="AN3633" s="1">
        <v>45838</v>
      </c>
      <c r="AO3633" t="s">
        <v>70</v>
      </c>
      <c r="AP3633" t="s">
        <v>66</v>
      </c>
      <c r="AQ3633">
        <v>22</v>
      </c>
      <c r="AR3633" t="s">
        <v>67</v>
      </c>
      <c r="AS3633">
        <v>0</v>
      </c>
      <c r="AT3633" t="s">
        <v>62</v>
      </c>
      <c r="AU3633">
        <v>34</v>
      </c>
    </row>
    <row r="3634" spans="1:47" x14ac:dyDescent="0.25">
      <c r="A3634" t="s">
        <v>1686</v>
      </c>
      <c r="B3634">
        <v>3203617</v>
      </c>
      <c r="C3634">
        <v>49723</v>
      </c>
      <c r="D3634" t="s">
        <v>48</v>
      </c>
      <c r="E3634">
        <v>0</v>
      </c>
      <c r="F3634">
        <v>0</v>
      </c>
      <c r="G3634">
        <v>2</v>
      </c>
      <c r="H3634">
        <v>0</v>
      </c>
      <c r="I3634">
        <v>90</v>
      </c>
      <c r="J3634">
        <v>2019</v>
      </c>
      <c r="K3634" t="s">
        <v>291</v>
      </c>
      <c r="L3634">
        <v>5</v>
      </c>
      <c r="M3634">
        <v>0</v>
      </c>
      <c r="N3634">
        <v>9</v>
      </c>
      <c r="O3634">
        <v>12</v>
      </c>
      <c r="P3634" t="s">
        <v>1550</v>
      </c>
      <c r="Q3634" t="s">
        <v>720</v>
      </c>
      <c r="R3634" t="s">
        <v>281</v>
      </c>
      <c r="S3634">
        <v>48800</v>
      </c>
      <c r="T3634" t="s">
        <v>101</v>
      </c>
      <c r="U3634" t="s">
        <v>282</v>
      </c>
      <c r="V3634" t="s">
        <v>580</v>
      </c>
      <c r="W3634" t="s">
        <v>412</v>
      </c>
      <c r="X3634" t="s">
        <v>57</v>
      </c>
      <c r="Y3634" t="s">
        <v>1688</v>
      </c>
      <c r="Z3634" s="1">
        <v>43868</v>
      </c>
      <c r="AA3634">
        <v>48</v>
      </c>
      <c r="AB3634" t="s">
        <v>81</v>
      </c>
      <c r="AC3634">
        <v>2023</v>
      </c>
      <c r="AD3634">
        <v>24</v>
      </c>
      <c r="AE3634" t="s">
        <v>60</v>
      </c>
      <c r="AF3634" t="s">
        <v>61</v>
      </c>
      <c r="AG3634" s="1">
        <v>32961</v>
      </c>
      <c r="AH3634" t="s">
        <v>62</v>
      </c>
      <c r="AI3634" t="s">
        <v>63</v>
      </c>
      <c r="AJ3634" t="s">
        <v>64</v>
      </c>
      <c r="AK3634">
        <v>186</v>
      </c>
      <c r="AL3634">
        <v>700000</v>
      </c>
      <c r="AM3634">
        <v>5000000</v>
      </c>
      <c r="AN3634" s="1">
        <v>45838</v>
      </c>
      <c r="AO3634" t="s">
        <v>71</v>
      </c>
      <c r="AP3634" t="s">
        <v>66</v>
      </c>
      <c r="AQ3634">
        <v>22</v>
      </c>
      <c r="AR3634" t="s">
        <v>67</v>
      </c>
      <c r="AS3634">
        <v>0</v>
      </c>
      <c r="AT3634" t="s">
        <v>62</v>
      </c>
      <c r="AU3634">
        <v>34</v>
      </c>
    </row>
    <row r="3635" spans="1:47" x14ac:dyDescent="0.25">
      <c r="A3635" t="s">
        <v>1686</v>
      </c>
      <c r="B3635">
        <v>3203617</v>
      </c>
      <c r="C3635">
        <v>49723</v>
      </c>
      <c r="D3635" t="s">
        <v>48</v>
      </c>
      <c r="E3635">
        <v>0</v>
      </c>
      <c r="F3635">
        <v>0</v>
      </c>
      <c r="G3635">
        <v>2</v>
      </c>
      <c r="H3635">
        <v>0</v>
      </c>
      <c r="I3635">
        <v>90</v>
      </c>
      <c r="J3635">
        <v>2019</v>
      </c>
      <c r="K3635" t="s">
        <v>291</v>
      </c>
      <c r="L3635">
        <v>5</v>
      </c>
      <c r="M3635">
        <v>0</v>
      </c>
      <c r="N3635">
        <v>9</v>
      </c>
      <c r="O3635">
        <v>12</v>
      </c>
      <c r="P3635" t="s">
        <v>1550</v>
      </c>
      <c r="Q3635" t="s">
        <v>720</v>
      </c>
      <c r="R3635" t="s">
        <v>281</v>
      </c>
      <c r="S3635">
        <v>48800</v>
      </c>
      <c r="T3635" t="s">
        <v>101</v>
      </c>
      <c r="U3635" t="s">
        <v>282</v>
      </c>
      <c r="V3635" t="s">
        <v>580</v>
      </c>
      <c r="W3635" t="s">
        <v>412</v>
      </c>
      <c r="X3635" t="s">
        <v>57</v>
      </c>
      <c r="Y3635" t="s">
        <v>1688</v>
      </c>
      <c r="Z3635" s="1">
        <v>43868</v>
      </c>
      <c r="AA3635">
        <v>48</v>
      </c>
      <c r="AB3635" t="s">
        <v>81</v>
      </c>
      <c r="AC3635">
        <v>2023</v>
      </c>
      <c r="AD3635">
        <v>24</v>
      </c>
      <c r="AE3635" t="s">
        <v>60</v>
      </c>
      <c r="AF3635" t="s">
        <v>61</v>
      </c>
      <c r="AG3635" s="1">
        <v>32961</v>
      </c>
      <c r="AH3635" t="s">
        <v>62</v>
      </c>
      <c r="AI3635" t="s">
        <v>63</v>
      </c>
      <c r="AJ3635" t="s">
        <v>64</v>
      </c>
      <c r="AK3635">
        <v>186</v>
      </c>
      <c r="AL3635">
        <v>700000</v>
      </c>
      <c r="AM3635">
        <v>5000000</v>
      </c>
      <c r="AN3635" s="1">
        <v>45838</v>
      </c>
      <c r="AO3635" t="s">
        <v>72</v>
      </c>
      <c r="AP3635" t="s">
        <v>66</v>
      </c>
      <c r="AQ3635">
        <v>22</v>
      </c>
      <c r="AR3635" t="s">
        <v>67</v>
      </c>
      <c r="AS3635">
        <v>0</v>
      </c>
      <c r="AT3635" t="s">
        <v>62</v>
      </c>
      <c r="AU3635">
        <v>34</v>
      </c>
    </row>
    <row r="3636" spans="1:47" x14ac:dyDescent="0.25">
      <c r="A3636" t="s">
        <v>1689</v>
      </c>
      <c r="B3636">
        <v>3199613</v>
      </c>
      <c r="C3636">
        <v>355369</v>
      </c>
      <c r="D3636" t="s">
        <v>346</v>
      </c>
      <c r="E3636">
        <v>0</v>
      </c>
      <c r="F3636">
        <v>0</v>
      </c>
      <c r="G3636">
        <v>0</v>
      </c>
      <c r="H3636">
        <v>0</v>
      </c>
      <c r="I3636">
        <v>56</v>
      </c>
      <c r="J3636">
        <v>2019</v>
      </c>
      <c r="K3636" t="s">
        <v>701</v>
      </c>
      <c r="L3636">
        <v>1</v>
      </c>
      <c r="M3636">
        <v>0</v>
      </c>
      <c r="N3636">
        <v>8</v>
      </c>
      <c r="O3636">
        <v>3</v>
      </c>
      <c r="P3636" t="s">
        <v>1690</v>
      </c>
      <c r="Q3636" t="s">
        <v>1223</v>
      </c>
      <c r="R3636" t="s">
        <v>387</v>
      </c>
      <c r="S3636">
        <v>13026</v>
      </c>
      <c r="T3636" t="s">
        <v>1691</v>
      </c>
      <c r="U3636" t="s">
        <v>352</v>
      </c>
      <c r="V3636" t="s">
        <v>1049</v>
      </c>
      <c r="W3636" t="s">
        <v>96</v>
      </c>
      <c r="X3636" t="s">
        <v>57</v>
      </c>
      <c r="Y3636" t="s">
        <v>1692</v>
      </c>
      <c r="Z3636" s="1">
        <v>43877</v>
      </c>
      <c r="AA3636">
        <v>56</v>
      </c>
      <c r="AB3636" t="s">
        <v>59</v>
      </c>
      <c r="AC3636">
        <v>2023</v>
      </c>
      <c r="AD3636">
        <v>18</v>
      </c>
      <c r="AE3636" t="s">
        <v>354</v>
      </c>
      <c r="AF3636" t="s">
        <v>247</v>
      </c>
      <c r="AG3636" s="1">
        <v>35181</v>
      </c>
      <c r="AH3636" t="s">
        <v>355</v>
      </c>
      <c r="AI3636" t="s">
        <v>265</v>
      </c>
      <c r="AJ3636" t="s">
        <v>64</v>
      </c>
      <c r="AK3636">
        <v>191</v>
      </c>
      <c r="AL3636">
        <v>7000000</v>
      </c>
      <c r="AM3636">
        <v>10000000</v>
      </c>
      <c r="AN3636" s="1">
        <v>45473</v>
      </c>
      <c r="AO3636" t="s">
        <v>356</v>
      </c>
      <c r="AP3636" t="s">
        <v>66</v>
      </c>
      <c r="AQ3636">
        <v>45</v>
      </c>
      <c r="AR3636" t="s">
        <v>357</v>
      </c>
      <c r="AS3636">
        <v>0</v>
      </c>
      <c r="AT3636" t="s">
        <v>355</v>
      </c>
      <c r="AU3636">
        <v>28</v>
      </c>
    </row>
    <row r="3637" spans="1:47" x14ac:dyDescent="0.25">
      <c r="A3637" t="s">
        <v>1689</v>
      </c>
      <c r="B3637">
        <v>3199613</v>
      </c>
      <c r="C3637">
        <v>355369</v>
      </c>
      <c r="D3637" t="s">
        <v>346</v>
      </c>
      <c r="E3637">
        <v>0</v>
      </c>
      <c r="F3637">
        <v>0</v>
      </c>
      <c r="G3637">
        <v>0</v>
      </c>
      <c r="H3637">
        <v>0</v>
      </c>
      <c r="I3637">
        <v>56</v>
      </c>
      <c r="J3637">
        <v>2019</v>
      </c>
      <c r="K3637" t="s">
        <v>701</v>
      </c>
      <c r="L3637">
        <v>1</v>
      </c>
      <c r="M3637">
        <v>0</v>
      </c>
      <c r="N3637">
        <v>8</v>
      </c>
      <c r="O3637">
        <v>3</v>
      </c>
      <c r="P3637" t="s">
        <v>1690</v>
      </c>
      <c r="Q3637" t="s">
        <v>1223</v>
      </c>
      <c r="R3637" t="s">
        <v>387</v>
      </c>
      <c r="S3637">
        <v>13026</v>
      </c>
      <c r="T3637" t="s">
        <v>1691</v>
      </c>
      <c r="U3637" t="s">
        <v>352</v>
      </c>
      <c r="V3637" t="s">
        <v>1049</v>
      </c>
      <c r="W3637" t="s">
        <v>96</v>
      </c>
      <c r="X3637" t="s">
        <v>57</v>
      </c>
      <c r="Y3637" t="s">
        <v>1692</v>
      </c>
      <c r="Z3637" s="1">
        <v>43877</v>
      </c>
      <c r="AA3637">
        <v>56</v>
      </c>
      <c r="AB3637" t="s">
        <v>59</v>
      </c>
      <c r="AC3637">
        <v>2023</v>
      </c>
      <c r="AD3637">
        <v>18</v>
      </c>
      <c r="AE3637" t="s">
        <v>354</v>
      </c>
      <c r="AF3637" t="s">
        <v>247</v>
      </c>
      <c r="AG3637" s="1">
        <v>35181</v>
      </c>
      <c r="AH3637" t="s">
        <v>355</v>
      </c>
      <c r="AI3637" t="s">
        <v>265</v>
      </c>
      <c r="AJ3637" t="s">
        <v>64</v>
      </c>
      <c r="AK3637">
        <v>191</v>
      </c>
      <c r="AL3637">
        <v>7000000</v>
      </c>
      <c r="AM3637">
        <v>10000000</v>
      </c>
      <c r="AN3637" s="1">
        <v>45473</v>
      </c>
      <c r="AO3637" t="s">
        <v>358</v>
      </c>
      <c r="AP3637" t="s">
        <v>66</v>
      </c>
      <c r="AQ3637">
        <v>45</v>
      </c>
      <c r="AR3637" t="s">
        <v>357</v>
      </c>
      <c r="AS3637">
        <v>0</v>
      </c>
      <c r="AT3637" t="s">
        <v>355</v>
      </c>
      <c r="AU3637">
        <v>28</v>
      </c>
    </row>
    <row r="3638" spans="1:47" x14ac:dyDescent="0.25">
      <c r="A3638" t="s">
        <v>1689</v>
      </c>
      <c r="B3638">
        <v>3199613</v>
      </c>
      <c r="C3638">
        <v>355369</v>
      </c>
      <c r="D3638" t="s">
        <v>346</v>
      </c>
      <c r="E3638">
        <v>0</v>
      </c>
      <c r="F3638">
        <v>0</v>
      </c>
      <c r="G3638">
        <v>0</v>
      </c>
      <c r="H3638">
        <v>0</v>
      </c>
      <c r="I3638">
        <v>56</v>
      </c>
      <c r="J3638">
        <v>2019</v>
      </c>
      <c r="K3638" t="s">
        <v>701</v>
      </c>
      <c r="L3638">
        <v>1</v>
      </c>
      <c r="M3638">
        <v>0</v>
      </c>
      <c r="N3638">
        <v>8</v>
      </c>
      <c r="O3638">
        <v>3</v>
      </c>
      <c r="P3638" t="s">
        <v>1690</v>
      </c>
      <c r="Q3638" t="s">
        <v>1223</v>
      </c>
      <c r="R3638" t="s">
        <v>387</v>
      </c>
      <c r="S3638">
        <v>13026</v>
      </c>
      <c r="T3638" t="s">
        <v>1691</v>
      </c>
      <c r="U3638" t="s">
        <v>352</v>
      </c>
      <c r="V3638" t="s">
        <v>1049</v>
      </c>
      <c r="W3638" t="s">
        <v>96</v>
      </c>
      <c r="X3638" t="s">
        <v>57</v>
      </c>
      <c r="Y3638" t="s">
        <v>1692</v>
      </c>
      <c r="Z3638" s="1">
        <v>43877</v>
      </c>
      <c r="AA3638">
        <v>56</v>
      </c>
      <c r="AB3638" t="s">
        <v>59</v>
      </c>
      <c r="AC3638">
        <v>2023</v>
      </c>
      <c r="AD3638">
        <v>18</v>
      </c>
      <c r="AE3638" t="s">
        <v>354</v>
      </c>
      <c r="AF3638" t="s">
        <v>247</v>
      </c>
      <c r="AG3638" s="1">
        <v>35181</v>
      </c>
      <c r="AH3638" t="s">
        <v>355</v>
      </c>
      <c r="AI3638" t="s">
        <v>265</v>
      </c>
      <c r="AJ3638" t="s">
        <v>64</v>
      </c>
      <c r="AK3638">
        <v>191</v>
      </c>
      <c r="AL3638">
        <v>7000000</v>
      </c>
      <c r="AM3638">
        <v>10000000</v>
      </c>
      <c r="AN3638" s="1">
        <v>45473</v>
      </c>
      <c r="AO3638" t="s">
        <v>359</v>
      </c>
      <c r="AP3638" t="s">
        <v>66</v>
      </c>
      <c r="AQ3638">
        <v>45</v>
      </c>
      <c r="AR3638" t="s">
        <v>357</v>
      </c>
      <c r="AS3638">
        <v>0</v>
      </c>
      <c r="AT3638" t="s">
        <v>355</v>
      </c>
      <c r="AU3638">
        <v>28</v>
      </c>
    </row>
    <row r="3639" spans="1:47" x14ac:dyDescent="0.25">
      <c r="A3639" t="s">
        <v>1689</v>
      </c>
      <c r="B3639">
        <v>3199613</v>
      </c>
      <c r="C3639">
        <v>355369</v>
      </c>
      <c r="D3639" t="s">
        <v>346</v>
      </c>
      <c r="E3639">
        <v>0</v>
      </c>
      <c r="F3639">
        <v>0</v>
      </c>
      <c r="G3639">
        <v>0</v>
      </c>
      <c r="H3639">
        <v>0</v>
      </c>
      <c r="I3639">
        <v>56</v>
      </c>
      <c r="J3639">
        <v>2019</v>
      </c>
      <c r="K3639" t="s">
        <v>701</v>
      </c>
      <c r="L3639">
        <v>1</v>
      </c>
      <c r="M3639">
        <v>0</v>
      </c>
      <c r="N3639">
        <v>8</v>
      </c>
      <c r="O3639">
        <v>3</v>
      </c>
      <c r="P3639" t="s">
        <v>1690</v>
      </c>
      <c r="Q3639" t="s">
        <v>1223</v>
      </c>
      <c r="R3639" t="s">
        <v>387</v>
      </c>
      <c r="S3639">
        <v>13026</v>
      </c>
      <c r="T3639" t="s">
        <v>1691</v>
      </c>
      <c r="U3639" t="s">
        <v>352</v>
      </c>
      <c r="V3639" t="s">
        <v>1049</v>
      </c>
      <c r="W3639" t="s">
        <v>96</v>
      </c>
      <c r="X3639" t="s">
        <v>57</v>
      </c>
      <c r="Y3639" t="s">
        <v>1692</v>
      </c>
      <c r="Z3639" s="1">
        <v>43877</v>
      </c>
      <c r="AA3639">
        <v>56</v>
      </c>
      <c r="AB3639" t="s">
        <v>59</v>
      </c>
      <c r="AC3639">
        <v>2023</v>
      </c>
      <c r="AD3639">
        <v>18</v>
      </c>
      <c r="AE3639" t="s">
        <v>354</v>
      </c>
      <c r="AF3639" t="s">
        <v>247</v>
      </c>
      <c r="AG3639" s="1">
        <v>35181</v>
      </c>
      <c r="AH3639" t="s">
        <v>355</v>
      </c>
      <c r="AI3639" t="s">
        <v>265</v>
      </c>
      <c r="AJ3639" t="s">
        <v>64</v>
      </c>
      <c r="AK3639">
        <v>191</v>
      </c>
      <c r="AL3639">
        <v>7000000</v>
      </c>
      <c r="AM3639">
        <v>10000000</v>
      </c>
      <c r="AN3639" s="1">
        <v>45473</v>
      </c>
      <c r="AO3639" t="s">
        <v>360</v>
      </c>
      <c r="AP3639" t="s">
        <v>66</v>
      </c>
      <c r="AQ3639">
        <v>13</v>
      </c>
      <c r="AR3639" t="s">
        <v>357</v>
      </c>
      <c r="AS3639">
        <v>0</v>
      </c>
      <c r="AT3639" t="s">
        <v>355</v>
      </c>
      <c r="AU3639">
        <v>28</v>
      </c>
    </row>
    <row r="3640" spans="1:47" x14ac:dyDescent="0.25">
      <c r="A3640" t="s">
        <v>1689</v>
      </c>
      <c r="B3640">
        <v>3199613</v>
      </c>
      <c r="C3640">
        <v>355369</v>
      </c>
      <c r="D3640" t="s">
        <v>346</v>
      </c>
      <c r="E3640">
        <v>0</v>
      </c>
      <c r="F3640">
        <v>0</v>
      </c>
      <c r="G3640">
        <v>0</v>
      </c>
      <c r="H3640">
        <v>0</v>
      </c>
      <c r="I3640">
        <v>56</v>
      </c>
      <c r="J3640">
        <v>2019</v>
      </c>
      <c r="K3640" t="s">
        <v>701</v>
      </c>
      <c r="L3640">
        <v>1</v>
      </c>
      <c r="M3640">
        <v>0</v>
      </c>
      <c r="N3640">
        <v>8</v>
      </c>
      <c r="O3640">
        <v>3</v>
      </c>
      <c r="P3640" t="s">
        <v>1690</v>
      </c>
      <c r="Q3640" t="s">
        <v>1223</v>
      </c>
      <c r="R3640" t="s">
        <v>387</v>
      </c>
      <c r="S3640">
        <v>13026</v>
      </c>
      <c r="T3640" t="s">
        <v>1691</v>
      </c>
      <c r="U3640" t="s">
        <v>352</v>
      </c>
      <c r="V3640" t="s">
        <v>1049</v>
      </c>
      <c r="W3640" t="s">
        <v>96</v>
      </c>
      <c r="X3640" t="s">
        <v>57</v>
      </c>
      <c r="Y3640" t="s">
        <v>1692</v>
      </c>
      <c r="Z3640" s="1">
        <v>43877</v>
      </c>
      <c r="AA3640">
        <v>56</v>
      </c>
      <c r="AB3640" t="s">
        <v>59</v>
      </c>
      <c r="AC3640">
        <v>2023</v>
      </c>
      <c r="AD3640">
        <v>18</v>
      </c>
      <c r="AE3640" t="s">
        <v>354</v>
      </c>
      <c r="AF3640" t="s">
        <v>247</v>
      </c>
      <c r="AG3640" s="1">
        <v>35181</v>
      </c>
      <c r="AH3640" t="s">
        <v>355</v>
      </c>
      <c r="AI3640" t="s">
        <v>265</v>
      </c>
      <c r="AJ3640" t="s">
        <v>64</v>
      </c>
      <c r="AK3640">
        <v>191</v>
      </c>
      <c r="AL3640">
        <v>7000000</v>
      </c>
      <c r="AM3640">
        <v>10000000</v>
      </c>
      <c r="AN3640" s="1">
        <v>45473</v>
      </c>
      <c r="AO3640" t="s">
        <v>361</v>
      </c>
      <c r="AP3640" t="s">
        <v>164</v>
      </c>
      <c r="AQ3640">
        <v>13</v>
      </c>
      <c r="AR3640" t="s">
        <v>357</v>
      </c>
      <c r="AS3640">
        <v>0</v>
      </c>
      <c r="AT3640" t="s">
        <v>355</v>
      </c>
      <c r="AU3640">
        <v>28</v>
      </c>
    </row>
    <row r="3641" spans="1:47" x14ac:dyDescent="0.25">
      <c r="A3641" t="s">
        <v>1689</v>
      </c>
      <c r="B3641">
        <v>3199613</v>
      </c>
      <c r="C3641">
        <v>355369</v>
      </c>
      <c r="D3641" t="s">
        <v>346</v>
      </c>
      <c r="E3641">
        <v>0</v>
      </c>
      <c r="F3641">
        <v>0</v>
      </c>
      <c r="G3641">
        <v>0</v>
      </c>
      <c r="H3641">
        <v>0</v>
      </c>
      <c r="I3641">
        <v>56</v>
      </c>
      <c r="J3641">
        <v>2019</v>
      </c>
      <c r="K3641" t="s">
        <v>701</v>
      </c>
      <c r="L3641">
        <v>1</v>
      </c>
      <c r="M3641">
        <v>0</v>
      </c>
      <c r="N3641">
        <v>8</v>
      </c>
      <c r="O3641">
        <v>3</v>
      </c>
      <c r="P3641" t="s">
        <v>1690</v>
      </c>
      <c r="Q3641" t="s">
        <v>1223</v>
      </c>
      <c r="R3641" t="s">
        <v>387</v>
      </c>
      <c r="S3641">
        <v>13026</v>
      </c>
      <c r="T3641" t="s">
        <v>1691</v>
      </c>
      <c r="U3641" t="s">
        <v>352</v>
      </c>
      <c r="V3641" t="s">
        <v>1049</v>
      </c>
      <c r="W3641" t="s">
        <v>96</v>
      </c>
      <c r="X3641" t="s">
        <v>57</v>
      </c>
      <c r="Y3641" t="s">
        <v>1692</v>
      </c>
      <c r="Z3641" s="1">
        <v>43877</v>
      </c>
      <c r="AA3641">
        <v>56</v>
      </c>
      <c r="AB3641" t="s">
        <v>59</v>
      </c>
      <c r="AC3641">
        <v>2023</v>
      </c>
      <c r="AD3641">
        <v>18</v>
      </c>
      <c r="AE3641" t="s">
        <v>354</v>
      </c>
      <c r="AF3641" t="s">
        <v>247</v>
      </c>
      <c r="AG3641" s="1">
        <v>35181</v>
      </c>
      <c r="AH3641" t="s">
        <v>355</v>
      </c>
      <c r="AI3641" t="s">
        <v>265</v>
      </c>
      <c r="AJ3641" t="s">
        <v>64</v>
      </c>
      <c r="AK3641">
        <v>191</v>
      </c>
      <c r="AL3641">
        <v>7000000</v>
      </c>
      <c r="AM3641">
        <v>10000000</v>
      </c>
      <c r="AN3641" s="1">
        <v>45473</v>
      </c>
      <c r="AO3641" t="s">
        <v>362</v>
      </c>
      <c r="AP3641" t="s">
        <v>164</v>
      </c>
      <c r="AQ3641">
        <v>13</v>
      </c>
      <c r="AR3641" t="s">
        <v>357</v>
      </c>
      <c r="AS3641">
        <v>0</v>
      </c>
      <c r="AT3641" t="s">
        <v>355</v>
      </c>
      <c r="AU3641">
        <v>28</v>
      </c>
    </row>
    <row r="3642" spans="1:47" x14ac:dyDescent="0.25">
      <c r="A3642" t="s">
        <v>1689</v>
      </c>
      <c r="B3642">
        <v>3199613</v>
      </c>
      <c r="C3642">
        <v>355369</v>
      </c>
      <c r="D3642" t="s">
        <v>346</v>
      </c>
      <c r="E3642">
        <v>0</v>
      </c>
      <c r="F3642">
        <v>0</v>
      </c>
      <c r="G3642">
        <v>0</v>
      </c>
      <c r="H3642">
        <v>0</v>
      </c>
      <c r="I3642">
        <v>56</v>
      </c>
      <c r="J3642">
        <v>2019</v>
      </c>
      <c r="K3642" t="s">
        <v>701</v>
      </c>
      <c r="L3642">
        <v>1</v>
      </c>
      <c r="M3642">
        <v>0</v>
      </c>
      <c r="N3642">
        <v>8</v>
      </c>
      <c r="O3642">
        <v>3</v>
      </c>
      <c r="P3642" t="s">
        <v>1690</v>
      </c>
      <c r="Q3642" t="s">
        <v>1223</v>
      </c>
      <c r="R3642" t="s">
        <v>387</v>
      </c>
      <c r="S3642">
        <v>13026</v>
      </c>
      <c r="T3642" t="s">
        <v>1691</v>
      </c>
      <c r="U3642" t="s">
        <v>352</v>
      </c>
      <c r="V3642" t="s">
        <v>1049</v>
      </c>
      <c r="W3642" t="s">
        <v>96</v>
      </c>
      <c r="X3642" t="s">
        <v>57</v>
      </c>
      <c r="Y3642" t="s">
        <v>1692</v>
      </c>
      <c r="Z3642" s="1">
        <v>43877</v>
      </c>
      <c r="AA3642">
        <v>56</v>
      </c>
      <c r="AB3642" t="s">
        <v>59</v>
      </c>
      <c r="AC3642">
        <v>2023</v>
      </c>
      <c r="AD3642">
        <v>18</v>
      </c>
      <c r="AE3642" t="s">
        <v>354</v>
      </c>
      <c r="AF3642" t="s">
        <v>247</v>
      </c>
      <c r="AG3642" s="1">
        <v>35181</v>
      </c>
      <c r="AH3642" t="s">
        <v>355</v>
      </c>
      <c r="AI3642" t="s">
        <v>265</v>
      </c>
      <c r="AJ3642" t="s">
        <v>64</v>
      </c>
      <c r="AK3642">
        <v>191</v>
      </c>
      <c r="AL3642">
        <v>7000000</v>
      </c>
      <c r="AM3642">
        <v>10000000</v>
      </c>
      <c r="AN3642" s="1">
        <v>45473</v>
      </c>
      <c r="AO3642" t="s">
        <v>363</v>
      </c>
      <c r="AP3642" t="s">
        <v>164</v>
      </c>
      <c r="AQ3642">
        <v>13</v>
      </c>
      <c r="AR3642" t="s">
        <v>357</v>
      </c>
      <c r="AS3642">
        <v>0</v>
      </c>
      <c r="AT3642" t="s">
        <v>355</v>
      </c>
      <c r="AU3642">
        <v>28</v>
      </c>
    </row>
    <row r="3643" spans="1:47" x14ac:dyDescent="0.25">
      <c r="A3643" t="s">
        <v>1689</v>
      </c>
      <c r="B3643">
        <v>3199613</v>
      </c>
      <c r="C3643">
        <v>355369</v>
      </c>
      <c r="D3643" t="s">
        <v>346</v>
      </c>
      <c r="E3643">
        <v>0</v>
      </c>
      <c r="F3643">
        <v>0</v>
      </c>
      <c r="G3643">
        <v>0</v>
      </c>
      <c r="H3643">
        <v>0</v>
      </c>
      <c r="I3643">
        <v>56</v>
      </c>
      <c r="J3643">
        <v>2019</v>
      </c>
      <c r="K3643" t="s">
        <v>701</v>
      </c>
      <c r="L3643">
        <v>1</v>
      </c>
      <c r="M3643">
        <v>0</v>
      </c>
      <c r="N3643">
        <v>8</v>
      </c>
      <c r="O3643">
        <v>3</v>
      </c>
      <c r="P3643" t="s">
        <v>1690</v>
      </c>
      <c r="Q3643" t="s">
        <v>1223</v>
      </c>
      <c r="R3643" t="s">
        <v>387</v>
      </c>
      <c r="S3643">
        <v>13026</v>
      </c>
      <c r="T3643" t="s">
        <v>1691</v>
      </c>
      <c r="U3643" t="s">
        <v>352</v>
      </c>
      <c r="V3643" t="s">
        <v>1049</v>
      </c>
      <c r="W3643" t="s">
        <v>96</v>
      </c>
      <c r="X3643" t="s">
        <v>57</v>
      </c>
      <c r="Y3643" t="s">
        <v>1692</v>
      </c>
      <c r="Z3643" s="1">
        <v>43877</v>
      </c>
      <c r="AA3643">
        <v>56</v>
      </c>
      <c r="AB3643" t="s">
        <v>59</v>
      </c>
      <c r="AC3643">
        <v>2023</v>
      </c>
      <c r="AD3643">
        <v>18</v>
      </c>
      <c r="AE3643" t="s">
        <v>354</v>
      </c>
      <c r="AF3643" t="s">
        <v>247</v>
      </c>
      <c r="AG3643" s="1">
        <v>35181</v>
      </c>
      <c r="AH3643" t="s">
        <v>355</v>
      </c>
      <c r="AI3643" t="s">
        <v>265</v>
      </c>
      <c r="AJ3643" t="s">
        <v>64</v>
      </c>
      <c r="AK3643">
        <v>191</v>
      </c>
      <c r="AL3643">
        <v>7000000</v>
      </c>
      <c r="AM3643">
        <v>10000000</v>
      </c>
      <c r="AN3643" s="1">
        <v>45473</v>
      </c>
      <c r="AO3643" t="s">
        <v>364</v>
      </c>
      <c r="AP3643" t="s">
        <v>164</v>
      </c>
      <c r="AQ3643">
        <v>13</v>
      </c>
      <c r="AR3643" t="s">
        <v>357</v>
      </c>
      <c r="AS3643">
        <v>0</v>
      </c>
      <c r="AT3643" t="s">
        <v>355</v>
      </c>
      <c r="AU3643">
        <v>28</v>
      </c>
    </row>
    <row r="3644" spans="1:47" x14ac:dyDescent="0.25">
      <c r="A3644" t="s">
        <v>1689</v>
      </c>
      <c r="B3644">
        <v>3199613</v>
      </c>
      <c r="C3644">
        <v>355369</v>
      </c>
      <c r="D3644" t="s">
        <v>346</v>
      </c>
      <c r="E3644">
        <v>0</v>
      </c>
      <c r="F3644">
        <v>0</v>
      </c>
      <c r="G3644">
        <v>0</v>
      </c>
      <c r="H3644">
        <v>0</v>
      </c>
      <c r="I3644">
        <v>56</v>
      </c>
      <c r="J3644">
        <v>2019</v>
      </c>
      <c r="K3644" t="s">
        <v>701</v>
      </c>
      <c r="L3644">
        <v>1</v>
      </c>
      <c r="M3644">
        <v>0</v>
      </c>
      <c r="N3644">
        <v>8</v>
      </c>
      <c r="O3644">
        <v>3</v>
      </c>
      <c r="P3644" t="s">
        <v>1690</v>
      </c>
      <c r="Q3644" t="s">
        <v>1223</v>
      </c>
      <c r="R3644" t="s">
        <v>387</v>
      </c>
      <c r="S3644">
        <v>13026</v>
      </c>
      <c r="T3644" t="s">
        <v>1691</v>
      </c>
      <c r="U3644" t="s">
        <v>352</v>
      </c>
      <c r="V3644" t="s">
        <v>1049</v>
      </c>
      <c r="W3644" t="s">
        <v>96</v>
      </c>
      <c r="X3644" t="s">
        <v>57</v>
      </c>
      <c r="Y3644" t="s">
        <v>1692</v>
      </c>
      <c r="Z3644" s="1">
        <v>43877</v>
      </c>
      <c r="AA3644">
        <v>56</v>
      </c>
      <c r="AB3644" t="s">
        <v>59</v>
      </c>
      <c r="AC3644">
        <v>2023</v>
      </c>
      <c r="AD3644">
        <v>18</v>
      </c>
      <c r="AE3644" t="s">
        <v>354</v>
      </c>
      <c r="AF3644" t="s">
        <v>247</v>
      </c>
      <c r="AG3644" s="1">
        <v>35181</v>
      </c>
      <c r="AH3644" t="s">
        <v>355</v>
      </c>
      <c r="AI3644" t="s">
        <v>265</v>
      </c>
      <c r="AJ3644" t="s">
        <v>64</v>
      </c>
      <c r="AK3644">
        <v>191</v>
      </c>
      <c r="AL3644">
        <v>7000000</v>
      </c>
      <c r="AM3644">
        <v>10000000</v>
      </c>
      <c r="AN3644" s="1">
        <v>45473</v>
      </c>
      <c r="AO3644" t="s">
        <v>365</v>
      </c>
      <c r="AP3644" t="s">
        <v>66</v>
      </c>
      <c r="AQ3644">
        <v>13</v>
      </c>
      <c r="AR3644" t="s">
        <v>357</v>
      </c>
      <c r="AS3644">
        <v>0</v>
      </c>
      <c r="AT3644" t="s">
        <v>355</v>
      </c>
      <c r="AU3644">
        <v>28</v>
      </c>
    </row>
    <row r="3645" spans="1:47" x14ac:dyDescent="0.25">
      <c r="A3645" t="s">
        <v>1689</v>
      </c>
      <c r="B3645">
        <v>3199613</v>
      </c>
      <c r="C3645">
        <v>355369</v>
      </c>
      <c r="D3645" t="s">
        <v>346</v>
      </c>
      <c r="E3645">
        <v>0</v>
      </c>
      <c r="F3645">
        <v>0</v>
      </c>
      <c r="G3645">
        <v>0</v>
      </c>
      <c r="H3645">
        <v>0</v>
      </c>
      <c r="I3645">
        <v>56</v>
      </c>
      <c r="J3645">
        <v>2019</v>
      </c>
      <c r="K3645" t="s">
        <v>701</v>
      </c>
      <c r="L3645">
        <v>1</v>
      </c>
      <c r="M3645">
        <v>0</v>
      </c>
      <c r="N3645">
        <v>8</v>
      </c>
      <c r="O3645">
        <v>3</v>
      </c>
      <c r="P3645" t="s">
        <v>1690</v>
      </c>
      <c r="Q3645" t="s">
        <v>1223</v>
      </c>
      <c r="R3645" t="s">
        <v>387</v>
      </c>
      <c r="S3645">
        <v>13026</v>
      </c>
      <c r="T3645" t="s">
        <v>1691</v>
      </c>
      <c r="U3645" t="s">
        <v>352</v>
      </c>
      <c r="V3645" t="s">
        <v>1049</v>
      </c>
      <c r="W3645" t="s">
        <v>96</v>
      </c>
      <c r="X3645" t="s">
        <v>57</v>
      </c>
      <c r="Y3645" t="s">
        <v>1692</v>
      </c>
      <c r="Z3645" s="1">
        <v>43877</v>
      </c>
      <c r="AA3645">
        <v>56</v>
      </c>
      <c r="AB3645" t="s">
        <v>59</v>
      </c>
      <c r="AC3645">
        <v>2023</v>
      </c>
      <c r="AD3645">
        <v>18</v>
      </c>
      <c r="AE3645" t="s">
        <v>354</v>
      </c>
      <c r="AF3645" t="s">
        <v>247</v>
      </c>
      <c r="AG3645" s="1">
        <v>35181</v>
      </c>
      <c r="AH3645" t="s">
        <v>355</v>
      </c>
      <c r="AI3645" t="s">
        <v>265</v>
      </c>
      <c r="AJ3645" t="s">
        <v>64</v>
      </c>
      <c r="AK3645">
        <v>191</v>
      </c>
      <c r="AL3645">
        <v>7000000</v>
      </c>
      <c r="AM3645">
        <v>10000000</v>
      </c>
      <c r="AN3645" s="1">
        <v>45473</v>
      </c>
      <c r="AO3645" t="s">
        <v>366</v>
      </c>
      <c r="AP3645" t="s">
        <v>164</v>
      </c>
      <c r="AQ3645">
        <v>13</v>
      </c>
      <c r="AR3645" t="s">
        <v>357</v>
      </c>
      <c r="AS3645">
        <v>0</v>
      </c>
      <c r="AT3645" t="s">
        <v>355</v>
      </c>
      <c r="AU3645">
        <v>28</v>
      </c>
    </row>
    <row r="3646" spans="1:47" x14ac:dyDescent="0.25">
      <c r="A3646" t="s">
        <v>1689</v>
      </c>
      <c r="B3646">
        <v>3199613</v>
      </c>
      <c r="C3646">
        <v>355369</v>
      </c>
      <c r="D3646" t="s">
        <v>346</v>
      </c>
      <c r="E3646">
        <v>0</v>
      </c>
      <c r="F3646">
        <v>0</v>
      </c>
      <c r="G3646">
        <v>0</v>
      </c>
      <c r="H3646">
        <v>0</v>
      </c>
      <c r="I3646">
        <v>56</v>
      </c>
      <c r="J3646">
        <v>2019</v>
      </c>
      <c r="K3646" t="s">
        <v>701</v>
      </c>
      <c r="L3646">
        <v>1</v>
      </c>
      <c r="M3646">
        <v>0</v>
      </c>
      <c r="N3646">
        <v>8</v>
      </c>
      <c r="O3646">
        <v>3</v>
      </c>
      <c r="P3646" t="s">
        <v>1690</v>
      </c>
      <c r="Q3646" t="s">
        <v>1223</v>
      </c>
      <c r="R3646" t="s">
        <v>387</v>
      </c>
      <c r="S3646">
        <v>13026</v>
      </c>
      <c r="T3646" t="s">
        <v>1691</v>
      </c>
      <c r="U3646" t="s">
        <v>352</v>
      </c>
      <c r="V3646" t="s">
        <v>1049</v>
      </c>
      <c r="W3646" t="s">
        <v>96</v>
      </c>
      <c r="X3646" t="s">
        <v>57</v>
      </c>
      <c r="Y3646" t="s">
        <v>1692</v>
      </c>
      <c r="Z3646" s="1">
        <v>43877</v>
      </c>
      <c r="AA3646">
        <v>56</v>
      </c>
      <c r="AB3646" t="s">
        <v>59</v>
      </c>
      <c r="AC3646">
        <v>2023</v>
      </c>
      <c r="AD3646">
        <v>18</v>
      </c>
      <c r="AE3646" t="s">
        <v>354</v>
      </c>
      <c r="AF3646" t="s">
        <v>247</v>
      </c>
      <c r="AG3646" s="1">
        <v>35181</v>
      </c>
      <c r="AH3646" t="s">
        <v>355</v>
      </c>
      <c r="AI3646" t="s">
        <v>265</v>
      </c>
      <c r="AJ3646" t="s">
        <v>64</v>
      </c>
      <c r="AK3646">
        <v>191</v>
      </c>
      <c r="AL3646">
        <v>7000000</v>
      </c>
      <c r="AM3646">
        <v>10000000</v>
      </c>
      <c r="AN3646" s="1">
        <v>45473</v>
      </c>
      <c r="AO3646" t="s">
        <v>367</v>
      </c>
      <c r="AP3646" t="s">
        <v>164</v>
      </c>
      <c r="AQ3646">
        <v>13</v>
      </c>
      <c r="AR3646" t="s">
        <v>357</v>
      </c>
      <c r="AS3646">
        <v>0</v>
      </c>
      <c r="AT3646" t="s">
        <v>355</v>
      </c>
      <c r="AU3646">
        <v>28</v>
      </c>
    </row>
    <row r="3647" spans="1:47" x14ac:dyDescent="0.25">
      <c r="A3647" t="s">
        <v>1689</v>
      </c>
      <c r="B3647">
        <v>3199613</v>
      </c>
      <c r="C3647">
        <v>355369</v>
      </c>
      <c r="D3647" t="s">
        <v>346</v>
      </c>
      <c r="E3647">
        <v>0</v>
      </c>
      <c r="F3647">
        <v>0</v>
      </c>
      <c r="G3647">
        <v>0</v>
      </c>
      <c r="H3647">
        <v>0</v>
      </c>
      <c r="I3647">
        <v>56</v>
      </c>
      <c r="J3647">
        <v>2019</v>
      </c>
      <c r="K3647" t="s">
        <v>701</v>
      </c>
      <c r="L3647">
        <v>1</v>
      </c>
      <c r="M3647">
        <v>0</v>
      </c>
      <c r="N3647">
        <v>8</v>
      </c>
      <c r="O3647">
        <v>3</v>
      </c>
      <c r="P3647" t="s">
        <v>1690</v>
      </c>
      <c r="Q3647" t="s">
        <v>1223</v>
      </c>
      <c r="R3647" t="s">
        <v>387</v>
      </c>
      <c r="S3647">
        <v>13026</v>
      </c>
      <c r="T3647" t="s">
        <v>1691</v>
      </c>
      <c r="U3647" t="s">
        <v>352</v>
      </c>
      <c r="V3647" t="s">
        <v>1049</v>
      </c>
      <c r="W3647" t="s">
        <v>96</v>
      </c>
      <c r="X3647" t="s">
        <v>57</v>
      </c>
      <c r="Y3647" t="s">
        <v>1692</v>
      </c>
      <c r="Z3647" s="1">
        <v>43877</v>
      </c>
      <c r="AA3647">
        <v>56</v>
      </c>
      <c r="AB3647" t="s">
        <v>59</v>
      </c>
      <c r="AC3647">
        <v>2023</v>
      </c>
      <c r="AD3647">
        <v>18</v>
      </c>
      <c r="AE3647" t="s">
        <v>354</v>
      </c>
      <c r="AF3647" t="s">
        <v>247</v>
      </c>
      <c r="AG3647" s="1">
        <v>35181</v>
      </c>
      <c r="AH3647" t="s">
        <v>355</v>
      </c>
      <c r="AI3647" t="s">
        <v>265</v>
      </c>
      <c r="AJ3647" t="s">
        <v>64</v>
      </c>
      <c r="AK3647">
        <v>191</v>
      </c>
      <c r="AL3647">
        <v>7000000</v>
      </c>
      <c r="AM3647">
        <v>10000000</v>
      </c>
      <c r="AN3647" s="1">
        <v>45473</v>
      </c>
      <c r="AO3647" t="s">
        <v>368</v>
      </c>
      <c r="AP3647" t="s">
        <v>164</v>
      </c>
      <c r="AQ3647">
        <v>13</v>
      </c>
      <c r="AR3647" t="s">
        <v>357</v>
      </c>
      <c r="AS3647">
        <v>0</v>
      </c>
      <c r="AT3647" t="s">
        <v>355</v>
      </c>
      <c r="AU3647">
        <v>28</v>
      </c>
    </row>
    <row r="3648" spans="1:47" x14ac:dyDescent="0.25">
      <c r="A3648" t="s">
        <v>1693</v>
      </c>
      <c r="B3648">
        <v>3203639</v>
      </c>
      <c r="C3648">
        <v>332697</v>
      </c>
      <c r="D3648" t="s">
        <v>48</v>
      </c>
      <c r="E3648">
        <v>0</v>
      </c>
      <c r="F3648">
        <v>0</v>
      </c>
      <c r="G3648">
        <v>0</v>
      </c>
      <c r="H3648">
        <v>0</v>
      </c>
      <c r="I3648">
        <v>54</v>
      </c>
      <c r="J3648">
        <v>2019</v>
      </c>
      <c r="K3648" t="s">
        <v>126</v>
      </c>
      <c r="L3648">
        <v>0</v>
      </c>
      <c r="M3648">
        <v>5</v>
      </c>
      <c r="N3648">
        <v>6</v>
      </c>
      <c r="O3648">
        <v>2</v>
      </c>
      <c r="P3648" t="s">
        <v>1468</v>
      </c>
      <c r="Q3648" t="s">
        <v>625</v>
      </c>
      <c r="R3648" t="s">
        <v>494</v>
      </c>
      <c r="S3648">
        <v>61433</v>
      </c>
      <c r="T3648" t="s">
        <v>371</v>
      </c>
      <c r="U3648" t="s">
        <v>135</v>
      </c>
      <c r="V3648" t="s">
        <v>914</v>
      </c>
      <c r="W3648" t="s">
        <v>288</v>
      </c>
      <c r="X3648" t="s">
        <v>57</v>
      </c>
      <c r="Y3648" t="s">
        <v>1694</v>
      </c>
      <c r="Z3648" s="1">
        <v>43883</v>
      </c>
      <c r="AA3648">
        <v>54</v>
      </c>
      <c r="AB3648" t="s">
        <v>59</v>
      </c>
      <c r="AC3648">
        <v>2023</v>
      </c>
      <c r="AD3648">
        <v>506</v>
      </c>
      <c r="AE3648" t="s">
        <v>755</v>
      </c>
      <c r="AF3648" t="s">
        <v>247</v>
      </c>
      <c r="AG3648" s="1">
        <v>36035</v>
      </c>
      <c r="AH3648" t="s">
        <v>248</v>
      </c>
      <c r="AI3648" t="s">
        <v>249</v>
      </c>
      <c r="AJ3648" t="s">
        <v>64</v>
      </c>
      <c r="AK3648">
        <v>185</v>
      </c>
      <c r="AL3648">
        <v>20000000</v>
      </c>
      <c r="AM3648">
        <v>25000000</v>
      </c>
      <c r="AN3648" s="1">
        <v>45838</v>
      </c>
      <c r="AO3648" t="s">
        <v>756</v>
      </c>
      <c r="AP3648" t="s">
        <v>66</v>
      </c>
      <c r="AQ3648">
        <v>16</v>
      </c>
      <c r="AR3648" t="s">
        <v>757</v>
      </c>
      <c r="AS3648">
        <v>0</v>
      </c>
      <c r="AT3648" t="s">
        <v>465</v>
      </c>
      <c r="AU3648">
        <v>26</v>
      </c>
    </row>
    <row r="3649" spans="1:47" x14ac:dyDescent="0.25">
      <c r="A3649" t="s">
        <v>1693</v>
      </c>
      <c r="B3649">
        <v>3203639</v>
      </c>
      <c r="C3649">
        <v>332697</v>
      </c>
      <c r="D3649" t="s">
        <v>48</v>
      </c>
      <c r="E3649">
        <v>0</v>
      </c>
      <c r="F3649">
        <v>0</v>
      </c>
      <c r="G3649">
        <v>0</v>
      </c>
      <c r="H3649">
        <v>0</v>
      </c>
      <c r="I3649">
        <v>54</v>
      </c>
      <c r="J3649">
        <v>2019</v>
      </c>
      <c r="K3649" t="s">
        <v>126</v>
      </c>
      <c r="L3649">
        <v>0</v>
      </c>
      <c r="M3649">
        <v>5</v>
      </c>
      <c r="N3649">
        <v>6</v>
      </c>
      <c r="O3649">
        <v>2</v>
      </c>
      <c r="P3649" t="s">
        <v>1468</v>
      </c>
      <c r="Q3649" t="s">
        <v>625</v>
      </c>
      <c r="R3649" t="s">
        <v>494</v>
      </c>
      <c r="S3649">
        <v>61433</v>
      </c>
      <c r="T3649" t="s">
        <v>371</v>
      </c>
      <c r="U3649" t="s">
        <v>135</v>
      </c>
      <c r="V3649" t="s">
        <v>914</v>
      </c>
      <c r="W3649" t="s">
        <v>288</v>
      </c>
      <c r="X3649" t="s">
        <v>57</v>
      </c>
      <c r="Y3649" t="s">
        <v>1694</v>
      </c>
      <c r="Z3649" s="1">
        <v>43883</v>
      </c>
      <c r="AA3649">
        <v>54</v>
      </c>
      <c r="AB3649" t="s">
        <v>59</v>
      </c>
      <c r="AC3649">
        <v>2023</v>
      </c>
      <c r="AD3649">
        <v>506</v>
      </c>
      <c r="AE3649" t="s">
        <v>755</v>
      </c>
      <c r="AF3649" t="s">
        <v>247</v>
      </c>
      <c r="AG3649" s="1">
        <v>36035</v>
      </c>
      <c r="AH3649" t="s">
        <v>248</v>
      </c>
      <c r="AI3649" t="s">
        <v>249</v>
      </c>
      <c r="AJ3649" t="s">
        <v>64</v>
      </c>
      <c r="AK3649">
        <v>185</v>
      </c>
      <c r="AL3649">
        <v>20000000</v>
      </c>
      <c r="AM3649">
        <v>25000000</v>
      </c>
      <c r="AN3649" s="1">
        <v>45838</v>
      </c>
      <c r="AO3649" t="s">
        <v>758</v>
      </c>
      <c r="AP3649" t="s">
        <v>66</v>
      </c>
      <c r="AQ3649">
        <v>16</v>
      </c>
      <c r="AR3649" t="s">
        <v>757</v>
      </c>
      <c r="AS3649">
        <v>0</v>
      </c>
      <c r="AT3649" t="s">
        <v>248</v>
      </c>
      <c r="AU3649">
        <v>26</v>
      </c>
    </row>
    <row r="3650" spans="1:47" x14ac:dyDescent="0.25">
      <c r="A3650" t="s">
        <v>1693</v>
      </c>
      <c r="B3650">
        <v>3203639</v>
      </c>
      <c r="C3650">
        <v>332697</v>
      </c>
      <c r="D3650" t="s">
        <v>48</v>
      </c>
      <c r="E3650">
        <v>0</v>
      </c>
      <c r="F3650">
        <v>0</v>
      </c>
      <c r="G3650">
        <v>0</v>
      </c>
      <c r="H3650">
        <v>0</v>
      </c>
      <c r="I3650">
        <v>54</v>
      </c>
      <c r="J3650">
        <v>2019</v>
      </c>
      <c r="K3650" t="s">
        <v>126</v>
      </c>
      <c r="L3650">
        <v>0</v>
      </c>
      <c r="M3650">
        <v>5</v>
      </c>
      <c r="N3650">
        <v>6</v>
      </c>
      <c r="O3650">
        <v>2</v>
      </c>
      <c r="P3650" t="s">
        <v>1468</v>
      </c>
      <c r="Q3650" t="s">
        <v>625</v>
      </c>
      <c r="R3650" t="s">
        <v>494</v>
      </c>
      <c r="S3650">
        <v>61433</v>
      </c>
      <c r="T3650" t="s">
        <v>371</v>
      </c>
      <c r="U3650" t="s">
        <v>135</v>
      </c>
      <c r="V3650" t="s">
        <v>914</v>
      </c>
      <c r="W3650" t="s">
        <v>288</v>
      </c>
      <c r="X3650" t="s">
        <v>57</v>
      </c>
      <c r="Y3650" t="s">
        <v>1694</v>
      </c>
      <c r="Z3650" s="1">
        <v>43883</v>
      </c>
      <c r="AA3650">
        <v>54</v>
      </c>
      <c r="AB3650" t="s">
        <v>59</v>
      </c>
      <c r="AC3650">
        <v>2023</v>
      </c>
      <c r="AD3650">
        <v>506</v>
      </c>
      <c r="AE3650" t="s">
        <v>755</v>
      </c>
      <c r="AF3650" t="s">
        <v>247</v>
      </c>
      <c r="AG3650" s="1">
        <v>36035</v>
      </c>
      <c r="AH3650" t="s">
        <v>248</v>
      </c>
      <c r="AI3650" t="s">
        <v>249</v>
      </c>
      <c r="AJ3650" t="s">
        <v>64</v>
      </c>
      <c r="AK3650">
        <v>185</v>
      </c>
      <c r="AL3650">
        <v>20000000</v>
      </c>
      <c r="AM3650">
        <v>25000000</v>
      </c>
      <c r="AN3650" s="1">
        <v>45838</v>
      </c>
      <c r="AO3650" t="s">
        <v>759</v>
      </c>
      <c r="AP3650" t="s">
        <v>164</v>
      </c>
      <c r="AQ3650">
        <v>16</v>
      </c>
      <c r="AR3650" t="s">
        <v>757</v>
      </c>
      <c r="AS3650">
        <v>0</v>
      </c>
      <c r="AT3650" t="s">
        <v>465</v>
      </c>
      <c r="AU3650">
        <v>26</v>
      </c>
    </row>
    <row r="3651" spans="1:47" x14ac:dyDescent="0.25">
      <c r="A3651" t="s">
        <v>1693</v>
      </c>
      <c r="B3651">
        <v>3203639</v>
      </c>
      <c r="C3651">
        <v>332697</v>
      </c>
      <c r="D3651" t="s">
        <v>48</v>
      </c>
      <c r="E3651">
        <v>0</v>
      </c>
      <c r="F3651">
        <v>0</v>
      </c>
      <c r="G3651">
        <v>0</v>
      </c>
      <c r="H3651">
        <v>0</v>
      </c>
      <c r="I3651">
        <v>54</v>
      </c>
      <c r="J3651">
        <v>2019</v>
      </c>
      <c r="K3651" t="s">
        <v>126</v>
      </c>
      <c r="L3651">
        <v>0</v>
      </c>
      <c r="M3651">
        <v>5</v>
      </c>
      <c r="N3651">
        <v>6</v>
      </c>
      <c r="O3651">
        <v>2</v>
      </c>
      <c r="P3651" t="s">
        <v>1468</v>
      </c>
      <c r="Q3651" t="s">
        <v>625</v>
      </c>
      <c r="R3651" t="s">
        <v>494</v>
      </c>
      <c r="S3651">
        <v>61433</v>
      </c>
      <c r="T3651" t="s">
        <v>371</v>
      </c>
      <c r="U3651" t="s">
        <v>135</v>
      </c>
      <c r="V3651" t="s">
        <v>914</v>
      </c>
      <c r="W3651" t="s">
        <v>288</v>
      </c>
      <c r="X3651" t="s">
        <v>57</v>
      </c>
      <c r="Y3651" t="s">
        <v>1694</v>
      </c>
      <c r="Z3651" s="1">
        <v>43883</v>
      </c>
      <c r="AA3651">
        <v>54</v>
      </c>
      <c r="AB3651" t="s">
        <v>59</v>
      </c>
      <c r="AC3651">
        <v>2023</v>
      </c>
      <c r="AD3651">
        <v>506</v>
      </c>
      <c r="AE3651" t="s">
        <v>755</v>
      </c>
      <c r="AF3651" t="s">
        <v>247</v>
      </c>
      <c r="AG3651" s="1">
        <v>36035</v>
      </c>
      <c r="AH3651" t="s">
        <v>248</v>
      </c>
      <c r="AI3651" t="s">
        <v>249</v>
      </c>
      <c r="AJ3651" t="s">
        <v>64</v>
      </c>
      <c r="AK3651">
        <v>185</v>
      </c>
      <c r="AL3651">
        <v>20000000</v>
      </c>
      <c r="AM3651">
        <v>25000000</v>
      </c>
      <c r="AN3651" s="1">
        <v>45838</v>
      </c>
      <c r="AO3651" t="s">
        <v>760</v>
      </c>
      <c r="AP3651" t="s">
        <v>164</v>
      </c>
      <c r="AQ3651">
        <v>16</v>
      </c>
      <c r="AR3651" t="s">
        <v>757</v>
      </c>
      <c r="AS3651">
        <v>0</v>
      </c>
      <c r="AT3651" t="s">
        <v>465</v>
      </c>
      <c r="AU3651">
        <v>26</v>
      </c>
    </row>
    <row r="3652" spans="1:47" x14ac:dyDescent="0.25">
      <c r="A3652" t="s">
        <v>1693</v>
      </c>
      <c r="B3652">
        <v>3203639</v>
      </c>
      <c r="C3652">
        <v>332697</v>
      </c>
      <c r="D3652" t="s">
        <v>48</v>
      </c>
      <c r="E3652">
        <v>0</v>
      </c>
      <c r="F3652">
        <v>0</v>
      </c>
      <c r="G3652">
        <v>0</v>
      </c>
      <c r="H3652">
        <v>0</v>
      </c>
      <c r="I3652">
        <v>54</v>
      </c>
      <c r="J3652">
        <v>2019</v>
      </c>
      <c r="K3652" t="s">
        <v>126</v>
      </c>
      <c r="L3652">
        <v>0</v>
      </c>
      <c r="M3652">
        <v>5</v>
      </c>
      <c r="N3652">
        <v>6</v>
      </c>
      <c r="O3652">
        <v>2</v>
      </c>
      <c r="P3652" t="s">
        <v>1468</v>
      </c>
      <c r="Q3652" t="s">
        <v>625</v>
      </c>
      <c r="R3652" t="s">
        <v>494</v>
      </c>
      <c r="S3652">
        <v>61433</v>
      </c>
      <c r="T3652" t="s">
        <v>371</v>
      </c>
      <c r="U3652" t="s">
        <v>135</v>
      </c>
      <c r="V3652" t="s">
        <v>914</v>
      </c>
      <c r="W3652" t="s">
        <v>288</v>
      </c>
      <c r="X3652" t="s">
        <v>57</v>
      </c>
      <c r="Y3652" t="s">
        <v>1694</v>
      </c>
      <c r="Z3652" s="1">
        <v>43883</v>
      </c>
      <c r="AA3652">
        <v>54</v>
      </c>
      <c r="AB3652" t="s">
        <v>59</v>
      </c>
      <c r="AC3652">
        <v>2023</v>
      </c>
      <c r="AD3652">
        <v>506</v>
      </c>
      <c r="AE3652" t="s">
        <v>755</v>
      </c>
      <c r="AF3652" t="s">
        <v>247</v>
      </c>
      <c r="AG3652" s="1">
        <v>36035</v>
      </c>
      <c r="AH3652" t="s">
        <v>248</v>
      </c>
      <c r="AI3652" t="s">
        <v>249</v>
      </c>
      <c r="AJ3652" t="s">
        <v>64</v>
      </c>
      <c r="AK3652">
        <v>185</v>
      </c>
      <c r="AL3652">
        <v>20000000</v>
      </c>
      <c r="AM3652">
        <v>25000000</v>
      </c>
      <c r="AN3652" s="1">
        <v>45838</v>
      </c>
      <c r="AO3652" t="s">
        <v>761</v>
      </c>
      <c r="AP3652" t="s">
        <v>164</v>
      </c>
      <c r="AQ3652">
        <v>16</v>
      </c>
      <c r="AR3652" t="s">
        <v>757</v>
      </c>
      <c r="AS3652">
        <v>0</v>
      </c>
      <c r="AT3652" t="s">
        <v>465</v>
      </c>
      <c r="AU3652">
        <v>26</v>
      </c>
    </row>
    <row r="3653" spans="1:47" x14ac:dyDescent="0.25">
      <c r="A3653" t="s">
        <v>1693</v>
      </c>
      <c r="B3653">
        <v>3203639</v>
      </c>
      <c r="C3653">
        <v>332697</v>
      </c>
      <c r="D3653" t="s">
        <v>48</v>
      </c>
      <c r="E3653">
        <v>0</v>
      </c>
      <c r="F3653">
        <v>0</v>
      </c>
      <c r="G3653">
        <v>0</v>
      </c>
      <c r="H3653">
        <v>0</v>
      </c>
      <c r="I3653">
        <v>54</v>
      </c>
      <c r="J3653">
        <v>2019</v>
      </c>
      <c r="K3653" t="s">
        <v>126</v>
      </c>
      <c r="L3653">
        <v>0</v>
      </c>
      <c r="M3653">
        <v>5</v>
      </c>
      <c r="N3653">
        <v>6</v>
      </c>
      <c r="O3653">
        <v>2</v>
      </c>
      <c r="P3653" t="s">
        <v>1468</v>
      </c>
      <c r="Q3653" t="s">
        <v>625</v>
      </c>
      <c r="R3653" t="s">
        <v>494</v>
      </c>
      <c r="S3653">
        <v>61433</v>
      </c>
      <c r="T3653" t="s">
        <v>371</v>
      </c>
      <c r="U3653" t="s">
        <v>135</v>
      </c>
      <c r="V3653" t="s">
        <v>914</v>
      </c>
      <c r="W3653" t="s">
        <v>288</v>
      </c>
      <c r="X3653" t="s">
        <v>57</v>
      </c>
      <c r="Y3653" t="s">
        <v>1694</v>
      </c>
      <c r="Z3653" s="1">
        <v>43883</v>
      </c>
      <c r="AA3653">
        <v>54</v>
      </c>
      <c r="AB3653" t="s">
        <v>59</v>
      </c>
      <c r="AC3653">
        <v>2023</v>
      </c>
      <c r="AD3653">
        <v>506</v>
      </c>
      <c r="AE3653" t="s">
        <v>755</v>
      </c>
      <c r="AF3653" t="s">
        <v>247</v>
      </c>
      <c r="AG3653" s="1">
        <v>36035</v>
      </c>
      <c r="AH3653" t="s">
        <v>248</v>
      </c>
      <c r="AI3653" t="s">
        <v>249</v>
      </c>
      <c r="AJ3653" t="s">
        <v>64</v>
      </c>
      <c r="AK3653">
        <v>185</v>
      </c>
      <c r="AL3653">
        <v>20000000</v>
      </c>
      <c r="AM3653">
        <v>25000000</v>
      </c>
      <c r="AN3653" s="1">
        <v>45838</v>
      </c>
      <c r="AO3653" t="s">
        <v>762</v>
      </c>
      <c r="AP3653" t="s">
        <v>164</v>
      </c>
      <c r="AQ3653">
        <v>16</v>
      </c>
      <c r="AR3653" t="s">
        <v>757</v>
      </c>
      <c r="AS3653">
        <v>0</v>
      </c>
      <c r="AT3653" t="s">
        <v>465</v>
      </c>
      <c r="AU3653">
        <v>26</v>
      </c>
    </row>
    <row r="3654" spans="1:47" x14ac:dyDescent="0.25">
      <c r="A3654" t="s">
        <v>1693</v>
      </c>
      <c r="B3654">
        <v>3203639</v>
      </c>
      <c r="C3654">
        <v>332697</v>
      </c>
      <c r="D3654" t="s">
        <v>48</v>
      </c>
      <c r="E3654">
        <v>0</v>
      </c>
      <c r="F3654">
        <v>0</v>
      </c>
      <c r="G3654">
        <v>0</v>
      </c>
      <c r="H3654">
        <v>0</v>
      </c>
      <c r="I3654">
        <v>54</v>
      </c>
      <c r="J3654">
        <v>2019</v>
      </c>
      <c r="K3654" t="s">
        <v>126</v>
      </c>
      <c r="L3654">
        <v>0</v>
      </c>
      <c r="M3654">
        <v>5</v>
      </c>
      <c r="N3654">
        <v>6</v>
      </c>
      <c r="O3654">
        <v>2</v>
      </c>
      <c r="P3654" t="s">
        <v>1468</v>
      </c>
      <c r="Q3654" t="s">
        <v>625</v>
      </c>
      <c r="R3654" t="s">
        <v>494</v>
      </c>
      <c r="S3654">
        <v>61433</v>
      </c>
      <c r="T3654" t="s">
        <v>371</v>
      </c>
      <c r="U3654" t="s">
        <v>135</v>
      </c>
      <c r="V3654" t="s">
        <v>914</v>
      </c>
      <c r="W3654" t="s">
        <v>288</v>
      </c>
      <c r="X3654" t="s">
        <v>57</v>
      </c>
      <c r="Y3654" t="s">
        <v>1694</v>
      </c>
      <c r="Z3654" s="1">
        <v>43883</v>
      </c>
      <c r="AA3654">
        <v>54</v>
      </c>
      <c r="AB3654" t="s">
        <v>59</v>
      </c>
      <c r="AC3654">
        <v>2023</v>
      </c>
      <c r="AD3654">
        <v>506</v>
      </c>
      <c r="AE3654" t="s">
        <v>755</v>
      </c>
      <c r="AF3654" t="s">
        <v>247</v>
      </c>
      <c r="AG3654" s="1">
        <v>36035</v>
      </c>
      <c r="AH3654" t="s">
        <v>248</v>
      </c>
      <c r="AI3654" t="s">
        <v>249</v>
      </c>
      <c r="AJ3654" t="s">
        <v>64</v>
      </c>
      <c r="AK3654">
        <v>185</v>
      </c>
      <c r="AL3654">
        <v>20000000</v>
      </c>
      <c r="AM3654">
        <v>25000000</v>
      </c>
      <c r="AN3654" s="1">
        <v>45838</v>
      </c>
      <c r="AO3654" t="s">
        <v>763</v>
      </c>
      <c r="AP3654" t="s">
        <v>164</v>
      </c>
      <c r="AQ3654">
        <v>16</v>
      </c>
      <c r="AR3654" t="s">
        <v>757</v>
      </c>
      <c r="AS3654">
        <v>0</v>
      </c>
      <c r="AT3654" t="s">
        <v>465</v>
      </c>
      <c r="AU3654">
        <v>26</v>
      </c>
    </row>
    <row r="3655" spans="1:47" x14ac:dyDescent="0.25">
      <c r="A3655" t="s">
        <v>1693</v>
      </c>
      <c r="B3655">
        <v>3203639</v>
      </c>
      <c r="C3655">
        <v>332697</v>
      </c>
      <c r="D3655" t="s">
        <v>48</v>
      </c>
      <c r="E3655">
        <v>0</v>
      </c>
      <c r="F3655">
        <v>0</v>
      </c>
      <c r="G3655">
        <v>0</v>
      </c>
      <c r="H3655">
        <v>0</v>
      </c>
      <c r="I3655">
        <v>54</v>
      </c>
      <c r="J3655">
        <v>2019</v>
      </c>
      <c r="K3655" t="s">
        <v>126</v>
      </c>
      <c r="L3655">
        <v>0</v>
      </c>
      <c r="M3655">
        <v>5</v>
      </c>
      <c r="N3655">
        <v>6</v>
      </c>
      <c r="O3655">
        <v>2</v>
      </c>
      <c r="P3655" t="s">
        <v>1468</v>
      </c>
      <c r="Q3655" t="s">
        <v>625</v>
      </c>
      <c r="R3655" t="s">
        <v>494</v>
      </c>
      <c r="S3655">
        <v>61433</v>
      </c>
      <c r="T3655" t="s">
        <v>371</v>
      </c>
      <c r="U3655" t="s">
        <v>135</v>
      </c>
      <c r="V3655" t="s">
        <v>914</v>
      </c>
      <c r="W3655" t="s">
        <v>288</v>
      </c>
      <c r="X3655" t="s">
        <v>57</v>
      </c>
      <c r="Y3655" t="s">
        <v>1694</v>
      </c>
      <c r="Z3655" s="1">
        <v>43883</v>
      </c>
      <c r="AA3655">
        <v>54</v>
      </c>
      <c r="AB3655" t="s">
        <v>59</v>
      </c>
      <c r="AC3655">
        <v>2023</v>
      </c>
      <c r="AD3655">
        <v>506</v>
      </c>
      <c r="AE3655" t="s">
        <v>755</v>
      </c>
      <c r="AF3655" t="s">
        <v>247</v>
      </c>
      <c r="AG3655" s="1">
        <v>36035</v>
      </c>
      <c r="AH3655" t="s">
        <v>248</v>
      </c>
      <c r="AI3655" t="s">
        <v>249</v>
      </c>
      <c r="AJ3655" t="s">
        <v>64</v>
      </c>
      <c r="AK3655">
        <v>185</v>
      </c>
      <c r="AL3655">
        <v>20000000</v>
      </c>
      <c r="AM3655">
        <v>25000000</v>
      </c>
      <c r="AN3655" s="1">
        <v>45838</v>
      </c>
      <c r="AO3655" t="s">
        <v>764</v>
      </c>
      <c r="AP3655" t="s">
        <v>164</v>
      </c>
      <c r="AQ3655">
        <v>16</v>
      </c>
      <c r="AR3655" t="s">
        <v>757</v>
      </c>
      <c r="AS3655">
        <v>0</v>
      </c>
      <c r="AT3655" t="s">
        <v>248</v>
      </c>
      <c r="AU3655">
        <v>26</v>
      </c>
    </row>
    <row r="3656" spans="1:47" x14ac:dyDescent="0.25">
      <c r="A3656" t="s">
        <v>1693</v>
      </c>
      <c r="B3656">
        <v>3203639</v>
      </c>
      <c r="C3656">
        <v>332697</v>
      </c>
      <c r="D3656" t="s">
        <v>48</v>
      </c>
      <c r="E3656">
        <v>0</v>
      </c>
      <c r="F3656">
        <v>0</v>
      </c>
      <c r="G3656">
        <v>0</v>
      </c>
      <c r="H3656">
        <v>0</v>
      </c>
      <c r="I3656">
        <v>54</v>
      </c>
      <c r="J3656">
        <v>2019</v>
      </c>
      <c r="K3656" t="s">
        <v>126</v>
      </c>
      <c r="L3656">
        <v>0</v>
      </c>
      <c r="M3656">
        <v>5</v>
      </c>
      <c r="N3656">
        <v>6</v>
      </c>
      <c r="O3656">
        <v>2</v>
      </c>
      <c r="P3656" t="s">
        <v>1468</v>
      </c>
      <c r="Q3656" t="s">
        <v>625</v>
      </c>
      <c r="R3656" t="s">
        <v>494</v>
      </c>
      <c r="S3656">
        <v>61433</v>
      </c>
      <c r="T3656" t="s">
        <v>371</v>
      </c>
      <c r="U3656" t="s">
        <v>135</v>
      </c>
      <c r="V3656" t="s">
        <v>914</v>
      </c>
      <c r="W3656" t="s">
        <v>288</v>
      </c>
      <c r="X3656" t="s">
        <v>57</v>
      </c>
      <c r="Y3656" t="s">
        <v>1694</v>
      </c>
      <c r="Z3656" s="1">
        <v>43883</v>
      </c>
      <c r="AA3656">
        <v>54</v>
      </c>
      <c r="AB3656" t="s">
        <v>59</v>
      </c>
      <c r="AC3656">
        <v>2023</v>
      </c>
      <c r="AD3656">
        <v>506</v>
      </c>
      <c r="AE3656" t="s">
        <v>755</v>
      </c>
      <c r="AF3656" t="s">
        <v>247</v>
      </c>
      <c r="AG3656" s="1">
        <v>36035</v>
      </c>
      <c r="AH3656" t="s">
        <v>248</v>
      </c>
      <c r="AI3656" t="s">
        <v>249</v>
      </c>
      <c r="AJ3656" t="s">
        <v>64</v>
      </c>
      <c r="AK3656">
        <v>185</v>
      </c>
      <c r="AL3656">
        <v>20000000</v>
      </c>
      <c r="AM3656">
        <v>25000000</v>
      </c>
      <c r="AN3656" s="1">
        <v>45838</v>
      </c>
      <c r="AO3656" t="s">
        <v>765</v>
      </c>
      <c r="AP3656" t="s">
        <v>164</v>
      </c>
      <c r="AQ3656">
        <v>16</v>
      </c>
      <c r="AR3656" t="s">
        <v>757</v>
      </c>
      <c r="AS3656">
        <v>0</v>
      </c>
      <c r="AT3656" t="s">
        <v>248</v>
      </c>
      <c r="AU3656">
        <v>26</v>
      </c>
    </row>
    <row r="3657" spans="1:47" x14ac:dyDescent="0.25">
      <c r="A3657" t="s">
        <v>1693</v>
      </c>
      <c r="B3657">
        <v>3203639</v>
      </c>
      <c r="C3657">
        <v>332697</v>
      </c>
      <c r="D3657" t="s">
        <v>48</v>
      </c>
      <c r="E3657">
        <v>0</v>
      </c>
      <c r="F3657">
        <v>0</v>
      </c>
      <c r="G3657">
        <v>0</v>
      </c>
      <c r="H3657">
        <v>0</v>
      </c>
      <c r="I3657">
        <v>54</v>
      </c>
      <c r="J3657">
        <v>2019</v>
      </c>
      <c r="K3657" t="s">
        <v>126</v>
      </c>
      <c r="L3657">
        <v>0</v>
      </c>
      <c r="M3657">
        <v>5</v>
      </c>
      <c r="N3657">
        <v>6</v>
      </c>
      <c r="O3657">
        <v>2</v>
      </c>
      <c r="P3657" t="s">
        <v>1468</v>
      </c>
      <c r="Q3657" t="s">
        <v>625</v>
      </c>
      <c r="R3657" t="s">
        <v>494</v>
      </c>
      <c r="S3657">
        <v>61433</v>
      </c>
      <c r="T3657" t="s">
        <v>371</v>
      </c>
      <c r="U3657" t="s">
        <v>135</v>
      </c>
      <c r="V3657" t="s">
        <v>914</v>
      </c>
      <c r="W3657" t="s">
        <v>288</v>
      </c>
      <c r="X3657" t="s">
        <v>57</v>
      </c>
      <c r="Y3657" t="s">
        <v>1694</v>
      </c>
      <c r="Z3657" s="1">
        <v>43883</v>
      </c>
      <c r="AA3657">
        <v>54</v>
      </c>
      <c r="AB3657" t="s">
        <v>59</v>
      </c>
      <c r="AC3657">
        <v>2023</v>
      </c>
      <c r="AD3657">
        <v>506</v>
      </c>
      <c r="AE3657" t="s">
        <v>755</v>
      </c>
      <c r="AF3657" t="s">
        <v>247</v>
      </c>
      <c r="AG3657" s="1">
        <v>36035</v>
      </c>
      <c r="AH3657" t="s">
        <v>248</v>
      </c>
      <c r="AI3657" t="s">
        <v>249</v>
      </c>
      <c r="AJ3657" t="s">
        <v>64</v>
      </c>
      <c r="AK3657">
        <v>185</v>
      </c>
      <c r="AL3657">
        <v>20000000</v>
      </c>
      <c r="AM3657">
        <v>25000000</v>
      </c>
      <c r="AN3657" s="1">
        <v>45838</v>
      </c>
      <c r="AO3657" t="s">
        <v>766</v>
      </c>
      <c r="AP3657" t="s">
        <v>164</v>
      </c>
      <c r="AQ3657">
        <v>16</v>
      </c>
      <c r="AR3657" t="s">
        <v>757</v>
      </c>
      <c r="AS3657">
        <v>0</v>
      </c>
      <c r="AT3657" t="s">
        <v>248</v>
      </c>
      <c r="AU3657">
        <v>26</v>
      </c>
    </row>
    <row r="3658" spans="1:47" x14ac:dyDescent="0.25">
      <c r="A3658" t="s">
        <v>1693</v>
      </c>
      <c r="B3658">
        <v>3203639</v>
      </c>
      <c r="C3658">
        <v>332697</v>
      </c>
      <c r="D3658" t="s">
        <v>48</v>
      </c>
      <c r="E3658">
        <v>0</v>
      </c>
      <c r="F3658">
        <v>0</v>
      </c>
      <c r="G3658">
        <v>0</v>
      </c>
      <c r="H3658">
        <v>0</v>
      </c>
      <c r="I3658">
        <v>54</v>
      </c>
      <c r="J3658">
        <v>2019</v>
      </c>
      <c r="K3658" t="s">
        <v>126</v>
      </c>
      <c r="L3658">
        <v>0</v>
      </c>
      <c r="M3658">
        <v>5</v>
      </c>
      <c r="N3658">
        <v>6</v>
      </c>
      <c r="O3658">
        <v>2</v>
      </c>
      <c r="P3658" t="s">
        <v>1468</v>
      </c>
      <c r="Q3658" t="s">
        <v>625</v>
      </c>
      <c r="R3658" t="s">
        <v>494</v>
      </c>
      <c r="S3658">
        <v>61433</v>
      </c>
      <c r="T3658" t="s">
        <v>371</v>
      </c>
      <c r="U3658" t="s">
        <v>135</v>
      </c>
      <c r="V3658" t="s">
        <v>914</v>
      </c>
      <c r="W3658" t="s">
        <v>288</v>
      </c>
      <c r="X3658" t="s">
        <v>57</v>
      </c>
      <c r="Y3658" t="s">
        <v>1694</v>
      </c>
      <c r="Z3658" s="1">
        <v>43883</v>
      </c>
      <c r="AA3658">
        <v>54</v>
      </c>
      <c r="AB3658" t="s">
        <v>59</v>
      </c>
      <c r="AC3658">
        <v>2023</v>
      </c>
      <c r="AD3658">
        <v>506</v>
      </c>
      <c r="AE3658" t="s">
        <v>755</v>
      </c>
      <c r="AF3658" t="s">
        <v>247</v>
      </c>
      <c r="AG3658" s="1">
        <v>36035</v>
      </c>
      <c r="AH3658" t="s">
        <v>248</v>
      </c>
      <c r="AI3658" t="s">
        <v>249</v>
      </c>
      <c r="AJ3658" t="s">
        <v>64</v>
      </c>
      <c r="AK3658">
        <v>185</v>
      </c>
      <c r="AL3658">
        <v>20000000</v>
      </c>
      <c r="AM3658">
        <v>25000000</v>
      </c>
      <c r="AN3658" s="1">
        <v>45838</v>
      </c>
      <c r="AO3658" t="s">
        <v>767</v>
      </c>
      <c r="AP3658" t="s">
        <v>164</v>
      </c>
      <c r="AQ3658">
        <v>16</v>
      </c>
      <c r="AR3658" t="s">
        <v>757</v>
      </c>
      <c r="AS3658">
        <v>0</v>
      </c>
      <c r="AT3658" t="s">
        <v>465</v>
      </c>
      <c r="AU3658">
        <v>26</v>
      </c>
    </row>
    <row r="3659" spans="1:47" x14ac:dyDescent="0.25">
      <c r="A3659" t="s">
        <v>1693</v>
      </c>
      <c r="B3659">
        <v>3203639</v>
      </c>
      <c r="C3659">
        <v>332697</v>
      </c>
      <c r="D3659" t="s">
        <v>48</v>
      </c>
      <c r="E3659">
        <v>0</v>
      </c>
      <c r="F3659">
        <v>0</v>
      </c>
      <c r="G3659">
        <v>0</v>
      </c>
      <c r="H3659">
        <v>0</v>
      </c>
      <c r="I3659">
        <v>54</v>
      </c>
      <c r="J3659">
        <v>2019</v>
      </c>
      <c r="K3659" t="s">
        <v>126</v>
      </c>
      <c r="L3659">
        <v>0</v>
      </c>
      <c r="M3659">
        <v>5</v>
      </c>
      <c r="N3659">
        <v>6</v>
      </c>
      <c r="O3659">
        <v>2</v>
      </c>
      <c r="P3659" t="s">
        <v>1468</v>
      </c>
      <c r="Q3659" t="s">
        <v>625</v>
      </c>
      <c r="R3659" t="s">
        <v>494</v>
      </c>
      <c r="S3659">
        <v>61433</v>
      </c>
      <c r="T3659" t="s">
        <v>371</v>
      </c>
      <c r="U3659" t="s">
        <v>135</v>
      </c>
      <c r="V3659" t="s">
        <v>914</v>
      </c>
      <c r="W3659" t="s">
        <v>288</v>
      </c>
      <c r="X3659" t="s">
        <v>57</v>
      </c>
      <c r="Y3659" t="s">
        <v>1694</v>
      </c>
      <c r="Z3659" s="1">
        <v>43883</v>
      </c>
      <c r="AA3659">
        <v>54</v>
      </c>
      <c r="AB3659" t="s">
        <v>59</v>
      </c>
      <c r="AC3659">
        <v>2023</v>
      </c>
      <c r="AD3659">
        <v>506</v>
      </c>
      <c r="AE3659" t="s">
        <v>755</v>
      </c>
      <c r="AF3659" t="s">
        <v>247</v>
      </c>
      <c r="AG3659" s="1">
        <v>36035</v>
      </c>
      <c r="AH3659" t="s">
        <v>248</v>
      </c>
      <c r="AI3659" t="s">
        <v>249</v>
      </c>
      <c r="AJ3659" t="s">
        <v>64</v>
      </c>
      <c r="AK3659">
        <v>185</v>
      </c>
      <c r="AL3659">
        <v>20000000</v>
      </c>
      <c r="AM3659">
        <v>25000000</v>
      </c>
      <c r="AN3659" s="1">
        <v>45838</v>
      </c>
      <c r="AO3659" t="s">
        <v>768</v>
      </c>
      <c r="AP3659" t="s">
        <v>164</v>
      </c>
      <c r="AQ3659">
        <v>16</v>
      </c>
      <c r="AR3659" t="s">
        <v>757</v>
      </c>
      <c r="AS3659">
        <v>0</v>
      </c>
      <c r="AT3659" t="s">
        <v>248</v>
      </c>
      <c r="AU3659">
        <v>26</v>
      </c>
    </row>
    <row r="3660" spans="1:47" x14ac:dyDescent="0.25">
      <c r="A3660" t="s">
        <v>1695</v>
      </c>
      <c r="B3660">
        <v>3210434</v>
      </c>
      <c r="C3660">
        <v>381187</v>
      </c>
      <c r="D3660" t="s">
        <v>812</v>
      </c>
      <c r="E3660">
        <v>0</v>
      </c>
      <c r="F3660">
        <v>0</v>
      </c>
      <c r="G3660">
        <v>0</v>
      </c>
      <c r="H3660">
        <v>0</v>
      </c>
      <c r="I3660">
        <v>82</v>
      </c>
      <c r="J3660">
        <v>2019</v>
      </c>
      <c r="K3660" t="s">
        <v>126</v>
      </c>
      <c r="L3660">
        <v>0</v>
      </c>
      <c r="M3660">
        <v>0</v>
      </c>
      <c r="N3660">
        <v>3</v>
      </c>
      <c r="O3660">
        <v>12</v>
      </c>
      <c r="P3660" t="s">
        <v>1433</v>
      </c>
      <c r="Q3660" t="s">
        <v>922</v>
      </c>
      <c r="R3660" t="s">
        <v>1696</v>
      </c>
      <c r="S3660">
        <v>7530</v>
      </c>
      <c r="T3660" t="s">
        <v>815</v>
      </c>
      <c r="U3660" t="s">
        <v>1434</v>
      </c>
      <c r="V3660" t="s">
        <v>793</v>
      </c>
      <c r="W3660" t="s">
        <v>278</v>
      </c>
      <c r="X3660" t="s">
        <v>57</v>
      </c>
      <c r="Y3660" t="s">
        <v>1697</v>
      </c>
      <c r="Z3660" s="1">
        <v>43889</v>
      </c>
      <c r="AA3660">
        <v>82</v>
      </c>
      <c r="AB3660" t="s">
        <v>59</v>
      </c>
      <c r="AC3660">
        <v>2023</v>
      </c>
      <c r="AD3660">
        <v>738</v>
      </c>
      <c r="AE3660" t="s">
        <v>796</v>
      </c>
      <c r="AF3660" t="s">
        <v>797</v>
      </c>
      <c r="AG3660" s="1">
        <v>35788</v>
      </c>
      <c r="AH3660" t="s">
        <v>264</v>
      </c>
      <c r="AI3660" t="s">
        <v>265</v>
      </c>
      <c r="AJ3660" t="s">
        <v>64</v>
      </c>
      <c r="AK3660">
        <v>178</v>
      </c>
      <c r="AL3660">
        <v>800000</v>
      </c>
      <c r="AM3660">
        <v>1000000</v>
      </c>
      <c r="AN3660" s="1">
        <v>46568</v>
      </c>
      <c r="AO3660" t="s">
        <v>798</v>
      </c>
      <c r="AP3660" t="s">
        <v>66</v>
      </c>
      <c r="AQ3660">
        <v>99</v>
      </c>
      <c r="AR3660" t="s">
        <v>799</v>
      </c>
      <c r="AS3660">
        <v>0</v>
      </c>
      <c r="AT3660" t="s">
        <v>264</v>
      </c>
      <c r="AU3660">
        <v>26</v>
      </c>
    </row>
    <row r="3661" spans="1:47" x14ac:dyDescent="0.25">
      <c r="A3661" t="s">
        <v>1695</v>
      </c>
      <c r="B3661">
        <v>3210434</v>
      </c>
      <c r="C3661">
        <v>381187</v>
      </c>
      <c r="D3661" t="s">
        <v>812</v>
      </c>
      <c r="E3661">
        <v>0</v>
      </c>
      <c r="F3661">
        <v>0</v>
      </c>
      <c r="G3661">
        <v>0</v>
      </c>
      <c r="H3661">
        <v>0</v>
      </c>
      <c r="I3661">
        <v>82</v>
      </c>
      <c r="J3661">
        <v>2019</v>
      </c>
      <c r="K3661" t="s">
        <v>126</v>
      </c>
      <c r="L3661">
        <v>0</v>
      </c>
      <c r="M3661">
        <v>0</v>
      </c>
      <c r="N3661">
        <v>3</v>
      </c>
      <c r="O3661">
        <v>12</v>
      </c>
      <c r="P3661" t="s">
        <v>1433</v>
      </c>
      <c r="Q3661" t="s">
        <v>922</v>
      </c>
      <c r="R3661" t="s">
        <v>1696</v>
      </c>
      <c r="S3661">
        <v>7530</v>
      </c>
      <c r="T3661" t="s">
        <v>815</v>
      </c>
      <c r="U3661" t="s">
        <v>1434</v>
      </c>
      <c r="V3661" t="s">
        <v>793</v>
      </c>
      <c r="W3661" t="s">
        <v>278</v>
      </c>
      <c r="X3661" t="s">
        <v>57</v>
      </c>
      <c r="Y3661" t="s">
        <v>1697</v>
      </c>
      <c r="Z3661" s="1">
        <v>43889</v>
      </c>
      <c r="AA3661">
        <v>82</v>
      </c>
      <c r="AB3661" t="s">
        <v>59</v>
      </c>
      <c r="AC3661">
        <v>2023</v>
      </c>
      <c r="AD3661">
        <v>738</v>
      </c>
      <c r="AE3661" t="s">
        <v>796</v>
      </c>
      <c r="AF3661" t="s">
        <v>797</v>
      </c>
      <c r="AG3661" s="1">
        <v>35788</v>
      </c>
      <c r="AH3661" t="s">
        <v>264</v>
      </c>
      <c r="AI3661" t="s">
        <v>265</v>
      </c>
      <c r="AJ3661" t="s">
        <v>64</v>
      </c>
      <c r="AK3661">
        <v>178</v>
      </c>
      <c r="AL3661">
        <v>800000</v>
      </c>
      <c r="AM3661">
        <v>1000000</v>
      </c>
      <c r="AN3661" s="1">
        <v>46568</v>
      </c>
      <c r="AO3661" t="s">
        <v>800</v>
      </c>
      <c r="AP3661" t="s">
        <v>66</v>
      </c>
      <c r="AQ3661">
        <v>99</v>
      </c>
      <c r="AR3661" t="s">
        <v>799</v>
      </c>
      <c r="AS3661">
        <v>0</v>
      </c>
      <c r="AT3661" t="s">
        <v>264</v>
      </c>
      <c r="AU3661">
        <v>26</v>
      </c>
    </row>
    <row r="3662" spans="1:47" x14ac:dyDescent="0.25">
      <c r="A3662" t="s">
        <v>1695</v>
      </c>
      <c r="B3662">
        <v>3210434</v>
      </c>
      <c r="C3662">
        <v>381187</v>
      </c>
      <c r="D3662" t="s">
        <v>812</v>
      </c>
      <c r="E3662">
        <v>0</v>
      </c>
      <c r="F3662">
        <v>0</v>
      </c>
      <c r="G3662">
        <v>0</v>
      </c>
      <c r="H3662">
        <v>0</v>
      </c>
      <c r="I3662">
        <v>82</v>
      </c>
      <c r="J3662">
        <v>2019</v>
      </c>
      <c r="K3662" t="s">
        <v>126</v>
      </c>
      <c r="L3662">
        <v>0</v>
      </c>
      <c r="M3662">
        <v>0</v>
      </c>
      <c r="N3662">
        <v>3</v>
      </c>
      <c r="O3662">
        <v>12</v>
      </c>
      <c r="P3662" t="s">
        <v>1433</v>
      </c>
      <c r="Q3662" t="s">
        <v>922</v>
      </c>
      <c r="R3662" t="s">
        <v>1696</v>
      </c>
      <c r="S3662">
        <v>7530</v>
      </c>
      <c r="T3662" t="s">
        <v>815</v>
      </c>
      <c r="U3662" t="s">
        <v>1434</v>
      </c>
      <c r="V3662" t="s">
        <v>793</v>
      </c>
      <c r="W3662" t="s">
        <v>278</v>
      </c>
      <c r="X3662" t="s">
        <v>57</v>
      </c>
      <c r="Y3662" t="s">
        <v>1697</v>
      </c>
      <c r="Z3662" s="1">
        <v>43889</v>
      </c>
      <c r="AA3662">
        <v>82</v>
      </c>
      <c r="AB3662" t="s">
        <v>59</v>
      </c>
      <c r="AC3662">
        <v>2023</v>
      </c>
      <c r="AD3662">
        <v>738</v>
      </c>
      <c r="AE3662" t="s">
        <v>796</v>
      </c>
      <c r="AF3662" t="s">
        <v>797</v>
      </c>
      <c r="AG3662" s="1">
        <v>35788</v>
      </c>
      <c r="AH3662" t="s">
        <v>264</v>
      </c>
      <c r="AI3662" t="s">
        <v>265</v>
      </c>
      <c r="AJ3662" t="s">
        <v>64</v>
      </c>
      <c r="AK3662">
        <v>178</v>
      </c>
      <c r="AL3662">
        <v>800000</v>
      </c>
      <c r="AM3662">
        <v>1000000</v>
      </c>
      <c r="AN3662" s="1">
        <v>46568</v>
      </c>
      <c r="AO3662" t="s">
        <v>801</v>
      </c>
      <c r="AP3662" t="s">
        <v>66</v>
      </c>
      <c r="AQ3662">
        <v>11</v>
      </c>
      <c r="AR3662" t="s">
        <v>799</v>
      </c>
      <c r="AS3662">
        <v>0</v>
      </c>
      <c r="AT3662" t="s">
        <v>264</v>
      </c>
      <c r="AU3662">
        <v>26</v>
      </c>
    </row>
    <row r="3663" spans="1:47" x14ac:dyDescent="0.25">
      <c r="A3663" t="s">
        <v>1695</v>
      </c>
      <c r="B3663">
        <v>3210434</v>
      </c>
      <c r="C3663">
        <v>381187</v>
      </c>
      <c r="D3663" t="s">
        <v>812</v>
      </c>
      <c r="E3663">
        <v>0</v>
      </c>
      <c r="F3663">
        <v>0</v>
      </c>
      <c r="G3663">
        <v>0</v>
      </c>
      <c r="H3663">
        <v>0</v>
      </c>
      <c r="I3663">
        <v>82</v>
      </c>
      <c r="J3663">
        <v>2019</v>
      </c>
      <c r="K3663" t="s">
        <v>126</v>
      </c>
      <c r="L3663">
        <v>0</v>
      </c>
      <c r="M3663">
        <v>0</v>
      </c>
      <c r="N3663">
        <v>3</v>
      </c>
      <c r="O3663">
        <v>12</v>
      </c>
      <c r="P3663" t="s">
        <v>1433</v>
      </c>
      <c r="Q3663" t="s">
        <v>922</v>
      </c>
      <c r="R3663" t="s">
        <v>1696</v>
      </c>
      <c r="S3663">
        <v>7530</v>
      </c>
      <c r="T3663" t="s">
        <v>815</v>
      </c>
      <c r="U3663" t="s">
        <v>1434</v>
      </c>
      <c r="V3663" t="s">
        <v>793</v>
      </c>
      <c r="W3663" t="s">
        <v>278</v>
      </c>
      <c r="X3663" t="s">
        <v>57</v>
      </c>
      <c r="Y3663" t="s">
        <v>1697</v>
      </c>
      <c r="Z3663" s="1">
        <v>43889</v>
      </c>
      <c r="AA3663">
        <v>82</v>
      </c>
      <c r="AB3663" t="s">
        <v>59</v>
      </c>
      <c r="AC3663">
        <v>2023</v>
      </c>
      <c r="AD3663">
        <v>738</v>
      </c>
      <c r="AE3663" t="s">
        <v>796</v>
      </c>
      <c r="AF3663" t="s">
        <v>797</v>
      </c>
      <c r="AG3663" s="1">
        <v>35788</v>
      </c>
      <c r="AH3663" t="s">
        <v>264</v>
      </c>
      <c r="AI3663" t="s">
        <v>265</v>
      </c>
      <c r="AJ3663" t="s">
        <v>64</v>
      </c>
      <c r="AK3663">
        <v>178</v>
      </c>
      <c r="AL3663">
        <v>800000</v>
      </c>
      <c r="AM3663">
        <v>1000000</v>
      </c>
      <c r="AN3663" s="1">
        <v>46568</v>
      </c>
      <c r="AO3663" t="s">
        <v>802</v>
      </c>
      <c r="AP3663" t="s">
        <v>66</v>
      </c>
      <c r="AQ3663">
        <v>11</v>
      </c>
      <c r="AR3663" t="s">
        <v>799</v>
      </c>
      <c r="AS3663">
        <v>0</v>
      </c>
      <c r="AT3663" t="s">
        <v>264</v>
      </c>
      <c r="AU3663">
        <v>26</v>
      </c>
    </row>
    <row r="3664" spans="1:47" x14ac:dyDescent="0.25">
      <c r="A3664" t="s">
        <v>1695</v>
      </c>
      <c r="B3664">
        <v>3210434</v>
      </c>
      <c r="C3664">
        <v>381187</v>
      </c>
      <c r="D3664" t="s">
        <v>812</v>
      </c>
      <c r="E3664">
        <v>0</v>
      </c>
      <c r="F3664">
        <v>0</v>
      </c>
      <c r="G3664">
        <v>0</v>
      </c>
      <c r="H3664">
        <v>0</v>
      </c>
      <c r="I3664">
        <v>82</v>
      </c>
      <c r="J3664">
        <v>2019</v>
      </c>
      <c r="K3664" t="s">
        <v>126</v>
      </c>
      <c r="L3664">
        <v>0</v>
      </c>
      <c r="M3664">
        <v>0</v>
      </c>
      <c r="N3664">
        <v>3</v>
      </c>
      <c r="O3664">
        <v>12</v>
      </c>
      <c r="P3664" t="s">
        <v>1433</v>
      </c>
      <c r="Q3664" t="s">
        <v>922</v>
      </c>
      <c r="R3664" t="s">
        <v>1696</v>
      </c>
      <c r="S3664">
        <v>7530</v>
      </c>
      <c r="T3664" t="s">
        <v>815</v>
      </c>
      <c r="U3664" t="s">
        <v>1434</v>
      </c>
      <c r="V3664" t="s">
        <v>793</v>
      </c>
      <c r="W3664" t="s">
        <v>278</v>
      </c>
      <c r="X3664" t="s">
        <v>57</v>
      </c>
      <c r="Y3664" t="s">
        <v>1697</v>
      </c>
      <c r="Z3664" s="1">
        <v>43889</v>
      </c>
      <c r="AA3664">
        <v>82</v>
      </c>
      <c r="AB3664" t="s">
        <v>59</v>
      </c>
      <c r="AC3664">
        <v>2023</v>
      </c>
      <c r="AD3664">
        <v>738</v>
      </c>
      <c r="AE3664" t="s">
        <v>796</v>
      </c>
      <c r="AF3664" t="s">
        <v>797</v>
      </c>
      <c r="AG3664" s="1">
        <v>35788</v>
      </c>
      <c r="AH3664" t="s">
        <v>264</v>
      </c>
      <c r="AI3664" t="s">
        <v>265</v>
      </c>
      <c r="AJ3664" t="s">
        <v>64</v>
      </c>
      <c r="AK3664">
        <v>178</v>
      </c>
      <c r="AL3664">
        <v>800000</v>
      </c>
      <c r="AM3664">
        <v>1000000</v>
      </c>
      <c r="AN3664" s="1">
        <v>46568</v>
      </c>
      <c r="AO3664" t="s">
        <v>803</v>
      </c>
      <c r="AP3664" t="s">
        <v>66</v>
      </c>
      <c r="AQ3664">
        <v>11</v>
      </c>
      <c r="AR3664" t="s">
        <v>799</v>
      </c>
      <c r="AS3664">
        <v>0</v>
      </c>
      <c r="AT3664" t="s">
        <v>264</v>
      </c>
      <c r="AU3664">
        <v>26</v>
      </c>
    </row>
    <row r="3665" spans="1:47" x14ac:dyDescent="0.25">
      <c r="A3665" t="s">
        <v>1695</v>
      </c>
      <c r="B3665">
        <v>3210434</v>
      </c>
      <c r="C3665">
        <v>381187</v>
      </c>
      <c r="D3665" t="s">
        <v>812</v>
      </c>
      <c r="E3665">
        <v>0</v>
      </c>
      <c r="F3665">
        <v>0</v>
      </c>
      <c r="G3665">
        <v>0</v>
      </c>
      <c r="H3665">
        <v>0</v>
      </c>
      <c r="I3665">
        <v>82</v>
      </c>
      <c r="J3665">
        <v>2019</v>
      </c>
      <c r="K3665" t="s">
        <v>126</v>
      </c>
      <c r="L3665">
        <v>0</v>
      </c>
      <c r="M3665">
        <v>0</v>
      </c>
      <c r="N3665">
        <v>3</v>
      </c>
      <c r="O3665">
        <v>12</v>
      </c>
      <c r="P3665" t="s">
        <v>1433</v>
      </c>
      <c r="Q3665" t="s">
        <v>922</v>
      </c>
      <c r="R3665" t="s">
        <v>1696</v>
      </c>
      <c r="S3665">
        <v>7530</v>
      </c>
      <c r="T3665" t="s">
        <v>815</v>
      </c>
      <c r="U3665" t="s">
        <v>1434</v>
      </c>
      <c r="V3665" t="s">
        <v>793</v>
      </c>
      <c r="W3665" t="s">
        <v>278</v>
      </c>
      <c r="X3665" t="s">
        <v>57</v>
      </c>
      <c r="Y3665" t="s">
        <v>1697</v>
      </c>
      <c r="Z3665" s="1">
        <v>43889</v>
      </c>
      <c r="AA3665">
        <v>82</v>
      </c>
      <c r="AB3665" t="s">
        <v>59</v>
      </c>
      <c r="AC3665">
        <v>2023</v>
      </c>
      <c r="AD3665">
        <v>738</v>
      </c>
      <c r="AE3665" t="s">
        <v>796</v>
      </c>
      <c r="AF3665" t="s">
        <v>797</v>
      </c>
      <c r="AG3665" s="1">
        <v>35788</v>
      </c>
      <c r="AH3665" t="s">
        <v>264</v>
      </c>
      <c r="AI3665" t="s">
        <v>265</v>
      </c>
      <c r="AJ3665" t="s">
        <v>64</v>
      </c>
      <c r="AK3665">
        <v>178</v>
      </c>
      <c r="AL3665">
        <v>800000</v>
      </c>
      <c r="AM3665">
        <v>1000000</v>
      </c>
      <c r="AN3665" s="1">
        <v>46568</v>
      </c>
      <c r="AO3665" t="s">
        <v>804</v>
      </c>
      <c r="AP3665" t="s">
        <v>66</v>
      </c>
      <c r="AQ3665">
        <v>11</v>
      </c>
      <c r="AR3665" t="s">
        <v>799</v>
      </c>
      <c r="AS3665">
        <v>0</v>
      </c>
      <c r="AT3665" t="s">
        <v>264</v>
      </c>
      <c r="AU3665">
        <v>26</v>
      </c>
    </row>
    <row r="3666" spans="1:47" x14ac:dyDescent="0.25">
      <c r="A3666" t="s">
        <v>1695</v>
      </c>
      <c r="B3666">
        <v>3210434</v>
      </c>
      <c r="C3666">
        <v>381187</v>
      </c>
      <c r="D3666" t="s">
        <v>812</v>
      </c>
      <c r="E3666">
        <v>0</v>
      </c>
      <c r="F3666">
        <v>0</v>
      </c>
      <c r="G3666">
        <v>0</v>
      </c>
      <c r="H3666">
        <v>0</v>
      </c>
      <c r="I3666">
        <v>82</v>
      </c>
      <c r="J3666">
        <v>2019</v>
      </c>
      <c r="K3666" t="s">
        <v>126</v>
      </c>
      <c r="L3666">
        <v>0</v>
      </c>
      <c r="M3666">
        <v>0</v>
      </c>
      <c r="N3666">
        <v>3</v>
      </c>
      <c r="O3666">
        <v>12</v>
      </c>
      <c r="P3666" t="s">
        <v>1433</v>
      </c>
      <c r="Q3666" t="s">
        <v>922</v>
      </c>
      <c r="R3666" t="s">
        <v>1696</v>
      </c>
      <c r="S3666">
        <v>7530</v>
      </c>
      <c r="T3666" t="s">
        <v>815</v>
      </c>
      <c r="U3666" t="s">
        <v>1434</v>
      </c>
      <c r="V3666" t="s">
        <v>793</v>
      </c>
      <c r="W3666" t="s">
        <v>278</v>
      </c>
      <c r="X3666" t="s">
        <v>57</v>
      </c>
      <c r="Y3666" t="s">
        <v>1697</v>
      </c>
      <c r="Z3666" s="1">
        <v>43889</v>
      </c>
      <c r="AA3666">
        <v>82</v>
      </c>
      <c r="AB3666" t="s">
        <v>59</v>
      </c>
      <c r="AC3666">
        <v>2023</v>
      </c>
      <c r="AD3666">
        <v>738</v>
      </c>
      <c r="AE3666" t="s">
        <v>796</v>
      </c>
      <c r="AF3666" t="s">
        <v>797</v>
      </c>
      <c r="AG3666" s="1">
        <v>35788</v>
      </c>
      <c r="AH3666" t="s">
        <v>264</v>
      </c>
      <c r="AI3666" t="s">
        <v>265</v>
      </c>
      <c r="AJ3666" t="s">
        <v>64</v>
      </c>
      <c r="AK3666">
        <v>178</v>
      </c>
      <c r="AL3666">
        <v>800000</v>
      </c>
      <c r="AM3666">
        <v>1000000</v>
      </c>
      <c r="AN3666" s="1">
        <v>46568</v>
      </c>
      <c r="AO3666" t="s">
        <v>805</v>
      </c>
      <c r="AP3666" t="s">
        <v>66</v>
      </c>
      <c r="AQ3666">
        <v>11</v>
      </c>
      <c r="AR3666" t="s">
        <v>799</v>
      </c>
      <c r="AS3666">
        <v>0</v>
      </c>
      <c r="AT3666" t="s">
        <v>264</v>
      </c>
      <c r="AU3666">
        <v>26</v>
      </c>
    </row>
    <row r="3667" spans="1:47" x14ac:dyDescent="0.25">
      <c r="A3667" t="s">
        <v>1695</v>
      </c>
      <c r="B3667">
        <v>3210434</v>
      </c>
      <c r="C3667">
        <v>381187</v>
      </c>
      <c r="D3667" t="s">
        <v>812</v>
      </c>
      <c r="E3667">
        <v>0</v>
      </c>
      <c r="F3667">
        <v>0</v>
      </c>
      <c r="G3667">
        <v>0</v>
      </c>
      <c r="H3667">
        <v>0</v>
      </c>
      <c r="I3667">
        <v>82</v>
      </c>
      <c r="J3667">
        <v>2019</v>
      </c>
      <c r="K3667" t="s">
        <v>126</v>
      </c>
      <c r="L3667">
        <v>0</v>
      </c>
      <c r="M3667">
        <v>0</v>
      </c>
      <c r="N3667">
        <v>3</v>
      </c>
      <c r="O3667">
        <v>12</v>
      </c>
      <c r="P3667" t="s">
        <v>1433</v>
      </c>
      <c r="Q3667" t="s">
        <v>922</v>
      </c>
      <c r="R3667" t="s">
        <v>1696</v>
      </c>
      <c r="S3667">
        <v>7530</v>
      </c>
      <c r="T3667" t="s">
        <v>815</v>
      </c>
      <c r="U3667" t="s">
        <v>1434</v>
      </c>
      <c r="V3667" t="s">
        <v>793</v>
      </c>
      <c r="W3667" t="s">
        <v>278</v>
      </c>
      <c r="X3667" t="s">
        <v>57</v>
      </c>
      <c r="Y3667" t="s">
        <v>1697</v>
      </c>
      <c r="Z3667" s="1">
        <v>43889</v>
      </c>
      <c r="AA3667">
        <v>82</v>
      </c>
      <c r="AB3667" t="s">
        <v>59</v>
      </c>
      <c r="AC3667">
        <v>2023</v>
      </c>
      <c r="AD3667">
        <v>738</v>
      </c>
      <c r="AE3667" t="s">
        <v>796</v>
      </c>
      <c r="AF3667" t="s">
        <v>797</v>
      </c>
      <c r="AG3667" s="1">
        <v>35788</v>
      </c>
      <c r="AH3667" t="s">
        <v>264</v>
      </c>
      <c r="AI3667" t="s">
        <v>265</v>
      </c>
      <c r="AJ3667" t="s">
        <v>64</v>
      </c>
      <c r="AK3667">
        <v>178</v>
      </c>
      <c r="AL3667">
        <v>800000</v>
      </c>
      <c r="AM3667">
        <v>1000000</v>
      </c>
      <c r="AN3667" s="1">
        <v>46568</v>
      </c>
      <c r="AO3667" t="s">
        <v>806</v>
      </c>
      <c r="AP3667" t="s">
        <v>164</v>
      </c>
      <c r="AQ3667">
        <v>11</v>
      </c>
      <c r="AR3667" t="s">
        <v>799</v>
      </c>
      <c r="AS3667">
        <v>0</v>
      </c>
      <c r="AT3667" t="s">
        <v>807</v>
      </c>
      <c r="AU3667">
        <v>26</v>
      </c>
    </row>
    <row r="3668" spans="1:47" x14ac:dyDescent="0.25">
      <c r="A3668" t="s">
        <v>1695</v>
      </c>
      <c r="B3668">
        <v>3210434</v>
      </c>
      <c r="C3668">
        <v>381187</v>
      </c>
      <c r="D3668" t="s">
        <v>812</v>
      </c>
      <c r="E3668">
        <v>0</v>
      </c>
      <c r="F3668">
        <v>0</v>
      </c>
      <c r="G3668">
        <v>0</v>
      </c>
      <c r="H3668">
        <v>0</v>
      </c>
      <c r="I3668">
        <v>82</v>
      </c>
      <c r="J3668">
        <v>2019</v>
      </c>
      <c r="K3668" t="s">
        <v>126</v>
      </c>
      <c r="L3668">
        <v>0</v>
      </c>
      <c r="M3668">
        <v>0</v>
      </c>
      <c r="N3668">
        <v>3</v>
      </c>
      <c r="O3668">
        <v>12</v>
      </c>
      <c r="P3668" t="s">
        <v>1433</v>
      </c>
      <c r="Q3668" t="s">
        <v>922</v>
      </c>
      <c r="R3668" t="s">
        <v>1696</v>
      </c>
      <c r="S3668">
        <v>7530</v>
      </c>
      <c r="T3668" t="s">
        <v>815</v>
      </c>
      <c r="U3668" t="s">
        <v>1434</v>
      </c>
      <c r="V3668" t="s">
        <v>793</v>
      </c>
      <c r="W3668" t="s">
        <v>278</v>
      </c>
      <c r="X3668" t="s">
        <v>57</v>
      </c>
      <c r="Y3668" t="s">
        <v>1697</v>
      </c>
      <c r="Z3668" s="1">
        <v>43889</v>
      </c>
      <c r="AA3668">
        <v>82</v>
      </c>
      <c r="AB3668" t="s">
        <v>59</v>
      </c>
      <c r="AC3668">
        <v>2023</v>
      </c>
      <c r="AD3668">
        <v>738</v>
      </c>
      <c r="AE3668" t="s">
        <v>796</v>
      </c>
      <c r="AF3668" t="s">
        <v>797</v>
      </c>
      <c r="AG3668" s="1">
        <v>35788</v>
      </c>
      <c r="AH3668" t="s">
        <v>264</v>
      </c>
      <c r="AI3668" t="s">
        <v>265</v>
      </c>
      <c r="AJ3668" t="s">
        <v>64</v>
      </c>
      <c r="AK3668">
        <v>178</v>
      </c>
      <c r="AL3668">
        <v>800000</v>
      </c>
      <c r="AM3668">
        <v>1000000</v>
      </c>
      <c r="AN3668" s="1">
        <v>46568</v>
      </c>
      <c r="AO3668" t="s">
        <v>808</v>
      </c>
      <c r="AP3668" t="s">
        <v>164</v>
      </c>
      <c r="AQ3668">
        <v>11</v>
      </c>
      <c r="AR3668" t="s">
        <v>799</v>
      </c>
      <c r="AS3668">
        <v>0</v>
      </c>
      <c r="AT3668" t="s">
        <v>264</v>
      </c>
      <c r="AU3668">
        <v>26</v>
      </c>
    </row>
    <row r="3669" spans="1:47" x14ac:dyDescent="0.25">
      <c r="A3669" t="s">
        <v>1695</v>
      </c>
      <c r="B3669">
        <v>3210434</v>
      </c>
      <c r="C3669">
        <v>381187</v>
      </c>
      <c r="D3669" t="s">
        <v>812</v>
      </c>
      <c r="E3669">
        <v>0</v>
      </c>
      <c r="F3669">
        <v>0</v>
      </c>
      <c r="G3669">
        <v>0</v>
      </c>
      <c r="H3669">
        <v>0</v>
      </c>
      <c r="I3669">
        <v>82</v>
      </c>
      <c r="J3669">
        <v>2019</v>
      </c>
      <c r="K3669" t="s">
        <v>126</v>
      </c>
      <c r="L3669">
        <v>0</v>
      </c>
      <c r="M3669">
        <v>0</v>
      </c>
      <c r="N3669">
        <v>3</v>
      </c>
      <c r="O3669">
        <v>12</v>
      </c>
      <c r="P3669" t="s">
        <v>1433</v>
      </c>
      <c r="Q3669" t="s">
        <v>922</v>
      </c>
      <c r="R3669" t="s">
        <v>1696</v>
      </c>
      <c r="S3669">
        <v>7530</v>
      </c>
      <c r="T3669" t="s">
        <v>815</v>
      </c>
      <c r="U3669" t="s">
        <v>1434</v>
      </c>
      <c r="V3669" t="s">
        <v>793</v>
      </c>
      <c r="W3669" t="s">
        <v>278</v>
      </c>
      <c r="X3669" t="s">
        <v>57</v>
      </c>
      <c r="Y3669" t="s">
        <v>1697</v>
      </c>
      <c r="Z3669" s="1">
        <v>43889</v>
      </c>
      <c r="AA3669">
        <v>82</v>
      </c>
      <c r="AB3669" t="s">
        <v>59</v>
      </c>
      <c r="AC3669">
        <v>2023</v>
      </c>
      <c r="AD3669">
        <v>738</v>
      </c>
      <c r="AE3669" t="s">
        <v>796</v>
      </c>
      <c r="AF3669" t="s">
        <v>797</v>
      </c>
      <c r="AG3669" s="1">
        <v>35788</v>
      </c>
      <c r="AH3669" t="s">
        <v>264</v>
      </c>
      <c r="AI3669" t="s">
        <v>265</v>
      </c>
      <c r="AJ3669" t="s">
        <v>64</v>
      </c>
      <c r="AK3669">
        <v>178</v>
      </c>
      <c r="AL3669">
        <v>800000</v>
      </c>
      <c r="AM3669">
        <v>1000000</v>
      </c>
      <c r="AN3669" s="1">
        <v>46568</v>
      </c>
      <c r="AO3669" t="s">
        <v>809</v>
      </c>
      <c r="AP3669" t="s">
        <v>66</v>
      </c>
      <c r="AQ3669">
        <v>11</v>
      </c>
      <c r="AR3669" t="s">
        <v>799</v>
      </c>
      <c r="AS3669">
        <v>0</v>
      </c>
      <c r="AT3669" t="s">
        <v>264</v>
      </c>
      <c r="AU3669">
        <v>26</v>
      </c>
    </row>
    <row r="3670" spans="1:47" x14ac:dyDescent="0.25">
      <c r="A3670" t="s">
        <v>1695</v>
      </c>
      <c r="B3670">
        <v>3210434</v>
      </c>
      <c r="C3670">
        <v>381187</v>
      </c>
      <c r="D3670" t="s">
        <v>812</v>
      </c>
      <c r="E3670">
        <v>0</v>
      </c>
      <c r="F3670">
        <v>0</v>
      </c>
      <c r="G3670">
        <v>0</v>
      </c>
      <c r="H3670">
        <v>0</v>
      </c>
      <c r="I3670">
        <v>82</v>
      </c>
      <c r="J3670">
        <v>2019</v>
      </c>
      <c r="K3670" t="s">
        <v>126</v>
      </c>
      <c r="L3670">
        <v>0</v>
      </c>
      <c r="M3670">
        <v>0</v>
      </c>
      <c r="N3670">
        <v>3</v>
      </c>
      <c r="O3670">
        <v>12</v>
      </c>
      <c r="P3670" t="s">
        <v>1433</v>
      </c>
      <c r="Q3670" t="s">
        <v>922</v>
      </c>
      <c r="R3670" t="s">
        <v>1696</v>
      </c>
      <c r="S3670">
        <v>7530</v>
      </c>
      <c r="T3670" t="s">
        <v>815</v>
      </c>
      <c r="U3670" t="s">
        <v>1434</v>
      </c>
      <c r="V3670" t="s">
        <v>793</v>
      </c>
      <c r="W3670" t="s">
        <v>278</v>
      </c>
      <c r="X3670" t="s">
        <v>57</v>
      </c>
      <c r="Y3670" t="s">
        <v>1697</v>
      </c>
      <c r="Z3670" s="1">
        <v>43889</v>
      </c>
      <c r="AA3670">
        <v>82</v>
      </c>
      <c r="AB3670" t="s">
        <v>59</v>
      </c>
      <c r="AC3670">
        <v>2023</v>
      </c>
      <c r="AD3670">
        <v>738</v>
      </c>
      <c r="AE3670" t="s">
        <v>796</v>
      </c>
      <c r="AF3670" t="s">
        <v>797</v>
      </c>
      <c r="AG3670" s="1">
        <v>35788</v>
      </c>
      <c r="AH3670" t="s">
        <v>264</v>
      </c>
      <c r="AI3670" t="s">
        <v>265</v>
      </c>
      <c r="AJ3670" t="s">
        <v>64</v>
      </c>
      <c r="AK3670">
        <v>178</v>
      </c>
      <c r="AL3670">
        <v>800000</v>
      </c>
      <c r="AM3670">
        <v>1000000</v>
      </c>
      <c r="AN3670" s="1">
        <v>46568</v>
      </c>
      <c r="AO3670" t="s">
        <v>810</v>
      </c>
      <c r="AP3670" t="s">
        <v>66</v>
      </c>
      <c r="AQ3670">
        <v>11</v>
      </c>
      <c r="AR3670" t="s">
        <v>799</v>
      </c>
      <c r="AS3670">
        <v>0</v>
      </c>
      <c r="AT3670" t="s">
        <v>264</v>
      </c>
      <c r="AU3670">
        <v>26</v>
      </c>
    </row>
    <row r="3671" spans="1:47" x14ac:dyDescent="0.25">
      <c r="A3671" t="s">
        <v>1698</v>
      </c>
      <c r="B3671">
        <v>3210434</v>
      </c>
      <c r="C3671">
        <v>544931</v>
      </c>
      <c r="D3671" t="s">
        <v>812</v>
      </c>
      <c r="E3671">
        <v>1</v>
      </c>
      <c r="F3671">
        <v>0</v>
      </c>
      <c r="G3671">
        <v>0</v>
      </c>
      <c r="H3671">
        <v>0</v>
      </c>
      <c r="I3671">
        <v>90</v>
      </c>
      <c r="J3671">
        <v>2019</v>
      </c>
      <c r="K3671" t="s">
        <v>126</v>
      </c>
      <c r="L3671">
        <v>0</v>
      </c>
      <c r="M3671">
        <v>0</v>
      </c>
      <c r="N3671">
        <v>3</v>
      </c>
      <c r="O3671">
        <v>12</v>
      </c>
      <c r="P3671" t="s">
        <v>1433</v>
      </c>
      <c r="Q3671" t="s">
        <v>922</v>
      </c>
      <c r="R3671" t="s">
        <v>1696</v>
      </c>
      <c r="S3671">
        <v>7530</v>
      </c>
      <c r="T3671" t="s">
        <v>815</v>
      </c>
      <c r="U3671" t="s">
        <v>1434</v>
      </c>
      <c r="V3671" t="s">
        <v>793</v>
      </c>
      <c r="W3671" t="s">
        <v>278</v>
      </c>
      <c r="X3671" t="s">
        <v>57</v>
      </c>
      <c r="Y3671" t="s">
        <v>1697</v>
      </c>
      <c r="Z3671" s="1">
        <v>43889</v>
      </c>
      <c r="AA3671">
        <v>82</v>
      </c>
      <c r="AB3671" t="s">
        <v>59</v>
      </c>
      <c r="AC3671">
        <v>2022</v>
      </c>
      <c r="AD3671">
        <v>206</v>
      </c>
      <c r="AE3671" t="s">
        <v>1196</v>
      </c>
      <c r="AF3671" t="s">
        <v>247</v>
      </c>
      <c r="AG3671" s="1">
        <v>36385</v>
      </c>
      <c r="AH3671" t="s">
        <v>248</v>
      </c>
      <c r="AI3671" t="s">
        <v>249</v>
      </c>
      <c r="AJ3671" t="s">
        <v>1197</v>
      </c>
      <c r="AK3671">
        <v>185</v>
      </c>
      <c r="AL3671">
        <v>1000000</v>
      </c>
      <c r="AM3671">
        <v>1500000</v>
      </c>
      <c r="AN3671" s="1">
        <v>45838</v>
      </c>
      <c r="AO3671" t="s">
        <v>1198</v>
      </c>
      <c r="AP3671" t="s">
        <v>66</v>
      </c>
      <c r="AQ3671">
        <v>23</v>
      </c>
      <c r="AR3671" t="s">
        <v>1199</v>
      </c>
      <c r="AS3671">
        <v>0</v>
      </c>
      <c r="AT3671" t="s">
        <v>248</v>
      </c>
      <c r="AU3671">
        <v>25</v>
      </c>
    </row>
    <row r="3672" spans="1:47" x14ac:dyDescent="0.25">
      <c r="A3672" t="s">
        <v>1698</v>
      </c>
      <c r="B3672">
        <v>3210434</v>
      </c>
      <c r="C3672">
        <v>544931</v>
      </c>
      <c r="D3672" t="s">
        <v>812</v>
      </c>
      <c r="E3672">
        <v>1</v>
      </c>
      <c r="F3672">
        <v>0</v>
      </c>
      <c r="G3672">
        <v>0</v>
      </c>
      <c r="H3672">
        <v>0</v>
      </c>
      <c r="I3672">
        <v>90</v>
      </c>
      <c r="J3672">
        <v>2019</v>
      </c>
      <c r="K3672" t="s">
        <v>126</v>
      </c>
      <c r="L3672">
        <v>0</v>
      </c>
      <c r="M3672">
        <v>0</v>
      </c>
      <c r="N3672">
        <v>3</v>
      </c>
      <c r="O3672">
        <v>12</v>
      </c>
      <c r="P3672" t="s">
        <v>1433</v>
      </c>
      <c r="Q3672" t="s">
        <v>922</v>
      </c>
      <c r="R3672" t="s">
        <v>1696</v>
      </c>
      <c r="S3672">
        <v>7530</v>
      </c>
      <c r="T3672" t="s">
        <v>815</v>
      </c>
      <c r="U3672" t="s">
        <v>1434</v>
      </c>
      <c r="V3672" t="s">
        <v>793</v>
      </c>
      <c r="W3672" t="s">
        <v>278</v>
      </c>
      <c r="X3672" t="s">
        <v>57</v>
      </c>
      <c r="Y3672" t="s">
        <v>1697</v>
      </c>
      <c r="Z3672" s="1">
        <v>43889</v>
      </c>
      <c r="AA3672">
        <v>82</v>
      </c>
      <c r="AB3672" t="s">
        <v>59</v>
      </c>
      <c r="AC3672">
        <v>2022</v>
      </c>
      <c r="AD3672">
        <v>206</v>
      </c>
      <c r="AE3672" t="s">
        <v>1196</v>
      </c>
      <c r="AF3672" t="s">
        <v>247</v>
      </c>
      <c r="AG3672" s="1">
        <v>36385</v>
      </c>
      <c r="AH3672" t="s">
        <v>248</v>
      </c>
      <c r="AI3672" t="s">
        <v>249</v>
      </c>
      <c r="AJ3672" t="s">
        <v>1197</v>
      </c>
      <c r="AK3672">
        <v>185</v>
      </c>
      <c r="AL3672">
        <v>1000000</v>
      </c>
      <c r="AM3672">
        <v>1500000</v>
      </c>
      <c r="AN3672" s="1">
        <v>45838</v>
      </c>
      <c r="AO3672" t="s">
        <v>1200</v>
      </c>
      <c r="AP3672" t="s">
        <v>66</v>
      </c>
      <c r="AQ3672">
        <v>23</v>
      </c>
      <c r="AR3672" t="s">
        <v>1199</v>
      </c>
      <c r="AS3672">
        <v>0</v>
      </c>
      <c r="AT3672" t="s">
        <v>248</v>
      </c>
      <c r="AU3672">
        <v>25</v>
      </c>
    </row>
    <row r="3673" spans="1:47" x14ac:dyDescent="0.25">
      <c r="A3673" t="s">
        <v>1698</v>
      </c>
      <c r="B3673">
        <v>3210434</v>
      </c>
      <c r="C3673">
        <v>544931</v>
      </c>
      <c r="D3673" t="s">
        <v>812</v>
      </c>
      <c r="E3673">
        <v>1</v>
      </c>
      <c r="F3673">
        <v>0</v>
      </c>
      <c r="G3673">
        <v>0</v>
      </c>
      <c r="H3673">
        <v>0</v>
      </c>
      <c r="I3673">
        <v>90</v>
      </c>
      <c r="J3673">
        <v>2019</v>
      </c>
      <c r="K3673" t="s">
        <v>126</v>
      </c>
      <c r="L3673">
        <v>0</v>
      </c>
      <c r="M3673">
        <v>0</v>
      </c>
      <c r="N3673">
        <v>3</v>
      </c>
      <c r="O3673">
        <v>12</v>
      </c>
      <c r="P3673" t="s">
        <v>1433</v>
      </c>
      <c r="Q3673" t="s">
        <v>922</v>
      </c>
      <c r="R3673" t="s">
        <v>1696</v>
      </c>
      <c r="S3673">
        <v>7530</v>
      </c>
      <c r="T3673" t="s">
        <v>815</v>
      </c>
      <c r="U3673" t="s">
        <v>1434</v>
      </c>
      <c r="V3673" t="s">
        <v>793</v>
      </c>
      <c r="W3673" t="s">
        <v>278</v>
      </c>
      <c r="X3673" t="s">
        <v>57</v>
      </c>
      <c r="Y3673" t="s">
        <v>1697</v>
      </c>
      <c r="Z3673" s="1">
        <v>43889</v>
      </c>
      <c r="AA3673">
        <v>82</v>
      </c>
      <c r="AB3673" t="s">
        <v>59</v>
      </c>
      <c r="AC3673">
        <v>2022</v>
      </c>
      <c r="AD3673">
        <v>206</v>
      </c>
      <c r="AE3673" t="s">
        <v>1196</v>
      </c>
      <c r="AF3673" t="s">
        <v>247</v>
      </c>
      <c r="AG3673" s="1">
        <v>36385</v>
      </c>
      <c r="AH3673" t="s">
        <v>248</v>
      </c>
      <c r="AI3673" t="s">
        <v>249</v>
      </c>
      <c r="AJ3673" t="s">
        <v>1197</v>
      </c>
      <c r="AK3673">
        <v>185</v>
      </c>
      <c r="AL3673">
        <v>1000000</v>
      </c>
      <c r="AM3673">
        <v>1500000</v>
      </c>
      <c r="AN3673" s="1">
        <v>45838</v>
      </c>
      <c r="AO3673" t="s">
        <v>1201</v>
      </c>
      <c r="AP3673" t="s">
        <v>66</v>
      </c>
      <c r="AQ3673">
        <v>4</v>
      </c>
      <c r="AR3673" t="s">
        <v>1199</v>
      </c>
      <c r="AS3673">
        <v>0</v>
      </c>
      <c r="AT3673" t="s">
        <v>248</v>
      </c>
      <c r="AU3673">
        <v>25</v>
      </c>
    </row>
    <row r="3674" spans="1:47" x14ac:dyDescent="0.25">
      <c r="A3674" t="s">
        <v>1698</v>
      </c>
      <c r="B3674">
        <v>3210434</v>
      </c>
      <c r="C3674">
        <v>544931</v>
      </c>
      <c r="D3674" t="s">
        <v>812</v>
      </c>
      <c r="E3674">
        <v>1</v>
      </c>
      <c r="F3674">
        <v>0</v>
      </c>
      <c r="G3674">
        <v>0</v>
      </c>
      <c r="H3674">
        <v>0</v>
      </c>
      <c r="I3674">
        <v>90</v>
      </c>
      <c r="J3674">
        <v>2019</v>
      </c>
      <c r="K3674" t="s">
        <v>126</v>
      </c>
      <c r="L3674">
        <v>0</v>
      </c>
      <c r="M3674">
        <v>0</v>
      </c>
      <c r="N3674">
        <v>3</v>
      </c>
      <c r="O3674">
        <v>12</v>
      </c>
      <c r="P3674" t="s">
        <v>1433</v>
      </c>
      <c r="Q3674" t="s">
        <v>922</v>
      </c>
      <c r="R3674" t="s">
        <v>1696</v>
      </c>
      <c r="S3674">
        <v>7530</v>
      </c>
      <c r="T3674" t="s">
        <v>815</v>
      </c>
      <c r="U3674" t="s">
        <v>1434</v>
      </c>
      <c r="V3674" t="s">
        <v>793</v>
      </c>
      <c r="W3674" t="s">
        <v>278</v>
      </c>
      <c r="X3674" t="s">
        <v>57</v>
      </c>
      <c r="Y3674" t="s">
        <v>1697</v>
      </c>
      <c r="Z3674" s="1">
        <v>43889</v>
      </c>
      <c r="AA3674">
        <v>82</v>
      </c>
      <c r="AB3674" t="s">
        <v>59</v>
      </c>
      <c r="AC3674">
        <v>2022</v>
      </c>
      <c r="AD3674">
        <v>206</v>
      </c>
      <c r="AE3674" t="s">
        <v>1196</v>
      </c>
      <c r="AF3674" t="s">
        <v>247</v>
      </c>
      <c r="AG3674" s="1">
        <v>36385</v>
      </c>
      <c r="AH3674" t="s">
        <v>248</v>
      </c>
      <c r="AI3674" t="s">
        <v>249</v>
      </c>
      <c r="AJ3674" t="s">
        <v>1197</v>
      </c>
      <c r="AK3674">
        <v>185</v>
      </c>
      <c r="AL3674">
        <v>1000000</v>
      </c>
      <c r="AM3674">
        <v>1500000</v>
      </c>
      <c r="AN3674" s="1">
        <v>45838</v>
      </c>
      <c r="AO3674" t="s">
        <v>1202</v>
      </c>
      <c r="AP3674" t="s">
        <v>66</v>
      </c>
      <c r="AQ3674">
        <v>4</v>
      </c>
      <c r="AR3674" t="s">
        <v>1199</v>
      </c>
      <c r="AS3674">
        <v>0</v>
      </c>
      <c r="AT3674" t="s">
        <v>248</v>
      </c>
      <c r="AU3674">
        <v>25</v>
      </c>
    </row>
    <row r="3675" spans="1:47" x14ac:dyDescent="0.25">
      <c r="A3675" t="s">
        <v>1698</v>
      </c>
      <c r="B3675">
        <v>3210434</v>
      </c>
      <c r="C3675">
        <v>544931</v>
      </c>
      <c r="D3675" t="s">
        <v>812</v>
      </c>
      <c r="E3675">
        <v>1</v>
      </c>
      <c r="F3675">
        <v>0</v>
      </c>
      <c r="G3675">
        <v>0</v>
      </c>
      <c r="H3675">
        <v>0</v>
      </c>
      <c r="I3675">
        <v>90</v>
      </c>
      <c r="J3675">
        <v>2019</v>
      </c>
      <c r="K3675" t="s">
        <v>126</v>
      </c>
      <c r="L3675">
        <v>0</v>
      </c>
      <c r="M3675">
        <v>0</v>
      </c>
      <c r="N3675">
        <v>3</v>
      </c>
      <c r="O3675">
        <v>12</v>
      </c>
      <c r="P3675" t="s">
        <v>1433</v>
      </c>
      <c r="Q3675" t="s">
        <v>922</v>
      </c>
      <c r="R3675" t="s">
        <v>1696</v>
      </c>
      <c r="S3675">
        <v>7530</v>
      </c>
      <c r="T3675" t="s">
        <v>815</v>
      </c>
      <c r="U3675" t="s">
        <v>1434</v>
      </c>
      <c r="V3675" t="s">
        <v>793</v>
      </c>
      <c r="W3675" t="s">
        <v>278</v>
      </c>
      <c r="X3675" t="s">
        <v>57</v>
      </c>
      <c r="Y3675" t="s">
        <v>1697</v>
      </c>
      <c r="Z3675" s="1">
        <v>43889</v>
      </c>
      <c r="AA3675">
        <v>82</v>
      </c>
      <c r="AB3675" t="s">
        <v>59</v>
      </c>
      <c r="AC3675">
        <v>2022</v>
      </c>
      <c r="AD3675">
        <v>206</v>
      </c>
      <c r="AE3675" t="s">
        <v>1196</v>
      </c>
      <c r="AF3675" t="s">
        <v>247</v>
      </c>
      <c r="AG3675" s="1">
        <v>36385</v>
      </c>
      <c r="AH3675" t="s">
        <v>248</v>
      </c>
      <c r="AI3675" t="s">
        <v>249</v>
      </c>
      <c r="AJ3675" t="s">
        <v>1197</v>
      </c>
      <c r="AK3675">
        <v>185</v>
      </c>
      <c r="AL3675">
        <v>1000000</v>
      </c>
      <c r="AM3675">
        <v>1500000</v>
      </c>
      <c r="AN3675" s="1">
        <v>45838</v>
      </c>
      <c r="AO3675" t="s">
        <v>1203</v>
      </c>
      <c r="AP3675" t="s">
        <v>66</v>
      </c>
      <c r="AQ3675">
        <v>4</v>
      </c>
      <c r="AR3675" t="s">
        <v>1199</v>
      </c>
      <c r="AS3675">
        <v>0</v>
      </c>
      <c r="AT3675" t="s">
        <v>248</v>
      </c>
      <c r="AU3675">
        <v>25</v>
      </c>
    </row>
    <row r="3676" spans="1:47" x14ac:dyDescent="0.25">
      <c r="A3676" t="s">
        <v>1699</v>
      </c>
      <c r="B3676">
        <v>3319621</v>
      </c>
      <c r="C3676">
        <v>393325</v>
      </c>
      <c r="D3676" t="s">
        <v>144</v>
      </c>
      <c r="E3676">
        <v>0</v>
      </c>
      <c r="F3676">
        <v>0</v>
      </c>
      <c r="G3676">
        <v>0</v>
      </c>
      <c r="H3676">
        <v>0</v>
      </c>
      <c r="I3676">
        <v>8</v>
      </c>
      <c r="J3676">
        <v>2019</v>
      </c>
      <c r="K3676" t="s">
        <v>695</v>
      </c>
      <c r="L3676">
        <v>2</v>
      </c>
      <c r="M3676">
        <v>0</v>
      </c>
      <c r="N3676">
        <v>8.7201953461648944</v>
      </c>
      <c r="O3676">
        <v>9.2028152829646661</v>
      </c>
      <c r="P3676" t="s">
        <v>1550</v>
      </c>
      <c r="Q3676" t="s">
        <v>932</v>
      </c>
      <c r="R3676" t="s">
        <v>281</v>
      </c>
      <c r="S3676">
        <v>51500</v>
      </c>
      <c r="T3676" t="s">
        <v>53</v>
      </c>
      <c r="U3676" t="s">
        <v>282</v>
      </c>
      <c r="V3676" t="s">
        <v>116</v>
      </c>
      <c r="W3676" t="s">
        <v>229</v>
      </c>
      <c r="X3676" t="s">
        <v>151</v>
      </c>
      <c r="Y3676" t="s">
        <v>1700</v>
      </c>
      <c r="Z3676" s="1">
        <v>43894</v>
      </c>
      <c r="AA3676">
        <v>77</v>
      </c>
      <c r="AB3676" t="s">
        <v>59</v>
      </c>
      <c r="AC3676">
        <v>2021</v>
      </c>
      <c r="AD3676">
        <v>1123</v>
      </c>
      <c r="AE3676" t="s">
        <v>1229</v>
      </c>
      <c r="AF3676" t="s">
        <v>247</v>
      </c>
      <c r="AG3676" s="1">
        <v>36576</v>
      </c>
      <c r="AH3676" t="s">
        <v>355</v>
      </c>
      <c r="AI3676" t="s">
        <v>265</v>
      </c>
      <c r="AJ3676" t="s">
        <v>64</v>
      </c>
      <c r="AK3676">
        <v>185</v>
      </c>
      <c r="AL3676">
        <v>12000000</v>
      </c>
      <c r="AM3676">
        <v>12000000</v>
      </c>
      <c r="AN3676" s="1">
        <v>45838</v>
      </c>
      <c r="AO3676" t="s">
        <v>1230</v>
      </c>
      <c r="AP3676" t="s">
        <v>66</v>
      </c>
      <c r="AQ3676">
        <v>9</v>
      </c>
      <c r="AR3676" t="s">
        <v>1231</v>
      </c>
      <c r="AS3676">
        <v>0</v>
      </c>
      <c r="AT3676" t="s">
        <v>355</v>
      </c>
      <c r="AU3676">
        <v>24</v>
      </c>
    </row>
    <row r="3677" spans="1:47" x14ac:dyDescent="0.25">
      <c r="A3677" t="s">
        <v>1701</v>
      </c>
      <c r="B3677">
        <v>3319621</v>
      </c>
      <c r="C3677">
        <v>49723</v>
      </c>
      <c r="D3677" t="s">
        <v>144</v>
      </c>
      <c r="E3677">
        <v>0</v>
      </c>
      <c r="F3677">
        <v>0</v>
      </c>
      <c r="G3677">
        <v>0</v>
      </c>
      <c r="H3677">
        <v>0</v>
      </c>
      <c r="I3677">
        <v>77</v>
      </c>
      <c r="J3677">
        <v>2019</v>
      </c>
      <c r="K3677" t="s">
        <v>695</v>
      </c>
      <c r="L3677">
        <v>2</v>
      </c>
      <c r="M3677">
        <v>0</v>
      </c>
      <c r="N3677">
        <v>8.7201953461648944</v>
      </c>
      <c r="O3677">
        <v>9.2028152829646661</v>
      </c>
      <c r="P3677" t="s">
        <v>1550</v>
      </c>
      <c r="Q3677" t="s">
        <v>932</v>
      </c>
      <c r="R3677" t="s">
        <v>281</v>
      </c>
      <c r="S3677">
        <v>51500</v>
      </c>
      <c r="T3677" t="s">
        <v>53</v>
      </c>
      <c r="U3677" t="s">
        <v>282</v>
      </c>
      <c r="V3677" t="s">
        <v>116</v>
      </c>
      <c r="W3677" t="s">
        <v>229</v>
      </c>
      <c r="X3677" t="s">
        <v>151</v>
      </c>
      <c r="Y3677" t="s">
        <v>1700</v>
      </c>
      <c r="Z3677" s="1">
        <v>43894</v>
      </c>
      <c r="AA3677">
        <v>77</v>
      </c>
      <c r="AB3677" t="s">
        <v>59</v>
      </c>
      <c r="AC3677">
        <v>2023</v>
      </c>
      <c r="AD3677">
        <v>24</v>
      </c>
      <c r="AE3677" t="s">
        <v>60</v>
      </c>
      <c r="AF3677" t="s">
        <v>61</v>
      </c>
      <c r="AG3677" s="1">
        <v>32961</v>
      </c>
      <c r="AH3677" t="s">
        <v>62</v>
      </c>
      <c r="AI3677" t="s">
        <v>63</v>
      </c>
      <c r="AJ3677" t="s">
        <v>64</v>
      </c>
      <c r="AK3677">
        <v>186</v>
      </c>
      <c r="AL3677">
        <v>700000</v>
      </c>
      <c r="AM3677">
        <v>5000000</v>
      </c>
      <c r="AN3677" s="1">
        <v>45838</v>
      </c>
      <c r="AO3677" t="s">
        <v>65</v>
      </c>
      <c r="AP3677" t="s">
        <v>66</v>
      </c>
      <c r="AQ3677">
        <v>22</v>
      </c>
      <c r="AR3677" t="s">
        <v>67</v>
      </c>
      <c r="AS3677">
        <v>0</v>
      </c>
      <c r="AT3677" t="s">
        <v>62</v>
      </c>
      <c r="AU3677">
        <v>34</v>
      </c>
    </row>
    <row r="3678" spans="1:47" x14ac:dyDescent="0.25">
      <c r="A3678" t="s">
        <v>1701</v>
      </c>
      <c r="B3678">
        <v>3319621</v>
      </c>
      <c r="C3678">
        <v>49723</v>
      </c>
      <c r="D3678" t="s">
        <v>144</v>
      </c>
      <c r="E3678">
        <v>0</v>
      </c>
      <c r="F3678">
        <v>0</v>
      </c>
      <c r="G3678">
        <v>0</v>
      </c>
      <c r="H3678">
        <v>0</v>
      </c>
      <c r="I3678">
        <v>77</v>
      </c>
      <c r="J3678">
        <v>2019</v>
      </c>
      <c r="K3678" t="s">
        <v>695</v>
      </c>
      <c r="L3678">
        <v>2</v>
      </c>
      <c r="M3678">
        <v>0</v>
      </c>
      <c r="N3678">
        <v>8.7201953461648944</v>
      </c>
      <c r="O3678">
        <v>9.2028152829646661</v>
      </c>
      <c r="P3678" t="s">
        <v>1550</v>
      </c>
      <c r="Q3678" t="s">
        <v>932</v>
      </c>
      <c r="R3678" t="s">
        <v>281</v>
      </c>
      <c r="S3678">
        <v>51500</v>
      </c>
      <c r="T3678" t="s">
        <v>53</v>
      </c>
      <c r="U3678" t="s">
        <v>282</v>
      </c>
      <c r="V3678" t="s">
        <v>116</v>
      </c>
      <c r="W3678" t="s">
        <v>229</v>
      </c>
      <c r="X3678" t="s">
        <v>151</v>
      </c>
      <c r="Y3678" t="s">
        <v>1700</v>
      </c>
      <c r="Z3678" s="1">
        <v>43894</v>
      </c>
      <c r="AA3678">
        <v>77</v>
      </c>
      <c r="AB3678" t="s">
        <v>59</v>
      </c>
      <c r="AC3678">
        <v>2023</v>
      </c>
      <c r="AD3678">
        <v>24</v>
      </c>
      <c r="AE3678" t="s">
        <v>60</v>
      </c>
      <c r="AF3678" t="s">
        <v>61</v>
      </c>
      <c r="AG3678" s="1">
        <v>32961</v>
      </c>
      <c r="AH3678" t="s">
        <v>62</v>
      </c>
      <c r="AI3678" t="s">
        <v>63</v>
      </c>
      <c r="AJ3678" t="s">
        <v>64</v>
      </c>
      <c r="AK3678">
        <v>186</v>
      </c>
      <c r="AL3678">
        <v>700000</v>
      </c>
      <c r="AM3678">
        <v>5000000</v>
      </c>
      <c r="AN3678" s="1">
        <v>45838</v>
      </c>
      <c r="AO3678" t="s">
        <v>68</v>
      </c>
      <c r="AP3678" t="s">
        <v>66</v>
      </c>
      <c r="AQ3678">
        <v>22</v>
      </c>
      <c r="AR3678" t="s">
        <v>67</v>
      </c>
      <c r="AS3678">
        <v>0</v>
      </c>
      <c r="AT3678" t="s">
        <v>62</v>
      </c>
      <c r="AU3678">
        <v>34</v>
      </c>
    </row>
    <row r="3679" spans="1:47" x14ac:dyDescent="0.25">
      <c r="A3679" t="s">
        <v>1701</v>
      </c>
      <c r="B3679">
        <v>3319621</v>
      </c>
      <c r="C3679">
        <v>49723</v>
      </c>
      <c r="D3679" t="s">
        <v>144</v>
      </c>
      <c r="E3679">
        <v>0</v>
      </c>
      <c r="F3679">
        <v>0</v>
      </c>
      <c r="G3679">
        <v>0</v>
      </c>
      <c r="H3679">
        <v>0</v>
      </c>
      <c r="I3679">
        <v>77</v>
      </c>
      <c r="J3679">
        <v>2019</v>
      </c>
      <c r="K3679" t="s">
        <v>695</v>
      </c>
      <c r="L3679">
        <v>2</v>
      </c>
      <c r="M3679">
        <v>0</v>
      </c>
      <c r="N3679">
        <v>8.7201953461648944</v>
      </c>
      <c r="O3679">
        <v>9.2028152829646661</v>
      </c>
      <c r="P3679" t="s">
        <v>1550</v>
      </c>
      <c r="Q3679" t="s">
        <v>932</v>
      </c>
      <c r="R3679" t="s">
        <v>281</v>
      </c>
      <c r="S3679">
        <v>51500</v>
      </c>
      <c r="T3679" t="s">
        <v>53</v>
      </c>
      <c r="U3679" t="s">
        <v>282</v>
      </c>
      <c r="V3679" t="s">
        <v>116</v>
      </c>
      <c r="W3679" t="s">
        <v>229</v>
      </c>
      <c r="X3679" t="s">
        <v>151</v>
      </c>
      <c r="Y3679" t="s">
        <v>1700</v>
      </c>
      <c r="Z3679" s="1">
        <v>43894</v>
      </c>
      <c r="AA3679">
        <v>77</v>
      </c>
      <c r="AB3679" t="s">
        <v>59</v>
      </c>
      <c r="AC3679">
        <v>2023</v>
      </c>
      <c r="AD3679">
        <v>24</v>
      </c>
      <c r="AE3679" t="s">
        <v>60</v>
      </c>
      <c r="AF3679" t="s">
        <v>61</v>
      </c>
      <c r="AG3679" s="1">
        <v>32961</v>
      </c>
      <c r="AH3679" t="s">
        <v>62</v>
      </c>
      <c r="AI3679" t="s">
        <v>63</v>
      </c>
      <c r="AJ3679" t="s">
        <v>64</v>
      </c>
      <c r="AK3679">
        <v>186</v>
      </c>
      <c r="AL3679">
        <v>700000</v>
      </c>
      <c r="AM3679">
        <v>5000000</v>
      </c>
      <c r="AN3679" s="1">
        <v>45838</v>
      </c>
      <c r="AO3679" t="s">
        <v>69</v>
      </c>
      <c r="AP3679" t="s">
        <v>66</v>
      </c>
      <c r="AQ3679">
        <v>22</v>
      </c>
      <c r="AR3679" t="s">
        <v>67</v>
      </c>
      <c r="AS3679">
        <v>0</v>
      </c>
      <c r="AT3679" t="s">
        <v>62</v>
      </c>
      <c r="AU3679">
        <v>34</v>
      </c>
    </row>
    <row r="3680" spans="1:47" x14ac:dyDescent="0.25">
      <c r="A3680" t="s">
        <v>1701</v>
      </c>
      <c r="B3680">
        <v>3319621</v>
      </c>
      <c r="C3680">
        <v>49723</v>
      </c>
      <c r="D3680" t="s">
        <v>144</v>
      </c>
      <c r="E3680">
        <v>0</v>
      </c>
      <c r="F3680">
        <v>0</v>
      </c>
      <c r="G3680">
        <v>0</v>
      </c>
      <c r="H3680">
        <v>0</v>
      </c>
      <c r="I3680">
        <v>77</v>
      </c>
      <c r="J3680">
        <v>2019</v>
      </c>
      <c r="K3680" t="s">
        <v>695</v>
      </c>
      <c r="L3680">
        <v>2</v>
      </c>
      <c r="M3680">
        <v>0</v>
      </c>
      <c r="N3680">
        <v>8.7201953461648944</v>
      </c>
      <c r="O3680">
        <v>9.2028152829646661</v>
      </c>
      <c r="P3680" t="s">
        <v>1550</v>
      </c>
      <c r="Q3680" t="s">
        <v>932</v>
      </c>
      <c r="R3680" t="s">
        <v>281</v>
      </c>
      <c r="S3680">
        <v>51500</v>
      </c>
      <c r="T3680" t="s">
        <v>53</v>
      </c>
      <c r="U3680" t="s">
        <v>282</v>
      </c>
      <c r="V3680" t="s">
        <v>116</v>
      </c>
      <c r="W3680" t="s">
        <v>229</v>
      </c>
      <c r="X3680" t="s">
        <v>151</v>
      </c>
      <c r="Y3680" t="s">
        <v>1700</v>
      </c>
      <c r="Z3680" s="1">
        <v>43894</v>
      </c>
      <c r="AA3680">
        <v>77</v>
      </c>
      <c r="AB3680" t="s">
        <v>59</v>
      </c>
      <c r="AC3680">
        <v>2023</v>
      </c>
      <c r="AD3680">
        <v>24</v>
      </c>
      <c r="AE3680" t="s">
        <v>60</v>
      </c>
      <c r="AF3680" t="s">
        <v>61</v>
      </c>
      <c r="AG3680" s="1">
        <v>32961</v>
      </c>
      <c r="AH3680" t="s">
        <v>62</v>
      </c>
      <c r="AI3680" t="s">
        <v>63</v>
      </c>
      <c r="AJ3680" t="s">
        <v>64</v>
      </c>
      <c r="AK3680">
        <v>186</v>
      </c>
      <c r="AL3680">
        <v>700000</v>
      </c>
      <c r="AM3680">
        <v>5000000</v>
      </c>
      <c r="AN3680" s="1">
        <v>45838</v>
      </c>
      <c r="AO3680" t="s">
        <v>70</v>
      </c>
      <c r="AP3680" t="s">
        <v>66</v>
      </c>
      <c r="AQ3680">
        <v>22</v>
      </c>
      <c r="AR3680" t="s">
        <v>67</v>
      </c>
      <c r="AS3680">
        <v>0</v>
      </c>
      <c r="AT3680" t="s">
        <v>62</v>
      </c>
      <c r="AU3680">
        <v>34</v>
      </c>
    </row>
    <row r="3681" spans="1:47" x14ac:dyDescent="0.25">
      <c r="A3681" t="s">
        <v>1701</v>
      </c>
      <c r="B3681">
        <v>3319621</v>
      </c>
      <c r="C3681">
        <v>49723</v>
      </c>
      <c r="D3681" t="s">
        <v>144</v>
      </c>
      <c r="E3681">
        <v>0</v>
      </c>
      <c r="F3681">
        <v>0</v>
      </c>
      <c r="G3681">
        <v>0</v>
      </c>
      <c r="H3681">
        <v>0</v>
      </c>
      <c r="I3681">
        <v>77</v>
      </c>
      <c r="J3681">
        <v>2019</v>
      </c>
      <c r="K3681" t="s">
        <v>695</v>
      </c>
      <c r="L3681">
        <v>2</v>
      </c>
      <c r="M3681">
        <v>0</v>
      </c>
      <c r="N3681">
        <v>8.7201953461648944</v>
      </c>
      <c r="O3681">
        <v>9.2028152829646661</v>
      </c>
      <c r="P3681" t="s">
        <v>1550</v>
      </c>
      <c r="Q3681" t="s">
        <v>932</v>
      </c>
      <c r="R3681" t="s">
        <v>281</v>
      </c>
      <c r="S3681">
        <v>51500</v>
      </c>
      <c r="T3681" t="s">
        <v>53</v>
      </c>
      <c r="U3681" t="s">
        <v>282</v>
      </c>
      <c r="V3681" t="s">
        <v>116</v>
      </c>
      <c r="W3681" t="s">
        <v>229</v>
      </c>
      <c r="X3681" t="s">
        <v>151</v>
      </c>
      <c r="Y3681" t="s">
        <v>1700</v>
      </c>
      <c r="Z3681" s="1">
        <v>43894</v>
      </c>
      <c r="AA3681">
        <v>77</v>
      </c>
      <c r="AB3681" t="s">
        <v>59</v>
      </c>
      <c r="AC3681">
        <v>2023</v>
      </c>
      <c r="AD3681">
        <v>24</v>
      </c>
      <c r="AE3681" t="s">
        <v>60</v>
      </c>
      <c r="AF3681" t="s">
        <v>61</v>
      </c>
      <c r="AG3681" s="1">
        <v>32961</v>
      </c>
      <c r="AH3681" t="s">
        <v>62</v>
      </c>
      <c r="AI3681" t="s">
        <v>63</v>
      </c>
      <c r="AJ3681" t="s">
        <v>64</v>
      </c>
      <c r="AK3681">
        <v>186</v>
      </c>
      <c r="AL3681">
        <v>700000</v>
      </c>
      <c r="AM3681">
        <v>5000000</v>
      </c>
      <c r="AN3681" s="1">
        <v>45838</v>
      </c>
      <c r="AO3681" t="s">
        <v>71</v>
      </c>
      <c r="AP3681" t="s">
        <v>66</v>
      </c>
      <c r="AQ3681">
        <v>22</v>
      </c>
      <c r="AR3681" t="s">
        <v>67</v>
      </c>
      <c r="AS3681">
        <v>0</v>
      </c>
      <c r="AT3681" t="s">
        <v>62</v>
      </c>
      <c r="AU3681">
        <v>34</v>
      </c>
    </row>
    <row r="3682" spans="1:47" x14ac:dyDescent="0.25">
      <c r="A3682" t="s">
        <v>1701</v>
      </c>
      <c r="B3682">
        <v>3319621</v>
      </c>
      <c r="C3682">
        <v>49723</v>
      </c>
      <c r="D3682" t="s">
        <v>144</v>
      </c>
      <c r="E3682">
        <v>0</v>
      </c>
      <c r="F3682">
        <v>0</v>
      </c>
      <c r="G3682">
        <v>0</v>
      </c>
      <c r="H3682">
        <v>0</v>
      </c>
      <c r="I3682">
        <v>77</v>
      </c>
      <c r="J3682">
        <v>2019</v>
      </c>
      <c r="K3682" t="s">
        <v>695</v>
      </c>
      <c r="L3682">
        <v>2</v>
      </c>
      <c r="M3682">
        <v>0</v>
      </c>
      <c r="N3682">
        <v>8.7201953461648944</v>
      </c>
      <c r="O3682">
        <v>9.2028152829646661</v>
      </c>
      <c r="P3682" t="s">
        <v>1550</v>
      </c>
      <c r="Q3682" t="s">
        <v>932</v>
      </c>
      <c r="R3682" t="s">
        <v>281</v>
      </c>
      <c r="S3682">
        <v>51500</v>
      </c>
      <c r="T3682" t="s">
        <v>53</v>
      </c>
      <c r="U3682" t="s">
        <v>282</v>
      </c>
      <c r="V3682" t="s">
        <v>116</v>
      </c>
      <c r="W3682" t="s">
        <v>229</v>
      </c>
      <c r="X3682" t="s">
        <v>151</v>
      </c>
      <c r="Y3682" t="s">
        <v>1700</v>
      </c>
      <c r="Z3682" s="1">
        <v>43894</v>
      </c>
      <c r="AA3682">
        <v>77</v>
      </c>
      <c r="AB3682" t="s">
        <v>59</v>
      </c>
      <c r="AC3682">
        <v>2023</v>
      </c>
      <c r="AD3682">
        <v>24</v>
      </c>
      <c r="AE3682" t="s">
        <v>60</v>
      </c>
      <c r="AF3682" t="s">
        <v>61</v>
      </c>
      <c r="AG3682" s="1">
        <v>32961</v>
      </c>
      <c r="AH3682" t="s">
        <v>62</v>
      </c>
      <c r="AI3682" t="s">
        <v>63</v>
      </c>
      <c r="AJ3682" t="s">
        <v>64</v>
      </c>
      <c r="AK3682">
        <v>186</v>
      </c>
      <c r="AL3682">
        <v>700000</v>
      </c>
      <c r="AM3682">
        <v>5000000</v>
      </c>
      <c r="AN3682" s="1">
        <v>45838</v>
      </c>
      <c r="AO3682" t="s">
        <v>72</v>
      </c>
      <c r="AP3682" t="s">
        <v>66</v>
      </c>
      <c r="AQ3682">
        <v>22</v>
      </c>
      <c r="AR3682" t="s">
        <v>67</v>
      </c>
      <c r="AS3682">
        <v>0</v>
      </c>
      <c r="AT3682" t="s">
        <v>62</v>
      </c>
      <c r="AU3682">
        <v>34</v>
      </c>
    </row>
    <row r="3683" spans="1:47" x14ac:dyDescent="0.25">
      <c r="A3683" t="s">
        <v>1702</v>
      </c>
      <c r="B3683">
        <v>3203653</v>
      </c>
      <c r="C3683">
        <v>393325</v>
      </c>
      <c r="D3683" t="s">
        <v>48</v>
      </c>
      <c r="E3683">
        <v>1</v>
      </c>
      <c r="F3683">
        <v>0</v>
      </c>
      <c r="G3683">
        <v>1</v>
      </c>
      <c r="H3683">
        <v>0</v>
      </c>
      <c r="I3683">
        <v>87</v>
      </c>
      <c r="J3683">
        <v>2019</v>
      </c>
      <c r="K3683" t="s">
        <v>701</v>
      </c>
      <c r="L3683">
        <v>2</v>
      </c>
      <c r="M3683">
        <v>2</v>
      </c>
      <c r="N3683">
        <v>13</v>
      </c>
      <c r="O3683">
        <v>17</v>
      </c>
      <c r="P3683" t="s">
        <v>1703</v>
      </c>
      <c r="Q3683" t="s">
        <v>932</v>
      </c>
      <c r="R3683" t="s">
        <v>156</v>
      </c>
      <c r="S3683">
        <v>58028</v>
      </c>
      <c r="T3683" t="s">
        <v>180</v>
      </c>
      <c r="U3683" t="s">
        <v>157</v>
      </c>
      <c r="V3683" t="s">
        <v>116</v>
      </c>
      <c r="W3683" t="s">
        <v>181</v>
      </c>
      <c r="X3683" t="s">
        <v>57</v>
      </c>
      <c r="Y3683" t="s">
        <v>1704</v>
      </c>
      <c r="Z3683" s="1">
        <v>43897</v>
      </c>
      <c r="AA3683">
        <v>3</v>
      </c>
      <c r="AB3683" t="s">
        <v>81</v>
      </c>
      <c r="AC3683">
        <v>2021</v>
      </c>
      <c r="AD3683">
        <v>1123</v>
      </c>
      <c r="AE3683" t="s">
        <v>1229</v>
      </c>
      <c r="AF3683" t="s">
        <v>247</v>
      </c>
      <c r="AG3683" s="1">
        <v>36576</v>
      </c>
      <c r="AH3683" t="s">
        <v>355</v>
      </c>
      <c r="AI3683" t="s">
        <v>265</v>
      </c>
      <c r="AJ3683" t="s">
        <v>64</v>
      </c>
      <c r="AK3683">
        <v>185</v>
      </c>
      <c r="AL3683">
        <v>12000000</v>
      </c>
      <c r="AM3683">
        <v>12000000</v>
      </c>
      <c r="AN3683" s="1">
        <v>45838</v>
      </c>
      <c r="AO3683" t="s">
        <v>1230</v>
      </c>
      <c r="AP3683" t="s">
        <v>66</v>
      </c>
      <c r="AQ3683">
        <v>9</v>
      </c>
      <c r="AR3683" t="s">
        <v>1231</v>
      </c>
      <c r="AS3683">
        <v>0</v>
      </c>
      <c r="AT3683" t="s">
        <v>355</v>
      </c>
      <c r="AU3683">
        <v>24</v>
      </c>
    </row>
    <row r="3684" spans="1:47" x14ac:dyDescent="0.25">
      <c r="A3684" t="s">
        <v>1702</v>
      </c>
      <c r="B3684">
        <v>3203653</v>
      </c>
      <c r="C3684">
        <v>393325</v>
      </c>
      <c r="D3684" t="s">
        <v>48</v>
      </c>
      <c r="E3684">
        <v>1</v>
      </c>
      <c r="F3684">
        <v>0</v>
      </c>
      <c r="G3684">
        <v>1</v>
      </c>
      <c r="H3684">
        <v>0</v>
      </c>
      <c r="I3684">
        <v>87</v>
      </c>
      <c r="J3684">
        <v>2019</v>
      </c>
      <c r="K3684" t="s">
        <v>701</v>
      </c>
      <c r="L3684">
        <v>2</v>
      </c>
      <c r="M3684">
        <v>2</v>
      </c>
      <c r="N3684">
        <v>13</v>
      </c>
      <c r="O3684">
        <v>17</v>
      </c>
      <c r="P3684" t="s">
        <v>1703</v>
      </c>
      <c r="Q3684" t="s">
        <v>932</v>
      </c>
      <c r="R3684" t="s">
        <v>156</v>
      </c>
      <c r="S3684">
        <v>58028</v>
      </c>
      <c r="T3684" t="s">
        <v>180</v>
      </c>
      <c r="U3684" t="s">
        <v>157</v>
      </c>
      <c r="V3684" t="s">
        <v>116</v>
      </c>
      <c r="W3684" t="s">
        <v>181</v>
      </c>
      <c r="X3684" t="s">
        <v>57</v>
      </c>
      <c r="Y3684" t="s">
        <v>1705</v>
      </c>
      <c r="Z3684" s="1">
        <v>43897</v>
      </c>
      <c r="AA3684">
        <v>87</v>
      </c>
      <c r="AB3684" t="s">
        <v>59</v>
      </c>
      <c r="AC3684">
        <v>2021</v>
      </c>
      <c r="AD3684">
        <v>1123</v>
      </c>
      <c r="AE3684" t="s">
        <v>1229</v>
      </c>
      <c r="AF3684" t="s">
        <v>247</v>
      </c>
      <c r="AG3684" s="1">
        <v>36576</v>
      </c>
      <c r="AH3684" t="s">
        <v>355</v>
      </c>
      <c r="AI3684" t="s">
        <v>265</v>
      </c>
      <c r="AJ3684" t="s">
        <v>64</v>
      </c>
      <c r="AK3684">
        <v>185</v>
      </c>
      <c r="AL3684">
        <v>12000000</v>
      </c>
      <c r="AM3684">
        <v>12000000</v>
      </c>
      <c r="AN3684" s="1">
        <v>45838</v>
      </c>
      <c r="AO3684" t="s">
        <v>1230</v>
      </c>
      <c r="AP3684" t="s">
        <v>66</v>
      </c>
      <c r="AQ3684">
        <v>9</v>
      </c>
      <c r="AR3684" t="s">
        <v>1231</v>
      </c>
      <c r="AS3684">
        <v>0</v>
      </c>
      <c r="AT3684" t="s">
        <v>355</v>
      </c>
      <c r="AU3684">
        <v>24</v>
      </c>
    </row>
    <row r="3685" spans="1:47" x14ac:dyDescent="0.25">
      <c r="A3685" t="s">
        <v>1706</v>
      </c>
      <c r="B3685">
        <v>3203656</v>
      </c>
      <c r="C3685">
        <v>332697</v>
      </c>
      <c r="D3685" t="s">
        <v>48</v>
      </c>
      <c r="E3685">
        <v>0</v>
      </c>
      <c r="F3685">
        <v>0</v>
      </c>
      <c r="G3685">
        <v>1</v>
      </c>
      <c r="H3685">
        <v>0</v>
      </c>
      <c r="I3685">
        <v>90</v>
      </c>
      <c r="J3685">
        <v>2019</v>
      </c>
      <c r="K3685" t="s">
        <v>701</v>
      </c>
      <c r="L3685">
        <v>1</v>
      </c>
      <c r="M3685">
        <v>1</v>
      </c>
      <c r="N3685">
        <v>6</v>
      </c>
      <c r="O3685">
        <v>9</v>
      </c>
      <c r="P3685" t="s">
        <v>1468</v>
      </c>
      <c r="Q3685" t="s">
        <v>1647</v>
      </c>
      <c r="R3685" t="s">
        <v>494</v>
      </c>
      <c r="S3685">
        <v>58324</v>
      </c>
      <c r="T3685" t="s">
        <v>1131</v>
      </c>
      <c r="U3685" t="s">
        <v>135</v>
      </c>
      <c r="V3685" t="s">
        <v>109</v>
      </c>
      <c r="W3685" t="s">
        <v>103</v>
      </c>
      <c r="X3685" t="s">
        <v>57</v>
      </c>
      <c r="Y3685" t="s">
        <v>1707</v>
      </c>
      <c r="Z3685" s="1">
        <v>43897</v>
      </c>
      <c r="AA3685">
        <v>20</v>
      </c>
      <c r="AB3685" t="s">
        <v>81</v>
      </c>
      <c r="AC3685">
        <v>2023</v>
      </c>
      <c r="AD3685">
        <v>506</v>
      </c>
      <c r="AE3685" t="s">
        <v>755</v>
      </c>
      <c r="AF3685" t="s">
        <v>247</v>
      </c>
      <c r="AG3685" s="1">
        <v>36035</v>
      </c>
      <c r="AH3685" t="s">
        <v>248</v>
      </c>
      <c r="AI3685" t="s">
        <v>249</v>
      </c>
      <c r="AJ3685" t="s">
        <v>64</v>
      </c>
      <c r="AK3685">
        <v>185</v>
      </c>
      <c r="AL3685">
        <v>20000000</v>
      </c>
      <c r="AM3685">
        <v>25000000</v>
      </c>
      <c r="AN3685" s="1">
        <v>45838</v>
      </c>
      <c r="AO3685" t="s">
        <v>756</v>
      </c>
      <c r="AP3685" t="s">
        <v>66</v>
      </c>
      <c r="AQ3685">
        <v>16</v>
      </c>
      <c r="AR3685" t="s">
        <v>757</v>
      </c>
      <c r="AS3685">
        <v>0</v>
      </c>
      <c r="AT3685" t="s">
        <v>465</v>
      </c>
      <c r="AU3685">
        <v>26</v>
      </c>
    </row>
    <row r="3686" spans="1:47" x14ac:dyDescent="0.25">
      <c r="A3686" t="s">
        <v>1706</v>
      </c>
      <c r="B3686">
        <v>3203656</v>
      </c>
      <c r="C3686">
        <v>332697</v>
      </c>
      <c r="D3686" t="s">
        <v>48</v>
      </c>
      <c r="E3686">
        <v>0</v>
      </c>
      <c r="F3686">
        <v>0</v>
      </c>
      <c r="G3686">
        <v>1</v>
      </c>
      <c r="H3686">
        <v>0</v>
      </c>
      <c r="I3686">
        <v>90</v>
      </c>
      <c r="J3686">
        <v>2019</v>
      </c>
      <c r="K3686" t="s">
        <v>701</v>
      </c>
      <c r="L3686">
        <v>1</v>
      </c>
      <c r="M3686">
        <v>1</v>
      </c>
      <c r="N3686">
        <v>6</v>
      </c>
      <c r="O3686">
        <v>9</v>
      </c>
      <c r="P3686" t="s">
        <v>1468</v>
      </c>
      <c r="Q3686" t="s">
        <v>1647</v>
      </c>
      <c r="R3686" t="s">
        <v>494</v>
      </c>
      <c r="S3686">
        <v>58324</v>
      </c>
      <c r="T3686" t="s">
        <v>1131</v>
      </c>
      <c r="U3686" t="s">
        <v>135</v>
      </c>
      <c r="V3686" t="s">
        <v>109</v>
      </c>
      <c r="W3686" t="s">
        <v>103</v>
      </c>
      <c r="X3686" t="s">
        <v>57</v>
      </c>
      <c r="Y3686" t="s">
        <v>1707</v>
      </c>
      <c r="Z3686" s="1">
        <v>43897</v>
      </c>
      <c r="AA3686">
        <v>20</v>
      </c>
      <c r="AB3686" t="s">
        <v>81</v>
      </c>
      <c r="AC3686">
        <v>2023</v>
      </c>
      <c r="AD3686">
        <v>506</v>
      </c>
      <c r="AE3686" t="s">
        <v>755</v>
      </c>
      <c r="AF3686" t="s">
        <v>247</v>
      </c>
      <c r="AG3686" s="1">
        <v>36035</v>
      </c>
      <c r="AH3686" t="s">
        <v>248</v>
      </c>
      <c r="AI3686" t="s">
        <v>249</v>
      </c>
      <c r="AJ3686" t="s">
        <v>64</v>
      </c>
      <c r="AK3686">
        <v>185</v>
      </c>
      <c r="AL3686">
        <v>20000000</v>
      </c>
      <c r="AM3686">
        <v>25000000</v>
      </c>
      <c r="AN3686" s="1">
        <v>45838</v>
      </c>
      <c r="AO3686" t="s">
        <v>758</v>
      </c>
      <c r="AP3686" t="s">
        <v>66</v>
      </c>
      <c r="AQ3686">
        <v>16</v>
      </c>
      <c r="AR3686" t="s">
        <v>757</v>
      </c>
      <c r="AS3686">
        <v>0</v>
      </c>
      <c r="AT3686" t="s">
        <v>248</v>
      </c>
      <c r="AU3686">
        <v>26</v>
      </c>
    </row>
    <row r="3687" spans="1:47" x14ac:dyDescent="0.25">
      <c r="A3687" t="s">
        <v>1706</v>
      </c>
      <c r="B3687">
        <v>3203656</v>
      </c>
      <c r="C3687">
        <v>332697</v>
      </c>
      <c r="D3687" t="s">
        <v>48</v>
      </c>
      <c r="E3687">
        <v>0</v>
      </c>
      <c r="F3687">
        <v>0</v>
      </c>
      <c r="G3687">
        <v>1</v>
      </c>
      <c r="H3687">
        <v>0</v>
      </c>
      <c r="I3687">
        <v>90</v>
      </c>
      <c r="J3687">
        <v>2019</v>
      </c>
      <c r="K3687" t="s">
        <v>701</v>
      </c>
      <c r="L3687">
        <v>1</v>
      </c>
      <c r="M3687">
        <v>1</v>
      </c>
      <c r="N3687">
        <v>6</v>
      </c>
      <c r="O3687">
        <v>9</v>
      </c>
      <c r="P3687" t="s">
        <v>1468</v>
      </c>
      <c r="Q3687" t="s">
        <v>1647</v>
      </c>
      <c r="R3687" t="s">
        <v>494</v>
      </c>
      <c r="S3687">
        <v>58324</v>
      </c>
      <c r="T3687" t="s">
        <v>1131</v>
      </c>
      <c r="U3687" t="s">
        <v>135</v>
      </c>
      <c r="V3687" t="s">
        <v>109</v>
      </c>
      <c r="W3687" t="s">
        <v>103</v>
      </c>
      <c r="X3687" t="s">
        <v>57</v>
      </c>
      <c r="Y3687" t="s">
        <v>1707</v>
      </c>
      <c r="Z3687" s="1">
        <v>43897</v>
      </c>
      <c r="AA3687">
        <v>20</v>
      </c>
      <c r="AB3687" t="s">
        <v>81</v>
      </c>
      <c r="AC3687">
        <v>2023</v>
      </c>
      <c r="AD3687">
        <v>506</v>
      </c>
      <c r="AE3687" t="s">
        <v>755</v>
      </c>
      <c r="AF3687" t="s">
        <v>247</v>
      </c>
      <c r="AG3687" s="1">
        <v>36035</v>
      </c>
      <c r="AH3687" t="s">
        <v>248</v>
      </c>
      <c r="AI3687" t="s">
        <v>249</v>
      </c>
      <c r="AJ3687" t="s">
        <v>64</v>
      </c>
      <c r="AK3687">
        <v>185</v>
      </c>
      <c r="AL3687">
        <v>20000000</v>
      </c>
      <c r="AM3687">
        <v>25000000</v>
      </c>
      <c r="AN3687" s="1">
        <v>45838</v>
      </c>
      <c r="AO3687" t="s">
        <v>759</v>
      </c>
      <c r="AP3687" t="s">
        <v>164</v>
      </c>
      <c r="AQ3687">
        <v>16</v>
      </c>
      <c r="AR3687" t="s">
        <v>757</v>
      </c>
      <c r="AS3687">
        <v>0</v>
      </c>
      <c r="AT3687" t="s">
        <v>465</v>
      </c>
      <c r="AU3687">
        <v>26</v>
      </c>
    </row>
    <row r="3688" spans="1:47" x14ac:dyDescent="0.25">
      <c r="A3688" t="s">
        <v>1706</v>
      </c>
      <c r="B3688">
        <v>3203656</v>
      </c>
      <c r="C3688">
        <v>332697</v>
      </c>
      <c r="D3688" t="s">
        <v>48</v>
      </c>
      <c r="E3688">
        <v>0</v>
      </c>
      <c r="F3688">
        <v>0</v>
      </c>
      <c r="G3688">
        <v>1</v>
      </c>
      <c r="H3688">
        <v>0</v>
      </c>
      <c r="I3688">
        <v>90</v>
      </c>
      <c r="J3688">
        <v>2019</v>
      </c>
      <c r="K3688" t="s">
        <v>701</v>
      </c>
      <c r="L3688">
        <v>1</v>
      </c>
      <c r="M3688">
        <v>1</v>
      </c>
      <c r="N3688">
        <v>6</v>
      </c>
      <c r="O3688">
        <v>9</v>
      </c>
      <c r="P3688" t="s">
        <v>1468</v>
      </c>
      <c r="Q3688" t="s">
        <v>1647</v>
      </c>
      <c r="R3688" t="s">
        <v>494</v>
      </c>
      <c r="S3688">
        <v>58324</v>
      </c>
      <c r="T3688" t="s">
        <v>1131</v>
      </c>
      <c r="U3688" t="s">
        <v>135</v>
      </c>
      <c r="V3688" t="s">
        <v>109</v>
      </c>
      <c r="W3688" t="s">
        <v>103</v>
      </c>
      <c r="X3688" t="s">
        <v>57</v>
      </c>
      <c r="Y3688" t="s">
        <v>1707</v>
      </c>
      <c r="Z3688" s="1">
        <v>43897</v>
      </c>
      <c r="AA3688">
        <v>20</v>
      </c>
      <c r="AB3688" t="s">
        <v>81</v>
      </c>
      <c r="AC3688">
        <v>2023</v>
      </c>
      <c r="AD3688">
        <v>506</v>
      </c>
      <c r="AE3688" t="s">
        <v>755</v>
      </c>
      <c r="AF3688" t="s">
        <v>247</v>
      </c>
      <c r="AG3688" s="1">
        <v>36035</v>
      </c>
      <c r="AH3688" t="s">
        <v>248</v>
      </c>
      <c r="AI3688" t="s">
        <v>249</v>
      </c>
      <c r="AJ3688" t="s">
        <v>64</v>
      </c>
      <c r="AK3688">
        <v>185</v>
      </c>
      <c r="AL3688">
        <v>20000000</v>
      </c>
      <c r="AM3688">
        <v>25000000</v>
      </c>
      <c r="AN3688" s="1">
        <v>45838</v>
      </c>
      <c r="AO3688" t="s">
        <v>760</v>
      </c>
      <c r="AP3688" t="s">
        <v>164</v>
      </c>
      <c r="AQ3688">
        <v>16</v>
      </c>
      <c r="AR3688" t="s">
        <v>757</v>
      </c>
      <c r="AS3688">
        <v>0</v>
      </c>
      <c r="AT3688" t="s">
        <v>465</v>
      </c>
      <c r="AU3688">
        <v>26</v>
      </c>
    </row>
    <row r="3689" spans="1:47" x14ac:dyDescent="0.25">
      <c r="A3689" t="s">
        <v>1706</v>
      </c>
      <c r="B3689">
        <v>3203656</v>
      </c>
      <c r="C3689">
        <v>332697</v>
      </c>
      <c r="D3689" t="s">
        <v>48</v>
      </c>
      <c r="E3689">
        <v>0</v>
      </c>
      <c r="F3689">
        <v>0</v>
      </c>
      <c r="G3689">
        <v>1</v>
      </c>
      <c r="H3689">
        <v>0</v>
      </c>
      <c r="I3689">
        <v>90</v>
      </c>
      <c r="J3689">
        <v>2019</v>
      </c>
      <c r="K3689" t="s">
        <v>701</v>
      </c>
      <c r="L3689">
        <v>1</v>
      </c>
      <c r="M3689">
        <v>1</v>
      </c>
      <c r="N3689">
        <v>6</v>
      </c>
      <c r="O3689">
        <v>9</v>
      </c>
      <c r="P3689" t="s">
        <v>1468</v>
      </c>
      <c r="Q3689" t="s">
        <v>1647</v>
      </c>
      <c r="R3689" t="s">
        <v>494</v>
      </c>
      <c r="S3689">
        <v>58324</v>
      </c>
      <c r="T3689" t="s">
        <v>1131</v>
      </c>
      <c r="U3689" t="s">
        <v>135</v>
      </c>
      <c r="V3689" t="s">
        <v>109</v>
      </c>
      <c r="W3689" t="s">
        <v>103</v>
      </c>
      <c r="X3689" t="s">
        <v>57</v>
      </c>
      <c r="Y3689" t="s">
        <v>1707</v>
      </c>
      <c r="Z3689" s="1">
        <v>43897</v>
      </c>
      <c r="AA3689">
        <v>20</v>
      </c>
      <c r="AB3689" t="s">
        <v>81</v>
      </c>
      <c r="AC3689">
        <v>2023</v>
      </c>
      <c r="AD3689">
        <v>506</v>
      </c>
      <c r="AE3689" t="s">
        <v>755</v>
      </c>
      <c r="AF3689" t="s">
        <v>247</v>
      </c>
      <c r="AG3689" s="1">
        <v>36035</v>
      </c>
      <c r="AH3689" t="s">
        <v>248</v>
      </c>
      <c r="AI3689" t="s">
        <v>249</v>
      </c>
      <c r="AJ3689" t="s">
        <v>64</v>
      </c>
      <c r="AK3689">
        <v>185</v>
      </c>
      <c r="AL3689">
        <v>20000000</v>
      </c>
      <c r="AM3689">
        <v>25000000</v>
      </c>
      <c r="AN3689" s="1">
        <v>45838</v>
      </c>
      <c r="AO3689" t="s">
        <v>761</v>
      </c>
      <c r="AP3689" t="s">
        <v>164</v>
      </c>
      <c r="AQ3689">
        <v>16</v>
      </c>
      <c r="AR3689" t="s">
        <v>757</v>
      </c>
      <c r="AS3689">
        <v>0</v>
      </c>
      <c r="AT3689" t="s">
        <v>465</v>
      </c>
      <c r="AU3689">
        <v>26</v>
      </c>
    </row>
    <row r="3690" spans="1:47" x14ac:dyDescent="0.25">
      <c r="A3690" t="s">
        <v>1706</v>
      </c>
      <c r="B3690">
        <v>3203656</v>
      </c>
      <c r="C3690">
        <v>332697</v>
      </c>
      <c r="D3690" t="s">
        <v>48</v>
      </c>
      <c r="E3690">
        <v>0</v>
      </c>
      <c r="F3690">
        <v>0</v>
      </c>
      <c r="G3690">
        <v>1</v>
      </c>
      <c r="H3690">
        <v>0</v>
      </c>
      <c r="I3690">
        <v>90</v>
      </c>
      <c r="J3690">
        <v>2019</v>
      </c>
      <c r="K3690" t="s">
        <v>701</v>
      </c>
      <c r="L3690">
        <v>1</v>
      </c>
      <c r="M3690">
        <v>1</v>
      </c>
      <c r="N3690">
        <v>6</v>
      </c>
      <c r="O3690">
        <v>9</v>
      </c>
      <c r="P3690" t="s">
        <v>1468</v>
      </c>
      <c r="Q3690" t="s">
        <v>1647</v>
      </c>
      <c r="R3690" t="s">
        <v>494</v>
      </c>
      <c r="S3690">
        <v>58324</v>
      </c>
      <c r="T3690" t="s">
        <v>1131</v>
      </c>
      <c r="U3690" t="s">
        <v>135</v>
      </c>
      <c r="V3690" t="s">
        <v>109</v>
      </c>
      <c r="W3690" t="s">
        <v>103</v>
      </c>
      <c r="X3690" t="s">
        <v>57</v>
      </c>
      <c r="Y3690" t="s">
        <v>1707</v>
      </c>
      <c r="Z3690" s="1">
        <v>43897</v>
      </c>
      <c r="AA3690">
        <v>20</v>
      </c>
      <c r="AB3690" t="s">
        <v>81</v>
      </c>
      <c r="AC3690">
        <v>2023</v>
      </c>
      <c r="AD3690">
        <v>506</v>
      </c>
      <c r="AE3690" t="s">
        <v>755</v>
      </c>
      <c r="AF3690" t="s">
        <v>247</v>
      </c>
      <c r="AG3690" s="1">
        <v>36035</v>
      </c>
      <c r="AH3690" t="s">
        <v>248</v>
      </c>
      <c r="AI3690" t="s">
        <v>249</v>
      </c>
      <c r="AJ3690" t="s">
        <v>64</v>
      </c>
      <c r="AK3690">
        <v>185</v>
      </c>
      <c r="AL3690">
        <v>20000000</v>
      </c>
      <c r="AM3690">
        <v>25000000</v>
      </c>
      <c r="AN3690" s="1">
        <v>45838</v>
      </c>
      <c r="AO3690" t="s">
        <v>762</v>
      </c>
      <c r="AP3690" t="s">
        <v>164</v>
      </c>
      <c r="AQ3690">
        <v>16</v>
      </c>
      <c r="AR3690" t="s">
        <v>757</v>
      </c>
      <c r="AS3690">
        <v>0</v>
      </c>
      <c r="AT3690" t="s">
        <v>465</v>
      </c>
      <c r="AU3690">
        <v>26</v>
      </c>
    </row>
    <row r="3691" spans="1:47" x14ac:dyDescent="0.25">
      <c r="A3691" t="s">
        <v>1706</v>
      </c>
      <c r="B3691">
        <v>3203656</v>
      </c>
      <c r="C3691">
        <v>332697</v>
      </c>
      <c r="D3691" t="s">
        <v>48</v>
      </c>
      <c r="E3691">
        <v>0</v>
      </c>
      <c r="F3691">
        <v>0</v>
      </c>
      <c r="G3691">
        <v>1</v>
      </c>
      <c r="H3691">
        <v>0</v>
      </c>
      <c r="I3691">
        <v>90</v>
      </c>
      <c r="J3691">
        <v>2019</v>
      </c>
      <c r="K3691" t="s">
        <v>701</v>
      </c>
      <c r="L3691">
        <v>1</v>
      </c>
      <c r="M3691">
        <v>1</v>
      </c>
      <c r="N3691">
        <v>6</v>
      </c>
      <c r="O3691">
        <v>9</v>
      </c>
      <c r="P3691" t="s">
        <v>1468</v>
      </c>
      <c r="Q3691" t="s">
        <v>1647</v>
      </c>
      <c r="R3691" t="s">
        <v>494</v>
      </c>
      <c r="S3691">
        <v>58324</v>
      </c>
      <c r="T3691" t="s">
        <v>1131</v>
      </c>
      <c r="U3691" t="s">
        <v>135</v>
      </c>
      <c r="V3691" t="s">
        <v>109</v>
      </c>
      <c r="W3691" t="s">
        <v>103</v>
      </c>
      <c r="X3691" t="s">
        <v>57</v>
      </c>
      <c r="Y3691" t="s">
        <v>1707</v>
      </c>
      <c r="Z3691" s="1">
        <v>43897</v>
      </c>
      <c r="AA3691">
        <v>20</v>
      </c>
      <c r="AB3691" t="s">
        <v>81</v>
      </c>
      <c r="AC3691">
        <v>2023</v>
      </c>
      <c r="AD3691">
        <v>506</v>
      </c>
      <c r="AE3691" t="s">
        <v>755</v>
      </c>
      <c r="AF3691" t="s">
        <v>247</v>
      </c>
      <c r="AG3691" s="1">
        <v>36035</v>
      </c>
      <c r="AH3691" t="s">
        <v>248</v>
      </c>
      <c r="AI3691" t="s">
        <v>249</v>
      </c>
      <c r="AJ3691" t="s">
        <v>64</v>
      </c>
      <c r="AK3691">
        <v>185</v>
      </c>
      <c r="AL3691">
        <v>20000000</v>
      </c>
      <c r="AM3691">
        <v>25000000</v>
      </c>
      <c r="AN3691" s="1">
        <v>45838</v>
      </c>
      <c r="AO3691" t="s">
        <v>763</v>
      </c>
      <c r="AP3691" t="s">
        <v>164</v>
      </c>
      <c r="AQ3691">
        <v>16</v>
      </c>
      <c r="AR3691" t="s">
        <v>757</v>
      </c>
      <c r="AS3691">
        <v>0</v>
      </c>
      <c r="AT3691" t="s">
        <v>465</v>
      </c>
      <c r="AU3691">
        <v>26</v>
      </c>
    </row>
    <row r="3692" spans="1:47" x14ac:dyDescent="0.25">
      <c r="A3692" t="s">
        <v>1706</v>
      </c>
      <c r="B3692">
        <v>3203656</v>
      </c>
      <c r="C3692">
        <v>332697</v>
      </c>
      <c r="D3692" t="s">
        <v>48</v>
      </c>
      <c r="E3692">
        <v>0</v>
      </c>
      <c r="F3692">
        <v>0</v>
      </c>
      <c r="G3692">
        <v>1</v>
      </c>
      <c r="H3692">
        <v>0</v>
      </c>
      <c r="I3692">
        <v>90</v>
      </c>
      <c r="J3692">
        <v>2019</v>
      </c>
      <c r="K3692" t="s">
        <v>701</v>
      </c>
      <c r="L3692">
        <v>1</v>
      </c>
      <c r="M3692">
        <v>1</v>
      </c>
      <c r="N3692">
        <v>6</v>
      </c>
      <c r="O3692">
        <v>9</v>
      </c>
      <c r="P3692" t="s">
        <v>1468</v>
      </c>
      <c r="Q3692" t="s">
        <v>1647</v>
      </c>
      <c r="R3692" t="s">
        <v>494</v>
      </c>
      <c r="S3692">
        <v>58324</v>
      </c>
      <c r="T3692" t="s">
        <v>1131</v>
      </c>
      <c r="U3692" t="s">
        <v>135</v>
      </c>
      <c r="V3692" t="s">
        <v>109</v>
      </c>
      <c r="W3692" t="s">
        <v>103</v>
      </c>
      <c r="X3692" t="s">
        <v>57</v>
      </c>
      <c r="Y3692" t="s">
        <v>1707</v>
      </c>
      <c r="Z3692" s="1">
        <v>43897</v>
      </c>
      <c r="AA3692">
        <v>20</v>
      </c>
      <c r="AB3692" t="s">
        <v>81</v>
      </c>
      <c r="AC3692">
        <v>2023</v>
      </c>
      <c r="AD3692">
        <v>506</v>
      </c>
      <c r="AE3692" t="s">
        <v>755</v>
      </c>
      <c r="AF3692" t="s">
        <v>247</v>
      </c>
      <c r="AG3692" s="1">
        <v>36035</v>
      </c>
      <c r="AH3692" t="s">
        <v>248</v>
      </c>
      <c r="AI3692" t="s">
        <v>249</v>
      </c>
      <c r="AJ3692" t="s">
        <v>64</v>
      </c>
      <c r="AK3692">
        <v>185</v>
      </c>
      <c r="AL3692">
        <v>20000000</v>
      </c>
      <c r="AM3692">
        <v>25000000</v>
      </c>
      <c r="AN3692" s="1">
        <v>45838</v>
      </c>
      <c r="AO3692" t="s">
        <v>764</v>
      </c>
      <c r="AP3692" t="s">
        <v>164</v>
      </c>
      <c r="AQ3692">
        <v>16</v>
      </c>
      <c r="AR3692" t="s">
        <v>757</v>
      </c>
      <c r="AS3692">
        <v>0</v>
      </c>
      <c r="AT3692" t="s">
        <v>248</v>
      </c>
      <c r="AU3692">
        <v>26</v>
      </c>
    </row>
    <row r="3693" spans="1:47" x14ac:dyDescent="0.25">
      <c r="A3693" t="s">
        <v>1706</v>
      </c>
      <c r="B3693">
        <v>3203656</v>
      </c>
      <c r="C3693">
        <v>332697</v>
      </c>
      <c r="D3693" t="s">
        <v>48</v>
      </c>
      <c r="E3693">
        <v>0</v>
      </c>
      <c r="F3693">
        <v>0</v>
      </c>
      <c r="G3693">
        <v>1</v>
      </c>
      <c r="H3693">
        <v>0</v>
      </c>
      <c r="I3693">
        <v>90</v>
      </c>
      <c r="J3693">
        <v>2019</v>
      </c>
      <c r="K3693" t="s">
        <v>701</v>
      </c>
      <c r="L3693">
        <v>1</v>
      </c>
      <c r="M3693">
        <v>1</v>
      </c>
      <c r="N3693">
        <v>6</v>
      </c>
      <c r="O3693">
        <v>9</v>
      </c>
      <c r="P3693" t="s">
        <v>1468</v>
      </c>
      <c r="Q3693" t="s">
        <v>1647</v>
      </c>
      <c r="R3693" t="s">
        <v>494</v>
      </c>
      <c r="S3693">
        <v>58324</v>
      </c>
      <c r="T3693" t="s">
        <v>1131</v>
      </c>
      <c r="U3693" t="s">
        <v>135</v>
      </c>
      <c r="V3693" t="s">
        <v>109</v>
      </c>
      <c r="W3693" t="s">
        <v>103</v>
      </c>
      <c r="X3693" t="s">
        <v>57</v>
      </c>
      <c r="Y3693" t="s">
        <v>1707</v>
      </c>
      <c r="Z3693" s="1">
        <v>43897</v>
      </c>
      <c r="AA3693">
        <v>20</v>
      </c>
      <c r="AB3693" t="s">
        <v>81</v>
      </c>
      <c r="AC3693">
        <v>2023</v>
      </c>
      <c r="AD3693">
        <v>506</v>
      </c>
      <c r="AE3693" t="s">
        <v>755</v>
      </c>
      <c r="AF3693" t="s">
        <v>247</v>
      </c>
      <c r="AG3693" s="1">
        <v>36035</v>
      </c>
      <c r="AH3693" t="s">
        <v>248</v>
      </c>
      <c r="AI3693" t="s">
        <v>249</v>
      </c>
      <c r="AJ3693" t="s">
        <v>64</v>
      </c>
      <c r="AK3693">
        <v>185</v>
      </c>
      <c r="AL3693">
        <v>20000000</v>
      </c>
      <c r="AM3693">
        <v>25000000</v>
      </c>
      <c r="AN3693" s="1">
        <v>45838</v>
      </c>
      <c r="AO3693" t="s">
        <v>765</v>
      </c>
      <c r="AP3693" t="s">
        <v>164</v>
      </c>
      <c r="AQ3693">
        <v>16</v>
      </c>
      <c r="AR3693" t="s">
        <v>757</v>
      </c>
      <c r="AS3693">
        <v>0</v>
      </c>
      <c r="AT3693" t="s">
        <v>248</v>
      </c>
      <c r="AU3693">
        <v>26</v>
      </c>
    </row>
    <row r="3694" spans="1:47" x14ac:dyDescent="0.25">
      <c r="A3694" t="s">
        <v>1706</v>
      </c>
      <c r="B3694">
        <v>3203656</v>
      </c>
      <c r="C3694">
        <v>332697</v>
      </c>
      <c r="D3694" t="s">
        <v>48</v>
      </c>
      <c r="E3694">
        <v>0</v>
      </c>
      <c r="F3694">
        <v>0</v>
      </c>
      <c r="G3694">
        <v>1</v>
      </c>
      <c r="H3694">
        <v>0</v>
      </c>
      <c r="I3694">
        <v>90</v>
      </c>
      <c r="J3694">
        <v>2019</v>
      </c>
      <c r="K3694" t="s">
        <v>701</v>
      </c>
      <c r="L3694">
        <v>1</v>
      </c>
      <c r="M3694">
        <v>1</v>
      </c>
      <c r="N3694">
        <v>6</v>
      </c>
      <c r="O3694">
        <v>9</v>
      </c>
      <c r="P3694" t="s">
        <v>1468</v>
      </c>
      <c r="Q3694" t="s">
        <v>1647</v>
      </c>
      <c r="R3694" t="s">
        <v>494</v>
      </c>
      <c r="S3694">
        <v>58324</v>
      </c>
      <c r="T3694" t="s">
        <v>1131</v>
      </c>
      <c r="U3694" t="s">
        <v>135</v>
      </c>
      <c r="V3694" t="s">
        <v>109</v>
      </c>
      <c r="W3694" t="s">
        <v>103</v>
      </c>
      <c r="X3694" t="s">
        <v>57</v>
      </c>
      <c r="Y3694" t="s">
        <v>1707</v>
      </c>
      <c r="Z3694" s="1">
        <v>43897</v>
      </c>
      <c r="AA3694">
        <v>20</v>
      </c>
      <c r="AB3694" t="s">
        <v>81</v>
      </c>
      <c r="AC3694">
        <v>2023</v>
      </c>
      <c r="AD3694">
        <v>506</v>
      </c>
      <c r="AE3694" t="s">
        <v>755</v>
      </c>
      <c r="AF3694" t="s">
        <v>247</v>
      </c>
      <c r="AG3694" s="1">
        <v>36035</v>
      </c>
      <c r="AH3694" t="s">
        <v>248</v>
      </c>
      <c r="AI3694" t="s">
        <v>249</v>
      </c>
      <c r="AJ3694" t="s">
        <v>64</v>
      </c>
      <c r="AK3694">
        <v>185</v>
      </c>
      <c r="AL3694">
        <v>20000000</v>
      </c>
      <c r="AM3694">
        <v>25000000</v>
      </c>
      <c r="AN3694" s="1">
        <v>45838</v>
      </c>
      <c r="AO3694" t="s">
        <v>766</v>
      </c>
      <c r="AP3694" t="s">
        <v>164</v>
      </c>
      <c r="AQ3694">
        <v>16</v>
      </c>
      <c r="AR3694" t="s">
        <v>757</v>
      </c>
      <c r="AS3694">
        <v>0</v>
      </c>
      <c r="AT3694" t="s">
        <v>248</v>
      </c>
      <c r="AU3694">
        <v>26</v>
      </c>
    </row>
    <row r="3695" spans="1:47" x14ac:dyDescent="0.25">
      <c r="A3695" t="s">
        <v>1706</v>
      </c>
      <c r="B3695">
        <v>3203656</v>
      </c>
      <c r="C3695">
        <v>332697</v>
      </c>
      <c r="D3695" t="s">
        <v>48</v>
      </c>
      <c r="E3695">
        <v>0</v>
      </c>
      <c r="F3695">
        <v>0</v>
      </c>
      <c r="G3695">
        <v>1</v>
      </c>
      <c r="H3695">
        <v>0</v>
      </c>
      <c r="I3695">
        <v>90</v>
      </c>
      <c r="J3695">
        <v>2019</v>
      </c>
      <c r="K3695" t="s">
        <v>701</v>
      </c>
      <c r="L3695">
        <v>1</v>
      </c>
      <c r="M3695">
        <v>1</v>
      </c>
      <c r="N3695">
        <v>6</v>
      </c>
      <c r="O3695">
        <v>9</v>
      </c>
      <c r="P3695" t="s">
        <v>1468</v>
      </c>
      <c r="Q3695" t="s">
        <v>1647</v>
      </c>
      <c r="R3695" t="s">
        <v>494</v>
      </c>
      <c r="S3695">
        <v>58324</v>
      </c>
      <c r="T3695" t="s">
        <v>1131</v>
      </c>
      <c r="U3695" t="s">
        <v>135</v>
      </c>
      <c r="V3695" t="s">
        <v>109</v>
      </c>
      <c r="W3695" t="s">
        <v>103</v>
      </c>
      <c r="X3695" t="s">
        <v>57</v>
      </c>
      <c r="Y3695" t="s">
        <v>1707</v>
      </c>
      <c r="Z3695" s="1">
        <v>43897</v>
      </c>
      <c r="AA3695">
        <v>20</v>
      </c>
      <c r="AB3695" t="s">
        <v>81</v>
      </c>
      <c r="AC3695">
        <v>2023</v>
      </c>
      <c r="AD3695">
        <v>506</v>
      </c>
      <c r="AE3695" t="s">
        <v>755</v>
      </c>
      <c r="AF3695" t="s">
        <v>247</v>
      </c>
      <c r="AG3695" s="1">
        <v>36035</v>
      </c>
      <c r="AH3695" t="s">
        <v>248</v>
      </c>
      <c r="AI3695" t="s">
        <v>249</v>
      </c>
      <c r="AJ3695" t="s">
        <v>64</v>
      </c>
      <c r="AK3695">
        <v>185</v>
      </c>
      <c r="AL3695">
        <v>20000000</v>
      </c>
      <c r="AM3695">
        <v>25000000</v>
      </c>
      <c r="AN3695" s="1">
        <v>45838</v>
      </c>
      <c r="AO3695" t="s">
        <v>767</v>
      </c>
      <c r="AP3695" t="s">
        <v>164</v>
      </c>
      <c r="AQ3695">
        <v>16</v>
      </c>
      <c r="AR3695" t="s">
        <v>757</v>
      </c>
      <c r="AS3695">
        <v>0</v>
      </c>
      <c r="AT3695" t="s">
        <v>465</v>
      </c>
      <c r="AU3695">
        <v>26</v>
      </c>
    </row>
    <row r="3696" spans="1:47" x14ac:dyDescent="0.25">
      <c r="A3696" t="s">
        <v>1706</v>
      </c>
      <c r="B3696">
        <v>3203656</v>
      </c>
      <c r="C3696">
        <v>332697</v>
      </c>
      <c r="D3696" t="s">
        <v>48</v>
      </c>
      <c r="E3696">
        <v>0</v>
      </c>
      <c r="F3696">
        <v>0</v>
      </c>
      <c r="G3696">
        <v>1</v>
      </c>
      <c r="H3696">
        <v>0</v>
      </c>
      <c r="I3696">
        <v>90</v>
      </c>
      <c r="J3696">
        <v>2019</v>
      </c>
      <c r="K3696" t="s">
        <v>701</v>
      </c>
      <c r="L3696">
        <v>1</v>
      </c>
      <c r="M3696">
        <v>1</v>
      </c>
      <c r="N3696">
        <v>6</v>
      </c>
      <c r="O3696">
        <v>9</v>
      </c>
      <c r="P3696" t="s">
        <v>1468</v>
      </c>
      <c r="Q3696" t="s">
        <v>1647</v>
      </c>
      <c r="R3696" t="s">
        <v>494</v>
      </c>
      <c r="S3696">
        <v>58324</v>
      </c>
      <c r="T3696" t="s">
        <v>1131</v>
      </c>
      <c r="U3696" t="s">
        <v>135</v>
      </c>
      <c r="V3696" t="s">
        <v>109</v>
      </c>
      <c r="W3696" t="s">
        <v>103</v>
      </c>
      <c r="X3696" t="s">
        <v>57</v>
      </c>
      <c r="Y3696" t="s">
        <v>1707</v>
      </c>
      <c r="Z3696" s="1">
        <v>43897</v>
      </c>
      <c r="AA3696">
        <v>20</v>
      </c>
      <c r="AB3696" t="s">
        <v>81</v>
      </c>
      <c r="AC3696">
        <v>2023</v>
      </c>
      <c r="AD3696">
        <v>506</v>
      </c>
      <c r="AE3696" t="s">
        <v>755</v>
      </c>
      <c r="AF3696" t="s">
        <v>247</v>
      </c>
      <c r="AG3696" s="1">
        <v>36035</v>
      </c>
      <c r="AH3696" t="s">
        <v>248</v>
      </c>
      <c r="AI3696" t="s">
        <v>249</v>
      </c>
      <c r="AJ3696" t="s">
        <v>64</v>
      </c>
      <c r="AK3696">
        <v>185</v>
      </c>
      <c r="AL3696">
        <v>20000000</v>
      </c>
      <c r="AM3696">
        <v>25000000</v>
      </c>
      <c r="AN3696" s="1">
        <v>45838</v>
      </c>
      <c r="AO3696" t="s">
        <v>768</v>
      </c>
      <c r="AP3696" t="s">
        <v>164</v>
      </c>
      <c r="AQ3696">
        <v>16</v>
      </c>
      <c r="AR3696" t="s">
        <v>757</v>
      </c>
      <c r="AS3696">
        <v>0</v>
      </c>
      <c r="AT3696" t="s">
        <v>248</v>
      </c>
      <c r="AU3696">
        <v>26</v>
      </c>
    </row>
    <row r="3697" spans="1:47" x14ac:dyDescent="0.25">
      <c r="A3697" t="s">
        <v>1708</v>
      </c>
      <c r="B3697">
        <v>3210441</v>
      </c>
      <c r="C3697">
        <v>381187</v>
      </c>
      <c r="D3697" t="s">
        <v>812</v>
      </c>
      <c r="E3697">
        <v>0</v>
      </c>
      <c r="F3697">
        <v>0</v>
      </c>
      <c r="G3697">
        <v>0</v>
      </c>
      <c r="H3697">
        <v>0</v>
      </c>
      <c r="I3697">
        <v>78</v>
      </c>
      <c r="J3697">
        <v>2019</v>
      </c>
      <c r="K3697" t="s">
        <v>312</v>
      </c>
      <c r="L3697">
        <v>1</v>
      </c>
      <c r="M3697">
        <v>1</v>
      </c>
      <c r="N3697">
        <v>12</v>
      </c>
      <c r="O3697">
        <v>13</v>
      </c>
      <c r="P3697" t="s">
        <v>922</v>
      </c>
      <c r="Q3697" t="s">
        <v>1709</v>
      </c>
      <c r="R3697" t="s">
        <v>791</v>
      </c>
      <c r="S3697">
        <v>33046.76150407573</v>
      </c>
      <c r="T3697" t="s">
        <v>1541</v>
      </c>
      <c r="U3697" t="s">
        <v>793</v>
      </c>
      <c r="V3697" t="s">
        <v>1166</v>
      </c>
      <c r="W3697" t="s">
        <v>103</v>
      </c>
      <c r="X3697" t="s">
        <v>57</v>
      </c>
      <c r="Y3697" t="s">
        <v>1710</v>
      </c>
      <c r="Z3697" s="1">
        <v>43898</v>
      </c>
      <c r="AA3697">
        <v>78</v>
      </c>
      <c r="AB3697" t="s">
        <v>59</v>
      </c>
      <c r="AC3697">
        <v>2023</v>
      </c>
      <c r="AD3697">
        <v>738</v>
      </c>
      <c r="AE3697" t="s">
        <v>796</v>
      </c>
      <c r="AF3697" t="s">
        <v>797</v>
      </c>
      <c r="AG3697" s="1">
        <v>35788</v>
      </c>
      <c r="AH3697" t="s">
        <v>264</v>
      </c>
      <c r="AI3697" t="s">
        <v>265</v>
      </c>
      <c r="AJ3697" t="s">
        <v>64</v>
      </c>
      <c r="AK3697">
        <v>178</v>
      </c>
      <c r="AL3697">
        <v>800000</v>
      </c>
      <c r="AM3697">
        <v>1000000</v>
      </c>
      <c r="AN3697" s="1">
        <v>46568</v>
      </c>
      <c r="AO3697" t="s">
        <v>798</v>
      </c>
      <c r="AP3697" t="s">
        <v>66</v>
      </c>
      <c r="AQ3697">
        <v>99</v>
      </c>
      <c r="AR3697" t="s">
        <v>799</v>
      </c>
      <c r="AS3697">
        <v>0</v>
      </c>
      <c r="AT3697" t="s">
        <v>264</v>
      </c>
      <c r="AU3697">
        <v>26</v>
      </c>
    </row>
    <row r="3698" spans="1:47" x14ac:dyDescent="0.25">
      <c r="A3698" t="s">
        <v>1708</v>
      </c>
      <c r="B3698">
        <v>3210441</v>
      </c>
      <c r="C3698">
        <v>381187</v>
      </c>
      <c r="D3698" t="s">
        <v>812</v>
      </c>
      <c r="E3698">
        <v>0</v>
      </c>
      <c r="F3698">
        <v>0</v>
      </c>
      <c r="G3698">
        <v>0</v>
      </c>
      <c r="H3698">
        <v>0</v>
      </c>
      <c r="I3698">
        <v>78</v>
      </c>
      <c r="J3698">
        <v>2019</v>
      </c>
      <c r="K3698" t="s">
        <v>312</v>
      </c>
      <c r="L3698">
        <v>1</v>
      </c>
      <c r="M3698">
        <v>1</v>
      </c>
      <c r="N3698">
        <v>12</v>
      </c>
      <c r="O3698">
        <v>13</v>
      </c>
      <c r="P3698" t="s">
        <v>922</v>
      </c>
      <c r="Q3698" t="s">
        <v>1709</v>
      </c>
      <c r="R3698" t="s">
        <v>791</v>
      </c>
      <c r="S3698">
        <v>33046.76150407573</v>
      </c>
      <c r="T3698" t="s">
        <v>1541</v>
      </c>
      <c r="U3698" t="s">
        <v>793</v>
      </c>
      <c r="V3698" t="s">
        <v>1166</v>
      </c>
      <c r="W3698" t="s">
        <v>103</v>
      </c>
      <c r="X3698" t="s">
        <v>57</v>
      </c>
      <c r="Y3698" t="s">
        <v>1710</v>
      </c>
      <c r="Z3698" s="1">
        <v>43898</v>
      </c>
      <c r="AA3698">
        <v>78</v>
      </c>
      <c r="AB3698" t="s">
        <v>59</v>
      </c>
      <c r="AC3698">
        <v>2023</v>
      </c>
      <c r="AD3698">
        <v>738</v>
      </c>
      <c r="AE3698" t="s">
        <v>796</v>
      </c>
      <c r="AF3698" t="s">
        <v>797</v>
      </c>
      <c r="AG3698" s="1">
        <v>35788</v>
      </c>
      <c r="AH3698" t="s">
        <v>264</v>
      </c>
      <c r="AI3698" t="s">
        <v>265</v>
      </c>
      <c r="AJ3698" t="s">
        <v>64</v>
      </c>
      <c r="AK3698">
        <v>178</v>
      </c>
      <c r="AL3698">
        <v>800000</v>
      </c>
      <c r="AM3698">
        <v>1000000</v>
      </c>
      <c r="AN3698" s="1">
        <v>46568</v>
      </c>
      <c r="AO3698" t="s">
        <v>800</v>
      </c>
      <c r="AP3698" t="s">
        <v>66</v>
      </c>
      <c r="AQ3698">
        <v>99</v>
      </c>
      <c r="AR3698" t="s">
        <v>799</v>
      </c>
      <c r="AS3698">
        <v>0</v>
      </c>
      <c r="AT3698" t="s">
        <v>264</v>
      </c>
      <c r="AU3698">
        <v>26</v>
      </c>
    </row>
    <row r="3699" spans="1:47" x14ac:dyDescent="0.25">
      <c r="A3699" t="s">
        <v>1708</v>
      </c>
      <c r="B3699">
        <v>3210441</v>
      </c>
      <c r="C3699">
        <v>381187</v>
      </c>
      <c r="D3699" t="s">
        <v>812</v>
      </c>
      <c r="E3699">
        <v>0</v>
      </c>
      <c r="F3699">
        <v>0</v>
      </c>
      <c r="G3699">
        <v>0</v>
      </c>
      <c r="H3699">
        <v>0</v>
      </c>
      <c r="I3699">
        <v>78</v>
      </c>
      <c r="J3699">
        <v>2019</v>
      </c>
      <c r="K3699" t="s">
        <v>312</v>
      </c>
      <c r="L3699">
        <v>1</v>
      </c>
      <c r="M3699">
        <v>1</v>
      </c>
      <c r="N3699">
        <v>12</v>
      </c>
      <c r="O3699">
        <v>13</v>
      </c>
      <c r="P3699" t="s">
        <v>922</v>
      </c>
      <c r="Q3699" t="s">
        <v>1709</v>
      </c>
      <c r="R3699" t="s">
        <v>791</v>
      </c>
      <c r="S3699">
        <v>33046.76150407573</v>
      </c>
      <c r="T3699" t="s">
        <v>1541</v>
      </c>
      <c r="U3699" t="s">
        <v>793</v>
      </c>
      <c r="V3699" t="s">
        <v>1166</v>
      </c>
      <c r="W3699" t="s">
        <v>103</v>
      </c>
      <c r="X3699" t="s">
        <v>57</v>
      </c>
      <c r="Y3699" t="s">
        <v>1710</v>
      </c>
      <c r="Z3699" s="1">
        <v>43898</v>
      </c>
      <c r="AA3699">
        <v>78</v>
      </c>
      <c r="AB3699" t="s">
        <v>59</v>
      </c>
      <c r="AC3699">
        <v>2023</v>
      </c>
      <c r="AD3699">
        <v>738</v>
      </c>
      <c r="AE3699" t="s">
        <v>796</v>
      </c>
      <c r="AF3699" t="s">
        <v>797</v>
      </c>
      <c r="AG3699" s="1">
        <v>35788</v>
      </c>
      <c r="AH3699" t="s">
        <v>264</v>
      </c>
      <c r="AI3699" t="s">
        <v>265</v>
      </c>
      <c r="AJ3699" t="s">
        <v>64</v>
      </c>
      <c r="AK3699">
        <v>178</v>
      </c>
      <c r="AL3699">
        <v>800000</v>
      </c>
      <c r="AM3699">
        <v>1000000</v>
      </c>
      <c r="AN3699" s="1">
        <v>46568</v>
      </c>
      <c r="AO3699" t="s">
        <v>801</v>
      </c>
      <c r="AP3699" t="s">
        <v>66</v>
      </c>
      <c r="AQ3699">
        <v>11</v>
      </c>
      <c r="AR3699" t="s">
        <v>799</v>
      </c>
      <c r="AS3699">
        <v>0</v>
      </c>
      <c r="AT3699" t="s">
        <v>264</v>
      </c>
      <c r="AU3699">
        <v>26</v>
      </c>
    </row>
    <row r="3700" spans="1:47" x14ac:dyDescent="0.25">
      <c r="A3700" t="s">
        <v>1708</v>
      </c>
      <c r="B3700">
        <v>3210441</v>
      </c>
      <c r="C3700">
        <v>381187</v>
      </c>
      <c r="D3700" t="s">
        <v>812</v>
      </c>
      <c r="E3700">
        <v>0</v>
      </c>
      <c r="F3700">
        <v>0</v>
      </c>
      <c r="G3700">
        <v>0</v>
      </c>
      <c r="H3700">
        <v>0</v>
      </c>
      <c r="I3700">
        <v>78</v>
      </c>
      <c r="J3700">
        <v>2019</v>
      </c>
      <c r="K3700" t="s">
        <v>312</v>
      </c>
      <c r="L3700">
        <v>1</v>
      </c>
      <c r="M3700">
        <v>1</v>
      </c>
      <c r="N3700">
        <v>12</v>
      </c>
      <c r="O3700">
        <v>13</v>
      </c>
      <c r="P3700" t="s">
        <v>922</v>
      </c>
      <c r="Q3700" t="s">
        <v>1709</v>
      </c>
      <c r="R3700" t="s">
        <v>791</v>
      </c>
      <c r="S3700">
        <v>33046.76150407573</v>
      </c>
      <c r="T3700" t="s">
        <v>1541</v>
      </c>
      <c r="U3700" t="s">
        <v>793</v>
      </c>
      <c r="V3700" t="s">
        <v>1166</v>
      </c>
      <c r="W3700" t="s">
        <v>103</v>
      </c>
      <c r="X3700" t="s">
        <v>57</v>
      </c>
      <c r="Y3700" t="s">
        <v>1710</v>
      </c>
      <c r="Z3700" s="1">
        <v>43898</v>
      </c>
      <c r="AA3700">
        <v>78</v>
      </c>
      <c r="AB3700" t="s">
        <v>59</v>
      </c>
      <c r="AC3700">
        <v>2023</v>
      </c>
      <c r="AD3700">
        <v>738</v>
      </c>
      <c r="AE3700" t="s">
        <v>796</v>
      </c>
      <c r="AF3700" t="s">
        <v>797</v>
      </c>
      <c r="AG3700" s="1">
        <v>35788</v>
      </c>
      <c r="AH3700" t="s">
        <v>264</v>
      </c>
      <c r="AI3700" t="s">
        <v>265</v>
      </c>
      <c r="AJ3700" t="s">
        <v>64</v>
      </c>
      <c r="AK3700">
        <v>178</v>
      </c>
      <c r="AL3700">
        <v>800000</v>
      </c>
      <c r="AM3700">
        <v>1000000</v>
      </c>
      <c r="AN3700" s="1">
        <v>46568</v>
      </c>
      <c r="AO3700" t="s">
        <v>802</v>
      </c>
      <c r="AP3700" t="s">
        <v>66</v>
      </c>
      <c r="AQ3700">
        <v>11</v>
      </c>
      <c r="AR3700" t="s">
        <v>799</v>
      </c>
      <c r="AS3700">
        <v>0</v>
      </c>
      <c r="AT3700" t="s">
        <v>264</v>
      </c>
      <c r="AU3700">
        <v>26</v>
      </c>
    </row>
    <row r="3701" spans="1:47" x14ac:dyDescent="0.25">
      <c r="A3701" t="s">
        <v>1708</v>
      </c>
      <c r="B3701">
        <v>3210441</v>
      </c>
      <c r="C3701">
        <v>381187</v>
      </c>
      <c r="D3701" t="s">
        <v>812</v>
      </c>
      <c r="E3701">
        <v>0</v>
      </c>
      <c r="F3701">
        <v>0</v>
      </c>
      <c r="G3701">
        <v>0</v>
      </c>
      <c r="H3701">
        <v>0</v>
      </c>
      <c r="I3701">
        <v>78</v>
      </c>
      <c r="J3701">
        <v>2019</v>
      </c>
      <c r="K3701" t="s">
        <v>312</v>
      </c>
      <c r="L3701">
        <v>1</v>
      </c>
      <c r="M3701">
        <v>1</v>
      </c>
      <c r="N3701">
        <v>12</v>
      </c>
      <c r="O3701">
        <v>13</v>
      </c>
      <c r="P3701" t="s">
        <v>922</v>
      </c>
      <c r="Q3701" t="s">
        <v>1709</v>
      </c>
      <c r="R3701" t="s">
        <v>791</v>
      </c>
      <c r="S3701">
        <v>33046.76150407573</v>
      </c>
      <c r="T3701" t="s">
        <v>1541</v>
      </c>
      <c r="U3701" t="s">
        <v>793</v>
      </c>
      <c r="V3701" t="s">
        <v>1166</v>
      </c>
      <c r="W3701" t="s">
        <v>103</v>
      </c>
      <c r="X3701" t="s">
        <v>57</v>
      </c>
      <c r="Y3701" t="s">
        <v>1710</v>
      </c>
      <c r="Z3701" s="1">
        <v>43898</v>
      </c>
      <c r="AA3701">
        <v>78</v>
      </c>
      <c r="AB3701" t="s">
        <v>59</v>
      </c>
      <c r="AC3701">
        <v>2023</v>
      </c>
      <c r="AD3701">
        <v>738</v>
      </c>
      <c r="AE3701" t="s">
        <v>796</v>
      </c>
      <c r="AF3701" t="s">
        <v>797</v>
      </c>
      <c r="AG3701" s="1">
        <v>35788</v>
      </c>
      <c r="AH3701" t="s">
        <v>264</v>
      </c>
      <c r="AI3701" t="s">
        <v>265</v>
      </c>
      <c r="AJ3701" t="s">
        <v>64</v>
      </c>
      <c r="AK3701">
        <v>178</v>
      </c>
      <c r="AL3701">
        <v>800000</v>
      </c>
      <c r="AM3701">
        <v>1000000</v>
      </c>
      <c r="AN3701" s="1">
        <v>46568</v>
      </c>
      <c r="AO3701" t="s">
        <v>803</v>
      </c>
      <c r="AP3701" t="s">
        <v>66</v>
      </c>
      <c r="AQ3701">
        <v>11</v>
      </c>
      <c r="AR3701" t="s">
        <v>799</v>
      </c>
      <c r="AS3701">
        <v>0</v>
      </c>
      <c r="AT3701" t="s">
        <v>264</v>
      </c>
      <c r="AU3701">
        <v>26</v>
      </c>
    </row>
    <row r="3702" spans="1:47" x14ac:dyDescent="0.25">
      <c r="A3702" t="s">
        <v>1708</v>
      </c>
      <c r="B3702">
        <v>3210441</v>
      </c>
      <c r="C3702">
        <v>381187</v>
      </c>
      <c r="D3702" t="s">
        <v>812</v>
      </c>
      <c r="E3702">
        <v>0</v>
      </c>
      <c r="F3702">
        <v>0</v>
      </c>
      <c r="G3702">
        <v>0</v>
      </c>
      <c r="H3702">
        <v>0</v>
      </c>
      <c r="I3702">
        <v>78</v>
      </c>
      <c r="J3702">
        <v>2019</v>
      </c>
      <c r="K3702" t="s">
        <v>312</v>
      </c>
      <c r="L3702">
        <v>1</v>
      </c>
      <c r="M3702">
        <v>1</v>
      </c>
      <c r="N3702">
        <v>12</v>
      </c>
      <c r="O3702">
        <v>13</v>
      </c>
      <c r="P3702" t="s">
        <v>922</v>
      </c>
      <c r="Q3702" t="s">
        <v>1709</v>
      </c>
      <c r="R3702" t="s">
        <v>791</v>
      </c>
      <c r="S3702">
        <v>33046.76150407573</v>
      </c>
      <c r="T3702" t="s">
        <v>1541</v>
      </c>
      <c r="U3702" t="s">
        <v>793</v>
      </c>
      <c r="V3702" t="s">
        <v>1166</v>
      </c>
      <c r="W3702" t="s">
        <v>103</v>
      </c>
      <c r="X3702" t="s">
        <v>57</v>
      </c>
      <c r="Y3702" t="s">
        <v>1710</v>
      </c>
      <c r="Z3702" s="1">
        <v>43898</v>
      </c>
      <c r="AA3702">
        <v>78</v>
      </c>
      <c r="AB3702" t="s">
        <v>59</v>
      </c>
      <c r="AC3702">
        <v>2023</v>
      </c>
      <c r="AD3702">
        <v>738</v>
      </c>
      <c r="AE3702" t="s">
        <v>796</v>
      </c>
      <c r="AF3702" t="s">
        <v>797</v>
      </c>
      <c r="AG3702" s="1">
        <v>35788</v>
      </c>
      <c r="AH3702" t="s">
        <v>264</v>
      </c>
      <c r="AI3702" t="s">
        <v>265</v>
      </c>
      <c r="AJ3702" t="s">
        <v>64</v>
      </c>
      <c r="AK3702">
        <v>178</v>
      </c>
      <c r="AL3702">
        <v>800000</v>
      </c>
      <c r="AM3702">
        <v>1000000</v>
      </c>
      <c r="AN3702" s="1">
        <v>46568</v>
      </c>
      <c r="AO3702" t="s">
        <v>804</v>
      </c>
      <c r="AP3702" t="s">
        <v>66</v>
      </c>
      <c r="AQ3702">
        <v>11</v>
      </c>
      <c r="AR3702" t="s">
        <v>799</v>
      </c>
      <c r="AS3702">
        <v>0</v>
      </c>
      <c r="AT3702" t="s">
        <v>264</v>
      </c>
      <c r="AU3702">
        <v>26</v>
      </c>
    </row>
    <row r="3703" spans="1:47" x14ac:dyDescent="0.25">
      <c r="A3703" t="s">
        <v>1708</v>
      </c>
      <c r="B3703">
        <v>3210441</v>
      </c>
      <c r="C3703">
        <v>381187</v>
      </c>
      <c r="D3703" t="s">
        <v>812</v>
      </c>
      <c r="E3703">
        <v>0</v>
      </c>
      <c r="F3703">
        <v>0</v>
      </c>
      <c r="G3703">
        <v>0</v>
      </c>
      <c r="H3703">
        <v>0</v>
      </c>
      <c r="I3703">
        <v>78</v>
      </c>
      <c r="J3703">
        <v>2019</v>
      </c>
      <c r="K3703" t="s">
        <v>312</v>
      </c>
      <c r="L3703">
        <v>1</v>
      </c>
      <c r="M3703">
        <v>1</v>
      </c>
      <c r="N3703">
        <v>12</v>
      </c>
      <c r="O3703">
        <v>13</v>
      </c>
      <c r="P3703" t="s">
        <v>922</v>
      </c>
      <c r="Q3703" t="s">
        <v>1709</v>
      </c>
      <c r="R3703" t="s">
        <v>791</v>
      </c>
      <c r="S3703">
        <v>33046.76150407573</v>
      </c>
      <c r="T3703" t="s">
        <v>1541</v>
      </c>
      <c r="U3703" t="s">
        <v>793</v>
      </c>
      <c r="V3703" t="s">
        <v>1166</v>
      </c>
      <c r="W3703" t="s">
        <v>103</v>
      </c>
      <c r="X3703" t="s">
        <v>57</v>
      </c>
      <c r="Y3703" t="s">
        <v>1710</v>
      </c>
      <c r="Z3703" s="1">
        <v>43898</v>
      </c>
      <c r="AA3703">
        <v>78</v>
      </c>
      <c r="AB3703" t="s">
        <v>59</v>
      </c>
      <c r="AC3703">
        <v>2023</v>
      </c>
      <c r="AD3703">
        <v>738</v>
      </c>
      <c r="AE3703" t="s">
        <v>796</v>
      </c>
      <c r="AF3703" t="s">
        <v>797</v>
      </c>
      <c r="AG3703" s="1">
        <v>35788</v>
      </c>
      <c r="AH3703" t="s">
        <v>264</v>
      </c>
      <c r="AI3703" t="s">
        <v>265</v>
      </c>
      <c r="AJ3703" t="s">
        <v>64</v>
      </c>
      <c r="AK3703">
        <v>178</v>
      </c>
      <c r="AL3703">
        <v>800000</v>
      </c>
      <c r="AM3703">
        <v>1000000</v>
      </c>
      <c r="AN3703" s="1">
        <v>46568</v>
      </c>
      <c r="AO3703" t="s">
        <v>805</v>
      </c>
      <c r="AP3703" t="s">
        <v>66</v>
      </c>
      <c r="AQ3703">
        <v>11</v>
      </c>
      <c r="AR3703" t="s">
        <v>799</v>
      </c>
      <c r="AS3703">
        <v>0</v>
      </c>
      <c r="AT3703" t="s">
        <v>264</v>
      </c>
      <c r="AU3703">
        <v>26</v>
      </c>
    </row>
    <row r="3704" spans="1:47" x14ac:dyDescent="0.25">
      <c r="A3704" t="s">
        <v>1708</v>
      </c>
      <c r="B3704">
        <v>3210441</v>
      </c>
      <c r="C3704">
        <v>381187</v>
      </c>
      <c r="D3704" t="s">
        <v>812</v>
      </c>
      <c r="E3704">
        <v>0</v>
      </c>
      <c r="F3704">
        <v>0</v>
      </c>
      <c r="G3704">
        <v>0</v>
      </c>
      <c r="H3704">
        <v>0</v>
      </c>
      <c r="I3704">
        <v>78</v>
      </c>
      <c r="J3704">
        <v>2019</v>
      </c>
      <c r="K3704" t="s">
        <v>312</v>
      </c>
      <c r="L3704">
        <v>1</v>
      </c>
      <c r="M3704">
        <v>1</v>
      </c>
      <c r="N3704">
        <v>12</v>
      </c>
      <c r="O3704">
        <v>13</v>
      </c>
      <c r="P3704" t="s">
        <v>922</v>
      </c>
      <c r="Q3704" t="s">
        <v>1709</v>
      </c>
      <c r="R3704" t="s">
        <v>791</v>
      </c>
      <c r="S3704">
        <v>33046.76150407573</v>
      </c>
      <c r="T3704" t="s">
        <v>1541</v>
      </c>
      <c r="U3704" t="s">
        <v>793</v>
      </c>
      <c r="V3704" t="s">
        <v>1166</v>
      </c>
      <c r="W3704" t="s">
        <v>103</v>
      </c>
      <c r="X3704" t="s">
        <v>57</v>
      </c>
      <c r="Y3704" t="s">
        <v>1710</v>
      </c>
      <c r="Z3704" s="1">
        <v>43898</v>
      </c>
      <c r="AA3704">
        <v>78</v>
      </c>
      <c r="AB3704" t="s">
        <v>59</v>
      </c>
      <c r="AC3704">
        <v>2023</v>
      </c>
      <c r="AD3704">
        <v>738</v>
      </c>
      <c r="AE3704" t="s">
        <v>796</v>
      </c>
      <c r="AF3704" t="s">
        <v>797</v>
      </c>
      <c r="AG3704" s="1">
        <v>35788</v>
      </c>
      <c r="AH3704" t="s">
        <v>264</v>
      </c>
      <c r="AI3704" t="s">
        <v>265</v>
      </c>
      <c r="AJ3704" t="s">
        <v>64</v>
      </c>
      <c r="AK3704">
        <v>178</v>
      </c>
      <c r="AL3704">
        <v>800000</v>
      </c>
      <c r="AM3704">
        <v>1000000</v>
      </c>
      <c r="AN3704" s="1">
        <v>46568</v>
      </c>
      <c r="AO3704" t="s">
        <v>806</v>
      </c>
      <c r="AP3704" t="s">
        <v>164</v>
      </c>
      <c r="AQ3704">
        <v>11</v>
      </c>
      <c r="AR3704" t="s">
        <v>799</v>
      </c>
      <c r="AS3704">
        <v>0</v>
      </c>
      <c r="AT3704" t="s">
        <v>807</v>
      </c>
      <c r="AU3704">
        <v>26</v>
      </c>
    </row>
    <row r="3705" spans="1:47" x14ac:dyDescent="0.25">
      <c r="A3705" t="s">
        <v>1708</v>
      </c>
      <c r="B3705">
        <v>3210441</v>
      </c>
      <c r="C3705">
        <v>381187</v>
      </c>
      <c r="D3705" t="s">
        <v>812</v>
      </c>
      <c r="E3705">
        <v>0</v>
      </c>
      <c r="F3705">
        <v>0</v>
      </c>
      <c r="G3705">
        <v>0</v>
      </c>
      <c r="H3705">
        <v>0</v>
      </c>
      <c r="I3705">
        <v>78</v>
      </c>
      <c r="J3705">
        <v>2019</v>
      </c>
      <c r="K3705" t="s">
        <v>312</v>
      </c>
      <c r="L3705">
        <v>1</v>
      </c>
      <c r="M3705">
        <v>1</v>
      </c>
      <c r="N3705">
        <v>12</v>
      </c>
      <c r="O3705">
        <v>13</v>
      </c>
      <c r="P3705" t="s">
        <v>922</v>
      </c>
      <c r="Q3705" t="s">
        <v>1709</v>
      </c>
      <c r="R3705" t="s">
        <v>791</v>
      </c>
      <c r="S3705">
        <v>33046.76150407573</v>
      </c>
      <c r="T3705" t="s">
        <v>1541</v>
      </c>
      <c r="U3705" t="s">
        <v>793</v>
      </c>
      <c r="V3705" t="s">
        <v>1166</v>
      </c>
      <c r="W3705" t="s">
        <v>103</v>
      </c>
      <c r="X3705" t="s">
        <v>57</v>
      </c>
      <c r="Y3705" t="s">
        <v>1710</v>
      </c>
      <c r="Z3705" s="1">
        <v>43898</v>
      </c>
      <c r="AA3705">
        <v>78</v>
      </c>
      <c r="AB3705" t="s">
        <v>59</v>
      </c>
      <c r="AC3705">
        <v>2023</v>
      </c>
      <c r="AD3705">
        <v>738</v>
      </c>
      <c r="AE3705" t="s">
        <v>796</v>
      </c>
      <c r="AF3705" t="s">
        <v>797</v>
      </c>
      <c r="AG3705" s="1">
        <v>35788</v>
      </c>
      <c r="AH3705" t="s">
        <v>264</v>
      </c>
      <c r="AI3705" t="s">
        <v>265</v>
      </c>
      <c r="AJ3705" t="s">
        <v>64</v>
      </c>
      <c r="AK3705">
        <v>178</v>
      </c>
      <c r="AL3705">
        <v>800000</v>
      </c>
      <c r="AM3705">
        <v>1000000</v>
      </c>
      <c r="AN3705" s="1">
        <v>46568</v>
      </c>
      <c r="AO3705" t="s">
        <v>808</v>
      </c>
      <c r="AP3705" t="s">
        <v>164</v>
      </c>
      <c r="AQ3705">
        <v>11</v>
      </c>
      <c r="AR3705" t="s">
        <v>799</v>
      </c>
      <c r="AS3705">
        <v>0</v>
      </c>
      <c r="AT3705" t="s">
        <v>264</v>
      </c>
      <c r="AU3705">
        <v>26</v>
      </c>
    </row>
    <row r="3706" spans="1:47" x14ac:dyDescent="0.25">
      <c r="A3706" t="s">
        <v>1708</v>
      </c>
      <c r="B3706">
        <v>3210441</v>
      </c>
      <c r="C3706">
        <v>381187</v>
      </c>
      <c r="D3706" t="s">
        <v>812</v>
      </c>
      <c r="E3706">
        <v>0</v>
      </c>
      <c r="F3706">
        <v>0</v>
      </c>
      <c r="G3706">
        <v>0</v>
      </c>
      <c r="H3706">
        <v>0</v>
      </c>
      <c r="I3706">
        <v>78</v>
      </c>
      <c r="J3706">
        <v>2019</v>
      </c>
      <c r="K3706" t="s">
        <v>312</v>
      </c>
      <c r="L3706">
        <v>1</v>
      </c>
      <c r="M3706">
        <v>1</v>
      </c>
      <c r="N3706">
        <v>12</v>
      </c>
      <c r="O3706">
        <v>13</v>
      </c>
      <c r="P3706" t="s">
        <v>922</v>
      </c>
      <c r="Q3706" t="s">
        <v>1709</v>
      </c>
      <c r="R3706" t="s">
        <v>791</v>
      </c>
      <c r="S3706">
        <v>33046.76150407573</v>
      </c>
      <c r="T3706" t="s">
        <v>1541</v>
      </c>
      <c r="U3706" t="s">
        <v>793</v>
      </c>
      <c r="V3706" t="s">
        <v>1166</v>
      </c>
      <c r="W3706" t="s">
        <v>103</v>
      </c>
      <c r="X3706" t="s">
        <v>57</v>
      </c>
      <c r="Y3706" t="s">
        <v>1710</v>
      </c>
      <c r="Z3706" s="1">
        <v>43898</v>
      </c>
      <c r="AA3706">
        <v>78</v>
      </c>
      <c r="AB3706" t="s">
        <v>59</v>
      </c>
      <c r="AC3706">
        <v>2023</v>
      </c>
      <c r="AD3706">
        <v>738</v>
      </c>
      <c r="AE3706" t="s">
        <v>796</v>
      </c>
      <c r="AF3706" t="s">
        <v>797</v>
      </c>
      <c r="AG3706" s="1">
        <v>35788</v>
      </c>
      <c r="AH3706" t="s">
        <v>264</v>
      </c>
      <c r="AI3706" t="s">
        <v>265</v>
      </c>
      <c r="AJ3706" t="s">
        <v>64</v>
      </c>
      <c r="AK3706">
        <v>178</v>
      </c>
      <c r="AL3706">
        <v>800000</v>
      </c>
      <c r="AM3706">
        <v>1000000</v>
      </c>
      <c r="AN3706" s="1">
        <v>46568</v>
      </c>
      <c r="AO3706" t="s">
        <v>809</v>
      </c>
      <c r="AP3706" t="s">
        <v>66</v>
      </c>
      <c r="AQ3706">
        <v>11</v>
      </c>
      <c r="AR3706" t="s">
        <v>799</v>
      </c>
      <c r="AS3706">
        <v>0</v>
      </c>
      <c r="AT3706" t="s">
        <v>264</v>
      </c>
      <c r="AU3706">
        <v>26</v>
      </c>
    </row>
    <row r="3707" spans="1:47" x14ac:dyDescent="0.25">
      <c r="A3707" t="s">
        <v>1708</v>
      </c>
      <c r="B3707">
        <v>3210441</v>
      </c>
      <c r="C3707">
        <v>381187</v>
      </c>
      <c r="D3707" t="s">
        <v>812</v>
      </c>
      <c r="E3707">
        <v>0</v>
      </c>
      <c r="F3707">
        <v>0</v>
      </c>
      <c r="G3707">
        <v>0</v>
      </c>
      <c r="H3707">
        <v>0</v>
      </c>
      <c r="I3707">
        <v>78</v>
      </c>
      <c r="J3707">
        <v>2019</v>
      </c>
      <c r="K3707" t="s">
        <v>312</v>
      </c>
      <c r="L3707">
        <v>1</v>
      </c>
      <c r="M3707">
        <v>1</v>
      </c>
      <c r="N3707">
        <v>12</v>
      </c>
      <c r="O3707">
        <v>13</v>
      </c>
      <c r="P3707" t="s">
        <v>922</v>
      </c>
      <c r="Q3707" t="s">
        <v>1709</v>
      </c>
      <c r="R3707" t="s">
        <v>791</v>
      </c>
      <c r="S3707">
        <v>33046.76150407573</v>
      </c>
      <c r="T3707" t="s">
        <v>1541</v>
      </c>
      <c r="U3707" t="s">
        <v>793</v>
      </c>
      <c r="V3707" t="s">
        <v>1166</v>
      </c>
      <c r="W3707" t="s">
        <v>103</v>
      </c>
      <c r="X3707" t="s">
        <v>57</v>
      </c>
      <c r="Y3707" t="s">
        <v>1710</v>
      </c>
      <c r="Z3707" s="1">
        <v>43898</v>
      </c>
      <c r="AA3707">
        <v>78</v>
      </c>
      <c r="AB3707" t="s">
        <v>59</v>
      </c>
      <c r="AC3707">
        <v>2023</v>
      </c>
      <c r="AD3707">
        <v>738</v>
      </c>
      <c r="AE3707" t="s">
        <v>796</v>
      </c>
      <c r="AF3707" t="s">
        <v>797</v>
      </c>
      <c r="AG3707" s="1">
        <v>35788</v>
      </c>
      <c r="AH3707" t="s">
        <v>264</v>
      </c>
      <c r="AI3707" t="s">
        <v>265</v>
      </c>
      <c r="AJ3707" t="s">
        <v>64</v>
      </c>
      <c r="AK3707">
        <v>178</v>
      </c>
      <c r="AL3707">
        <v>800000</v>
      </c>
      <c r="AM3707">
        <v>1000000</v>
      </c>
      <c r="AN3707" s="1">
        <v>46568</v>
      </c>
      <c r="AO3707" t="s">
        <v>810</v>
      </c>
      <c r="AP3707" t="s">
        <v>66</v>
      </c>
      <c r="AQ3707">
        <v>11</v>
      </c>
      <c r="AR3707" t="s">
        <v>799</v>
      </c>
      <c r="AS3707">
        <v>0</v>
      </c>
      <c r="AT3707" t="s">
        <v>264</v>
      </c>
      <c r="AU3707">
        <v>26</v>
      </c>
    </row>
    <row r="3708" spans="1:47" x14ac:dyDescent="0.25">
      <c r="A3708" t="s">
        <v>1708</v>
      </c>
      <c r="B3708">
        <v>3210441</v>
      </c>
      <c r="C3708">
        <v>381187</v>
      </c>
      <c r="D3708" t="s">
        <v>812</v>
      </c>
      <c r="E3708">
        <v>0</v>
      </c>
      <c r="F3708">
        <v>0</v>
      </c>
      <c r="G3708">
        <v>0</v>
      </c>
      <c r="H3708">
        <v>0</v>
      </c>
      <c r="I3708">
        <v>78</v>
      </c>
      <c r="J3708">
        <v>2019</v>
      </c>
      <c r="K3708" t="s">
        <v>312</v>
      </c>
      <c r="L3708">
        <v>1</v>
      </c>
      <c r="M3708">
        <v>1</v>
      </c>
      <c r="N3708">
        <v>12</v>
      </c>
      <c r="O3708">
        <v>13</v>
      </c>
      <c r="P3708" t="s">
        <v>922</v>
      </c>
      <c r="Q3708" t="s">
        <v>1709</v>
      </c>
      <c r="R3708" t="s">
        <v>791</v>
      </c>
      <c r="S3708">
        <v>33046.76150407573</v>
      </c>
      <c r="T3708" t="s">
        <v>1541</v>
      </c>
      <c r="U3708" t="s">
        <v>793</v>
      </c>
      <c r="V3708" t="s">
        <v>1166</v>
      </c>
      <c r="W3708" t="s">
        <v>103</v>
      </c>
      <c r="X3708" t="s">
        <v>57</v>
      </c>
      <c r="Y3708" t="s">
        <v>1711</v>
      </c>
      <c r="Z3708" s="1">
        <v>43898</v>
      </c>
      <c r="AA3708">
        <v>59</v>
      </c>
      <c r="AB3708" t="s">
        <v>81</v>
      </c>
      <c r="AC3708">
        <v>2023</v>
      </c>
      <c r="AD3708">
        <v>738</v>
      </c>
      <c r="AE3708" t="s">
        <v>796</v>
      </c>
      <c r="AF3708" t="s">
        <v>797</v>
      </c>
      <c r="AG3708" s="1">
        <v>35788</v>
      </c>
      <c r="AH3708" t="s">
        <v>264</v>
      </c>
      <c r="AI3708" t="s">
        <v>265</v>
      </c>
      <c r="AJ3708" t="s">
        <v>64</v>
      </c>
      <c r="AK3708">
        <v>178</v>
      </c>
      <c r="AL3708">
        <v>800000</v>
      </c>
      <c r="AM3708">
        <v>1000000</v>
      </c>
      <c r="AN3708" s="1">
        <v>46568</v>
      </c>
      <c r="AO3708" t="s">
        <v>798</v>
      </c>
      <c r="AP3708" t="s">
        <v>66</v>
      </c>
      <c r="AQ3708">
        <v>99</v>
      </c>
      <c r="AR3708" t="s">
        <v>799</v>
      </c>
      <c r="AS3708">
        <v>0</v>
      </c>
      <c r="AT3708" t="s">
        <v>264</v>
      </c>
      <c r="AU3708">
        <v>26</v>
      </c>
    </row>
    <row r="3709" spans="1:47" x14ac:dyDescent="0.25">
      <c r="A3709" t="s">
        <v>1708</v>
      </c>
      <c r="B3709">
        <v>3210441</v>
      </c>
      <c r="C3709">
        <v>381187</v>
      </c>
      <c r="D3709" t="s">
        <v>812</v>
      </c>
      <c r="E3709">
        <v>0</v>
      </c>
      <c r="F3709">
        <v>0</v>
      </c>
      <c r="G3709">
        <v>0</v>
      </c>
      <c r="H3709">
        <v>0</v>
      </c>
      <c r="I3709">
        <v>78</v>
      </c>
      <c r="J3709">
        <v>2019</v>
      </c>
      <c r="K3709" t="s">
        <v>312</v>
      </c>
      <c r="L3709">
        <v>1</v>
      </c>
      <c r="M3709">
        <v>1</v>
      </c>
      <c r="N3709">
        <v>12</v>
      </c>
      <c r="O3709">
        <v>13</v>
      </c>
      <c r="P3709" t="s">
        <v>922</v>
      </c>
      <c r="Q3709" t="s">
        <v>1709</v>
      </c>
      <c r="R3709" t="s">
        <v>791</v>
      </c>
      <c r="S3709">
        <v>33046.76150407573</v>
      </c>
      <c r="T3709" t="s">
        <v>1541</v>
      </c>
      <c r="U3709" t="s">
        <v>793</v>
      </c>
      <c r="V3709" t="s">
        <v>1166</v>
      </c>
      <c r="W3709" t="s">
        <v>103</v>
      </c>
      <c r="X3709" t="s">
        <v>57</v>
      </c>
      <c r="Y3709" t="s">
        <v>1711</v>
      </c>
      <c r="Z3709" s="1">
        <v>43898</v>
      </c>
      <c r="AA3709">
        <v>59</v>
      </c>
      <c r="AB3709" t="s">
        <v>81</v>
      </c>
      <c r="AC3709">
        <v>2023</v>
      </c>
      <c r="AD3709">
        <v>738</v>
      </c>
      <c r="AE3709" t="s">
        <v>796</v>
      </c>
      <c r="AF3709" t="s">
        <v>797</v>
      </c>
      <c r="AG3709" s="1">
        <v>35788</v>
      </c>
      <c r="AH3709" t="s">
        <v>264</v>
      </c>
      <c r="AI3709" t="s">
        <v>265</v>
      </c>
      <c r="AJ3709" t="s">
        <v>64</v>
      </c>
      <c r="AK3709">
        <v>178</v>
      </c>
      <c r="AL3709">
        <v>800000</v>
      </c>
      <c r="AM3709">
        <v>1000000</v>
      </c>
      <c r="AN3709" s="1">
        <v>46568</v>
      </c>
      <c r="AO3709" t="s">
        <v>800</v>
      </c>
      <c r="AP3709" t="s">
        <v>66</v>
      </c>
      <c r="AQ3709">
        <v>99</v>
      </c>
      <c r="AR3709" t="s">
        <v>799</v>
      </c>
      <c r="AS3709">
        <v>0</v>
      </c>
      <c r="AT3709" t="s">
        <v>264</v>
      </c>
      <c r="AU3709">
        <v>26</v>
      </c>
    </row>
    <row r="3710" spans="1:47" x14ac:dyDescent="0.25">
      <c r="A3710" t="s">
        <v>1708</v>
      </c>
      <c r="B3710">
        <v>3210441</v>
      </c>
      <c r="C3710">
        <v>381187</v>
      </c>
      <c r="D3710" t="s">
        <v>812</v>
      </c>
      <c r="E3710">
        <v>0</v>
      </c>
      <c r="F3710">
        <v>0</v>
      </c>
      <c r="G3710">
        <v>0</v>
      </c>
      <c r="H3710">
        <v>0</v>
      </c>
      <c r="I3710">
        <v>78</v>
      </c>
      <c r="J3710">
        <v>2019</v>
      </c>
      <c r="K3710" t="s">
        <v>312</v>
      </c>
      <c r="L3710">
        <v>1</v>
      </c>
      <c r="M3710">
        <v>1</v>
      </c>
      <c r="N3710">
        <v>12</v>
      </c>
      <c r="O3710">
        <v>13</v>
      </c>
      <c r="P3710" t="s">
        <v>922</v>
      </c>
      <c r="Q3710" t="s">
        <v>1709</v>
      </c>
      <c r="R3710" t="s">
        <v>791</v>
      </c>
      <c r="S3710">
        <v>33046.76150407573</v>
      </c>
      <c r="T3710" t="s">
        <v>1541</v>
      </c>
      <c r="U3710" t="s">
        <v>793</v>
      </c>
      <c r="V3710" t="s">
        <v>1166</v>
      </c>
      <c r="W3710" t="s">
        <v>103</v>
      </c>
      <c r="X3710" t="s">
        <v>57</v>
      </c>
      <c r="Y3710" t="s">
        <v>1711</v>
      </c>
      <c r="Z3710" s="1">
        <v>43898</v>
      </c>
      <c r="AA3710">
        <v>59</v>
      </c>
      <c r="AB3710" t="s">
        <v>81</v>
      </c>
      <c r="AC3710">
        <v>2023</v>
      </c>
      <c r="AD3710">
        <v>738</v>
      </c>
      <c r="AE3710" t="s">
        <v>796</v>
      </c>
      <c r="AF3710" t="s">
        <v>797</v>
      </c>
      <c r="AG3710" s="1">
        <v>35788</v>
      </c>
      <c r="AH3710" t="s">
        <v>264</v>
      </c>
      <c r="AI3710" t="s">
        <v>265</v>
      </c>
      <c r="AJ3710" t="s">
        <v>64</v>
      </c>
      <c r="AK3710">
        <v>178</v>
      </c>
      <c r="AL3710">
        <v>800000</v>
      </c>
      <c r="AM3710">
        <v>1000000</v>
      </c>
      <c r="AN3710" s="1">
        <v>46568</v>
      </c>
      <c r="AO3710" t="s">
        <v>801</v>
      </c>
      <c r="AP3710" t="s">
        <v>66</v>
      </c>
      <c r="AQ3710">
        <v>11</v>
      </c>
      <c r="AR3710" t="s">
        <v>799</v>
      </c>
      <c r="AS3710">
        <v>0</v>
      </c>
      <c r="AT3710" t="s">
        <v>264</v>
      </c>
      <c r="AU3710">
        <v>26</v>
      </c>
    </row>
    <row r="3711" spans="1:47" x14ac:dyDescent="0.25">
      <c r="A3711" t="s">
        <v>1708</v>
      </c>
      <c r="B3711">
        <v>3210441</v>
      </c>
      <c r="C3711">
        <v>381187</v>
      </c>
      <c r="D3711" t="s">
        <v>812</v>
      </c>
      <c r="E3711">
        <v>0</v>
      </c>
      <c r="F3711">
        <v>0</v>
      </c>
      <c r="G3711">
        <v>0</v>
      </c>
      <c r="H3711">
        <v>0</v>
      </c>
      <c r="I3711">
        <v>78</v>
      </c>
      <c r="J3711">
        <v>2019</v>
      </c>
      <c r="K3711" t="s">
        <v>312</v>
      </c>
      <c r="L3711">
        <v>1</v>
      </c>
      <c r="M3711">
        <v>1</v>
      </c>
      <c r="N3711">
        <v>12</v>
      </c>
      <c r="O3711">
        <v>13</v>
      </c>
      <c r="P3711" t="s">
        <v>922</v>
      </c>
      <c r="Q3711" t="s">
        <v>1709</v>
      </c>
      <c r="R3711" t="s">
        <v>791</v>
      </c>
      <c r="S3711">
        <v>33046.76150407573</v>
      </c>
      <c r="T3711" t="s">
        <v>1541</v>
      </c>
      <c r="U3711" t="s">
        <v>793</v>
      </c>
      <c r="V3711" t="s">
        <v>1166</v>
      </c>
      <c r="W3711" t="s">
        <v>103</v>
      </c>
      <c r="X3711" t="s">
        <v>57</v>
      </c>
      <c r="Y3711" t="s">
        <v>1711</v>
      </c>
      <c r="Z3711" s="1">
        <v>43898</v>
      </c>
      <c r="AA3711">
        <v>59</v>
      </c>
      <c r="AB3711" t="s">
        <v>81</v>
      </c>
      <c r="AC3711">
        <v>2023</v>
      </c>
      <c r="AD3711">
        <v>738</v>
      </c>
      <c r="AE3711" t="s">
        <v>796</v>
      </c>
      <c r="AF3711" t="s">
        <v>797</v>
      </c>
      <c r="AG3711" s="1">
        <v>35788</v>
      </c>
      <c r="AH3711" t="s">
        <v>264</v>
      </c>
      <c r="AI3711" t="s">
        <v>265</v>
      </c>
      <c r="AJ3711" t="s">
        <v>64</v>
      </c>
      <c r="AK3711">
        <v>178</v>
      </c>
      <c r="AL3711">
        <v>800000</v>
      </c>
      <c r="AM3711">
        <v>1000000</v>
      </c>
      <c r="AN3711" s="1">
        <v>46568</v>
      </c>
      <c r="AO3711" t="s">
        <v>802</v>
      </c>
      <c r="AP3711" t="s">
        <v>66</v>
      </c>
      <c r="AQ3711">
        <v>11</v>
      </c>
      <c r="AR3711" t="s">
        <v>799</v>
      </c>
      <c r="AS3711">
        <v>0</v>
      </c>
      <c r="AT3711" t="s">
        <v>264</v>
      </c>
      <c r="AU3711">
        <v>26</v>
      </c>
    </row>
    <row r="3712" spans="1:47" x14ac:dyDescent="0.25">
      <c r="A3712" t="s">
        <v>1708</v>
      </c>
      <c r="B3712">
        <v>3210441</v>
      </c>
      <c r="C3712">
        <v>381187</v>
      </c>
      <c r="D3712" t="s">
        <v>812</v>
      </c>
      <c r="E3712">
        <v>0</v>
      </c>
      <c r="F3712">
        <v>0</v>
      </c>
      <c r="G3712">
        <v>0</v>
      </c>
      <c r="H3712">
        <v>0</v>
      </c>
      <c r="I3712">
        <v>78</v>
      </c>
      <c r="J3712">
        <v>2019</v>
      </c>
      <c r="K3712" t="s">
        <v>312</v>
      </c>
      <c r="L3712">
        <v>1</v>
      </c>
      <c r="M3712">
        <v>1</v>
      </c>
      <c r="N3712">
        <v>12</v>
      </c>
      <c r="O3712">
        <v>13</v>
      </c>
      <c r="P3712" t="s">
        <v>922</v>
      </c>
      <c r="Q3712" t="s">
        <v>1709</v>
      </c>
      <c r="R3712" t="s">
        <v>791</v>
      </c>
      <c r="S3712">
        <v>33046.76150407573</v>
      </c>
      <c r="T3712" t="s">
        <v>1541</v>
      </c>
      <c r="U3712" t="s">
        <v>793</v>
      </c>
      <c r="V3712" t="s">
        <v>1166</v>
      </c>
      <c r="W3712" t="s">
        <v>103</v>
      </c>
      <c r="X3712" t="s">
        <v>57</v>
      </c>
      <c r="Y3712" t="s">
        <v>1711</v>
      </c>
      <c r="Z3712" s="1">
        <v>43898</v>
      </c>
      <c r="AA3712">
        <v>59</v>
      </c>
      <c r="AB3712" t="s">
        <v>81</v>
      </c>
      <c r="AC3712">
        <v>2023</v>
      </c>
      <c r="AD3712">
        <v>738</v>
      </c>
      <c r="AE3712" t="s">
        <v>796</v>
      </c>
      <c r="AF3712" t="s">
        <v>797</v>
      </c>
      <c r="AG3712" s="1">
        <v>35788</v>
      </c>
      <c r="AH3712" t="s">
        <v>264</v>
      </c>
      <c r="AI3712" t="s">
        <v>265</v>
      </c>
      <c r="AJ3712" t="s">
        <v>64</v>
      </c>
      <c r="AK3712">
        <v>178</v>
      </c>
      <c r="AL3712">
        <v>800000</v>
      </c>
      <c r="AM3712">
        <v>1000000</v>
      </c>
      <c r="AN3712" s="1">
        <v>46568</v>
      </c>
      <c r="AO3712" t="s">
        <v>803</v>
      </c>
      <c r="AP3712" t="s">
        <v>66</v>
      </c>
      <c r="AQ3712">
        <v>11</v>
      </c>
      <c r="AR3712" t="s">
        <v>799</v>
      </c>
      <c r="AS3712">
        <v>0</v>
      </c>
      <c r="AT3712" t="s">
        <v>264</v>
      </c>
      <c r="AU3712">
        <v>26</v>
      </c>
    </row>
    <row r="3713" spans="1:47" x14ac:dyDescent="0.25">
      <c r="A3713" t="s">
        <v>1708</v>
      </c>
      <c r="B3713">
        <v>3210441</v>
      </c>
      <c r="C3713">
        <v>381187</v>
      </c>
      <c r="D3713" t="s">
        <v>812</v>
      </c>
      <c r="E3713">
        <v>0</v>
      </c>
      <c r="F3713">
        <v>0</v>
      </c>
      <c r="G3713">
        <v>0</v>
      </c>
      <c r="H3713">
        <v>0</v>
      </c>
      <c r="I3713">
        <v>78</v>
      </c>
      <c r="J3713">
        <v>2019</v>
      </c>
      <c r="K3713" t="s">
        <v>312</v>
      </c>
      <c r="L3713">
        <v>1</v>
      </c>
      <c r="M3713">
        <v>1</v>
      </c>
      <c r="N3713">
        <v>12</v>
      </c>
      <c r="O3713">
        <v>13</v>
      </c>
      <c r="P3713" t="s">
        <v>922</v>
      </c>
      <c r="Q3713" t="s">
        <v>1709</v>
      </c>
      <c r="R3713" t="s">
        <v>791</v>
      </c>
      <c r="S3713">
        <v>33046.76150407573</v>
      </c>
      <c r="T3713" t="s">
        <v>1541</v>
      </c>
      <c r="U3713" t="s">
        <v>793</v>
      </c>
      <c r="V3713" t="s">
        <v>1166</v>
      </c>
      <c r="W3713" t="s">
        <v>103</v>
      </c>
      <c r="X3713" t="s">
        <v>57</v>
      </c>
      <c r="Y3713" t="s">
        <v>1711</v>
      </c>
      <c r="Z3713" s="1">
        <v>43898</v>
      </c>
      <c r="AA3713">
        <v>59</v>
      </c>
      <c r="AB3713" t="s">
        <v>81</v>
      </c>
      <c r="AC3713">
        <v>2023</v>
      </c>
      <c r="AD3713">
        <v>738</v>
      </c>
      <c r="AE3713" t="s">
        <v>796</v>
      </c>
      <c r="AF3713" t="s">
        <v>797</v>
      </c>
      <c r="AG3713" s="1">
        <v>35788</v>
      </c>
      <c r="AH3713" t="s">
        <v>264</v>
      </c>
      <c r="AI3713" t="s">
        <v>265</v>
      </c>
      <c r="AJ3713" t="s">
        <v>64</v>
      </c>
      <c r="AK3713">
        <v>178</v>
      </c>
      <c r="AL3713">
        <v>800000</v>
      </c>
      <c r="AM3713">
        <v>1000000</v>
      </c>
      <c r="AN3713" s="1">
        <v>46568</v>
      </c>
      <c r="AO3713" t="s">
        <v>804</v>
      </c>
      <c r="AP3713" t="s">
        <v>66</v>
      </c>
      <c r="AQ3713">
        <v>11</v>
      </c>
      <c r="AR3713" t="s">
        <v>799</v>
      </c>
      <c r="AS3713">
        <v>0</v>
      </c>
      <c r="AT3713" t="s">
        <v>264</v>
      </c>
      <c r="AU3713">
        <v>26</v>
      </c>
    </row>
    <row r="3714" spans="1:47" x14ac:dyDescent="0.25">
      <c r="A3714" t="s">
        <v>1708</v>
      </c>
      <c r="B3714">
        <v>3210441</v>
      </c>
      <c r="C3714">
        <v>381187</v>
      </c>
      <c r="D3714" t="s">
        <v>812</v>
      </c>
      <c r="E3714">
        <v>0</v>
      </c>
      <c r="F3714">
        <v>0</v>
      </c>
      <c r="G3714">
        <v>0</v>
      </c>
      <c r="H3714">
        <v>0</v>
      </c>
      <c r="I3714">
        <v>78</v>
      </c>
      <c r="J3714">
        <v>2019</v>
      </c>
      <c r="K3714" t="s">
        <v>312</v>
      </c>
      <c r="L3714">
        <v>1</v>
      </c>
      <c r="M3714">
        <v>1</v>
      </c>
      <c r="N3714">
        <v>12</v>
      </c>
      <c r="O3714">
        <v>13</v>
      </c>
      <c r="P3714" t="s">
        <v>922</v>
      </c>
      <c r="Q3714" t="s">
        <v>1709</v>
      </c>
      <c r="R3714" t="s">
        <v>791</v>
      </c>
      <c r="S3714">
        <v>33046.76150407573</v>
      </c>
      <c r="T3714" t="s">
        <v>1541</v>
      </c>
      <c r="U3714" t="s">
        <v>793</v>
      </c>
      <c r="V3714" t="s">
        <v>1166</v>
      </c>
      <c r="W3714" t="s">
        <v>103</v>
      </c>
      <c r="X3714" t="s">
        <v>57</v>
      </c>
      <c r="Y3714" t="s">
        <v>1711</v>
      </c>
      <c r="Z3714" s="1">
        <v>43898</v>
      </c>
      <c r="AA3714">
        <v>59</v>
      </c>
      <c r="AB3714" t="s">
        <v>81</v>
      </c>
      <c r="AC3714">
        <v>2023</v>
      </c>
      <c r="AD3714">
        <v>738</v>
      </c>
      <c r="AE3714" t="s">
        <v>796</v>
      </c>
      <c r="AF3714" t="s">
        <v>797</v>
      </c>
      <c r="AG3714" s="1">
        <v>35788</v>
      </c>
      <c r="AH3714" t="s">
        <v>264</v>
      </c>
      <c r="AI3714" t="s">
        <v>265</v>
      </c>
      <c r="AJ3714" t="s">
        <v>64</v>
      </c>
      <c r="AK3714">
        <v>178</v>
      </c>
      <c r="AL3714">
        <v>800000</v>
      </c>
      <c r="AM3714">
        <v>1000000</v>
      </c>
      <c r="AN3714" s="1">
        <v>46568</v>
      </c>
      <c r="AO3714" t="s">
        <v>805</v>
      </c>
      <c r="AP3714" t="s">
        <v>66</v>
      </c>
      <c r="AQ3714">
        <v>11</v>
      </c>
      <c r="AR3714" t="s">
        <v>799</v>
      </c>
      <c r="AS3714">
        <v>0</v>
      </c>
      <c r="AT3714" t="s">
        <v>264</v>
      </c>
      <c r="AU3714">
        <v>26</v>
      </c>
    </row>
    <row r="3715" spans="1:47" x14ac:dyDescent="0.25">
      <c r="A3715" t="s">
        <v>1708</v>
      </c>
      <c r="B3715">
        <v>3210441</v>
      </c>
      <c r="C3715">
        <v>381187</v>
      </c>
      <c r="D3715" t="s">
        <v>812</v>
      </c>
      <c r="E3715">
        <v>0</v>
      </c>
      <c r="F3715">
        <v>0</v>
      </c>
      <c r="G3715">
        <v>0</v>
      </c>
      <c r="H3715">
        <v>0</v>
      </c>
      <c r="I3715">
        <v>78</v>
      </c>
      <c r="J3715">
        <v>2019</v>
      </c>
      <c r="K3715" t="s">
        <v>312</v>
      </c>
      <c r="L3715">
        <v>1</v>
      </c>
      <c r="M3715">
        <v>1</v>
      </c>
      <c r="N3715">
        <v>12</v>
      </c>
      <c r="O3715">
        <v>13</v>
      </c>
      <c r="P3715" t="s">
        <v>922</v>
      </c>
      <c r="Q3715" t="s">
        <v>1709</v>
      </c>
      <c r="R3715" t="s">
        <v>791</v>
      </c>
      <c r="S3715">
        <v>33046.76150407573</v>
      </c>
      <c r="T3715" t="s">
        <v>1541</v>
      </c>
      <c r="U3715" t="s">
        <v>793</v>
      </c>
      <c r="V3715" t="s">
        <v>1166</v>
      </c>
      <c r="W3715" t="s">
        <v>103</v>
      </c>
      <c r="X3715" t="s">
        <v>57</v>
      </c>
      <c r="Y3715" t="s">
        <v>1711</v>
      </c>
      <c r="Z3715" s="1">
        <v>43898</v>
      </c>
      <c r="AA3715">
        <v>59</v>
      </c>
      <c r="AB3715" t="s">
        <v>81</v>
      </c>
      <c r="AC3715">
        <v>2023</v>
      </c>
      <c r="AD3715">
        <v>738</v>
      </c>
      <c r="AE3715" t="s">
        <v>796</v>
      </c>
      <c r="AF3715" t="s">
        <v>797</v>
      </c>
      <c r="AG3715" s="1">
        <v>35788</v>
      </c>
      <c r="AH3715" t="s">
        <v>264</v>
      </c>
      <c r="AI3715" t="s">
        <v>265</v>
      </c>
      <c r="AJ3715" t="s">
        <v>64</v>
      </c>
      <c r="AK3715">
        <v>178</v>
      </c>
      <c r="AL3715">
        <v>800000</v>
      </c>
      <c r="AM3715">
        <v>1000000</v>
      </c>
      <c r="AN3715" s="1">
        <v>46568</v>
      </c>
      <c r="AO3715" t="s">
        <v>806</v>
      </c>
      <c r="AP3715" t="s">
        <v>164</v>
      </c>
      <c r="AQ3715">
        <v>11</v>
      </c>
      <c r="AR3715" t="s">
        <v>799</v>
      </c>
      <c r="AS3715">
        <v>0</v>
      </c>
      <c r="AT3715" t="s">
        <v>807</v>
      </c>
      <c r="AU3715">
        <v>26</v>
      </c>
    </row>
    <row r="3716" spans="1:47" x14ac:dyDescent="0.25">
      <c r="A3716" t="s">
        <v>1708</v>
      </c>
      <c r="B3716">
        <v>3210441</v>
      </c>
      <c r="C3716">
        <v>381187</v>
      </c>
      <c r="D3716" t="s">
        <v>812</v>
      </c>
      <c r="E3716">
        <v>0</v>
      </c>
      <c r="F3716">
        <v>0</v>
      </c>
      <c r="G3716">
        <v>0</v>
      </c>
      <c r="H3716">
        <v>0</v>
      </c>
      <c r="I3716">
        <v>78</v>
      </c>
      <c r="J3716">
        <v>2019</v>
      </c>
      <c r="K3716" t="s">
        <v>312</v>
      </c>
      <c r="L3716">
        <v>1</v>
      </c>
      <c r="M3716">
        <v>1</v>
      </c>
      <c r="N3716">
        <v>12</v>
      </c>
      <c r="O3716">
        <v>13</v>
      </c>
      <c r="P3716" t="s">
        <v>922</v>
      </c>
      <c r="Q3716" t="s">
        <v>1709</v>
      </c>
      <c r="R3716" t="s">
        <v>791</v>
      </c>
      <c r="S3716">
        <v>33046.76150407573</v>
      </c>
      <c r="T3716" t="s">
        <v>1541</v>
      </c>
      <c r="U3716" t="s">
        <v>793</v>
      </c>
      <c r="V3716" t="s">
        <v>1166</v>
      </c>
      <c r="W3716" t="s">
        <v>103</v>
      </c>
      <c r="X3716" t="s">
        <v>57</v>
      </c>
      <c r="Y3716" t="s">
        <v>1711</v>
      </c>
      <c r="Z3716" s="1">
        <v>43898</v>
      </c>
      <c r="AA3716">
        <v>59</v>
      </c>
      <c r="AB3716" t="s">
        <v>81</v>
      </c>
      <c r="AC3716">
        <v>2023</v>
      </c>
      <c r="AD3716">
        <v>738</v>
      </c>
      <c r="AE3716" t="s">
        <v>796</v>
      </c>
      <c r="AF3716" t="s">
        <v>797</v>
      </c>
      <c r="AG3716" s="1">
        <v>35788</v>
      </c>
      <c r="AH3716" t="s">
        <v>264</v>
      </c>
      <c r="AI3716" t="s">
        <v>265</v>
      </c>
      <c r="AJ3716" t="s">
        <v>64</v>
      </c>
      <c r="AK3716">
        <v>178</v>
      </c>
      <c r="AL3716">
        <v>800000</v>
      </c>
      <c r="AM3716">
        <v>1000000</v>
      </c>
      <c r="AN3716" s="1">
        <v>46568</v>
      </c>
      <c r="AO3716" t="s">
        <v>808</v>
      </c>
      <c r="AP3716" t="s">
        <v>164</v>
      </c>
      <c r="AQ3716">
        <v>11</v>
      </c>
      <c r="AR3716" t="s">
        <v>799</v>
      </c>
      <c r="AS3716">
        <v>0</v>
      </c>
      <c r="AT3716" t="s">
        <v>264</v>
      </c>
      <c r="AU3716">
        <v>26</v>
      </c>
    </row>
    <row r="3717" spans="1:47" x14ac:dyDescent="0.25">
      <c r="A3717" t="s">
        <v>1708</v>
      </c>
      <c r="B3717">
        <v>3210441</v>
      </c>
      <c r="C3717">
        <v>381187</v>
      </c>
      <c r="D3717" t="s">
        <v>812</v>
      </c>
      <c r="E3717">
        <v>0</v>
      </c>
      <c r="F3717">
        <v>0</v>
      </c>
      <c r="G3717">
        <v>0</v>
      </c>
      <c r="H3717">
        <v>0</v>
      </c>
      <c r="I3717">
        <v>78</v>
      </c>
      <c r="J3717">
        <v>2019</v>
      </c>
      <c r="K3717" t="s">
        <v>312</v>
      </c>
      <c r="L3717">
        <v>1</v>
      </c>
      <c r="M3717">
        <v>1</v>
      </c>
      <c r="N3717">
        <v>12</v>
      </c>
      <c r="O3717">
        <v>13</v>
      </c>
      <c r="P3717" t="s">
        <v>922</v>
      </c>
      <c r="Q3717" t="s">
        <v>1709</v>
      </c>
      <c r="R3717" t="s">
        <v>791</v>
      </c>
      <c r="S3717">
        <v>33046.76150407573</v>
      </c>
      <c r="T3717" t="s">
        <v>1541</v>
      </c>
      <c r="U3717" t="s">
        <v>793</v>
      </c>
      <c r="V3717" t="s">
        <v>1166</v>
      </c>
      <c r="W3717" t="s">
        <v>103</v>
      </c>
      <c r="X3717" t="s">
        <v>57</v>
      </c>
      <c r="Y3717" t="s">
        <v>1711</v>
      </c>
      <c r="Z3717" s="1">
        <v>43898</v>
      </c>
      <c r="AA3717">
        <v>59</v>
      </c>
      <c r="AB3717" t="s">
        <v>81</v>
      </c>
      <c r="AC3717">
        <v>2023</v>
      </c>
      <c r="AD3717">
        <v>738</v>
      </c>
      <c r="AE3717" t="s">
        <v>796</v>
      </c>
      <c r="AF3717" t="s">
        <v>797</v>
      </c>
      <c r="AG3717" s="1">
        <v>35788</v>
      </c>
      <c r="AH3717" t="s">
        <v>264</v>
      </c>
      <c r="AI3717" t="s">
        <v>265</v>
      </c>
      <c r="AJ3717" t="s">
        <v>64</v>
      </c>
      <c r="AK3717">
        <v>178</v>
      </c>
      <c r="AL3717">
        <v>800000</v>
      </c>
      <c r="AM3717">
        <v>1000000</v>
      </c>
      <c r="AN3717" s="1">
        <v>46568</v>
      </c>
      <c r="AO3717" t="s">
        <v>809</v>
      </c>
      <c r="AP3717" t="s">
        <v>66</v>
      </c>
      <c r="AQ3717">
        <v>11</v>
      </c>
      <c r="AR3717" t="s">
        <v>799</v>
      </c>
      <c r="AS3717">
        <v>0</v>
      </c>
      <c r="AT3717" t="s">
        <v>264</v>
      </c>
      <c r="AU3717">
        <v>26</v>
      </c>
    </row>
    <row r="3718" spans="1:47" x14ac:dyDescent="0.25">
      <c r="A3718" t="s">
        <v>1708</v>
      </c>
      <c r="B3718">
        <v>3210441</v>
      </c>
      <c r="C3718">
        <v>381187</v>
      </c>
      <c r="D3718" t="s">
        <v>812</v>
      </c>
      <c r="E3718">
        <v>0</v>
      </c>
      <c r="F3718">
        <v>0</v>
      </c>
      <c r="G3718">
        <v>0</v>
      </c>
      <c r="H3718">
        <v>0</v>
      </c>
      <c r="I3718">
        <v>78</v>
      </c>
      <c r="J3718">
        <v>2019</v>
      </c>
      <c r="K3718" t="s">
        <v>312</v>
      </c>
      <c r="L3718">
        <v>1</v>
      </c>
      <c r="M3718">
        <v>1</v>
      </c>
      <c r="N3718">
        <v>12</v>
      </c>
      <c r="O3718">
        <v>13</v>
      </c>
      <c r="P3718" t="s">
        <v>922</v>
      </c>
      <c r="Q3718" t="s">
        <v>1709</v>
      </c>
      <c r="R3718" t="s">
        <v>791</v>
      </c>
      <c r="S3718">
        <v>33046.76150407573</v>
      </c>
      <c r="T3718" t="s">
        <v>1541</v>
      </c>
      <c r="U3718" t="s">
        <v>793</v>
      </c>
      <c r="V3718" t="s">
        <v>1166</v>
      </c>
      <c r="W3718" t="s">
        <v>103</v>
      </c>
      <c r="X3718" t="s">
        <v>57</v>
      </c>
      <c r="Y3718" t="s">
        <v>1711</v>
      </c>
      <c r="Z3718" s="1">
        <v>43898</v>
      </c>
      <c r="AA3718">
        <v>59</v>
      </c>
      <c r="AB3718" t="s">
        <v>81</v>
      </c>
      <c r="AC3718">
        <v>2023</v>
      </c>
      <c r="AD3718">
        <v>738</v>
      </c>
      <c r="AE3718" t="s">
        <v>796</v>
      </c>
      <c r="AF3718" t="s">
        <v>797</v>
      </c>
      <c r="AG3718" s="1">
        <v>35788</v>
      </c>
      <c r="AH3718" t="s">
        <v>264</v>
      </c>
      <c r="AI3718" t="s">
        <v>265</v>
      </c>
      <c r="AJ3718" t="s">
        <v>64</v>
      </c>
      <c r="AK3718">
        <v>178</v>
      </c>
      <c r="AL3718">
        <v>800000</v>
      </c>
      <c r="AM3718">
        <v>1000000</v>
      </c>
      <c r="AN3718" s="1">
        <v>46568</v>
      </c>
      <c r="AO3718" t="s">
        <v>810</v>
      </c>
      <c r="AP3718" t="s">
        <v>66</v>
      </c>
      <c r="AQ3718">
        <v>11</v>
      </c>
      <c r="AR3718" t="s">
        <v>799</v>
      </c>
      <c r="AS3718">
        <v>0</v>
      </c>
      <c r="AT3718" t="s">
        <v>264</v>
      </c>
      <c r="AU3718">
        <v>26</v>
      </c>
    </row>
    <row r="3719" spans="1:47" x14ac:dyDescent="0.25">
      <c r="A3719" t="s">
        <v>1708</v>
      </c>
      <c r="B3719">
        <v>3210441</v>
      </c>
      <c r="C3719">
        <v>381187</v>
      </c>
      <c r="D3719" t="s">
        <v>812</v>
      </c>
      <c r="E3719">
        <v>0</v>
      </c>
      <c r="F3719">
        <v>0</v>
      </c>
      <c r="G3719">
        <v>0</v>
      </c>
      <c r="H3719">
        <v>0</v>
      </c>
      <c r="I3719">
        <v>78</v>
      </c>
      <c r="J3719">
        <v>2019</v>
      </c>
      <c r="K3719" t="s">
        <v>312</v>
      </c>
      <c r="L3719">
        <v>1</v>
      </c>
      <c r="M3719">
        <v>1</v>
      </c>
      <c r="N3719">
        <v>12</v>
      </c>
      <c r="O3719">
        <v>13</v>
      </c>
      <c r="P3719" t="s">
        <v>922</v>
      </c>
      <c r="Q3719" t="s">
        <v>1709</v>
      </c>
      <c r="R3719" t="s">
        <v>791</v>
      </c>
      <c r="S3719">
        <v>33046.76150407573</v>
      </c>
      <c r="T3719" t="s">
        <v>1541</v>
      </c>
      <c r="U3719" t="s">
        <v>793</v>
      </c>
      <c r="V3719" t="s">
        <v>1166</v>
      </c>
      <c r="W3719" t="s">
        <v>103</v>
      </c>
      <c r="X3719" t="s">
        <v>57</v>
      </c>
      <c r="Y3719" t="s">
        <v>1712</v>
      </c>
      <c r="Z3719" s="1">
        <v>43898</v>
      </c>
      <c r="AA3719">
        <v>80</v>
      </c>
      <c r="AB3719" t="s">
        <v>59</v>
      </c>
      <c r="AC3719">
        <v>2023</v>
      </c>
      <c r="AD3719">
        <v>738</v>
      </c>
      <c r="AE3719" t="s">
        <v>796</v>
      </c>
      <c r="AF3719" t="s">
        <v>797</v>
      </c>
      <c r="AG3719" s="1">
        <v>35788</v>
      </c>
      <c r="AH3719" t="s">
        <v>264</v>
      </c>
      <c r="AI3719" t="s">
        <v>265</v>
      </c>
      <c r="AJ3719" t="s">
        <v>64</v>
      </c>
      <c r="AK3719">
        <v>178</v>
      </c>
      <c r="AL3719">
        <v>800000</v>
      </c>
      <c r="AM3719">
        <v>1000000</v>
      </c>
      <c r="AN3719" s="1">
        <v>46568</v>
      </c>
      <c r="AO3719" t="s">
        <v>798</v>
      </c>
      <c r="AP3719" t="s">
        <v>66</v>
      </c>
      <c r="AQ3719">
        <v>99</v>
      </c>
      <c r="AR3719" t="s">
        <v>799</v>
      </c>
      <c r="AS3719">
        <v>0</v>
      </c>
      <c r="AT3719" t="s">
        <v>264</v>
      </c>
      <c r="AU3719">
        <v>26</v>
      </c>
    </row>
    <row r="3720" spans="1:47" x14ac:dyDescent="0.25">
      <c r="A3720" t="s">
        <v>1708</v>
      </c>
      <c r="B3720">
        <v>3210441</v>
      </c>
      <c r="C3720">
        <v>381187</v>
      </c>
      <c r="D3720" t="s">
        <v>812</v>
      </c>
      <c r="E3720">
        <v>0</v>
      </c>
      <c r="F3720">
        <v>0</v>
      </c>
      <c r="G3720">
        <v>0</v>
      </c>
      <c r="H3720">
        <v>0</v>
      </c>
      <c r="I3720">
        <v>78</v>
      </c>
      <c r="J3720">
        <v>2019</v>
      </c>
      <c r="K3720" t="s">
        <v>312</v>
      </c>
      <c r="L3720">
        <v>1</v>
      </c>
      <c r="M3720">
        <v>1</v>
      </c>
      <c r="N3720">
        <v>12</v>
      </c>
      <c r="O3720">
        <v>13</v>
      </c>
      <c r="P3720" t="s">
        <v>922</v>
      </c>
      <c r="Q3720" t="s">
        <v>1709</v>
      </c>
      <c r="R3720" t="s">
        <v>791</v>
      </c>
      <c r="S3720">
        <v>33046.76150407573</v>
      </c>
      <c r="T3720" t="s">
        <v>1541</v>
      </c>
      <c r="U3720" t="s">
        <v>793</v>
      </c>
      <c r="V3720" t="s">
        <v>1166</v>
      </c>
      <c r="W3720" t="s">
        <v>103</v>
      </c>
      <c r="X3720" t="s">
        <v>57</v>
      </c>
      <c r="Y3720" t="s">
        <v>1712</v>
      </c>
      <c r="Z3720" s="1">
        <v>43898</v>
      </c>
      <c r="AA3720">
        <v>80</v>
      </c>
      <c r="AB3720" t="s">
        <v>59</v>
      </c>
      <c r="AC3720">
        <v>2023</v>
      </c>
      <c r="AD3720">
        <v>738</v>
      </c>
      <c r="AE3720" t="s">
        <v>796</v>
      </c>
      <c r="AF3720" t="s">
        <v>797</v>
      </c>
      <c r="AG3720" s="1">
        <v>35788</v>
      </c>
      <c r="AH3720" t="s">
        <v>264</v>
      </c>
      <c r="AI3720" t="s">
        <v>265</v>
      </c>
      <c r="AJ3720" t="s">
        <v>64</v>
      </c>
      <c r="AK3720">
        <v>178</v>
      </c>
      <c r="AL3720">
        <v>800000</v>
      </c>
      <c r="AM3720">
        <v>1000000</v>
      </c>
      <c r="AN3720" s="1">
        <v>46568</v>
      </c>
      <c r="AO3720" t="s">
        <v>800</v>
      </c>
      <c r="AP3720" t="s">
        <v>66</v>
      </c>
      <c r="AQ3720">
        <v>99</v>
      </c>
      <c r="AR3720" t="s">
        <v>799</v>
      </c>
      <c r="AS3720">
        <v>0</v>
      </c>
      <c r="AT3720" t="s">
        <v>264</v>
      </c>
      <c r="AU3720">
        <v>26</v>
      </c>
    </row>
    <row r="3721" spans="1:47" x14ac:dyDescent="0.25">
      <c r="A3721" t="s">
        <v>1708</v>
      </c>
      <c r="B3721">
        <v>3210441</v>
      </c>
      <c r="C3721">
        <v>381187</v>
      </c>
      <c r="D3721" t="s">
        <v>812</v>
      </c>
      <c r="E3721">
        <v>0</v>
      </c>
      <c r="F3721">
        <v>0</v>
      </c>
      <c r="G3721">
        <v>0</v>
      </c>
      <c r="H3721">
        <v>0</v>
      </c>
      <c r="I3721">
        <v>78</v>
      </c>
      <c r="J3721">
        <v>2019</v>
      </c>
      <c r="K3721" t="s">
        <v>312</v>
      </c>
      <c r="L3721">
        <v>1</v>
      </c>
      <c r="M3721">
        <v>1</v>
      </c>
      <c r="N3721">
        <v>12</v>
      </c>
      <c r="O3721">
        <v>13</v>
      </c>
      <c r="P3721" t="s">
        <v>922</v>
      </c>
      <c r="Q3721" t="s">
        <v>1709</v>
      </c>
      <c r="R3721" t="s">
        <v>791</v>
      </c>
      <c r="S3721">
        <v>33046.76150407573</v>
      </c>
      <c r="T3721" t="s">
        <v>1541</v>
      </c>
      <c r="U3721" t="s">
        <v>793</v>
      </c>
      <c r="V3721" t="s">
        <v>1166</v>
      </c>
      <c r="W3721" t="s">
        <v>103</v>
      </c>
      <c r="X3721" t="s">
        <v>57</v>
      </c>
      <c r="Y3721" t="s">
        <v>1712</v>
      </c>
      <c r="Z3721" s="1">
        <v>43898</v>
      </c>
      <c r="AA3721">
        <v>80</v>
      </c>
      <c r="AB3721" t="s">
        <v>59</v>
      </c>
      <c r="AC3721">
        <v>2023</v>
      </c>
      <c r="AD3721">
        <v>738</v>
      </c>
      <c r="AE3721" t="s">
        <v>796</v>
      </c>
      <c r="AF3721" t="s">
        <v>797</v>
      </c>
      <c r="AG3721" s="1">
        <v>35788</v>
      </c>
      <c r="AH3721" t="s">
        <v>264</v>
      </c>
      <c r="AI3721" t="s">
        <v>265</v>
      </c>
      <c r="AJ3721" t="s">
        <v>64</v>
      </c>
      <c r="AK3721">
        <v>178</v>
      </c>
      <c r="AL3721">
        <v>800000</v>
      </c>
      <c r="AM3721">
        <v>1000000</v>
      </c>
      <c r="AN3721" s="1">
        <v>46568</v>
      </c>
      <c r="AO3721" t="s">
        <v>801</v>
      </c>
      <c r="AP3721" t="s">
        <v>66</v>
      </c>
      <c r="AQ3721">
        <v>11</v>
      </c>
      <c r="AR3721" t="s">
        <v>799</v>
      </c>
      <c r="AS3721">
        <v>0</v>
      </c>
      <c r="AT3721" t="s">
        <v>264</v>
      </c>
      <c r="AU3721">
        <v>26</v>
      </c>
    </row>
    <row r="3722" spans="1:47" x14ac:dyDescent="0.25">
      <c r="A3722" t="s">
        <v>1708</v>
      </c>
      <c r="B3722">
        <v>3210441</v>
      </c>
      <c r="C3722">
        <v>381187</v>
      </c>
      <c r="D3722" t="s">
        <v>812</v>
      </c>
      <c r="E3722">
        <v>0</v>
      </c>
      <c r="F3722">
        <v>0</v>
      </c>
      <c r="G3722">
        <v>0</v>
      </c>
      <c r="H3722">
        <v>0</v>
      </c>
      <c r="I3722">
        <v>78</v>
      </c>
      <c r="J3722">
        <v>2019</v>
      </c>
      <c r="K3722" t="s">
        <v>312</v>
      </c>
      <c r="L3722">
        <v>1</v>
      </c>
      <c r="M3722">
        <v>1</v>
      </c>
      <c r="N3722">
        <v>12</v>
      </c>
      <c r="O3722">
        <v>13</v>
      </c>
      <c r="P3722" t="s">
        <v>922</v>
      </c>
      <c r="Q3722" t="s">
        <v>1709</v>
      </c>
      <c r="R3722" t="s">
        <v>791</v>
      </c>
      <c r="S3722">
        <v>33046.76150407573</v>
      </c>
      <c r="T3722" t="s">
        <v>1541</v>
      </c>
      <c r="U3722" t="s">
        <v>793</v>
      </c>
      <c r="V3722" t="s">
        <v>1166</v>
      </c>
      <c r="W3722" t="s">
        <v>103</v>
      </c>
      <c r="X3722" t="s">
        <v>57</v>
      </c>
      <c r="Y3722" t="s">
        <v>1712</v>
      </c>
      <c r="Z3722" s="1">
        <v>43898</v>
      </c>
      <c r="AA3722">
        <v>80</v>
      </c>
      <c r="AB3722" t="s">
        <v>59</v>
      </c>
      <c r="AC3722">
        <v>2023</v>
      </c>
      <c r="AD3722">
        <v>738</v>
      </c>
      <c r="AE3722" t="s">
        <v>796</v>
      </c>
      <c r="AF3722" t="s">
        <v>797</v>
      </c>
      <c r="AG3722" s="1">
        <v>35788</v>
      </c>
      <c r="AH3722" t="s">
        <v>264</v>
      </c>
      <c r="AI3722" t="s">
        <v>265</v>
      </c>
      <c r="AJ3722" t="s">
        <v>64</v>
      </c>
      <c r="AK3722">
        <v>178</v>
      </c>
      <c r="AL3722">
        <v>800000</v>
      </c>
      <c r="AM3722">
        <v>1000000</v>
      </c>
      <c r="AN3722" s="1">
        <v>46568</v>
      </c>
      <c r="AO3722" t="s">
        <v>802</v>
      </c>
      <c r="AP3722" t="s">
        <v>66</v>
      </c>
      <c r="AQ3722">
        <v>11</v>
      </c>
      <c r="AR3722" t="s">
        <v>799</v>
      </c>
      <c r="AS3722">
        <v>0</v>
      </c>
      <c r="AT3722" t="s">
        <v>264</v>
      </c>
      <c r="AU3722">
        <v>26</v>
      </c>
    </row>
    <row r="3723" spans="1:47" x14ac:dyDescent="0.25">
      <c r="A3723" t="s">
        <v>1708</v>
      </c>
      <c r="B3723">
        <v>3210441</v>
      </c>
      <c r="C3723">
        <v>381187</v>
      </c>
      <c r="D3723" t="s">
        <v>812</v>
      </c>
      <c r="E3723">
        <v>0</v>
      </c>
      <c r="F3723">
        <v>0</v>
      </c>
      <c r="G3723">
        <v>0</v>
      </c>
      <c r="H3723">
        <v>0</v>
      </c>
      <c r="I3723">
        <v>78</v>
      </c>
      <c r="J3723">
        <v>2019</v>
      </c>
      <c r="K3723" t="s">
        <v>312</v>
      </c>
      <c r="L3723">
        <v>1</v>
      </c>
      <c r="M3723">
        <v>1</v>
      </c>
      <c r="N3723">
        <v>12</v>
      </c>
      <c r="O3723">
        <v>13</v>
      </c>
      <c r="P3723" t="s">
        <v>922</v>
      </c>
      <c r="Q3723" t="s">
        <v>1709</v>
      </c>
      <c r="R3723" t="s">
        <v>791</v>
      </c>
      <c r="S3723">
        <v>33046.76150407573</v>
      </c>
      <c r="T3723" t="s">
        <v>1541</v>
      </c>
      <c r="U3723" t="s">
        <v>793</v>
      </c>
      <c r="V3723" t="s">
        <v>1166</v>
      </c>
      <c r="W3723" t="s">
        <v>103</v>
      </c>
      <c r="X3723" t="s">
        <v>57</v>
      </c>
      <c r="Y3723" t="s">
        <v>1712</v>
      </c>
      <c r="Z3723" s="1">
        <v>43898</v>
      </c>
      <c r="AA3723">
        <v>80</v>
      </c>
      <c r="AB3723" t="s">
        <v>59</v>
      </c>
      <c r="AC3723">
        <v>2023</v>
      </c>
      <c r="AD3723">
        <v>738</v>
      </c>
      <c r="AE3723" t="s">
        <v>796</v>
      </c>
      <c r="AF3723" t="s">
        <v>797</v>
      </c>
      <c r="AG3723" s="1">
        <v>35788</v>
      </c>
      <c r="AH3723" t="s">
        <v>264</v>
      </c>
      <c r="AI3723" t="s">
        <v>265</v>
      </c>
      <c r="AJ3723" t="s">
        <v>64</v>
      </c>
      <c r="AK3723">
        <v>178</v>
      </c>
      <c r="AL3723">
        <v>800000</v>
      </c>
      <c r="AM3723">
        <v>1000000</v>
      </c>
      <c r="AN3723" s="1">
        <v>46568</v>
      </c>
      <c r="AO3723" t="s">
        <v>803</v>
      </c>
      <c r="AP3723" t="s">
        <v>66</v>
      </c>
      <c r="AQ3723">
        <v>11</v>
      </c>
      <c r="AR3723" t="s">
        <v>799</v>
      </c>
      <c r="AS3723">
        <v>0</v>
      </c>
      <c r="AT3723" t="s">
        <v>264</v>
      </c>
      <c r="AU3723">
        <v>26</v>
      </c>
    </row>
    <row r="3724" spans="1:47" x14ac:dyDescent="0.25">
      <c r="A3724" t="s">
        <v>1708</v>
      </c>
      <c r="B3724">
        <v>3210441</v>
      </c>
      <c r="C3724">
        <v>381187</v>
      </c>
      <c r="D3724" t="s">
        <v>812</v>
      </c>
      <c r="E3724">
        <v>0</v>
      </c>
      <c r="F3724">
        <v>0</v>
      </c>
      <c r="G3724">
        <v>0</v>
      </c>
      <c r="H3724">
        <v>0</v>
      </c>
      <c r="I3724">
        <v>78</v>
      </c>
      <c r="J3724">
        <v>2019</v>
      </c>
      <c r="K3724" t="s">
        <v>312</v>
      </c>
      <c r="L3724">
        <v>1</v>
      </c>
      <c r="M3724">
        <v>1</v>
      </c>
      <c r="N3724">
        <v>12</v>
      </c>
      <c r="O3724">
        <v>13</v>
      </c>
      <c r="P3724" t="s">
        <v>922</v>
      </c>
      <c r="Q3724" t="s">
        <v>1709</v>
      </c>
      <c r="R3724" t="s">
        <v>791</v>
      </c>
      <c r="S3724">
        <v>33046.76150407573</v>
      </c>
      <c r="T3724" t="s">
        <v>1541</v>
      </c>
      <c r="U3724" t="s">
        <v>793</v>
      </c>
      <c r="V3724" t="s">
        <v>1166</v>
      </c>
      <c r="W3724" t="s">
        <v>103</v>
      </c>
      <c r="X3724" t="s">
        <v>57</v>
      </c>
      <c r="Y3724" t="s">
        <v>1712</v>
      </c>
      <c r="Z3724" s="1">
        <v>43898</v>
      </c>
      <c r="AA3724">
        <v>80</v>
      </c>
      <c r="AB3724" t="s">
        <v>59</v>
      </c>
      <c r="AC3724">
        <v>2023</v>
      </c>
      <c r="AD3724">
        <v>738</v>
      </c>
      <c r="AE3724" t="s">
        <v>796</v>
      </c>
      <c r="AF3724" t="s">
        <v>797</v>
      </c>
      <c r="AG3724" s="1">
        <v>35788</v>
      </c>
      <c r="AH3724" t="s">
        <v>264</v>
      </c>
      <c r="AI3724" t="s">
        <v>265</v>
      </c>
      <c r="AJ3724" t="s">
        <v>64</v>
      </c>
      <c r="AK3724">
        <v>178</v>
      </c>
      <c r="AL3724">
        <v>800000</v>
      </c>
      <c r="AM3724">
        <v>1000000</v>
      </c>
      <c r="AN3724" s="1">
        <v>46568</v>
      </c>
      <c r="AO3724" t="s">
        <v>804</v>
      </c>
      <c r="AP3724" t="s">
        <v>66</v>
      </c>
      <c r="AQ3724">
        <v>11</v>
      </c>
      <c r="AR3724" t="s">
        <v>799</v>
      </c>
      <c r="AS3724">
        <v>0</v>
      </c>
      <c r="AT3724" t="s">
        <v>264</v>
      </c>
      <c r="AU3724">
        <v>26</v>
      </c>
    </row>
    <row r="3725" spans="1:47" x14ac:dyDescent="0.25">
      <c r="A3725" t="s">
        <v>1708</v>
      </c>
      <c r="B3725">
        <v>3210441</v>
      </c>
      <c r="C3725">
        <v>381187</v>
      </c>
      <c r="D3725" t="s">
        <v>812</v>
      </c>
      <c r="E3725">
        <v>0</v>
      </c>
      <c r="F3725">
        <v>0</v>
      </c>
      <c r="G3725">
        <v>0</v>
      </c>
      <c r="H3725">
        <v>0</v>
      </c>
      <c r="I3725">
        <v>78</v>
      </c>
      <c r="J3725">
        <v>2019</v>
      </c>
      <c r="K3725" t="s">
        <v>312</v>
      </c>
      <c r="L3725">
        <v>1</v>
      </c>
      <c r="M3725">
        <v>1</v>
      </c>
      <c r="N3725">
        <v>12</v>
      </c>
      <c r="O3725">
        <v>13</v>
      </c>
      <c r="P3725" t="s">
        <v>922</v>
      </c>
      <c r="Q3725" t="s">
        <v>1709</v>
      </c>
      <c r="R3725" t="s">
        <v>791</v>
      </c>
      <c r="S3725">
        <v>33046.76150407573</v>
      </c>
      <c r="T3725" t="s">
        <v>1541</v>
      </c>
      <c r="U3725" t="s">
        <v>793</v>
      </c>
      <c r="V3725" t="s">
        <v>1166</v>
      </c>
      <c r="W3725" t="s">
        <v>103</v>
      </c>
      <c r="X3725" t="s">
        <v>57</v>
      </c>
      <c r="Y3725" t="s">
        <v>1712</v>
      </c>
      <c r="Z3725" s="1">
        <v>43898</v>
      </c>
      <c r="AA3725">
        <v>80</v>
      </c>
      <c r="AB3725" t="s">
        <v>59</v>
      </c>
      <c r="AC3725">
        <v>2023</v>
      </c>
      <c r="AD3725">
        <v>738</v>
      </c>
      <c r="AE3725" t="s">
        <v>796</v>
      </c>
      <c r="AF3725" t="s">
        <v>797</v>
      </c>
      <c r="AG3725" s="1">
        <v>35788</v>
      </c>
      <c r="AH3725" t="s">
        <v>264</v>
      </c>
      <c r="AI3725" t="s">
        <v>265</v>
      </c>
      <c r="AJ3725" t="s">
        <v>64</v>
      </c>
      <c r="AK3725">
        <v>178</v>
      </c>
      <c r="AL3725">
        <v>800000</v>
      </c>
      <c r="AM3725">
        <v>1000000</v>
      </c>
      <c r="AN3725" s="1">
        <v>46568</v>
      </c>
      <c r="AO3725" t="s">
        <v>805</v>
      </c>
      <c r="AP3725" t="s">
        <v>66</v>
      </c>
      <c r="AQ3725">
        <v>11</v>
      </c>
      <c r="AR3725" t="s">
        <v>799</v>
      </c>
      <c r="AS3725">
        <v>0</v>
      </c>
      <c r="AT3725" t="s">
        <v>264</v>
      </c>
      <c r="AU3725">
        <v>26</v>
      </c>
    </row>
    <row r="3726" spans="1:47" x14ac:dyDescent="0.25">
      <c r="A3726" t="s">
        <v>1708</v>
      </c>
      <c r="B3726">
        <v>3210441</v>
      </c>
      <c r="C3726">
        <v>381187</v>
      </c>
      <c r="D3726" t="s">
        <v>812</v>
      </c>
      <c r="E3726">
        <v>0</v>
      </c>
      <c r="F3726">
        <v>0</v>
      </c>
      <c r="G3726">
        <v>0</v>
      </c>
      <c r="H3726">
        <v>0</v>
      </c>
      <c r="I3726">
        <v>78</v>
      </c>
      <c r="J3726">
        <v>2019</v>
      </c>
      <c r="K3726" t="s">
        <v>312</v>
      </c>
      <c r="L3726">
        <v>1</v>
      </c>
      <c r="M3726">
        <v>1</v>
      </c>
      <c r="N3726">
        <v>12</v>
      </c>
      <c r="O3726">
        <v>13</v>
      </c>
      <c r="P3726" t="s">
        <v>922</v>
      </c>
      <c r="Q3726" t="s">
        <v>1709</v>
      </c>
      <c r="R3726" t="s">
        <v>791</v>
      </c>
      <c r="S3726">
        <v>33046.76150407573</v>
      </c>
      <c r="T3726" t="s">
        <v>1541</v>
      </c>
      <c r="U3726" t="s">
        <v>793</v>
      </c>
      <c r="V3726" t="s">
        <v>1166</v>
      </c>
      <c r="W3726" t="s">
        <v>103</v>
      </c>
      <c r="X3726" t="s">
        <v>57</v>
      </c>
      <c r="Y3726" t="s">
        <v>1712</v>
      </c>
      <c r="Z3726" s="1">
        <v>43898</v>
      </c>
      <c r="AA3726">
        <v>80</v>
      </c>
      <c r="AB3726" t="s">
        <v>59</v>
      </c>
      <c r="AC3726">
        <v>2023</v>
      </c>
      <c r="AD3726">
        <v>738</v>
      </c>
      <c r="AE3726" t="s">
        <v>796</v>
      </c>
      <c r="AF3726" t="s">
        <v>797</v>
      </c>
      <c r="AG3726" s="1">
        <v>35788</v>
      </c>
      <c r="AH3726" t="s">
        <v>264</v>
      </c>
      <c r="AI3726" t="s">
        <v>265</v>
      </c>
      <c r="AJ3726" t="s">
        <v>64</v>
      </c>
      <c r="AK3726">
        <v>178</v>
      </c>
      <c r="AL3726">
        <v>800000</v>
      </c>
      <c r="AM3726">
        <v>1000000</v>
      </c>
      <c r="AN3726" s="1">
        <v>46568</v>
      </c>
      <c r="AO3726" t="s">
        <v>806</v>
      </c>
      <c r="AP3726" t="s">
        <v>164</v>
      </c>
      <c r="AQ3726">
        <v>11</v>
      </c>
      <c r="AR3726" t="s">
        <v>799</v>
      </c>
      <c r="AS3726">
        <v>0</v>
      </c>
      <c r="AT3726" t="s">
        <v>807</v>
      </c>
      <c r="AU3726">
        <v>26</v>
      </c>
    </row>
    <row r="3727" spans="1:47" x14ac:dyDescent="0.25">
      <c r="A3727" t="s">
        <v>1708</v>
      </c>
      <c r="B3727">
        <v>3210441</v>
      </c>
      <c r="C3727">
        <v>381187</v>
      </c>
      <c r="D3727" t="s">
        <v>812</v>
      </c>
      <c r="E3727">
        <v>0</v>
      </c>
      <c r="F3727">
        <v>0</v>
      </c>
      <c r="G3727">
        <v>0</v>
      </c>
      <c r="H3727">
        <v>0</v>
      </c>
      <c r="I3727">
        <v>78</v>
      </c>
      <c r="J3727">
        <v>2019</v>
      </c>
      <c r="K3727" t="s">
        <v>312</v>
      </c>
      <c r="L3727">
        <v>1</v>
      </c>
      <c r="M3727">
        <v>1</v>
      </c>
      <c r="N3727">
        <v>12</v>
      </c>
      <c r="O3727">
        <v>13</v>
      </c>
      <c r="P3727" t="s">
        <v>922</v>
      </c>
      <c r="Q3727" t="s">
        <v>1709</v>
      </c>
      <c r="R3727" t="s">
        <v>791</v>
      </c>
      <c r="S3727">
        <v>33046.76150407573</v>
      </c>
      <c r="T3727" t="s">
        <v>1541</v>
      </c>
      <c r="U3727" t="s">
        <v>793</v>
      </c>
      <c r="V3727" t="s">
        <v>1166</v>
      </c>
      <c r="W3727" t="s">
        <v>103</v>
      </c>
      <c r="X3727" t="s">
        <v>57</v>
      </c>
      <c r="Y3727" t="s">
        <v>1712</v>
      </c>
      <c r="Z3727" s="1">
        <v>43898</v>
      </c>
      <c r="AA3727">
        <v>80</v>
      </c>
      <c r="AB3727" t="s">
        <v>59</v>
      </c>
      <c r="AC3727">
        <v>2023</v>
      </c>
      <c r="AD3727">
        <v>738</v>
      </c>
      <c r="AE3727" t="s">
        <v>796</v>
      </c>
      <c r="AF3727" t="s">
        <v>797</v>
      </c>
      <c r="AG3727" s="1">
        <v>35788</v>
      </c>
      <c r="AH3727" t="s">
        <v>264</v>
      </c>
      <c r="AI3727" t="s">
        <v>265</v>
      </c>
      <c r="AJ3727" t="s">
        <v>64</v>
      </c>
      <c r="AK3727">
        <v>178</v>
      </c>
      <c r="AL3727">
        <v>800000</v>
      </c>
      <c r="AM3727">
        <v>1000000</v>
      </c>
      <c r="AN3727" s="1">
        <v>46568</v>
      </c>
      <c r="AO3727" t="s">
        <v>808</v>
      </c>
      <c r="AP3727" t="s">
        <v>164</v>
      </c>
      <c r="AQ3727">
        <v>11</v>
      </c>
      <c r="AR3727" t="s">
        <v>799</v>
      </c>
      <c r="AS3727">
        <v>0</v>
      </c>
      <c r="AT3727" t="s">
        <v>264</v>
      </c>
      <c r="AU3727">
        <v>26</v>
      </c>
    </row>
    <row r="3728" spans="1:47" x14ac:dyDescent="0.25">
      <c r="A3728" t="s">
        <v>1708</v>
      </c>
      <c r="B3728">
        <v>3210441</v>
      </c>
      <c r="C3728">
        <v>381187</v>
      </c>
      <c r="D3728" t="s">
        <v>812</v>
      </c>
      <c r="E3728">
        <v>0</v>
      </c>
      <c r="F3728">
        <v>0</v>
      </c>
      <c r="G3728">
        <v>0</v>
      </c>
      <c r="H3728">
        <v>0</v>
      </c>
      <c r="I3728">
        <v>78</v>
      </c>
      <c r="J3728">
        <v>2019</v>
      </c>
      <c r="K3728" t="s">
        <v>312</v>
      </c>
      <c r="L3728">
        <v>1</v>
      </c>
      <c r="M3728">
        <v>1</v>
      </c>
      <c r="N3728">
        <v>12</v>
      </c>
      <c r="O3728">
        <v>13</v>
      </c>
      <c r="P3728" t="s">
        <v>922</v>
      </c>
      <c r="Q3728" t="s">
        <v>1709</v>
      </c>
      <c r="R3728" t="s">
        <v>791</v>
      </c>
      <c r="S3728">
        <v>33046.76150407573</v>
      </c>
      <c r="T3728" t="s">
        <v>1541</v>
      </c>
      <c r="U3728" t="s">
        <v>793</v>
      </c>
      <c r="V3728" t="s">
        <v>1166</v>
      </c>
      <c r="W3728" t="s">
        <v>103</v>
      </c>
      <c r="X3728" t="s">
        <v>57</v>
      </c>
      <c r="Y3728" t="s">
        <v>1712</v>
      </c>
      <c r="Z3728" s="1">
        <v>43898</v>
      </c>
      <c r="AA3728">
        <v>80</v>
      </c>
      <c r="AB3728" t="s">
        <v>59</v>
      </c>
      <c r="AC3728">
        <v>2023</v>
      </c>
      <c r="AD3728">
        <v>738</v>
      </c>
      <c r="AE3728" t="s">
        <v>796</v>
      </c>
      <c r="AF3728" t="s">
        <v>797</v>
      </c>
      <c r="AG3728" s="1">
        <v>35788</v>
      </c>
      <c r="AH3728" t="s">
        <v>264</v>
      </c>
      <c r="AI3728" t="s">
        <v>265</v>
      </c>
      <c r="AJ3728" t="s">
        <v>64</v>
      </c>
      <c r="AK3728">
        <v>178</v>
      </c>
      <c r="AL3728">
        <v>800000</v>
      </c>
      <c r="AM3728">
        <v>1000000</v>
      </c>
      <c r="AN3728" s="1">
        <v>46568</v>
      </c>
      <c r="AO3728" t="s">
        <v>809</v>
      </c>
      <c r="AP3728" t="s">
        <v>66</v>
      </c>
      <c r="AQ3728">
        <v>11</v>
      </c>
      <c r="AR3728" t="s">
        <v>799</v>
      </c>
      <c r="AS3728">
        <v>0</v>
      </c>
      <c r="AT3728" t="s">
        <v>264</v>
      </c>
      <c r="AU3728">
        <v>26</v>
      </c>
    </row>
    <row r="3729" spans="1:47" x14ac:dyDescent="0.25">
      <c r="A3729" t="s">
        <v>1708</v>
      </c>
      <c r="B3729">
        <v>3210441</v>
      </c>
      <c r="C3729">
        <v>381187</v>
      </c>
      <c r="D3729" t="s">
        <v>812</v>
      </c>
      <c r="E3729">
        <v>0</v>
      </c>
      <c r="F3729">
        <v>0</v>
      </c>
      <c r="G3729">
        <v>0</v>
      </c>
      <c r="H3729">
        <v>0</v>
      </c>
      <c r="I3729">
        <v>78</v>
      </c>
      <c r="J3729">
        <v>2019</v>
      </c>
      <c r="K3729" t="s">
        <v>312</v>
      </c>
      <c r="L3729">
        <v>1</v>
      </c>
      <c r="M3729">
        <v>1</v>
      </c>
      <c r="N3729">
        <v>12</v>
      </c>
      <c r="O3729">
        <v>13</v>
      </c>
      <c r="P3729" t="s">
        <v>922</v>
      </c>
      <c r="Q3729" t="s">
        <v>1709</v>
      </c>
      <c r="R3729" t="s">
        <v>791</v>
      </c>
      <c r="S3729">
        <v>33046.76150407573</v>
      </c>
      <c r="T3729" t="s">
        <v>1541</v>
      </c>
      <c r="U3729" t="s">
        <v>793</v>
      </c>
      <c r="V3729" t="s">
        <v>1166</v>
      </c>
      <c r="W3729" t="s">
        <v>103</v>
      </c>
      <c r="X3729" t="s">
        <v>57</v>
      </c>
      <c r="Y3729" t="s">
        <v>1712</v>
      </c>
      <c r="Z3729" s="1">
        <v>43898</v>
      </c>
      <c r="AA3729">
        <v>80</v>
      </c>
      <c r="AB3729" t="s">
        <v>59</v>
      </c>
      <c r="AC3729">
        <v>2023</v>
      </c>
      <c r="AD3729">
        <v>738</v>
      </c>
      <c r="AE3729" t="s">
        <v>796</v>
      </c>
      <c r="AF3729" t="s">
        <v>797</v>
      </c>
      <c r="AG3729" s="1">
        <v>35788</v>
      </c>
      <c r="AH3729" t="s">
        <v>264</v>
      </c>
      <c r="AI3729" t="s">
        <v>265</v>
      </c>
      <c r="AJ3729" t="s">
        <v>64</v>
      </c>
      <c r="AK3729">
        <v>178</v>
      </c>
      <c r="AL3729">
        <v>800000</v>
      </c>
      <c r="AM3729">
        <v>1000000</v>
      </c>
      <c r="AN3729" s="1">
        <v>46568</v>
      </c>
      <c r="AO3729" t="s">
        <v>810</v>
      </c>
      <c r="AP3729" t="s">
        <v>66</v>
      </c>
      <c r="AQ3729">
        <v>11</v>
      </c>
      <c r="AR3729" t="s">
        <v>799</v>
      </c>
      <c r="AS3729">
        <v>0</v>
      </c>
      <c r="AT3729" t="s">
        <v>264</v>
      </c>
      <c r="AU3729">
        <v>26</v>
      </c>
    </row>
    <row r="3730" spans="1:47" x14ac:dyDescent="0.25">
      <c r="A3730" t="s">
        <v>1713</v>
      </c>
      <c r="B3730">
        <v>3210441</v>
      </c>
      <c r="C3730">
        <v>544931</v>
      </c>
      <c r="D3730" t="s">
        <v>812</v>
      </c>
      <c r="E3730">
        <v>1</v>
      </c>
      <c r="F3730">
        <v>0</v>
      </c>
      <c r="G3730">
        <v>1</v>
      </c>
      <c r="H3730">
        <v>0</v>
      </c>
      <c r="I3730">
        <v>80</v>
      </c>
      <c r="J3730">
        <v>2019</v>
      </c>
      <c r="K3730" t="s">
        <v>312</v>
      </c>
      <c r="L3730">
        <v>1</v>
      </c>
      <c r="M3730">
        <v>1</v>
      </c>
      <c r="N3730">
        <v>12</v>
      </c>
      <c r="O3730">
        <v>13</v>
      </c>
      <c r="P3730" t="s">
        <v>922</v>
      </c>
      <c r="Q3730" t="s">
        <v>1709</v>
      </c>
      <c r="R3730" t="s">
        <v>791</v>
      </c>
      <c r="S3730">
        <v>33046.76150407573</v>
      </c>
      <c r="T3730" t="s">
        <v>1541</v>
      </c>
      <c r="U3730" t="s">
        <v>793</v>
      </c>
      <c r="V3730" t="s">
        <v>1166</v>
      </c>
      <c r="W3730" t="s">
        <v>103</v>
      </c>
      <c r="X3730" t="s">
        <v>57</v>
      </c>
      <c r="Y3730" t="s">
        <v>1710</v>
      </c>
      <c r="Z3730" s="1">
        <v>43898</v>
      </c>
      <c r="AA3730">
        <v>78</v>
      </c>
      <c r="AB3730" t="s">
        <v>59</v>
      </c>
      <c r="AC3730">
        <v>2022</v>
      </c>
      <c r="AD3730">
        <v>206</v>
      </c>
      <c r="AE3730" t="s">
        <v>1196</v>
      </c>
      <c r="AF3730" t="s">
        <v>247</v>
      </c>
      <c r="AG3730" s="1">
        <v>36385</v>
      </c>
      <c r="AH3730" t="s">
        <v>248</v>
      </c>
      <c r="AI3730" t="s">
        <v>249</v>
      </c>
      <c r="AJ3730" t="s">
        <v>1197</v>
      </c>
      <c r="AK3730">
        <v>185</v>
      </c>
      <c r="AL3730">
        <v>1000000</v>
      </c>
      <c r="AM3730">
        <v>1500000</v>
      </c>
      <c r="AN3730" s="1">
        <v>45838</v>
      </c>
      <c r="AO3730" t="s">
        <v>1198</v>
      </c>
      <c r="AP3730" t="s">
        <v>66</v>
      </c>
      <c r="AQ3730">
        <v>23</v>
      </c>
      <c r="AR3730" t="s">
        <v>1199</v>
      </c>
      <c r="AS3730">
        <v>0</v>
      </c>
      <c r="AT3730" t="s">
        <v>248</v>
      </c>
      <c r="AU3730">
        <v>25</v>
      </c>
    </row>
    <row r="3731" spans="1:47" x14ac:dyDescent="0.25">
      <c r="A3731" t="s">
        <v>1713</v>
      </c>
      <c r="B3731">
        <v>3210441</v>
      </c>
      <c r="C3731">
        <v>544931</v>
      </c>
      <c r="D3731" t="s">
        <v>812</v>
      </c>
      <c r="E3731">
        <v>1</v>
      </c>
      <c r="F3731">
        <v>0</v>
      </c>
      <c r="G3731">
        <v>1</v>
      </c>
      <c r="H3731">
        <v>0</v>
      </c>
      <c r="I3731">
        <v>80</v>
      </c>
      <c r="J3731">
        <v>2019</v>
      </c>
      <c r="K3731" t="s">
        <v>312</v>
      </c>
      <c r="L3731">
        <v>1</v>
      </c>
      <c r="M3731">
        <v>1</v>
      </c>
      <c r="N3731">
        <v>12</v>
      </c>
      <c r="O3731">
        <v>13</v>
      </c>
      <c r="P3731" t="s">
        <v>922</v>
      </c>
      <c r="Q3731" t="s">
        <v>1709</v>
      </c>
      <c r="R3731" t="s">
        <v>791</v>
      </c>
      <c r="S3731">
        <v>33046.76150407573</v>
      </c>
      <c r="T3731" t="s">
        <v>1541</v>
      </c>
      <c r="U3731" t="s">
        <v>793</v>
      </c>
      <c r="V3731" t="s">
        <v>1166</v>
      </c>
      <c r="W3731" t="s">
        <v>103</v>
      </c>
      <c r="X3731" t="s">
        <v>57</v>
      </c>
      <c r="Y3731" t="s">
        <v>1710</v>
      </c>
      <c r="Z3731" s="1">
        <v>43898</v>
      </c>
      <c r="AA3731">
        <v>78</v>
      </c>
      <c r="AB3731" t="s">
        <v>59</v>
      </c>
      <c r="AC3731">
        <v>2022</v>
      </c>
      <c r="AD3731">
        <v>206</v>
      </c>
      <c r="AE3731" t="s">
        <v>1196</v>
      </c>
      <c r="AF3731" t="s">
        <v>247</v>
      </c>
      <c r="AG3731" s="1">
        <v>36385</v>
      </c>
      <c r="AH3731" t="s">
        <v>248</v>
      </c>
      <c r="AI3731" t="s">
        <v>249</v>
      </c>
      <c r="AJ3731" t="s">
        <v>1197</v>
      </c>
      <c r="AK3731">
        <v>185</v>
      </c>
      <c r="AL3731">
        <v>1000000</v>
      </c>
      <c r="AM3731">
        <v>1500000</v>
      </c>
      <c r="AN3731" s="1">
        <v>45838</v>
      </c>
      <c r="AO3731" t="s">
        <v>1200</v>
      </c>
      <c r="AP3731" t="s">
        <v>66</v>
      </c>
      <c r="AQ3731">
        <v>23</v>
      </c>
      <c r="AR3731" t="s">
        <v>1199</v>
      </c>
      <c r="AS3731">
        <v>0</v>
      </c>
      <c r="AT3731" t="s">
        <v>248</v>
      </c>
      <c r="AU3731">
        <v>25</v>
      </c>
    </row>
    <row r="3732" spans="1:47" x14ac:dyDescent="0.25">
      <c r="A3732" t="s">
        <v>1713</v>
      </c>
      <c r="B3732">
        <v>3210441</v>
      </c>
      <c r="C3732">
        <v>544931</v>
      </c>
      <c r="D3732" t="s">
        <v>812</v>
      </c>
      <c r="E3732">
        <v>1</v>
      </c>
      <c r="F3732">
        <v>0</v>
      </c>
      <c r="G3732">
        <v>1</v>
      </c>
      <c r="H3732">
        <v>0</v>
      </c>
      <c r="I3732">
        <v>80</v>
      </c>
      <c r="J3732">
        <v>2019</v>
      </c>
      <c r="K3732" t="s">
        <v>312</v>
      </c>
      <c r="L3732">
        <v>1</v>
      </c>
      <c r="M3732">
        <v>1</v>
      </c>
      <c r="N3732">
        <v>12</v>
      </c>
      <c r="O3732">
        <v>13</v>
      </c>
      <c r="P3732" t="s">
        <v>922</v>
      </c>
      <c r="Q3732" t="s">
        <v>1709</v>
      </c>
      <c r="R3732" t="s">
        <v>791</v>
      </c>
      <c r="S3732">
        <v>33046.76150407573</v>
      </c>
      <c r="T3732" t="s">
        <v>1541</v>
      </c>
      <c r="U3732" t="s">
        <v>793</v>
      </c>
      <c r="V3732" t="s">
        <v>1166</v>
      </c>
      <c r="W3732" t="s">
        <v>103</v>
      </c>
      <c r="X3732" t="s">
        <v>57</v>
      </c>
      <c r="Y3732" t="s">
        <v>1710</v>
      </c>
      <c r="Z3732" s="1">
        <v>43898</v>
      </c>
      <c r="AA3732">
        <v>78</v>
      </c>
      <c r="AB3732" t="s">
        <v>59</v>
      </c>
      <c r="AC3732">
        <v>2022</v>
      </c>
      <c r="AD3732">
        <v>206</v>
      </c>
      <c r="AE3732" t="s">
        <v>1196</v>
      </c>
      <c r="AF3732" t="s">
        <v>247</v>
      </c>
      <c r="AG3732" s="1">
        <v>36385</v>
      </c>
      <c r="AH3732" t="s">
        <v>248</v>
      </c>
      <c r="AI3732" t="s">
        <v>249</v>
      </c>
      <c r="AJ3732" t="s">
        <v>1197</v>
      </c>
      <c r="AK3732">
        <v>185</v>
      </c>
      <c r="AL3732">
        <v>1000000</v>
      </c>
      <c r="AM3732">
        <v>1500000</v>
      </c>
      <c r="AN3732" s="1">
        <v>45838</v>
      </c>
      <c r="AO3732" t="s">
        <v>1201</v>
      </c>
      <c r="AP3732" t="s">
        <v>66</v>
      </c>
      <c r="AQ3732">
        <v>4</v>
      </c>
      <c r="AR3732" t="s">
        <v>1199</v>
      </c>
      <c r="AS3732">
        <v>0</v>
      </c>
      <c r="AT3732" t="s">
        <v>248</v>
      </c>
      <c r="AU3732">
        <v>25</v>
      </c>
    </row>
    <row r="3733" spans="1:47" x14ac:dyDescent="0.25">
      <c r="A3733" t="s">
        <v>1713</v>
      </c>
      <c r="B3733">
        <v>3210441</v>
      </c>
      <c r="C3733">
        <v>544931</v>
      </c>
      <c r="D3733" t="s">
        <v>812</v>
      </c>
      <c r="E3733">
        <v>1</v>
      </c>
      <c r="F3733">
        <v>0</v>
      </c>
      <c r="G3733">
        <v>1</v>
      </c>
      <c r="H3733">
        <v>0</v>
      </c>
      <c r="I3733">
        <v>80</v>
      </c>
      <c r="J3733">
        <v>2019</v>
      </c>
      <c r="K3733" t="s">
        <v>312</v>
      </c>
      <c r="L3733">
        <v>1</v>
      </c>
      <c r="M3733">
        <v>1</v>
      </c>
      <c r="N3733">
        <v>12</v>
      </c>
      <c r="O3733">
        <v>13</v>
      </c>
      <c r="P3733" t="s">
        <v>922</v>
      </c>
      <c r="Q3733" t="s">
        <v>1709</v>
      </c>
      <c r="R3733" t="s">
        <v>791</v>
      </c>
      <c r="S3733">
        <v>33046.76150407573</v>
      </c>
      <c r="T3733" t="s">
        <v>1541</v>
      </c>
      <c r="U3733" t="s">
        <v>793</v>
      </c>
      <c r="V3733" t="s">
        <v>1166</v>
      </c>
      <c r="W3733" t="s">
        <v>103</v>
      </c>
      <c r="X3733" t="s">
        <v>57</v>
      </c>
      <c r="Y3733" t="s">
        <v>1710</v>
      </c>
      <c r="Z3733" s="1">
        <v>43898</v>
      </c>
      <c r="AA3733">
        <v>78</v>
      </c>
      <c r="AB3733" t="s">
        <v>59</v>
      </c>
      <c r="AC3733">
        <v>2022</v>
      </c>
      <c r="AD3733">
        <v>206</v>
      </c>
      <c r="AE3733" t="s">
        <v>1196</v>
      </c>
      <c r="AF3733" t="s">
        <v>247</v>
      </c>
      <c r="AG3733" s="1">
        <v>36385</v>
      </c>
      <c r="AH3733" t="s">
        <v>248</v>
      </c>
      <c r="AI3733" t="s">
        <v>249</v>
      </c>
      <c r="AJ3733" t="s">
        <v>1197</v>
      </c>
      <c r="AK3733">
        <v>185</v>
      </c>
      <c r="AL3733">
        <v>1000000</v>
      </c>
      <c r="AM3733">
        <v>1500000</v>
      </c>
      <c r="AN3733" s="1">
        <v>45838</v>
      </c>
      <c r="AO3733" t="s">
        <v>1202</v>
      </c>
      <c r="AP3733" t="s">
        <v>66</v>
      </c>
      <c r="AQ3733">
        <v>4</v>
      </c>
      <c r="AR3733" t="s">
        <v>1199</v>
      </c>
      <c r="AS3733">
        <v>0</v>
      </c>
      <c r="AT3733" t="s">
        <v>248</v>
      </c>
      <c r="AU3733">
        <v>25</v>
      </c>
    </row>
    <row r="3734" spans="1:47" x14ac:dyDescent="0.25">
      <c r="A3734" t="s">
        <v>1713</v>
      </c>
      <c r="B3734">
        <v>3210441</v>
      </c>
      <c r="C3734">
        <v>544931</v>
      </c>
      <c r="D3734" t="s">
        <v>812</v>
      </c>
      <c r="E3734">
        <v>1</v>
      </c>
      <c r="F3734">
        <v>0</v>
      </c>
      <c r="G3734">
        <v>1</v>
      </c>
      <c r="H3734">
        <v>0</v>
      </c>
      <c r="I3734">
        <v>80</v>
      </c>
      <c r="J3734">
        <v>2019</v>
      </c>
      <c r="K3734" t="s">
        <v>312</v>
      </c>
      <c r="L3734">
        <v>1</v>
      </c>
      <c r="M3734">
        <v>1</v>
      </c>
      <c r="N3734">
        <v>12</v>
      </c>
      <c r="O3734">
        <v>13</v>
      </c>
      <c r="P3734" t="s">
        <v>922</v>
      </c>
      <c r="Q3734" t="s">
        <v>1709</v>
      </c>
      <c r="R3734" t="s">
        <v>791</v>
      </c>
      <c r="S3734">
        <v>33046.76150407573</v>
      </c>
      <c r="T3734" t="s">
        <v>1541</v>
      </c>
      <c r="U3734" t="s">
        <v>793</v>
      </c>
      <c r="V3734" t="s">
        <v>1166</v>
      </c>
      <c r="W3734" t="s">
        <v>103</v>
      </c>
      <c r="X3734" t="s">
        <v>57</v>
      </c>
      <c r="Y3734" t="s">
        <v>1710</v>
      </c>
      <c r="Z3734" s="1">
        <v>43898</v>
      </c>
      <c r="AA3734">
        <v>78</v>
      </c>
      <c r="AB3734" t="s">
        <v>59</v>
      </c>
      <c r="AC3734">
        <v>2022</v>
      </c>
      <c r="AD3734">
        <v>206</v>
      </c>
      <c r="AE3734" t="s">
        <v>1196</v>
      </c>
      <c r="AF3734" t="s">
        <v>247</v>
      </c>
      <c r="AG3734" s="1">
        <v>36385</v>
      </c>
      <c r="AH3734" t="s">
        <v>248</v>
      </c>
      <c r="AI3734" t="s">
        <v>249</v>
      </c>
      <c r="AJ3734" t="s">
        <v>1197</v>
      </c>
      <c r="AK3734">
        <v>185</v>
      </c>
      <c r="AL3734">
        <v>1000000</v>
      </c>
      <c r="AM3734">
        <v>1500000</v>
      </c>
      <c r="AN3734" s="1">
        <v>45838</v>
      </c>
      <c r="AO3734" t="s">
        <v>1203</v>
      </c>
      <c r="AP3734" t="s">
        <v>66</v>
      </c>
      <c r="AQ3734">
        <v>4</v>
      </c>
      <c r="AR3734" t="s">
        <v>1199</v>
      </c>
      <c r="AS3734">
        <v>0</v>
      </c>
      <c r="AT3734" t="s">
        <v>248</v>
      </c>
      <c r="AU3734">
        <v>25</v>
      </c>
    </row>
    <row r="3735" spans="1:47" x14ac:dyDescent="0.25">
      <c r="A3735" t="s">
        <v>1713</v>
      </c>
      <c r="B3735">
        <v>3210441</v>
      </c>
      <c r="C3735">
        <v>544931</v>
      </c>
      <c r="D3735" t="s">
        <v>812</v>
      </c>
      <c r="E3735">
        <v>1</v>
      </c>
      <c r="F3735">
        <v>0</v>
      </c>
      <c r="G3735">
        <v>1</v>
      </c>
      <c r="H3735">
        <v>0</v>
      </c>
      <c r="I3735">
        <v>80</v>
      </c>
      <c r="J3735">
        <v>2019</v>
      </c>
      <c r="K3735" t="s">
        <v>312</v>
      </c>
      <c r="L3735">
        <v>1</v>
      </c>
      <c r="M3735">
        <v>1</v>
      </c>
      <c r="N3735">
        <v>12</v>
      </c>
      <c r="O3735">
        <v>13</v>
      </c>
      <c r="P3735" t="s">
        <v>922</v>
      </c>
      <c r="Q3735" t="s">
        <v>1709</v>
      </c>
      <c r="R3735" t="s">
        <v>791</v>
      </c>
      <c r="S3735">
        <v>33046.76150407573</v>
      </c>
      <c r="T3735" t="s">
        <v>1541</v>
      </c>
      <c r="U3735" t="s">
        <v>793</v>
      </c>
      <c r="V3735" t="s">
        <v>1166</v>
      </c>
      <c r="W3735" t="s">
        <v>103</v>
      </c>
      <c r="X3735" t="s">
        <v>57</v>
      </c>
      <c r="Y3735" t="s">
        <v>1711</v>
      </c>
      <c r="Z3735" s="1">
        <v>43898</v>
      </c>
      <c r="AA3735">
        <v>59</v>
      </c>
      <c r="AB3735" t="s">
        <v>81</v>
      </c>
      <c r="AC3735">
        <v>2022</v>
      </c>
      <c r="AD3735">
        <v>206</v>
      </c>
      <c r="AE3735" t="s">
        <v>1196</v>
      </c>
      <c r="AF3735" t="s">
        <v>247</v>
      </c>
      <c r="AG3735" s="1">
        <v>36385</v>
      </c>
      <c r="AH3735" t="s">
        <v>248</v>
      </c>
      <c r="AI3735" t="s">
        <v>249</v>
      </c>
      <c r="AJ3735" t="s">
        <v>1197</v>
      </c>
      <c r="AK3735">
        <v>185</v>
      </c>
      <c r="AL3735">
        <v>1000000</v>
      </c>
      <c r="AM3735">
        <v>1500000</v>
      </c>
      <c r="AN3735" s="1">
        <v>45838</v>
      </c>
      <c r="AO3735" t="s">
        <v>1198</v>
      </c>
      <c r="AP3735" t="s">
        <v>66</v>
      </c>
      <c r="AQ3735">
        <v>23</v>
      </c>
      <c r="AR3735" t="s">
        <v>1199</v>
      </c>
      <c r="AS3735">
        <v>0</v>
      </c>
      <c r="AT3735" t="s">
        <v>248</v>
      </c>
      <c r="AU3735">
        <v>25</v>
      </c>
    </row>
    <row r="3736" spans="1:47" x14ac:dyDescent="0.25">
      <c r="A3736" t="s">
        <v>1713</v>
      </c>
      <c r="B3736">
        <v>3210441</v>
      </c>
      <c r="C3736">
        <v>544931</v>
      </c>
      <c r="D3736" t="s">
        <v>812</v>
      </c>
      <c r="E3736">
        <v>1</v>
      </c>
      <c r="F3736">
        <v>0</v>
      </c>
      <c r="G3736">
        <v>1</v>
      </c>
      <c r="H3736">
        <v>0</v>
      </c>
      <c r="I3736">
        <v>80</v>
      </c>
      <c r="J3736">
        <v>2019</v>
      </c>
      <c r="K3736" t="s">
        <v>312</v>
      </c>
      <c r="L3736">
        <v>1</v>
      </c>
      <c r="M3736">
        <v>1</v>
      </c>
      <c r="N3736">
        <v>12</v>
      </c>
      <c r="O3736">
        <v>13</v>
      </c>
      <c r="P3736" t="s">
        <v>922</v>
      </c>
      <c r="Q3736" t="s">
        <v>1709</v>
      </c>
      <c r="R3736" t="s">
        <v>791</v>
      </c>
      <c r="S3736">
        <v>33046.76150407573</v>
      </c>
      <c r="T3736" t="s">
        <v>1541</v>
      </c>
      <c r="U3736" t="s">
        <v>793</v>
      </c>
      <c r="V3736" t="s">
        <v>1166</v>
      </c>
      <c r="W3736" t="s">
        <v>103</v>
      </c>
      <c r="X3736" t="s">
        <v>57</v>
      </c>
      <c r="Y3736" t="s">
        <v>1711</v>
      </c>
      <c r="Z3736" s="1">
        <v>43898</v>
      </c>
      <c r="AA3736">
        <v>59</v>
      </c>
      <c r="AB3736" t="s">
        <v>81</v>
      </c>
      <c r="AC3736">
        <v>2022</v>
      </c>
      <c r="AD3736">
        <v>206</v>
      </c>
      <c r="AE3736" t="s">
        <v>1196</v>
      </c>
      <c r="AF3736" t="s">
        <v>247</v>
      </c>
      <c r="AG3736" s="1">
        <v>36385</v>
      </c>
      <c r="AH3736" t="s">
        <v>248</v>
      </c>
      <c r="AI3736" t="s">
        <v>249</v>
      </c>
      <c r="AJ3736" t="s">
        <v>1197</v>
      </c>
      <c r="AK3736">
        <v>185</v>
      </c>
      <c r="AL3736">
        <v>1000000</v>
      </c>
      <c r="AM3736">
        <v>1500000</v>
      </c>
      <c r="AN3736" s="1">
        <v>45838</v>
      </c>
      <c r="AO3736" t="s">
        <v>1200</v>
      </c>
      <c r="AP3736" t="s">
        <v>66</v>
      </c>
      <c r="AQ3736">
        <v>23</v>
      </c>
      <c r="AR3736" t="s">
        <v>1199</v>
      </c>
      <c r="AS3736">
        <v>0</v>
      </c>
      <c r="AT3736" t="s">
        <v>248</v>
      </c>
      <c r="AU3736">
        <v>25</v>
      </c>
    </row>
    <row r="3737" spans="1:47" x14ac:dyDescent="0.25">
      <c r="A3737" t="s">
        <v>1713</v>
      </c>
      <c r="B3737">
        <v>3210441</v>
      </c>
      <c r="C3737">
        <v>544931</v>
      </c>
      <c r="D3737" t="s">
        <v>812</v>
      </c>
      <c r="E3737">
        <v>1</v>
      </c>
      <c r="F3737">
        <v>0</v>
      </c>
      <c r="G3737">
        <v>1</v>
      </c>
      <c r="H3737">
        <v>0</v>
      </c>
      <c r="I3737">
        <v>80</v>
      </c>
      <c r="J3737">
        <v>2019</v>
      </c>
      <c r="K3737" t="s">
        <v>312</v>
      </c>
      <c r="L3737">
        <v>1</v>
      </c>
      <c r="M3737">
        <v>1</v>
      </c>
      <c r="N3737">
        <v>12</v>
      </c>
      <c r="O3737">
        <v>13</v>
      </c>
      <c r="P3737" t="s">
        <v>922</v>
      </c>
      <c r="Q3737" t="s">
        <v>1709</v>
      </c>
      <c r="R3737" t="s">
        <v>791</v>
      </c>
      <c r="S3737">
        <v>33046.76150407573</v>
      </c>
      <c r="T3737" t="s">
        <v>1541</v>
      </c>
      <c r="U3737" t="s">
        <v>793</v>
      </c>
      <c r="V3737" t="s">
        <v>1166</v>
      </c>
      <c r="W3737" t="s">
        <v>103</v>
      </c>
      <c r="X3737" t="s">
        <v>57</v>
      </c>
      <c r="Y3737" t="s">
        <v>1711</v>
      </c>
      <c r="Z3737" s="1">
        <v>43898</v>
      </c>
      <c r="AA3737">
        <v>59</v>
      </c>
      <c r="AB3737" t="s">
        <v>81</v>
      </c>
      <c r="AC3737">
        <v>2022</v>
      </c>
      <c r="AD3737">
        <v>206</v>
      </c>
      <c r="AE3737" t="s">
        <v>1196</v>
      </c>
      <c r="AF3737" t="s">
        <v>247</v>
      </c>
      <c r="AG3737" s="1">
        <v>36385</v>
      </c>
      <c r="AH3737" t="s">
        <v>248</v>
      </c>
      <c r="AI3737" t="s">
        <v>249</v>
      </c>
      <c r="AJ3737" t="s">
        <v>1197</v>
      </c>
      <c r="AK3737">
        <v>185</v>
      </c>
      <c r="AL3737">
        <v>1000000</v>
      </c>
      <c r="AM3737">
        <v>1500000</v>
      </c>
      <c r="AN3737" s="1">
        <v>45838</v>
      </c>
      <c r="AO3737" t="s">
        <v>1201</v>
      </c>
      <c r="AP3737" t="s">
        <v>66</v>
      </c>
      <c r="AQ3737">
        <v>4</v>
      </c>
      <c r="AR3737" t="s">
        <v>1199</v>
      </c>
      <c r="AS3737">
        <v>0</v>
      </c>
      <c r="AT3737" t="s">
        <v>248</v>
      </c>
      <c r="AU3737">
        <v>25</v>
      </c>
    </row>
    <row r="3738" spans="1:47" x14ac:dyDescent="0.25">
      <c r="A3738" t="s">
        <v>1713</v>
      </c>
      <c r="B3738">
        <v>3210441</v>
      </c>
      <c r="C3738">
        <v>544931</v>
      </c>
      <c r="D3738" t="s">
        <v>812</v>
      </c>
      <c r="E3738">
        <v>1</v>
      </c>
      <c r="F3738">
        <v>0</v>
      </c>
      <c r="G3738">
        <v>1</v>
      </c>
      <c r="H3738">
        <v>0</v>
      </c>
      <c r="I3738">
        <v>80</v>
      </c>
      <c r="J3738">
        <v>2019</v>
      </c>
      <c r="K3738" t="s">
        <v>312</v>
      </c>
      <c r="L3738">
        <v>1</v>
      </c>
      <c r="M3738">
        <v>1</v>
      </c>
      <c r="N3738">
        <v>12</v>
      </c>
      <c r="O3738">
        <v>13</v>
      </c>
      <c r="P3738" t="s">
        <v>922</v>
      </c>
      <c r="Q3738" t="s">
        <v>1709</v>
      </c>
      <c r="R3738" t="s">
        <v>791</v>
      </c>
      <c r="S3738">
        <v>33046.76150407573</v>
      </c>
      <c r="T3738" t="s">
        <v>1541</v>
      </c>
      <c r="U3738" t="s">
        <v>793</v>
      </c>
      <c r="V3738" t="s">
        <v>1166</v>
      </c>
      <c r="W3738" t="s">
        <v>103</v>
      </c>
      <c r="X3738" t="s">
        <v>57</v>
      </c>
      <c r="Y3738" t="s">
        <v>1711</v>
      </c>
      <c r="Z3738" s="1">
        <v>43898</v>
      </c>
      <c r="AA3738">
        <v>59</v>
      </c>
      <c r="AB3738" t="s">
        <v>81</v>
      </c>
      <c r="AC3738">
        <v>2022</v>
      </c>
      <c r="AD3738">
        <v>206</v>
      </c>
      <c r="AE3738" t="s">
        <v>1196</v>
      </c>
      <c r="AF3738" t="s">
        <v>247</v>
      </c>
      <c r="AG3738" s="1">
        <v>36385</v>
      </c>
      <c r="AH3738" t="s">
        <v>248</v>
      </c>
      <c r="AI3738" t="s">
        <v>249</v>
      </c>
      <c r="AJ3738" t="s">
        <v>1197</v>
      </c>
      <c r="AK3738">
        <v>185</v>
      </c>
      <c r="AL3738">
        <v>1000000</v>
      </c>
      <c r="AM3738">
        <v>1500000</v>
      </c>
      <c r="AN3738" s="1">
        <v>45838</v>
      </c>
      <c r="AO3738" t="s">
        <v>1202</v>
      </c>
      <c r="AP3738" t="s">
        <v>66</v>
      </c>
      <c r="AQ3738">
        <v>4</v>
      </c>
      <c r="AR3738" t="s">
        <v>1199</v>
      </c>
      <c r="AS3738">
        <v>0</v>
      </c>
      <c r="AT3738" t="s">
        <v>248</v>
      </c>
      <c r="AU3738">
        <v>25</v>
      </c>
    </row>
    <row r="3739" spans="1:47" x14ac:dyDescent="0.25">
      <c r="A3739" t="s">
        <v>1713</v>
      </c>
      <c r="B3739">
        <v>3210441</v>
      </c>
      <c r="C3739">
        <v>544931</v>
      </c>
      <c r="D3739" t="s">
        <v>812</v>
      </c>
      <c r="E3739">
        <v>1</v>
      </c>
      <c r="F3739">
        <v>0</v>
      </c>
      <c r="G3739">
        <v>1</v>
      </c>
      <c r="H3739">
        <v>0</v>
      </c>
      <c r="I3739">
        <v>80</v>
      </c>
      <c r="J3739">
        <v>2019</v>
      </c>
      <c r="K3739" t="s">
        <v>312</v>
      </c>
      <c r="L3739">
        <v>1</v>
      </c>
      <c r="M3739">
        <v>1</v>
      </c>
      <c r="N3739">
        <v>12</v>
      </c>
      <c r="O3739">
        <v>13</v>
      </c>
      <c r="P3739" t="s">
        <v>922</v>
      </c>
      <c r="Q3739" t="s">
        <v>1709</v>
      </c>
      <c r="R3739" t="s">
        <v>791</v>
      </c>
      <c r="S3739">
        <v>33046.76150407573</v>
      </c>
      <c r="T3739" t="s">
        <v>1541</v>
      </c>
      <c r="U3739" t="s">
        <v>793</v>
      </c>
      <c r="V3739" t="s">
        <v>1166</v>
      </c>
      <c r="W3739" t="s">
        <v>103</v>
      </c>
      <c r="X3739" t="s">
        <v>57</v>
      </c>
      <c r="Y3739" t="s">
        <v>1711</v>
      </c>
      <c r="Z3739" s="1">
        <v>43898</v>
      </c>
      <c r="AA3739">
        <v>59</v>
      </c>
      <c r="AB3739" t="s">
        <v>81</v>
      </c>
      <c r="AC3739">
        <v>2022</v>
      </c>
      <c r="AD3739">
        <v>206</v>
      </c>
      <c r="AE3739" t="s">
        <v>1196</v>
      </c>
      <c r="AF3739" t="s">
        <v>247</v>
      </c>
      <c r="AG3739" s="1">
        <v>36385</v>
      </c>
      <c r="AH3739" t="s">
        <v>248</v>
      </c>
      <c r="AI3739" t="s">
        <v>249</v>
      </c>
      <c r="AJ3739" t="s">
        <v>1197</v>
      </c>
      <c r="AK3739">
        <v>185</v>
      </c>
      <c r="AL3739">
        <v>1000000</v>
      </c>
      <c r="AM3739">
        <v>1500000</v>
      </c>
      <c r="AN3739" s="1">
        <v>45838</v>
      </c>
      <c r="AO3739" t="s">
        <v>1203</v>
      </c>
      <c r="AP3739" t="s">
        <v>66</v>
      </c>
      <c r="AQ3739">
        <v>4</v>
      </c>
      <c r="AR3739" t="s">
        <v>1199</v>
      </c>
      <c r="AS3739">
        <v>0</v>
      </c>
      <c r="AT3739" t="s">
        <v>248</v>
      </c>
      <c r="AU3739">
        <v>25</v>
      </c>
    </row>
    <row r="3740" spans="1:47" x14ac:dyDescent="0.25">
      <c r="A3740" t="s">
        <v>1713</v>
      </c>
      <c r="B3740">
        <v>3210441</v>
      </c>
      <c r="C3740">
        <v>544931</v>
      </c>
      <c r="D3740" t="s">
        <v>812</v>
      </c>
      <c r="E3740">
        <v>1</v>
      </c>
      <c r="F3740">
        <v>0</v>
      </c>
      <c r="G3740">
        <v>1</v>
      </c>
      <c r="H3740">
        <v>0</v>
      </c>
      <c r="I3740">
        <v>80</v>
      </c>
      <c r="J3740">
        <v>2019</v>
      </c>
      <c r="K3740" t="s">
        <v>312</v>
      </c>
      <c r="L3740">
        <v>1</v>
      </c>
      <c r="M3740">
        <v>1</v>
      </c>
      <c r="N3740">
        <v>12</v>
      </c>
      <c r="O3740">
        <v>13</v>
      </c>
      <c r="P3740" t="s">
        <v>922</v>
      </c>
      <c r="Q3740" t="s">
        <v>1709</v>
      </c>
      <c r="R3740" t="s">
        <v>791</v>
      </c>
      <c r="S3740">
        <v>33046.76150407573</v>
      </c>
      <c r="T3740" t="s">
        <v>1541</v>
      </c>
      <c r="U3740" t="s">
        <v>793</v>
      </c>
      <c r="V3740" t="s">
        <v>1166</v>
      </c>
      <c r="W3740" t="s">
        <v>103</v>
      </c>
      <c r="X3740" t="s">
        <v>57</v>
      </c>
      <c r="Y3740" t="s">
        <v>1712</v>
      </c>
      <c r="Z3740" s="1">
        <v>43898</v>
      </c>
      <c r="AA3740">
        <v>80</v>
      </c>
      <c r="AB3740" t="s">
        <v>59</v>
      </c>
      <c r="AC3740">
        <v>2022</v>
      </c>
      <c r="AD3740">
        <v>206</v>
      </c>
      <c r="AE3740" t="s">
        <v>1196</v>
      </c>
      <c r="AF3740" t="s">
        <v>247</v>
      </c>
      <c r="AG3740" s="1">
        <v>36385</v>
      </c>
      <c r="AH3740" t="s">
        <v>248</v>
      </c>
      <c r="AI3740" t="s">
        <v>249</v>
      </c>
      <c r="AJ3740" t="s">
        <v>1197</v>
      </c>
      <c r="AK3740">
        <v>185</v>
      </c>
      <c r="AL3740">
        <v>1000000</v>
      </c>
      <c r="AM3740">
        <v>1500000</v>
      </c>
      <c r="AN3740" s="1">
        <v>45838</v>
      </c>
      <c r="AO3740" t="s">
        <v>1198</v>
      </c>
      <c r="AP3740" t="s">
        <v>66</v>
      </c>
      <c r="AQ3740">
        <v>23</v>
      </c>
      <c r="AR3740" t="s">
        <v>1199</v>
      </c>
      <c r="AS3740">
        <v>0</v>
      </c>
      <c r="AT3740" t="s">
        <v>248</v>
      </c>
      <c r="AU3740">
        <v>25</v>
      </c>
    </row>
    <row r="3741" spans="1:47" x14ac:dyDescent="0.25">
      <c r="A3741" t="s">
        <v>1713</v>
      </c>
      <c r="B3741">
        <v>3210441</v>
      </c>
      <c r="C3741">
        <v>544931</v>
      </c>
      <c r="D3741" t="s">
        <v>812</v>
      </c>
      <c r="E3741">
        <v>1</v>
      </c>
      <c r="F3741">
        <v>0</v>
      </c>
      <c r="G3741">
        <v>1</v>
      </c>
      <c r="H3741">
        <v>0</v>
      </c>
      <c r="I3741">
        <v>80</v>
      </c>
      <c r="J3741">
        <v>2019</v>
      </c>
      <c r="K3741" t="s">
        <v>312</v>
      </c>
      <c r="L3741">
        <v>1</v>
      </c>
      <c r="M3741">
        <v>1</v>
      </c>
      <c r="N3741">
        <v>12</v>
      </c>
      <c r="O3741">
        <v>13</v>
      </c>
      <c r="P3741" t="s">
        <v>922</v>
      </c>
      <c r="Q3741" t="s">
        <v>1709</v>
      </c>
      <c r="R3741" t="s">
        <v>791</v>
      </c>
      <c r="S3741">
        <v>33046.76150407573</v>
      </c>
      <c r="T3741" t="s">
        <v>1541</v>
      </c>
      <c r="U3741" t="s">
        <v>793</v>
      </c>
      <c r="V3741" t="s">
        <v>1166</v>
      </c>
      <c r="W3741" t="s">
        <v>103</v>
      </c>
      <c r="X3741" t="s">
        <v>57</v>
      </c>
      <c r="Y3741" t="s">
        <v>1712</v>
      </c>
      <c r="Z3741" s="1">
        <v>43898</v>
      </c>
      <c r="AA3741">
        <v>80</v>
      </c>
      <c r="AB3741" t="s">
        <v>59</v>
      </c>
      <c r="AC3741">
        <v>2022</v>
      </c>
      <c r="AD3741">
        <v>206</v>
      </c>
      <c r="AE3741" t="s">
        <v>1196</v>
      </c>
      <c r="AF3741" t="s">
        <v>247</v>
      </c>
      <c r="AG3741" s="1">
        <v>36385</v>
      </c>
      <c r="AH3741" t="s">
        <v>248</v>
      </c>
      <c r="AI3741" t="s">
        <v>249</v>
      </c>
      <c r="AJ3741" t="s">
        <v>1197</v>
      </c>
      <c r="AK3741">
        <v>185</v>
      </c>
      <c r="AL3741">
        <v>1000000</v>
      </c>
      <c r="AM3741">
        <v>1500000</v>
      </c>
      <c r="AN3741" s="1">
        <v>45838</v>
      </c>
      <c r="AO3741" t="s">
        <v>1200</v>
      </c>
      <c r="AP3741" t="s">
        <v>66</v>
      </c>
      <c r="AQ3741">
        <v>23</v>
      </c>
      <c r="AR3741" t="s">
        <v>1199</v>
      </c>
      <c r="AS3741">
        <v>0</v>
      </c>
      <c r="AT3741" t="s">
        <v>248</v>
      </c>
      <c r="AU3741">
        <v>25</v>
      </c>
    </row>
    <row r="3742" spans="1:47" x14ac:dyDescent="0.25">
      <c r="A3742" t="s">
        <v>1713</v>
      </c>
      <c r="B3742">
        <v>3210441</v>
      </c>
      <c r="C3742">
        <v>544931</v>
      </c>
      <c r="D3742" t="s">
        <v>812</v>
      </c>
      <c r="E3742">
        <v>1</v>
      </c>
      <c r="F3742">
        <v>0</v>
      </c>
      <c r="G3742">
        <v>1</v>
      </c>
      <c r="H3742">
        <v>0</v>
      </c>
      <c r="I3742">
        <v>80</v>
      </c>
      <c r="J3742">
        <v>2019</v>
      </c>
      <c r="K3742" t="s">
        <v>312</v>
      </c>
      <c r="L3742">
        <v>1</v>
      </c>
      <c r="M3742">
        <v>1</v>
      </c>
      <c r="N3742">
        <v>12</v>
      </c>
      <c r="O3742">
        <v>13</v>
      </c>
      <c r="P3742" t="s">
        <v>922</v>
      </c>
      <c r="Q3742" t="s">
        <v>1709</v>
      </c>
      <c r="R3742" t="s">
        <v>791</v>
      </c>
      <c r="S3742">
        <v>33046.76150407573</v>
      </c>
      <c r="T3742" t="s">
        <v>1541</v>
      </c>
      <c r="U3742" t="s">
        <v>793</v>
      </c>
      <c r="V3742" t="s">
        <v>1166</v>
      </c>
      <c r="W3742" t="s">
        <v>103</v>
      </c>
      <c r="X3742" t="s">
        <v>57</v>
      </c>
      <c r="Y3742" t="s">
        <v>1712</v>
      </c>
      <c r="Z3742" s="1">
        <v>43898</v>
      </c>
      <c r="AA3742">
        <v>80</v>
      </c>
      <c r="AB3742" t="s">
        <v>59</v>
      </c>
      <c r="AC3742">
        <v>2022</v>
      </c>
      <c r="AD3742">
        <v>206</v>
      </c>
      <c r="AE3742" t="s">
        <v>1196</v>
      </c>
      <c r="AF3742" t="s">
        <v>247</v>
      </c>
      <c r="AG3742" s="1">
        <v>36385</v>
      </c>
      <c r="AH3742" t="s">
        <v>248</v>
      </c>
      <c r="AI3742" t="s">
        <v>249</v>
      </c>
      <c r="AJ3742" t="s">
        <v>1197</v>
      </c>
      <c r="AK3742">
        <v>185</v>
      </c>
      <c r="AL3742">
        <v>1000000</v>
      </c>
      <c r="AM3742">
        <v>1500000</v>
      </c>
      <c r="AN3742" s="1">
        <v>45838</v>
      </c>
      <c r="AO3742" t="s">
        <v>1201</v>
      </c>
      <c r="AP3742" t="s">
        <v>66</v>
      </c>
      <c r="AQ3742">
        <v>4</v>
      </c>
      <c r="AR3742" t="s">
        <v>1199</v>
      </c>
      <c r="AS3742">
        <v>0</v>
      </c>
      <c r="AT3742" t="s">
        <v>248</v>
      </c>
      <c r="AU3742">
        <v>25</v>
      </c>
    </row>
    <row r="3743" spans="1:47" x14ac:dyDescent="0.25">
      <c r="A3743" t="s">
        <v>1713</v>
      </c>
      <c r="B3743">
        <v>3210441</v>
      </c>
      <c r="C3743">
        <v>544931</v>
      </c>
      <c r="D3743" t="s">
        <v>812</v>
      </c>
      <c r="E3743">
        <v>1</v>
      </c>
      <c r="F3743">
        <v>0</v>
      </c>
      <c r="G3743">
        <v>1</v>
      </c>
      <c r="H3743">
        <v>0</v>
      </c>
      <c r="I3743">
        <v>80</v>
      </c>
      <c r="J3743">
        <v>2019</v>
      </c>
      <c r="K3743" t="s">
        <v>312</v>
      </c>
      <c r="L3743">
        <v>1</v>
      </c>
      <c r="M3743">
        <v>1</v>
      </c>
      <c r="N3743">
        <v>12</v>
      </c>
      <c r="O3743">
        <v>13</v>
      </c>
      <c r="P3743" t="s">
        <v>922</v>
      </c>
      <c r="Q3743" t="s">
        <v>1709</v>
      </c>
      <c r="R3743" t="s">
        <v>791</v>
      </c>
      <c r="S3743">
        <v>33046.76150407573</v>
      </c>
      <c r="T3743" t="s">
        <v>1541</v>
      </c>
      <c r="U3743" t="s">
        <v>793</v>
      </c>
      <c r="V3743" t="s">
        <v>1166</v>
      </c>
      <c r="W3743" t="s">
        <v>103</v>
      </c>
      <c r="X3743" t="s">
        <v>57</v>
      </c>
      <c r="Y3743" t="s">
        <v>1712</v>
      </c>
      <c r="Z3743" s="1">
        <v>43898</v>
      </c>
      <c r="AA3743">
        <v>80</v>
      </c>
      <c r="AB3743" t="s">
        <v>59</v>
      </c>
      <c r="AC3743">
        <v>2022</v>
      </c>
      <c r="AD3743">
        <v>206</v>
      </c>
      <c r="AE3743" t="s">
        <v>1196</v>
      </c>
      <c r="AF3743" t="s">
        <v>247</v>
      </c>
      <c r="AG3743" s="1">
        <v>36385</v>
      </c>
      <c r="AH3743" t="s">
        <v>248</v>
      </c>
      <c r="AI3743" t="s">
        <v>249</v>
      </c>
      <c r="AJ3743" t="s">
        <v>1197</v>
      </c>
      <c r="AK3743">
        <v>185</v>
      </c>
      <c r="AL3743">
        <v>1000000</v>
      </c>
      <c r="AM3743">
        <v>1500000</v>
      </c>
      <c r="AN3743" s="1">
        <v>45838</v>
      </c>
      <c r="AO3743" t="s">
        <v>1202</v>
      </c>
      <c r="AP3743" t="s">
        <v>66</v>
      </c>
      <c r="AQ3743">
        <v>4</v>
      </c>
      <c r="AR3743" t="s">
        <v>1199</v>
      </c>
      <c r="AS3743">
        <v>0</v>
      </c>
      <c r="AT3743" t="s">
        <v>248</v>
      </c>
      <c r="AU3743">
        <v>25</v>
      </c>
    </row>
    <row r="3744" spans="1:47" x14ac:dyDescent="0.25">
      <c r="A3744" t="s">
        <v>1713</v>
      </c>
      <c r="B3744">
        <v>3210441</v>
      </c>
      <c r="C3744">
        <v>544931</v>
      </c>
      <c r="D3744" t="s">
        <v>812</v>
      </c>
      <c r="E3744">
        <v>1</v>
      </c>
      <c r="F3744">
        <v>0</v>
      </c>
      <c r="G3744">
        <v>1</v>
      </c>
      <c r="H3744">
        <v>0</v>
      </c>
      <c r="I3744">
        <v>80</v>
      </c>
      <c r="J3744">
        <v>2019</v>
      </c>
      <c r="K3744" t="s">
        <v>312</v>
      </c>
      <c r="L3744">
        <v>1</v>
      </c>
      <c r="M3744">
        <v>1</v>
      </c>
      <c r="N3744">
        <v>12</v>
      </c>
      <c r="O3744">
        <v>13</v>
      </c>
      <c r="P3744" t="s">
        <v>922</v>
      </c>
      <c r="Q3744" t="s">
        <v>1709</v>
      </c>
      <c r="R3744" t="s">
        <v>791</v>
      </c>
      <c r="S3744">
        <v>33046.76150407573</v>
      </c>
      <c r="T3744" t="s">
        <v>1541</v>
      </c>
      <c r="U3744" t="s">
        <v>793</v>
      </c>
      <c r="V3744" t="s">
        <v>1166</v>
      </c>
      <c r="W3744" t="s">
        <v>103</v>
      </c>
      <c r="X3744" t="s">
        <v>57</v>
      </c>
      <c r="Y3744" t="s">
        <v>1712</v>
      </c>
      <c r="Z3744" s="1">
        <v>43898</v>
      </c>
      <c r="AA3744">
        <v>80</v>
      </c>
      <c r="AB3744" t="s">
        <v>59</v>
      </c>
      <c r="AC3744">
        <v>2022</v>
      </c>
      <c r="AD3744">
        <v>206</v>
      </c>
      <c r="AE3744" t="s">
        <v>1196</v>
      </c>
      <c r="AF3744" t="s">
        <v>247</v>
      </c>
      <c r="AG3744" s="1">
        <v>36385</v>
      </c>
      <c r="AH3744" t="s">
        <v>248</v>
      </c>
      <c r="AI3744" t="s">
        <v>249</v>
      </c>
      <c r="AJ3744" t="s">
        <v>1197</v>
      </c>
      <c r="AK3744">
        <v>185</v>
      </c>
      <c r="AL3744">
        <v>1000000</v>
      </c>
      <c r="AM3744">
        <v>1500000</v>
      </c>
      <c r="AN3744" s="1">
        <v>45838</v>
      </c>
      <c r="AO3744" t="s">
        <v>1203</v>
      </c>
      <c r="AP3744" t="s">
        <v>66</v>
      </c>
      <c r="AQ3744">
        <v>4</v>
      </c>
      <c r="AR3744" t="s">
        <v>1199</v>
      </c>
      <c r="AS3744">
        <v>0</v>
      </c>
      <c r="AT3744" t="s">
        <v>248</v>
      </c>
      <c r="AU3744">
        <v>25</v>
      </c>
    </row>
    <row r="3745" spans="1:47" x14ac:dyDescent="0.25">
      <c r="A3745" t="s">
        <v>1714</v>
      </c>
      <c r="B3745">
        <v>3328540</v>
      </c>
      <c r="C3745">
        <v>124732</v>
      </c>
      <c r="D3745" t="s">
        <v>564</v>
      </c>
      <c r="E3745">
        <v>1</v>
      </c>
      <c r="F3745">
        <v>0</v>
      </c>
      <c r="G3745">
        <v>1</v>
      </c>
      <c r="H3745">
        <v>0</v>
      </c>
      <c r="I3745">
        <v>90</v>
      </c>
      <c r="J3745">
        <v>2019</v>
      </c>
      <c r="K3745" t="s">
        <v>684</v>
      </c>
      <c r="L3745">
        <v>1</v>
      </c>
      <c r="M3745">
        <v>2</v>
      </c>
      <c r="N3745">
        <v>8.7201953461648944</v>
      </c>
      <c r="O3745">
        <v>9.2028152829646661</v>
      </c>
      <c r="P3745" t="s">
        <v>1715</v>
      </c>
      <c r="Q3745" t="s">
        <v>1716</v>
      </c>
      <c r="R3745" t="s">
        <v>559</v>
      </c>
      <c r="S3745">
        <v>33046.76150407573</v>
      </c>
      <c r="T3745" t="s">
        <v>1717</v>
      </c>
      <c r="U3745" t="s">
        <v>560</v>
      </c>
      <c r="V3745" t="s">
        <v>1718</v>
      </c>
      <c r="W3745" t="s">
        <v>56</v>
      </c>
      <c r="X3745" t="s">
        <v>403</v>
      </c>
      <c r="Y3745" t="s">
        <v>1719</v>
      </c>
      <c r="Z3745" s="1">
        <v>43902</v>
      </c>
      <c r="AA3745">
        <v>48</v>
      </c>
      <c r="AB3745" t="s">
        <v>81</v>
      </c>
      <c r="AC3745">
        <v>2023</v>
      </c>
      <c r="AD3745">
        <v>533</v>
      </c>
      <c r="AE3745" t="s">
        <v>160</v>
      </c>
      <c r="AF3745" t="s">
        <v>61</v>
      </c>
      <c r="AG3745" s="1">
        <v>33997</v>
      </c>
      <c r="AH3745" t="s">
        <v>161</v>
      </c>
      <c r="AI3745" t="s">
        <v>63</v>
      </c>
      <c r="AJ3745" t="s">
        <v>162</v>
      </c>
      <c r="AK3745">
        <v>194</v>
      </c>
      <c r="AL3745">
        <v>2000000</v>
      </c>
      <c r="AM3745">
        <v>15000000</v>
      </c>
      <c r="AN3745" s="1">
        <v>45473</v>
      </c>
      <c r="AO3745" t="s">
        <v>163</v>
      </c>
      <c r="AP3745" t="s">
        <v>164</v>
      </c>
      <c r="AQ3745">
        <v>23</v>
      </c>
      <c r="AR3745" t="s">
        <v>165</v>
      </c>
      <c r="AS3745">
        <v>0</v>
      </c>
      <c r="AT3745" t="s">
        <v>161</v>
      </c>
      <c r="AU3745">
        <v>31</v>
      </c>
    </row>
    <row r="3746" spans="1:47" x14ac:dyDescent="0.25">
      <c r="A3746" t="s">
        <v>1714</v>
      </c>
      <c r="B3746">
        <v>3328540</v>
      </c>
      <c r="C3746">
        <v>124732</v>
      </c>
      <c r="D3746" t="s">
        <v>564</v>
      </c>
      <c r="E3746">
        <v>1</v>
      </c>
      <c r="F3746">
        <v>0</v>
      </c>
      <c r="G3746">
        <v>1</v>
      </c>
      <c r="H3746">
        <v>0</v>
      </c>
      <c r="I3746">
        <v>90</v>
      </c>
      <c r="J3746">
        <v>2019</v>
      </c>
      <c r="K3746" t="s">
        <v>684</v>
      </c>
      <c r="L3746">
        <v>1</v>
      </c>
      <c r="M3746">
        <v>2</v>
      </c>
      <c r="N3746">
        <v>8.7201953461648944</v>
      </c>
      <c r="O3746">
        <v>9.2028152829646661</v>
      </c>
      <c r="P3746" t="s">
        <v>1715</v>
      </c>
      <c r="Q3746" t="s">
        <v>1716</v>
      </c>
      <c r="R3746" t="s">
        <v>559</v>
      </c>
      <c r="S3746">
        <v>33046.76150407573</v>
      </c>
      <c r="T3746" t="s">
        <v>1717</v>
      </c>
      <c r="U3746" t="s">
        <v>560</v>
      </c>
      <c r="V3746" t="s">
        <v>1718</v>
      </c>
      <c r="W3746" t="s">
        <v>56</v>
      </c>
      <c r="X3746" t="s">
        <v>403</v>
      </c>
      <c r="Y3746" t="s">
        <v>1719</v>
      </c>
      <c r="Z3746" s="1">
        <v>43902</v>
      </c>
      <c r="AA3746">
        <v>48</v>
      </c>
      <c r="AB3746" t="s">
        <v>81</v>
      </c>
      <c r="AC3746">
        <v>2023</v>
      </c>
      <c r="AD3746">
        <v>533</v>
      </c>
      <c r="AE3746" t="s">
        <v>160</v>
      </c>
      <c r="AF3746" t="s">
        <v>61</v>
      </c>
      <c r="AG3746" s="1">
        <v>33997</v>
      </c>
      <c r="AH3746" t="s">
        <v>161</v>
      </c>
      <c r="AI3746" t="s">
        <v>63</v>
      </c>
      <c r="AJ3746" t="s">
        <v>162</v>
      </c>
      <c r="AK3746">
        <v>194</v>
      </c>
      <c r="AL3746">
        <v>2000000</v>
      </c>
      <c r="AM3746">
        <v>15000000</v>
      </c>
      <c r="AN3746" s="1">
        <v>45473</v>
      </c>
      <c r="AO3746" t="s">
        <v>166</v>
      </c>
      <c r="AP3746" t="s">
        <v>164</v>
      </c>
      <c r="AQ3746">
        <v>23</v>
      </c>
      <c r="AR3746" t="s">
        <v>165</v>
      </c>
      <c r="AS3746">
        <v>0</v>
      </c>
      <c r="AT3746" t="s">
        <v>161</v>
      </c>
      <c r="AU3746">
        <v>31</v>
      </c>
    </row>
    <row r="3747" spans="1:47" x14ac:dyDescent="0.25">
      <c r="A3747" t="s">
        <v>1714</v>
      </c>
      <c r="B3747">
        <v>3328540</v>
      </c>
      <c r="C3747">
        <v>124732</v>
      </c>
      <c r="D3747" t="s">
        <v>564</v>
      </c>
      <c r="E3747">
        <v>1</v>
      </c>
      <c r="F3747">
        <v>0</v>
      </c>
      <c r="G3747">
        <v>1</v>
      </c>
      <c r="H3747">
        <v>0</v>
      </c>
      <c r="I3747">
        <v>90</v>
      </c>
      <c r="J3747">
        <v>2019</v>
      </c>
      <c r="K3747" t="s">
        <v>684</v>
      </c>
      <c r="L3747">
        <v>1</v>
      </c>
      <c r="M3747">
        <v>2</v>
      </c>
      <c r="N3747">
        <v>8.7201953461648944</v>
      </c>
      <c r="O3747">
        <v>9.2028152829646661</v>
      </c>
      <c r="P3747" t="s">
        <v>1715</v>
      </c>
      <c r="Q3747" t="s">
        <v>1716</v>
      </c>
      <c r="R3747" t="s">
        <v>559</v>
      </c>
      <c r="S3747">
        <v>33046.76150407573</v>
      </c>
      <c r="T3747" t="s">
        <v>1717</v>
      </c>
      <c r="U3747" t="s">
        <v>560</v>
      </c>
      <c r="V3747" t="s">
        <v>1718</v>
      </c>
      <c r="W3747" t="s">
        <v>56</v>
      </c>
      <c r="X3747" t="s">
        <v>403</v>
      </c>
      <c r="Y3747" t="s">
        <v>1719</v>
      </c>
      <c r="Z3747" s="1">
        <v>43902</v>
      </c>
      <c r="AA3747">
        <v>48</v>
      </c>
      <c r="AB3747" t="s">
        <v>81</v>
      </c>
      <c r="AC3747">
        <v>2023</v>
      </c>
      <c r="AD3747">
        <v>533</v>
      </c>
      <c r="AE3747" t="s">
        <v>160</v>
      </c>
      <c r="AF3747" t="s">
        <v>61</v>
      </c>
      <c r="AG3747" s="1">
        <v>33997</v>
      </c>
      <c r="AH3747" t="s">
        <v>161</v>
      </c>
      <c r="AI3747" t="s">
        <v>63</v>
      </c>
      <c r="AJ3747" t="s">
        <v>162</v>
      </c>
      <c r="AK3747">
        <v>194</v>
      </c>
      <c r="AL3747">
        <v>2000000</v>
      </c>
      <c r="AM3747">
        <v>15000000</v>
      </c>
      <c r="AN3747" s="1">
        <v>45473</v>
      </c>
      <c r="AO3747" t="s">
        <v>167</v>
      </c>
      <c r="AP3747" t="s">
        <v>164</v>
      </c>
      <c r="AQ3747">
        <v>23</v>
      </c>
      <c r="AR3747" t="s">
        <v>165</v>
      </c>
      <c r="AS3747">
        <v>0</v>
      </c>
      <c r="AT3747" t="s">
        <v>161</v>
      </c>
      <c r="AU3747">
        <v>31</v>
      </c>
    </row>
    <row r="3748" spans="1:47" x14ac:dyDescent="0.25">
      <c r="A3748" t="s">
        <v>1714</v>
      </c>
      <c r="B3748">
        <v>3328540</v>
      </c>
      <c r="C3748">
        <v>124732</v>
      </c>
      <c r="D3748" t="s">
        <v>564</v>
      </c>
      <c r="E3748">
        <v>1</v>
      </c>
      <c r="F3748">
        <v>0</v>
      </c>
      <c r="G3748">
        <v>1</v>
      </c>
      <c r="H3748">
        <v>0</v>
      </c>
      <c r="I3748">
        <v>90</v>
      </c>
      <c r="J3748">
        <v>2019</v>
      </c>
      <c r="K3748" t="s">
        <v>684</v>
      </c>
      <c r="L3748">
        <v>1</v>
      </c>
      <c r="M3748">
        <v>2</v>
      </c>
      <c r="N3748">
        <v>8.7201953461648944</v>
      </c>
      <c r="O3748">
        <v>9.2028152829646661</v>
      </c>
      <c r="P3748" t="s">
        <v>1715</v>
      </c>
      <c r="Q3748" t="s">
        <v>1716</v>
      </c>
      <c r="R3748" t="s">
        <v>559</v>
      </c>
      <c r="S3748">
        <v>33046.76150407573</v>
      </c>
      <c r="T3748" t="s">
        <v>1717</v>
      </c>
      <c r="U3748" t="s">
        <v>560</v>
      </c>
      <c r="V3748" t="s">
        <v>1718</v>
      </c>
      <c r="W3748" t="s">
        <v>56</v>
      </c>
      <c r="X3748" t="s">
        <v>403</v>
      </c>
      <c r="Y3748" t="s">
        <v>1719</v>
      </c>
      <c r="Z3748" s="1">
        <v>43902</v>
      </c>
      <c r="AA3748">
        <v>48</v>
      </c>
      <c r="AB3748" t="s">
        <v>81</v>
      </c>
      <c r="AC3748">
        <v>2023</v>
      </c>
      <c r="AD3748">
        <v>533</v>
      </c>
      <c r="AE3748" t="s">
        <v>160</v>
      </c>
      <c r="AF3748" t="s">
        <v>61</v>
      </c>
      <c r="AG3748" s="1">
        <v>33997</v>
      </c>
      <c r="AH3748" t="s">
        <v>161</v>
      </c>
      <c r="AI3748" t="s">
        <v>63</v>
      </c>
      <c r="AJ3748" t="s">
        <v>162</v>
      </c>
      <c r="AK3748">
        <v>194</v>
      </c>
      <c r="AL3748">
        <v>2000000</v>
      </c>
      <c r="AM3748">
        <v>15000000</v>
      </c>
      <c r="AN3748" s="1">
        <v>45473</v>
      </c>
      <c r="AO3748" t="s">
        <v>168</v>
      </c>
      <c r="AP3748" t="s">
        <v>164</v>
      </c>
      <c r="AQ3748">
        <v>23</v>
      </c>
      <c r="AR3748" t="s">
        <v>165</v>
      </c>
      <c r="AS3748">
        <v>0</v>
      </c>
      <c r="AT3748" t="s">
        <v>161</v>
      </c>
      <c r="AU3748">
        <v>31</v>
      </c>
    </row>
    <row r="3749" spans="1:47" x14ac:dyDescent="0.25">
      <c r="A3749" t="s">
        <v>1714</v>
      </c>
      <c r="B3749">
        <v>3328540</v>
      </c>
      <c r="C3749">
        <v>124732</v>
      </c>
      <c r="D3749" t="s">
        <v>564</v>
      </c>
      <c r="E3749">
        <v>1</v>
      </c>
      <c r="F3749">
        <v>0</v>
      </c>
      <c r="G3749">
        <v>1</v>
      </c>
      <c r="H3749">
        <v>0</v>
      </c>
      <c r="I3749">
        <v>90</v>
      </c>
      <c r="J3749">
        <v>2019</v>
      </c>
      <c r="K3749" t="s">
        <v>684</v>
      </c>
      <c r="L3749">
        <v>1</v>
      </c>
      <c r="M3749">
        <v>2</v>
      </c>
      <c r="N3749">
        <v>8.7201953461648944</v>
      </c>
      <c r="O3749">
        <v>9.2028152829646661</v>
      </c>
      <c r="P3749" t="s">
        <v>1715</v>
      </c>
      <c r="Q3749" t="s">
        <v>1716</v>
      </c>
      <c r="R3749" t="s">
        <v>559</v>
      </c>
      <c r="S3749">
        <v>33046.76150407573</v>
      </c>
      <c r="T3749" t="s">
        <v>1717</v>
      </c>
      <c r="U3749" t="s">
        <v>560</v>
      </c>
      <c r="V3749" t="s">
        <v>1718</v>
      </c>
      <c r="W3749" t="s">
        <v>56</v>
      </c>
      <c r="X3749" t="s">
        <v>403</v>
      </c>
      <c r="Y3749" t="s">
        <v>1719</v>
      </c>
      <c r="Z3749" s="1">
        <v>43902</v>
      </c>
      <c r="AA3749">
        <v>48</v>
      </c>
      <c r="AB3749" t="s">
        <v>81</v>
      </c>
      <c r="AC3749">
        <v>2023</v>
      </c>
      <c r="AD3749">
        <v>533</v>
      </c>
      <c r="AE3749" t="s">
        <v>160</v>
      </c>
      <c r="AF3749" t="s">
        <v>61</v>
      </c>
      <c r="AG3749" s="1">
        <v>33997</v>
      </c>
      <c r="AH3749" t="s">
        <v>161</v>
      </c>
      <c r="AI3749" t="s">
        <v>63</v>
      </c>
      <c r="AJ3749" t="s">
        <v>162</v>
      </c>
      <c r="AK3749">
        <v>194</v>
      </c>
      <c r="AL3749">
        <v>2000000</v>
      </c>
      <c r="AM3749">
        <v>15000000</v>
      </c>
      <c r="AN3749" s="1">
        <v>45473</v>
      </c>
      <c r="AO3749" t="s">
        <v>169</v>
      </c>
      <c r="AP3749" t="s">
        <v>164</v>
      </c>
      <c r="AQ3749">
        <v>23</v>
      </c>
      <c r="AR3749" t="s">
        <v>165</v>
      </c>
      <c r="AS3749">
        <v>0</v>
      </c>
      <c r="AT3749" t="s">
        <v>161</v>
      </c>
      <c r="AU3749">
        <v>31</v>
      </c>
    </row>
    <row r="3750" spans="1:47" x14ac:dyDescent="0.25">
      <c r="A3750" t="s">
        <v>1714</v>
      </c>
      <c r="B3750">
        <v>3328540</v>
      </c>
      <c r="C3750">
        <v>124732</v>
      </c>
      <c r="D3750" t="s">
        <v>564</v>
      </c>
      <c r="E3750">
        <v>1</v>
      </c>
      <c r="F3750">
        <v>0</v>
      </c>
      <c r="G3750">
        <v>1</v>
      </c>
      <c r="H3750">
        <v>0</v>
      </c>
      <c r="I3750">
        <v>90</v>
      </c>
      <c r="J3750">
        <v>2019</v>
      </c>
      <c r="K3750" t="s">
        <v>684</v>
      </c>
      <c r="L3750">
        <v>1</v>
      </c>
      <c r="M3750">
        <v>2</v>
      </c>
      <c r="N3750">
        <v>8.7201953461648944</v>
      </c>
      <c r="O3750">
        <v>9.2028152829646661</v>
      </c>
      <c r="P3750" t="s">
        <v>1715</v>
      </c>
      <c r="Q3750" t="s">
        <v>1716</v>
      </c>
      <c r="R3750" t="s">
        <v>559</v>
      </c>
      <c r="S3750">
        <v>33046.76150407573</v>
      </c>
      <c r="T3750" t="s">
        <v>1717</v>
      </c>
      <c r="U3750" t="s">
        <v>560</v>
      </c>
      <c r="V3750" t="s">
        <v>1718</v>
      </c>
      <c r="W3750" t="s">
        <v>56</v>
      </c>
      <c r="X3750" t="s">
        <v>403</v>
      </c>
      <c r="Y3750" t="s">
        <v>1719</v>
      </c>
      <c r="Z3750" s="1">
        <v>43902</v>
      </c>
      <c r="AA3750">
        <v>48</v>
      </c>
      <c r="AB3750" t="s">
        <v>81</v>
      </c>
      <c r="AC3750">
        <v>2023</v>
      </c>
      <c r="AD3750">
        <v>533</v>
      </c>
      <c r="AE3750" t="s">
        <v>160</v>
      </c>
      <c r="AF3750" t="s">
        <v>61</v>
      </c>
      <c r="AG3750" s="1">
        <v>33997</v>
      </c>
      <c r="AH3750" t="s">
        <v>161</v>
      </c>
      <c r="AI3750" t="s">
        <v>63</v>
      </c>
      <c r="AJ3750" t="s">
        <v>162</v>
      </c>
      <c r="AK3750">
        <v>194</v>
      </c>
      <c r="AL3750">
        <v>2000000</v>
      </c>
      <c r="AM3750">
        <v>15000000</v>
      </c>
      <c r="AN3750" s="1">
        <v>45473</v>
      </c>
      <c r="AO3750" t="s">
        <v>170</v>
      </c>
      <c r="AP3750" t="s">
        <v>164</v>
      </c>
      <c r="AQ3750">
        <v>23</v>
      </c>
      <c r="AR3750" t="s">
        <v>165</v>
      </c>
      <c r="AS3750">
        <v>0</v>
      </c>
      <c r="AT3750" t="s">
        <v>161</v>
      </c>
      <c r="AU3750">
        <v>31</v>
      </c>
    </row>
    <row r="3751" spans="1:47" x14ac:dyDescent="0.25">
      <c r="A3751" t="s">
        <v>1714</v>
      </c>
      <c r="B3751">
        <v>3328540</v>
      </c>
      <c r="C3751">
        <v>124732</v>
      </c>
      <c r="D3751" t="s">
        <v>564</v>
      </c>
      <c r="E3751">
        <v>1</v>
      </c>
      <c r="F3751">
        <v>0</v>
      </c>
      <c r="G3751">
        <v>1</v>
      </c>
      <c r="H3751">
        <v>0</v>
      </c>
      <c r="I3751">
        <v>90</v>
      </c>
      <c r="J3751">
        <v>2019</v>
      </c>
      <c r="K3751" t="s">
        <v>684</v>
      </c>
      <c r="L3751">
        <v>1</v>
      </c>
      <c r="M3751">
        <v>2</v>
      </c>
      <c r="N3751">
        <v>8.7201953461648944</v>
      </c>
      <c r="O3751">
        <v>9.2028152829646661</v>
      </c>
      <c r="P3751" t="s">
        <v>1715</v>
      </c>
      <c r="Q3751" t="s">
        <v>1716</v>
      </c>
      <c r="R3751" t="s">
        <v>559</v>
      </c>
      <c r="S3751">
        <v>33046.76150407573</v>
      </c>
      <c r="T3751" t="s">
        <v>1717</v>
      </c>
      <c r="U3751" t="s">
        <v>560</v>
      </c>
      <c r="V3751" t="s">
        <v>1718</v>
      </c>
      <c r="W3751" t="s">
        <v>56</v>
      </c>
      <c r="X3751" t="s">
        <v>403</v>
      </c>
      <c r="Y3751" t="s">
        <v>1719</v>
      </c>
      <c r="Z3751" s="1">
        <v>43902</v>
      </c>
      <c r="AA3751">
        <v>48</v>
      </c>
      <c r="AB3751" t="s">
        <v>81</v>
      </c>
      <c r="AC3751">
        <v>2023</v>
      </c>
      <c r="AD3751">
        <v>533</v>
      </c>
      <c r="AE3751" t="s">
        <v>160</v>
      </c>
      <c r="AF3751" t="s">
        <v>61</v>
      </c>
      <c r="AG3751" s="1">
        <v>33997</v>
      </c>
      <c r="AH3751" t="s">
        <v>161</v>
      </c>
      <c r="AI3751" t="s">
        <v>63</v>
      </c>
      <c r="AJ3751" t="s">
        <v>162</v>
      </c>
      <c r="AK3751">
        <v>194</v>
      </c>
      <c r="AL3751">
        <v>2000000</v>
      </c>
      <c r="AM3751">
        <v>15000000</v>
      </c>
      <c r="AN3751" s="1">
        <v>45473</v>
      </c>
      <c r="AO3751" t="s">
        <v>171</v>
      </c>
      <c r="AP3751" t="s">
        <v>164</v>
      </c>
      <c r="AQ3751">
        <v>23</v>
      </c>
      <c r="AR3751" t="s">
        <v>165</v>
      </c>
      <c r="AS3751">
        <v>0</v>
      </c>
      <c r="AT3751" t="s">
        <v>161</v>
      </c>
      <c r="AU3751">
        <v>31</v>
      </c>
    </row>
    <row r="3752" spans="1:47" x14ac:dyDescent="0.25">
      <c r="A3752" t="s">
        <v>1714</v>
      </c>
      <c r="B3752">
        <v>3328540</v>
      </c>
      <c r="C3752">
        <v>124732</v>
      </c>
      <c r="D3752" t="s">
        <v>564</v>
      </c>
      <c r="E3752">
        <v>1</v>
      </c>
      <c r="F3752">
        <v>0</v>
      </c>
      <c r="G3752">
        <v>1</v>
      </c>
      <c r="H3752">
        <v>0</v>
      </c>
      <c r="I3752">
        <v>90</v>
      </c>
      <c r="J3752">
        <v>2019</v>
      </c>
      <c r="K3752" t="s">
        <v>684</v>
      </c>
      <c r="L3752">
        <v>1</v>
      </c>
      <c r="M3752">
        <v>2</v>
      </c>
      <c r="N3752">
        <v>8.7201953461648944</v>
      </c>
      <c r="O3752">
        <v>9.2028152829646661</v>
      </c>
      <c r="P3752" t="s">
        <v>1715</v>
      </c>
      <c r="Q3752" t="s">
        <v>1716</v>
      </c>
      <c r="R3752" t="s">
        <v>559</v>
      </c>
      <c r="S3752">
        <v>33046.76150407573</v>
      </c>
      <c r="T3752" t="s">
        <v>1717</v>
      </c>
      <c r="U3752" t="s">
        <v>560</v>
      </c>
      <c r="V3752" t="s">
        <v>1718</v>
      </c>
      <c r="W3752" t="s">
        <v>56</v>
      </c>
      <c r="X3752" t="s">
        <v>403</v>
      </c>
      <c r="Y3752" t="s">
        <v>1719</v>
      </c>
      <c r="Z3752" s="1">
        <v>43902</v>
      </c>
      <c r="AA3752">
        <v>48</v>
      </c>
      <c r="AB3752" t="s">
        <v>81</v>
      </c>
      <c r="AC3752">
        <v>2023</v>
      </c>
      <c r="AD3752">
        <v>533</v>
      </c>
      <c r="AE3752" t="s">
        <v>160</v>
      </c>
      <c r="AF3752" t="s">
        <v>61</v>
      </c>
      <c r="AG3752" s="1">
        <v>33997</v>
      </c>
      <c r="AH3752" t="s">
        <v>161</v>
      </c>
      <c r="AI3752" t="s">
        <v>63</v>
      </c>
      <c r="AJ3752" t="s">
        <v>162</v>
      </c>
      <c r="AK3752">
        <v>194</v>
      </c>
      <c r="AL3752">
        <v>2000000</v>
      </c>
      <c r="AM3752">
        <v>15000000</v>
      </c>
      <c r="AN3752" s="1">
        <v>45473</v>
      </c>
      <c r="AO3752" t="s">
        <v>172</v>
      </c>
      <c r="AP3752" t="s">
        <v>164</v>
      </c>
      <c r="AQ3752">
        <v>23</v>
      </c>
      <c r="AR3752" t="s">
        <v>165</v>
      </c>
      <c r="AS3752">
        <v>0</v>
      </c>
      <c r="AT3752" t="s">
        <v>161</v>
      </c>
      <c r="AU3752">
        <v>31</v>
      </c>
    </row>
    <row r="3753" spans="1:47" x14ac:dyDescent="0.25">
      <c r="A3753" t="s">
        <v>1714</v>
      </c>
      <c r="B3753">
        <v>3328540</v>
      </c>
      <c r="C3753">
        <v>124732</v>
      </c>
      <c r="D3753" t="s">
        <v>564</v>
      </c>
      <c r="E3753">
        <v>1</v>
      </c>
      <c r="F3753">
        <v>0</v>
      </c>
      <c r="G3753">
        <v>1</v>
      </c>
      <c r="H3753">
        <v>0</v>
      </c>
      <c r="I3753">
        <v>90</v>
      </c>
      <c r="J3753">
        <v>2019</v>
      </c>
      <c r="K3753" t="s">
        <v>684</v>
      </c>
      <c r="L3753">
        <v>1</v>
      </c>
      <c r="M3753">
        <v>2</v>
      </c>
      <c r="N3753">
        <v>8.7201953461648944</v>
      </c>
      <c r="O3753">
        <v>9.2028152829646661</v>
      </c>
      <c r="P3753" t="s">
        <v>1715</v>
      </c>
      <c r="Q3753" t="s">
        <v>1716</v>
      </c>
      <c r="R3753" t="s">
        <v>559</v>
      </c>
      <c r="S3753">
        <v>33046.76150407573</v>
      </c>
      <c r="T3753" t="s">
        <v>1717</v>
      </c>
      <c r="U3753" t="s">
        <v>560</v>
      </c>
      <c r="V3753" t="s">
        <v>1718</v>
      </c>
      <c r="W3753" t="s">
        <v>56</v>
      </c>
      <c r="X3753" t="s">
        <v>403</v>
      </c>
      <c r="Y3753" t="s">
        <v>1719</v>
      </c>
      <c r="Z3753" s="1">
        <v>43902</v>
      </c>
      <c r="AA3753">
        <v>48</v>
      </c>
      <c r="AB3753" t="s">
        <v>81</v>
      </c>
      <c r="AC3753">
        <v>2023</v>
      </c>
      <c r="AD3753">
        <v>533</v>
      </c>
      <c r="AE3753" t="s">
        <v>160</v>
      </c>
      <c r="AF3753" t="s">
        <v>61</v>
      </c>
      <c r="AG3753" s="1">
        <v>33997</v>
      </c>
      <c r="AH3753" t="s">
        <v>161</v>
      </c>
      <c r="AI3753" t="s">
        <v>63</v>
      </c>
      <c r="AJ3753" t="s">
        <v>162</v>
      </c>
      <c r="AK3753">
        <v>194</v>
      </c>
      <c r="AL3753">
        <v>2000000</v>
      </c>
      <c r="AM3753">
        <v>15000000</v>
      </c>
      <c r="AN3753" s="1">
        <v>45473</v>
      </c>
      <c r="AO3753" t="s">
        <v>173</v>
      </c>
      <c r="AP3753" t="s">
        <v>164</v>
      </c>
      <c r="AQ3753">
        <v>23</v>
      </c>
      <c r="AR3753" t="s">
        <v>165</v>
      </c>
      <c r="AS3753">
        <v>0</v>
      </c>
      <c r="AT3753" t="s">
        <v>161</v>
      </c>
      <c r="AU3753">
        <v>31</v>
      </c>
    </row>
    <row r="3754" spans="1:47" x14ac:dyDescent="0.25">
      <c r="A3754" t="s">
        <v>1714</v>
      </c>
      <c r="B3754">
        <v>3328540</v>
      </c>
      <c r="C3754">
        <v>124732</v>
      </c>
      <c r="D3754" t="s">
        <v>564</v>
      </c>
      <c r="E3754">
        <v>1</v>
      </c>
      <c r="F3754">
        <v>0</v>
      </c>
      <c r="G3754">
        <v>1</v>
      </c>
      <c r="H3754">
        <v>0</v>
      </c>
      <c r="I3754">
        <v>90</v>
      </c>
      <c r="J3754">
        <v>2019</v>
      </c>
      <c r="K3754" t="s">
        <v>684</v>
      </c>
      <c r="L3754">
        <v>1</v>
      </c>
      <c r="M3754">
        <v>2</v>
      </c>
      <c r="N3754">
        <v>8.7201953461648944</v>
      </c>
      <c r="O3754">
        <v>9.2028152829646661</v>
      </c>
      <c r="P3754" t="s">
        <v>1715</v>
      </c>
      <c r="Q3754" t="s">
        <v>1716</v>
      </c>
      <c r="R3754" t="s">
        <v>559</v>
      </c>
      <c r="S3754">
        <v>33046.76150407573</v>
      </c>
      <c r="T3754" t="s">
        <v>1717</v>
      </c>
      <c r="U3754" t="s">
        <v>560</v>
      </c>
      <c r="V3754" t="s">
        <v>1718</v>
      </c>
      <c r="W3754" t="s">
        <v>56</v>
      </c>
      <c r="X3754" t="s">
        <v>403</v>
      </c>
      <c r="Y3754" t="s">
        <v>1719</v>
      </c>
      <c r="Z3754" s="1">
        <v>43902</v>
      </c>
      <c r="AA3754">
        <v>48</v>
      </c>
      <c r="AB3754" t="s">
        <v>81</v>
      </c>
      <c r="AC3754">
        <v>2023</v>
      </c>
      <c r="AD3754">
        <v>533</v>
      </c>
      <c r="AE3754" t="s">
        <v>160</v>
      </c>
      <c r="AF3754" t="s">
        <v>61</v>
      </c>
      <c r="AG3754" s="1">
        <v>33997</v>
      </c>
      <c r="AH3754" t="s">
        <v>161</v>
      </c>
      <c r="AI3754" t="s">
        <v>63</v>
      </c>
      <c r="AJ3754" t="s">
        <v>162</v>
      </c>
      <c r="AK3754">
        <v>194</v>
      </c>
      <c r="AL3754">
        <v>2000000</v>
      </c>
      <c r="AM3754">
        <v>15000000</v>
      </c>
      <c r="AN3754" s="1">
        <v>45473</v>
      </c>
      <c r="AO3754" t="s">
        <v>174</v>
      </c>
      <c r="AP3754" t="s">
        <v>164</v>
      </c>
      <c r="AQ3754">
        <v>23</v>
      </c>
      <c r="AR3754" t="s">
        <v>165</v>
      </c>
      <c r="AS3754">
        <v>0</v>
      </c>
      <c r="AT3754" t="s">
        <v>161</v>
      </c>
      <c r="AU3754">
        <v>31</v>
      </c>
    </row>
    <row r="3755" spans="1:47" x14ac:dyDescent="0.25">
      <c r="A3755" t="s">
        <v>1714</v>
      </c>
      <c r="B3755">
        <v>3328540</v>
      </c>
      <c r="C3755">
        <v>124732</v>
      </c>
      <c r="D3755" t="s">
        <v>564</v>
      </c>
      <c r="E3755">
        <v>1</v>
      </c>
      <c r="F3755">
        <v>0</v>
      </c>
      <c r="G3755">
        <v>1</v>
      </c>
      <c r="H3755">
        <v>0</v>
      </c>
      <c r="I3755">
        <v>90</v>
      </c>
      <c r="J3755">
        <v>2019</v>
      </c>
      <c r="K3755" t="s">
        <v>684</v>
      </c>
      <c r="L3755">
        <v>1</v>
      </c>
      <c r="M3755">
        <v>2</v>
      </c>
      <c r="N3755">
        <v>8.7201953461648944</v>
      </c>
      <c r="O3755">
        <v>9.2028152829646661</v>
      </c>
      <c r="P3755" t="s">
        <v>1715</v>
      </c>
      <c r="Q3755" t="s">
        <v>1716</v>
      </c>
      <c r="R3755" t="s">
        <v>559</v>
      </c>
      <c r="S3755">
        <v>33046.76150407573</v>
      </c>
      <c r="T3755" t="s">
        <v>1717</v>
      </c>
      <c r="U3755" t="s">
        <v>560</v>
      </c>
      <c r="V3755" t="s">
        <v>1718</v>
      </c>
      <c r="W3755" t="s">
        <v>56</v>
      </c>
      <c r="X3755" t="s">
        <v>403</v>
      </c>
      <c r="Y3755" t="s">
        <v>1719</v>
      </c>
      <c r="Z3755" s="1">
        <v>43902</v>
      </c>
      <c r="AA3755">
        <v>48</v>
      </c>
      <c r="AB3755" t="s">
        <v>81</v>
      </c>
      <c r="AC3755">
        <v>2023</v>
      </c>
      <c r="AD3755">
        <v>533</v>
      </c>
      <c r="AE3755" t="s">
        <v>160</v>
      </c>
      <c r="AF3755" t="s">
        <v>61</v>
      </c>
      <c r="AG3755" s="1">
        <v>33997</v>
      </c>
      <c r="AH3755" t="s">
        <v>161</v>
      </c>
      <c r="AI3755" t="s">
        <v>63</v>
      </c>
      <c r="AJ3755" t="s">
        <v>162</v>
      </c>
      <c r="AK3755">
        <v>194</v>
      </c>
      <c r="AL3755">
        <v>2000000</v>
      </c>
      <c r="AM3755">
        <v>15000000</v>
      </c>
      <c r="AN3755" s="1">
        <v>45473</v>
      </c>
      <c r="AO3755" t="s">
        <v>175</v>
      </c>
      <c r="AP3755" t="s">
        <v>66</v>
      </c>
      <c r="AQ3755">
        <v>23</v>
      </c>
      <c r="AR3755" t="s">
        <v>165</v>
      </c>
      <c r="AS3755">
        <v>0</v>
      </c>
      <c r="AT3755" t="s">
        <v>161</v>
      </c>
      <c r="AU3755">
        <v>31</v>
      </c>
    </row>
    <row r="3756" spans="1:47" x14ac:dyDescent="0.25">
      <c r="A3756" t="s">
        <v>1714</v>
      </c>
      <c r="B3756">
        <v>3328540</v>
      </c>
      <c r="C3756">
        <v>124732</v>
      </c>
      <c r="D3756" t="s">
        <v>564</v>
      </c>
      <c r="E3756">
        <v>1</v>
      </c>
      <c r="F3756">
        <v>0</v>
      </c>
      <c r="G3756">
        <v>1</v>
      </c>
      <c r="H3756">
        <v>0</v>
      </c>
      <c r="I3756">
        <v>90</v>
      </c>
      <c r="J3756">
        <v>2019</v>
      </c>
      <c r="K3756" t="s">
        <v>684</v>
      </c>
      <c r="L3756">
        <v>1</v>
      </c>
      <c r="M3756">
        <v>2</v>
      </c>
      <c r="N3756">
        <v>8.7201953461648944</v>
      </c>
      <c r="O3756">
        <v>9.2028152829646661</v>
      </c>
      <c r="P3756" t="s">
        <v>1715</v>
      </c>
      <c r="Q3756" t="s">
        <v>1716</v>
      </c>
      <c r="R3756" t="s">
        <v>559</v>
      </c>
      <c r="S3756">
        <v>33046.76150407573</v>
      </c>
      <c r="T3756" t="s">
        <v>1717</v>
      </c>
      <c r="U3756" t="s">
        <v>560</v>
      </c>
      <c r="V3756" t="s">
        <v>1718</v>
      </c>
      <c r="W3756" t="s">
        <v>56</v>
      </c>
      <c r="X3756" t="s">
        <v>403</v>
      </c>
      <c r="Y3756" t="s">
        <v>1719</v>
      </c>
      <c r="Z3756" s="1">
        <v>43902</v>
      </c>
      <c r="AA3756">
        <v>48</v>
      </c>
      <c r="AB3756" t="s">
        <v>81</v>
      </c>
      <c r="AC3756">
        <v>2023</v>
      </c>
      <c r="AD3756">
        <v>533</v>
      </c>
      <c r="AE3756" t="s">
        <v>160</v>
      </c>
      <c r="AF3756" t="s">
        <v>61</v>
      </c>
      <c r="AG3756" s="1">
        <v>33997</v>
      </c>
      <c r="AH3756" t="s">
        <v>161</v>
      </c>
      <c r="AI3756" t="s">
        <v>63</v>
      </c>
      <c r="AJ3756" t="s">
        <v>162</v>
      </c>
      <c r="AK3756">
        <v>194</v>
      </c>
      <c r="AL3756">
        <v>2000000</v>
      </c>
      <c r="AM3756">
        <v>15000000</v>
      </c>
      <c r="AN3756" s="1">
        <v>45473</v>
      </c>
      <c r="AO3756" t="s">
        <v>176</v>
      </c>
      <c r="AP3756" t="s">
        <v>66</v>
      </c>
      <c r="AQ3756">
        <v>23</v>
      </c>
      <c r="AR3756" t="s">
        <v>165</v>
      </c>
      <c r="AS3756">
        <v>0</v>
      </c>
      <c r="AT3756" t="s">
        <v>161</v>
      </c>
      <c r="AU3756">
        <v>31</v>
      </c>
    </row>
    <row r="3757" spans="1:47" x14ac:dyDescent="0.25">
      <c r="A3757" t="s">
        <v>1714</v>
      </c>
      <c r="B3757">
        <v>3328540</v>
      </c>
      <c r="C3757">
        <v>124732</v>
      </c>
      <c r="D3757" t="s">
        <v>564</v>
      </c>
      <c r="E3757">
        <v>1</v>
      </c>
      <c r="F3757">
        <v>0</v>
      </c>
      <c r="G3757">
        <v>1</v>
      </c>
      <c r="H3757">
        <v>0</v>
      </c>
      <c r="I3757">
        <v>90</v>
      </c>
      <c r="J3757">
        <v>2019</v>
      </c>
      <c r="K3757" t="s">
        <v>684</v>
      </c>
      <c r="L3757">
        <v>1</v>
      </c>
      <c r="M3757">
        <v>2</v>
      </c>
      <c r="N3757">
        <v>8.7201953461648944</v>
      </c>
      <c r="O3757">
        <v>9.2028152829646661</v>
      </c>
      <c r="P3757" t="s">
        <v>1715</v>
      </c>
      <c r="Q3757" t="s">
        <v>1716</v>
      </c>
      <c r="R3757" t="s">
        <v>559</v>
      </c>
      <c r="S3757">
        <v>33046.76150407573</v>
      </c>
      <c r="T3757" t="s">
        <v>1717</v>
      </c>
      <c r="U3757" t="s">
        <v>560</v>
      </c>
      <c r="V3757" t="s">
        <v>1718</v>
      </c>
      <c r="W3757" t="s">
        <v>56</v>
      </c>
      <c r="X3757" t="s">
        <v>403</v>
      </c>
      <c r="Y3757" t="s">
        <v>1719</v>
      </c>
      <c r="Z3757" s="1">
        <v>43902</v>
      </c>
      <c r="AA3757">
        <v>48</v>
      </c>
      <c r="AB3757" t="s">
        <v>81</v>
      </c>
      <c r="AC3757">
        <v>2023</v>
      </c>
      <c r="AD3757">
        <v>533</v>
      </c>
      <c r="AE3757" t="s">
        <v>160</v>
      </c>
      <c r="AF3757" t="s">
        <v>61</v>
      </c>
      <c r="AG3757" s="1">
        <v>33997</v>
      </c>
      <c r="AH3757" t="s">
        <v>161</v>
      </c>
      <c r="AI3757" t="s">
        <v>63</v>
      </c>
      <c r="AJ3757" t="s">
        <v>162</v>
      </c>
      <c r="AK3757">
        <v>194</v>
      </c>
      <c r="AL3757">
        <v>2000000</v>
      </c>
      <c r="AM3757">
        <v>15000000</v>
      </c>
      <c r="AN3757" s="1">
        <v>45473</v>
      </c>
      <c r="AO3757" t="s">
        <v>177</v>
      </c>
      <c r="AP3757" t="s">
        <v>164</v>
      </c>
      <c r="AQ3757">
        <v>23</v>
      </c>
      <c r="AR3757" t="s">
        <v>165</v>
      </c>
      <c r="AS3757">
        <v>0</v>
      </c>
      <c r="AT3757" t="s">
        <v>161</v>
      </c>
      <c r="AU3757">
        <v>31</v>
      </c>
    </row>
    <row r="3758" spans="1:47" x14ac:dyDescent="0.25">
      <c r="A3758" t="s">
        <v>1720</v>
      </c>
      <c r="B3758">
        <v>3203659</v>
      </c>
      <c r="C3758">
        <v>332705</v>
      </c>
      <c r="D3758" t="s">
        <v>48</v>
      </c>
      <c r="E3758">
        <v>0</v>
      </c>
      <c r="F3758">
        <v>0</v>
      </c>
      <c r="G3758">
        <v>0</v>
      </c>
      <c r="H3758">
        <v>0</v>
      </c>
      <c r="I3758">
        <v>69</v>
      </c>
      <c r="J3758">
        <v>2019</v>
      </c>
      <c r="K3758" t="s">
        <v>133</v>
      </c>
      <c r="L3758">
        <v>1</v>
      </c>
      <c r="M3758">
        <v>1</v>
      </c>
      <c r="N3758">
        <v>4</v>
      </c>
      <c r="O3758">
        <v>7</v>
      </c>
      <c r="P3758" t="s">
        <v>625</v>
      </c>
      <c r="Q3758" t="s">
        <v>84</v>
      </c>
      <c r="R3758" t="s">
        <v>1255</v>
      </c>
      <c r="S3758">
        <v>33046.76150407573</v>
      </c>
      <c r="T3758" t="s">
        <v>101</v>
      </c>
      <c r="U3758" t="s">
        <v>914</v>
      </c>
      <c r="V3758" t="s">
        <v>87</v>
      </c>
      <c r="W3758" t="s">
        <v>103</v>
      </c>
      <c r="X3758" t="s">
        <v>57</v>
      </c>
      <c r="Y3758" t="s">
        <v>1721</v>
      </c>
      <c r="Z3758" s="1">
        <v>43967</v>
      </c>
      <c r="AA3758">
        <v>69</v>
      </c>
      <c r="AB3758" t="s">
        <v>59</v>
      </c>
      <c r="AC3758">
        <v>2023</v>
      </c>
      <c r="AD3758">
        <v>989</v>
      </c>
      <c r="AE3758" t="s">
        <v>1363</v>
      </c>
      <c r="AF3758" t="s">
        <v>247</v>
      </c>
      <c r="AG3758" s="1">
        <v>36205</v>
      </c>
      <c r="AH3758" t="s">
        <v>252</v>
      </c>
      <c r="AI3758" t="s">
        <v>249</v>
      </c>
      <c r="AJ3758" t="s">
        <v>64</v>
      </c>
      <c r="AK3758">
        <v>175</v>
      </c>
      <c r="AL3758">
        <v>20000000</v>
      </c>
      <c r="AM3758">
        <v>20000000</v>
      </c>
      <c r="AN3758" s="1">
        <v>46934</v>
      </c>
      <c r="AO3758" t="s">
        <v>1364</v>
      </c>
      <c r="AP3758" t="s">
        <v>66</v>
      </c>
      <c r="AQ3758">
        <v>18</v>
      </c>
      <c r="AR3758" t="s">
        <v>1365</v>
      </c>
      <c r="AS3758">
        <v>0</v>
      </c>
      <c r="AT3758" t="s">
        <v>252</v>
      </c>
      <c r="AU3758">
        <v>25</v>
      </c>
    </row>
    <row r="3759" spans="1:47" x14ac:dyDescent="0.25">
      <c r="A3759" t="s">
        <v>1722</v>
      </c>
      <c r="B3759">
        <v>3203672</v>
      </c>
      <c r="C3759">
        <v>393325</v>
      </c>
      <c r="D3759" t="s">
        <v>48</v>
      </c>
      <c r="E3759">
        <v>0</v>
      </c>
      <c r="F3759">
        <v>0</v>
      </c>
      <c r="G3759">
        <v>0</v>
      </c>
      <c r="H3759">
        <v>0</v>
      </c>
      <c r="I3759">
        <v>63</v>
      </c>
      <c r="J3759">
        <v>2019</v>
      </c>
      <c r="K3759" t="s">
        <v>666</v>
      </c>
      <c r="L3759">
        <v>0</v>
      </c>
      <c r="M3759">
        <v>1</v>
      </c>
      <c r="N3759">
        <v>7</v>
      </c>
      <c r="O3759">
        <v>17</v>
      </c>
      <c r="P3759" t="s">
        <v>84</v>
      </c>
      <c r="Q3759" t="s">
        <v>932</v>
      </c>
      <c r="R3759" t="s">
        <v>85</v>
      </c>
      <c r="S3759">
        <v>33046.76150407573</v>
      </c>
      <c r="T3759" t="s">
        <v>238</v>
      </c>
      <c r="U3759" t="s">
        <v>87</v>
      </c>
      <c r="V3759" t="s">
        <v>116</v>
      </c>
      <c r="W3759" t="s">
        <v>141</v>
      </c>
      <c r="X3759" t="s">
        <v>57</v>
      </c>
      <c r="Y3759" t="s">
        <v>1723</v>
      </c>
      <c r="Z3759" s="1">
        <v>43974</v>
      </c>
      <c r="AA3759">
        <v>63</v>
      </c>
      <c r="AB3759" t="s">
        <v>59</v>
      </c>
      <c r="AC3759">
        <v>2021</v>
      </c>
      <c r="AD3759">
        <v>1123</v>
      </c>
      <c r="AE3759" t="s">
        <v>1229</v>
      </c>
      <c r="AF3759" t="s">
        <v>247</v>
      </c>
      <c r="AG3759" s="1">
        <v>36576</v>
      </c>
      <c r="AH3759" t="s">
        <v>355</v>
      </c>
      <c r="AI3759" t="s">
        <v>265</v>
      </c>
      <c r="AJ3759" t="s">
        <v>64</v>
      </c>
      <c r="AK3759">
        <v>185</v>
      </c>
      <c r="AL3759">
        <v>12000000</v>
      </c>
      <c r="AM3759">
        <v>12000000</v>
      </c>
      <c r="AN3759" s="1">
        <v>45838</v>
      </c>
      <c r="AO3759" t="s">
        <v>1230</v>
      </c>
      <c r="AP3759" t="s">
        <v>66</v>
      </c>
      <c r="AQ3759">
        <v>9</v>
      </c>
      <c r="AR3759" t="s">
        <v>1231</v>
      </c>
      <c r="AS3759">
        <v>0</v>
      </c>
      <c r="AT3759" t="s">
        <v>355</v>
      </c>
      <c r="AU3759">
        <v>24</v>
      </c>
    </row>
    <row r="3760" spans="1:47" x14ac:dyDescent="0.25">
      <c r="A3760" t="s">
        <v>1724</v>
      </c>
      <c r="B3760">
        <v>3203673</v>
      </c>
      <c r="C3760">
        <v>332697</v>
      </c>
      <c r="D3760" t="s">
        <v>48</v>
      </c>
      <c r="E3760">
        <v>0</v>
      </c>
      <c r="F3760">
        <v>0</v>
      </c>
      <c r="G3760">
        <v>0</v>
      </c>
      <c r="H3760">
        <v>0</v>
      </c>
      <c r="I3760">
        <v>74</v>
      </c>
      <c r="J3760">
        <v>2019</v>
      </c>
      <c r="K3760" t="s">
        <v>666</v>
      </c>
      <c r="L3760">
        <v>0</v>
      </c>
      <c r="M3760">
        <v>3</v>
      </c>
      <c r="N3760">
        <v>8</v>
      </c>
      <c r="O3760">
        <v>13</v>
      </c>
      <c r="P3760" t="s">
        <v>1468</v>
      </c>
      <c r="Q3760" t="s">
        <v>520</v>
      </c>
      <c r="R3760" t="s">
        <v>494</v>
      </c>
      <c r="S3760">
        <v>33046.76150407573</v>
      </c>
      <c r="T3760" t="s">
        <v>371</v>
      </c>
      <c r="U3760" t="s">
        <v>135</v>
      </c>
      <c r="V3760" t="s">
        <v>580</v>
      </c>
      <c r="W3760" t="s">
        <v>500</v>
      </c>
      <c r="X3760" t="s">
        <v>57</v>
      </c>
      <c r="Y3760" t="s">
        <v>1725</v>
      </c>
      <c r="Z3760" s="1">
        <v>43975</v>
      </c>
      <c r="AA3760">
        <v>74</v>
      </c>
      <c r="AB3760" t="s">
        <v>59</v>
      </c>
      <c r="AC3760">
        <v>2023</v>
      </c>
      <c r="AD3760">
        <v>506</v>
      </c>
      <c r="AE3760" t="s">
        <v>755</v>
      </c>
      <c r="AF3760" t="s">
        <v>247</v>
      </c>
      <c r="AG3760" s="1">
        <v>36035</v>
      </c>
      <c r="AH3760" t="s">
        <v>248</v>
      </c>
      <c r="AI3760" t="s">
        <v>249</v>
      </c>
      <c r="AJ3760" t="s">
        <v>64</v>
      </c>
      <c r="AK3760">
        <v>185</v>
      </c>
      <c r="AL3760">
        <v>20000000</v>
      </c>
      <c r="AM3760">
        <v>25000000</v>
      </c>
      <c r="AN3760" s="1">
        <v>45838</v>
      </c>
      <c r="AO3760" t="s">
        <v>756</v>
      </c>
      <c r="AP3760" t="s">
        <v>66</v>
      </c>
      <c r="AQ3760">
        <v>16</v>
      </c>
      <c r="AR3760" t="s">
        <v>757</v>
      </c>
      <c r="AS3760">
        <v>0</v>
      </c>
      <c r="AT3760" t="s">
        <v>465</v>
      </c>
      <c r="AU3760">
        <v>26</v>
      </c>
    </row>
    <row r="3761" spans="1:47" x14ac:dyDescent="0.25">
      <c r="A3761" t="s">
        <v>1724</v>
      </c>
      <c r="B3761">
        <v>3203673</v>
      </c>
      <c r="C3761">
        <v>332697</v>
      </c>
      <c r="D3761" t="s">
        <v>48</v>
      </c>
      <c r="E3761">
        <v>0</v>
      </c>
      <c r="F3761">
        <v>0</v>
      </c>
      <c r="G3761">
        <v>0</v>
      </c>
      <c r="H3761">
        <v>0</v>
      </c>
      <c r="I3761">
        <v>74</v>
      </c>
      <c r="J3761">
        <v>2019</v>
      </c>
      <c r="K3761" t="s">
        <v>666</v>
      </c>
      <c r="L3761">
        <v>0</v>
      </c>
      <c r="M3761">
        <v>3</v>
      </c>
      <c r="N3761">
        <v>8</v>
      </c>
      <c r="O3761">
        <v>13</v>
      </c>
      <c r="P3761" t="s">
        <v>1468</v>
      </c>
      <c r="Q3761" t="s">
        <v>520</v>
      </c>
      <c r="R3761" t="s">
        <v>494</v>
      </c>
      <c r="S3761">
        <v>33046.76150407573</v>
      </c>
      <c r="T3761" t="s">
        <v>371</v>
      </c>
      <c r="U3761" t="s">
        <v>135</v>
      </c>
      <c r="V3761" t="s">
        <v>580</v>
      </c>
      <c r="W3761" t="s">
        <v>500</v>
      </c>
      <c r="X3761" t="s">
        <v>57</v>
      </c>
      <c r="Y3761" t="s">
        <v>1725</v>
      </c>
      <c r="Z3761" s="1">
        <v>43975</v>
      </c>
      <c r="AA3761">
        <v>74</v>
      </c>
      <c r="AB3761" t="s">
        <v>59</v>
      </c>
      <c r="AC3761">
        <v>2023</v>
      </c>
      <c r="AD3761">
        <v>506</v>
      </c>
      <c r="AE3761" t="s">
        <v>755</v>
      </c>
      <c r="AF3761" t="s">
        <v>247</v>
      </c>
      <c r="AG3761" s="1">
        <v>36035</v>
      </c>
      <c r="AH3761" t="s">
        <v>248</v>
      </c>
      <c r="AI3761" t="s">
        <v>249</v>
      </c>
      <c r="AJ3761" t="s">
        <v>64</v>
      </c>
      <c r="AK3761">
        <v>185</v>
      </c>
      <c r="AL3761">
        <v>20000000</v>
      </c>
      <c r="AM3761">
        <v>25000000</v>
      </c>
      <c r="AN3761" s="1">
        <v>45838</v>
      </c>
      <c r="AO3761" t="s">
        <v>758</v>
      </c>
      <c r="AP3761" t="s">
        <v>66</v>
      </c>
      <c r="AQ3761">
        <v>16</v>
      </c>
      <c r="AR3761" t="s">
        <v>757</v>
      </c>
      <c r="AS3761">
        <v>0</v>
      </c>
      <c r="AT3761" t="s">
        <v>248</v>
      </c>
      <c r="AU3761">
        <v>26</v>
      </c>
    </row>
    <row r="3762" spans="1:47" x14ac:dyDescent="0.25">
      <c r="A3762" t="s">
        <v>1724</v>
      </c>
      <c r="B3762">
        <v>3203673</v>
      </c>
      <c r="C3762">
        <v>332697</v>
      </c>
      <c r="D3762" t="s">
        <v>48</v>
      </c>
      <c r="E3762">
        <v>0</v>
      </c>
      <c r="F3762">
        <v>0</v>
      </c>
      <c r="G3762">
        <v>0</v>
      </c>
      <c r="H3762">
        <v>0</v>
      </c>
      <c r="I3762">
        <v>74</v>
      </c>
      <c r="J3762">
        <v>2019</v>
      </c>
      <c r="K3762" t="s">
        <v>666</v>
      </c>
      <c r="L3762">
        <v>0</v>
      </c>
      <c r="M3762">
        <v>3</v>
      </c>
      <c r="N3762">
        <v>8</v>
      </c>
      <c r="O3762">
        <v>13</v>
      </c>
      <c r="P3762" t="s">
        <v>1468</v>
      </c>
      <c r="Q3762" t="s">
        <v>520</v>
      </c>
      <c r="R3762" t="s">
        <v>494</v>
      </c>
      <c r="S3762">
        <v>33046.76150407573</v>
      </c>
      <c r="T3762" t="s">
        <v>371</v>
      </c>
      <c r="U3762" t="s">
        <v>135</v>
      </c>
      <c r="V3762" t="s">
        <v>580</v>
      </c>
      <c r="W3762" t="s">
        <v>500</v>
      </c>
      <c r="X3762" t="s">
        <v>57</v>
      </c>
      <c r="Y3762" t="s">
        <v>1725</v>
      </c>
      <c r="Z3762" s="1">
        <v>43975</v>
      </c>
      <c r="AA3762">
        <v>74</v>
      </c>
      <c r="AB3762" t="s">
        <v>59</v>
      </c>
      <c r="AC3762">
        <v>2023</v>
      </c>
      <c r="AD3762">
        <v>506</v>
      </c>
      <c r="AE3762" t="s">
        <v>755</v>
      </c>
      <c r="AF3762" t="s">
        <v>247</v>
      </c>
      <c r="AG3762" s="1">
        <v>36035</v>
      </c>
      <c r="AH3762" t="s">
        <v>248</v>
      </c>
      <c r="AI3762" t="s">
        <v>249</v>
      </c>
      <c r="AJ3762" t="s">
        <v>64</v>
      </c>
      <c r="AK3762">
        <v>185</v>
      </c>
      <c r="AL3762">
        <v>20000000</v>
      </c>
      <c r="AM3762">
        <v>25000000</v>
      </c>
      <c r="AN3762" s="1">
        <v>45838</v>
      </c>
      <c r="AO3762" t="s">
        <v>759</v>
      </c>
      <c r="AP3762" t="s">
        <v>164</v>
      </c>
      <c r="AQ3762">
        <v>16</v>
      </c>
      <c r="AR3762" t="s">
        <v>757</v>
      </c>
      <c r="AS3762">
        <v>0</v>
      </c>
      <c r="AT3762" t="s">
        <v>465</v>
      </c>
      <c r="AU3762">
        <v>26</v>
      </c>
    </row>
    <row r="3763" spans="1:47" x14ac:dyDescent="0.25">
      <c r="A3763" t="s">
        <v>1724</v>
      </c>
      <c r="B3763">
        <v>3203673</v>
      </c>
      <c r="C3763">
        <v>332697</v>
      </c>
      <c r="D3763" t="s">
        <v>48</v>
      </c>
      <c r="E3763">
        <v>0</v>
      </c>
      <c r="F3763">
        <v>0</v>
      </c>
      <c r="G3763">
        <v>0</v>
      </c>
      <c r="H3763">
        <v>0</v>
      </c>
      <c r="I3763">
        <v>74</v>
      </c>
      <c r="J3763">
        <v>2019</v>
      </c>
      <c r="K3763" t="s">
        <v>666</v>
      </c>
      <c r="L3763">
        <v>0</v>
      </c>
      <c r="M3763">
        <v>3</v>
      </c>
      <c r="N3763">
        <v>8</v>
      </c>
      <c r="O3763">
        <v>13</v>
      </c>
      <c r="P3763" t="s">
        <v>1468</v>
      </c>
      <c r="Q3763" t="s">
        <v>520</v>
      </c>
      <c r="R3763" t="s">
        <v>494</v>
      </c>
      <c r="S3763">
        <v>33046.76150407573</v>
      </c>
      <c r="T3763" t="s">
        <v>371</v>
      </c>
      <c r="U3763" t="s">
        <v>135</v>
      </c>
      <c r="V3763" t="s">
        <v>580</v>
      </c>
      <c r="W3763" t="s">
        <v>500</v>
      </c>
      <c r="X3763" t="s">
        <v>57</v>
      </c>
      <c r="Y3763" t="s">
        <v>1725</v>
      </c>
      <c r="Z3763" s="1">
        <v>43975</v>
      </c>
      <c r="AA3763">
        <v>74</v>
      </c>
      <c r="AB3763" t="s">
        <v>59</v>
      </c>
      <c r="AC3763">
        <v>2023</v>
      </c>
      <c r="AD3763">
        <v>506</v>
      </c>
      <c r="AE3763" t="s">
        <v>755</v>
      </c>
      <c r="AF3763" t="s">
        <v>247</v>
      </c>
      <c r="AG3763" s="1">
        <v>36035</v>
      </c>
      <c r="AH3763" t="s">
        <v>248</v>
      </c>
      <c r="AI3763" t="s">
        <v>249</v>
      </c>
      <c r="AJ3763" t="s">
        <v>64</v>
      </c>
      <c r="AK3763">
        <v>185</v>
      </c>
      <c r="AL3763">
        <v>20000000</v>
      </c>
      <c r="AM3763">
        <v>25000000</v>
      </c>
      <c r="AN3763" s="1">
        <v>45838</v>
      </c>
      <c r="AO3763" t="s">
        <v>760</v>
      </c>
      <c r="AP3763" t="s">
        <v>164</v>
      </c>
      <c r="AQ3763">
        <v>16</v>
      </c>
      <c r="AR3763" t="s">
        <v>757</v>
      </c>
      <c r="AS3763">
        <v>0</v>
      </c>
      <c r="AT3763" t="s">
        <v>465</v>
      </c>
      <c r="AU3763">
        <v>26</v>
      </c>
    </row>
    <row r="3764" spans="1:47" x14ac:dyDescent="0.25">
      <c r="A3764" t="s">
        <v>1724</v>
      </c>
      <c r="B3764">
        <v>3203673</v>
      </c>
      <c r="C3764">
        <v>332697</v>
      </c>
      <c r="D3764" t="s">
        <v>48</v>
      </c>
      <c r="E3764">
        <v>0</v>
      </c>
      <c r="F3764">
        <v>0</v>
      </c>
      <c r="G3764">
        <v>0</v>
      </c>
      <c r="H3764">
        <v>0</v>
      </c>
      <c r="I3764">
        <v>74</v>
      </c>
      <c r="J3764">
        <v>2019</v>
      </c>
      <c r="K3764" t="s">
        <v>666</v>
      </c>
      <c r="L3764">
        <v>0</v>
      </c>
      <c r="M3764">
        <v>3</v>
      </c>
      <c r="N3764">
        <v>8</v>
      </c>
      <c r="O3764">
        <v>13</v>
      </c>
      <c r="P3764" t="s">
        <v>1468</v>
      </c>
      <c r="Q3764" t="s">
        <v>520</v>
      </c>
      <c r="R3764" t="s">
        <v>494</v>
      </c>
      <c r="S3764">
        <v>33046.76150407573</v>
      </c>
      <c r="T3764" t="s">
        <v>371</v>
      </c>
      <c r="U3764" t="s">
        <v>135</v>
      </c>
      <c r="V3764" t="s">
        <v>580</v>
      </c>
      <c r="W3764" t="s">
        <v>500</v>
      </c>
      <c r="X3764" t="s">
        <v>57</v>
      </c>
      <c r="Y3764" t="s">
        <v>1725</v>
      </c>
      <c r="Z3764" s="1">
        <v>43975</v>
      </c>
      <c r="AA3764">
        <v>74</v>
      </c>
      <c r="AB3764" t="s">
        <v>59</v>
      </c>
      <c r="AC3764">
        <v>2023</v>
      </c>
      <c r="AD3764">
        <v>506</v>
      </c>
      <c r="AE3764" t="s">
        <v>755</v>
      </c>
      <c r="AF3764" t="s">
        <v>247</v>
      </c>
      <c r="AG3764" s="1">
        <v>36035</v>
      </c>
      <c r="AH3764" t="s">
        <v>248</v>
      </c>
      <c r="AI3764" t="s">
        <v>249</v>
      </c>
      <c r="AJ3764" t="s">
        <v>64</v>
      </c>
      <c r="AK3764">
        <v>185</v>
      </c>
      <c r="AL3764">
        <v>20000000</v>
      </c>
      <c r="AM3764">
        <v>25000000</v>
      </c>
      <c r="AN3764" s="1">
        <v>45838</v>
      </c>
      <c r="AO3764" t="s">
        <v>761</v>
      </c>
      <c r="AP3764" t="s">
        <v>164</v>
      </c>
      <c r="AQ3764">
        <v>16</v>
      </c>
      <c r="AR3764" t="s">
        <v>757</v>
      </c>
      <c r="AS3764">
        <v>0</v>
      </c>
      <c r="AT3764" t="s">
        <v>465</v>
      </c>
      <c r="AU3764">
        <v>26</v>
      </c>
    </row>
    <row r="3765" spans="1:47" x14ac:dyDescent="0.25">
      <c r="A3765" t="s">
        <v>1724</v>
      </c>
      <c r="B3765">
        <v>3203673</v>
      </c>
      <c r="C3765">
        <v>332697</v>
      </c>
      <c r="D3765" t="s">
        <v>48</v>
      </c>
      <c r="E3765">
        <v>0</v>
      </c>
      <c r="F3765">
        <v>0</v>
      </c>
      <c r="G3765">
        <v>0</v>
      </c>
      <c r="H3765">
        <v>0</v>
      </c>
      <c r="I3765">
        <v>74</v>
      </c>
      <c r="J3765">
        <v>2019</v>
      </c>
      <c r="K3765" t="s">
        <v>666</v>
      </c>
      <c r="L3765">
        <v>0</v>
      </c>
      <c r="M3765">
        <v>3</v>
      </c>
      <c r="N3765">
        <v>8</v>
      </c>
      <c r="O3765">
        <v>13</v>
      </c>
      <c r="P3765" t="s">
        <v>1468</v>
      </c>
      <c r="Q3765" t="s">
        <v>520</v>
      </c>
      <c r="R3765" t="s">
        <v>494</v>
      </c>
      <c r="S3765">
        <v>33046.76150407573</v>
      </c>
      <c r="T3765" t="s">
        <v>371</v>
      </c>
      <c r="U3765" t="s">
        <v>135</v>
      </c>
      <c r="V3765" t="s">
        <v>580</v>
      </c>
      <c r="W3765" t="s">
        <v>500</v>
      </c>
      <c r="X3765" t="s">
        <v>57</v>
      </c>
      <c r="Y3765" t="s">
        <v>1725</v>
      </c>
      <c r="Z3765" s="1">
        <v>43975</v>
      </c>
      <c r="AA3765">
        <v>74</v>
      </c>
      <c r="AB3765" t="s">
        <v>59</v>
      </c>
      <c r="AC3765">
        <v>2023</v>
      </c>
      <c r="AD3765">
        <v>506</v>
      </c>
      <c r="AE3765" t="s">
        <v>755</v>
      </c>
      <c r="AF3765" t="s">
        <v>247</v>
      </c>
      <c r="AG3765" s="1">
        <v>36035</v>
      </c>
      <c r="AH3765" t="s">
        <v>248</v>
      </c>
      <c r="AI3765" t="s">
        <v>249</v>
      </c>
      <c r="AJ3765" t="s">
        <v>64</v>
      </c>
      <c r="AK3765">
        <v>185</v>
      </c>
      <c r="AL3765">
        <v>20000000</v>
      </c>
      <c r="AM3765">
        <v>25000000</v>
      </c>
      <c r="AN3765" s="1">
        <v>45838</v>
      </c>
      <c r="AO3765" t="s">
        <v>762</v>
      </c>
      <c r="AP3765" t="s">
        <v>164</v>
      </c>
      <c r="AQ3765">
        <v>16</v>
      </c>
      <c r="AR3765" t="s">
        <v>757</v>
      </c>
      <c r="AS3765">
        <v>0</v>
      </c>
      <c r="AT3765" t="s">
        <v>465</v>
      </c>
      <c r="AU3765">
        <v>26</v>
      </c>
    </row>
    <row r="3766" spans="1:47" x14ac:dyDescent="0.25">
      <c r="A3766" t="s">
        <v>1724</v>
      </c>
      <c r="B3766">
        <v>3203673</v>
      </c>
      <c r="C3766">
        <v>332697</v>
      </c>
      <c r="D3766" t="s">
        <v>48</v>
      </c>
      <c r="E3766">
        <v>0</v>
      </c>
      <c r="F3766">
        <v>0</v>
      </c>
      <c r="G3766">
        <v>0</v>
      </c>
      <c r="H3766">
        <v>0</v>
      </c>
      <c r="I3766">
        <v>74</v>
      </c>
      <c r="J3766">
        <v>2019</v>
      </c>
      <c r="K3766" t="s">
        <v>666</v>
      </c>
      <c r="L3766">
        <v>0</v>
      </c>
      <c r="M3766">
        <v>3</v>
      </c>
      <c r="N3766">
        <v>8</v>
      </c>
      <c r="O3766">
        <v>13</v>
      </c>
      <c r="P3766" t="s">
        <v>1468</v>
      </c>
      <c r="Q3766" t="s">
        <v>520</v>
      </c>
      <c r="R3766" t="s">
        <v>494</v>
      </c>
      <c r="S3766">
        <v>33046.76150407573</v>
      </c>
      <c r="T3766" t="s">
        <v>371</v>
      </c>
      <c r="U3766" t="s">
        <v>135</v>
      </c>
      <c r="V3766" t="s">
        <v>580</v>
      </c>
      <c r="W3766" t="s">
        <v>500</v>
      </c>
      <c r="X3766" t="s">
        <v>57</v>
      </c>
      <c r="Y3766" t="s">
        <v>1725</v>
      </c>
      <c r="Z3766" s="1">
        <v>43975</v>
      </c>
      <c r="AA3766">
        <v>74</v>
      </c>
      <c r="AB3766" t="s">
        <v>59</v>
      </c>
      <c r="AC3766">
        <v>2023</v>
      </c>
      <c r="AD3766">
        <v>506</v>
      </c>
      <c r="AE3766" t="s">
        <v>755</v>
      </c>
      <c r="AF3766" t="s">
        <v>247</v>
      </c>
      <c r="AG3766" s="1">
        <v>36035</v>
      </c>
      <c r="AH3766" t="s">
        <v>248</v>
      </c>
      <c r="AI3766" t="s">
        <v>249</v>
      </c>
      <c r="AJ3766" t="s">
        <v>64</v>
      </c>
      <c r="AK3766">
        <v>185</v>
      </c>
      <c r="AL3766">
        <v>20000000</v>
      </c>
      <c r="AM3766">
        <v>25000000</v>
      </c>
      <c r="AN3766" s="1">
        <v>45838</v>
      </c>
      <c r="AO3766" t="s">
        <v>763</v>
      </c>
      <c r="AP3766" t="s">
        <v>164</v>
      </c>
      <c r="AQ3766">
        <v>16</v>
      </c>
      <c r="AR3766" t="s">
        <v>757</v>
      </c>
      <c r="AS3766">
        <v>0</v>
      </c>
      <c r="AT3766" t="s">
        <v>465</v>
      </c>
      <c r="AU3766">
        <v>26</v>
      </c>
    </row>
    <row r="3767" spans="1:47" x14ac:dyDescent="0.25">
      <c r="A3767" t="s">
        <v>1724</v>
      </c>
      <c r="B3767">
        <v>3203673</v>
      </c>
      <c r="C3767">
        <v>332697</v>
      </c>
      <c r="D3767" t="s">
        <v>48</v>
      </c>
      <c r="E3767">
        <v>0</v>
      </c>
      <c r="F3767">
        <v>0</v>
      </c>
      <c r="G3767">
        <v>0</v>
      </c>
      <c r="H3767">
        <v>0</v>
      </c>
      <c r="I3767">
        <v>74</v>
      </c>
      <c r="J3767">
        <v>2019</v>
      </c>
      <c r="K3767" t="s">
        <v>666</v>
      </c>
      <c r="L3767">
        <v>0</v>
      </c>
      <c r="M3767">
        <v>3</v>
      </c>
      <c r="N3767">
        <v>8</v>
      </c>
      <c r="O3767">
        <v>13</v>
      </c>
      <c r="P3767" t="s">
        <v>1468</v>
      </c>
      <c r="Q3767" t="s">
        <v>520</v>
      </c>
      <c r="R3767" t="s">
        <v>494</v>
      </c>
      <c r="S3767">
        <v>33046.76150407573</v>
      </c>
      <c r="T3767" t="s">
        <v>371</v>
      </c>
      <c r="U3767" t="s">
        <v>135</v>
      </c>
      <c r="V3767" t="s">
        <v>580</v>
      </c>
      <c r="W3767" t="s">
        <v>500</v>
      </c>
      <c r="X3767" t="s">
        <v>57</v>
      </c>
      <c r="Y3767" t="s">
        <v>1725</v>
      </c>
      <c r="Z3767" s="1">
        <v>43975</v>
      </c>
      <c r="AA3767">
        <v>74</v>
      </c>
      <c r="AB3767" t="s">
        <v>59</v>
      </c>
      <c r="AC3767">
        <v>2023</v>
      </c>
      <c r="AD3767">
        <v>506</v>
      </c>
      <c r="AE3767" t="s">
        <v>755</v>
      </c>
      <c r="AF3767" t="s">
        <v>247</v>
      </c>
      <c r="AG3767" s="1">
        <v>36035</v>
      </c>
      <c r="AH3767" t="s">
        <v>248</v>
      </c>
      <c r="AI3767" t="s">
        <v>249</v>
      </c>
      <c r="AJ3767" t="s">
        <v>64</v>
      </c>
      <c r="AK3767">
        <v>185</v>
      </c>
      <c r="AL3767">
        <v>20000000</v>
      </c>
      <c r="AM3767">
        <v>25000000</v>
      </c>
      <c r="AN3767" s="1">
        <v>45838</v>
      </c>
      <c r="AO3767" t="s">
        <v>764</v>
      </c>
      <c r="AP3767" t="s">
        <v>164</v>
      </c>
      <c r="AQ3767">
        <v>16</v>
      </c>
      <c r="AR3767" t="s">
        <v>757</v>
      </c>
      <c r="AS3767">
        <v>0</v>
      </c>
      <c r="AT3767" t="s">
        <v>248</v>
      </c>
      <c r="AU3767">
        <v>26</v>
      </c>
    </row>
    <row r="3768" spans="1:47" x14ac:dyDescent="0.25">
      <c r="A3768" t="s">
        <v>1724</v>
      </c>
      <c r="B3768">
        <v>3203673</v>
      </c>
      <c r="C3768">
        <v>332697</v>
      </c>
      <c r="D3768" t="s">
        <v>48</v>
      </c>
      <c r="E3768">
        <v>0</v>
      </c>
      <c r="F3768">
        <v>0</v>
      </c>
      <c r="G3768">
        <v>0</v>
      </c>
      <c r="H3768">
        <v>0</v>
      </c>
      <c r="I3768">
        <v>74</v>
      </c>
      <c r="J3768">
        <v>2019</v>
      </c>
      <c r="K3768" t="s">
        <v>666</v>
      </c>
      <c r="L3768">
        <v>0</v>
      </c>
      <c r="M3768">
        <v>3</v>
      </c>
      <c r="N3768">
        <v>8</v>
      </c>
      <c r="O3768">
        <v>13</v>
      </c>
      <c r="P3768" t="s">
        <v>1468</v>
      </c>
      <c r="Q3768" t="s">
        <v>520</v>
      </c>
      <c r="R3768" t="s">
        <v>494</v>
      </c>
      <c r="S3768">
        <v>33046.76150407573</v>
      </c>
      <c r="T3768" t="s">
        <v>371</v>
      </c>
      <c r="U3768" t="s">
        <v>135</v>
      </c>
      <c r="V3768" t="s">
        <v>580</v>
      </c>
      <c r="W3768" t="s">
        <v>500</v>
      </c>
      <c r="X3768" t="s">
        <v>57</v>
      </c>
      <c r="Y3768" t="s">
        <v>1725</v>
      </c>
      <c r="Z3768" s="1">
        <v>43975</v>
      </c>
      <c r="AA3768">
        <v>74</v>
      </c>
      <c r="AB3768" t="s">
        <v>59</v>
      </c>
      <c r="AC3768">
        <v>2023</v>
      </c>
      <c r="AD3768">
        <v>506</v>
      </c>
      <c r="AE3768" t="s">
        <v>755</v>
      </c>
      <c r="AF3768" t="s">
        <v>247</v>
      </c>
      <c r="AG3768" s="1">
        <v>36035</v>
      </c>
      <c r="AH3768" t="s">
        <v>248</v>
      </c>
      <c r="AI3768" t="s">
        <v>249</v>
      </c>
      <c r="AJ3768" t="s">
        <v>64</v>
      </c>
      <c r="AK3768">
        <v>185</v>
      </c>
      <c r="AL3768">
        <v>20000000</v>
      </c>
      <c r="AM3768">
        <v>25000000</v>
      </c>
      <c r="AN3768" s="1">
        <v>45838</v>
      </c>
      <c r="AO3768" t="s">
        <v>765</v>
      </c>
      <c r="AP3768" t="s">
        <v>164</v>
      </c>
      <c r="AQ3768">
        <v>16</v>
      </c>
      <c r="AR3768" t="s">
        <v>757</v>
      </c>
      <c r="AS3768">
        <v>0</v>
      </c>
      <c r="AT3768" t="s">
        <v>248</v>
      </c>
      <c r="AU3768">
        <v>26</v>
      </c>
    </row>
    <row r="3769" spans="1:47" x14ac:dyDescent="0.25">
      <c r="A3769" t="s">
        <v>1724</v>
      </c>
      <c r="B3769">
        <v>3203673</v>
      </c>
      <c r="C3769">
        <v>332697</v>
      </c>
      <c r="D3769" t="s">
        <v>48</v>
      </c>
      <c r="E3769">
        <v>0</v>
      </c>
      <c r="F3769">
        <v>0</v>
      </c>
      <c r="G3769">
        <v>0</v>
      </c>
      <c r="H3769">
        <v>0</v>
      </c>
      <c r="I3769">
        <v>74</v>
      </c>
      <c r="J3769">
        <v>2019</v>
      </c>
      <c r="K3769" t="s">
        <v>666</v>
      </c>
      <c r="L3769">
        <v>0</v>
      </c>
      <c r="M3769">
        <v>3</v>
      </c>
      <c r="N3769">
        <v>8</v>
      </c>
      <c r="O3769">
        <v>13</v>
      </c>
      <c r="P3769" t="s">
        <v>1468</v>
      </c>
      <c r="Q3769" t="s">
        <v>520</v>
      </c>
      <c r="R3769" t="s">
        <v>494</v>
      </c>
      <c r="S3769">
        <v>33046.76150407573</v>
      </c>
      <c r="T3769" t="s">
        <v>371</v>
      </c>
      <c r="U3769" t="s">
        <v>135</v>
      </c>
      <c r="V3769" t="s">
        <v>580</v>
      </c>
      <c r="W3769" t="s">
        <v>500</v>
      </c>
      <c r="X3769" t="s">
        <v>57</v>
      </c>
      <c r="Y3769" t="s">
        <v>1725</v>
      </c>
      <c r="Z3769" s="1">
        <v>43975</v>
      </c>
      <c r="AA3769">
        <v>74</v>
      </c>
      <c r="AB3769" t="s">
        <v>59</v>
      </c>
      <c r="AC3769">
        <v>2023</v>
      </c>
      <c r="AD3769">
        <v>506</v>
      </c>
      <c r="AE3769" t="s">
        <v>755</v>
      </c>
      <c r="AF3769" t="s">
        <v>247</v>
      </c>
      <c r="AG3769" s="1">
        <v>36035</v>
      </c>
      <c r="AH3769" t="s">
        <v>248</v>
      </c>
      <c r="AI3769" t="s">
        <v>249</v>
      </c>
      <c r="AJ3769" t="s">
        <v>64</v>
      </c>
      <c r="AK3769">
        <v>185</v>
      </c>
      <c r="AL3769">
        <v>20000000</v>
      </c>
      <c r="AM3769">
        <v>25000000</v>
      </c>
      <c r="AN3769" s="1">
        <v>45838</v>
      </c>
      <c r="AO3769" t="s">
        <v>766</v>
      </c>
      <c r="AP3769" t="s">
        <v>164</v>
      </c>
      <c r="AQ3769">
        <v>16</v>
      </c>
      <c r="AR3769" t="s">
        <v>757</v>
      </c>
      <c r="AS3769">
        <v>0</v>
      </c>
      <c r="AT3769" t="s">
        <v>248</v>
      </c>
      <c r="AU3769">
        <v>26</v>
      </c>
    </row>
    <row r="3770" spans="1:47" x14ac:dyDescent="0.25">
      <c r="A3770" t="s">
        <v>1724</v>
      </c>
      <c r="B3770">
        <v>3203673</v>
      </c>
      <c r="C3770">
        <v>332697</v>
      </c>
      <c r="D3770" t="s">
        <v>48</v>
      </c>
      <c r="E3770">
        <v>0</v>
      </c>
      <c r="F3770">
        <v>0</v>
      </c>
      <c r="G3770">
        <v>0</v>
      </c>
      <c r="H3770">
        <v>0</v>
      </c>
      <c r="I3770">
        <v>74</v>
      </c>
      <c r="J3770">
        <v>2019</v>
      </c>
      <c r="K3770" t="s">
        <v>666</v>
      </c>
      <c r="L3770">
        <v>0</v>
      </c>
      <c r="M3770">
        <v>3</v>
      </c>
      <c r="N3770">
        <v>8</v>
      </c>
      <c r="O3770">
        <v>13</v>
      </c>
      <c r="P3770" t="s">
        <v>1468</v>
      </c>
      <c r="Q3770" t="s">
        <v>520</v>
      </c>
      <c r="R3770" t="s">
        <v>494</v>
      </c>
      <c r="S3770">
        <v>33046.76150407573</v>
      </c>
      <c r="T3770" t="s">
        <v>371</v>
      </c>
      <c r="U3770" t="s">
        <v>135</v>
      </c>
      <c r="V3770" t="s">
        <v>580</v>
      </c>
      <c r="W3770" t="s">
        <v>500</v>
      </c>
      <c r="X3770" t="s">
        <v>57</v>
      </c>
      <c r="Y3770" t="s">
        <v>1725</v>
      </c>
      <c r="Z3770" s="1">
        <v>43975</v>
      </c>
      <c r="AA3770">
        <v>74</v>
      </c>
      <c r="AB3770" t="s">
        <v>59</v>
      </c>
      <c r="AC3770">
        <v>2023</v>
      </c>
      <c r="AD3770">
        <v>506</v>
      </c>
      <c r="AE3770" t="s">
        <v>755</v>
      </c>
      <c r="AF3770" t="s">
        <v>247</v>
      </c>
      <c r="AG3770" s="1">
        <v>36035</v>
      </c>
      <c r="AH3770" t="s">
        <v>248</v>
      </c>
      <c r="AI3770" t="s">
        <v>249</v>
      </c>
      <c r="AJ3770" t="s">
        <v>64</v>
      </c>
      <c r="AK3770">
        <v>185</v>
      </c>
      <c r="AL3770">
        <v>20000000</v>
      </c>
      <c r="AM3770">
        <v>25000000</v>
      </c>
      <c r="AN3770" s="1">
        <v>45838</v>
      </c>
      <c r="AO3770" t="s">
        <v>767</v>
      </c>
      <c r="AP3770" t="s">
        <v>164</v>
      </c>
      <c r="AQ3770">
        <v>16</v>
      </c>
      <c r="AR3770" t="s">
        <v>757</v>
      </c>
      <c r="AS3770">
        <v>0</v>
      </c>
      <c r="AT3770" t="s">
        <v>465</v>
      </c>
      <c r="AU3770">
        <v>26</v>
      </c>
    </row>
    <row r="3771" spans="1:47" x14ac:dyDescent="0.25">
      <c r="A3771" t="s">
        <v>1724</v>
      </c>
      <c r="B3771">
        <v>3203673</v>
      </c>
      <c r="C3771">
        <v>332697</v>
      </c>
      <c r="D3771" t="s">
        <v>48</v>
      </c>
      <c r="E3771">
        <v>0</v>
      </c>
      <c r="F3771">
        <v>0</v>
      </c>
      <c r="G3771">
        <v>0</v>
      </c>
      <c r="H3771">
        <v>0</v>
      </c>
      <c r="I3771">
        <v>74</v>
      </c>
      <c r="J3771">
        <v>2019</v>
      </c>
      <c r="K3771" t="s">
        <v>666</v>
      </c>
      <c r="L3771">
        <v>0</v>
      </c>
      <c r="M3771">
        <v>3</v>
      </c>
      <c r="N3771">
        <v>8</v>
      </c>
      <c r="O3771">
        <v>13</v>
      </c>
      <c r="P3771" t="s">
        <v>1468</v>
      </c>
      <c r="Q3771" t="s">
        <v>520</v>
      </c>
      <c r="R3771" t="s">
        <v>494</v>
      </c>
      <c r="S3771">
        <v>33046.76150407573</v>
      </c>
      <c r="T3771" t="s">
        <v>371</v>
      </c>
      <c r="U3771" t="s">
        <v>135</v>
      </c>
      <c r="V3771" t="s">
        <v>580</v>
      </c>
      <c r="W3771" t="s">
        <v>500</v>
      </c>
      <c r="X3771" t="s">
        <v>57</v>
      </c>
      <c r="Y3771" t="s">
        <v>1725</v>
      </c>
      <c r="Z3771" s="1">
        <v>43975</v>
      </c>
      <c r="AA3771">
        <v>74</v>
      </c>
      <c r="AB3771" t="s">
        <v>59</v>
      </c>
      <c r="AC3771">
        <v>2023</v>
      </c>
      <c r="AD3771">
        <v>506</v>
      </c>
      <c r="AE3771" t="s">
        <v>755</v>
      </c>
      <c r="AF3771" t="s">
        <v>247</v>
      </c>
      <c r="AG3771" s="1">
        <v>36035</v>
      </c>
      <c r="AH3771" t="s">
        <v>248</v>
      </c>
      <c r="AI3771" t="s">
        <v>249</v>
      </c>
      <c r="AJ3771" t="s">
        <v>64</v>
      </c>
      <c r="AK3771">
        <v>185</v>
      </c>
      <c r="AL3771">
        <v>20000000</v>
      </c>
      <c r="AM3771">
        <v>25000000</v>
      </c>
      <c r="AN3771" s="1">
        <v>45838</v>
      </c>
      <c r="AO3771" t="s">
        <v>768</v>
      </c>
      <c r="AP3771" t="s">
        <v>164</v>
      </c>
      <c r="AQ3771">
        <v>16</v>
      </c>
      <c r="AR3771" t="s">
        <v>757</v>
      </c>
      <c r="AS3771">
        <v>0</v>
      </c>
      <c r="AT3771" t="s">
        <v>248</v>
      </c>
      <c r="AU3771">
        <v>26</v>
      </c>
    </row>
    <row r="3772" spans="1:47" x14ac:dyDescent="0.25">
      <c r="A3772" t="s">
        <v>1726</v>
      </c>
      <c r="B3772">
        <v>3203678</v>
      </c>
      <c r="C3772">
        <v>124732</v>
      </c>
      <c r="D3772" t="s">
        <v>48</v>
      </c>
      <c r="E3772">
        <v>0</v>
      </c>
      <c r="F3772">
        <v>0</v>
      </c>
      <c r="G3772">
        <v>0</v>
      </c>
      <c r="H3772">
        <v>0</v>
      </c>
      <c r="I3772">
        <v>82</v>
      </c>
      <c r="J3772">
        <v>2019</v>
      </c>
      <c r="K3772" t="s">
        <v>671</v>
      </c>
      <c r="L3772">
        <v>1</v>
      </c>
      <c r="M3772">
        <v>4</v>
      </c>
      <c r="N3772">
        <v>5</v>
      </c>
      <c r="O3772">
        <v>6</v>
      </c>
      <c r="P3772" t="s">
        <v>733</v>
      </c>
      <c r="Q3772" t="s">
        <v>1715</v>
      </c>
      <c r="R3772" t="s">
        <v>472</v>
      </c>
      <c r="S3772">
        <v>33046.76150407573</v>
      </c>
      <c r="T3772" t="s">
        <v>1173</v>
      </c>
      <c r="U3772" t="s">
        <v>473</v>
      </c>
      <c r="V3772" t="s">
        <v>95</v>
      </c>
      <c r="W3772" t="s">
        <v>377</v>
      </c>
      <c r="X3772" t="s">
        <v>57</v>
      </c>
      <c r="Y3772" t="s">
        <v>1727</v>
      </c>
      <c r="Z3772" s="1">
        <v>43977</v>
      </c>
      <c r="AA3772">
        <v>82</v>
      </c>
      <c r="AB3772" t="s">
        <v>59</v>
      </c>
      <c r="AC3772">
        <v>2023</v>
      </c>
      <c r="AD3772">
        <v>533</v>
      </c>
      <c r="AE3772" t="s">
        <v>160</v>
      </c>
      <c r="AF3772" t="s">
        <v>61</v>
      </c>
      <c r="AG3772" s="1">
        <v>33997</v>
      </c>
      <c r="AH3772" t="s">
        <v>161</v>
      </c>
      <c r="AI3772" t="s">
        <v>63</v>
      </c>
      <c r="AJ3772" t="s">
        <v>162</v>
      </c>
      <c r="AK3772">
        <v>194</v>
      </c>
      <c r="AL3772">
        <v>2000000</v>
      </c>
      <c r="AM3772">
        <v>15000000</v>
      </c>
      <c r="AN3772" s="1">
        <v>45473</v>
      </c>
      <c r="AO3772" t="s">
        <v>163</v>
      </c>
      <c r="AP3772" t="s">
        <v>164</v>
      </c>
      <c r="AQ3772">
        <v>23</v>
      </c>
      <c r="AR3772" t="s">
        <v>165</v>
      </c>
      <c r="AS3772">
        <v>0</v>
      </c>
      <c r="AT3772" t="s">
        <v>161</v>
      </c>
      <c r="AU3772">
        <v>31</v>
      </c>
    </row>
    <row r="3773" spans="1:47" x14ac:dyDescent="0.25">
      <c r="A3773" t="s">
        <v>1726</v>
      </c>
      <c r="B3773">
        <v>3203678</v>
      </c>
      <c r="C3773">
        <v>124732</v>
      </c>
      <c r="D3773" t="s">
        <v>48</v>
      </c>
      <c r="E3773">
        <v>0</v>
      </c>
      <c r="F3773">
        <v>0</v>
      </c>
      <c r="G3773">
        <v>0</v>
      </c>
      <c r="H3773">
        <v>0</v>
      </c>
      <c r="I3773">
        <v>82</v>
      </c>
      <c r="J3773">
        <v>2019</v>
      </c>
      <c r="K3773" t="s">
        <v>671</v>
      </c>
      <c r="L3773">
        <v>1</v>
      </c>
      <c r="M3773">
        <v>4</v>
      </c>
      <c r="N3773">
        <v>5</v>
      </c>
      <c r="O3773">
        <v>6</v>
      </c>
      <c r="P3773" t="s">
        <v>733</v>
      </c>
      <c r="Q3773" t="s">
        <v>1715</v>
      </c>
      <c r="R3773" t="s">
        <v>472</v>
      </c>
      <c r="S3773">
        <v>33046.76150407573</v>
      </c>
      <c r="T3773" t="s">
        <v>1173</v>
      </c>
      <c r="U3773" t="s">
        <v>473</v>
      </c>
      <c r="V3773" t="s">
        <v>95</v>
      </c>
      <c r="W3773" t="s">
        <v>377</v>
      </c>
      <c r="X3773" t="s">
        <v>57</v>
      </c>
      <c r="Y3773" t="s">
        <v>1727</v>
      </c>
      <c r="Z3773" s="1">
        <v>43977</v>
      </c>
      <c r="AA3773">
        <v>82</v>
      </c>
      <c r="AB3773" t="s">
        <v>59</v>
      </c>
      <c r="AC3773">
        <v>2023</v>
      </c>
      <c r="AD3773">
        <v>533</v>
      </c>
      <c r="AE3773" t="s">
        <v>160</v>
      </c>
      <c r="AF3773" t="s">
        <v>61</v>
      </c>
      <c r="AG3773" s="1">
        <v>33997</v>
      </c>
      <c r="AH3773" t="s">
        <v>161</v>
      </c>
      <c r="AI3773" t="s">
        <v>63</v>
      </c>
      <c r="AJ3773" t="s">
        <v>162</v>
      </c>
      <c r="AK3773">
        <v>194</v>
      </c>
      <c r="AL3773">
        <v>2000000</v>
      </c>
      <c r="AM3773">
        <v>15000000</v>
      </c>
      <c r="AN3773" s="1">
        <v>45473</v>
      </c>
      <c r="AO3773" t="s">
        <v>166</v>
      </c>
      <c r="AP3773" t="s">
        <v>164</v>
      </c>
      <c r="AQ3773">
        <v>23</v>
      </c>
      <c r="AR3773" t="s">
        <v>165</v>
      </c>
      <c r="AS3773">
        <v>0</v>
      </c>
      <c r="AT3773" t="s">
        <v>161</v>
      </c>
      <c r="AU3773">
        <v>31</v>
      </c>
    </row>
    <row r="3774" spans="1:47" x14ac:dyDescent="0.25">
      <c r="A3774" t="s">
        <v>1726</v>
      </c>
      <c r="B3774">
        <v>3203678</v>
      </c>
      <c r="C3774">
        <v>124732</v>
      </c>
      <c r="D3774" t="s">
        <v>48</v>
      </c>
      <c r="E3774">
        <v>0</v>
      </c>
      <c r="F3774">
        <v>0</v>
      </c>
      <c r="G3774">
        <v>0</v>
      </c>
      <c r="H3774">
        <v>0</v>
      </c>
      <c r="I3774">
        <v>82</v>
      </c>
      <c r="J3774">
        <v>2019</v>
      </c>
      <c r="K3774" t="s">
        <v>671</v>
      </c>
      <c r="L3774">
        <v>1</v>
      </c>
      <c r="M3774">
        <v>4</v>
      </c>
      <c r="N3774">
        <v>5</v>
      </c>
      <c r="O3774">
        <v>6</v>
      </c>
      <c r="P3774" t="s">
        <v>733</v>
      </c>
      <c r="Q3774" t="s">
        <v>1715</v>
      </c>
      <c r="R3774" t="s">
        <v>472</v>
      </c>
      <c r="S3774">
        <v>33046.76150407573</v>
      </c>
      <c r="T3774" t="s">
        <v>1173</v>
      </c>
      <c r="U3774" t="s">
        <v>473</v>
      </c>
      <c r="V3774" t="s">
        <v>95</v>
      </c>
      <c r="W3774" t="s">
        <v>377</v>
      </c>
      <c r="X3774" t="s">
        <v>57</v>
      </c>
      <c r="Y3774" t="s">
        <v>1727</v>
      </c>
      <c r="Z3774" s="1">
        <v>43977</v>
      </c>
      <c r="AA3774">
        <v>82</v>
      </c>
      <c r="AB3774" t="s">
        <v>59</v>
      </c>
      <c r="AC3774">
        <v>2023</v>
      </c>
      <c r="AD3774">
        <v>533</v>
      </c>
      <c r="AE3774" t="s">
        <v>160</v>
      </c>
      <c r="AF3774" t="s">
        <v>61</v>
      </c>
      <c r="AG3774" s="1">
        <v>33997</v>
      </c>
      <c r="AH3774" t="s">
        <v>161</v>
      </c>
      <c r="AI3774" t="s">
        <v>63</v>
      </c>
      <c r="AJ3774" t="s">
        <v>162</v>
      </c>
      <c r="AK3774">
        <v>194</v>
      </c>
      <c r="AL3774">
        <v>2000000</v>
      </c>
      <c r="AM3774">
        <v>15000000</v>
      </c>
      <c r="AN3774" s="1">
        <v>45473</v>
      </c>
      <c r="AO3774" t="s">
        <v>167</v>
      </c>
      <c r="AP3774" t="s">
        <v>164</v>
      </c>
      <c r="AQ3774">
        <v>23</v>
      </c>
      <c r="AR3774" t="s">
        <v>165</v>
      </c>
      <c r="AS3774">
        <v>0</v>
      </c>
      <c r="AT3774" t="s">
        <v>161</v>
      </c>
      <c r="AU3774">
        <v>31</v>
      </c>
    </row>
    <row r="3775" spans="1:47" x14ac:dyDescent="0.25">
      <c r="A3775" t="s">
        <v>1726</v>
      </c>
      <c r="B3775">
        <v>3203678</v>
      </c>
      <c r="C3775">
        <v>124732</v>
      </c>
      <c r="D3775" t="s">
        <v>48</v>
      </c>
      <c r="E3775">
        <v>0</v>
      </c>
      <c r="F3775">
        <v>0</v>
      </c>
      <c r="G3775">
        <v>0</v>
      </c>
      <c r="H3775">
        <v>0</v>
      </c>
      <c r="I3775">
        <v>82</v>
      </c>
      <c r="J3775">
        <v>2019</v>
      </c>
      <c r="K3775" t="s">
        <v>671</v>
      </c>
      <c r="L3775">
        <v>1</v>
      </c>
      <c r="M3775">
        <v>4</v>
      </c>
      <c r="N3775">
        <v>5</v>
      </c>
      <c r="O3775">
        <v>6</v>
      </c>
      <c r="P3775" t="s">
        <v>733</v>
      </c>
      <c r="Q3775" t="s">
        <v>1715</v>
      </c>
      <c r="R3775" t="s">
        <v>472</v>
      </c>
      <c r="S3775">
        <v>33046.76150407573</v>
      </c>
      <c r="T3775" t="s">
        <v>1173</v>
      </c>
      <c r="U3775" t="s">
        <v>473</v>
      </c>
      <c r="V3775" t="s">
        <v>95</v>
      </c>
      <c r="W3775" t="s">
        <v>377</v>
      </c>
      <c r="X3775" t="s">
        <v>57</v>
      </c>
      <c r="Y3775" t="s">
        <v>1727</v>
      </c>
      <c r="Z3775" s="1">
        <v>43977</v>
      </c>
      <c r="AA3775">
        <v>82</v>
      </c>
      <c r="AB3775" t="s">
        <v>59</v>
      </c>
      <c r="AC3775">
        <v>2023</v>
      </c>
      <c r="AD3775">
        <v>533</v>
      </c>
      <c r="AE3775" t="s">
        <v>160</v>
      </c>
      <c r="AF3775" t="s">
        <v>61</v>
      </c>
      <c r="AG3775" s="1">
        <v>33997</v>
      </c>
      <c r="AH3775" t="s">
        <v>161</v>
      </c>
      <c r="AI3775" t="s">
        <v>63</v>
      </c>
      <c r="AJ3775" t="s">
        <v>162</v>
      </c>
      <c r="AK3775">
        <v>194</v>
      </c>
      <c r="AL3775">
        <v>2000000</v>
      </c>
      <c r="AM3775">
        <v>15000000</v>
      </c>
      <c r="AN3775" s="1">
        <v>45473</v>
      </c>
      <c r="AO3775" t="s">
        <v>168</v>
      </c>
      <c r="AP3775" t="s">
        <v>164</v>
      </c>
      <c r="AQ3775">
        <v>23</v>
      </c>
      <c r="AR3775" t="s">
        <v>165</v>
      </c>
      <c r="AS3775">
        <v>0</v>
      </c>
      <c r="AT3775" t="s">
        <v>161</v>
      </c>
      <c r="AU3775">
        <v>31</v>
      </c>
    </row>
    <row r="3776" spans="1:47" x14ac:dyDescent="0.25">
      <c r="A3776" t="s">
        <v>1726</v>
      </c>
      <c r="B3776">
        <v>3203678</v>
      </c>
      <c r="C3776">
        <v>124732</v>
      </c>
      <c r="D3776" t="s">
        <v>48</v>
      </c>
      <c r="E3776">
        <v>0</v>
      </c>
      <c r="F3776">
        <v>0</v>
      </c>
      <c r="G3776">
        <v>0</v>
      </c>
      <c r="H3776">
        <v>0</v>
      </c>
      <c r="I3776">
        <v>82</v>
      </c>
      <c r="J3776">
        <v>2019</v>
      </c>
      <c r="K3776" t="s">
        <v>671</v>
      </c>
      <c r="L3776">
        <v>1</v>
      </c>
      <c r="M3776">
        <v>4</v>
      </c>
      <c r="N3776">
        <v>5</v>
      </c>
      <c r="O3776">
        <v>6</v>
      </c>
      <c r="P3776" t="s">
        <v>733</v>
      </c>
      <c r="Q3776" t="s">
        <v>1715</v>
      </c>
      <c r="R3776" t="s">
        <v>472</v>
      </c>
      <c r="S3776">
        <v>33046.76150407573</v>
      </c>
      <c r="T3776" t="s">
        <v>1173</v>
      </c>
      <c r="U3776" t="s">
        <v>473</v>
      </c>
      <c r="V3776" t="s">
        <v>95</v>
      </c>
      <c r="W3776" t="s">
        <v>377</v>
      </c>
      <c r="X3776" t="s">
        <v>57</v>
      </c>
      <c r="Y3776" t="s">
        <v>1727</v>
      </c>
      <c r="Z3776" s="1">
        <v>43977</v>
      </c>
      <c r="AA3776">
        <v>82</v>
      </c>
      <c r="AB3776" t="s">
        <v>59</v>
      </c>
      <c r="AC3776">
        <v>2023</v>
      </c>
      <c r="AD3776">
        <v>533</v>
      </c>
      <c r="AE3776" t="s">
        <v>160</v>
      </c>
      <c r="AF3776" t="s">
        <v>61</v>
      </c>
      <c r="AG3776" s="1">
        <v>33997</v>
      </c>
      <c r="AH3776" t="s">
        <v>161</v>
      </c>
      <c r="AI3776" t="s">
        <v>63</v>
      </c>
      <c r="AJ3776" t="s">
        <v>162</v>
      </c>
      <c r="AK3776">
        <v>194</v>
      </c>
      <c r="AL3776">
        <v>2000000</v>
      </c>
      <c r="AM3776">
        <v>15000000</v>
      </c>
      <c r="AN3776" s="1">
        <v>45473</v>
      </c>
      <c r="AO3776" t="s">
        <v>169</v>
      </c>
      <c r="AP3776" t="s">
        <v>164</v>
      </c>
      <c r="AQ3776">
        <v>23</v>
      </c>
      <c r="AR3776" t="s">
        <v>165</v>
      </c>
      <c r="AS3776">
        <v>0</v>
      </c>
      <c r="AT3776" t="s">
        <v>161</v>
      </c>
      <c r="AU3776">
        <v>31</v>
      </c>
    </row>
    <row r="3777" spans="1:47" x14ac:dyDescent="0.25">
      <c r="A3777" t="s">
        <v>1726</v>
      </c>
      <c r="B3777">
        <v>3203678</v>
      </c>
      <c r="C3777">
        <v>124732</v>
      </c>
      <c r="D3777" t="s">
        <v>48</v>
      </c>
      <c r="E3777">
        <v>0</v>
      </c>
      <c r="F3777">
        <v>0</v>
      </c>
      <c r="G3777">
        <v>0</v>
      </c>
      <c r="H3777">
        <v>0</v>
      </c>
      <c r="I3777">
        <v>82</v>
      </c>
      <c r="J3777">
        <v>2019</v>
      </c>
      <c r="K3777" t="s">
        <v>671</v>
      </c>
      <c r="L3777">
        <v>1</v>
      </c>
      <c r="M3777">
        <v>4</v>
      </c>
      <c r="N3777">
        <v>5</v>
      </c>
      <c r="O3777">
        <v>6</v>
      </c>
      <c r="P3777" t="s">
        <v>733</v>
      </c>
      <c r="Q3777" t="s">
        <v>1715</v>
      </c>
      <c r="R3777" t="s">
        <v>472</v>
      </c>
      <c r="S3777">
        <v>33046.76150407573</v>
      </c>
      <c r="T3777" t="s">
        <v>1173</v>
      </c>
      <c r="U3777" t="s">
        <v>473</v>
      </c>
      <c r="V3777" t="s">
        <v>95</v>
      </c>
      <c r="W3777" t="s">
        <v>377</v>
      </c>
      <c r="X3777" t="s">
        <v>57</v>
      </c>
      <c r="Y3777" t="s">
        <v>1727</v>
      </c>
      <c r="Z3777" s="1">
        <v>43977</v>
      </c>
      <c r="AA3777">
        <v>82</v>
      </c>
      <c r="AB3777" t="s">
        <v>59</v>
      </c>
      <c r="AC3777">
        <v>2023</v>
      </c>
      <c r="AD3777">
        <v>533</v>
      </c>
      <c r="AE3777" t="s">
        <v>160</v>
      </c>
      <c r="AF3777" t="s">
        <v>61</v>
      </c>
      <c r="AG3777" s="1">
        <v>33997</v>
      </c>
      <c r="AH3777" t="s">
        <v>161</v>
      </c>
      <c r="AI3777" t="s">
        <v>63</v>
      </c>
      <c r="AJ3777" t="s">
        <v>162</v>
      </c>
      <c r="AK3777">
        <v>194</v>
      </c>
      <c r="AL3777">
        <v>2000000</v>
      </c>
      <c r="AM3777">
        <v>15000000</v>
      </c>
      <c r="AN3777" s="1">
        <v>45473</v>
      </c>
      <c r="AO3777" t="s">
        <v>170</v>
      </c>
      <c r="AP3777" t="s">
        <v>164</v>
      </c>
      <c r="AQ3777">
        <v>23</v>
      </c>
      <c r="AR3777" t="s">
        <v>165</v>
      </c>
      <c r="AS3777">
        <v>0</v>
      </c>
      <c r="AT3777" t="s">
        <v>161</v>
      </c>
      <c r="AU3777">
        <v>31</v>
      </c>
    </row>
    <row r="3778" spans="1:47" x14ac:dyDescent="0.25">
      <c r="A3778" t="s">
        <v>1726</v>
      </c>
      <c r="B3778">
        <v>3203678</v>
      </c>
      <c r="C3778">
        <v>124732</v>
      </c>
      <c r="D3778" t="s">
        <v>48</v>
      </c>
      <c r="E3778">
        <v>0</v>
      </c>
      <c r="F3778">
        <v>0</v>
      </c>
      <c r="G3778">
        <v>0</v>
      </c>
      <c r="H3778">
        <v>0</v>
      </c>
      <c r="I3778">
        <v>82</v>
      </c>
      <c r="J3778">
        <v>2019</v>
      </c>
      <c r="K3778" t="s">
        <v>671</v>
      </c>
      <c r="L3778">
        <v>1</v>
      </c>
      <c r="M3778">
        <v>4</v>
      </c>
      <c r="N3778">
        <v>5</v>
      </c>
      <c r="O3778">
        <v>6</v>
      </c>
      <c r="P3778" t="s">
        <v>733</v>
      </c>
      <c r="Q3778" t="s">
        <v>1715</v>
      </c>
      <c r="R3778" t="s">
        <v>472</v>
      </c>
      <c r="S3778">
        <v>33046.76150407573</v>
      </c>
      <c r="T3778" t="s">
        <v>1173</v>
      </c>
      <c r="U3778" t="s">
        <v>473</v>
      </c>
      <c r="V3778" t="s">
        <v>95</v>
      </c>
      <c r="W3778" t="s">
        <v>377</v>
      </c>
      <c r="X3778" t="s">
        <v>57</v>
      </c>
      <c r="Y3778" t="s">
        <v>1727</v>
      </c>
      <c r="Z3778" s="1">
        <v>43977</v>
      </c>
      <c r="AA3778">
        <v>82</v>
      </c>
      <c r="AB3778" t="s">
        <v>59</v>
      </c>
      <c r="AC3778">
        <v>2023</v>
      </c>
      <c r="AD3778">
        <v>533</v>
      </c>
      <c r="AE3778" t="s">
        <v>160</v>
      </c>
      <c r="AF3778" t="s">
        <v>61</v>
      </c>
      <c r="AG3778" s="1">
        <v>33997</v>
      </c>
      <c r="AH3778" t="s">
        <v>161</v>
      </c>
      <c r="AI3778" t="s">
        <v>63</v>
      </c>
      <c r="AJ3778" t="s">
        <v>162</v>
      </c>
      <c r="AK3778">
        <v>194</v>
      </c>
      <c r="AL3778">
        <v>2000000</v>
      </c>
      <c r="AM3778">
        <v>15000000</v>
      </c>
      <c r="AN3778" s="1">
        <v>45473</v>
      </c>
      <c r="AO3778" t="s">
        <v>171</v>
      </c>
      <c r="AP3778" t="s">
        <v>164</v>
      </c>
      <c r="AQ3778">
        <v>23</v>
      </c>
      <c r="AR3778" t="s">
        <v>165</v>
      </c>
      <c r="AS3778">
        <v>0</v>
      </c>
      <c r="AT3778" t="s">
        <v>161</v>
      </c>
      <c r="AU3778">
        <v>31</v>
      </c>
    </row>
    <row r="3779" spans="1:47" x14ac:dyDescent="0.25">
      <c r="A3779" t="s">
        <v>1726</v>
      </c>
      <c r="B3779">
        <v>3203678</v>
      </c>
      <c r="C3779">
        <v>124732</v>
      </c>
      <c r="D3779" t="s">
        <v>48</v>
      </c>
      <c r="E3779">
        <v>0</v>
      </c>
      <c r="F3779">
        <v>0</v>
      </c>
      <c r="G3779">
        <v>0</v>
      </c>
      <c r="H3779">
        <v>0</v>
      </c>
      <c r="I3779">
        <v>82</v>
      </c>
      <c r="J3779">
        <v>2019</v>
      </c>
      <c r="K3779" t="s">
        <v>671</v>
      </c>
      <c r="L3779">
        <v>1</v>
      </c>
      <c r="M3779">
        <v>4</v>
      </c>
      <c r="N3779">
        <v>5</v>
      </c>
      <c r="O3779">
        <v>6</v>
      </c>
      <c r="P3779" t="s">
        <v>733</v>
      </c>
      <c r="Q3779" t="s">
        <v>1715</v>
      </c>
      <c r="R3779" t="s">
        <v>472</v>
      </c>
      <c r="S3779">
        <v>33046.76150407573</v>
      </c>
      <c r="T3779" t="s">
        <v>1173</v>
      </c>
      <c r="U3779" t="s">
        <v>473</v>
      </c>
      <c r="V3779" t="s">
        <v>95</v>
      </c>
      <c r="W3779" t="s">
        <v>377</v>
      </c>
      <c r="X3779" t="s">
        <v>57</v>
      </c>
      <c r="Y3779" t="s">
        <v>1727</v>
      </c>
      <c r="Z3779" s="1">
        <v>43977</v>
      </c>
      <c r="AA3779">
        <v>82</v>
      </c>
      <c r="AB3779" t="s">
        <v>59</v>
      </c>
      <c r="AC3779">
        <v>2023</v>
      </c>
      <c r="AD3779">
        <v>533</v>
      </c>
      <c r="AE3779" t="s">
        <v>160</v>
      </c>
      <c r="AF3779" t="s">
        <v>61</v>
      </c>
      <c r="AG3779" s="1">
        <v>33997</v>
      </c>
      <c r="AH3779" t="s">
        <v>161</v>
      </c>
      <c r="AI3779" t="s">
        <v>63</v>
      </c>
      <c r="AJ3779" t="s">
        <v>162</v>
      </c>
      <c r="AK3779">
        <v>194</v>
      </c>
      <c r="AL3779">
        <v>2000000</v>
      </c>
      <c r="AM3779">
        <v>15000000</v>
      </c>
      <c r="AN3779" s="1">
        <v>45473</v>
      </c>
      <c r="AO3779" t="s">
        <v>172</v>
      </c>
      <c r="AP3779" t="s">
        <v>164</v>
      </c>
      <c r="AQ3779">
        <v>23</v>
      </c>
      <c r="AR3779" t="s">
        <v>165</v>
      </c>
      <c r="AS3779">
        <v>0</v>
      </c>
      <c r="AT3779" t="s">
        <v>161</v>
      </c>
      <c r="AU3779">
        <v>31</v>
      </c>
    </row>
    <row r="3780" spans="1:47" x14ac:dyDescent="0.25">
      <c r="A3780" t="s">
        <v>1726</v>
      </c>
      <c r="B3780">
        <v>3203678</v>
      </c>
      <c r="C3780">
        <v>124732</v>
      </c>
      <c r="D3780" t="s">
        <v>48</v>
      </c>
      <c r="E3780">
        <v>0</v>
      </c>
      <c r="F3780">
        <v>0</v>
      </c>
      <c r="G3780">
        <v>0</v>
      </c>
      <c r="H3780">
        <v>0</v>
      </c>
      <c r="I3780">
        <v>82</v>
      </c>
      <c r="J3780">
        <v>2019</v>
      </c>
      <c r="K3780" t="s">
        <v>671</v>
      </c>
      <c r="L3780">
        <v>1</v>
      </c>
      <c r="M3780">
        <v>4</v>
      </c>
      <c r="N3780">
        <v>5</v>
      </c>
      <c r="O3780">
        <v>6</v>
      </c>
      <c r="P3780" t="s">
        <v>733</v>
      </c>
      <c r="Q3780" t="s">
        <v>1715</v>
      </c>
      <c r="R3780" t="s">
        <v>472</v>
      </c>
      <c r="S3780">
        <v>33046.76150407573</v>
      </c>
      <c r="T3780" t="s">
        <v>1173</v>
      </c>
      <c r="U3780" t="s">
        <v>473</v>
      </c>
      <c r="V3780" t="s">
        <v>95</v>
      </c>
      <c r="W3780" t="s">
        <v>377</v>
      </c>
      <c r="X3780" t="s">
        <v>57</v>
      </c>
      <c r="Y3780" t="s">
        <v>1727</v>
      </c>
      <c r="Z3780" s="1">
        <v>43977</v>
      </c>
      <c r="AA3780">
        <v>82</v>
      </c>
      <c r="AB3780" t="s">
        <v>59</v>
      </c>
      <c r="AC3780">
        <v>2023</v>
      </c>
      <c r="AD3780">
        <v>533</v>
      </c>
      <c r="AE3780" t="s">
        <v>160</v>
      </c>
      <c r="AF3780" t="s">
        <v>61</v>
      </c>
      <c r="AG3780" s="1">
        <v>33997</v>
      </c>
      <c r="AH3780" t="s">
        <v>161</v>
      </c>
      <c r="AI3780" t="s">
        <v>63</v>
      </c>
      <c r="AJ3780" t="s">
        <v>162</v>
      </c>
      <c r="AK3780">
        <v>194</v>
      </c>
      <c r="AL3780">
        <v>2000000</v>
      </c>
      <c r="AM3780">
        <v>15000000</v>
      </c>
      <c r="AN3780" s="1">
        <v>45473</v>
      </c>
      <c r="AO3780" t="s">
        <v>173</v>
      </c>
      <c r="AP3780" t="s">
        <v>164</v>
      </c>
      <c r="AQ3780">
        <v>23</v>
      </c>
      <c r="AR3780" t="s">
        <v>165</v>
      </c>
      <c r="AS3780">
        <v>0</v>
      </c>
      <c r="AT3780" t="s">
        <v>161</v>
      </c>
      <c r="AU3780">
        <v>31</v>
      </c>
    </row>
    <row r="3781" spans="1:47" x14ac:dyDescent="0.25">
      <c r="A3781" t="s">
        <v>1726</v>
      </c>
      <c r="B3781">
        <v>3203678</v>
      </c>
      <c r="C3781">
        <v>124732</v>
      </c>
      <c r="D3781" t="s">
        <v>48</v>
      </c>
      <c r="E3781">
        <v>0</v>
      </c>
      <c r="F3781">
        <v>0</v>
      </c>
      <c r="G3781">
        <v>0</v>
      </c>
      <c r="H3781">
        <v>0</v>
      </c>
      <c r="I3781">
        <v>82</v>
      </c>
      <c r="J3781">
        <v>2019</v>
      </c>
      <c r="K3781" t="s">
        <v>671</v>
      </c>
      <c r="L3781">
        <v>1</v>
      </c>
      <c r="M3781">
        <v>4</v>
      </c>
      <c r="N3781">
        <v>5</v>
      </c>
      <c r="O3781">
        <v>6</v>
      </c>
      <c r="P3781" t="s">
        <v>733</v>
      </c>
      <c r="Q3781" t="s">
        <v>1715</v>
      </c>
      <c r="R3781" t="s">
        <v>472</v>
      </c>
      <c r="S3781">
        <v>33046.76150407573</v>
      </c>
      <c r="T3781" t="s">
        <v>1173</v>
      </c>
      <c r="U3781" t="s">
        <v>473</v>
      </c>
      <c r="V3781" t="s">
        <v>95</v>
      </c>
      <c r="W3781" t="s">
        <v>377</v>
      </c>
      <c r="X3781" t="s">
        <v>57</v>
      </c>
      <c r="Y3781" t="s">
        <v>1727</v>
      </c>
      <c r="Z3781" s="1">
        <v>43977</v>
      </c>
      <c r="AA3781">
        <v>82</v>
      </c>
      <c r="AB3781" t="s">
        <v>59</v>
      </c>
      <c r="AC3781">
        <v>2023</v>
      </c>
      <c r="AD3781">
        <v>533</v>
      </c>
      <c r="AE3781" t="s">
        <v>160</v>
      </c>
      <c r="AF3781" t="s">
        <v>61</v>
      </c>
      <c r="AG3781" s="1">
        <v>33997</v>
      </c>
      <c r="AH3781" t="s">
        <v>161</v>
      </c>
      <c r="AI3781" t="s">
        <v>63</v>
      </c>
      <c r="AJ3781" t="s">
        <v>162</v>
      </c>
      <c r="AK3781">
        <v>194</v>
      </c>
      <c r="AL3781">
        <v>2000000</v>
      </c>
      <c r="AM3781">
        <v>15000000</v>
      </c>
      <c r="AN3781" s="1">
        <v>45473</v>
      </c>
      <c r="AO3781" t="s">
        <v>174</v>
      </c>
      <c r="AP3781" t="s">
        <v>164</v>
      </c>
      <c r="AQ3781">
        <v>23</v>
      </c>
      <c r="AR3781" t="s">
        <v>165</v>
      </c>
      <c r="AS3781">
        <v>0</v>
      </c>
      <c r="AT3781" t="s">
        <v>161</v>
      </c>
      <c r="AU3781">
        <v>31</v>
      </c>
    </row>
    <row r="3782" spans="1:47" x14ac:dyDescent="0.25">
      <c r="A3782" t="s">
        <v>1726</v>
      </c>
      <c r="B3782">
        <v>3203678</v>
      </c>
      <c r="C3782">
        <v>124732</v>
      </c>
      <c r="D3782" t="s">
        <v>48</v>
      </c>
      <c r="E3782">
        <v>0</v>
      </c>
      <c r="F3782">
        <v>0</v>
      </c>
      <c r="G3782">
        <v>0</v>
      </c>
      <c r="H3782">
        <v>0</v>
      </c>
      <c r="I3782">
        <v>82</v>
      </c>
      <c r="J3782">
        <v>2019</v>
      </c>
      <c r="K3782" t="s">
        <v>671</v>
      </c>
      <c r="L3782">
        <v>1</v>
      </c>
      <c r="M3782">
        <v>4</v>
      </c>
      <c r="N3782">
        <v>5</v>
      </c>
      <c r="O3782">
        <v>6</v>
      </c>
      <c r="P3782" t="s">
        <v>733</v>
      </c>
      <c r="Q3782" t="s">
        <v>1715</v>
      </c>
      <c r="R3782" t="s">
        <v>472</v>
      </c>
      <c r="S3782">
        <v>33046.76150407573</v>
      </c>
      <c r="T3782" t="s">
        <v>1173</v>
      </c>
      <c r="U3782" t="s">
        <v>473</v>
      </c>
      <c r="V3782" t="s">
        <v>95</v>
      </c>
      <c r="W3782" t="s">
        <v>377</v>
      </c>
      <c r="X3782" t="s">
        <v>57</v>
      </c>
      <c r="Y3782" t="s">
        <v>1727</v>
      </c>
      <c r="Z3782" s="1">
        <v>43977</v>
      </c>
      <c r="AA3782">
        <v>82</v>
      </c>
      <c r="AB3782" t="s">
        <v>59</v>
      </c>
      <c r="AC3782">
        <v>2023</v>
      </c>
      <c r="AD3782">
        <v>533</v>
      </c>
      <c r="AE3782" t="s">
        <v>160</v>
      </c>
      <c r="AF3782" t="s">
        <v>61</v>
      </c>
      <c r="AG3782" s="1">
        <v>33997</v>
      </c>
      <c r="AH3782" t="s">
        <v>161</v>
      </c>
      <c r="AI3782" t="s">
        <v>63</v>
      </c>
      <c r="AJ3782" t="s">
        <v>162</v>
      </c>
      <c r="AK3782">
        <v>194</v>
      </c>
      <c r="AL3782">
        <v>2000000</v>
      </c>
      <c r="AM3782">
        <v>15000000</v>
      </c>
      <c r="AN3782" s="1">
        <v>45473</v>
      </c>
      <c r="AO3782" t="s">
        <v>175</v>
      </c>
      <c r="AP3782" t="s">
        <v>66</v>
      </c>
      <c r="AQ3782">
        <v>23</v>
      </c>
      <c r="AR3782" t="s">
        <v>165</v>
      </c>
      <c r="AS3782">
        <v>0</v>
      </c>
      <c r="AT3782" t="s">
        <v>161</v>
      </c>
      <c r="AU3782">
        <v>31</v>
      </c>
    </row>
    <row r="3783" spans="1:47" x14ac:dyDescent="0.25">
      <c r="A3783" t="s">
        <v>1726</v>
      </c>
      <c r="B3783">
        <v>3203678</v>
      </c>
      <c r="C3783">
        <v>124732</v>
      </c>
      <c r="D3783" t="s">
        <v>48</v>
      </c>
      <c r="E3783">
        <v>0</v>
      </c>
      <c r="F3783">
        <v>0</v>
      </c>
      <c r="G3783">
        <v>0</v>
      </c>
      <c r="H3783">
        <v>0</v>
      </c>
      <c r="I3783">
        <v>82</v>
      </c>
      <c r="J3783">
        <v>2019</v>
      </c>
      <c r="K3783" t="s">
        <v>671</v>
      </c>
      <c r="L3783">
        <v>1</v>
      </c>
      <c r="M3783">
        <v>4</v>
      </c>
      <c r="N3783">
        <v>5</v>
      </c>
      <c r="O3783">
        <v>6</v>
      </c>
      <c r="P3783" t="s">
        <v>733</v>
      </c>
      <c r="Q3783" t="s">
        <v>1715</v>
      </c>
      <c r="R3783" t="s">
        <v>472</v>
      </c>
      <c r="S3783">
        <v>33046.76150407573</v>
      </c>
      <c r="T3783" t="s">
        <v>1173</v>
      </c>
      <c r="U3783" t="s">
        <v>473</v>
      </c>
      <c r="V3783" t="s">
        <v>95</v>
      </c>
      <c r="W3783" t="s">
        <v>377</v>
      </c>
      <c r="X3783" t="s">
        <v>57</v>
      </c>
      <c r="Y3783" t="s">
        <v>1727</v>
      </c>
      <c r="Z3783" s="1">
        <v>43977</v>
      </c>
      <c r="AA3783">
        <v>82</v>
      </c>
      <c r="AB3783" t="s">
        <v>59</v>
      </c>
      <c r="AC3783">
        <v>2023</v>
      </c>
      <c r="AD3783">
        <v>533</v>
      </c>
      <c r="AE3783" t="s">
        <v>160</v>
      </c>
      <c r="AF3783" t="s">
        <v>61</v>
      </c>
      <c r="AG3783" s="1">
        <v>33997</v>
      </c>
      <c r="AH3783" t="s">
        <v>161</v>
      </c>
      <c r="AI3783" t="s">
        <v>63</v>
      </c>
      <c r="AJ3783" t="s">
        <v>162</v>
      </c>
      <c r="AK3783">
        <v>194</v>
      </c>
      <c r="AL3783">
        <v>2000000</v>
      </c>
      <c r="AM3783">
        <v>15000000</v>
      </c>
      <c r="AN3783" s="1">
        <v>45473</v>
      </c>
      <c r="AO3783" t="s">
        <v>176</v>
      </c>
      <c r="AP3783" t="s">
        <v>66</v>
      </c>
      <c r="AQ3783">
        <v>23</v>
      </c>
      <c r="AR3783" t="s">
        <v>165</v>
      </c>
      <c r="AS3783">
        <v>0</v>
      </c>
      <c r="AT3783" t="s">
        <v>161</v>
      </c>
      <c r="AU3783">
        <v>31</v>
      </c>
    </row>
    <row r="3784" spans="1:47" x14ac:dyDescent="0.25">
      <c r="A3784" t="s">
        <v>1726</v>
      </c>
      <c r="B3784">
        <v>3203678</v>
      </c>
      <c r="C3784">
        <v>124732</v>
      </c>
      <c r="D3784" t="s">
        <v>48</v>
      </c>
      <c r="E3784">
        <v>0</v>
      </c>
      <c r="F3784">
        <v>0</v>
      </c>
      <c r="G3784">
        <v>0</v>
      </c>
      <c r="H3784">
        <v>0</v>
      </c>
      <c r="I3784">
        <v>82</v>
      </c>
      <c r="J3784">
        <v>2019</v>
      </c>
      <c r="K3784" t="s">
        <v>671</v>
      </c>
      <c r="L3784">
        <v>1</v>
      </c>
      <c r="M3784">
        <v>4</v>
      </c>
      <c r="N3784">
        <v>5</v>
      </c>
      <c r="O3784">
        <v>6</v>
      </c>
      <c r="P3784" t="s">
        <v>733</v>
      </c>
      <c r="Q3784" t="s">
        <v>1715</v>
      </c>
      <c r="R3784" t="s">
        <v>472</v>
      </c>
      <c r="S3784">
        <v>33046.76150407573</v>
      </c>
      <c r="T3784" t="s">
        <v>1173</v>
      </c>
      <c r="U3784" t="s">
        <v>473</v>
      </c>
      <c r="V3784" t="s">
        <v>95</v>
      </c>
      <c r="W3784" t="s">
        <v>377</v>
      </c>
      <c r="X3784" t="s">
        <v>57</v>
      </c>
      <c r="Y3784" t="s">
        <v>1727</v>
      </c>
      <c r="Z3784" s="1">
        <v>43977</v>
      </c>
      <c r="AA3784">
        <v>82</v>
      </c>
      <c r="AB3784" t="s">
        <v>59</v>
      </c>
      <c r="AC3784">
        <v>2023</v>
      </c>
      <c r="AD3784">
        <v>533</v>
      </c>
      <c r="AE3784" t="s">
        <v>160</v>
      </c>
      <c r="AF3784" t="s">
        <v>61</v>
      </c>
      <c r="AG3784" s="1">
        <v>33997</v>
      </c>
      <c r="AH3784" t="s">
        <v>161</v>
      </c>
      <c r="AI3784" t="s">
        <v>63</v>
      </c>
      <c r="AJ3784" t="s">
        <v>162</v>
      </c>
      <c r="AK3784">
        <v>194</v>
      </c>
      <c r="AL3784">
        <v>2000000</v>
      </c>
      <c r="AM3784">
        <v>15000000</v>
      </c>
      <c r="AN3784" s="1">
        <v>45473</v>
      </c>
      <c r="AO3784" t="s">
        <v>177</v>
      </c>
      <c r="AP3784" t="s">
        <v>164</v>
      </c>
      <c r="AQ3784">
        <v>23</v>
      </c>
      <c r="AR3784" t="s">
        <v>165</v>
      </c>
      <c r="AS3784">
        <v>0</v>
      </c>
      <c r="AT3784" t="s">
        <v>161</v>
      </c>
      <c r="AU3784">
        <v>31</v>
      </c>
    </row>
    <row r="3785" spans="1:47" x14ac:dyDescent="0.25">
      <c r="A3785" t="s">
        <v>1728</v>
      </c>
      <c r="B3785">
        <v>3203679</v>
      </c>
      <c r="C3785">
        <v>49723</v>
      </c>
      <c r="D3785" t="s">
        <v>48</v>
      </c>
      <c r="E3785">
        <v>0</v>
      </c>
      <c r="F3785">
        <v>0</v>
      </c>
      <c r="G3785">
        <v>1</v>
      </c>
      <c r="H3785">
        <v>0</v>
      </c>
      <c r="I3785">
        <v>9</v>
      </c>
      <c r="J3785">
        <v>2019</v>
      </c>
      <c r="K3785" t="s">
        <v>671</v>
      </c>
      <c r="L3785">
        <v>3</v>
      </c>
      <c r="M3785">
        <v>3</v>
      </c>
      <c r="N3785">
        <v>12</v>
      </c>
      <c r="O3785">
        <v>8</v>
      </c>
      <c r="P3785" t="s">
        <v>1550</v>
      </c>
      <c r="Q3785" t="s">
        <v>84</v>
      </c>
      <c r="R3785" t="s">
        <v>281</v>
      </c>
      <c r="S3785">
        <v>33046.76150407573</v>
      </c>
      <c r="T3785" t="s">
        <v>891</v>
      </c>
      <c r="U3785" t="s">
        <v>282</v>
      </c>
      <c r="V3785" t="s">
        <v>87</v>
      </c>
      <c r="W3785" t="s">
        <v>197</v>
      </c>
      <c r="X3785" t="s">
        <v>57</v>
      </c>
      <c r="Y3785" t="s">
        <v>1729</v>
      </c>
      <c r="Z3785" s="1">
        <v>43977</v>
      </c>
      <c r="AA3785">
        <v>82</v>
      </c>
      <c r="AB3785" t="s">
        <v>81</v>
      </c>
      <c r="AC3785">
        <v>2023</v>
      </c>
      <c r="AD3785">
        <v>24</v>
      </c>
      <c r="AE3785" t="s">
        <v>60</v>
      </c>
      <c r="AF3785" t="s">
        <v>61</v>
      </c>
      <c r="AG3785" s="1">
        <v>32961</v>
      </c>
      <c r="AH3785" t="s">
        <v>62</v>
      </c>
      <c r="AI3785" t="s">
        <v>63</v>
      </c>
      <c r="AJ3785" t="s">
        <v>64</v>
      </c>
      <c r="AK3785">
        <v>186</v>
      </c>
      <c r="AL3785">
        <v>700000</v>
      </c>
      <c r="AM3785">
        <v>5000000</v>
      </c>
      <c r="AN3785" s="1">
        <v>45838</v>
      </c>
      <c r="AO3785" t="s">
        <v>65</v>
      </c>
      <c r="AP3785" t="s">
        <v>66</v>
      </c>
      <c r="AQ3785">
        <v>22</v>
      </c>
      <c r="AR3785" t="s">
        <v>67</v>
      </c>
      <c r="AS3785">
        <v>0</v>
      </c>
      <c r="AT3785" t="s">
        <v>62</v>
      </c>
      <c r="AU3785">
        <v>34</v>
      </c>
    </row>
    <row r="3786" spans="1:47" x14ac:dyDescent="0.25">
      <c r="A3786" t="s">
        <v>1728</v>
      </c>
      <c r="B3786">
        <v>3203679</v>
      </c>
      <c r="C3786">
        <v>49723</v>
      </c>
      <c r="D3786" t="s">
        <v>48</v>
      </c>
      <c r="E3786">
        <v>0</v>
      </c>
      <c r="F3786">
        <v>0</v>
      </c>
      <c r="G3786">
        <v>1</v>
      </c>
      <c r="H3786">
        <v>0</v>
      </c>
      <c r="I3786">
        <v>9</v>
      </c>
      <c r="J3786">
        <v>2019</v>
      </c>
      <c r="K3786" t="s">
        <v>671</v>
      </c>
      <c r="L3786">
        <v>3</v>
      </c>
      <c r="M3786">
        <v>3</v>
      </c>
      <c r="N3786">
        <v>12</v>
      </c>
      <c r="O3786">
        <v>8</v>
      </c>
      <c r="P3786" t="s">
        <v>1550</v>
      </c>
      <c r="Q3786" t="s">
        <v>84</v>
      </c>
      <c r="R3786" t="s">
        <v>281</v>
      </c>
      <c r="S3786">
        <v>33046.76150407573</v>
      </c>
      <c r="T3786" t="s">
        <v>891</v>
      </c>
      <c r="U3786" t="s">
        <v>282</v>
      </c>
      <c r="V3786" t="s">
        <v>87</v>
      </c>
      <c r="W3786" t="s">
        <v>197</v>
      </c>
      <c r="X3786" t="s">
        <v>57</v>
      </c>
      <c r="Y3786" t="s">
        <v>1729</v>
      </c>
      <c r="Z3786" s="1">
        <v>43977</v>
      </c>
      <c r="AA3786">
        <v>82</v>
      </c>
      <c r="AB3786" t="s">
        <v>81</v>
      </c>
      <c r="AC3786">
        <v>2023</v>
      </c>
      <c r="AD3786">
        <v>24</v>
      </c>
      <c r="AE3786" t="s">
        <v>60</v>
      </c>
      <c r="AF3786" t="s">
        <v>61</v>
      </c>
      <c r="AG3786" s="1">
        <v>32961</v>
      </c>
      <c r="AH3786" t="s">
        <v>62</v>
      </c>
      <c r="AI3786" t="s">
        <v>63</v>
      </c>
      <c r="AJ3786" t="s">
        <v>64</v>
      </c>
      <c r="AK3786">
        <v>186</v>
      </c>
      <c r="AL3786">
        <v>700000</v>
      </c>
      <c r="AM3786">
        <v>5000000</v>
      </c>
      <c r="AN3786" s="1">
        <v>45838</v>
      </c>
      <c r="AO3786" t="s">
        <v>68</v>
      </c>
      <c r="AP3786" t="s">
        <v>66</v>
      </c>
      <c r="AQ3786">
        <v>22</v>
      </c>
      <c r="AR3786" t="s">
        <v>67</v>
      </c>
      <c r="AS3786">
        <v>0</v>
      </c>
      <c r="AT3786" t="s">
        <v>62</v>
      </c>
      <c r="AU3786">
        <v>34</v>
      </c>
    </row>
    <row r="3787" spans="1:47" x14ac:dyDescent="0.25">
      <c r="A3787" t="s">
        <v>1728</v>
      </c>
      <c r="B3787">
        <v>3203679</v>
      </c>
      <c r="C3787">
        <v>49723</v>
      </c>
      <c r="D3787" t="s">
        <v>48</v>
      </c>
      <c r="E3787">
        <v>0</v>
      </c>
      <c r="F3787">
        <v>0</v>
      </c>
      <c r="G3787">
        <v>1</v>
      </c>
      <c r="H3787">
        <v>0</v>
      </c>
      <c r="I3787">
        <v>9</v>
      </c>
      <c r="J3787">
        <v>2019</v>
      </c>
      <c r="K3787" t="s">
        <v>671</v>
      </c>
      <c r="L3787">
        <v>3</v>
      </c>
      <c r="M3787">
        <v>3</v>
      </c>
      <c r="N3787">
        <v>12</v>
      </c>
      <c r="O3787">
        <v>8</v>
      </c>
      <c r="P3787" t="s">
        <v>1550</v>
      </c>
      <c r="Q3787" t="s">
        <v>84</v>
      </c>
      <c r="R3787" t="s">
        <v>281</v>
      </c>
      <c r="S3787">
        <v>33046.76150407573</v>
      </c>
      <c r="T3787" t="s">
        <v>891</v>
      </c>
      <c r="U3787" t="s">
        <v>282</v>
      </c>
      <c r="V3787" t="s">
        <v>87</v>
      </c>
      <c r="W3787" t="s">
        <v>197</v>
      </c>
      <c r="X3787" t="s">
        <v>57</v>
      </c>
      <c r="Y3787" t="s">
        <v>1729</v>
      </c>
      <c r="Z3787" s="1">
        <v>43977</v>
      </c>
      <c r="AA3787">
        <v>82</v>
      </c>
      <c r="AB3787" t="s">
        <v>81</v>
      </c>
      <c r="AC3787">
        <v>2023</v>
      </c>
      <c r="AD3787">
        <v>24</v>
      </c>
      <c r="AE3787" t="s">
        <v>60</v>
      </c>
      <c r="AF3787" t="s">
        <v>61</v>
      </c>
      <c r="AG3787" s="1">
        <v>32961</v>
      </c>
      <c r="AH3787" t="s">
        <v>62</v>
      </c>
      <c r="AI3787" t="s">
        <v>63</v>
      </c>
      <c r="AJ3787" t="s">
        <v>64</v>
      </c>
      <c r="AK3787">
        <v>186</v>
      </c>
      <c r="AL3787">
        <v>700000</v>
      </c>
      <c r="AM3787">
        <v>5000000</v>
      </c>
      <c r="AN3787" s="1">
        <v>45838</v>
      </c>
      <c r="AO3787" t="s">
        <v>69</v>
      </c>
      <c r="AP3787" t="s">
        <v>66</v>
      </c>
      <c r="AQ3787">
        <v>22</v>
      </c>
      <c r="AR3787" t="s">
        <v>67</v>
      </c>
      <c r="AS3787">
        <v>0</v>
      </c>
      <c r="AT3787" t="s">
        <v>62</v>
      </c>
      <c r="AU3787">
        <v>34</v>
      </c>
    </row>
    <row r="3788" spans="1:47" x14ac:dyDescent="0.25">
      <c r="A3788" t="s">
        <v>1728</v>
      </c>
      <c r="B3788">
        <v>3203679</v>
      </c>
      <c r="C3788">
        <v>49723</v>
      </c>
      <c r="D3788" t="s">
        <v>48</v>
      </c>
      <c r="E3788">
        <v>0</v>
      </c>
      <c r="F3788">
        <v>0</v>
      </c>
      <c r="G3788">
        <v>1</v>
      </c>
      <c r="H3788">
        <v>0</v>
      </c>
      <c r="I3788">
        <v>9</v>
      </c>
      <c r="J3788">
        <v>2019</v>
      </c>
      <c r="K3788" t="s">
        <v>671</v>
      </c>
      <c r="L3788">
        <v>3</v>
      </c>
      <c r="M3788">
        <v>3</v>
      </c>
      <c r="N3788">
        <v>12</v>
      </c>
      <c r="O3788">
        <v>8</v>
      </c>
      <c r="P3788" t="s">
        <v>1550</v>
      </c>
      <c r="Q3788" t="s">
        <v>84</v>
      </c>
      <c r="R3788" t="s">
        <v>281</v>
      </c>
      <c r="S3788">
        <v>33046.76150407573</v>
      </c>
      <c r="T3788" t="s">
        <v>891</v>
      </c>
      <c r="U3788" t="s">
        <v>282</v>
      </c>
      <c r="V3788" t="s">
        <v>87</v>
      </c>
      <c r="W3788" t="s">
        <v>197</v>
      </c>
      <c r="X3788" t="s">
        <v>57</v>
      </c>
      <c r="Y3788" t="s">
        <v>1729</v>
      </c>
      <c r="Z3788" s="1">
        <v>43977</v>
      </c>
      <c r="AA3788">
        <v>82</v>
      </c>
      <c r="AB3788" t="s">
        <v>81</v>
      </c>
      <c r="AC3788">
        <v>2023</v>
      </c>
      <c r="AD3788">
        <v>24</v>
      </c>
      <c r="AE3788" t="s">
        <v>60</v>
      </c>
      <c r="AF3788" t="s">
        <v>61</v>
      </c>
      <c r="AG3788" s="1">
        <v>32961</v>
      </c>
      <c r="AH3788" t="s">
        <v>62</v>
      </c>
      <c r="AI3788" t="s">
        <v>63</v>
      </c>
      <c r="AJ3788" t="s">
        <v>64</v>
      </c>
      <c r="AK3788">
        <v>186</v>
      </c>
      <c r="AL3788">
        <v>700000</v>
      </c>
      <c r="AM3788">
        <v>5000000</v>
      </c>
      <c r="AN3788" s="1">
        <v>45838</v>
      </c>
      <c r="AO3788" t="s">
        <v>70</v>
      </c>
      <c r="AP3788" t="s">
        <v>66</v>
      </c>
      <c r="AQ3788">
        <v>22</v>
      </c>
      <c r="AR3788" t="s">
        <v>67</v>
      </c>
      <c r="AS3788">
        <v>0</v>
      </c>
      <c r="AT3788" t="s">
        <v>62</v>
      </c>
      <c r="AU3788">
        <v>34</v>
      </c>
    </row>
    <row r="3789" spans="1:47" x14ac:dyDescent="0.25">
      <c r="A3789" t="s">
        <v>1728</v>
      </c>
      <c r="B3789">
        <v>3203679</v>
      </c>
      <c r="C3789">
        <v>49723</v>
      </c>
      <c r="D3789" t="s">
        <v>48</v>
      </c>
      <c r="E3789">
        <v>0</v>
      </c>
      <c r="F3789">
        <v>0</v>
      </c>
      <c r="G3789">
        <v>1</v>
      </c>
      <c r="H3789">
        <v>0</v>
      </c>
      <c r="I3789">
        <v>9</v>
      </c>
      <c r="J3789">
        <v>2019</v>
      </c>
      <c r="K3789" t="s">
        <v>671</v>
      </c>
      <c r="L3789">
        <v>3</v>
      </c>
      <c r="M3789">
        <v>3</v>
      </c>
      <c r="N3789">
        <v>12</v>
      </c>
      <c r="O3789">
        <v>8</v>
      </c>
      <c r="P3789" t="s">
        <v>1550</v>
      </c>
      <c r="Q3789" t="s">
        <v>84</v>
      </c>
      <c r="R3789" t="s">
        <v>281</v>
      </c>
      <c r="S3789">
        <v>33046.76150407573</v>
      </c>
      <c r="T3789" t="s">
        <v>891</v>
      </c>
      <c r="U3789" t="s">
        <v>282</v>
      </c>
      <c r="V3789" t="s">
        <v>87</v>
      </c>
      <c r="W3789" t="s">
        <v>197</v>
      </c>
      <c r="X3789" t="s">
        <v>57</v>
      </c>
      <c r="Y3789" t="s">
        <v>1729</v>
      </c>
      <c r="Z3789" s="1">
        <v>43977</v>
      </c>
      <c r="AA3789">
        <v>82</v>
      </c>
      <c r="AB3789" t="s">
        <v>81</v>
      </c>
      <c r="AC3789">
        <v>2023</v>
      </c>
      <c r="AD3789">
        <v>24</v>
      </c>
      <c r="AE3789" t="s">
        <v>60</v>
      </c>
      <c r="AF3789" t="s">
        <v>61</v>
      </c>
      <c r="AG3789" s="1">
        <v>32961</v>
      </c>
      <c r="AH3789" t="s">
        <v>62</v>
      </c>
      <c r="AI3789" t="s">
        <v>63</v>
      </c>
      <c r="AJ3789" t="s">
        <v>64</v>
      </c>
      <c r="AK3789">
        <v>186</v>
      </c>
      <c r="AL3789">
        <v>700000</v>
      </c>
      <c r="AM3789">
        <v>5000000</v>
      </c>
      <c r="AN3789" s="1">
        <v>45838</v>
      </c>
      <c r="AO3789" t="s">
        <v>71</v>
      </c>
      <c r="AP3789" t="s">
        <v>66</v>
      </c>
      <c r="AQ3789">
        <v>22</v>
      </c>
      <c r="AR3789" t="s">
        <v>67</v>
      </c>
      <c r="AS3789">
        <v>0</v>
      </c>
      <c r="AT3789" t="s">
        <v>62</v>
      </c>
      <c r="AU3789">
        <v>34</v>
      </c>
    </row>
    <row r="3790" spans="1:47" x14ac:dyDescent="0.25">
      <c r="A3790" t="s">
        <v>1728</v>
      </c>
      <c r="B3790">
        <v>3203679</v>
      </c>
      <c r="C3790">
        <v>49723</v>
      </c>
      <c r="D3790" t="s">
        <v>48</v>
      </c>
      <c r="E3790">
        <v>0</v>
      </c>
      <c r="F3790">
        <v>0</v>
      </c>
      <c r="G3790">
        <v>1</v>
      </c>
      <c r="H3790">
        <v>0</v>
      </c>
      <c r="I3790">
        <v>9</v>
      </c>
      <c r="J3790">
        <v>2019</v>
      </c>
      <c r="K3790" t="s">
        <v>671</v>
      </c>
      <c r="L3790">
        <v>3</v>
      </c>
      <c r="M3790">
        <v>3</v>
      </c>
      <c r="N3790">
        <v>12</v>
      </c>
      <c r="O3790">
        <v>8</v>
      </c>
      <c r="P3790" t="s">
        <v>1550</v>
      </c>
      <c r="Q3790" t="s">
        <v>84</v>
      </c>
      <c r="R3790" t="s">
        <v>281</v>
      </c>
      <c r="S3790">
        <v>33046.76150407573</v>
      </c>
      <c r="T3790" t="s">
        <v>891</v>
      </c>
      <c r="U3790" t="s">
        <v>282</v>
      </c>
      <c r="V3790" t="s">
        <v>87</v>
      </c>
      <c r="W3790" t="s">
        <v>197</v>
      </c>
      <c r="X3790" t="s">
        <v>57</v>
      </c>
      <c r="Y3790" t="s">
        <v>1729</v>
      </c>
      <c r="Z3790" s="1">
        <v>43977</v>
      </c>
      <c r="AA3790">
        <v>82</v>
      </c>
      <c r="AB3790" t="s">
        <v>81</v>
      </c>
      <c r="AC3790">
        <v>2023</v>
      </c>
      <c r="AD3790">
        <v>24</v>
      </c>
      <c r="AE3790" t="s">
        <v>60</v>
      </c>
      <c r="AF3790" t="s">
        <v>61</v>
      </c>
      <c r="AG3790" s="1">
        <v>32961</v>
      </c>
      <c r="AH3790" t="s">
        <v>62</v>
      </c>
      <c r="AI3790" t="s">
        <v>63</v>
      </c>
      <c r="AJ3790" t="s">
        <v>64</v>
      </c>
      <c r="AK3790">
        <v>186</v>
      </c>
      <c r="AL3790">
        <v>700000</v>
      </c>
      <c r="AM3790">
        <v>5000000</v>
      </c>
      <c r="AN3790" s="1">
        <v>45838</v>
      </c>
      <c r="AO3790" t="s">
        <v>72</v>
      </c>
      <c r="AP3790" t="s">
        <v>66</v>
      </c>
      <c r="AQ3790">
        <v>22</v>
      </c>
      <c r="AR3790" t="s">
        <v>67</v>
      </c>
      <c r="AS3790">
        <v>0</v>
      </c>
      <c r="AT3790" t="s">
        <v>62</v>
      </c>
      <c r="AU3790">
        <v>34</v>
      </c>
    </row>
    <row r="3791" spans="1:47" x14ac:dyDescent="0.25">
      <c r="A3791" t="s">
        <v>1730</v>
      </c>
      <c r="B3791">
        <v>3203680</v>
      </c>
      <c r="C3791">
        <v>393325</v>
      </c>
      <c r="D3791" t="s">
        <v>48</v>
      </c>
      <c r="E3791">
        <v>0</v>
      </c>
      <c r="F3791">
        <v>0</v>
      </c>
      <c r="G3791">
        <v>0</v>
      </c>
      <c r="H3791">
        <v>0</v>
      </c>
      <c r="I3791">
        <v>74</v>
      </c>
      <c r="J3791">
        <v>2019</v>
      </c>
      <c r="K3791" t="s">
        <v>671</v>
      </c>
      <c r="L3791">
        <v>0</v>
      </c>
      <c r="M3791">
        <v>0</v>
      </c>
      <c r="N3791">
        <v>17</v>
      </c>
      <c r="O3791">
        <v>4</v>
      </c>
      <c r="P3791" t="s">
        <v>932</v>
      </c>
      <c r="Q3791" t="s">
        <v>1467</v>
      </c>
      <c r="R3791" t="s">
        <v>115</v>
      </c>
      <c r="S3791">
        <v>33046.76150407573</v>
      </c>
      <c r="T3791" t="s">
        <v>101</v>
      </c>
      <c r="U3791" t="s">
        <v>116</v>
      </c>
      <c r="V3791" t="s">
        <v>326</v>
      </c>
      <c r="W3791" t="s">
        <v>278</v>
      </c>
      <c r="X3791" t="s">
        <v>57</v>
      </c>
      <c r="Y3791" t="s">
        <v>1731</v>
      </c>
      <c r="Z3791" s="1">
        <v>43977</v>
      </c>
      <c r="AA3791">
        <v>74</v>
      </c>
      <c r="AB3791" t="s">
        <v>59</v>
      </c>
      <c r="AC3791">
        <v>2021</v>
      </c>
      <c r="AD3791">
        <v>1123</v>
      </c>
      <c r="AE3791" t="s">
        <v>1229</v>
      </c>
      <c r="AF3791" t="s">
        <v>247</v>
      </c>
      <c r="AG3791" s="1">
        <v>36576</v>
      </c>
      <c r="AH3791" t="s">
        <v>355</v>
      </c>
      <c r="AI3791" t="s">
        <v>265</v>
      </c>
      <c r="AJ3791" t="s">
        <v>64</v>
      </c>
      <c r="AK3791">
        <v>185</v>
      </c>
      <c r="AL3791">
        <v>12000000</v>
      </c>
      <c r="AM3791">
        <v>12000000</v>
      </c>
      <c r="AN3791" s="1">
        <v>45838</v>
      </c>
      <c r="AO3791" t="s">
        <v>1230</v>
      </c>
      <c r="AP3791" t="s">
        <v>66</v>
      </c>
      <c r="AQ3791">
        <v>9</v>
      </c>
      <c r="AR3791" t="s">
        <v>1231</v>
      </c>
      <c r="AS3791">
        <v>0</v>
      </c>
      <c r="AT3791" t="s">
        <v>355</v>
      </c>
      <c r="AU3791">
        <v>24</v>
      </c>
    </row>
    <row r="3792" spans="1:47" x14ac:dyDescent="0.25">
      <c r="A3792" t="s">
        <v>1732</v>
      </c>
      <c r="B3792">
        <v>3203682</v>
      </c>
      <c r="C3792">
        <v>332697</v>
      </c>
      <c r="D3792" t="s">
        <v>48</v>
      </c>
      <c r="E3792">
        <v>0</v>
      </c>
      <c r="F3792">
        <v>0</v>
      </c>
      <c r="G3792">
        <v>1</v>
      </c>
      <c r="H3792">
        <v>0</v>
      </c>
      <c r="I3792">
        <v>90</v>
      </c>
      <c r="J3792">
        <v>2019</v>
      </c>
      <c r="K3792" t="s">
        <v>671</v>
      </c>
      <c r="L3792">
        <v>2</v>
      </c>
      <c r="M3792">
        <v>1</v>
      </c>
      <c r="N3792">
        <v>16</v>
      </c>
      <c r="O3792">
        <v>9</v>
      </c>
      <c r="P3792" t="s">
        <v>1665</v>
      </c>
      <c r="Q3792" t="s">
        <v>1468</v>
      </c>
      <c r="R3792" t="s">
        <v>1130</v>
      </c>
      <c r="S3792">
        <v>33046.76150407573</v>
      </c>
      <c r="T3792" t="s">
        <v>122</v>
      </c>
      <c r="U3792" t="s">
        <v>1132</v>
      </c>
      <c r="V3792" t="s">
        <v>135</v>
      </c>
      <c r="W3792" t="s">
        <v>322</v>
      </c>
      <c r="X3792" t="s">
        <v>57</v>
      </c>
      <c r="Y3792" t="s">
        <v>1733</v>
      </c>
      <c r="Z3792" s="1">
        <v>43978</v>
      </c>
      <c r="AA3792">
        <v>53</v>
      </c>
      <c r="AB3792" t="s">
        <v>81</v>
      </c>
      <c r="AC3792">
        <v>2023</v>
      </c>
      <c r="AD3792">
        <v>506</v>
      </c>
      <c r="AE3792" t="s">
        <v>755</v>
      </c>
      <c r="AF3792" t="s">
        <v>247</v>
      </c>
      <c r="AG3792" s="1">
        <v>36035</v>
      </c>
      <c r="AH3792" t="s">
        <v>248</v>
      </c>
      <c r="AI3792" t="s">
        <v>249</v>
      </c>
      <c r="AJ3792" t="s">
        <v>64</v>
      </c>
      <c r="AK3792">
        <v>185</v>
      </c>
      <c r="AL3792">
        <v>20000000</v>
      </c>
      <c r="AM3792">
        <v>25000000</v>
      </c>
      <c r="AN3792" s="1">
        <v>45838</v>
      </c>
      <c r="AO3792" t="s">
        <v>756</v>
      </c>
      <c r="AP3792" t="s">
        <v>66</v>
      </c>
      <c r="AQ3792">
        <v>16</v>
      </c>
      <c r="AR3792" t="s">
        <v>757</v>
      </c>
      <c r="AS3792">
        <v>0</v>
      </c>
      <c r="AT3792" t="s">
        <v>465</v>
      </c>
      <c r="AU3792">
        <v>26</v>
      </c>
    </row>
    <row r="3793" spans="1:47" x14ac:dyDescent="0.25">
      <c r="A3793" t="s">
        <v>1732</v>
      </c>
      <c r="B3793">
        <v>3203682</v>
      </c>
      <c r="C3793">
        <v>332697</v>
      </c>
      <c r="D3793" t="s">
        <v>48</v>
      </c>
      <c r="E3793">
        <v>0</v>
      </c>
      <c r="F3793">
        <v>0</v>
      </c>
      <c r="G3793">
        <v>1</v>
      </c>
      <c r="H3793">
        <v>0</v>
      </c>
      <c r="I3793">
        <v>90</v>
      </c>
      <c r="J3793">
        <v>2019</v>
      </c>
      <c r="K3793" t="s">
        <v>671</v>
      </c>
      <c r="L3793">
        <v>2</v>
      </c>
      <c r="M3793">
        <v>1</v>
      </c>
      <c r="N3793">
        <v>16</v>
      </c>
      <c r="O3793">
        <v>9</v>
      </c>
      <c r="P3793" t="s">
        <v>1665</v>
      </c>
      <c r="Q3793" t="s">
        <v>1468</v>
      </c>
      <c r="R3793" t="s">
        <v>1130</v>
      </c>
      <c r="S3793">
        <v>33046.76150407573</v>
      </c>
      <c r="T3793" t="s">
        <v>122</v>
      </c>
      <c r="U3793" t="s">
        <v>1132</v>
      </c>
      <c r="V3793" t="s">
        <v>135</v>
      </c>
      <c r="W3793" t="s">
        <v>322</v>
      </c>
      <c r="X3793" t="s">
        <v>57</v>
      </c>
      <c r="Y3793" t="s">
        <v>1733</v>
      </c>
      <c r="Z3793" s="1">
        <v>43978</v>
      </c>
      <c r="AA3793">
        <v>53</v>
      </c>
      <c r="AB3793" t="s">
        <v>81</v>
      </c>
      <c r="AC3793">
        <v>2023</v>
      </c>
      <c r="AD3793">
        <v>506</v>
      </c>
      <c r="AE3793" t="s">
        <v>755</v>
      </c>
      <c r="AF3793" t="s">
        <v>247</v>
      </c>
      <c r="AG3793" s="1">
        <v>36035</v>
      </c>
      <c r="AH3793" t="s">
        <v>248</v>
      </c>
      <c r="AI3793" t="s">
        <v>249</v>
      </c>
      <c r="AJ3793" t="s">
        <v>64</v>
      </c>
      <c r="AK3793">
        <v>185</v>
      </c>
      <c r="AL3793">
        <v>20000000</v>
      </c>
      <c r="AM3793">
        <v>25000000</v>
      </c>
      <c r="AN3793" s="1">
        <v>45838</v>
      </c>
      <c r="AO3793" t="s">
        <v>758</v>
      </c>
      <c r="AP3793" t="s">
        <v>66</v>
      </c>
      <c r="AQ3793">
        <v>16</v>
      </c>
      <c r="AR3793" t="s">
        <v>757</v>
      </c>
      <c r="AS3793">
        <v>0</v>
      </c>
      <c r="AT3793" t="s">
        <v>248</v>
      </c>
      <c r="AU3793">
        <v>26</v>
      </c>
    </row>
    <row r="3794" spans="1:47" x14ac:dyDescent="0.25">
      <c r="A3794" t="s">
        <v>1732</v>
      </c>
      <c r="B3794">
        <v>3203682</v>
      </c>
      <c r="C3794">
        <v>332697</v>
      </c>
      <c r="D3794" t="s">
        <v>48</v>
      </c>
      <c r="E3794">
        <v>0</v>
      </c>
      <c r="F3794">
        <v>0</v>
      </c>
      <c r="G3794">
        <v>1</v>
      </c>
      <c r="H3794">
        <v>0</v>
      </c>
      <c r="I3794">
        <v>90</v>
      </c>
      <c r="J3794">
        <v>2019</v>
      </c>
      <c r="K3794" t="s">
        <v>671</v>
      </c>
      <c r="L3794">
        <v>2</v>
      </c>
      <c r="M3794">
        <v>1</v>
      </c>
      <c r="N3794">
        <v>16</v>
      </c>
      <c r="O3794">
        <v>9</v>
      </c>
      <c r="P3794" t="s">
        <v>1665</v>
      </c>
      <c r="Q3794" t="s">
        <v>1468</v>
      </c>
      <c r="R3794" t="s">
        <v>1130</v>
      </c>
      <c r="S3794">
        <v>33046.76150407573</v>
      </c>
      <c r="T3794" t="s">
        <v>122</v>
      </c>
      <c r="U3794" t="s">
        <v>1132</v>
      </c>
      <c r="V3794" t="s">
        <v>135</v>
      </c>
      <c r="W3794" t="s">
        <v>322</v>
      </c>
      <c r="X3794" t="s">
        <v>57</v>
      </c>
      <c r="Y3794" t="s">
        <v>1733</v>
      </c>
      <c r="Z3794" s="1">
        <v>43978</v>
      </c>
      <c r="AA3794">
        <v>53</v>
      </c>
      <c r="AB3794" t="s">
        <v>81</v>
      </c>
      <c r="AC3794">
        <v>2023</v>
      </c>
      <c r="AD3794">
        <v>506</v>
      </c>
      <c r="AE3794" t="s">
        <v>755</v>
      </c>
      <c r="AF3794" t="s">
        <v>247</v>
      </c>
      <c r="AG3794" s="1">
        <v>36035</v>
      </c>
      <c r="AH3794" t="s">
        <v>248</v>
      </c>
      <c r="AI3794" t="s">
        <v>249</v>
      </c>
      <c r="AJ3794" t="s">
        <v>64</v>
      </c>
      <c r="AK3794">
        <v>185</v>
      </c>
      <c r="AL3794">
        <v>20000000</v>
      </c>
      <c r="AM3794">
        <v>25000000</v>
      </c>
      <c r="AN3794" s="1">
        <v>45838</v>
      </c>
      <c r="AO3794" t="s">
        <v>759</v>
      </c>
      <c r="AP3794" t="s">
        <v>164</v>
      </c>
      <c r="AQ3794">
        <v>16</v>
      </c>
      <c r="AR3794" t="s">
        <v>757</v>
      </c>
      <c r="AS3794">
        <v>0</v>
      </c>
      <c r="AT3794" t="s">
        <v>465</v>
      </c>
      <c r="AU3794">
        <v>26</v>
      </c>
    </row>
    <row r="3795" spans="1:47" x14ac:dyDescent="0.25">
      <c r="A3795" t="s">
        <v>1732</v>
      </c>
      <c r="B3795">
        <v>3203682</v>
      </c>
      <c r="C3795">
        <v>332697</v>
      </c>
      <c r="D3795" t="s">
        <v>48</v>
      </c>
      <c r="E3795">
        <v>0</v>
      </c>
      <c r="F3795">
        <v>0</v>
      </c>
      <c r="G3795">
        <v>1</v>
      </c>
      <c r="H3795">
        <v>0</v>
      </c>
      <c r="I3795">
        <v>90</v>
      </c>
      <c r="J3795">
        <v>2019</v>
      </c>
      <c r="K3795" t="s">
        <v>671</v>
      </c>
      <c r="L3795">
        <v>2</v>
      </c>
      <c r="M3795">
        <v>1</v>
      </c>
      <c r="N3795">
        <v>16</v>
      </c>
      <c r="O3795">
        <v>9</v>
      </c>
      <c r="P3795" t="s">
        <v>1665</v>
      </c>
      <c r="Q3795" t="s">
        <v>1468</v>
      </c>
      <c r="R3795" t="s">
        <v>1130</v>
      </c>
      <c r="S3795">
        <v>33046.76150407573</v>
      </c>
      <c r="T3795" t="s">
        <v>122</v>
      </c>
      <c r="U3795" t="s">
        <v>1132</v>
      </c>
      <c r="V3795" t="s">
        <v>135</v>
      </c>
      <c r="W3795" t="s">
        <v>322</v>
      </c>
      <c r="X3795" t="s">
        <v>57</v>
      </c>
      <c r="Y3795" t="s">
        <v>1733</v>
      </c>
      <c r="Z3795" s="1">
        <v>43978</v>
      </c>
      <c r="AA3795">
        <v>53</v>
      </c>
      <c r="AB3795" t="s">
        <v>81</v>
      </c>
      <c r="AC3795">
        <v>2023</v>
      </c>
      <c r="AD3795">
        <v>506</v>
      </c>
      <c r="AE3795" t="s">
        <v>755</v>
      </c>
      <c r="AF3795" t="s">
        <v>247</v>
      </c>
      <c r="AG3795" s="1">
        <v>36035</v>
      </c>
      <c r="AH3795" t="s">
        <v>248</v>
      </c>
      <c r="AI3795" t="s">
        <v>249</v>
      </c>
      <c r="AJ3795" t="s">
        <v>64</v>
      </c>
      <c r="AK3795">
        <v>185</v>
      </c>
      <c r="AL3795">
        <v>20000000</v>
      </c>
      <c r="AM3795">
        <v>25000000</v>
      </c>
      <c r="AN3795" s="1">
        <v>45838</v>
      </c>
      <c r="AO3795" t="s">
        <v>760</v>
      </c>
      <c r="AP3795" t="s">
        <v>164</v>
      </c>
      <c r="AQ3795">
        <v>16</v>
      </c>
      <c r="AR3795" t="s">
        <v>757</v>
      </c>
      <c r="AS3795">
        <v>0</v>
      </c>
      <c r="AT3795" t="s">
        <v>465</v>
      </c>
      <c r="AU3795">
        <v>26</v>
      </c>
    </row>
    <row r="3796" spans="1:47" x14ac:dyDescent="0.25">
      <c r="A3796" t="s">
        <v>1732</v>
      </c>
      <c r="B3796">
        <v>3203682</v>
      </c>
      <c r="C3796">
        <v>332697</v>
      </c>
      <c r="D3796" t="s">
        <v>48</v>
      </c>
      <c r="E3796">
        <v>0</v>
      </c>
      <c r="F3796">
        <v>0</v>
      </c>
      <c r="G3796">
        <v>1</v>
      </c>
      <c r="H3796">
        <v>0</v>
      </c>
      <c r="I3796">
        <v>90</v>
      </c>
      <c r="J3796">
        <v>2019</v>
      </c>
      <c r="K3796" t="s">
        <v>671</v>
      </c>
      <c r="L3796">
        <v>2</v>
      </c>
      <c r="M3796">
        <v>1</v>
      </c>
      <c r="N3796">
        <v>16</v>
      </c>
      <c r="O3796">
        <v>9</v>
      </c>
      <c r="P3796" t="s">
        <v>1665</v>
      </c>
      <c r="Q3796" t="s">
        <v>1468</v>
      </c>
      <c r="R3796" t="s">
        <v>1130</v>
      </c>
      <c r="S3796">
        <v>33046.76150407573</v>
      </c>
      <c r="T3796" t="s">
        <v>122</v>
      </c>
      <c r="U3796" t="s">
        <v>1132</v>
      </c>
      <c r="V3796" t="s">
        <v>135</v>
      </c>
      <c r="W3796" t="s">
        <v>322</v>
      </c>
      <c r="X3796" t="s">
        <v>57</v>
      </c>
      <c r="Y3796" t="s">
        <v>1733</v>
      </c>
      <c r="Z3796" s="1">
        <v>43978</v>
      </c>
      <c r="AA3796">
        <v>53</v>
      </c>
      <c r="AB3796" t="s">
        <v>81</v>
      </c>
      <c r="AC3796">
        <v>2023</v>
      </c>
      <c r="AD3796">
        <v>506</v>
      </c>
      <c r="AE3796" t="s">
        <v>755</v>
      </c>
      <c r="AF3796" t="s">
        <v>247</v>
      </c>
      <c r="AG3796" s="1">
        <v>36035</v>
      </c>
      <c r="AH3796" t="s">
        <v>248</v>
      </c>
      <c r="AI3796" t="s">
        <v>249</v>
      </c>
      <c r="AJ3796" t="s">
        <v>64</v>
      </c>
      <c r="AK3796">
        <v>185</v>
      </c>
      <c r="AL3796">
        <v>20000000</v>
      </c>
      <c r="AM3796">
        <v>25000000</v>
      </c>
      <c r="AN3796" s="1">
        <v>45838</v>
      </c>
      <c r="AO3796" t="s">
        <v>761</v>
      </c>
      <c r="AP3796" t="s">
        <v>164</v>
      </c>
      <c r="AQ3796">
        <v>16</v>
      </c>
      <c r="AR3796" t="s">
        <v>757</v>
      </c>
      <c r="AS3796">
        <v>0</v>
      </c>
      <c r="AT3796" t="s">
        <v>465</v>
      </c>
      <c r="AU3796">
        <v>26</v>
      </c>
    </row>
    <row r="3797" spans="1:47" x14ac:dyDescent="0.25">
      <c r="A3797" t="s">
        <v>1732</v>
      </c>
      <c r="B3797">
        <v>3203682</v>
      </c>
      <c r="C3797">
        <v>332697</v>
      </c>
      <c r="D3797" t="s">
        <v>48</v>
      </c>
      <c r="E3797">
        <v>0</v>
      </c>
      <c r="F3797">
        <v>0</v>
      </c>
      <c r="G3797">
        <v>1</v>
      </c>
      <c r="H3797">
        <v>0</v>
      </c>
      <c r="I3797">
        <v>90</v>
      </c>
      <c r="J3797">
        <v>2019</v>
      </c>
      <c r="K3797" t="s">
        <v>671</v>
      </c>
      <c r="L3797">
        <v>2</v>
      </c>
      <c r="M3797">
        <v>1</v>
      </c>
      <c r="N3797">
        <v>16</v>
      </c>
      <c r="O3797">
        <v>9</v>
      </c>
      <c r="P3797" t="s">
        <v>1665</v>
      </c>
      <c r="Q3797" t="s">
        <v>1468</v>
      </c>
      <c r="R3797" t="s">
        <v>1130</v>
      </c>
      <c r="S3797">
        <v>33046.76150407573</v>
      </c>
      <c r="T3797" t="s">
        <v>122</v>
      </c>
      <c r="U3797" t="s">
        <v>1132</v>
      </c>
      <c r="V3797" t="s">
        <v>135</v>
      </c>
      <c r="W3797" t="s">
        <v>322</v>
      </c>
      <c r="X3797" t="s">
        <v>57</v>
      </c>
      <c r="Y3797" t="s">
        <v>1733</v>
      </c>
      <c r="Z3797" s="1">
        <v>43978</v>
      </c>
      <c r="AA3797">
        <v>53</v>
      </c>
      <c r="AB3797" t="s">
        <v>81</v>
      </c>
      <c r="AC3797">
        <v>2023</v>
      </c>
      <c r="AD3797">
        <v>506</v>
      </c>
      <c r="AE3797" t="s">
        <v>755</v>
      </c>
      <c r="AF3797" t="s">
        <v>247</v>
      </c>
      <c r="AG3797" s="1">
        <v>36035</v>
      </c>
      <c r="AH3797" t="s">
        <v>248</v>
      </c>
      <c r="AI3797" t="s">
        <v>249</v>
      </c>
      <c r="AJ3797" t="s">
        <v>64</v>
      </c>
      <c r="AK3797">
        <v>185</v>
      </c>
      <c r="AL3797">
        <v>20000000</v>
      </c>
      <c r="AM3797">
        <v>25000000</v>
      </c>
      <c r="AN3797" s="1">
        <v>45838</v>
      </c>
      <c r="AO3797" t="s">
        <v>762</v>
      </c>
      <c r="AP3797" t="s">
        <v>164</v>
      </c>
      <c r="AQ3797">
        <v>16</v>
      </c>
      <c r="AR3797" t="s">
        <v>757</v>
      </c>
      <c r="AS3797">
        <v>0</v>
      </c>
      <c r="AT3797" t="s">
        <v>465</v>
      </c>
      <c r="AU3797">
        <v>26</v>
      </c>
    </row>
    <row r="3798" spans="1:47" x14ac:dyDescent="0.25">
      <c r="A3798" t="s">
        <v>1732</v>
      </c>
      <c r="B3798">
        <v>3203682</v>
      </c>
      <c r="C3798">
        <v>332697</v>
      </c>
      <c r="D3798" t="s">
        <v>48</v>
      </c>
      <c r="E3798">
        <v>0</v>
      </c>
      <c r="F3798">
        <v>0</v>
      </c>
      <c r="G3798">
        <v>1</v>
      </c>
      <c r="H3798">
        <v>0</v>
      </c>
      <c r="I3798">
        <v>90</v>
      </c>
      <c r="J3798">
        <v>2019</v>
      </c>
      <c r="K3798" t="s">
        <v>671</v>
      </c>
      <c r="L3798">
        <v>2</v>
      </c>
      <c r="M3798">
        <v>1</v>
      </c>
      <c r="N3798">
        <v>16</v>
      </c>
      <c r="O3798">
        <v>9</v>
      </c>
      <c r="P3798" t="s">
        <v>1665</v>
      </c>
      <c r="Q3798" t="s">
        <v>1468</v>
      </c>
      <c r="R3798" t="s">
        <v>1130</v>
      </c>
      <c r="S3798">
        <v>33046.76150407573</v>
      </c>
      <c r="T3798" t="s">
        <v>122</v>
      </c>
      <c r="U3798" t="s">
        <v>1132</v>
      </c>
      <c r="V3798" t="s">
        <v>135</v>
      </c>
      <c r="W3798" t="s">
        <v>322</v>
      </c>
      <c r="X3798" t="s">
        <v>57</v>
      </c>
      <c r="Y3798" t="s">
        <v>1733</v>
      </c>
      <c r="Z3798" s="1">
        <v>43978</v>
      </c>
      <c r="AA3798">
        <v>53</v>
      </c>
      <c r="AB3798" t="s">
        <v>81</v>
      </c>
      <c r="AC3798">
        <v>2023</v>
      </c>
      <c r="AD3798">
        <v>506</v>
      </c>
      <c r="AE3798" t="s">
        <v>755</v>
      </c>
      <c r="AF3798" t="s">
        <v>247</v>
      </c>
      <c r="AG3798" s="1">
        <v>36035</v>
      </c>
      <c r="AH3798" t="s">
        <v>248</v>
      </c>
      <c r="AI3798" t="s">
        <v>249</v>
      </c>
      <c r="AJ3798" t="s">
        <v>64</v>
      </c>
      <c r="AK3798">
        <v>185</v>
      </c>
      <c r="AL3798">
        <v>20000000</v>
      </c>
      <c r="AM3798">
        <v>25000000</v>
      </c>
      <c r="AN3798" s="1">
        <v>45838</v>
      </c>
      <c r="AO3798" t="s">
        <v>763</v>
      </c>
      <c r="AP3798" t="s">
        <v>164</v>
      </c>
      <c r="AQ3798">
        <v>16</v>
      </c>
      <c r="AR3798" t="s">
        <v>757</v>
      </c>
      <c r="AS3798">
        <v>0</v>
      </c>
      <c r="AT3798" t="s">
        <v>465</v>
      </c>
      <c r="AU3798">
        <v>26</v>
      </c>
    </row>
    <row r="3799" spans="1:47" x14ac:dyDescent="0.25">
      <c r="A3799" t="s">
        <v>1732</v>
      </c>
      <c r="B3799">
        <v>3203682</v>
      </c>
      <c r="C3799">
        <v>332697</v>
      </c>
      <c r="D3799" t="s">
        <v>48</v>
      </c>
      <c r="E3799">
        <v>0</v>
      </c>
      <c r="F3799">
        <v>0</v>
      </c>
      <c r="G3799">
        <v>1</v>
      </c>
      <c r="H3799">
        <v>0</v>
      </c>
      <c r="I3799">
        <v>90</v>
      </c>
      <c r="J3799">
        <v>2019</v>
      </c>
      <c r="K3799" t="s">
        <v>671</v>
      </c>
      <c r="L3799">
        <v>2</v>
      </c>
      <c r="M3799">
        <v>1</v>
      </c>
      <c r="N3799">
        <v>16</v>
      </c>
      <c r="O3799">
        <v>9</v>
      </c>
      <c r="P3799" t="s">
        <v>1665</v>
      </c>
      <c r="Q3799" t="s">
        <v>1468</v>
      </c>
      <c r="R3799" t="s">
        <v>1130</v>
      </c>
      <c r="S3799">
        <v>33046.76150407573</v>
      </c>
      <c r="T3799" t="s">
        <v>122</v>
      </c>
      <c r="U3799" t="s">
        <v>1132</v>
      </c>
      <c r="V3799" t="s">
        <v>135</v>
      </c>
      <c r="W3799" t="s">
        <v>322</v>
      </c>
      <c r="X3799" t="s">
        <v>57</v>
      </c>
      <c r="Y3799" t="s">
        <v>1733</v>
      </c>
      <c r="Z3799" s="1">
        <v>43978</v>
      </c>
      <c r="AA3799">
        <v>53</v>
      </c>
      <c r="AB3799" t="s">
        <v>81</v>
      </c>
      <c r="AC3799">
        <v>2023</v>
      </c>
      <c r="AD3799">
        <v>506</v>
      </c>
      <c r="AE3799" t="s">
        <v>755</v>
      </c>
      <c r="AF3799" t="s">
        <v>247</v>
      </c>
      <c r="AG3799" s="1">
        <v>36035</v>
      </c>
      <c r="AH3799" t="s">
        <v>248</v>
      </c>
      <c r="AI3799" t="s">
        <v>249</v>
      </c>
      <c r="AJ3799" t="s">
        <v>64</v>
      </c>
      <c r="AK3799">
        <v>185</v>
      </c>
      <c r="AL3799">
        <v>20000000</v>
      </c>
      <c r="AM3799">
        <v>25000000</v>
      </c>
      <c r="AN3799" s="1">
        <v>45838</v>
      </c>
      <c r="AO3799" t="s">
        <v>764</v>
      </c>
      <c r="AP3799" t="s">
        <v>164</v>
      </c>
      <c r="AQ3799">
        <v>16</v>
      </c>
      <c r="AR3799" t="s">
        <v>757</v>
      </c>
      <c r="AS3799">
        <v>0</v>
      </c>
      <c r="AT3799" t="s">
        <v>248</v>
      </c>
      <c r="AU3799">
        <v>26</v>
      </c>
    </row>
    <row r="3800" spans="1:47" x14ac:dyDescent="0.25">
      <c r="A3800" t="s">
        <v>1732</v>
      </c>
      <c r="B3800">
        <v>3203682</v>
      </c>
      <c r="C3800">
        <v>332697</v>
      </c>
      <c r="D3800" t="s">
        <v>48</v>
      </c>
      <c r="E3800">
        <v>0</v>
      </c>
      <c r="F3800">
        <v>0</v>
      </c>
      <c r="G3800">
        <v>1</v>
      </c>
      <c r="H3800">
        <v>0</v>
      </c>
      <c r="I3800">
        <v>90</v>
      </c>
      <c r="J3800">
        <v>2019</v>
      </c>
      <c r="K3800" t="s">
        <v>671</v>
      </c>
      <c r="L3800">
        <v>2</v>
      </c>
      <c r="M3800">
        <v>1</v>
      </c>
      <c r="N3800">
        <v>16</v>
      </c>
      <c r="O3800">
        <v>9</v>
      </c>
      <c r="P3800" t="s">
        <v>1665</v>
      </c>
      <c r="Q3800" t="s">
        <v>1468</v>
      </c>
      <c r="R3800" t="s">
        <v>1130</v>
      </c>
      <c r="S3800">
        <v>33046.76150407573</v>
      </c>
      <c r="T3800" t="s">
        <v>122</v>
      </c>
      <c r="U3800" t="s">
        <v>1132</v>
      </c>
      <c r="V3800" t="s">
        <v>135</v>
      </c>
      <c r="W3800" t="s">
        <v>322</v>
      </c>
      <c r="X3800" t="s">
        <v>57</v>
      </c>
      <c r="Y3800" t="s">
        <v>1733</v>
      </c>
      <c r="Z3800" s="1">
        <v>43978</v>
      </c>
      <c r="AA3800">
        <v>53</v>
      </c>
      <c r="AB3800" t="s">
        <v>81</v>
      </c>
      <c r="AC3800">
        <v>2023</v>
      </c>
      <c r="AD3800">
        <v>506</v>
      </c>
      <c r="AE3800" t="s">
        <v>755</v>
      </c>
      <c r="AF3800" t="s">
        <v>247</v>
      </c>
      <c r="AG3800" s="1">
        <v>36035</v>
      </c>
      <c r="AH3800" t="s">
        <v>248</v>
      </c>
      <c r="AI3800" t="s">
        <v>249</v>
      </c>
      <c r="AJ3800" t="s">
        <v>64</v>
      </c>
      <c r="AK3800">
        <v>185</v>
      </c>
      <c r="AL3800">
        <v>20000000</v>
      </c>
      <c r="AM3800">
        <v>25000000</v>
      </c>
      <c r="AN3800" s="1">
        <v>45838</v>
      </c>
      <c r="AO3800" t="s">
        <v>765</v>
      </c>
      <c r="AP3800" t="s">
        <v>164</v>
      </c>
      <c r="AQ3800">
        <v>16</v>
      </c>
      <c r="AR3800" t="s">
        <v>757</v>
      </c>
      <c r="AS3800">
        <v>0</v>
      </c>
      <c r="AT3800" t="s">
        <v>248</v>
      </c>
      <c r="AU3800">
        <v>26</v>
      </c>
    </row>
    <row r="3801" spans="1:47" x14ac:dyDescent="0.25">
      <c r="A3801" t="s">
        <v>1732</v>
      </c>
      <c r="B3801">
        <v>3203682</v>
      </c>
      <c r="C3801">
        <v>332697</v>
      </c>
      <c r="D3801" t="s">
        <v>48</v>
      </c>
      <c r="E3801">
        <v>0</v>
      </c>
      <c r="F3801">
        <v>0</v>
      </c>
      <c r="G3801">
        <v>1</v>
      </c>
      <c r="H3801">
        <v>0</v>
      </c>
      <c r="I3801">
        <v>90</v>
      </c>
      <c r="J3801">
        <v>2019</v>
      </c>
      <c r="K3801" t="s">
        <v>671</v>
      </c>
      <c r="L3801">
        <v>2</v>
      </c>
      <c r="M3801">
        <v>1</v>
      </c>
      <c r="N3801">
        <v>16</v>
      </c>
      <c r="O3801">
        <v>9</v>
      </c>
      <c r="P3801" t="s">
        <v>1665</v>
      </c>
      <c r="Q3801" t="s">
        <v>1468</v>
      </c>
      <c r="R3801" t="s">
        <v>1130</v>
      </c>
      <c r="S3801">
        <v>33046.76150407573</v>
      </c>
      <c r="T3801" t="s">
        <v>122</v>
      </c>
      <c r="U3801" t="s">
        <v>1132</v>
      </c>
      <c r="V3801" t="s">
        <v>135</v>
      </c>
      <c r="W3801" t="s">
        <v>322</v>
      </c>
      <c r="X3801" t="s">
        <v>57</v>
      </c>
      <c r="Y3801" t="s">
        <v>1733</v>
      </c>
      <c r="Z3801" s="1">
        <v>43978</v>
      </c>
      <c r="AA3801">
        <v>53</v>
      </c>
      <c r="AB3801" t="s">
        <v>81</v>
      </c>
      <c r="AC3801">
        <v>2023</v>
      </c>
      <c r="AD3801">
        <v>506</v>
      </c>
      <c r="AE3801" t="s">
        <v>755</v>
      </c>
      <c r="AF3801" t="s">
        <v>247</v>
      </c>
      <c r="AG3801" s="1">
        <v>36035</v>
      </c>
      <c r="AH3801" t="s">
        <v>248</v>
      </c>
      <c r="AI3801" t="s">
        <v>249</v>
      </c>
      <c r="AJ3801" t="s">
        <v>64</v>
      </c>
      <c r="AK3801">
        <v>185</v>
      </c>
      <c r="AL3801">
        <v>20000000</v>
      </c>
      <c r="AM3801">
        <v>25000000</v>
      </c>
      <c r="AN3801" s="1">
        <v>45838</v>
      </c>
      <c r="AO3801" t="s">
        <v>766</v>
      </c>
      <c r="AP3801" t="s">
        <v>164</v>
      </c>
      <c r="AQ3801">
        <v>16</v>
      </c>
      <c r="AR3801" t="s">
        <v>757</v>
      </c>
      <c r="AS3801">
        <v>0</v>
      </c>
      <c r="AT3801" t="s">
        <v>248</v>
      </c>
      <c r="AU3801">
        <v>26</v>
      </c>
    </row>
    <row r="3802" spans="1:47" x14ac:dyDescent="0.25">
      <c r="A3802" t="s">
        <v>1732</v>
      </c>
      <c r="B3802">
        <v>3203682</v>
      </c>
      <c r="C3802">
        <v>332697</v>
      </c>
      <c r="D3802" t="s">
        <v>48</v>
      </c>
      <c r="E3802">
        <v>0</v>
      </c>
      <c r="F3802">
        <v>0</v>
      </c>
      <c r="G3802">
        <v>1</v>
      </c>
      <c r="H3802">
        <v>0</v>
      </c>
      <c r="I3802">
        <v>90</v>
      </c>
      <c r="J3802">
        <v>2019</v>
      </c>
      <c r="K3802" t="s">
        <v>671</v>
      </c>
      <c r="L3802">
        <v>2</v>
      </c>
      <c r="M3802">
        <v>1</v>
      </c>
      <c r="N3802">
        <v>16</v>
      </c>
      <c r="O3802">
        <v>9</v>
      </c>
      <c r="P3802" t="s">
        <v>1665</v>
      </c>
      <c r="Q3802" t="s">
        <v>1468</v>
      </c>
      <c r="R3802" t="s">
        <v>1130</v>
      </c>
      <c r="S3802">
        <v>33046.76150407573</v>
      </c>
      <c r="T3802" t="s">
        <v>122</v>
      </c>
      <c r="U3802" t="s">
        <v>1132</v>
      </c>
      <c r="V3802" t="s">
        <v>135</v>
      </c>
      <c r="W3802" t="s">
        <v>322</v>
      </c>
      <c r="X3802" t="s">
        <v>57</v>
      </c>
      <c r="Y3802" t="s">
        <v>1733</v>
      </c>
      <c r="Z3802" s="1">
        <v>43978</v>
      </c>
      <c r="AA3802">
        <v>53</v>
      </c>
      <c r="AB3802" t="s">
        <v>81</v>
      </c>
      <c r="AC3802">
        <v>2023</v>
      </c>
      <c r="AD3802">
        <v>506</v>
      </c>
      <c r="AE3802" t="s">
        <v>755</v>
      </c>
      <c r="AF3802" t="s">
        <v>247</v>
      </c>
      <c r="AG3802" s="1">
        <v>36035</v>
      </c>
      <c r="AH3802" t="s">
        <v>248</v>
      </c>
      <c r="AI3802" t="s">
        <v>249</v>
      </c>
      <c r="AJ3802" t="s">
        <v>64</v>
      </c>
      <c r="AK3802">
        <v>185</v>
      </c>
      <c r="AL3802">
        <v>20000000</v>
      </c>
      <c r="AM3802">
        <v>25000000</v>
      </c>
      <c r="AN3802" s="1">
        <v>45838</v>
      </c>
      <c r="AO3802" t="s">
        <v>767</v>
      </c>
      <c r="AP3802" t="s">
        <v>164</v>
      </c>
      <c r="AQ3802">
        <v>16</v>
      </c>
      <c r="AR3802" t="s">
        <v>757</v>
      </c>
      <c r="AS3802">
        <v>0</v>
      </c>
      <c r="AT3802" t="s">
        <v>465</v>
      </c>
      <c r="AU3802">
        <v>26</v>
      </c>
    </row>
    <row r="3803" spans="1:47" x14ac:dyDescent="0.25">
      <c r="A3803" t="s">
        <v>1732</v>
      </c>
      <c r="B3803">
        <v>3203682</v>
      </c>
      <c r="C3803">
        <v>332697</v>
      </c>
      <c r="D3803" t="s">
        <v>48</v>
      </c>
      <c r="E3803">
        <v>0</v>
      </c>
      <c r="F3803">
        <v>0</v>
      </c>
      <c r="G3803">
        <v>1</v>
      </c>
      <c r="H3803">
        <v>0</v>
      </c>
      <c r="I3803">
        <v>90</v>
      </c>
      <c r="J3803">
        <v>2019</v>
      </c>
      <c r="K3803" t="s">
        <v>671</v>
      </c>
      <c r="L3803">
        <v>2</v>
      </c>
      <c r="M3803">
        <v>1</v>
      </c>
      <c r="N3803">
        <v>16</v>
      </c>
      <c r="O3803">
        <v>9</v>
      </c>
      <c r="P3803" t="s">
        <v>1665</v>
      </c>
      <c r="Q3803" t="s">
        <v>1468</v>
      </c>
      <c r="R3803" t="s">
        <v>1130</v>
      </c>
      <c r="S3803">
        <v>33046.76150407573</v>
      </c>
      <c r="T3803" t="s">
        <v>122</v>
      </c>
      <c r="U3803" t="s">
        <v>1132</v>
      </c>
      <c r="V3803" t="s">
        <v>135</v>
      </c>
      <c r="W3803" t="s">
        <v>322</v>
      </c>
      <c r="X3803" t="s">
        <v>57</v>
      </c>
      <c r="Y3803" t="s">
        <v>1733</v>
      </c>
      <c r="Z3803" s="1">
        <v>43978</v>
      </c>
      <c r="AA3803">
        <v>53</v>
      </c>
      <c r="AB3803" t="s">
        <v>81</v>
      </c>
      <c r="AC3803">
        <v>2023</v>
      </c>
      <c r="AD3803">
        <v>506</v>
      </c>
      <c r="AE3803" t="s">
        <v>755</v>
      </c>
      <c r="AF3803" t="s">
        <v>247</v>
      </c>
      <c r="AG3803" s="1">
        <v>36035</v>
      </c>
      <c r="AH3803" t="s">
        <v>248</v>
      </c>
      <c r="AI3803" t="s">
        <v>249</v>
      </c>
      <c r="AJ3803" t="s">
        <v>64</v>
      </c>
      <c r="AK3803">
        <v>185</v>
      </c>
      <c r="AL3803">
        <v>20000000</v>
      </c>
      <c r="AM3803">
        <v>25000000</v>
      </c>
      <c r="AN3803" s="1">
        <v>45838</v>
      </c>
      <c r="AO3803" t="s">
        <v>768</v>
      </c>
      <c r="AP3803" t="s">
        <v>164</v>
      </c>
      <c r="AQ3803">
        <v>16</v>
      </c>
      <c r="AR3803" t="s">
        <v>757</v>
      </c>
      <c r="AS3803">
        <v>0</v>
      </c>
      <c r="AT3803" t="s">
        <v>248</v>
      </c>
      <c r="AU3803">
        <v>26</v>
      </c>
    </row>
    <row r="3804" spans="1:47" x14ac:dyDescent="0.25">
      <c r="A3804" t="s">
        <v>1734</v>
      </c>
      <c r="B3804">
        <v>3203691</v>
      </c>
      <c r="C3804">
        <v>332697</v>
      </c>
      <c r="D3804" t="s">
        <v>48</v>
      </c>
      <c r="E3804">
        <v>1</v>
      </c>
      <c r="F3804">
        <v>0</v>
      </c>
      <c r="G3804">
        <v>0</v>
      </c>
      <c r="H3804">
        <v>0</v>
      </c>
      <c r="I3804">
        <v>55</v>
      </c>
      <c r="J3804">
        <v>2019</v>
      </c>
      <c r="K3804" t="s">
        <v>221</v>
      </c>
      <c r="L3804">
        <v>0</v>
      </c>
      <c r="M3804">
        <v>1</v>
      </c>
      <c r="N3804">
        <v>10</v>
      </c>
      <c r="O3804">
        <v>17</v>
      </c>
      <c r="P3804" t="s">
        <v>1468</v>
      </c>
      <c r="Q3804" t="s">
        <v>932</v>
      </c>
      <c r="R3804" t="s">
        <v>494</v>
      </c>
      <c r="S3804">
        <v>33046.76150407573</v>
      </c>
      <c r="T3804" t="s">
        <v>53</v>
      </c>
      <c r="U3804" t="s">
        <v>135</v>
      </c>
      <c r="V3804" t="s">
        <v>116</v>
      </c>
      <c r="W3804" t="s">
        <v>141</v>
      </c>
      <c r="X3804" t="s">
        <v>57</v>
      </c>
      <c r="Y3804" t="s">
        <v>1735</v>
      </c>
      <c r="Z3804" s="1">
        <v>43981</v>
      </c>
      <c r="AA3804">
        <v>55</v>
      </c>
      <c r="AB3804" t="s">
        <v>59</v>
      </c>
      <c r="AC3804">
        <v>2023</v>
      </c>
      <c r="AD3804">
        <v>506</v>
      </c>
      <c r="AE3804" t="s">
        <v>755</v>
      </c>
      <c r="AF3804" t="s">
        <v>247</v>
      </c>
      <c r="AG3804" s="1">
        <v>36035</v>
      </c>
      <c r="AH3804" t="s">
        <v>248</v>
      </c>
      <c r="AI3804" t="s">
        <v>249</v>
      </c>
      <c r="AJ3804" t="s">
        <v>64</v>
      </c>
      <c r="AK3804">
        <v>185</v>
      </c>
      <c r="AL3804">
        <v>20000000</v>
      </c>
      <c r="AM3804">
        <v>25000000</v>
      </c>
      <c r="AN3804" s="1">
        <v>45838</v>
      </c>
      <c r="AO3804" t="s">
        <v>756</v>
      </c>
      <c r="AP3804" t="s">
        <v>66</v>
      </c>
      <c r="AQ3804">
        <v>16</v>
      </c>
      <c r="AR3804" t="s">
        <v>757</v>
      </c>
      <c r="AS3804">
        <v>0</v>
      </c>
      <c r="AT3804" t="s">
        <v>465</v>
      </c>
      <c r="AU3804">
        <v>26</v>
      </c>
    </row>
    <row r="3805" spans="1:47" x14ac:dyDescent="0.25">
      <c r="A3805" t="s">
        <v>1734</v>
      </c>
      <c r="B3805">
        <v>3203691</v>
      </c>
      <c r="C3805">
        <v>332697</v>
      </c>
      <c r="D3805" t="s">
        <v>48</v>
      </c>
      <c r="E3805">
        <v>1</v>
      </c>
      <c r="F3805">
        <v>0</v>
      </c>
      <c r="G3805">
        <v>0</v>
      </c>
      <c r="H3805">
        <v>0</v>
      </c>
      <c r="I3805">
        <v>55</v>
      </c>
      <c r="J3805">
        <v>2019</v>
      </c>
      <c r="K3805" t="s">
        <v>221</v>
      </c>
      <c r="L3805">
        <v>0</v>
      </c>
      <c r="M3805">
        <v>1</v>
      </c>
      <c r="N3805">
        <v>10</v>
      </c>
      <c r="O3805">
        <v>17</v>
      </c>
      <c r="P3805" t="s">
        <v>1468</v>
      </c>
      <c r="Q3805" t="s">
        <v>932</v>
      </c>
      <c r="R3805" t="s">
        <v>494</v>
      </c>
      <c r="S3805">
        <v>33046.76150407573</v>
      </c>
      <c r="T3805" t="s">
        <v>53</v>
      </c>
      <c r="U3805" t="s">
        <v>135</v>
      </c>
      <c r="V3805" t="s">
        <v>116</v>
      </c>
      <c r="W3805" t="s">
        <v>141</v>
      </c>
      <c r="X3805" t="s">
        <v>57</v>
      </c>
      <c r="Y3805" t="s">
        <v>1735</v>
      </c>
      <c r="Z3805" s="1">
        <v>43981</v>
      </c>
      <c r="AA3805">
        <v>55</v>
      </c>
      <c r="AB3805" t="s">
        <v>59</v>
      </c>
      <c r="AC3805">
        <v>2023</v>
      </c>
      <c r="AD3805">
        <v>506</v>
      </c>
      <c r="AE3805" t="s">
        <v>755</v>
      </c>
      <c r="AF3805" t="s">
        <v>247</v>
      </c>
      <c r="AG3805" s="1">
        <v>36035</v>
      </c>
      <c r="AH3805" t="s">
        <v>248</v>
      </c>
      <c r="AI3805" t="s">
        <v>249</v>
      </c>
      <c r="AJ3805" t="s">
        <v>64</v>
      </c>
      <c r="AK3805">
        <v>185</v>
      </c>
      <c r="AL3805">
        <v>20000000</v>
      </c>
      <c r="AM3805">
        <v>25000000</v>
      </c>
      <c r="AN3805" s="1">
        <v>45838</v>
      </c>
      <c r="AO3805" t="s">
        <v>758</v>
      </c>
      <c r="AP3805" t="s">
        <v>66</v>
      </c>
      <c r="AQ3805">
        <v>16</v>
      </c>
      <c r="AR3805" t="s">
        <v>757</v>
      </c>
      <c r="AS3805">
        <v>0</v>
      </c>
      <c r="AT3805" t="s">
        <v>248</v>
      </c>
      <c r="AU3805">
        <v>26</v>
      </c>
    </row>
    <row r="3806" spans="1:47" x14ac:dyDescent="0.25">
      <c r="A3806" t="s">
        <v>1734</v>
      </c>
      <c r="B3806">
        <v>3203691</v>
      </c>
      <c r="C3806">
        <v>332697</v>
      </c>
      <c r="D3806" t="s">
        <v>48</v>
      </c>
      <c r="E3806">
        <v>1</v>
      </c>
      <c r="F3806">
        <v>0</v>
      </c>
      <c r="G3806">
        <v>0</v>
      </c>
      <c r="H3806">
        <v>0</v>
      </c>
      <c r="I3806">
        <v>55</v>
      </c>
      <c r="J3806">
        <v>2019</v>
      </c>
      <c r="K3806" t="s">
        <v>221</v>
      </c>
      <c r="L3806">
        <v>0</v>
      </c>
      <c r="M3806">
        <v>1</v>
      </c>
      <c r="N3806">
        <v>10</v>
      </c>
      <c r="O3806">
        <v>17</v>
      </c>
      <c r="P3806" t="s">
        <v>1468</v>
      </c>
      <c r="Q3806" t="s">
        <v>932</v>
      </c>
      <c r="R3806" t="s">
        <v>494</v>
      </c>
      <c r="S3806">
        <v>33046.76150407573</v>
      </c>
      <c r="T3806" t="s">
        <v>53</v>
      </c>
      <c r="U3806" t="s">
        <v>135</v>
      </c>
      <c r="V3806" t="s">
        <v>116</v>
      </c>
      <c r="W3806" t="s">
        <v>141</v>
      </c>
      <c r="X3806" t="s">
        <v>57</v>
      </c>
      <c r="Y3806" t="s">
        <v>1735</v>
      </c>
      <c r="Z3806" s="1">
        <v>43981</v>
      </c>
      <c r="AA3806">
        <v>55</v>
      </c>
      <c r="AB3806" t="s">
        <v>59</v>
      </c>
      <c r="AC3806">
        <v>2023</v>
      </c>
      <c r="AD3806">
        <v>506</v>
      </c>
      <c r="AE3806" t="s">
        <v>755</v>
      </c>
      <c r="AF3806" t="s">
        <v>247</v>
      </c>
      <c r="AG3806" s="1">
        <v>36035</v>
      </c>
      <c r="AH3806" t="s">
        <v>248</v>
      </c>
      <c r="AI3806" t="s">
        <v>249</v>
      </c>
      <c r="AJ3806" t="s">
        <v>64</v>
      </c>
      <c r="AK3806">
        <v>185</v>
      </c>
      <c r="AL3806">
        <v>20000000</v>
      </c>
      <c r="AM3806">
        <v>25000000</v>
      </c>
      <c r="AN3806" s="1">
        <v>45838</v>
      </c>
      <c r="AO3806" t="s">
        <v>759</v>
      </c>
      <c r="AP3806" t="s">
        <v>164</v>
      </c>
      <c r="AQ3806">
        <v>16</v>
      </c>
      <c r="AR3806" t="s">
        <v>757</v>
      </c>
      <c r="AS3806">
        <v>0</v>
      </c>
      <c r="AT3806" t="s">
        <v>465</v>
      </c>
      <c r="AU3806">
        <v>26</v>
      </c>
    </row>
    <row r="3807" spans="1:47" x14ac:dyDescent="0.25">
      <c r="A3807" t="s">
        <v>1734</v>
      </c>
      <c r="B3807">
        <v>3203691</v>
      </c>
      <c r="C3807">
        <v>332697</v>
      </c>
      <c r="D3807" t="s">
        <v>48</v>
      </c>
      <c r="E3807">
        <v>1</v>
      </c>
      <c r="F3807">
        <v>0</v>
      </c>
      <c r="G3807">
        <v>0</v>
      </c>
      <c r="H3807">
        <v>0</v>
      </c>
      <c r="I3807">
        <v>55</v>
      </c>
      <c r="J3807">
        <v>2019</v>
      </c>
      <c r="K3807" t="s">
        <v>221</v>
      </c>
      <c r="L3807">
        <v>0</v>
      </c>
      <c r="M3807">
        <v>1</v>
      </c>
      <c r="N3807">
        <v>10</v>
      </c>
      <c r="O3807">
        <v>17</v>
      </c>
      <c r="P3807" t="s">
        <v>1468</v>
      </c>
      <c r="Q3807" t="s">
        <v>932</v>
      </c>
      <c r="R3807" t="s">
        <v>494</v>
      </c>
      <c r="S3807">
        <v>33046.76150407573</v>
      </c>
      <c r="T3807" t="s">
        <v>53</v>
      </c>
      <c r="U3807" t="s">
        <v>135</v>
      </c>
      <c r="V3807" t="s">
        <v>116</v>
      </c>
      <c r="W3807" t="s">
        <v>141</v>
      </c>
      <c r="X3807" t="s">
        <v>57</v>
      </c>
      <c r="Y3807" t="s">
        <v>1735</v>
      </c>
      <c r="Z3807" s="1">
        <v>43981</v>
      </c>
      <c r="AA3807">
        <v>55</v>
      </c>
      <c r="AB3807" t="s">
        <v>59</v>
      </c>
      <c r="AC3807">
        <v>2023</v>
      </c>
      <c r="AD3807">
        <v>506</v>
      </c>
      <c r="AE3807" t="s">
        <v>755</v>
      </c>
      <c r="AF3807" t="s">
        <v>247</v>
      </c>
      <c r="AG3807" s="1">
        <v>36035</v>
      </c>
      <c r="AH3807" t="s">
        <v>248</v>
      </c>
      <c r="AI3807" t="s">
        <v>249</v>
      </c>
      <c r="AJ3807" t="s">
        <v>64</v>
      </c>
      <c r="AK3807">
        <v>185</v>
      </c>
      <c r="AL3807">
        <v>20000000</v>
      </c>
      <c r="AM3807">
        <v>25000000</v>
      </c>
      <c r="AN3807" s="1">
        <v>45838</v>
      </c>
      <c r="AO3807" t="s">
        <v>760</v>
      </c>
      <c r="AP3807" t="s">
        <v>164</v>
      </c>
      <c r="AQ3807">
        <v>16</v>
      </c>
      <c r="AR3807" t="s">
        <v>757</v>
      </c>
      <c r="AS3807">
        <v>0</v>
      </c>
      <c r="AT3807" t="s">
        <v>465</v>
      </c>
      <c r="AU3807">
        <v>26</v>
      </c>
    </row>
    <row r="3808" spans="1:47" x14ac:dyDescent="0.25">
      <c r="A3808" t="s">
        <v>1734</v>
      </c>
      <c r="B3808">
        <v>3203691</v>
      </c>
      <c r="C3808">
        <v>332697</v>
      </c>
      <c r="D3808" t="s">
        <v>48</v>
      </c>
      <c r="E3808">
        <v>1</v>
      </c>
      <c r="F3808">
        <v>0</v>
      </c>
      <c r="G3808">
        <v>0</v>
      </c>
      <c r="H3808">
        <v>0</v>
      </c>
      <c r="I3808">
        <v>55</v>
      </c>
      <c r="J3808">
        <v>2019</v>
      </c>
      <c r="K3808" t="s">
        <v>221</v>
      </c>
      <c r="L3808">
        <v>0</v>
      </c>
      <c r="M3808">
        <v>1</v>
      </c>
      <c r="N3808">
        <v>10</v>
      </c>
      <c r="O3808">
        <v>17</v>
      </c>
      <c r="P3808" t="s">
        <v>1468</v>
      </c>
      <c r="Q3808" t="s">
        <v>932</v>
      </c>
      <c r="R3808" t="s">
        <v>494</v>
      </c>
      <c r="S3808">
        <v>33046.76150407573</v>
      </c>
      <c r="T3808" t="s">
        <v>53</v>
      </c>
      <c r="U3808" t="s">
        <v>135</v>
      </c>
      <c r="V3808" t="s">
        <v>116</v>
      </c>
      <c r="W3808" t="s">
        <v>141</v>
      </c>
      <c r="X3808" t="s">
        <v>57</v>
      </c>
      <c r="Y3808" t="s">
        <v>1735</v>
      </c>
      <c r="Z3808" s="1">
        <v>43981</v>
      </c>
      <c r="AA3808">
        <v>55</v>
      </c>
      <c r="AB3808" t="s">
        <v>59</v>
      </c>
      <c r="AC3808">
        <v>2023</v>
      </c>
      <c r="AD3808">
        <v>506</v>
      </c>
      <c r="AE3808" t="s">
        <v>755</v>
      </c>
      <c r="AF3808" t="s">
        <v>247</v>
      </c>
      <c r="AG3808" s="1">
        <v>36035</v>
      </c>
      <c r="AH3808" t="s">
        <v>248</v>
      </c>
      <c r="AI3808" t="s">
        <v>249</v>
      </c>
      <c r="AJ3808" t="s">
        <v>64</v>
      </c>
      <c r="AK3808">
        <v>185</v>
      </c>
      <c r="AL3808">
        <v>20000000</v>
      </c>
      <c r="AM3808">
        <v>25000000</v>
      </c>
      <c r="AN3808" s="1">
        <v>45838</v>
      </c>
      <c r="AO3808" t="s">
        <v>761</v>
      </c>
      <c r="AP3808" t="s">
        <v>164</v>
      </c>
      <c r="AQ3808">
        <v>16</v>
      </c>
      <c r="AR3808" t="s">
        <v>757</v>
      </c>
      <c r="AS3808">
        <v>0</v>
      </c>
      <c r="AT3808" t="s">
        <v>465</v>
      </c>
      <c r="AU3808">
        <v>26</v>
      </c>
    </row>
    <row r="3809" spans="1:47" x14ac:dyDescent="0.25">
      <c r="A3809" t="s">
        <v>1734</v>
      </c>
      <c r="B3809">
        <v>3203691</v>
      </c>
      <c r="C3809">
        <v>332697</v>
      </c>
      <c r="D3809" t="s">
        <v>48</v>
      </c>
      <c r="E3809">
        <v>1</v>
      </c>
      <c r="F3809">
        <v>0</v>
      </c>
      <c r="G3809">
        <v>0</v>
      </c>
      <c r="H3809">
        <v>0</v>
      </c>
      <c r="I3809">
        <v>55</v>
      </c>
      <c r="J3809">
        <v>2019</v>
      </c>
      <c r="K3809" t="s">
        <v>221</v>
      </c>
      <c r="L3809">
        <v>0</v>
      </c>
      <c r="M3809">
        <v>1</v>
      </c>
      <c r="N3809">
        <v>10</v>
      </c>
      <c r="O3809">
        <v>17</v>
      </c>
      <c r="P3809" t="s">
        <v>1468</v>
      </c>
      <c r="Q3809" t="s">
        <v>932</v>
      </c>
      <c r="R3809" t="s">
        <v>494</v>
      </c>
      <c r="S3809">
        <v>33046.76150407573</v>
      </c>
      <c r="T3809" t="s">
        <v>53</v>
      </c>
      <c r="U3809" t="s">
        <v>135</v>
      </c>
      <c r="V3809" t="s">
        <v>116</v>
      </c>
      <c r="W3809" t="s">
        <v>141</v>
      </c>
      <c r="X3809" t="s">
        <v>57</v>
      </c>
      <c r="Y3809" t="s">
        <v>1735</v>
      </c>
      <c r="Z3809" s="1">
        <v>43981</v>
      </c>
      <c r="AA3809">
        <v>55</v>
      </c>
      <c r="AB3809" t="s">
        <v>59</v>
      </c>
      <c r="AC3809">
        <v>2023</v>
      </c>
      <c r="AD3809">
        <v>506</v>
      </c>
      <c r="AE3809" t="s">
        <v>755</v>
      </c>
      <c r="AF3809" t="s">
        <v>247</v>
      </c>
      <c r="AG3809" s="1">
        <v>36035</v>
      </c>
      <c r="AH3809" t="s">
        <v>248</v>
      </c>
      <c r="AI3809" t="s">
        <v>249</v>
      </c>
      <c r="AJ3809" t="s">
        <v>64</v>
      </c>
      <c r="AK3809">
        <v>185</v>
      </c>
      <c r="AL3809">
        <v>20000000</v>
      </c>
      <c r="AM3809">
        <v>25000000</v>
      </c>
      <c r="AN3809" s="1">
        <v>45838</v>
      </c>
      <c r="AO3809" t="s">
        <v>762</v>
      </c>
      <c r="AP3809" t="s">
        <v>164</v>
      </c>
      <c r="AQ3809">
        <v>16</v>
      </c>
      <c r="AR3809" t="s">
        <v>757</v>
      </c>
      <c r="AS3809">
        <v>0</v>
      </c>
      <c r="AT3809" t="s">
        <v>465</v>
      </c>
      <c r="AU3809">
        <v>26</v>
      </c>
    </row>
    <row r="3810" spans="1:47" x14ac:dyDescent="0.25">
      <c r="A3810" t="s">
        <v>1734</v>
      </c>
      <c r="B3810">
        <v>3203691</v>
      </c>
      <c r="C3810">
        <v>332697</v>
      </c>
      <c r="D3810" t="s">
        <v>48</v>
      </c>
      <c r="E3810">
        <v>1</v>
      </c>
      <c r="F3810">
        <v>0</v>
      </c>
      <c r="G3810">
        <v>0</v>
      </c>
      <c r="H3810">
        <v>0</v>
      </c>
      <c r="I3810">
        <v>55</v>
      </c>
      <c r="J3810">
        <v>2019</v>
      </c>
      <c r="K3810" t="s">
        <v>221</v>
      </c>
      <c r="L3810">
        <v>0</v>
      </c>
      <c r="M3810">
        <v>1</v>
      </c>
      <c r="N3810">
        <v>10</v>
      </c>
      <c r="O3810">
        <v>17</v>
      </c>
      <c r="P3810" t="s">
        <v>1468</v>
      </c>
      <c r="Q3810" t="s">
        <v>932</v>
      </c>
      <c r="R3810" t="s">
        <v>494</v>
      </c>
      <c r="S3810">
        <v>33046.76150407573</v>
      </c>
      <c r="T3810" t="s">
        <v>53</v>
      </c>
      <c r="U3810" t="s">
        <v>135</v>
      </c>
      <c r="V3810" t="s">
        <v>116</v>
      </c>
      <c r="W3810" t="s">
        <v>141</v>
      </c>
      <c r="X3810" t="s">
        <v>57</v>
      </c>
      <c r="Y3810" t="s">
        <v>1735</v>
      </c>
      <c r="Z3810" s="1">
        <v>43981</v>
      </c>
      <c r="AA3810">
        <v>55</v>
      </c>
      <c r="AB3810" t="s">
        <v>59</v>
      </c>
      <c r="AC3810">
        <v>2023</v>
      </c>
      <c r="AD3810">
        <v>506</v>
      </c>
      <c r="AE3810" t="s">
        <v>755</v>
      </c>
      <c r="AF3810" t="s">
        <v>247</v>
      </c>
      <c r="AG3810" s="1">
        <v>36035</v>
      </c>
      <c r="AH3810" t="s">
        <v>248</v>
      </c>
      <c r="AI3810" t="s">
        <v>249</v>
      </c>
      <c r="AJ3810" t="s">
        <v>64</v>
      </c>
      <c r="AK3810">
        <v>185</v>
      </c>
      <c r="AL3810">
        <v>20000000</v>
      </c>
      <c r="AM3810">
        <v>25000000</v>
      </c>
      <c r="AN3810" s="1">
        <v>45838</v>
      </c>
      <c r="AO3810" t="s">
        <v>763</v>
      </c>
      <c r="AP3810" t="s">
        <v>164</v>
      </c>
      <c r="AQ3810">
        <v>16</v>
      </c>
      <c r="AR3810" t="s">
        <v>757</v>
      </c>
      <c r="AS3810">
        <v>0</v>
      </c>
      <c r="AT3810" t="s">
        <v>465</v>
      </c>
      <c r="AU3810">
        <v>26</v>
      </c>
    </row>
    <row r="3811" spans="1:47" x14ac:dyDescent="0.25">
      <c r="A3811" t="s">
        <v>1734</v>
      </c>
      <c r="B3811">
        <v>3203691</v>
      </c>
      <c r="C3811">
        <v>332697</v>
      </c>
      <c r="D3811" t="s">
        <v>48</v>
      </c>
      <c r="E3811">
        <v>1</v>
      </c>
      <c r="F3811">
        <v>0</v>
      </c>
      <c r="G3811">
        <v>0</v>
      </c>
      <c r="H3811">
        <v>0</v>
      </c>
      <c r="I3811">
        <v>55</v>
      </c>
      <c r="J3811">
        <v>2019</v>
      </c>
      <c r="K3811" t="s">
        <v>221</v>
      </c>
      <c r="L3811">
        <v>0</v>
      </c>
      <c r="M3811">
        <v>1</v>
      </c>
      <c r="N3811">
        <v>10</v>
      </c>
      <c r="O3811">
        <v>17</v>
      </c>
      <c r="P3811" t="s">
        <v>1468</v>
      </c>
      <c r="Q3811" t="s">
        <v>932</v>
      </c>
      <c r="R3811" t="s">
        <v>494</v>
      </c>
      <c r="S3811">
        <v>33046.76150407573</v>
      </c>
      <c r="T3811" t="s">
        <v>53</v>
      </c>
      <c r="U3811" t="s">
        <v>135</v>
      </c>
      <c r="V3811" t="s">
        <v>116</v>
      </c>
      <c r="W3811" t="s">
        <v>141</v>
      </c>
      <c r="X3811" t="s">
        <v>57</v>
      </c>
      <c r="Y3811" t="s">
        <v>1735</v>
      </c>
      <c r="Z3811" s="1">
        <v>43981</v>
      </c>
      <c r="AA3811">
        <v>55</v>
      </c>
      <c r="AB3811" t="s">
        <v>59</v>
      </c>
      <c r="AC3811">
        <v>2023</v>
      </c>
      <c r="AD3811">
        <v>506</v>
      </c>
      <c r="AE3811" t="s">
        <v>755</v>
      </c>
      <c r="AF3811" t="s">
        <v>247</v>
      </c>
      <c r="AG3811" s="1">
        <v>36035</v>
      </c>
      <c r="AH3811" t="s">
        <v>248</v>
      </c>
      <c r="AI3811" t="s">
        <v>249</v>
      </c>
      <c r="AJ3811" t="s">
        <v>64</v>
      </c>
      <c r="AK3811">
        <v>185</v>
      </c>
      <c r="AL3811">
        <v>20000000</v>
      </c>
      <c r="AM3811">
        <v>25000000</v>
      </c>
      <c r="AN3811" s="1">
        <v>45838</v>
      </c>
      <c r="AO3811" t="s">
        <v>764</v>
      </c>
      <c r="AP3811" t="s">
        <v>164</v>
      </c>
      <c r="AQ3811">
        <v>16</v>
      </c>
      <c r="AR3811" t="s">
        <v>757</v>
      </c>
      <c r="AS3811">
        <v>0</v>
      </c>
      <c r="AT3811" t="s">
        <v>248</v>
      </c>
      <c r="AU3811">
        <v>26</v>
      </c>
    </row>
    <row r="3812" spans="1:47" x14ac:dyDescent="0.25">
      <c r="A3812" t="s">
        <v>1734</v>
      </c>
      <c r="B3812">
        <v>3203691</v>
      </c>
      <c r="C3812">
        <v>332697</v>
      </c>
      <c r="D3812" t="s">
        <v>48</v>
      </c>
      <c r="E3812">
        <v>1</v>
      </c>
      <c r="F3812">
        <v>0</v>
      </c>
      <c r="G3812">
        <v>0</v>
      </c>
      <c r="H3812">
        <v>0</v>
      </c>
      <c r="I3812">
        <v>55</v>
      </c>
      <c r="J3812">
        <v>2019</v>
      </c>
      <c r="K3812" t="s">
        <v>221</v>
      </c>
      <c r="L3812">
        <v>0</v>
      </c>
      <c r="M3812">
        <v>1</v>
      </c>
      <c r="N3812">
        <v>10</v>
      </c>
      <c r="O3812">
        <v>17</v>
      </c>
      <c r="P3812" t="s">
        <v>1468</v>
      </c>
      <c r="Q3812" t="s">
        <v>932</v>
      </c>
      <c r="R3812" t="s">
        <v>494</v>
      </c>
      <c r="S3812">
        <v>33046.76150407573</v>
      </c>
      <c r="T3812" t="s">
        <v>53</v>
      </c>
      <c r="U3812" t="s">
        <v>135</v>
      </c>
      <c r="V3812" t="s">
        <v>116</v>
      </c>
      <c r="W3812" t="s">
        <v>141</v>
      </c>
      <c r="X3812" t="s">
        <v>57</v>
      </c>
      <c r="Y3812" t="s">
        <v>1735</v>
      </c>
      <c r="Z3812" s="1">
        <v>43981</v>
      </c>
      <c r="AA3812">
        <v>55</v>
      </c>
      <c r="AB3812" t="s">
        <v>59</v>
      </c>
      <c r="AC3812">
        <v>2023</v>
      </c>
      <c r="AD3812">
        <v>506</v>
      </c>
      <c r="AE3812" t="s">
        <v>755</v>
      </c>
      <c r="AF3812" t="s">
        <v>247</v>
      </c>
      <c r="AG3812" s="1">
        <v>36035</v>
      </c>
      <c r="AH3812" t="s">
        <v>248</v>
      </c>
      <c r="AI3812" t="s">
        <v>249</v>
      </c>
      <c r="AJ3812" t="s">
        <v>64</v>
      </c>
      <c r="AK3812">
        <v>185</v>
      </c>
      <c r="AL3812">
        <v>20000000</v>
      </c>
      <c r="AM3812">
        <v>25000000</v>
      </c>
      <c r="AN3812" s="1">
        <v>45838</v>
      </c>
      <c r="AO3812" t="s">
        <v>765</v>
      </c>
      <c r="AP3812" t="s">
        <v>164</v>
      </c>
      <c r="AQ3812">
        <v>16</v>
      </c>
      <c r="AR3812" t="s">
        <v>757</v>
      </c>
      <c r="AS3812">
        <v>0</v>
      </c>
      <c r="AT3812" t="s">
        <v>248</v>
      </c>
      <c r="AU3812">
        <v>26</v>
      </c>
    </row>
    <row r="3813" spans="1:47" x14ac:dyDescent="0.25">
      <c r="A3813" t="s">
        <v>1734</v>
      </c>
      <c r="B3813">
        <v>3203691</v>
      </c>
      <c r="C3813">
        <v>332697</v>
      </c>
      <c r="D3813" t="s">
        <v>48</v>
      </c>
      <c r="E3813">
        <v>1</v>
      </c>
      <c r="F3813">
        <v>0</v>
      </c>
      <c r="G3813">
        <v>0</v>
      </c>
      <c r="H3813">
        <v>0</v>
      </c>
      <c r="I3813">
        <v>55</v>
      </c>
      <c r="J3813">
        <v>2019</v>
      </c>
      <c r="K3813" t="s">
        <v>221</v>
      </c>
      <c r="L3813">
        <v>0</v>
      </c>
      <c r="M3813">
        <v>1</v>
      </c>
      <c r="N3813">
        <v>10</v>
      </c>
      <c r="O3813">
        <v>17</v>
      </c>
      <c r="P3813" t="s">
        <v>1468</v>
      </c>
      <c r="Q3813" t="s">
        <v>932</v>
      </c>
      <c r="R3813" t="s">
        <v>494</v>
      </c>
      <c r="S3813">
        <v>33046.76150407573</v>
      </c>
      <c r="T3813" t="s">
        <v>53</v>
      </c>
      <c r="U3813" t="s">
        <v>135</v>
      </c>
      <c r="V3813" t="s">
        <v>116</v>
      </c>
      <c r="W3813" t="s">
        <v>141</v>
      </c>
      <c r="X3813" t="s">
        <v>57</v>
      </c>
      <c r="Y3813" t="s">
        <v>1735</v>
      </c>
      <c r="Z3813" s="1">
        <v>43981</v>
      </c>
      <c r="AA3813">
        <v>55</v>
      </c>
      <c r="AB3813" t="s">
        <v>59</v>
      </c>
      <c r="AC3813">
        <v>2023</v>
      </c>
      <c r="AD3813">
        <v>506</v>
      </c>
      <c r="AE3813" t="s">
        <v>755</v>
      </c>
      <c r="AF3813" t="s">
        <v>247</v>
      </c>
      <c r="AG3813" s="1">
        <v>36035</v>
      </c>
      <c r="AH3813" t="s">
        <v>248</v>
      </c>
      <c r="AI3813" t="s">
        <v>249</v>
      </c>
      <c r="AJ3813" t="s">
        <v>64</v>
      </c>
      <c r="AK3813">
        <v>185</v>
      </c>
      <c r="AL3813">
        <v>20000000</v>
      </c>
      <c r="AM3813">
        <v>25000000</v>
      </c>
      <c r="AN3813" s="1">
        <v>45838</v>
      </c>
      <c r="AO3813" t="s">
        <v>766</v>
      </c>
      <c r="AP3813" t="s">
        <v>164</v>
      </c>
      <c r="AQ3813">
        <v>16</v>
      </c>
      <c r="AR3813" t="s">
        <v>757</v>
      </c>
      <c r="AS3813">
        <v>0</v>
      </c>
      <c r="AT3813" t="s">
        <v>248</v>
      </c>
      <c r="AU3813">
        <v>26</v>
      </c>
    </row>
    <row r="3814" spans="1:47" x14ac:dyDescent="0.25">
      <c r="A3814" t="s">
        <v>1734</v>
      </c>
      <c r="B3814">
        <v>3203691</v>
      </c>
      <c r="C3814">
        <v>332697</v>
      </c>
      <c r="D3814" t="s">
        <v>48</v>
      </c>
      <c r="E3814">
        <v>1</v>
      </c>
      <c r="F3814">
        <v>0</v>
      </c>
      <c r="G3814">
        <v>0</v>
      </c>
      <c r="H3814">
        <v>0</v>
      </c>
      <c r="I3814">
        <v>55</v>
      </c>
      <c r="J3814">
        <v>2019</v>
      </c>
      <c r="K3814" t="s">
        <v>221</v>
      </c>
      <c r="L3814">
        <v>0</v>
      </c>
      <c r="M3814">
        <v>1</v>
      </c>
      <c r="N3814">
        <v>10</v>
      </c>
      <c r="O3814">
        <v>17</v>
      </c>
      <c r="P3814" t="s">
        <v>1468</v>
      </c>
      <c r="Q3814" t="s">
        <v>932</v>
      </c>
      <c r="R3814" t="s">
        <v>494</v>
      </c>
      <c r="S3814">
        <v>33046.76150407573</v>
      </c>
      <c r="T3814" t="s">
        <v>53</v>
      </c>
      <c r="U3814" t="s">
        <v>135</v>
      </c>
      <c r="V3814" t="s">
        <v>116</v>
      </c>
      <c r="W3814" t="s">
        <v>141</v>
      </c>
      <c r="X3814" t="s">
        <v>57</v>
      </c>
      <c r="Y3814" t="s">
        <v>1735</v>
      </c>
      <c r="Z3814" s="1">
        <v>43981</v>
      </c>
      <c r="AA3814">
        <v>55</v>
      </c>
      <c r="AB3814" t="s">
        <v>59</v>
      </c>
      <c r="AC3814">
        <v>2023</v>
      </c>
      <c r="AD3814">
        <v>506</v>
      </c>
      <c r="AE3814" t="s">
        <v>755</v>
      </c>
      <c r="AF3814" t="s">
        <v>247</v>
      </c>
      <c r="AG3814" s="1">
        <v>36035</v>
      </c>
      <c r="AH3814" t="s">
        <v>248</v>
      </c>
      <c r="AI3814" t="s">
        <v>249</v>
      </c>
      <c r="AJ3814" t="s">
        <v>64</v>
      </c>
      <c r="AK3814">
        <v>185</v>
      </c>
      <c r="AL3814">
        <v>20000000</v>
      </c>
      <c r="AM3814">
        <v>25000000</v>
      </c>
      <c r="AN3814" s="1">
        <v>45838</v>
      </c>
      <c r="AO3814" t="s">
        <v>767</v>
      </c>
      <c r="AP3814" t="s">
        <v>164</v>
      </c>
      <c r="AQ3814">
        <v>16</v>
      </c>
      <c r="AR3814" t="s">
        <v>757</v>
      </c>
      <c r="AS3814">
        <v>0</v>
      </c>
      <c r="AT3814" t="s">
        <v>465</v>
      </c>
      <c r="AU3814">
        <v>26</v>
      </c>
    </row>
    <row r="3815" spans="1:47" x14ac:dyDescent="0.25">
      <c r="A3815" t="s">
        <v>1734</v>
      </c>
      <c r="B3815">
        <v>3203691</v>
      </c>
      <c r="C3815">
        <v>332697</v>
      </c>
      <c r="D3815" t="s">
        <v>48</v>
      </c>
      <c r="E3815">
        <v>1</v>
      </c>
      <c r="F3815">
        <v>0</v>
      </c>
      <c r="G3815">
        <v>0</v>
      </c>
      <c r="H3815">
        <v>0</v>
      </c>
      <c r="I3815">
        <v>55</v>
      </c>
      <c r="J3815">
        <v>2019</v>
      </c>
      <c r="K3815" t="s">
        <v>221</v>
      </c>
      <c r="L3815">
        <v>0</v>
      </c>
      <c r="M3815">
        <v>1</v>
      </c>
      <c r="N3815">
        <v>10</v>
      </c>
      <c r="O3815">
        <v>17</v>
      </c>
      <c r="P3815" t="s">
        <v>1468</v>
      </c>
      <c r="Q3815" t="s">
        <v>932</v>
      </c>
      <c r="R3815" t="s">
        <v>494</v>
      </c>
      <c r="S3815">
        <v>33046.76150407573</v>
      </c>
      <c r="T3815" t="s">
        <v>53</v>
      </c>
      <c r="U3815" t="s">
        <v>135</v>
      </c>
      <c r="V3815" t="s">
        <v>116</v>
      </c>
      <c r="W3815" t="s">
        <v>141</v>
      </c>
      <c r="X3815" t="s">
        <v>57</v>
      </c>
      <c r="Y3815" t="s">
        <v>1735</v>
      </c>
      <c r="Z3815" s="1">
        <v>43981</v>
      </c>
      <c r="AA3815">
        <v>55</v>
      </c>
      <c r="AB3815" t="s">
        <v>59</v>
      </c>
      <c r="AC3815">
        <v>2023</v>
      </c>
      <c r="AD3815">
        <v>506</v>
      </c>
      <c r="AE3815" t="s">
        <v>755</v>
      </c>
      <c r="AF3815" t="s">
        <v>247</v>
      </c>
      <c r="AG3815" s="1">
        <v>36035</v>
      </c>
      <c r="AH3815" t="s">
        <v>248</v>
      </c>
      <c r="AI3815" t="s">
        <v>249</v>
      </c>
      <c r="AJ3815" t="s">
        <v>64</v>
      </c>
      <c r="AK3815">
        <v>185</v>
      </c>
      <c r="AL3815">
        <v>20000000</v>
      </c>
      <c r="AM3815">
        <v>25000000</v>
      </c>
      <c r="AN3815" s="1">
        <v>45838</v>
      </c>
      <c r="AO3815" t="s">
        <v>768</v>
      </c>
      <c r="AP3815" t="s">
        <v>164</v>
      </c>
      <c r="AQ3815">
        <v>16</v>
      </c>
      <c r="AR3815" t="s">
        <v>757</v>
      </c>
      <c r="AS3815">
        <v>0</v>
      </c>
      <c r="AT3815" t="s">
        <v>248</v>
      </c>
      <c r="AU3815">
        <v>26</v>
      </c>
    </row>
    <row r="3816" spans="1:47" x14ac:dyDescent="0.25">
      <c r="A3816" t="s">
        <v>1734</v>
      </c>
      <c r="B3816">
        <v>3203691</v>
      </c>
      <c r="C3816">
        <v>332697</v>
      </c>
      <c r="D3816" t="s">
        <v>48</v>
      </c>
      <c r="E3816">
        <v>1</v>
      </c>
      <c r="F3816">
        <v>0</v>
      </c>
      <c r="G3816">
        <v>0</v>
      </c>
      <c r="H3816">
        <v>0</v>
      </c>
      <c r="I3816">
        <v>55</v>
      </c>
      <c r="J3816">
        <v>2019</v>
      </c>
      <c r="K3816" t="s">
        <v>221</v>
      </c>
      <c r="L3816">
        <v>0</v>
      </c>
      <c r="M3816">
        <v>1</v>
      </c>
      <c r="N3816">
        <v>10</v>
      </c>
      <c r="O3816">
        <v>17</v>
      </c>
      <c r="P3816" t="s">
        <v>1468</v>
      </c>
      <c r="Q3816" t="s">
        <v>932</v>
      </c>
      <c r="R3816" t="s">
        <v>494</v>
      </c>
      <c r="S3816">
        <v>33046.76150407573</v>
      </c>
      <c r="T3816" t="s">
        <v>53</v>
      </c>
      <c r="U3816" t="s">
        <v>135</v>
      </c>
      <c r="V3816" t="s">
        <v>116</v>
      </c>
      <c r="W3816" t="s">
        <v>141</v>
      </c>
      <c r="X3816" t="s">
        <v>57</v>
      </c>
      <c r="Y3816" t="s">
        <v>1736</v>
      </c>
      <c r="Z3816" s="1">
        <v>43981</v>
      </c>
      <c r="AA3816">
        <v>70</v>
      </c>
      <c r="AB3816" t="s">
        <v>59</v>
      </c>
      <c r="AC3816">
        <v>2023</v>
      </c>
      <c r="AD3816">
        <v>506</v>
      </c>
      <c r="AE3816" t="s">
        <v>755</v>
      </c>
      <c r="AF3816" t="s">
        <v>247</v>
      </c>
      <c r="AG3816" s="1">
        <v>36035</v>
      </c>
      <c r="AH3816" t="s">
        <v>248</v>
      </c>
      <c r="AI3816" t="s">
        <v>249</v>
      </c>
      <c r="AJ3816" t="s">
        <v>64</v>
      </c>
      <c r="AK3816">
        <v>185</v>
      </c>
      <c r="AL3816">
        <v>20000000</v>
      </c>
      <c r="AM3816">
        <v>25000000</v>
      </c>
      <c r="AN3816" s="1">
        <v>45838</v>
      </c>
      <c r="AO3816" t="s">
        <v>756</v>
      </c>
      <c r="AP3816" t="s">
        <v>66</v>
      </c>
      <c r="AQ3816">
        <v>16</v>
      </c>
      <c r="AR3816" t="s">
        <v>757</v>
      </c>
      <c r="AS3816">
        <v>0</v>
      </c>
      <c r="AT3816" t="s">
        <v>465</v>
      </c>
      <c r="AU3816">
        <v>26</v>
      </c>
    </row>
    <row r="3817" spans="1:47" x14ac:dyDescent="0.25">
      <c r="A3817" t="s">
        <v>1734</v>
      </c>
      <c r="B3817">
        <v>3203691</v>
      </c>
      <c r="C3817">
        <v>332697</v>
      </c>
      <c r="D3817" t="s">
        <v>48</v>
      </c>
      <c r="E3817">
        <v>1</v>
      </c>
      <c r="F3817">
        <v>0</v>
      </c>
      <c r="G3817">
        <v>0</v>
      </c>
      <c r="H3817">
        <v>0</v>
      </c>
      <c r="I3817">
        <v>55</v>
      </c>
      <c r="J3817">
        <v>2019</v>
      </c>
      <c r="K3817" t="s">
        <v>221</v>
      </c>
      <c r="L3817">
        <v>0</v>
      </c>
      <c r="M3817">
        <v>1</v>
      </c>
      <c r="N3817">
        <v>10</v>
      </c>
      <c r="O3817">
        <v>17</v>
      </c>
      <c r="P3817" t="s">
        <v>1468</v>
      </c>
      <c r="Q3817" t="s">
        <v>932</v>
      </c>
      <c r="R3817" t="s">
        <v>494</v>
      </c>
      <c r="S3817">
        <v>33046.76150407573</v>
      </c>
      <c r="T3817" t="s">
        <v>53</v>
      </c>
      <c r="U3817" t="s">
        <v>135</v>
      </c>
      <c r="V3817" t="s">
        <v>116</v>
      </c>
      <c r="W3817" t="s">
        <v>141</v>
      </c>
      <c r="X3817" t="s">
        <v>57</v>
      </c>
      <c r="Y3817" t="s">
        <v>1736</v>
      </c>
      <c r="Z3817" s="1">
        <v>43981</v>
      </c>
      <c r="AA3817">
        <v>70</v>
      </c>
      <c r="AB3817" t="s">
        <v>59</v>
      </c>
      <c r="AC3817">
        <v>2023</v>
      </c>
      <c r="AD3817">
        <v>506</v>
      </c>
      <c r="AE3817" t="s">
        <v>755</v>
      </c>
      <c r="AF3817" t="s">
        <v>247</v>
      </c>
      <c r="AG3817" s="1">
        <v>36035</v>
      </c>
      <c r="AH3817" t="s">
        <v>248</v>
      </c>
      <c r="AI3817" t="s">
        <v>249</v>
      </c>
      <c r="AJ3817" t="s">
        <v>64</v>
      </c>
      <c r="AK3817">
        <v>185</v>
      </c>
      <c r="AL3817">
        <v>20000000</v>
      </c>
      <c r="AM3817">
        <v>25000000</v>
      </c>
      <c r="AN3817" s="1">
        <v>45838</v>
      </c>
      <c r="AO3817" t="s">
        <v>758</v>
      </c>
      <c r="AP3817" t="s">
        <v>66</v>
      </c>
      <c r="AQ3817">
        <v>16</v>
      </c>
      <c r="AR3817" t="s">
        <v>757</v>
      </c>
      <c r="AS3817">
        <v>0</v>
      </c>
      <c r="AT3817" t="s">
        <v>248</v>
      </c>
      <c r="AU3817">
        <v>26</v>
      </c>
    </row>
    <row r="3818" spans="1:47" x14ac:dyDescent="0.25">
      <c r="A3818" t="s">
        <v>1734</v>
      </c>
      <c r="B3818">
        <v>3203691</v>
      </c>
      <c r="C3818">
        <v>332697</v>
      </c>
      <c r="D3818" t="s">
        <v>48</v>
      </c>
      <c r="E3818">
        <v>1</v>
      </c>
      <c r="F3818">
        <v>0</v>
      </c>
      <c r="G3818">
        <v>0</v>
      </c>
      <c r="H3818">
        <v>0</v>
      </c>
      <c r="I3818">
        <v>55</v>
      </c>
      <c r="J3818">
        <v>2019</v>
      </c>
      <c r="K3818" t="s">
        <v>221</v>
      </c>
      <c r="L3818">
        <v>0</v>
      </c>
      <c r="M3818">
        <v>1</v>
      </c>
      <c r="N3818">
        <v>10</v>
      </c>
      <c r="O3818">
        <v>17</v>
      </c>
      <c r="P3818" t="s">
        <v>1468</v>
      </c>
      <c r="Q3818" t="s">
        <v>932</v>
      </c>
      <c r="R3818" t="s">
        <v>494</v>
      </c>
      <c r="S3818">
        <v>33046.76150407573</v>
      </c>
      <c r="T3818" t="s">
        <v>53</v>
      </c>
      <c r="U3818" t="s">
        <v>135</v>
      </c>
      <c r="V3818" t="s">
        <v>116</v>
      </c>
      <c r="W3818" t="s">
        <v>141</v>
      </c>
      <c r="X3818" t="s">
        <v>57</v>
      </c>
      <c r="Y3818" t="s">
        <v>1736</v>
      </c>
      <c r="Z3818" s="1">
        <v>43981</v>
      </c>
      <c r="AA3818">
        <v>70</v>
      </c>
      <c r="AB3818" t="s">
        <v>59</v>
      </c>
      <c r="AC3818">
        <v>2023</v>
      </c>
      <c r="AD3818">
        <v>506</v>
      </c>
      <c r="AE3818" t="s">
        <v>755</v>
      </c>
      <c r="AF3818" t="s">
        <v>247</v>
      </c>
      <c r="AG3818" s="1">
        <v>36035</v>
      </c>
      <c r="AH3818" t="s">
        <v>248</v>
      </c>
      <c r="AI3818" t="s">
        <v>249</v>
      </c>
      <c r="AJ3818" t="s">
        <v>64</v>
      </c>
      <c r="AK3818">
        <v>185</v>
      </c>
      <c r="AL3818">
        <v>20000000</v>
      </c>
      <c r="AM3818">
        <v>25000000</v>
      </c>
      <c r="AN3818" s="1">
        <v>45838</v>
      </c>
      <c r="AO3818" t="s">
        <v>759</v>
      </c>
      <c r="AP3818" t="s">
        <v>164</v>
      </c>
      <c r="AQ3818">
        <v>16</v>
      </c>
      <c r="AR3818" t="s">
        <v>757</v>
      </c>
      <c r="AS3818">
        <v>0</v>
      </c>
      <c r="AT3818" t="s">
        <v>465</v>
      </c>
      <c r="AU3818">
        <v>26</v>
      </c>
    </row>
    <row r="3819" spans="1:47" x14ac:dyDescent="0.25">
      <c r="A3819" t="s">
        <v>1734</v>
      </c>
      <c r="B3819">
        <v>3203691</v>
      </c>
      <c r="C3819">
        <v>332697</v>
      </c>
      <c r="D3819" t="s">
        <v>48</v>
      </c>
      <c r="E3819">
        <v>1</v>
      </c>
      <c r="F3819">
        <v>0</v>
      </c>
      <c r="G3819">
        <v>0</v>
      </c>
      <c r="H3819">
        <v>0</v>
      </c>
      <c r="I3819">
        <v>55</v>
      </c>
      <c r="J3819">
        <v>2019</v>
      </c>
      <c r="K3819" t="s">
        <v>221</v>
      </c>
      <c r="L3819">
        <v>0</v>
      </c>
      <c r="M3819">
        <v>1</v>
      </c>
      <c r="N3819">
        <v>10</v>
      </c>
      <c r="O3819">
        <v>17</v>
      </c>
      <c r="P3819" t="s">
        <v>1468</v>
      </c>
      <c r="Q3819" t="s">
        <v>932</v>
      </c>
      <c r="R3819" t="s">
        <v>494</v>
      </c>
      <c r="S3819">
        <v>33046.76150407573</v>
      </c>
      <c r="T3819" t="s">
        <v>53</v>
      </c>
      <c r="U3819" t="s">
        <v>135</v>
      </c>
      <c r="V3819" t="s">
        <v>116</v>
      </c>
      <c r="W3819" t="s">
        <v>141</v>
      </c>
      <c r="X3819" t="s">
        <v>57</v>
      </c>
      <c r="Y3819" t="s">
        <v>1736</v>
      </c>
      <c r="Z3819" s="1">
        <v>43981</v>
      </c>
      <c r="AA3819">
        <v>70</v>
      </c>
      <c r="AB3819" t="s">
        <v>59</v>
      </c>
      <c r="AC3819">
        <v>2023</v>
      </c>
      <c r="AD3819">
        <v>506</v>
      </c>
      <c r="AE3819" t="s">
        <v>755</v>
      </c>
      <c r="AF3819" t="s">
        <v>247</v>
      </c>
      <c r="AG3819" s="1">
        <v>36035</v>
      </c>
      <c r="AH3819" t="s">
        <v>248</v>
      </c>
      <c r="AI3819" t="s">
        <v>249</v>
      </c>
      <c r="AJ3819" t="s">
        <v>64</v>
      </c>
      <c r="AK3819">
        <v>185</v>
      </c>
      <c r="AL3819">
        <v>20000000</v>
      </c>
      <c r="AM3819">
        <v>25000000</v>
      </c>
      <c r="AN3819" s="1">
        <v>45838</v>
      </c>
      <c r="AO3819" t="s">
        <v>760</v>
      </c>
      <c r="AP3819" t="s">
        <v>164</v>
      </c>
      <c r="AQ3819">
        <v>16</v>
      </c>
      <c r="AR3819" t="s">
        <v>757</v>
      </c>
      <c r="AS3819">
        <v>0</v>
      </c>
      <c r="AT3819" t="s">
        <v>465</v>
      </c>
      <c r="AU3819">
        <v>26</v>
      </c>
    </row>
    <row r="3820" spans="1:47" x14ac:dyDescent="0.25">
      <c r="A3820" t="s">
        <v>1734</v>
      </c>
      <c r="B3820">
        <v>3203691</v>
      </c>
      <c r="C3820">
        <v>332697</v>
      </c>
      <c r="D3820" t="s">
        <v>48</v>
      </c>
      <c r="E3820">
        <v>1</v>
      </c>
      <c r="F3820">
        <v>0</v>
      </c>
      <c r="G3820">
        <v>0</v>
      </c>
      <c r="H3820">
        <v>0</v>
      </c>
      <c r="I3820">
        <v>55</v>
      </c>
      <c r="J3820">
        <v>2019</v>
      </c>
      <c r="K3820" t="s">
        <v>221</v>
      </c>
      <c r="L3820">
        <v>0</v>
      </c>
      <c r="M3820">
        <v>1</v>
      </c>
      <c r="N3820">
        <v>10</v>
      </c>
      <c r="O3820">
        <v>17</v>
      </c>
      <c r="P3820" t="s">
        <v>1468</v>
      </c>
      <c r="Q3820" t="s">
        <v>932</v>
      </c>
      <c r="R3820" t="s">
        <v>494</v>
      </c>
      <c r="S3820">
        <v>33046.76150407573</v>
      </c>
      <c r="T3820" t="s">
        <v>53</v>
      </c>
      <c r="U3820" t="s">
        <v>135</v>
      </c>
      <c r="V3820" t="s">
        <v>116</v>
      </c>
      <c r="W3820" t="s">
        <v>141</v>
      </c>
      <c r="X3820" t="s">
        <v>57</v>
      </c>
      <c r="Y3820" t="s">
        <v>1736</v>
      </c>
      <c r="Z3820" s="1">
        <v>43981</v>
      </c>
      <c r="AA3820">
        <v>70</v>
      </c>
      <c r="AB3820" t="s">
        <v>59</v>
      </c>
      <c r="AC3820">
        <v>2023</v>
      </c>
      <c r="AD3820">
        <v>506</v>
      </c>
      <c r="AE3820" t="s">
        <v>755</v>
      </c>
      <c r="AF3820" t="s">
        <v>247</v>
      </c>
      <c r="AG3820" s="1">
        <v>36035</v>
      </c>
      <c r="AH3820" t="s">
        <v>248</v>
      </c>
      <c r="AI3820" t="s">
        <v>249</v>
      </c>
      <c r="AJ3820" t="s">
        <v>64</v>
      </c>
      <c r="AK3820">
        <v>185</v>
      </c>
      <c r="AL3820">
        <v>20000000</v>
      </c>
      <c r="AM3820">
        <v>25000000</v>
      </c>
      <c r="AN3820" s="1">
        <v>45838</v>
      </c>
      <c r="AO3820" t="s">
        <v>761</v>
      </c>
      <c r="AP3820" t="s">
        <v>164</v>
      </c>
      <c r="AQ3820">
        <v>16</v>
      </c>
      <c r="AR3820" t="s">
        <v>757</v>
      </c>
      <c r="AS3820">
        <v>0</v>
      </c>
      <c r="AT3820" t="s">
        <v>465</v>
      </c>
      <c r="AU3820">
        <v>26</v>
      </c>
    </row>
    <row r="3821" spans="1:47" x14ac:dyDescent="0.25">
      <c r="A3821" t="s">
        <v>1734</v>
      </c>
      <c r="B3821">
        <v>3203691</v>
      </c>
      <c r="C3821">
        <v>332697</v>
      </c>
      <c r="D3821" t="s">
        <v>48</v>
      </c>
      <c r="E3821">
        <v>1</v>
      </c>
      <c r="F3821">
        <v>0</v>
      </c>
      <c r="G3821">
        <v>0</v>
      </c>
      <c r="H3821">
        <v>0</v>
      </c>
      <c r="I3821">
        <v>55</v>
      </c>
      <c r="J3821">
        <v>2019</v>
      </c>
      <c r="K3821" t="s">
        <v>221</v>
      </c>
      <c r="L3821">
        <v>0</v>
      </c>
      <c r="M3821">
        <v>1</v>
      </c>
      <c r="N3821">
        <v>10</v>
      </c>
      <c r="O3821">
        <v>17</v>
      </c>
      <c r="P3821" t="s">
        <v>1468</v>
      </c>
      <c r="Q3821" t="s">
        <v>932</v>
      </c>
      <c r="R3821" t="s">
        <v>494</v>
      </c>
      <c r="S3821">
        <v>33046.76150407573</v>
      </c>
      <c r="T3821" t="s">
        <v>53</v>
      </c>
      <c r="U3821" t="s">
        <v>135</v>
      </c>
      <c r="V3821" t="s">
        <v>116</v>
      </c>
      <c r="W3821" t="s">
        <v>141</v>
      </c>
      <c r="X3821" t="s">
        <v>57</v>
      </c>
      <c r="Y3821" t="s">
        <v>1736</v>
      </c>
      <c r="Z3821" s="1">
        <v>43981</v>
      </c>
      <c r="AA3821">
        <v>70</v>
      </c>
      <c r="AB3821" t="s">
        <v>59</v>
      </c>
      <c r="AC3821">
        <v>2023</v>
      </c>
      <c r="AD3821">
        <v>506</v>
      </c>
      <c r="AE3821" t="s">
        <v>755</v>
      </c>
      <c r="AF3821" t="s">
        <v>247</v>
      </c>
      <c r="AG3821" s="1">
        <v>36035</v>
      </c>
      <c r="AH3821" t="s">
        <v>248</v>
      </c>
      <c r="AI3821" t="s">
        <v>249</v>
      </c>
      <c r="AJ3821" t="s">
        <v>64</v>
      </c>
      <c r="AK3821">
        <v>185</v>
      </c>
      <c r="AL3821">
        <v>20000000</v>
      </c>
      <c r="AM3821">
        <v>25000000</v>
      </c>
      <c r="AN3821" s="1">
        <v>45838</v>
      </c>
      <c r="AO3821" t="s">
        <v>762</v>
      </c>
      <c r="AP3821" t="s">
        <v>164</v>
      </c>
      <c r="AQ3821">
        <v>16</v>
      </c>
      <c r="AR3821" t="s">
        <v>757</v>
      </c>
      <c r="AS3821">
        <v>0</v>
      </c>
      <c r="AT3821" t="s">
        <v>465</v>
      </c>
      <c r="AU3821">
        <v>26</v>
      </c>
    </row>
    <row r="3822" spans="1:47" x14ac:dyDescent="0.25">
      <c r="A3822" t="s">
        <v>1734</v>
      </c>
      <c r="B3822">
        <v>3203691</v>
      </c>
      <c r="C3822">
        <v>332697</v>
      </c>
      <c r="D3822" t="s">
        <v>48</v>
      </c>
      <c r="E3822">
        <v>1</v>
      </c>
      <c r="F3822">
        <v>0</v>
      </c>
      <c r="G3822">
        <v>0</v>
      </c>
      <c r="H3822">
        <v>0</v>
      </c>
      <c r="I3822">
        <v>55</v>
      </c>
      <c r="J3822">
        <v>2019</v>
      </c>
      <c r="K3822" t="s">
        <v>221</v>
      </c>
      <c r="L3822">
        <v>0</v>
      </c>
      <c r="M3822">
        <v>1</v>
      </c>
      <c r="N3822">
        <v>10</v>
      </c>
      <c r="O3822">
        <v>17</v>
      </c>
      <c r="P3822" t="s">
        <v>1468</v>
      </c>
      <c r="Q3822" t="s">
        <v>932</v>
      </c>
      <c r="R3822" t="s">
        <v>494</v>
      </c>
      <c r="S3822">
        <v>33046.76150407573</v>
      </c>
      <c r="T3822" t="s">
        <v>53</v>
      </c>
      <c r="U3822" t="s">
        <v>135</v>
      </c>
      <c r="V3822" t="s">
        <v>116</v>
      </c>
      <c r="W3822" t="s">
        <v>141</v>
      </c>
      <c r="X3822" t="s">
        <v>57</v>
      </c>
      <c r="Y3822" t="s">
        <v>1736</v>
      </c>
      <c r="Z3822" s="1">
        <v>43981</v>
      </c>
      <c r="AA3822">
        <v>70</v>
      </c>
      <c r="AB3822" t="s">
        <v>59</v>
      </c>
      <c r="AC3822">
        <v>2023</v>
      </c>
      <c r="AD3822">
        <v>506</v>
      </c>
      <c r="AE3822" t="s">
        <v>755</v>
      </c>
      <c r="AF3822" t="s">
        <v>247</v>
      </c>
      <c r="AG3822" s="1">
        <v>36035</v>
      </c>
      <c r="AH3822" t="s">
        <v>248</v>
      </c>
      <c r="AI3822" t="s">
        <v>249</v>
      </c>
      <c r="AJ3822" t="s">
        <v>64</v>
      </c>
      <c r="AK3822">
        <v>185</v>
      </c>
      <c r="AL3822">
        <v>20000000</v>
      </c>
      <c r="AM3822">
        <v>25000000</v>
      </c>
      <c r="AN3822" s="1">
        <v>45838</v>
      </c>
      <c r="AO3822" t="s">
        <v>763</v>
      </c>
      <c r="AP3822" t="s">
        <v>164</v>
      </c>
      <c r="AQ3822">
        <v>16</v>
      </c>
      <c r="AR3822" t="s">
        <v>757</v>
      </c>
      <c r="AS3822">
        <v>0</v>
      </c>
      <c r="AT3822" t="s">
        <v>465</v>
      </c>
      <c r="AU3822">
        <v>26</v>
      </c>
    </row>
    <row r="3823" spans="1:47" x14ac:dyDescent="0.25">
      <c r="A3823" t="s">
        <v>1734</v>
      </c>
      <c r="B3823">
        <v>3203691</v>
      </c>
      <c r="C3823">
        <v>332697</v>
      </c>
      <c r="D3823" t="s">
        <v>48</v>
      </c>
      <c r="E3823">
        <v>1</v>
      </c>
      <c r="F3823">
        <v>0</v>
      </c>
      <c r="G3823">
        <v>0</v>
      </c>
      <c r="H3823">
        <v>0</v>
      </c>
      <c r="I3823">
        <v>55</v>
      </c>
      <c r="J3823">
        <v>2019</v>
      </c>
      <c r="K3823" t="s">
        <v>221</v>
      </c>
      <c r="L3823">
        <v>0</v>
      </c>
      <c r="M3823">
        <v>1</v>
      </c>
      <c r="N3823">
        <v>10</v>
      </c>
      <c r="O3823">
        <v>17</v>
      </c>
      <c r="P3823" t="s">
        <v>1468</v>
      </c>
      <c r="Q3823" t="s">
        <v>932</v>
      </c>
      <c r="R3823" t="s">
        <v>494</v>
      </c>
      <c r="S3823">
        <v>33046.76150407573</v>
      </c>
      <c r="T3823" t="s">
        <v>53</v>
      </c>
      <c r="U3823" t="s">
        <v>135</v>
      </c>
      <c r="V3823" t="s">
        <v>116</v>
      </c>
      <c r="W3823" t="s">
        <v>141</v>
      </c>
      <c r="X3823" t="s">
        <v>57</v>
      </c>
      <c r="Y3823" t="s">
        <v>1736</v>
      </c>
      <c r="Z3823" s="1">
        <v>43981</v>
      </c>
      <c r="AA3823">
        <v>70</v>
      </c>
      <c r="AB3823" t="s">
        <v>59</v>
      </c>
      <c r="AC3823">
        <v>2023</v>
      </c>
      <c r="AD3823">
        <v>506</v>
      </c>
      <c r="AE3823" t="s">
        <v>755</v>
      </c>
      <c r="AF3823" t="s">
        <v>247</v>
      </c>
      <c r="AG3823" s="1">
        <v>36035</v>
      </c>
      <c r="AH3823" t="s">
        <v>248</v>
      </c>
      <c r="AI3823" t="s">
        <v>249</v>
      </c>
      <c r="AJ3823" t="s">
        <v>64</v>
      </c>
      <c r="AK3823">
        <v>185</v>
      </c>
      <c r="AL3823">
        <v>20000000</v>
      </c>
      <c r="AM3823">
        <v>25000000</v>
      </c>
      <c r="AN3823" s="1">
        <v>45838</v>
      </c>
      <c r="AO3823" t="s">
        <v>764</v>
      </c>
      <c r="AP3823" t="s">
        <v>164</v>
      </c>
      <c r="AQ3823">
        <v>16</v>
      </c>
      <c r="AR3823" t="s">
        <v>757</v>
      </c>
      <c r="AS3823">
        <v>0</v>
      </c>
      <c r="AT3823" t="s">
        <v>248</v>
      </c>
      <c r="AU3823">
        <v>26</v>
      </c>
    </row>
    <row r="3824" spans="1:47" x14ac:dyDescent="0.25">
      <c r="A3824" t="s">
        <v>1734</v>
      </c>
      <c r="B3824">
        <v>3203691</v>
      </c>
      <c r="C3824">
        <v>332697</v>
      </c>
      <c r="D3824" t="s">
        <v>48</v>
      </c>
      <c r="E3824">
        <v>1</v>
      </c>
      <c r="F3824">
        <v>0</v>
      </c>
      <c r="G3824">
        <v>0</v>
      </c>
      <c r="H3824">
        <v>0</v>
      </c>
      <c r="I3824">
        <v>55</v>
      </c>
      <c r="J3824">
        <v>2019</v>
      </c>
      <c r="K3824" t="s">
        <v>221</v>
      </c>
      <c r="L3824">
        <v>0</v>
      </c>
      <c r="M3824">
        <v>1</v>
      </c>
      <c r="N3824">
        <v>10</v>
      </c>
      <c r="O3824">
        <v>17</v>
      </c>
      <c r="P3824" t="s">
        <v>1468</v>
      </c>
      <c r="Q3824" t="s">
        <v>932</v>
      </c>
      <c r="R3824" t="s">
        <v>494</v>
      </c>
      <c r="S3824">
        <v>33046.76150407573</v>
      </c>
      <c r="T3824" t="s">
        <v>53</v>
      </c>
      <c r="U3824" t="s">
        <v>135</v>
      </c>
      <c r="V3824" t="s">
        <v>116</v>
      </c>
      <c r="W3824" t="s">
        <v>141</v>
      </c>
      <c r="X3824" t="s">
        <v>57</v>
      </c>
      <c r="Y3824" t="s">
        <v>1736</v>
      </c>
      <c r="Z3824" s="1">
        <v>43981</v>
      </c>
      <c r="AA3824">
        <v>70</v>
      </c>
      <c r="AB3824" t="s">
        <v>59</v>
      </c>
      <c r="AC3824">
        <v>2023</v>
      </c>
      <c r="AD3824">
        <v>506</v>
      </c>
      <c r="AE3824" t="s">
        <v>755</v>
      </c>
      <c r="AF3824" t="s">
        <v>247</v>
      </c>
      <c r="AG3824" s="1">
        <v>36035</v>
      </c>
      <c r="AH3824" t="s">
        <v>248</v>
      </c>
      <c r="AI3824" t="s">
        <v>249</v>
      </c>
      <c r="AJ3824" t="s">
        <v>64</v>
      </c>
      <c r="AK3824">
        <v>185</v>
      </c>
      <c r="AL3824">
        <v>20000000</v>
      </c>
      <c r="AM3824">
        <v>25000000</v>
      </c>
      <c r="AN3824" s="1">
        <v>45838</v>
      </c>
      <c r="AO3824" t="s">
        <v>765</v>
      </c>
      <c r="AP3824" t="s">
        <v>164</v>
      </c>
      <c r="AQ3824">
        <v>16</v>
      </c>
      <c r="AR3824" t="s">
        <v>757</v>
      </c>
      <c r="AS3824">
        <v>0</v>
      </c>
      <c r="AT3824" t="s">
        <v>248</v>
      </c>
      <c r="AU3824">
        <v>26</v>
      </c>
    </row>
    <row r="3825" spans="1:47" x14ac:dyDescent="0.25">
      <c r="A3825" t="s">
        <v>1734</v>
      </c>
      <c r="B3825">
        <v>3203691</v>
      </c>
      <c r="C3825">
        <v>332697</v>
      </c>
      <c r="D3825" t="s">
        <v>48</v>
      </c>
      <c r="E3825">
        <v>1</v>
      </c>
      <c r="F3825">
        <v>0</v>
      </c>
      <c r="G3825">
        <v>0</v>
      </c>
      <c r="H3825">
        <v>0</v>
      </c>
      <c r="I3825">
        <v>55</v>
      </c>
      <c r="J3825">
        <v>2019</v>
      </c>
      <c r="K3825" t="s">
        <v>221</v>
      </c>
      <c r="L3825">
        <v>0</v>
      </c>
      <c r="M3825">
        <v>1</v>
      </c>
      <c r="N3825">
        <v>10</v>
      </c>
      <c r="O3825">
        <v>17</v>
      </c>
      <c r="P3825" t="s">
        <v>1468</v>
      </c>
      <c r="Q3825" t="s">
        <v>932</v>
      </c>
      <c r="R3825" t="s">
        <v>494</v>
      </c>
      <c r="S3825">
        <v>33046.76150407573</v>
      </c>
      <c r="T3825" t="s">
        <v>53</v>
      </c>
      <c r="U3825" t="s">
        <v>135</v>
      </c>
      <c r="V3825" t="s">
        <v>116</v>
      </c>
      <c r="W3825" t="s">
        <v>141</v>
      </c>
      <c r="X3825" t="s">
        <v>57</v>
      </c>
      <c r="Y3825" t="s">
        <v>1736</v>
      </c>
      <c r="Z3825" s="1">
        <v>43981</v>
      </c>
      <c r="AA3825">
        <v>70</v>
      </c>
      <c r="AB3825" t="s">
        <v>59</v>
      </c>
      <c r="AC3825">
        <v>2023</v>
      </c>
      <c r="AD3825">
        <v>506</v>
      </c>
      <c r="AE3825" t="s">
        <v>755</v>
      </c>
      <c r="AF3825" t="s">
        <v>247</v>
      </c>
      <c r="AG3825" s="1">
        <v>36035</v>
      </c>
      <c r="AH3825" t="s">
        <v>248</v>
      </c>
      <c r="AI3825" t="s">
        <v>249</v>
      </c>
      <c r="AJ3825" t="s">
        <v>64</v>
      </c>
      <c r="AK3825">
        <v>185</v>
      </c>
      <c r="AL3825">
        <v>20000000</v>
      </c>
      <c r="AM3825">
        <v>25000000</v>
      </c>
      <c r="AN3825" s="1">
        <v>45838</v>
      </c>
      <c r="AO3825" t="s">
        <v>766</v>
      </c>
      <c r="AP3825" t="s">
        <v>164</v>
      </c>
      <c r="AQ3825">
        <v>16</v>
      </c>
      <c r="AR3825" t="s">
        <v>757</v>
      </c>
      <c r="AS3825">
        <v>0</v>
      </c>
      <c r="AT3825" t="s">
        <v>248</v>
      </c>
      <c r="AU3825">
        <v>26</v>
      </c>
    </row>
    <row r="3826" spans="1:47" x14ac:dyDescent="0.25">
      <c r="A3826" t="s">
        <v>1734</v>
      </c>
      <c r="B3826">
        <v>3203691</v>
      </c>
      <c r="C3826">
        <v>332697</v>
      </c>
      <c r="D3826" t="s">
        <v>48</v>
      </c>
      <c r="E3826">
        <v>1</v>
      </c>
      <c r="F3826">
        <v>0</v>
      </c>
      <c r="G3826">
        <v>0</v>
      </c>
      <c r="H3826">
        <v>0</v>
      </c>
      <c r="I3826">
        <v>55</v>
      </c>
      <c r="J3826">
        <v>2019</v>
      </c>
      <c r="K3826" t="s">
        <v>221</v>
      </c>
      <c r="L3826">
        <v>0</v>
      </c>
      <c r="M3826">
        <v>1</v>
      </c>
      <c r="N3826">
        <v>10</v>
      </c>
      <c r="O3826">
        <v>17</v>
      </c>
      <c r="P3826" t="s">
        <v>1468</v>
      </c>
      <c r="Q3826" t="s">
        <v>932</v>
      </c>
      <c r="R3826" t="s">
        <v>494</v>
      </c>
      <c r="S3826">
        <v>33046.76150407573</v>
      </c>
      <c r="T3826" t="s">
        <v>53</v>
      </c>
      <c r="U3826" t="s">
        <v>135</v>
      </c>
      <c r="V3826" t="s">
        <v>116</v>
      </c>
      <c r="W3826" t="s">
        <v>141</v>
      </c>
      <c r="X3826" t="s">
        <v>57</v>
      </c>
      <c r="Y3826" t="s">
        <v>1736</v>
      </c>
      <c r="Z3826" s="1">
        <v>43981</v>
      </c>
      <c r="AA3826">
        <v>70</v>
      </c>
      <c r="AB3826" t="s">
        <v>59</v>
      </c>
      <c r="AC3826">
        <v>2023</v>
      </c>
      <c r="AD3826">
        <v>506</v>
      </c>
      <c r="AE3826" t="s">
        <v>755</v>
      </c>
      <c r="AF3826" t="s">
        <v>247</v>
      </c>
      <c r="AG3826" s="1">
        <v>36035</v>
      </c>
      <c r="AH3826" t="s">
        <v>248</v>
      </c>
      <c r="AI3826" t="s">
        <v>249</v>
      </c>
      <c r="AJ3826" t="s">
        <v>64</v>
      </c>
      <c r="AK3826">
        <v>185</v>
      </c>
      <c r="AL3826">
        <v>20000000</v>
      </c>
      <c r="AM3826">
        <v>25000000</v>
      </c>
      <c r="AN3826" s="1">
        <v>45838</v>
      </c>
      <c r="AO3826" t="s">
        <v>767</v>
      </c>
      <c r="AP3826" t="s">
        <v>164</v>
      </c>
      <c r="AQ3826">
        <v>16</v>
      </c>
      <c r="AR3826" t="s">
        <v>757</v>
      </c>
      <c r="AS3826">
        <v>0</v>
      </c>
      <c r="AT3826" t="s">
        <v>465</v>
      </c>
      <c r="AU3826">
        <v>26</v>
      </c>
    </row>
    <row r="3827" spans="1:47" x14ac:dyDescent="0.25">
      <c r="A3827" t="s">
        <v>1734</v>
      </c>
      <c r="B3827">
        <v>3203691</v>
      </c>
      <c r="C3827">
        <v>332697</v>
      </c>
      <c r="D3827" t="s">
        <v>48</v>
      </c>
      <c r="E3827">
        <v>1</v>
      </c>
      <c r="F3827">
        <v>0</v>
      </c>
      <c r="G3827">
        <v>0</v>
      </c>
      <c r="H3827">
        <v>0</v>
      </c>
      <c r="I3827">
        <v>55</v>
      </c>
      <c r="J3827">
        <v>2019</v>
      </c>
      <c r="K3827" t="s">
        <v>221</v>
      </c>
      <c r="L3827">
        <v>0</v>
      </c>
      <c r="M3827">
        <v>1</v>
      </c>
      <c r="N3827">
        <v>10</v>
      </c>
      <c r="O3827">
        <v>17</v>
      </c>
      <c r="P3827" t="s">
        <v>1468</v>
      </c>
      <c r="Q3827" t="s">
        <v>932</v>
      </c>
      <c r="R3827" t="s">
        <v>494</v>
      </c>
      <c r="S3827">
        <v>33046.76150407573</v>
      </c>
      <c r="T3827" t="s">
        <v>53</v>
      </c>
      <c r="U3827" t="s">
        <v>135</v>
      </c>
      <c r="V3827" t="s">
        <v>116</v>
      </c>
      <c r="W3827" t="s">
        <v>141</v>
      </c>
      <c r="X3827" t="s">
        <v>57</v>
      </c>
      <c r="Y3827" t="s">
        <v>1736</v>
      </c>
      <c r="Z3827" s="1">
        <v>43981</v>
      </c>
      <c r="AA3827">
        <v>70</v>
      </c>
      <c r="AB3827" t="s">
        <v>59</v>
      </c>
      <c r="AC3827">
        <v>2023</v>
      </c>
      <c r="AD3827">
        <v>506</v>
      </c>
      <c r="AE3827" t="s">
        <v>755</v>
      </c>
      <c r="AF3827" t="s">
        <v>247</v>
      </c>
      <c r="AG3827" s="1">
        <v>36035</v>
      </c>
      <c r="AH3827" t="s">
        <v>248</v>
      </c>
      <c r="AI3827" t="s">
        <v>249</v>
      </c>
      <c r="AJ3827" t="s">
        <v>64</v>
      </c>
      <c r="AK3827">
        <v>185</v>
      </c>
      <c r="AL3827">
        <v>20000000</v>
      </c>
      <c r="AM3827">
        <v>25000000</v>
      </c>
      <c r="AN3827" s="1">
        <v>45838</v>
      </c>
      <c r="AO3827" t="s">
        <v>768</v>
      </c>
      <c r="AP3827" t="s">
        <v>164</v>
      </c>
      <c r="AQ3827">
        <v>16</v>
      </c>
      <c r="AR3827" t="s">
        <v>757</v>
      </c>
      <c r="AS3827">
        <v>0</v>
      </c>
      <c r="AT3827" t="s">
        <v>248</v>
      </c>
      <c r="AU3827">
        <v>26</v>
      </c>
    </row>
    <row r="3828" spans="1:47" x14ac:dyDescent="0.25">
      <c r="A3828" t="s">
        <v>1737</v>
      </c>
      <c r="B3828">
        <v>3203691</v>
      </c>
      <c r="C3828">
        <v>393325</v>
      </c>
      <c r="D3828" t="s">
        <v>48</v>
      </c>
      <c r="E3828">
        <v>0</v>
      </c>
      <c r="F3828">
        <v>0</v>
      </c>
      <c r="G3828">
        <v>0</v>
      </c>
      <c r="H3828">
        <v>0</v>
      </c>
      <c r="I3828">
        <v>70</v>
      </c>
      <c r="J3828">
        <v>2019</v>
      </c>
      <c r="K3828" t="s">
        <v>221</v>
      </c>
      <c r="L3828">
        <v>0</v>
      </c>
      <c r="M3828">
        <v>1</v>
      </c>
      <c r="N3828">
        <v>10</v>
      </c>
      <c r="O3828">
        <v>17</v>
      </c>
      <c r="P3828" t="s">
        <v>1468</v>
      </c>
      <c r="Q3828" t="s">
        <v>932</v>
      </c>
      <c r="R3828" t="s">
        <v>494</v>
      </c>
      <c r="S3828">
        <v>33046.76150407573</v>
      </c>
      <c r="T3828" t="s">
        <v>53</v>
      </c>
      <c r="U3828" t="s">
        <v>135</v>
      </c>
      <c r="V3828" t="s">
        <v>116</v>
      </c>
      <c r="W3828" t="s">
        <v>141</v>
      </c>
      <c r="X3828" t="s">
        <v>57</v>
      </c>
      <c r="Y3828" t="s">
        <v>1735</v>
      </c>
      <c r="Z3828" s="1">
        <v>43981</v>
      </c>
      <c r="AA3828">
        <v>55</v>
      </c>
      <c r="AB3828" t="s">
        <v>59</v>
      </c>
      <c r="AC3828">
        <v>2021</v>
      </c>
      <c r="AD3828">
        <v>1123</v>
      </c>
      <c r="AE3828" t="s">
        <v>1229</v>
      </c>
      <c r="AF3828" t="s">
        <v>247</v>
      </c>
      <c r="AG3828" s="1">
        <v>36576</v>
      </c>
      <c r="AH3828" t="s">
        <v>355</v>
      </c>
      <c r="AI3828" t="s">
        <v>265</v>
      </c>
      <c r="AJ3828" t="s">
        <v>64</v>
      </c>
      <c r="AK3828">
        <v>185</v>
      </c>
      <c r="AL3828">
        <v>12000000</v>
      </c>
      <c r="AM3828">
        <v>12000000</v>
      </c>
      <c r="AN3828" s="1">
        <v>45838</v>
      </c>
      <c r="AO3828" t="s">
        <v>1230</v>
      </c>
      <c r="AP3828" t="s">
        <v>66</v>
      </c>
      <c r="AQ3828">
        <v>9</v>
      </c>
      <c r="AR3828" t="s">
        <v>1231</v>
      </c>
      <c r="AS3828">
        <v>0</v>
      </c>
      <c r="AT3828" t="s">
        <v>355</v>
      </c>
      <c r="AU3828">
        <v>24</v>
      </c>
    </row>
    <row r="3829" spans="1:47" x14ac:dyDescent="0.25">
      <c r="A3829" t="s">
        <v>1737</v>
      </c>
      <c r="B3829">
        <v>3203691</v>
      </c>
      <c r="C3829">
        <v>393325</v>
      </c>
      <c r="D3829" t="s">
        <v>48</v>
      </c>
      <c r="E3829">
        <v>0</v>
      </c>
      <c r="F3829">
        <v>0</v>
      </c>
      <c r="G3829">
        <v>0</v>
      </c>
      <c r="H3829">
        <v>0</v>
      </c>
      <c r="I3829">
        <v>70</v>
      </c>
      <c r="J3829">
        <v>2019</v>
      </c>
      <c r="K3829" t="s">
        <v>221</v>
      </c>
      <c r="L3829">
        <v>0</v>
      </c>
      <c r="M3829">
        <v>1</v>
      </c>
      <c r="N3829">
        <v>10</v>
      </c>
      <c r="O3829">
        <v>17</v>
      </c>
      <c r="P3829" t="s">
        <v>1468</v>
      </c>
      <c r="Q3829" t="s">
        <v>932</v>
      </c>
      <c r="R3829" t="s">
        <v>494</v>
      </c>
      <c r="S3829">
        <v>33046.76150407573</v>
      </c>
      <c r="T3829" t="s">
        <v>53</v>
      </c>
      <c r="U3829" t="s">
        <v>135</v>
      </c>
      <c r="V3829" t="s">
        <v>116</v>
      </c>
      <c r="W3829" t="s">
        <v>141</v>
      </c>
      <c r="X3829" t="s">
        <v>57</v>
      </c>
      <c r="Y3829" t="s">
        <v>1736</v>
      </c>
      <c r="Z3829" s="1">
        <v>43981</v>
      </c>
      <c r="AA3829">
        <v>70</v>
      </c>
      <c r="AB3829" t="s">
        <v>59</v>
      </c>
      <c r="AC3829">
        <v>2021</v>
      </c>
      <c r="AD3829">
        <v>1123</v>
      </c>
      <c r="AE3829" t="s">
        <v>1229</v>
      </c>
      <c r="AF3829" t="s">
        <v>247</v>
      </c>
      <c r="AG3829" s="1">
        <v>36576</v>
      </c>
      <c r="AH3829" t="s">
        <v>355</v>
      </c>
      <c r="AI3829" t="s">
        <v>265</v>
      </c>
      <c r="AJ3829" t="s">
        <v>64</v>
      </c>
      <c r="AK3829">
        <v>185</v>
      </c>
      <c r="AL3829">
        <v>12000000</v>
      </c>
      <c r="AM3829">
        <v>12000000</v>
      </c>
      <c r="AN3829" s="1">
        <v>45838</v>
      </c>
      <c r="AO3829" t="s">
        <v>1230</v>
      </c>
      <c r="AP3829" t="s">
        <v>66</v>
      </c>
      <c r="AQ3829">
        <v>9</v>
      </c>
      <c r="AR3829" t="s">
        <v>1231</v>
      </c>
      <c r="AS3829">
        <v>0</v>
      </c>
      <c r="AT3829" t="s">
        <v>355</v>
      </c>
      <c r="AU3829">
        <v>24</v>
      </c>
    </row>
    <row r="3830" spans="1:47" x14ac:dyDescent="0.25">
      <c r="A3830" t="s">
        <v>1738</v>
      </c>
      <c r="B3830">
        <v>3203698</v>
      </c>
      <c r="C3830">
        <v>124732</v>
      </c>
      <c r="D3830" t="s">
        <v>48</v>
      </c>
      <c r="E3830">
        <v>0</v>
      </c>
      <c r="F3830">
        <v>0</v>
      </c>
      <c r="G3830">
        <v>0</v>
      </c>
      <c r="H3830">
        <v>0</v>
      </c>
      <c r="I3830">
        <v>90</v>
      </c>
      <c r="J3830">
        <v>2019</v>
      </c>
      <c r="K3830" t="s">
        <v>138</v>
      </c>
      <c r="L3830">
        <v>0</v>
      </c>
      <c r="M3830">
        <v>1</v>
      </c>
      <c r="N3830">
        <v>17</v>
      </c>
      <c r="O3830">
        <v>6</v>
      </c>
      <c r="P3830" t="s">
        <v>932</v>
      </c>
      <c r="Q3830" t="s">
        <v>1715</v>
      </c>
      <c r="R3830" t="s">
        <v>115</v>
      </c>
      <c r="S3830">
        <v>33046.76150407573</v>
      </c>
      <c r="T3830" t="s">
        <v>1256</v>
      </c>
      <c r="U3830" t="s">
        <v>116</v>
      </c>
      <c r="V3830" t="s">
        <v>95</v>
      </c>
      <c r="W3830" t="s">
        <v>141</v>
      </c>
      <c r="X3830" t="s">
        <v>57</v>
      </c>
      <c r="Y3830" t="s">
        <v>1739</v>
      </c>
      <c r="Z3830" s="1">
        <v>43989</v>
      </c>
      <c r="AA3830">
        <v>76</v>
      </c>
      <c r="AB3830" t="s">
        <v>59</v>
      </c>
      <c r="AC3830">
        <v>2023</v>
      </c>
      <c r="AD3830">
        <v>533</v>
      </c>
      <c r="AE3830" t="s">
        <v>160</v>
      </c>
      <c r="AF3830" t="s">
        <v>61</v>
      </c>
      <c r="AG3830" s="1">
        <v>33997</v>
      </c>
      <c r="AH3830" t="s">
        <v>161</v>
      </c>
      <c r="AI3830" t="s">
        <v>63</v>
      </c>
      <c r="AJ3830" t="s">
        <v>162</v>
      </c>
      <c r="AK3830">
        <v>194</v>
      </c>
      <c r="AL3830">
        <v>2000000</v>
      </c>
      <c r="AM3830">
        <v>15000000</v>
      </c>
      <c r="AN3830" s="1">
        <v>45473</v>
      </c>
      <c r="AO3830" t="s">
        <v>163</v>
      </c>
      <c r="AP3830" t="s">
        <v>164</v>
      </c>
      <c r="AQ3830">
        <v>23</v>
      </c>
      <c r="AR3830" t="s">
        <v>165</v>
      </c>
      <c r="AS3830">
        <v>0</v>
      </c>
      <c r="AT3830" t="s">
        <v>161</v>
      </c>
      <c r="AU3830">
        <v>31</v>
      </c>
    </row>
    <row r="3831" spans="1:47" x14ac:dyDescent="0.25">
      <c r="A3831" t="s">
        <v>1738</v>
      </c>
      <c r="B3831">
        <v>3203698</v>
      </c>
      <c r="C3831">
        <v>124732</v>
      </c>
      <c r="D3831" t="s">
        <v>48</v>
      </c>
      <c r="E3831">
        <v>0</v>
      </c>
      <c r="F3831">
        <v>0</v>
      </c>
      <c r="G3831">
        <v>0</v>
      </c>
      <c r="H3831">
        <v>0</v>
      </c>
      <c r="I3831">
        <v>90</v>
      </c>
      <c r="J3831">
        <v>2019</v>
      </c>
      <c r="K3831" t="s">
        <v>138</v>
      </c>
      <c r="L3831">
        <v>0</v>
      </c>
      <c r="M3831">
        <v>1</v>
      </c>
      <c r="N3831">
        <v>17</v>
      </c>
      <c r="O3831">
        <v>6</v>
      </c>
      <c r="P3831" t="s">
        <v>932</v>
      </c>
      <c r="Q3831" t="s">
        <v>1715</v>
      </c>
      <c r="R3831" t="s">
        <v>115</v>
      </c>
      <c r="S3831">
        <v>33046.76150407573</v>
      </c>
      <c r="T3831" t="s">
        <v>1256</v>
      </c>
      <c r="U3831" t="s">
        <v>116</v>
      </c>
      <c r="V3831" t="s">
        <v>95</v>
      </c>
      <c r="W3831" t="s">
        <v>141</v>
      </c>
      <c r="X3831" t="s">
        <v>57</v>
      </c>
      <c r="Y3831" t="s">
        <v>1739</v>
      </c>
      <c r="Z3831" s="1">
        <v>43989</v>
      </c>
      <c r="AA3831">
        <v>76</v>
      </c>
      <c r="AB3831" t="s">
        <v>59</v>
      </c>
      <c r="AC3831">
        <v>2023</v>
      </c>
      <c r="AD3831">
        <v>533</v>
      </c>
      <c r="AE3831" t="s">
        <v>160</v>
      </c>
      <c r="AF3831" t="s">
        <v>61</v>
      </c>
      <c r="AG3831" s="1">
        <v>33997</v>
      </c>
      <c r="AH3831" t="s">
        <v>161</v>
      </c>
      <c r="AI3831" t="s">
        <v>63</v>
      </c>
      <c r="AJ3831" t="s">
        <v>162</v>
      </c>
      <c r="AK3831">
        <v>194</v>
      </c>
      <c r="AL3831">
        <v>2000000</v>
      </c>
      <c r="AM3831">
        <v>15000000</v>
      </c>
      <c r="AN3831" s="1">
        <v>45473</v>
      </c>
      <c r="AO3831" t="s">
        <v>166</v>
      </c>
      <c r="AP3831" t="s">
        <v>164</v>
      </c>
      <c r="AQ3831">
        <v>23</v>
      </c>
      <c r="AR3831" t="s">
        <v>165</v>
      </c>
      <c r="AS3831">
        <v>0</v>
      </c>
      <c r="AT3831" t="s">
        <v>161</v>
      </c>
      <c r="AU3831">
        <v>31</v>
      </c>
    </row>
    <row r="3832" spans="1:47" x14ac:dyDescent="0.25">
      <c r="A3832" t="s">
        <v>1738</v>
      </c>
      <c r="B3832">
        <v>3203698</v>
      </c>
      <c r="C3832">
        <v>124732</v>
      </c>
      <c r="D3832" t="s">
        <v>48</v>
      </c>
      <c r="E3832">
        <v>0</v>
      </c>
      <c r="F3832">
        <v>0</v>
      </c>
      <c r="G3832">
        <v>0</v>
      </c>
      <c r="H3832">
        <v>0</v>
      </c>
      <c r="I3832">
        <v>90</v>
      </c>
      <c r="J3832">
        <v>2019</v>
      </c>
      <c r="K3832" t="s">
        <v>138</v>
      </c>
      <c r="L3832">
        <v>0</v>
      </c>
      <c r="M3832">
        <v>1</v>
      </c>
      <c r="N3832">
        <v>17</v>
      </c>
      <c r="O3832">
        <v>6</v>
      </c>
      <c r="P3832" t="s">
        <v>932</v>
      </c>
      <c r="Q3832" t="s">
        <v>1715</v>
      </c>
      <c r="R3832" t="s">
        <v>115</v>
      </c>
      <c r="S3832">
        <v>33046.76150407573</v>
      </c>
      <c r="T3832" t="s">
        <v>1256</v>
      </c>
      <c r="U3832" t="s">
        <v>116</v>
      </c>
      <c r="V3832" t="s">
        <v>95</v>
      </c>
      <c r="W3832" t="s">
        <v>141</v>
      </c>
      <c r="X3832" t="s">
        <v>57</v>
      </c>
      <c r="Y3832" t="s">
        <v>1739</v>
      </c>
      <c r="Z3832" s="1">
        <v>43989</v>
      </c>
      <c r="AA3832">
        <v>76</v>
      </c>
      <c r="AB3832" t="s">
        <v>59</v>
      </c>
      <c r="AC3832">
        <v>2023</v>
      </c>
      <c r="AD3832">
        <v>533</v>
      </c>
      <c r="AE3832" t="s">
        <v>160</v>
      </c>
      <c r="AF3832" t="s">
        <v>61</v>
      </c>
      <c r="AG3832" s="1">
        <v>33997</v>
      </c>
      <c r="AH3832" t="s">
        <v>161</v>
      </c>
      <c r="AI3832" t="s">
        <v>63</v>
      </c>
      <c r="AJ3832" t="s">
        <v>162</v>
      </c>
      <c r="AK3832">
        <v>194</v>
      </c>
      <c r="AL3832">
        <v>2000000</v>
      </c>
      <c r="AM3832">
        <v>15000000</v>
      </c>
      <c r="AN3832" s="1">
        <v>45473</v>
      </c>
      <c r="AO3832" t="s">
        <v>167</v>
      </c>
      <c r="AP3832" t="s">
        <v>164</v>
      </c>
      <c r="AQ3832">
        <v>23</v>
      </c>
      <c r="AR3832" t="s">
        <v>165</v>
      </c>
      <c r="AS3832">
        <v>0</v>
      </c>
      <c r="AT3832" t="s">
        <v>161</v>
      </c>
      <c r="AU3832">
        <v>31</v>
      </c>
    </row>
    <row r="3833" spans="1:47" x14ac:dyDescent="0.25">
      <c r="A3833" t="s">
        <v>1738</v>
      </c>
      <c r="B3833">
        <v>3203698</v>
      </c>
      <c r="C3833">
        <v>124732</v>
      </c>
      <c r="D3833" t="s">
        <v>48</v>
      </c>
      <c r="E3833">
        <v>0</v>
      </c>
      <c r="F3833">
        <v>0</v>
      </c>
      <c r="G3833">
        <v>0</v>
      </c>
      <c r="H3833">
        <v>0</v>
      </c>
      <c r="I3833">
        <v>90</v>
      </c>
      <c r="J3833">
        <v>2019</v>
      </c>
      <c r="K3833" t="s">
        <v>138</v>
      </c>
      <c r="L3833">
        <v>0</v>
      </c>
      <c r="M3833">
        <v>1</v>
      </c>
      <c r="N3833">
        <v>17</v>
      </c>
      <c r="O3833">
        <v>6</v>
      </c>
      <c r="P3833" t="s">
        <v>932</v>
      </c>
      <c r="Q3833" t="s">
        <v>1715</v>
      </c>
      <c r="R3833" t="s">
        <v>115</v>
      </c>
      <c r="S3833">
        <v>33046.76150407573</v>
      </c>
      <c r="T3833" t="s">
        <v>1256</v>
      </c>
      <c r="U3833" t="s">
        <v>116</v>
      </c>
      <c r="V3833" t="s">
        <v>95</v>
      </c>
      <c r="W3833" t="s">
        <v>141</v>
      </c>
      <c r="X3833" t="s">
        <v>57</v>
      </c>
      <c r="Y3833" t="s">
        <v>1739</v>
      </c>
      <c r="Z3833" s="1">
        <v>43989</v>
      </c>
      <c r="AA3833">
        <v>76</v>
      </c>
      <c r="AB3833" t="s">
        <v>59</v>
      </c>
      <c r="AC3833">
        <v>2023</v>
      </c>
      <c r="AD3833">
        <v>533</v>
      </c>
      <c r="AE3833" t="s">
        <v>160</v>
      </c>
      <c r="AF3833" t="s">
        <v>61</v>
      </c>
      <c r="AG3833" s="1">
        <v>33997</v>
      </c>
      <c r="AH3833" t="s">
        <v>161</v>
      </c>
      <c r="AI3833" t="s">
        <v>63</v>
      </c>
      <c r="AJ3833" t="s">
        <v>162</v>
      </c>
      <c r="AK3833">
        <v>194</v>
      </c>
      <c r="AL3833">
        <v>2000000</v>
      </c>
      <c r="AM3833">
        <v>15000000</v>
      </c>
      <c r="AN3833" s="1">
        <v>45473</v>
      </c>
      <c r="AO3833" t="s">
        <v>168</v>
      </c>
      <c r="AP3833" t="s">
        <v>164</v>
      </c>
      <c r="AQ3833">
        <v>23</v>
      </c>
      <c r="AR3833" t="s">
        <v>165</v>
      </c>
      <c r="AS3833">
        <v>0</v>
      </c>
      <c r="AT3833" t="s">
        <v>161</v>
      </c>
      <c r="AU3833">
        <v>31</v>
      </c>
    </row>
    <row r="3834" spans="1:47" x14ac:dyDescent="0.25">
      <c r="A3834" t="s">
        <v>1738</v>
      </c>
      <c r="B3834">
        <v>3203698</v>
      </c>
      <c r="C3834">
        <v>124732</v>
      </c>
      <c r="D3834" t="s">
        <v>48</v>
      </c>
      <c r="E3834">
        <v>0</v>
      </c>
      <c r="F3834">
        <v>0</v>
      </c>
      <c r="G3834">
        <v>0</v>
      </c>
      <c r="H3834">
        <v>0</v>
      </c>
      <c r="I3834">
        <v>90</v>
      </c>
      <c r="J3834">
        <v>2019</v>
      </c>
      <c r="K3834" t="s">
        <v>138</v>
      </c>
      <c r="L3834">
        <v>0</v>
      </c>
      <c r="M3834">
        <v>1</v>
      </c>
      <c r="N3834">
        <v>17</v>
      </c>
      <c r="O3834">
        <v>6</v>
      </c>
      <c r="P3834" t="s">
        <v>932</v>
      </c>
      <c r="Q3834" t="s">
        <v>1715</v>
      </c>
      <c r="R3834" t="s">
        <v>115</v>
      </c>
      <c r="S3834">
        <v>33046.76150407573</v>
      </c>
      <c r="T3834" t="s">
        <v>1256</v>
      </c>
      <c r="U3834" t="s">
        <v>116</v>
      </c>
      <c r="V3834" t="s">
        <v>95</v>
      </c>
      <c r="W3834" t="s">
        <v>141</v>
      </c>
      <c r="X3834" t="s">
        <v>57</v>
      </c>
      <c r="Y3834" t="s">
        <v>1739</v>
      </c>
      <c r="Z3834" s="1">
        <v>43989</v>
      </c>
      <c r="AA3834">
        <v>76</v>
      </c>
      <c r="AB3834" t="s">
        <v>59</v>
      </c>
      <c r="AC3834">
        <v>2023</v>
      </c>
      <c r="AD3834">
        <v>533</v>
      </c>
      <c r="AE3834" t="s">
        <v>160</v>
      </c>
      <c r="AF3834" t="s">
        <v>61</v>
      </c>
      <c r="AG3834" s="1">
        <v>33997</v>
      </c>
      <c r="AH3834" t="s">
        <v>161</v>
      </c>
      <c r="AI3834" t="s">
        <v>63</v>
      </c>
      <c r="AJ3834" t="s">
        <v>162</v>
      </c>
      <c r="AK3834">
        <v>194</v>
      </c>
      <c r="AL3834">
        <v>2000000</v>
      </c>
      <c r="AM3834">
        <v>15000000</v>
      </c>
      <c r="AN3834" s="1">
        <v>45473</v>
      </c>
      <c r="AO3834" t="s">
        <v>169</v>
      </c>
      <c r="AP3834" t="s">
        <v>164</v>
      </c>
      <c r="AQ3834">
        <v>23</v>
      </c>
      <c r="AR3834" t="s">
        <v>165</v>
      </c>
      <c r="AS3834">
        <v>0</v>
      </c>
      <c r="AT3834" t="s">
        <v>161</v>
      </c>
      <c r="AU3834">
        <v>31</v>
      </c>
    </row>
    <row r="3835" spans="1:47" x14ac:dyDescent="0.25">
      <c r="A3835" t="s">
        <v>1738</v>
      </c>
      <c r="B3835">
        <v>3203698</v>
      </c>
      <c r="C3835">
        <v>124732</v>
      </c>
      <c r="D3835" t="s">
        <v>48</v>
      </c>
      <c r="E3835">
        <v>0</v>
      </c>
      <c r="F3835">
        <v>0</v>
      </c>
      <c r="G3835">
        <v>0</v>
      </c>
      <c r="H3835">
        <v>0</v>
      </c>
      <c r="I3835">
        <v>90</v>
      </c>
      <c r="J3835">
        <v>2019</v>
      </c>
      <c r="K3835" t="s">
        <v>138</v>
      </c>
      <c r="L3835">
        <v>0</v>
      </c>
      <c r="M3835">
        <v>1</v>
      </c>
      <c r="N3835">
        <v>17</v>
      </c>
      <c r="O3835">
        <v>6</v>
      </c>
      <c r="P3835" t="s">
        <v>932</v>
      </c>
      <c r="Q3835" t="s">
        <v>1715</v>
      </c>
      <c r="R3835" t="s">
        <v>115</v>
      </c>
      <c r="S3835">
        <v>33046.76150407573</v>
      </c>
      <c r="T3835" t="s">
        <v>1256</v>
      </c>
      <c r="U3835" t="s">
        <v>116</v>
      </c>
      <c r="V3835" t="s">
        <v>95</v>
      </c>
      <c r="W3835" t="s">
        <v>141</v>
      </c>
      <c r="X3835" t="s">
        <v>57</v>
      </c>
      <c r="Y3835" t="s">
        <v>1739</v>
      </c>
      <c r="Z3835" s="1">
        <v>43989</v>
      </c>
      <c r="AA3835">
        <v>76</v>
      </c>
      <c r="AB3835" t="s">
        <v>59</v>
      </c>
      <c r="AC3835">
        <v>2023</v>
      </c>
      <c r="AD3835">
        <v>533</v>
      </c>
      <c r="AE3835" t="s">
        <v>160</v>
      </c>
      <c r="AF3835" t="s">
        <v>61</v>
      </c>
      <c r="AG3835" s="1">
        <v>33997</v>
      </c>
      <c r="AH3835" t="s">
        <v>161</v>
      </c>
      <c r="AI3835" t="s">
        <v>63</v>
      </c>
      <c r="AJ3835" t="s">
        <v>162</v>
      </c>
      <c r="AK3835">
        <v>194</v>
      </c>
      <c r="AL3835">
        <v>2000000</v>
      </c>
      <c r="AM3835">
        <v>15000000</v>
      </c>
      <c r="AN3835" s="1">
        <v>45473</v>
      </c>
      <c r="AO3835" t="s">
        <v>170</v>
      </c>
      <c r="AP3835" t="s">
        <v>164</v>
      </c>
      <c r="AQ3835">
        <v>23</v>
      </c>
      <c r="AR3835" t="s">
        <v>165</v>
      </c>
      <c r="AS3835">
        <v>0</v>
      </c>
      <c r="AT3835" t="s">
        <v>161</v>
      </c>
      <c r="AU3835">
        <v>31</v>
      </c>
    </row>
    <row r="3836" spans="1:47" x14ac:dyDescent="0.25">
      <c r="A3836" t="s">
        <v>1738</v>
      </c>
      <c r="B3836">
        <v>3203698</v>
      </c>
      <c r="C3836">
        <v>124732</v>
      </c>
      <c r="D3836" t="s">
        <v>48</v>
      </c>
      <c r="E3836">
        <v>0</v>
      </c>
      <c r="F3836">
        <v>0</v>
      </c>
      <c r="G3836">
        <v>0</v>
      </c>
      <c r="H3836">
        <v>0</v>
      </c>
      <c r="I3836">
        <v>90</v>
      </c>
      <c r="J3836">
        <v>2019</v>
      </c>
      <c r="K3836" t="s">
        <v>138</v>
      </c>
      <c r="L3836">
        <v>0</v>
      </c>
      <c r="M3836">
        <v>1</v>
      </c>
      <c r="N3836">
        <v>17</v>
      </c>
      <c r="O3836">
        <v>6</v>
      </c>
      <c r="P3836" t="s">
        <v>932</v>
      </c>
      <c r="Q3836" t="s">
        <v>1715</v>
      </c>
      <c r="R3836" t="s">
        <v>115</v>
      </c>
      <c r="S3836">
        <v>33046.76150407573</v>
      </c>
      <c r="T3836" t="s">
        <v>1256</v>
      </c>
      <c r="U3836" t="s">
        <v>116</v>
      </c>
      <c r="V3836" t="s">
        <v>95</v>
      </c>
      <c r="W3836" t="s">
        <v>141</v>
      </c>
      <c r="X3836" t="s">
        <v>57</v>
      </c>
      <c r="Y3836" t="s">
        <v>1739</v>
      </c>
      <c r="Z3836" s="1">
        <v>43989</v>
      </c>
      <c r="AA3836">
        <v>76</v>
      </c>
      <c r="AB3836" t="s">
        <v>59</v>
      </c>
      <c r="AC3836">
        <v>2023</v>
      </c>
      <c r="AD3836">
        <v>533</v>
      </c>
      <c r="AE3836" t="s">
        <v>160</v>
      </c>
      <c r="AF3836" t="s">
        <v>61</v>
      </c>
      <c r="AG3836" s="1">
        <v>33997</v>
      </c>
      <c r="AH3836" t="s">
        <v>161</v>
      </c>
      <c r="AI3836" t="s">
        <v>63</v>
      </c>
      <c r="AJ3836" t="s">
        <v>162</v>
      </c>
      <c r="AK3836">
        <v>194</v>
      </c>
      <c r="AL3836">
        <v>2000000</v>
      </c>
      <c r="AM3836">
        <v>15000000</v>
      </c>
      <c r="AN3836" s="1">
        <v>45473</v>
      </c>
      <c r="AO3836" t="s">
        <v>171</v>
      </c>
      <c r="AP3836" t="s">
        <v>164</v>
      </c>
      <c r="AQ3836">
        <v>23</v>
      </c>
      <c r="AR3836" t="s">
        <v>165</v>
      </c>
      <c r="AS3836">
        <v>0</v>
      </c>
      <c r="AT3836" t="s">
        <v>161</v>
      </c>
      <c r="AU3836">
        <v>31</v>
      </c>
    </row>
    <row r="3837" spans="1:47" x14ac:dyDescent="0.25">
      <c r="A3837" t="s">
        <v>1738</v>
      </c>
      <c r="B3837">
        <v>3203698</v>
      </c>
      <c r="C3837">
        <v>124732</v>
      </c>
      <c r="D3837" t="s">
        <v>48</v>
      </c>
      <c r="E3837">
        <v>0</v>
      </c>
      <c r="F3837">
        <v>0</v>
      </c>
      <c r="G3837">
        <v>0</v>
      </c>
      <c r="H3837">
        <v>0</v>
      </c>
      <c r="I3837">
        <v>90</v>
      </c>
      <c r="J3837">
        <v>2019</v>
      </c>
      <c r="K3837" t="s">
        <v>138</v>
      </c>
      <c r="L3837">
        <v>0</v>
      </c>
      <c r="M3837">
        <v>1</v>
      </c>
      <c r="N3837">
        <v>17</v>
      </c>
      <c r="O3837">
        <v>6</v>
      </c>
      <c r="P3837" t="s">
        <v>932</v>
      </c>
      <c r="Q3837" t="s">
        <v>1715</v>
      </c>
      <c r="R3837" t="s">
        <v>115</v>
      </c>
      <c r="S3837">
        <v>33046.76150407573</v>
      </c>
      <c r="T3837" t="s">
        <v>1256</v>
      </c>
      <c r="U3837" t="s">
        <v>116</v>
      </c>
      <c r="V3837" t="s">
        <v>95</v>
      </c>
      <c r="W3837" t="s">
        <v>141</v>
      </c>
      <c r="X3837" t="s">
        <v>57</v>
      </c>
      <c r="Y3837" t="s">
        <v>1739</v>
      </c>
      <c r="Z3837" s="1">
        <v>43989</v>
      </c>
      <c r="AA3837">
        <v>76</v>
      </c>
      <c r="AB3837" t="s">
        <v>59</v>
      </c>
      <c r="AC3837">
        <v>2023</v>
      </c>
      <c r="AD3837">
        <v>533</v>
      </c>
      <c r="AE3837" t="s">
        <v>160</v>
      </c>
      <c r="AF3837" t="s">
        <v>61</v>
      </c>
      <c r="AG3837" s="1">
        <v>33997</v>
      </c>
      <c r="AH3837" t="s">
        <v>161</v>
      </c>
      <c r="AI3837" t="s">
        <v>63</v>
      </c>
      <c r="AJ3837" t="s">
        <v>162</v>
      </c>
      <c r="AK3837">
        <v>194</v>
      </c>
      <c r="AL3837">
        <v>2000000</v>
      </c>
      <c r="AM3837">
        <v>15000000</v>
      </c>
      <c r="AN3837" s="1">
        <v>45473</v>
      </c>
      <c r="AO3837" t="s">
        <v>172</v>
      </c>
      <c r="AP3837" t="s">
        <v>164</v>
      </c>
      <c r="AQ3837">
        <v>23</v>
      </c>
      <c r="AR3837" t="s">
        <v>165</v>
      </c>
      <c r="AS3837">
        <v>0</v>
      </c>
      <c r="AT3837" t="s">
        <v>161</v>
      </c>
      <c r="AU3837">
        <v>31</v>
      </c>
    </row>
    <row r="3838" spans="1:47" x14ac:dyDescent="0.25">
      <c r="A3838" t="s">
        <v>1738</v>
      </c>
      <c r="B3838">
        <v>3203698</v>
      </c>
      <c r="C3838">
        <v>124732</v>
      </c>
      <c r="D3838" t="s">
        <v>48</v>
      </c>
      <c r="E3838">
        <v>0</v>
      </c>
      <c r="F3838">
        <v>0</v>
      </c>
      <c r="G3838">
        <v>0</v>
      </c>
      <c r="H3838">
        <v>0</v>
      </c>
      <c r="I3838">
        <v>90</v>
      </c>
      <c r="J3838">
        <v>2019</v>
      </c>
      <c r="K3838" t="s">
        <v>138</v>
      </c>
      <c r="L3838">
        <v>0</v>
      </c>
      <c r="M3838">
        <v>1</v>
      </c>
      <c r="N3838">
        <v>17</v>
      </c>
      <c r="O3838">
        <v>6</v>
      </c>
      <c r="P3838" t="s">
        <v>932</v>
      </c>
      <c r="Q3838" t="s">
        <v>1715</v>
      </c>
      <c r="R3838" t="s">
        <v>115</v>
      </c>
      <c r="S3838">
        <v>33046.76150407573</v>
      </c>
      <c r="T3838" t="s">
        <v>1256</v>
      </c>
      <c r="U3838" t="s">
        <v>116</v>
      </c>
      <c r="V3838" t="s">
        <v>95</v>
      </c>
      <c r="W3838" t="s">
        <v>141</v>
      </c>
      <c r="X3838" t="s">
        <v>57</v>
      </c>
      <c r="Y3838" t="s">
        <v>1739</v>
      </c>
      <c r="Z3838" s="1">
        <v>43989</v>
      </c>
      <c r="AA3838">
        <v>76</v>
      </c>
      <c r="AB3838" t="s">
        <v>59</v>
      </c>
      <c r="AC3838">
        <v>2023</v>
      </c>
      <c r="AD3838">
        <v>533</v>
      </c>
      <c r="AE3838" t="s">
        <v>160</v>
      </c>
      <c r="AF3838" t="s">
        <v>61</v>
      </c>
      <c r="AG3838" s="1">
        <v>33997</v>
      </c>
      <c r="AH3838" t="s">
        <v>161</v>
      </c>
      <c r="AI3838" t="s">
        <v>63</v>
      </c>
      <c r="AJ3838" t="s">
        <v>162</v>
      </c>
      <c r="AK3838">
        <v>194</v>
      </c>
      <c r="AL3838">
        <v>2000000</v>
      </c>
      <c r="AM3838">
        <v>15000000</v>
      </c>
      <c r="AN3838" s="1">
        <v>45473</v>
      </c>
      <c r="AO3838" t="s">
        <v>173</v>
      </c>
      <c r="AP3838" t="s">
        <v>164</v>
      </c>
      <c r="AQ3838">
        <v>23</v>
      </c>
      <c r="AR3838" t="s">
        <v>165</v>
      </c>
      <c r="AS3838">
        <v>0</v>
      </c>
      <c r="AT3838" t="s">
        <v>161</v>
      </c>
      <c r="AU3838">
        <v>31</v>
      </c>
    </row>
    <row r="3839" spans="1:47" x14ac:dyDescent="0.25">
      <c r="A3839" t="s">
        <v>1738</v>
      </c>
      <c r="B3839">
        <v>3203698</v>
      </c>
      <c r="C3839">
        <v>124732</v>
      </c>
      <c r="D3839" t="s">
        <v>48</v>
      </c>
      <c r="E3839">
        <v>0</v>
      </c>
      <c r="F3839">
        <v>0</v>
      </c>
      <c r="G3839">
        <v>0</v>
      </c>
      <c r="H3839">
        <v>0</v>
      </c>
      <c r="I3839">
        <v>90</v>
      </c>
      <c r="J3839">
        <v>2019</v>
      </c>
      <c r="K3839" t="s">
        <v>138</v>
      </c>
      <c r="L3839">
        <v>0</v>
      </c>
      <c r="M3839">
        <v>1</v>
      </c>
      <c r="N3839">
        <v>17</v>
      </c>
      <c r="O3839">
        <v>6</v>
      </c>
      <c r="P3839" t="s">
        <v>932</v>
      </c>
      <c r="Q3839" t="s">
        <v>1715</v>
      </c>
      <c r="R3839" t="s">
        <v>115</v>
      </c>
      <c r="S3839">
        <v>33046.76150407573</v>
      </c>
      <c r="T3839" t="s">
        <v>1256</v>
      </c>
      <c r="U3839" t="s">
        <v>116</v>
      </c>
      <c r="V3839" t="s">
        <v>95</v>
      </c>
      <c r="W3839" t="s">
        <v>141</v>
      </c>
      <c r="X3839" t="s">
        <v>57</v>
      </c>
      <c r="Y3839" t="s">
        <v>1739</v>
      </c>
      <c r="Z3839" s="1">
        <v>43989</v>
      </c>
      <c r="AA3839">
        <v>76</v>
      </c>
      <c r="AB3839" t="s">
        <v>59</v>
      </c>
      <c r="AC3839">
        <v>2023</v>
      </c>
      <c r="AD3839">
        <v>533</v>
      </c>
      <c r="AE3839" t="s">
        <v>160</v>
      </c>
      <c r="AF3839" t="s">
        <v>61</v>
      </c>
      <c r="AG3839" s="1">
        <v>33997</v>
      </c>
      <c r="AH3839" t="s">
        <v>161</v>
      </c>
      <c r="AI3839" t="s">
        <v>63</v>
      </c>
      <c r="AJ3839" t="s">
        <v>162</v>
      </c>
      <c r="AK3839">
        <v>194</v>
      </c>
      <c r="AL3839">
        <v>2000000</v>
      </c>
      <c r="AM3839">
        <v>15000000</v>
      </c>
      <c r="AN3839" s="1">
        <v>45473</v>
      </c>
      <c r="AO3839" t="s">
        <v>174</v>
      </c>
      <c r="AP3839" t="s">
        <v>164</v>
      </c>
      <c r="AQ3839">
        <v>23</v>
      </c>
      <c r="AR3839" t="s">
        <v>165</v>
      </c>
      <c r="AS3839">
        <v>0</v>
      </c>
      <c r="AT3839" t="s">
        <v>161</v>
      </c>
      <c r="AU3839">
        <v>31</v>
      </c>
    </row>
    <row r="3840" spans="1:47" x14ac:dyDescent="0.25">
      <c r="A3840" t="s">
        <v>1738</v>
      </c>
      <c r="B3840">
        <v>3203698</v>
      </c>
      <c r="C3840">
        <v>124732</v>
      </c>
      <c r="D3840" t="s">
        <v>48</v>
      </c>
      <c r="E3840">
        <v>0</v>
      </c>
      <c r="F3840">
        <v>0</v>
      </c>
      <c r="G3840">
        <v>0</v>
      </c>
      <c r="H3840">
        <v>0</v>
      </c>
      <c r="I3840">
        <v>90</v>
      </c>
      <c r="J3840">
        <v>2019</v>
      </c>
      <c r="K3840" t="s">
        <v>138</v>
      </c>
      <c r="L3840">
        <v>0</v>
      </c>
      <c r="M3840">
        <v>1</v>
      </c>
      <c r="N3840">
        <v>17</v>
      </c>
      <c r="O3840">
        <v>6</v>
      </c>
      <c r="P3840" t="s">
        <v>932</v>
      </c>
      <c r="Q3840" t="s">
        <v>1715</v>
      </c>
      <c r="R3840" t="s">
        <v>115</v>
      </c>
      <c r="S3840">
        <v>33046.76150407573</v>
      </c>
      <c r="T3840" t="s">
        <v>1256</v>
      </c>
      <c r="U3840" t="s">
        <v>116</v>
      </c>
      <c r="V3840" t="s">
        <v>95</v>
      </c>
      <c r="W3840" t="s">
        <v>141</v>
      </c>
      <c r="X3840" t="s">
        <v>57</v>
      </c>
      <c r="Y3840" t="s">
        <v>1739</v>
      </c>
      <c r="Z3840" s="1">
        <v>43989</v>
      </c>
      <c r="AA3840">
        <v>76</v>
      </c>
      <c r="AB3840" t="s">
        <v>59</v>
      </c>
      <c r="AC3840">
        <v>2023</v>
      </c>
      <c r="AD3840">
        <v>533</v>
      </c>
      <c r="AE3840" t="s">
        <v>160</v>
      </c>
      <c r="AF3840" t="s">
        <v>61</v>
      </c>
      <c r="AG3840" s="1">
        <v>33997</v>
      </c>
      <c r="AH3840" t="s">
        <v>161</v>
      </c>
      <c r="AI3840" t="s">
        <v>63</v>
      </c>
      <c r="AJ3840" t="s">
        <v>162</v>
      </c>
      <c r="AK3840">
        <v>194</v>
      </c>
      <c r="AL3840">
        <v>2000000</v>
      </c>
      <c r="AM3840">
        <v>15000000</v>
      </c>
      <c r="AN3840" s="1">
        <v>45473</v>
      </c>
      <c r="AO3840" t="s">
        <v>175</v>
      </c>
      <c r="AP3840" t="s">
        <v>66</v>
      </c>
      <c r="AQ3840">
        <v>23</v>
      </c>
      <c r="AR3840" t="s">
        <v>165</v>
      </c>
      <c r="AS3840">
        <v>0</v>
      </c>
      <c r="AT3840" t="s">
        <v>161</v>
      </c>
      <c r="AU3840">
        <v>31</v>
      </c>
    </row>
    <row r="3841" spans="1:47" x14ac:dyDescent="0.25">
      <c r="A3841" t="s">
        <v>1738</v>
      </c>
      <c r="B3841">
        <v>3203698</v>
      </c>
      <c r="C3841">
        <v>124732</v>
      </c>
      <c r="D3841" t="s">
        <v>48</v>
      </c>
      <c r="E3841">
        <v>0</v>
      </c>
      <c r="F3841">
        <v>0</v>
      </c>
      <c r="G3841">
        <v>0</v>
      </c>
      <c r="H3841">
        <v>0</v>
      </c>
      <c r="I3841">
        <v>90</v>
      </c>
      <c r="J3841">
        <v>2019</v>
      </c>
      <c r="K3841" t="s">
        <v>138</v>
      </c>
      <c r="L3841">
        <v>0</v>
      </c>
      <c r="M3841">
        <v>1</v>
      </c>
      <c r="N3841">
        <v>17</v>
      </c>
      <c r="O3841">
        <v>6</v>
      </c>
      <c r="P3841" t="s">
        <v>932</v>
      </c>
      <c r="Q3841" t="s">
        <v>1715</v>
      </c>
      <c r="R3841" t="s">
        <v>115</v>
      </c>
      <c r="S3841">
        <v>33046.76150407573</v>
      </c>
      <c r="T3841" t="s">
        <v>1256</v>
      </c>
      <c r="U3841" t="s">
        <v>116</v>
      </c>
      <c r="V3841" t="s">
        <v>95</v>
      </c>
      <c r="W3841" t="s">
        <v>141</v>
      </c>
      <c r="X3841" t="s">
        <v>57</v>
      </c>
      <c r="Y3841" t="s">
        <v>1739</v>
      </c>
      <c r="Z3841" s="1">
        <v>43989</v>
      </c>
      <c r="AA3841">
        <v>76</v>
      </c>
      <c r="AB3841" t="s">
        <v>59</v>
      </c>
      <c r="AC3841">
        <v>2023</v>
      </c>
      <c r="AD3841">
        <v>533</v>
      </c>
      <c r="AE3841" t="s">
        <v>160</v>
      </c>
      <c r="AF3841" t="s">
        <v>61</v>
      </c>
      <c r="AG3841" s="1">
        <v>33997</v>
      </c>
      <c r="AH3841" t="s">
        <v>161</v>
      </c>
      <c r="AI3841" t="s">
        <v>63</v>
      </c>
      <c r="AJ3841" t="s">
        <v>162</v>
      </c>
      <c r="AK3841">
        <v>194</v>
      </c>
      <c r="AL3841">
        <v>2000000</v>
      </c>
      <c r="AM3841">
        <v>15000000</v>
      </c>
      <c r="AN3841" s="1">
        <v>45473</v>
      </c>
      <c r="AO3841" t="s">
        <v>176</v>
      </c>
      <c r="AP3841" t="s">
        <v>66</v>
      </c>
      <c r="AQ3841">
        <v>23</v>
      </c>
      <c r="AR3841" t="s">
        <v>165</v>
      </c>
      <c r="AS3841">
        <v>0</v>
      </c>
      <c r="AT3841" t="s">
        <v>161</v>
      </c>
      <c r="AU3841">
        <v>31</v>
      </c>
    </row>
    <row r="3842" spans="1:47" x14ac:dyDescent="0.25">
      <c r="A3842" t="s">
        <v>1738</v>
      </c>
      <c r="B3842">
        <v>3203698</v>
      </c>
      <c r="C3842">
        <v>124732</v>
      </c>
      <c r="D3842" t="s">
        <v>48</v>
      </c>
      <c r="E3842">
        <v>0</v>
      </c>
      <c r="F3842">
        <v>0</v>
      </c>
      <c r="G3842">
        <v>0</v>
      </c>
      <c r="H3842">
        <v>0</v>
      </c>
      <c r="I3842">
        <v>90</v>
      </c>
      <c r="J3842">
        <v>2019</v>
      </c>
      <c r="K3842" t="s">
        <v>138</v>
      </c>
      <c r="L3842">
        <v>0</v>
      </c>
      <c r="M3842">
        <v>1</v>
      </c>
      <c r="N3842">
        <v>17</v>
      </c>
      <c r="O3842">
        <v>6</v>
      </c>
      <c r="P3842" t="s">
        <v>932</v>
      </c>
      <c r="Q3842" t="s">
        <v>1715</v>
      </c>
      <c r="R3842" t="s">
        <v>115</v>
      </c>
      <c r="S3842">
        <v>33046.76150407573</v>
      </c>
      <c r="T3842" t="s">
        <v>1256</v>
      </c>
      <c r="U3842" t="s">
        <v>116</v>
      </c>
      <c r="V3842" t="s">
        <v>95</v>
      </c>
      <c r="W3842" t="s">
        <v>141</v>
      </c>
      <c r="X3842" t="s">
        <v>57</v>
      </c>
      <c r="Y3842" t="s">
        <v>1739</v>
      </c>
      <c r="Z3842" s="1">
        <v>43989</v>
      </c>
      <c r="AA3842">
        <v>76</v>
      </c>
      <c r="AB3842" t="s">
        <v>59</v>
      </c>
      <c r="AC3842">
        <v>2023</v>
      </c>
      <c r="AD3842">
        <v>533</v>
      </c>
      <c r="AE3842" t="s">
        <v>160</v>
      </c>
      <c r="AF3842" t="s">
        <v>61</v>
      </c>
      <c r="AG3842" s="1">
        <v>33997</v>
      </c>
      <c r="AH3842" t="s">
        <v>161</v>
      </c>
      <c r="AI3842" t="s">
        <v>63</v>
      </c>
      <c r="AJ3842" t="s">
        <v>162</v>
      </c>
      <c r="AK3842">
        <v>194</v>
      </c>
      <c r="AL3842">
        <v>2000000</v>
      </c>
      <c r="AM3842">
        <v>15000000</v>
      </c>
      <c r="AN3842" s="1">
        <v>45473</v>
      </c>
      <c r="AO3842" t="s">
        <v>177</v>
      </c>
      <c r="AP3842" t="s">
        <v>164</v>
      </c>
      <c r="AQ3842">
        <v>23</v>
      </c>
      <c r="AR3842" t="s">
        <v>165</v>
      </c>
      <c r="AS3842">
        <v>0</v>
      </c>
      <c r="AT3842" t="s">
        <v>161</v>
      </c>
      <c r="AU3842">
        <v>31</v>
      </c>
    </row>
    <row r="3843" spans="1:47" x14ac:dyDescent="0.25">
      <c r="A3843" t="s">
        <v>1740</v>
      </c>
      <c r="B3843">
        <v>3203698</v>
      </c>
      <c r="C3843">
        <v>393325</v>
      </c>
      <c r="D3843" t="s">
        <v>48</v>
      </c>
      <c r="E3843">
        <v>1</v>
      </c>
      <c r="F3843">
        <v>0</v>
      </c>
      <c r="G3843">
        <v>0</v>
      </c>
      <c r="H3843">
        <v>0</v>
      </c>
      <c r="I3843">
        <v>76</v>
      </c>
      <c r="J3843">
        <v>2019</v>
      </c>
      <c r="K3843" t="s">
        <v>138</v>
      </c>
      <c r="L3843">
        <v>0</v>
      </c>
      <c r="M3843">
        <v>1</v>
      </c>
      <c r="N3843">
        <v>17</v>
      </c>
      <c r="O3843">
        <v>6</v>
      </c>
      <c r="P3843" t="s">
        <v>932</v>
      </c>
      <c r="Q3843" t="s">
        <v>1715</v>
      </c>
      <c r="R3843" t="s">
        <v>115</v>
      </c>
      <c r="S3843">
        <v>33046.76150407573</v>
      </c>
      <c r="T3843" t="s">
        <v>1256</v>
      </c>
      <c r="U3843" t="s">
        <v>116</v>
      </c>
      <c r="V3843" t="s">
        <v>95</v>
      </c>
      <c r="W3843" t="s">
        <v>141</v>
      </c>
      <c r="X3843" t="s">
        <v>57</v>
      </c>
      <c r="Y3843" t="s">
        <v>1739</v>
      </c>
      <c r="Z3843" s="1">
        <v>43989</v>
      </c>
      <c r="AA3843">
        <v>76</v>
      </c>
      <c r="AB3843" t="s">
        <v>59</v>
      </c>
      <c r="AC3843">
        <v>2021</v>
      </c>
      <c r="AD3843">
        <v>1123</v>
      </c>
      <c r="AE3843" t="s">
        <v>1229</v>
      </c>
      <c r="AF3843" t="s">
        <v>247</v>
      </c>
      <c r="AG3843" s="1">
        <v>36576</v>
      </c>
      <c r="AH3843" t="s">
        <v>355</v>
      </c>
      <c r="AI3843" t="s">
        <v>265</v>
      </c>
      <c r="AJ3843" t="s">
        <v>64</v>
      </c>
      <c r="AK3843">
        <v>185</v>
      </c>
      <c r="AL3843">
        <v>12000000</v>
      </c>
      <c r="AM3843">
        <v>12000000</v>
      </c>
      <c r="AN3843" s="1">
        <v>45838</v>
      </c>
      <c r="AO3843" t="s">
        <v>1230</v>
      </c>
      <c r="AP3843" t="s">
        <v>66</v>
      </c>
      <c r="AQ3843">
        <v>9</v>
      </c>
      <c r="AR3843" t="s">
        <v>1231</v>
      </c>
      <c r="AS3843">
        <v>0</v>
      </c>
      <c r="AT3843" t="s">
        <v>355</v>
      </c>
      <c r="AU3843">
        <v>24</v>
      </c>
    </row>
    <row r="3844" spans="1:47" x14ac:dyDescent="0.25">
      <c r="A3844" t="s">
        <v>1741</v>
      </c>
      <c r="B3844">
        <v>3203711</v>
      </c>
      <c r="C3844">
        <v>393325</v>
      </c>
      <c r="D3844" t="s">
        <v>48</v>
      </c>
      <c r="E3844">
        <v>0</v>
      </c>
      <c r="F3844">
        <v>0</v>
      </c>
      <c r="G3844">
        <v>0</v>
      </c>
      <c r="H3844">
        <v>2</v>
      </c>
      <c r="I3844">
        <v>77</v>
      </c>
      <c r="J3844">
        <v>2019</v>
      </c>
      <c r="K3844" t="s">
        <v>329</v>
      </c>
      <c r="L3844">
        <v>1</v>
      </c>
      <c r="M3844">
        <v>5</v>
      </c>
      <c r="N3844">
        <v>18</v>
      </c>
      <c r="O3844">
        <v>17</v>
      </c>
      <c r="P3844" t="s">
        <v>1742</v>
      </c>
      <c r="Q3844" t="s">
        <v>932</v>
      </c>
      <c r="R3844" t="s">
        <v>1743</v>
      </c>
      <c r="S3844">
        <v>33046.76150407573</v>
      </c>
      <c r="T3844" t="s">
        <v>94</v>
      </c>
      <c r="U3844" t="s">
        <v>1744</v>
      </c>
      <c r="V3844" t="s">
        <v>116</v>
      </c>
      <c r="W3844" t="s">
        <v>561</v>
      </c>
      <c r="X3844" t="s">
        <v>57</v>
      </c>
      <c r="Y3844" t="s">
        <v>1745</v>
      </c>
      <c r="Z3844" s="1">
        <v>43995</v>
      </c>
      <c r="AA3844">
        <v>77</v>
      </c>
      <c r="AB3844" t="s">
        <v>59</v>
      </c>
      <c r="AC3844">
        <v>2021</v>
      </c>
      <c r="AD3844">
        <v>1123</v>
      </c>
      <c r="AE3844" t="s">
        <v>1229</v>
      </c>
      <c r="AF3844" t="s">
        <v>247</v>
      </c>
      <c r="AG3844" s="1">
        <v>36576</v>
      </c>
      <c r="AH3844" t="s">
        <v>355</v>
      </c>
      <c r="AI3844" t="s">
        <v>265</v>
      </c>
      <c r="AJ3844" t="s">
        <v>64</v>
      </c>
      <c r="AK3844">
        <v>185</v>
      </c>
      <c r="AL3844">
        <v>12000000</v>
      </c>
      <c r="AM3844">
        <v>12000000</v>
      </c>
      <c r="AN3844" s="1">
        <v>45838</v>
      </c>
      <c r="AO3844" t="s">
        <v>1230</v>
      </c>
      <c r="AP3844" t="s">
        <v>66</v>
      </c>
      <c r="AQ3844">
        <v>9</v>
      </c>
      <c r="AR3844" t="s">
        <v>1231</v>
      </c>
      <c r="AS3844">
        <v>0</v>
      </c>
      <c r="AT3844" t="s">
        <v>355</v>
      </c>
      <c r="AU3844">
        <v>24</v>
      </c>
    </row>
    <row r="3845" spans="1:47" x14ac:dyDescent="0.25">
      <c r="A3845" t="s">
        <v>1746</v>
      </c>
      <c r="B3845">
        <v>3203713</v>
      </c>
      <c r="C3845">
        <v>332705</v>
      </c>
      <c r="D3845" t="s">
        <v>48</v>
      </c>
      <c r="E3845">
        <v>0</v>
      </c>
      <c r="F3845">
        <v>0</v>
      </c>
      <c r="G3845">
        <v>0</v>
      </c>
      <c r="H3845">
        <v>0</v>
      </c>
      <c r="I3845">
        <v>90</v>
      </c>
      <c r="J3845">
        <v>2019</v>
      </c>
      <c r="K3845" t="s">
        <v>226</v>
      </c>
      <c r="L3845">
        <v>2</v>
      </c>
      <c r="M3845">
        <v>2</v>
      </c>
      <c r="N3845">
        <v>3</v>
      </c>
      <c r="O3845">
        <v>16</v>
      </c>
      <c r="P3845" t="s">
        <v>625</v>
      </c>
      <c r="Q3845" t="s">
        <v>1665</v>
      </c>
      <c r="R3845" t="s">
        <v>1255</v>
      </c>
      <c r="S3845">
        <v>33046.76150407573</v>
      </c>
      <c r="T3845" t="s">
        <v>101</v>
      </c>
      <c r="U3845" t="s">
        <v>914</v>
      </c>
      <c r="V3845" t="s">
        <v>1132</v>
      </c>
      <c r="W3845" t="s">
        <v>181</v>
      </c>
      <c r="X3845" t="s">
        <v>57</v>
      </c>
      <c r="Y3845" t="s">
        <v>1747</v>
      </c>
      <c r="Z3845" s="1">
        <v>43999</v>
      </c>
      <c r="AA3845">
        <v>82</v>
      </c>
      <c r="AB3845" t="s">
        <v>59</v>
      </c>
      <c r="AC3845">
        <v>2023</v>
      </c>
      <c r="AD3845">
        <v>989</v>
      </c>
      <c r="AE3845" t="s">
        <v>1363</v>
      </c>
      <c r="AF3845" t="s">
        <v>247</v>
      </c>
      <c r="AG3845" s="1">
        <v>36205</v>
      </c>
      <c r="AH3845" t="s">
        <v>252</v>
      </c>
      <c r="AI3845" t="s">
        <v>249</v>
      </c>
      <c r="AJ3845" t="s">
        <v>64</v>
      </c>
      <c r="AK3845">
        <v>175</v>
      </c>
      <c r="AL3845">
        <v>20000000</v>
      </c>
      <c r="AM3845">
        <v>20000000</v>
      </c>
      <c r="AN3845" s="1">
        <v>46934</v>
      </c>
      <c r="AO3845" t="s">
        <v>1364</v>
      </c>
      <c r="AP3845" t="s">
        <v>66</v>
      </c>
      <c r="AQ3845">
        <v>18</v>
      </c>
      <c r="AR3845" t="s">
        <v>1365</v>
      </c>
      <c r="AS3845">
        <v>0</v>
      </c>
      <c r="AT3845" t="s">
        <v>252</v>
      </c>
      <c r="AU3845">
        <v>25</v>
      </c>
    </row>
    <row r="3846" spans="1:47" x14ac:dyDescent="0.25">
      <c r="A3846" t="s">
        <v>1748</v>
      </c>
      <c r="B3846">
        <v>3203716</v>
      </c>
      <c r="C3846">
        <v>332697</v>
      </c>
      <c r="D3846" t="s">
        <v>48</v>
      </c>
      <c r="E3846">
        <v>1</v>
      </c>
      <c r="F3846">
        <v>0</v>
      </c>
      <c r="G3846">
        <v>1</v>
      </c>
      <c r="H3846">
        <v>0</v>
      </c>
      <c r="I3846">
        <v>90</v>
      </c>
      <c r="J3846">
        <v>2019</v>
      </c>
      <c r="K3846" t="s">
        <v>226</v>
      </c>
      <c r="L3846">
        <v>2</v>
      </c>
      <c r="M3846">
        <v>1</v>
      </c>
      <c r="N3846">
        <v>9</v>
      </c>
      <c r="O3846">
        <v>10</v>
      </c>
      <c r="P3846" t="s">
        <v>1550</v>
      </c>
      <c r="Q3846" t="s">
        <v>1468</v>
      </c>
      <c r="R3846" t="s">
        <v>281</v>
      </c>
      <c r="S3846">
        <v>33046.76150407573</v>
      </c>
      <c r="T3846" t="s">
        <v>180</v>
      </c>
      <c r="U3846" t="s">
        <v>282</v>
      </c>
      <c r="V3846" t="s">
        <v>135</v>
      </c>
      <c r="W3846" t="s">
        <v>322</v>
      </c>
      <c r="X3846" t="s">
        <v>57</v>
      </c>
      <c r="Y3846" t="s">
        <v>1749</v>
      </c>
      <c r="Z3846" s="1">
        <v>43999</v>
      </c>
      <c r="AA3846">
        <v>59</v>
      </c>
      <c r="AB3846" t="s">
        <v>81</v>
      </c>
      <c r="AC3846">
        <v>2023</v>
      </c>
      <c r="AD3846">
        <v>506</v>
      </c>
      <c r="AE3846" t="s">
        <v>755</v>
      </c>
      <c r="AF3846" t="s">
        <v>247</v>
      </c>
      <c r="AG3846" s="1">
        <v>36035</v>
      </c>
      <c r="AH3846" t="s">
        <v>248</v>
      </c>
      <c r="AI3846" t="s">
        <v>249</v>
      </c>
      <c r="AJ3846" t="s">
        <v>64</v>
      </c>
      <c r="AK3846">
        <v>185</v>
      </c>
      <c r="AL3846">
        <v>20000000</v>
      </c>
      <c r="AM3846">
        <v>25000000</v>
      </c>
      <c r="AN3846" s="1">
        <v>45838</v>
      </c>
      <c r="AO3846" t="s">
        <v>756</v>
      </c>
      <c r="AP3846" t="s">
        <v>66</v>
      </c>
      <c r="AQ3846">
        <v>16</v>
      </c>
      <c r="AR3846" t="s">
        <v>757</v>
      </c>
      <c r="AS3846">
        <v>0</v>
      </c>
      <c r="AT3846" t="s">
        <v>465</v>
      </c>
      <c r="AU3846">
        <v>26</v>
      </c>
    </row>
    <row r="3847" spans="1:47" x14ac:dyDescent="0.25">
      <c r="A3847" t="s">
        <v>1748</v>
      </c>
      <c r="B3847">
        <v>3203716</v>
      </c>
      <c r="C3847">
        <v>332697</v>
      </c>
      <c r="D3847" t="s">
        <v>48</v>
      </c>
      <c r="E3847">
        <v>1</v>
      </c>
      <c r="F3847">
        <v>0</v>
      </c>
      <c r="G3847">
        <v>1</v>
      </c>
      <c r="H3847">
        <v>0</v>
      </c>
      <c r="I3847">
        <v>90</v>
      </c>
      <c r="J3847">
        <v>2019</v>
      </c>
      <c r="K3847" t="s">
        <v>226</v>
      </c>
      <c r="L3847">
        <v>2</v>
      </c>
      <c r="M3847">
        <v>1</v>
      </c>
      <c r="N3847">
        <v>9</v>
      </c>
      <c r="O3847">
        <v>10</v>
      </c>
      <c r="P3847" t="s">
        <v>1550</v>
      </c>
      <c r="Q3847" t="s">
        <v>1468</v>
      </c>
      <c r="R3847" t="s">
        <v>281</v>
      </c>
      <c r="S3847">
        <v>33046.76150407573</v>
      </c>
      <c r="T3847" t="s">
        <v>180</v>
      </c>
      <c r="U3847" t="s">
        <v>282</v>
      </c>
      <c r="V3847" t="s">
        <v>135</v>
      </c>
      <c r="W3847" t="s">
        <v>322</v>
      </c>
      <c r="X3847" t="s">
        <v>57</v>
      </c>
      <c r="Y3847" t="s">
        <v>1749</v>
      </c>
      <c r="Z3847" s="1">
        <v>43999</v>
      </c>
      <c r="AA3847">
        <v>59</v>
      </c>
      <c r="AB3847" t="s">
        <v>81</v>
      </c>
      <c r="AC3847">
        <v>2023</v>
      </c>
      <c r="AD3847">
        <v>506</v>
      </c>
      <c r="AE3847" t="s">
        <v>755</v>
      </c>
      <c r="AF3847" t="s">
        <v>247</v>
      </c>
      <c r="AG3847" s="1">
        <v>36035</v>
      </c>
      <c r="AH3847" t="s">
        <v>248</v>
      </c>
      <c r="AI3847" t="s">
        <v>249</v>
      </c>
      <c r="AJ3847" t="s">
        <v>64</v>
      </c>
      <c r="AK3847">
        <v>185</v>
      </c>
      <c r="AL3847">
        <v>20000000</v>
      </c>
      <c r="AM3847">
        <v>25000000</v>
      </c>
      <c r="AN3847" s="1">
        <v>45838</v>
      </c>
      <c r="AO3847" t="s">
        <v>758</v>
      </c>
      <c r="AP3847" t="s">
        <v>66</v>
      </c>
      <c r="AQ3847">
        <v>16</v>
      </c>
      <c r="AR3847" t="s">
        <v>757</v>
      </c>
      <c r="AS3847">
        <v>0</v>
      </c>
      <c r="AT3847" t="s">
        <v>248</v>
      </c>
      <c r="AU3847">
        <v>26</v>
      </c>
    </row>
    <row r="3848" spans="1:47" x14ac:dyDescent="0.25">
      <c r="A3848" t="s">
        <v>1748</v>
      </c>
      <c r="B3848">
        <v>3203716</v>
      </c>
      <c r="C3848">
        <v>332697</v>
      </c>
      <c r="D3848" t="s">
        <v>48</v>
      </c>
      <c r="E3848">
        <v>1</v>
      </c>
      <c r="F3848">
        <v>0</v>
      </c>
      <c r="G3848">
        <v>1</v>
      </c>
      <c r="H3848">
        <v>0</v>
      </c>
      <c r="I3848">
        <v>90</v>
      </c>
      <c r="J3848">
        <v>2019</v>
      </c>
      <c r="K3848" t="s">
        <v>226</v>
      </c>
      <c r="L3848">
        <v>2</v>
      </c>
      <c r="M3848">
        <v>1</v>
      </c>
      <c r="N3848">
        <v>9</v>
      </c>
      <c r="O3848">
        <v>10</v>
      </c>
      <c r="P3848" t="s">
        <v>1550</v>
      </c>
      <c r="Q3848" t="s">
        <v>1468</v>
      </c>
      <c r="R3848" t="s">
        <v>281</v>
      </c>
      <c r="S3848">
        <v>33046.76150407573</v>
      </c>
      <c r="T3848" t="s">
        <v>180</v>
      </c>
      <c r="U3848" t="s">
        <v>282</v>
      </c>
      <c r="V3848" t="s">
        <v>135</v>
      </c>
      <c r="W3848" t="s">
        <v>322</v>
      </c>
      <c r="X3848" t="s">
        <v>57</v>
      </c>
      <c r="Y3848" t="s">
        <v>1749</v>
      </c>
      <c r="Z3848" s="1">
        <v>43999</v>
      </c>
      <c r="AA3848">
        <v>59</v>
      </c>
      <c r="AB3848" t="s">
        <v>81</v>
      </c>
      <c r="AC3848">
        <v>2023</v>
      </c>
      <c r="AD3848">
        <v>506</v>
      </c>
      <c r="AE3848" t="s">
        <v>755</v>
      </c>
      <c r="AF3848" t="s">
        <v>247</v>
      </c>
      <c r="AG3848" s="1">
        <v>36035</v>
      </c>
      <c r="AH3848" t="s">
        <v>248</v>
      </c>
      <c r="AI3848" t="s">
        <v>249</v>
      </c>
      <c r="AJ3848" t="s">
        <v>64</v>
      </c>
      <c r="AK3848">
        <v>185</v>
      </c>
      <c r="AL3848">
        <v>20000000</v>
      </c>
      <c r="AM3848">
        <v>25000000</v>
      </c>
      <c r="AN3848" s="1">
        <v>45838</v>
      </c>
      <c r="AO3848" t="s">
        <v>759</v>
      </c>
      <c r="AP3848" t="s">
        <v>164</v>
      </c>
      <c r="AQ3848">
        <v>16</v>
      </c>
      <c r="AR3848" t="s">
        <v>757</v>
      </c>
      <c r="AS3848">
        <v>0</v>
      </c>
      <c r="AT3848" t="s">
        <v>465</v>
      </c>
      <c r="AU3848">
        <v>26</v>
      </c>
    </row>
    <row r="3849" spans="1:47" x14ac:dyDescent="0.25">
      <c r="A3849" t="s">
        <v>1748</v>
      </c>
      <c r="B3849">
        <v>3203716</v>
      </c>
      <c r="C3849">
        <v>332697</v>
      </c>
      <c r="D3849" t="s">
        <v>48</v>
      </c>
      <c r="E3849">
        <v>1</v>
      </c>
      <c r="F3849">
        <v>0</v>
      </c>
      <c r="G3849">
        <v>1</v>
      </c>
      <c r="H3849">
        <v>0</v>
      </c>
      <c r="I3849">
        <v>90</v>
      </c>
      <c r="J3849">
        <v>2019</v>
      </c>
      <c r="K3849" t="s">
        <v>226</v>
      </c>
      <c r="L3849">
        <v>2</v>
      </c>
      <c r="M3849">
        <v>1</v>
      </c>
      <c r="N3849">
        <v>9</v>
      </c>
      <c r="O3849">
        <v>10</v>
      </c>
      <c r="P3849" t="s">
        <v>1550</v>
      </c>
      <c r="Q3849" t="s">
        <v>1468</v>
      </c>
      <c r="R3849" t="s">
        <v>281</v>
      </c>
      <c r="S3849">
        <v>33046.76150407573</v>
      </c>
      <c r="T3849" t="s">
        <v>180</v>
      </c>
      <c r="U3849" t="s">
        <v>282</v>
      </c>
      <c r="V3849" t="s">
        <v>135</v>
      </c>
      <c r="W3849" t="s">
        <v>322</v>
      </c>
      <c r="X3849" t="s">
        <v>57</v>
      </c>
      <c r="Y3849" t="s">
        <v>1749</v>
      </c>
      <c r="Z3849" s="1">
        <v>43999</v>
      </c>
      <c r="AA3849">
        <v>59</v>
      </c>
      <c r="AB3849" t="s">
        <v>81</v>
      </c>
      <c r="AC3849">
        <v>2023</v>
      </c>
      <c r="AD3849">
        <v>506</v>
      </c>
      <c r="AE3849" t="s">
        <v>755</v>
      </c>
      <c r="AF3849" t="s">
        <v>247</v>
      </c>
      <c r="AG3849" s="1">
        <v>36035</v>
      </c>
      <c r="AH3849" t="s">
        <v>248</v>
      </c>
      <c r="AI3849" t="s">
        <v>249</v>
      </c>
      <c r="AJ3849" t="s">
        <v>64</v>
      </c>
      <c r="AK3849">
        <v>185</v>
      </c>
      <c r="AL3849">
        <v>20000000</v>
      </c>
      <c r="AM3849">
        <v>25000000</v>
      </c>
      <c r="AN3849" s="1">
        <v>45838</v>
      </c>
      <c r="AO3849" t="s">
        <v>760</v>
      </c>
      <c r="AP3849" t="s">
        <v>164</v>
      </c>
      <c r="AQ3849">
        <v>16</v>
      </c>
      <c r="AR3849" t="s">
        <v>757</v>
      </c>
      <c r="AS3849">
        <v>0</v>
      </c>
      <c r="AT3849" t="s">
        <v>465</v>
      </c>
      <c r="AU3849">
        <v>26</v>
      </c>
    </row>
    <row r="3850" spans="1:47" x14ac:dyDescent="0.25">
      <c r="A3850" t="s">
        <v>1748</v>
      </c>
      <c r="B3850">
        <v>3203716</v>
      </c>
      <c r="C3850">
        <v>332697</v>
      </c>
      <c r="D3850" t="s">
        <v>48</v>
      </c>
      <c r="E3850">
        <v>1</v>
      </c>
      <c r="F3850">
        <v>0</v>
      </c>
      <c r="G3850">
        <v>1</v>
      </c>
      <c r="H3850">
        <v>0</v>
      </c>
      <c r="I3850">
        <v>90</v>
      </c>
      <c r="J3850">
        <v>2019</v>
      </c>
      <c r="K3850" t="s">
        <v>226</v>
      </c>
      <c r="L3850">
        <v>2</v>
      </c>
      <c r="M3850">
        <v>1</v>
      </c>
      <c r="N3850">
        <v>9</v>
      </c>
      <c r="O3850">
        <v>10</v>
      </c>
      <c r="P3850" t="s">
        <v>1550</v>
      </c>
      <c r="Q3850" t="s">
        <v>1468</v>
      </c>
      <c r="R3850" t="s">
        <v>281</v>
      </c>
      <c r="S3850">
        <v>33046.76150407573</v>
      </c>
      <c r="T3850" t="s">
        <v>180</v>
      </c>
      <c r="U3850" t="s">
        <v>282</v>
      </c>
      <c r="V3850" t="s">
        <v>135</v>
      </c>
      <c r="W3850" t="s">
        <v>322</v>
      </c>
      <c r="X3850" t="s">
        <v>57</v>
      </c>
      <c r="Y3850" t="s">
        <v>1749</v>
      </c>
      <c r="Z3850" s="1">
        <v>43999</v>
      </c>
      <c r="AA3850">
        <v>59</v>
      </c>
      <c r="AB3850" t="s">
        <v>81</v>
      </c>
      <c r="AC3850">
        <v>2023</v>
      </c>
      <c r="AD3850">
        <v>506</v>
      </c>
      <c r="AE3850" t="s">
        <v>755</v>
      </c>
      <c r="AF3850" t="s">
        <v>247</v>
      </c>
      <c r="AG3850" s="1">
        <v>36035</v>
      </c>
      <c r="AH3850" t="s">
        <v>248</v>
      </c>
      <c r="AI3850" t="s">
        <v>249</v>
      </c>
      <c r="AJ3850" t="s">
        <v>64</v>
      </c>
      <c r="AK3850">
        <v>185</v>
      </c>
      <c r="AL3850">
        <v>20000000</v>
      </c>
      <c r="AM3850">
        <v>25000000</v>
      </c>
      <c r="AN3850" s="1">
        <v>45838</v>
      </c>
      <c r="AO3850" t="s">
        <v>761</v>
      </c>
      <c r="AP3850" t="s">
        <v>164</v>
      </c>
      <c r="AQ3850">
        <v>16</v>
      </c>
      <c r="AR3850" t="s">
        <v>757</v>
      </c>
      <c r="AS3850">
        <v>0</v>
      </c>
      <c r="AT3850" t="s">
        <v>465</v>
      </c>
      <c r="AU3850">
        <v>26</v>
      </c>
    </row>
    <row r="3851" spans="1:47" x14ac:dyDescent="0.25">
      <c r="A3851" t="s">
        <v>1748</v>
      </c>
      <c r="B3851">
        <v>3203716</v>
      </c>
      <c r="C3851">
        <v>332697</v>
      </c>
      <c r="D3851" t="s">
        <v>48</v>
      </c>
      <c r="E3851">
        <v>1</v>
      </c>
      <c r="F3851">
        <v>0</v>
      </c>
      <c r="G3851">
        <v>1</v>
      </c>
      <c r="H3851">
        <v>0</v>
      </c>
      <c r="I3851">
        <v>90</v>
      </c>
      <c r="J3851">
        <v>2019</v>
      </c>
      <c r="K3851" t="s">
        <v>226</v>
      </c>
      <c r="L3851">
        <v>2</v>
      </c>
      <c r="M3851">
        <v>1</v>
      </c>
      <c r="N3851">
        <v>9</v>
      </c>
      <c r="O3851">
        <v>10</v>
      </c>
      <c r="P3851" t="s">
        <v>1550</v>
      </c>
      <c r="Q3851" t="s">
        <v>1468</v>
      </c>
      <c r="R3851" t="s">
        <v>281</v>
      </c>
      <c r="S3851">
        <v>33046.76150407573</v>
      </c>
      <c r="T3851" t="s">
        <v>180</v>
      </c>
      <c r="U3851" t="s">
        <v>282</v>
      </c>
      <c r="V3851" t="s">
        <v>135</v>
      </c>
      <c r="W3851" t="s">
        <v>322</v>
      </c>
      <c r="X3851" t="s">
        <v>57</v>
      </c>
      <c r="Y3851" t="s">
        <v>1749</v>
      </c>
      <c r="Z3851" s="1">
        <v>43999</v>
      </c>
      <c r="AA3851">
        <v>59</v>
      </c>
      <c r="AB3851" t="s">
        <v>81</v>
      </c>
      <c r="AC3851">
        <v>2023</v>
      </c>
      <c r="AD3851">
        <v>506</v>
      </c>
      <c r="AE3851" t="s">
        <v>755</v>
      </c>
      <c r="AF3851" t="s">
        <v>247</v>
      </c>
      <c r="AG3851" s="1">
        <v>36035</v>
      </c>
      <c r="AH3851" t="s">
        <v>248</v>
      </c>
      <c r="AI3851" t="s">
        <v>249</v>
      </c>
      <c r="AJ3851" t="s">
        <v>64</v>
      </c>
      <c r="AK3851">
        <v>185</v>
      </c>
      <c r="AL3851">
        <v>20000000</v>
      </c>
      <c r="AM3851">
        <v>25000000</v>
      </c>
      <c r="AN3851" s="1">
        <v>45838</v>
      </c>
      <c r="AO3851" t="s">
        <v>762</v>
      </c>
      <c r="AP3851" t="s">
        <v>164</v>
      </c>
      <c r="AQ3851">
        <v>16</v>
      </c>
      <c r="AR3851" t="s">
        <v>757</v>
      </c>
      <c r="AS3851">
        <v>0</v>
      </c>
      <c r="AT3851" t="s">
        <v>465</v>
      </c>
      <c r="AU3851">
        <v>26</v>
      </c>
    </row>
    <row r="3852" spans="1:47" x14ac:dyDescent="0.25">
      <c r="A3852" t="s">
        <v>1748</v>
      </c>
      <c r="B3852">
        <v>3203716</v>
      </c>
      <c r="C3852">
        <v>332697</v>
      </c>
      <c r="D3852" t="s">
        <v>48</v>
      </c>
      <c r="E3852">
        <v>1</v>
      </c>
      <c r="F3852">
        <v>0</v>
      </c>
      <c r="G3852">
        <v>1</v>
      </c>
      <c r="H3852">
        <v>0</v>
      </c>
      <c r="I3852">
        <v>90</v>
      </c>
      <c r="J3852">
        <v>2019</v>
      </c>
      <c r="K3852" t="s">
        <v>226</v>
      </c>
      <c r="L3852">
        <v>2</v>
      </c>
      <c r="M3852">
        <v>1</v>
      </c>
      <c r="N3852">
        <v>9</v>
      </c>
      <c r="O3852">
        <v>10</v>
      </c>
      <c r="P3852" t="s">
        <v>1550</v>
      </c>
      <c r="Q3852" t="s">
        <v>1468</v>
      </c>
      <c r="R3852" t="s">
        <v>281</v>
      </c>
      <c r="S3852">
        <v>33046.76150407573</v>
      </c>
      <c r="T3852" t="s">
        <v>180</v>
      </c>
      <c r="U3852" t="s">
        <v>282</v>
      </c>
      <c r="V3852" t="s">
        <v>135</v>
      </c>
      <c r="W3852" t="s">
        <v>322</v>
      </c>
      <c r="X3852" t="s">
        <v>57</v>
      </c>
      <c r="Y3852" t="s">
        <v>1749</v>
      </c>
      <c r="Z3852" s="1">
        <v>43999</v>
      </c>
      <c r="AA3852">
        <v>59</v>
      </c>
      <c r="AB3852" t="s">
        <v>81</v>
      </c>
      <c r="AC3852">
        <v>2023</v>
      </c>
      <c r="AD3852">
        <v>506</v>
      </c>
      <c r="AE3852" t="s">
        <v>755</v>
      </c>
      <c r="AF3852" t="s">
        <v>247</v>
      </c>
      <c r="AG3852" s="1">
        <v>36035</v>
      </c>
      <c r="AH3852" t="s">
        <v>248</v>
      </c>
      <c r="AI3852" t="s">
        <v>249</v>
      </c>
      <c r="AJ3852" t="s">
        <v>64</v>
      </c>
      <c r="AK3852">
        <v>185</v>
      </c>
      <c r="AL3852">
        <v>20000000</v>
      </c>
      <c r="AM3852">
        <v>25000000</v>
      </c>
      <c r="AN3852" s="1">
        <v>45838</v>
      </c>
      <c r="AO3852" t="s">
        <v>763</v>
      </c>
      <c r="AP3852" t="s">
        <v>164</v>
      </c>
      <c r="AQ3852">
        <v>16</v>
      </c>
      <c r="AR3852" t="s">
        <v>757</v>
      </c>
      <c r="AS3852">
        <v>0</v>
      </c>
      <c r="AT3852" t="s">
        <v>465</v>
      </c>
      <c r="AU3852">
        <v>26</v>
      </c>
    </row>
    <row r="3853" spans="1:47" x14ac:dyDescent="0.25">
      <c r="A3853" t="s">
        <v>1748</v>
      </c>
      <c r="B3853">
        <v>3203716</v>
      </c>
      <c r="C3853">
        <v>332697</v>
      </c>
      <c r="D3853" t="s">
        <v>48</v>
      </c>
      <c r="E3853">
        <v>1</v>
      </c>
      <c r="F3853">
        <v>0</v>
      </c>
      <c r="G3853">
        <v>1</v>
      </c>
      <c r="H3853">
        <v>0</v>
      </c>
      <c r="I3853">
        <v>90</v>
      </c>
      <c r="J3853">
        <v>2019</v>
      </c>
      <c r="K3853" t="s">
        <v>226</v>
      </c>
      <c r="L3853">
        <v>2</v>
      </c>
      <c r="M3853">
        <v>1</v>
      </c>
      <c r="N3853">
        <v>9</v>
      </c>
      <c r="O3853">
        <v>10</v>
      </c>
      <c r="P3853" t="s">
        <v>1550</v>
      </c>
      <c r="Q3853" t="s">
        <v>1468</v>
      </c>
      <c r="R3853" t="s">
        <v>281</v>
      </c>
      <c r="S3853">
        <v>33046.76150407573</v>
      </c>
      <c r="T3853" t="s">
        <v>180</v>
      </c>
      <c r="U3853" t="s">
        <v>282</v>
      </c>
      <c r="V3853" t="s">
        <v>135</v>
      </c>
      <c r="W3853" t="s">
        <v>322</v>
      </c>
      <c r="X3853" t="s">
        <v>57</v>
      </c>
      <c r="Y3853" t="s">
        <v>1749</v>
      </c>
      <c r="Z3853" s="1">
        <v>43999</v>
      </c>
      <c r="AA3853">
        <v>59</v>
      </c>
      <c r="AB3853" t="s">
        <v>81</v>
      </c>
      <c r="AC3853">
        <v>2023</v>
      </c>
      <c r="AD3853">
        <v>506</v>
      </c>
      <c r="AE3853" t="s">
        <v>755</v>
      </c>
      <c r="AF3853" t="s">
        <v>247</v>
      </c>
      <c r="AG3853" s="1">
        <v>36035</v>
      </c>
      <c r="AH3853" t="s">
        <v>248</v>
      </c>
      <c r="AI3853" t="s">
        <v>249</v>
      </c>
      <c r="AJ3853" t="s">
        <v>64</v>
      </c>
      <c r="AK3853">
        <v>185</v>
      </c>
      <c r="AL3853">
        <v>20000000</v>
      </c>
      <c r="AM3853">
        <v>25000000</v>
      </c>
      <c r="AN3853" s="1">
        <v>45838</v>
      </c>
      <c r="AO3853" t="s">
        <v>764</v>
      </c>
      <c r="AP3853" t="s">
        <v>164</v>
      </c>
      <c r="AQ3853">
        <v>16</v>
      </c>
      <c r="AR3853" t="s">
        <v>757</v>
      </c>
      <c r="AS3853">
        <v>0</v>
      </c>
      <c r="AT3853" t="s">
        <v>248</v>
      </c>
      <c r="AU3853">
        <v>26</v>
      </c>
    </row>
    <row r="3854" spans="1:47" x14ac:dyDescent="0.25">
      <c r="A3854" t="s">
        <v>1748</v>
      </c>
      <c r="B3854">
        <v>3203716</v>
      </c>
      <c r="C3854">
        <v>332697</v>
      </c>
      <c r="D3854" t="s">
        <v>48</v>
      </c>
      <c r="E3854">
        <v>1</v>
      </c>
      <c r="F3854">
        <v>0</v>
      </c>
      <c r="G3854">
        <v>1</v>
      </c>
      <c r="H3854">
        <v>0</v>
      </c>
      <c r="I3854">
        <v>90</v>
      </c>
      <c r="J3854">
        <v>2019</v>
      </c>
      <c r="K3854" t="s">
        <v>226</v>
      </c>
      <c r="L3854">
        <v>2</v>
      </c>
      <c r="M3854">
        <v>1</v>
      </c>
      <c r="N3854">
        <v>9</v>
      </c>
      <c r="O3854">
        <v>10</v>
      </c>
      <c r="P3854" t="s">
        <v>1550</v>
      </c>
      <c r="Q3854" t="s">
        <v>1468</v>
      </c>
      <c r="R3854" t="s">
        <v>281</v>
      </c>
      <c r="S3854">
        <v>33046.76150407573</v>
      </c>
      <c r="T3854" t="s">
        <v>180</v>
      </c>
      <c r="U3854" t="s">
        <v>282</v>
      </c>
      <c r="V3854" t="s">
        <v>135</v>
      </c>
      <c r="W3854" t="s">
        <v>322</v>
      </c>
      <c r="X3854" t="s">
        <v>57</v>
      </c>
      <c r="Y3854" t="s">
        <v>1749</v>
      </c>
      <c r="Z3854" s="1">
        <v>43999</v>
      </c>
      <c r="AA3854">
        <v>59</v>
      </c>
      <c r="AB3854" t="s">
        <v>81</v>
      </c>
      <c r="AC3854">
        <v>2023</v>
      </c>
      <c r="AD3854">
        <v>506</v>
      </c>
      <c r="AE3854" t="s">
        <v>755</v>
      </c>
      <c r="AF3854" t="s">
        <v>247</v>
      </c>
      <c r="AG3854" s="1">
        <v>36035</v>
      </c>
      <c r="AH3854" t="s">
        <v>248</v>
      </c>
      <c r="AI3854" t="s">
        <v>249</v>
      </c>
      <c r="AJ3854" t="s">
        <v>64</v>
      </c>
      <c r="AK3854">
        <v>185</v>
      </c>
      <c r="AL3854">
        <v>20000000</v>
      </c>
      <c r="AM3854">
        <v>25000000</v>
      </c>
      <c r="AN3854" s="1">
        <v>45838</v>
      </c>
      <c r="AO3854" t="s">
        <v>765</v>
      </c>
      <c r="AP3854" t="s">
        <v>164</v>
      </c>
      <c r="AQ3854">
        <v>16</v>
      </c>
      <c r="AR3854" t="s">
        <v>757</v>
      </c>
      <c r="AS3854">
        <v>0</v>
      </c>
      <c r="AT3854" t="s">
        <v>248</v>
      </c>
      <c r="AU3854">
        <v>26</v>
      </c>
    </row>
    <row r="3855" spans="1:47" x14ac:dyDescent="0.25">
      <c r="A3855" t="s">
        <v>1748</v>
      </c>
      <c r="B3855">
        <v>3203716</v>
      </c>
      <c r="C3855">
        <v>332697</v>
      </c>
      <c r="D3855" t="s">
        <v>48</v>
      </c>
      <c r="E3855">
        <v>1</v>
      </c>
      <c r="F3855">
        <v>0</v>
      </c>
      <c r="G3855">
        <v>1</v>
      </c>
      <c r="H3855">
        <v>0</v>
      </c>
      <c r="I3855">
        <v>90</v>
      </c>
      <c r="J3855">
        <v>2019</v>
      </c>
      <c r="K3855" t="s">
        <v>226</v>
      </c>
      <c r="L3855">
        <v>2</v>
      </c>
      <c r="M3855">
        <v>1</v>
      </c>
      <c r="N3855">
        <v>9</v>
      </c>
      <c r="O3855">
        <v>10</v>
      </c>
      <c r="P3855" t="s">
        <v>1550</v>
      </c>
      <c r="Q3855" t="s">
        <v>1468</v>
      </c>
      <c r="R3855" t="s">
        <v>281</v>
      </c>
      <c r="S3855">
        <v>33046.76150407573</v>
      </c>
      <c r="T3855" t="s">
        <v>180</v>
      </c>
      <c r="U3855" t="s">
        <v>282</v>
      </c>
      <c r="V3855" t="s">
        <v>135</v>
      </c>
      <c r="W3855" t="s">
        <v>322</v>
      </c>
      <c r="X3855" t="s">
        <v>57</v>
      </c>
      <c r="Y3855" t="s">
        <v>1749</v>
      </c>
      <c r="Z3855" s="1">
        <v>43999</v>
      </c>
      <c r="AA3855">
        <v>59</v>
      </c>
      <c r="AB3855" t="s">
        <v>81</v>
      </c>
      <c r="AC3855">
        <v>2023</v>
      </c>
      <c r="AD3855">
        <v>506</v>
      </c>
      <c r="AE3855" t="s">
        <v>755</v>
      </c>
      <c r="AF3855" t="s">
        <v>247</v>
      </c>
      <c r="AG3855" s="1">
        <v>36035</v>
      </c>
      <c r="AH3855" t="s">
        <v>248</v>
      </c>
      <c r="AI3855" t="s">
        <v>249</v>
      </c>
      <c r="AJ3855" t="s">
        <v>64</v>
      </c>
      <c r="AK3855">
        <v>185</v>
      </c>
      <c r="AL3855">
        <v>20000000</v>
      </c>
      <c r="AM3855">
        <v>25000000</v>
      </c>
      <c r="AN3855" s="1">
        <v>45838</v>
      </c>
      <c r="AO3855" t="s">
        <v>766</v>
      </c>
      <c r="AP3855" t="s">
        <v>164</v>
      </c>
      <c r="AQ3855">
        <v>16</v>
      </c>
      <c r="AR3855" t="s">
        <v>757</v>
      </c>
      <c r="AS3855">
        <v>0</v>
      </c>
      <c r="AT3855" t="s">
        <v>248</v>
      </c>
      <c r="AU3855">
        <v>26</v>
      </c>
    </row>
    <row r="3856" spans="1:47" x14ac:dyDescent="0.25">
      <c r="A3856" t="s">
        <v>1748</v>
      </c>
      <c r="B3856">
        <v>3203716</v>
      </c>
      <c r="C3856">
        <v>332697</v>
      </c>
      <c r="D3856" t="s">
        <v>48</v>
      </c>
      <c r="E3856">
        <v>1</v>
      </c>
      <c r="F3856">
        <v>0</v>
      </c>
      <c r="G3856">
        <v>1</v>
      </c>
      <c r="H3856">
        <v>0</v>
      </c>
      <c r="I3856">
        <v>90</v>
      </c>
      <c r="J3856">
        <v>2019</v>
      </c>
      <c r="K3856" t="s">
        <v>226</v>
      </c>
      <c r="L3856">
        <v>2</v>
      </c>
      <c r="M3856">
        <v>1</v>
      </c>
      <c r="N3856">
        <v>9</v>
      </c>
      <c r="O3856">
        <v>10</v>
      </c>
      <c r="P3856" t="s">
        <v>1550</v>
      </c>
      <c r="Q3856" t="s">
        <v>1468</v>
      </c>
      <c r="R3856" t="s">
        <v>281</v>
      </c>
      <c r="S3856">
        <v>33046.76150407573</v>
      </c>
      <c r="T3856" t="s">
        <v>180</v>
      </c>
      <c r="U3856" t="s">
        <v>282</v>
      </c>
      <c r="V3856" t="s">
        <v>135</v>
      </c>
      <c r="W3856" t="s">
        <v>322</v>
      </c>
      <c r="X3856" t="s">
        <v>57</v>
      </c>
      <c r="Y3856" t="s">
        <v>1749</v>
      </c>
      <c r="Z3856" s="1">
        <v>43999</v>
      </c>
      <c r="AA3856">
        <v>59</v>
      </c>
      <c r="AB3856" t="s">
        <v>81</v>
      </c>
      <c r="AC3856">
        <v>2023</v>
      </c>
      <c r="AD3856">
        <v>506</v>
      </c>
      <c r="AE3856" t="s">
        <v>755</v>
      </c>
      <c r="AF3856" t="s">
        <v>247</v>
      </c>
      <c r="AG3856" s="1">
        <v>36035</v>
      </c>
      <c r="AH3856" t="s">
        <v>248</v>
      </c>
      <c r="AI3856" t="s">
        <v>249</v>
      </c>
      <c r="AJ3856" t="s">
        <v>64</v>
      </c>
      <c r="AK3856">
        <v>185</v>
      </c>
      <c r="AL3856">
        <v>20000000</v>
      </c>
      <c r="AM3856">
        <v>25000000</v>
      </c>
      <c r="AN3856" s="1">
        <v>45838</v>
      </c>
      <c r="AO3856" t="s">
        <v>767</v>
      </c>
      <c r="AP3856" t="s">
        <v>164</v>
      </c>
      <c r="AQ3856">
        <v>16</v>
      </c>
      <c r="AR3856" t="s">
        <v>757</v>
      </c>
      <c r="AS3856">
        <v>0</v>
      </c>
      <c r="AT3856" t="s">
        <v>465</v>
      </c>
      <c r="AU3856">
        <v>26</v>
      </c>
    </row>
    <row r="3857" spans="1:47" x14ac:dyDescent="0.25">
      <c r="A3857" t="s">
        <v>1748</v>
      </c>
      <c r="B3857">
        <v>3203716</v>
      </c>
      <c r="C3857">
        <v>332697</v>
      </c>
      <c r="D3857" t="s">
        <v>48</v>
      </c>
      <c r="E3857">
        <v>1</v>
      </c>
      <c r="F3857">
        <v>0</v>
      </c>
      <c r="G3857">
        <v>1</v>
      </c>
      <c r="H3857">
        <v>0</v>
      </c>
      <c r="I3857">
        <v>90</v>
      </c>
      <c r="J3857">
        <v>2019</v>
      </c>
      <c r="K3857" t="s">
        <v>226</v>
      </c>
      <c r="L3857">
        <v>2</v>
      </c>
      <c r="M3857">
        <v>1</v>
      </c>
      <c r="N3857">
        <v>9</v>
      </c>
      <c r="O3857">
        <v>10</v>
      </c>
      <c r="P3857" t="s">
        <v>1550</v>
      </c>
      <c r="Q3857" t="s">
        <v>1468</v>
      </c>
      <c r="R3857" t="s">
        <v>281</v>
      </c>
      <c r="S3857">
        <v>33046.76150407573</v>
      </c>
      <c r="T3857" t="s">
        <v>180</v>
      </c>
      <c r="U3857" t="s">
        <v>282</v>
      </c>
      <c r="V3857" t="s">
        <v>135</v>
      </c>
      <c r="W3857" t="s">
        <v>322</v>
      </c>
      <c r="X3857" t="s">
        <v>57</v>
      </c>
      <c r="Y3857" t="s">
        <v>1749</v>
      </c>
      <c r="Z3857" s="1">
        <v>43999</v>
      </c>
      <c r="AA3857">
        <v>59</v>
      </c>
      <c r="AB3857" t="s">
        <v>81</v>
      </c>
      <c r="AC3857">
        <v>2023</v>
      </c>
      <c r="AD3857">
        <v>506</v>
      </c>
      <c r="AE3857" t="s">
        <v>755</v>
      </c>
      <c r="AF3857" t="s">
        <v>247</v>
      </c>
      <c r="AG3857" s="1">
        <v>36035</v>
      </c>
      <c r="AH3857" t="s">
        <v>248</v>
      </c>
      <c r="AI3857" t="s">
        <v>249</v>
      </c>
      <c r="AJ3857" t="s">
        <v>64</v>
      </c>
      <c r="AK3857">
        <v>185</v>
      </c>
      <c r="AL3857">
        <v>20000000</v>
      </c>
      <c r="AM3857">
        <v>25000000</v>
      </c>
      <c r="AN3857" s="1">
        <v>45838</v>
      </c>
      <c r="AO3857" t="s">
        <v>768</v>
      </c>
      <c r="AP3857" t="s">
        <v>164</v>
      </c>
      <c r="AQ3857">
        <v>16</v>
      </c>
      <c r="AR3857" t="s">
        <v>757</v>
      </c>
      <c r="AS3857">
        <v>0</v>
      </c>
      <c r="AT3857" t="s">
        <v>248</v>
      </c>
      <c r="AU3857">
        <v>26</v>
      </c>
    </row>
    <row r="3858" spans="1:47" x14ac:dyDescent="0.25">
      <c r="A3858" t="s">
        <v>1750</v>
      </c>
      <c r="B3858">
        <v>3203716</v>
      </c>
      <c r="C3858">
        <v>49723</v>
      </c>
      <c r="D3858" t="s">
        <v>48</v>
      </c>
      <c r="E3858">
        <v>0</v>
      </c>
      <c r="F3858">
        <v>0</v>
      </c>
      <c r="G3858">
        <v>0</v>
      </c>
      <c r="H3858">
        <v>0</v>
      </c>
      <c r="I3858">
        <v>9</v>
      </c>
      <c r="J3858">
        <v>2019</v>
      </c>
      <c r="K3858" t="s">
        <v>226</v>
      </c>
      <c r="L3858">
        <v>2</v>
      </c>
      <c r="M3858">
        <v>1</v>
      </c>
      <c r="N3858">
        <v>9</v>
      </c>
      <c r="O3858">
        <v>10</v>
      </c>
      <c r="P3858" t="s">
        <v>1550</v>
      </c>
      <c r="Q3858" t="s">
        <v>1468</v>
      </c>
      <c r="R3858" t="s">
        <v>281</v>
      </c>
      <c r="S3858">
        <v>33046.76150407573</v>
      </c>
      <c r="T3858" t="s">
        <v>180</v>
      </c>
      <c r="U3858" t="s">
        <v>282</v>
      </c>
      <c r="V3858" t="s">
        <v>135</v>
      </c>
      <c r="W3858" t="s">
        <v>322</v>
      </c>
      <c r="X3858" t="s">
        <v>57</v>
      </c>
      <c r="Y3858" t="s">
        <v>1749</v>
      </c>
      <c r="Z3858" s="1">
        <v>43999</v>
      </c>
      <c r="AA3858">
        <v>59</v>
      </c>
      <c r="AB3858" t="s">
        <v>81</v>
      </c>
      <c r="AC3858">
        <v>2023</v>
      </c>
      <c r="AD3858">
        <v>24</v>
      </c>
      <c r="AE3858" t="s">
        <v>60</v>
      </c>
      <c r="AF3858" t="s">
        <v>61</v>
      </c>
      <c r="AG3858" s="1">
        <v>32961</v>
      </c>
      <c r="AH3858" t="s">
        <v>62</v>
      </c>
      <c r="AI3858" t="s">
        <v>63</v>
      </c>
      <c r="AJ3858" t="s">
        <v>64</v>
      </c>
      <c r="AK3858">
        <v>186</v>
      </c>
      <c r="AL3858">
        <v>700000</v>
      </c>
      <c r="AM3858">
        <v>5000000</v>
      </c>
      <c r="AN3858" s="1">
        <v>45838</v>
      </c>
      <c r="AO3858" t="s">
        <v>65</v>
      </c>
      <c r="AP3858" t="s">
        <v>66</v>
      </c>
      <c r="AQ3858">
        <v>22</v>
      </c>
      <c r="AR3858" t="s">
        <v>67</v>
      </c>
      <c r="AS3858">
        <v>0</v>
      </c>
      <c r="AT3858" t="s">
        <v>62</v>
      </c>
      <c r="AU3858">
        <v>34</v>
      </c>
    </row>
    <row r="3859" spans="1:47" x14ac:dyDescent="0.25">
      <c r="A3859" t="s">
        <v>1750</v>
      </c>
      <c r="B3859">
        <v>3203716</v>
      </c>
      <c r="C3859">
        <v>49723</v>
      </c>
      <c r="D3859" t="s">
        <v>48</v>
      </c>
      <c r="E3859">
        <v>0</v>
      </c>
      <c r="F3859">
        <v>0</v>
      </c>
      <c r="G3859">
        <v>0</v>
      </c>
      <c r="H3859">
        <v>0</v>
      </c>
      <c r="I3859">
        <v>9</v>
      </c>
      <c r="J3859">
        <v>2019</v>
      </c>
      <c r="K3859" t="s">
        <v>226</v>
      </c>
      <c r="L3859">
        <v>2</v>
      </c>
      <c r="M3859">
        <v>1</v>
      </c>
      <c r="N3859">
        <v>9</v>
      </c>
      <c r="O3859">
        <v>10</v>
      </c>
      <c r="P3859" t="s">
        <v>1550</v>
      </c>
      <c r="Q3859" t="s">
        <v>1468</v>
      </c>
      <c r="R3859" t="s">
        <v>281</v>
      </c>
      <c r="S3859">
        <v>33046.76150407573</v>
      </c>
      <c r="T3859" t="s">
        <v>180</v>
      </c>
      <c r="U3859" t="s">
        <v>282</v>
      </c>
      <c r="V3859" t="s">
        <v>135</v>
      </c>
      <c r="W3859" t="s">
        <v>322</v>
      </c>
      <c r="X3859" t="s">
        <v>57</v>
      </c>
      <c r="Y3859" t="s">
        <v>1749</v>
      </c>
      <c r="Z3859" s="1">
        <v>43999</v>
      </c>
      <c r="AA3859">
        <v>59</v>
      </c>
      <c r="AB3859" t="s">
        <v>81</v>
      </c>
      <c r="AC3859">
        <v>2023</v>
      </c>
      <c r="AD3859">
        <v>24</v>
      </c>
      <c r="AE3859" t="s">
        <v>60</v>
      </c>
      <c r="AF3859" t="s">
        <v>61</v>
      </c>
      <c r="AG3859" s="1">
        <v>32961</v>
      </c>
      <c r="AH3859" t="s">
        <v>62</v>
      </c>
      <c r="AI3859" t="s">
        <v>63</v>
      </c>
      <c r="AJ3859" t="s">
        <v>64</v>
      </c>
      <c r="AK3859">
        <v>186</v>
      </c>
      <c r="AL3859">
        <v>700000</v>
      </c>
      <c r="AM3859">
        <v>5000000</v>
      </c>
      <c r="AN3859" s="1">
        <v>45838</v>
      </c>
      <c r="AO3859" t="s">
        <v>68</v>
      </c>
      <c r="AP3859" t="s">
        <v>66</v>
      </c>
      <c r="AQ3859">
        <v>22</v>
      </c>
      <c r="AR3859" t="s">
        <v>67</v>
      </c>
      <c r="AS3859">
        <v>0</v>
      </c>
      <c r="AT3859" t="s">
        <v>62</v>
      </c>
      <c r="AU3859">
        <v>34</v>
      </c>
    </row>
    <row r="3860" spans="1:47" x14ac:dyDescent="0.25">
      <c r="A3860" t="s">
        <v>1750</v>
      </c>
      <c r="B3860">
        <v>3203716</v>
      </c>
      <c r="C3860">
        <v>49723</v>
      </c>
      <c r="D3860" t="s">
        <v>48</v>
      </c>
      <c r="E3860">
        <v>0</v>
      </c>
      <c r="F3860">
        <v>0</v>
      </c>
      <c r="G3860">
        <v>0</v>
      </c>
      <c r="H3860">
        <v>0</v>
      </c>
      <c r="I3860">
        <v>9</v>
      </c>
      <c r="J3860">
        <v>2019</v>
      </c>
      <c r="K3860" t="s">
        <v>226</v>
      </c>
      <c r="L3860">
        <v>2</v>
      </c>
      <c r="M3860">
        <v>1</v>
      </c>
      <c r="N3860">
        <v>9</v>
      </c>
      <c r="O3860">
        <v>10</v>
      </c>
      <c r="P3860" t="s">
        <v>1550</v>
      </c>
      <c r="Q3860" t="s">
        <v>1468</v>
      </c>
      <c r="R3860" t="s">
        <v>281</v>
      </c>
      <c r="S3860">
        <v>33046.76150407573</v>
      </c>
      <c r="T3860" t="s">
        <v>180</v>
      </c>
      <c r="U3860" t="s">
        <v>282</v>
      </c>
      <c r="V3860" t="s">
        <v>135</v>
      </c>
      <c r="W3860" t="s">
        <v>322</v>
      </c>
      <c r="X3860" t="s">
        <v>57</v>
      </c>
      <c r="Y3860" t="s">
        <v>1749</v>
      </c>
      <c r="Z3860" s="1">
        <v>43999</v>
      </c>
      <c r="AA3860">
        <v>59</v>
      </c>
      <c r="AB3860" t="s">
        <v>81</v>
      </c>
      <c r="AC3860">
        <v>2023</v>
      </c>
      <c r="AD3860">
        <v>24</v>
      </c>
      <c r="AE3860" t="s">
        <v>60</v>
      </c>
      <c r="AF3860" t="s">
        <v>61</v>
      </c>
      <c r="AG3860" s="1">
        <v>32961</v>
      </c>
      <c r="AH3860" t="s">
        <v>62</v>
      </c>
      <c r="AI3860" t="s">
        <v>63</v>
      </c>
      <c r="AJ3860" t="s">
        <v>64</v>
      </c>
      <c r="AK3860">
        <v>186</v>
      </c>
      <c r="AL3860">
        <v>700000</v>
      </c>
      <c r="AM3860">
        <v>5000000</v>
      </c>
      <c r="AN3860" s="1">
        <v>45838</v>
      </c>
      <c r="AO3860" t="s">
        <v>69</v>
      </c>
      <c r="AP3860" t="s">
        <v>66</v>
      </c>
      <c r="AQ3860">
        <v>22</v>
      </c>
      <c r="AR3860" t="s">
        <v>67</v>
      </c>
      <c r="AS3860">
        <v>0</v>
      </c>
      <c r="AT3860" t="s">
        <v>62</v>
      </c>
      <c r="AU3860">
        <v>34</v>
      </c>
    </row>
    <row r="3861" spans="1:47" x14ac:dyDescent="0.25">
      <c r="A3861" t="s">
        <v>1750</v>
      </c>
      <c r="B3861">
        <v>3203716</v>
      </c>
      <c r="C3861">
        <v>49723</v>
      </c>
      <c r="D3861" t="s">
        <v>48</v>
      </c>
      <c r="E3861">
        <v>0</v>
      </c>
      <c r="F3861">
        <v>0</v>
      </c>
      <c r="G3861">
        <v>0</v>
      </c>
      <c r="H3861">
        <v>0</v>
      </c>
      <c r="I3861">
        <v>9</v>
      </c>
      <c r="J3861">
        <v>2019</v>
      </c>
      <c r="K3861" t="s">
        <v>226</v>
      </c>
      <c r="L3861">
        <v>2</v>
      </c>
      <c r="M3861">
        <v>1</v>
      </c>
      <c r="N3861">
        <v>9</v>
      </c>
      <c r="O3861">
        <v>10</v>
      </c>
      <c r="P3861" t="s">
        <v>1550</v>
      </c>
      <c r="Q3861" t="s">
        <v>1468</v>
      </c>
      <c r="R3861" t="s">
        <v>281</v>
      </c>
      <c r="S3861">
        <v>33046.76150407573</v>
      </c>
      <c r="T3861" t="s">
        <v>180</v>
      </c>
      <c r="U3861" t="s">
        <v>282</v>
      </c>
      <c r="V3861" t="s">
        <v>135</v>
      </c>
      <c r="W3861" t="s">
        <v>322</v>
      </c>
      <c r="X3861" t="s">
        <v>57</v>
      </c>
      <c r="Y3861" t="s">
        <v>1749</v>
      </c>
      <c r="Z3861" s="1">
        <v>43999</v>
      </c>
      <c r="AA3861">
        <v>59</v>
      </c>
      <c r="AB3861" t="s">
        <v>81</v>
      </c>
      <c r="AC3861">
        <v>2023</v>
      </c>
      <c r="AD3861">
        <v>24</v>
      </c>
      <c r="AE3861" t="s">
        <v>60</v>
      </c>
      <c r="AF3861" t="s">
        <v>61</v>
      </c>
      <c r="AG3861" s="1">
        <v>32961</v>
      </c>
      <c r="AH3861" t="s">
        <v>62</v>
      </c>
      <c r="AI3861" t="s">
        <v>63</v>
      </c>
      <c r="AJ3861" t="s">
        <v>64</v>
      </c>
      <c r="AK3861">
        <v>186</v>
      </c>
      <c r="AL3861">
        <v>700000</v>
      </c>
      <c r="AM3861">
        <v>5000000</v>
      </c>
      <c r="AN3861" s="1">
        <v>45838</v>
      </c>
      <c r="AO3861" t="s">
        <v>70</v>
      </c>
      <c r="AP3861" t="s">
        <v>66</v>
      </c>
      <c r="AQ3861">
        <v>22</v>
      </c>
      <c r="AR3861" t="s">
        <v>67</v>
      </c>
      <c r="AS3861">
        <v>0</v>
      </c>
      <c r="AT3861" t="s">
        <v>62</v>
      </c>
      <c r="AU3861">
        <v>34</v>
      </c>
    </row>
    <row r="3862" spans="1:47" x14ac:dyDescent="0.25">
      <c r="A3862" t="s">
        <v>1750</v>
      </c>
      <c r="B3862">
        <v>3203716</v>
      </c>
      <c r="C3862">
        <v>49723</v>
      </c>
      <c r="D3862" t="s">
        <v>48</v>
      </c>
      <c r="E3862">
        <v>0</v>
      </c>
      <c r="F3862">
        <v>0</v>
      </c>
      <c r="G3862">
        <v>0</v>
      </c>
      <c r="H3862">
        <v>0</v>
      </c>
      <c r="I3862">
        <v>9</v>
      </c>
      <c r="J3862">
        <v>2019</v>
      </c>
      <c r="K3862" t="s">
        <v>226</v>
      </c>
      <c r="L3862">
        <v>2</v>
      </c>
      <c r="M3862">
        <v>1</v>
      </c>
      <c r="N3862">
        <v>9</v>
      </c>
      <c r="O3862">
        <v>10</v>
      </c>
      <c r="P3862" t="s">
        <v>1550</v>
      </c>
      <c r="Q3862" t="s">
        <v>1468</v>
      </c>
      <c r="R3862" t="s">
        <v>281</v>
      </c>
      <c r="S3862">
        <v>33046.76150407573</v>
      </c>
      <c r="T3862" t="s">
        <v>180</v>
      </c>
      <c r="U3862" t="s">
        <v>282</v>
      </c>
      <c r="V3862" t="s">
        <v>135</v>
      </c>
      <c r="W3862" t="s">
        <v>322</v>
      </c>
      <c r="X3862" t="s">
        <v>57</v>
      </c>
      <c r="Y3862" t="s">
        <v>1749</v>
      </c>
      <c r="Z3862" s="1">
        <v>43999</v>
      </c>
      <c r="AA3862">
        <v>59</v>
      </c>
      <c r="AB3862" t="s">
        <v>81</v>
      </c>
      <c r="AC3862">
        <v>2023</v>
      </c>
      <c r="AD3862">
        <v>24</v>
      </c>
      <c r="AE3862" t="s">
        <v>60</v>
      </c>
      <c r="AF3862" t="s">
        <v>61</v>
      </c>
      <c r="AG3862" s="1">
        <v>32961</v>
      </c>
      <c r="AH3862" t="s">
        <v>62</v>
      </c>
      <c r="AI3862" t="s">
        <v>63</v>
      </c>
      <c r="AJ3862" t="s">
        <v>64</v>
      </c>
      <c r="AK3862">
        <v>186</v>
      </c>
      <c r="AL3862">
        <v>700000</v>
      </c>
      <c r="AM3862">
        <v>5000000</v>
      </c>
      <c r="AN3862" s="1">
        <v>45838</v>
      </c>
      <c r="AO3862" t="s">
        <v>71</v>
      </c>
      <c r="AP3862" t="s">
        <v>66</v>
      </c>
      <c r="AQ3862">
        <v>22</v>
      </c>
      <c r="AR3862" t="s">
        <v>67</v>
      </c>
      <c r="AS3862">
        <v>0</v>
      </c>
      <c r="AT3862" t="s">
        <v>62</v>
      </c>
      <c r="AU3862">
        <v>34</v>
      </c>
    </row>
    <row r="3863" spans="1:47" x14ac:dyDescent="0.25">
      <c r="A3863" t="s">
        <v>1750</v>
      </c>
      <c r="B3863">
        <v>3203716</v>
      </c>
      <c r="C3863">
        <v>49723</v>
      </c>
      <c r="D3863" t="s">
        <v>48</v>
      </c>
      <c r="E3863">
        <v>0</v>
      </c>
      <c r="F3863">
        <v>0</v>
      </c>
      <c r="G3863">
        <v>0</v>
      </c>
      <c r="H3863">
        <v>0</v>
      </c>
      <c r="I3863">
        <v>9</v>
      </c>
      <c r="J3863">
        <v>2019</v>
      </c>
      <c r="K3863" t="s">
        <v>226</v>
      </c>
      <c r="L3863">
        <v>2</v>
      </c>
      <c r="M3863">
        <v>1</v>
      </c>
      <c r="N3863">
        <v>9</v>
      </c>
      <c r="O3863">
        <v>10</v>
      </c>
      <c r="P3863" t="s">
        <v>1550</v>
      </c>
      <c r="Q3863" t="s">
        <v>1468</v>
      </c>
      <c r="R3863" t="s">
        <v>281</v>
      </c>
      <c r="S3863">
        <v>33046.76150407573</v>
      </c>
      <c r="T3863" t="s">
        <v>180</v>
      </c>
      <c r="U3863" t="s">
        <v>282</v>
      </c>
      <c r="V3863" t="s">
        <v>135</v>
      </c>
      <c r="W3863" t="s">
        <v>322</v>
      </c>
      <c r="X3863" t="s">
        <v>57</v>
      </c>
      <c r="Y3863" t="s">
        <v>1749</v>
      </c>
      <c r="Z3863" s="1">
        <v>43999</v>
      </c>
      <c r="AA3863">
        <v>59</v>
      </c>
      <c r="AB3863" t="s">
        <v>81</v>
      </c>
      <c r="AC3863">
        <v>2023</v>
      </c>
      <c r="AD3863">
        <v>24</v>
      </c>
      <c r="AE3863" t="s">
        <v>60</v>
      </c>
      <c r="AF3863" t="s">
        <v>61</v>
      </c>
      <c r="AG3863" s="1">
        <v>32961</v>
      </c>
      <c r="AH3863" t="s">
        <v>62</v>
      </c>
      <c r="AI3863" t="s">
        <v>63</v>
      </c>
      <c r="AJ3863" t="s">
        <v>64</v>
      </c>
      <c r="AK3863">
        <v>186</v>
      </c>
      <c r="AL3863">
        <v>700000</v>
      </c>
      <c r="AM3863">
        <v>5000000</v>
      </c>
      <c r="AN3863" s="1">
        <v>45838</v>
      </c>
      <c r="AO3863" t="s">
        <v>72</v>
      </c>
      <c r="AP3863" t="s">
        <v>66</v>
      </c>
      <c r="AQ3863">
        <v>22</v>
      </c>
      <c r="AR3863" t="s">
        <v>67</v>
      </c>
      <c r="AS3863">
        <v>0</v>
      </c>
      <c r="AT3863" t="s">
        <v>62</v>
      </c>
      <c r="AU3863">
        <v>34</v>
      </c>
    </row>
    <row r="3864" spans="1:47" x14ac:dyDescent="0.25">
      <c r="A3864" t="s">
        <v>1751</v>
      </c>
      <c r="B3864">
        <v>3203722</v>
      </c>
      <c r="C3864">
        <v>332705</v>
      </c>
      <c r="D3864" t="s">
        <v>48</v>
      </c>
      <c r="E3864">
        <v>0</v>
      </c>
      <c r="F3864">
        <v>0</v>
      </c>
      <c r="G3864">
        <v>0</v>
      </c>
      <c r="H3864">
        <v>0</v>
      </c>
      <c r="I3864">
        <v>45</v>
      </c>
      <c r="J3864">
        <v>2019</v>
      </c>
      <c r="K3864" t="s">
        <v>237</v>
      </c>
      <c r="L3864">
        <v>0</v>
      </c>
      <c r="M3864">
        <v>2</v>
      </c>
      <c r="N3864">
        <v>3</v>
      </c>
      <c r="O3864">
        <v>2</v>
      </c>
      <c r="P3864" t="s">
        <v>625</v>
      </c>
      <c r="Q3864" t="s">
        <v>325</v>
      </c>
      <c r="R3864" t="s">
        <v>1255</v>
      </c>
      <c r="S3864">
        <v>33046.76150407573</v>
      </c>
      <c r="T3864" t="s">
        <v>53</v>
      </c>
      <c r="U3864" t="s">
        <v>914</v>
      </c>
      <c r="V3864" t="s">
        <v>149</v>
      </c>
      <c r="W3864" t="s">
        <v>218</v>
      </c>
      <c r="X3864" t="s">
        <v>57</v>
      </c>
      <c r="Y3864" t="s">
        <v>1752</v>
      </c>
      <c r="Z3864" s="1">
        <v>44002</v>
      </c>
      <c r="AA3864">
        <v>81</v>
      </c>
      <c r="AB3864" t="s">
        <v>59</v>
      </c>
      <c r="AC3864">
        <v>2023</v>
      </c>
      <c r="AD3864">
        <v>989</v>
      </c>
      <c r="AE3864" t="s">
        <v>1363</v>
      </c>
      <c r="AF3864" t="s">
        <v>247</v>
      </c>
      <c r="AG3864" s="1">
        <v>36205</v>
      </c>
      <c r="AH3864" t="s">
        <v>252</v>
      </c>
      <c r="AI3864" t="s">
        <v>249</v>
      </c>
      <c r="AJ3864" t="s">
        <v>64</v>
      </c>
      <c r="AK3864">
        <v>175</v>
      </c>
      <c r="AL3864">
        <v>20000000</v>
      </c>
      <c r="AM3864">
        <v>20000000</v>
      </c>
      <c r="AN3864" s="1">
        <v>46934</v>
      </c>
      <c r="AO3864" t="s">
        <v>1364</v>
      </c>
      <c r="AP3864" t="s">
        <v>66</v>
      </c>
      <c r="AQ3864">
        <v>18</v>
      </c>
      <c r="AR3864" t="s">
        <v>1365</v>
      </c>
      <c r="AS3864">
        <v>0</v>
      </c>
      <c r="AT3864" t="s">
        <v>252</v>
      </c>
      <c r="AU3864">
        <v>25</v>
      </c>
    </row>
    <row r="3865" spans="1:47" x14ac:dyDescent="0.25">
      <c r="A3865" t="s">
        <v>1753</v>
      </c>
      <c r="B3865">
        <v>3203722</v>
      </c>
      <c r="C3865">
        <v>504215</v>
      </c>
      <c r="D3865" t="s">
        <v>48</v>
      </c>
      <c r="E3865">
        <v>1</v>
      </c>
      <c r="F3865">
        <v>0</v>
      </c>
      <c r="G3865">
        <v>0</v>
      </c>
      <c r="H3865">
        <v>1</v>
      </c>
      <c r="I3865">
        <v>81</v>
      </c>
      <c r="J3865">
        <v>2019</v>
      </c>
      <c r="K3865" t="s">
        <v>237</v>
      </c>
      <c r="L3865">
        <v>0</v>
      </c>
      <c r="M3865">
        <v>2</v>
      </c>
      <c r="N3865">
        <v>3</v>
      </c>
      <c r="O3865">
        <v>2</v>
      </c>
      <c r="P3865" t="s">
        <v>625</v>
      </c>
      <c r="Q3865" t="s">
        <v>325</v>
      </c>
      <c r="R3865" t="s">
        <v>1255</v>
      </c>
      <c r="S3865">
        <v>33046.76150407573</v>
      </c>
      <c r="T3865" t="s">
        <v>53</v>
      </c>
      <c r="U3865" t="s">
        <v>914</v>
      </c>
      <c r="V3865" t="s">
        <v>149</v>
      </c>
      <c r="W3865" t="s">
        <v>218</v>
      </c>
      <c r="X3865" t="s">
        <v>57</v>
      </c>
      <c r="Y3865" t="s">
        <v>1752</v>
      </c>
      <c r="Z3865" s="1">
        <v>44002</v>
      </c>
      <c r="AA3865">
        <v>81</v>
      </c>
      <c r="AB3865" t="s">
        <v>59</v>
      </c>
      <c r="AC3865">
        <v>2023</v>
      </c>
      <c r="AD3865">
        <v>16</v>
      </c>
      <c r="AE3865" t="s">
        <v>1671</v>
      </c>
      <c r="AF3865" t="s">
        <v>1672</v>
      </c>
      <c r="AG3865" s="1">
        <v>37573</v>
      </c>
      <c r="AH3865" t="s">
        <v>807</v>
      </c>
      <c r="AI3865" t="s">
        <v>249</v>
      </c>
      <c r="AJ3865" t="s">
        <v>64</v>
      </c>
      <c r="AK3865">
        <v>185</v>
      </c>
      <c r="AL3865">
        <v>25000000</v>
      </c>
      <c r="AM3865">
        <v>42000000</v>
      </c>
      <c r="AN3865" s="1">
        <v>45838</v>
      </c>
      <c r="AO3865" t="s">
        <v>1673</v>
      </c>
      <c r="AP3865" t="s">
        <v>66</v>
      </c>
      <c r="AQ3865">
        <v>7</v>
      </c>
      <c r="AR3865" t="s">
        <v>1674</v>
      </c>
      <c r="AS3865">
        <v>0</v>
      </c>
      <c r="AT3865" t="s">
        <v>807</v>
      </c>
      <c r="AU3865">
        <v>22</v>
      </c>
    </row>
    <row r="3866" spans="1:47" x14ac:dyDescent="0.25">
      <c r="A3866" t="s">
        <v>1753</v>
      </c>
      <c r="B3866">
        <v>3203722</v>
      </c>
      <c r="C3866">
        <v>504215</v>
      </c>
      <c r="D3866" t="s">
        <v>48</v>
      </c>
      <c r="E3866">
        <v>1</v>
      </c>
      <c r="F3866">
        <v>0</v>
      </c>
      <c r="G3866">
        <v>0</v>
      </c>
      <c r="H3866">
        <v>1</v>
      </c>
      <c r="I3866">
        <v>81</v>
      </c>
      <c r="J3866">
        <v>2019</v>
      </c>
      <c r="K3866" t="s">
        <v>237</v>
      </c>
      <c r="L3866">
        <v>0</v>
      </c>
      <c r="M3866">
        <v>2</v>
      </c>
      <c r="N3866">
        <v>3</v>
      </c>
      <c r="O3866">
        <v>2</v>
      </c>
      <c r="P3866" t="s">
        <v>625</v>
      </c>
      <c r="Q3866" t="s">
        <v>325</v>
      </c>
      <c r="R3866" t="s">
        <v>1255</v>
      </c>
      <c r="S3866">
        <v>33046.76150407573</v>
      </c>
      <c r="T3866" t="s">
        <v>53</v>
      </c>
      <c r="U3866" t="s">
        <v>914</v>
      </c>
      <c r="V3866" t="s">
        <v>149</v>
      </c>
      <c r="W3866" t="s">
        <v>218</v>
      </c>
      <c r="X3866" t="s">
        <v>57</v>
      </c>
      <c r="Y3866" t="s">
        <v>1752</v>
      </c>
      <c r="Z3866" s="1">
        <v>44002</v>
      </c>
      <c r="AA3866">
        <v>81</v>
      </c>
      <c r="AB3866" t="s">
        <v>59</v>
      </c>
      <c r="AC3866">
        <v>2023</v>
      </c>
      <c r="AD3866">
        <v>16</v>
      </c>
      <c r="AE3866" t="s">
        <v>1671</v>
      </c>
      <c r="AF3866" t="s">
        <v>1672</v>
      </c>
      <c r="AG3866" s="1">
        <v>37573</v>
      </c>
      <c r="AH3866" t="s">
        <v>807</v>
      </c>
      <c r="AI3866" t="s">
        <v>249</v>
      </c>
      <c r="AJ3866" t="s">
        <v>64</v>
      </c>
      <c r="AK3866">
        <v>185</v>
      </c>
      <c r="AL3866">
        <v>25000000</v>
      </c>
      <c r="AM3866">
        <v>42000000</v>
      </c>
      <c r="AN3866" s="1">
        <v>45838</v>
      </c>
      <c r="AO3866" t="s">
        <v>1675</v>
      </c>
      <c r="AP3866" t="s">
        <v>66</v>
      </c>
      <c r="AQ3866">
        <v>7</v>
      </c>
      <c r="AR3866" t="s">
        <v>1674</v>
      </c>
      <c r="AS3866">
        <v>0</v>
      </c>
      <c r="AT3866" t="s">
        <v>807</v>
      </c>
      <c r="AU3866">
        <v>22</v>
      </c>
    </row>
    <row r="3867" spans="1:47" x14ac:dyDescent="0.25">
      <c r="A3867" t="s">
        <v>1753</v>
      </c>
      <c r="B3867">
        <v>3203722</v>
      </c>
      <c r="C3867">
        <v>504215</v>
      </c>
      <c r="D3867" t="s">
        <v>48</v>
      </c>
      <c r="E3867">
        <v>1</v>
      </c>
      <c r="F3867">
        <v>0</v>
      </c>
      <c r="G3867">
        <v>0</v>
      </c>
      <c r="H3867">
        <v>1</v>
      </c>
      <c r="I3867">
        <v>81</v>
      </c>
      <c r="J3867">
        <v>2019</v>
      </c>
      <c r="K3867" t="s">
        <v>237</v>
      </c>
      <c r="L3867">
        <v>0</v>
      </c>
      <c r="M3867">
        <v>2</v>
      </c>
      <c r="N3867">
        <v>3</v>
      </c>
      <c r="O3867">
        <v>2</v>
      </c>
      <c r="P3867" t="s">
        <v>625</v>
      </c>
      <c r="Q3867" t="s">
        <v>325</v>
      </c>
      <c r="R3867" t="s">
        <v>1255</v>
      </c>
      <c r="S3867">
        <v>33046.76150407573</v>
      </c>
      <c r="T3867" t="s">
        <v>53</v>
      </c>
      <c r="U3867" t="s">
        <v>914</v>
      </c>
      <c r="V3867" t="s">
        <v>149</v>
      </c>
      <c r="W3867" t="s">
        <v>218</v>
      </c>
      <c r="X3867" t="s">
        <v>57</v>
      </c>
      <c r="Y3867" t="s">
        <v>1752</v>
      </c>
      <c r="Z3867" s="1">
        <v>44002</v>
      </c>
      <c r="AA3867">
        <v>81</v>
      </c>
      <c r="AB3867" t="s">
        <v>59</v>
      </c>
      <c r="AC3867">
        <v>2023</v>
      </c>
      <c r="AD3867">
        <v>16</v>
      </c>
      <c r="AE3867" t="s">
        <v>1671</v>
      </c>
      <c r="AF3867" t="s">
        <v>1672</v>
      </c>
      <c r="AG3867" s="1">
        <v>37573</v>
      </c>
      <c r="AH3867" t="s">
        <v>807</v>
      </c>
      <c r="AI3867" t="s">
        <v>249</v>
      </c>
      <c r="AJ3867" t="s">
        <v>64</v>
      </c>
      <c r="AK3867">
        <v>185</v>
      </c>
      <c r="AL3867">
        <v>25000000</v>
      </c>
      <c r="AM3867">
        <v>42000000</v>
      </c>
      <c r="AN3867" s="1">
        <v>45838</v>
      </c>
      <c r="AO3867" t="s">
        <v>1676</v>
      </c>
      <c r="AP3867" t="s">
        <v>66</v>
      </c>
      <c r="AQ3867">
        <v>7</v>
      </c>
      <c r="AR3867" t="s">
        <v>1674</v>
      </c>
      <c r="AS3867">
        <v>0</v>
      </c>
      <c r="AT3867" t="s">
        <v>264</v>
      </c>
      <c r="AU3867">
        <v>22</v>
      </c>
    </row>
    <row r="3868" spans="1:47" x14ac:dyDescent="0.25">
      <c r="A3868" t="s">
        <v>1753</v>
      </c>
      <c r="B3868">
        <v>3203722</v>
      </c>
      <c r="C3868">
        <v>504215</v>
      </c>
      <c r="D3868" t="s">
        <v>48</v>
      </c>
      <c r="E3868">
        <v>1</v>
      </c>
      <c r="F3868">
        <v>0</v>
      </c>
      <c r="G3868">
        <v>0</v>
      </c>
      <c r="H3868">
        <v>1</v>
      </c>
      <c r="I3868">
        <v>81</v>
      </c>
      <c r="J3868">
        <v>2019</v>
      </c>
      <c r="K3868" t="s">
        <v>237</v>
      </c>
      <c r="L3868">
        <v>0</v>
      </c>
      <c r="M3868">
        <v>2</v>
      </c>
      <c r="N3868">
        <v>3</v>
      </c>
      <c r="O3868">
        <v>2</v>
      </c>
      <c r="P3868" t="s">
        <v>625</v>
      </c>
      <c r="Q3868" t="s">
        <v>325</v>
      </c>
      <c r="R3868" t="s">
        <v>1255</v>
      </c>
      <c r="S3868">
        <v>33046.76150407573</v>
      </c>
      <c r="T3868" t="s">
        <v>53</v>
      </c>
      <c r="U3868" t="s">
        <v>914</v>
      </c>
      <c r="V3868" t="s">
        <v>149</v>
      </c>
      <c r="W3868" t="s">
        <v>218</v>
      </c>
      <c r="X3868" t="s">
        <v>57</v>
      </c>
      <c r="Y3868" t="s">
        <v>1752</v>
      </c>
      <c r="Z3868" s="1">
        <v>44002</v>
      </c>
      <c r="AA3868">
        <v>81</v>
      </c>
      <c r="AB3868" t="s">
        <v>59</v>
      </c>
      <c r="AC3868">
        <v>2023</v>
      </c>
      <c r="AD3868">
        <v>16</v>
      </c>
      <c r="AE3868" t="s">
        <v>1671</v>
      </c>
      <c r="AF3868" t="s">
        <v>1672</v>
      </c>
      <c r="AG3868" s="1">
        <v>37573</v>
      </c>
      <c r="AH3868" t="s">
        <v>807</v>
      </c>
      <c r="AI3868" t="s">
        <v>249</v>
      </c>
      <c r="AJ3868" t="s">
        <v>64</v>
      </c>
      <c r="AK3868">
        <v>185</v>
      </c>
      <c r="AL3868">
        <v>25000000</v>
      </c>
      <c r="AM3868">
        <v>42000000</v>
      </c>
      <c r="AN3868" s="1">
        <v>45838</v>
      </c>
      <c r="AO3868" t="s">
        <v>1677</v>
      </c>
      <c r="AP3868" t="s">
        <v>66</v>
      </c>
      <c r="AQ3868">
        <v>7</v>
      </c>
      <c r="AR3868" t="s">
        <v>1674</v>
      </c>
      <c r="AS3868">
        <v>0</v>
      </c>
      <c r="AT3868" t="s">
        <v>807</v>
      </c>
      <c r="AU3868">
        <v>22</v>
      </c>
    </row>
    <row r="3869" spans="1:47" x14ac:dyDescent="0.25">
      <c r="A3869" t="s">
        <v>1753</v>
      </c>
      <c r="B3869">
        <v>3203722</v>
      </c>
      <c r="C3869">
        <v>504215</v>
      </c>
      <c r="D3869" t="s">
        <v>48</v>
      </c>
      <c r="E3869">
        <v>1</v>
      </c>
      <c r="F3869">
        <v>0</v>
      </c>
      <c r="G3869">
        <v>0</v>
      </c>
      <c r="H3869">
        <v>1</v>
      </c>
      <c r="I3869">
        <v>81</v>
      </c>
      <c r="J3869">
        <v>2019</v>
      </c>
      <c r="K3869" t="s">
        <v>237</v>
      </c>
      <c r="L3869">
        <v>0</v>
      </c>
      <c r="M3869">
        <v>2</v>
      </c>
      <c r="N3869">
        <v>3</v>
      </c>
      <c r="O3869">
        <v>2</v>
      </c>
      <c r="P3869" t="s">
        <v>625</v>
      </c>
      <c r="Q3869" t="s">
        <v>325</v>
      </c>
      <c r="R3869" t="s">
        <v>1255</v>
      </c>
      <c r="S3869">
        <v>33046.76150407573</v>
      </c>
      <c r="T3869" t="s">
        <v>53</v>
      </c>
      <c r="U3869" t="s">
        <v>914</v>
      </c>
      <c r="V3869" t="s">
        <v>149</v>
      </c>
      <c r="W3869" t="s">
        <v>218</v>
      </c>
      <c r="X3869" t="s">
        <v>57</v>
      </c>
      <c r="Y3869" t="s">
        <v>1752</v>
      </c>
      <c r="Z3869" s="1">
        <v>44002</v>
      </c>
      <c r="AA3869">
        <v>81</v>
      </c>
      <c r="AB3869" t="s">
        <v>59</v>
      </c>
      <c r="AC3869">
        <v>2023</v>
      </c>
      <c r="AD3869">
        <v>16</v>
      </c>
      <c r="AE3869" t="s">
        <v>1671</v>
      </c>
      <c r="AF3869" t="s">
        <v>1672</v>
      </c>
      <c r="AG3869" s="1">
        <v>37573</v>
      </c>
      <c r="AH3869" t="s">
        <v>807</v>
      </c>
      <c r="AI3869" t="s">
        <v>249</v>
      </c>
      <c r="AJ3869" t="s">
        <v>64</v>
      </c>
      <c r="AK3869">
        <v>185</v>
      </c>
      <c r="AL3869">
        <v>25000000</v>
      </c>
      <c r="AM3869">
        <v>42000000</v>
      </c>
      <c r="AN3869" s="1">
        <v>45838</v>
      </c>
      <c r="AO3869" t="s">
        <v>1678</v>
      </c>
      <c r="AP3869" t="s">
        <v>164</v>
      </c>
      <c r="AQ3869">
        <v>7</v>
      </c>
      <c r="AR3869" t="s">
        <v>1674</v>
      </c>
      <c r="AS3869">
        <v>0</v>
      </c>
      <c r="AT3869" t="s">
        <v>483</v>
      </c>
      <c r="AU3869">
        <v>22</v>
      </c>
    </row>
    <row r="3870" spans="1:47" x14ac:dyDescent="0.25">
      <c r="A3870" t="s">
        <v>1753</v>
      </c>
      <c r="B3870">
        <v>3203722</v>
      </c>
      <c r="C3870">
        <v>504215</v>
      </c>
      <c r="D3870" t="s">
        <v>48</v>
      </c>
      <c r="E3870">
        <v>1</v>
      </c>
      <c r="F3870">
        <v>0</v>
      </c>
      <c r="G3870">
        <v>0</v>
      </c>
      <c r="H3870">
        <v>1</v>
      </c>
      <c r="I3870">
        <v>81</v>
      </c>
      <c r="J3870">
        <v>2019</v>
      </c>
      <c r="K3870" t="s">
        <v>237</v>
      </c>
      <c r="L3870">
        <v>0</v>
      </c>
      <c r="M3870">
        <v>2</v>
      </c>
      <c r="N3870">
        <v>3</v>
      </c>
      <c r="O3870">
        <v>2</v>
      </c>
      <c r="P3870" t="s">
        <v>625</v>
      </c>
      <c r="Q3870" t="s">
        <v>325</v>
      </c>
      <c r="R3870" t="s">
        <v>1255</v>
      </c>
      <c r="S3870">
        <v>33046.76150407573</v>
      </c>
      <c r="T3870" t="s">
        <v>53</v>
      </c>
      <c r="U3870" t="s">
        <v>914</v>
      </c>
      <c r="V3870" t="s">
        <v>149</v>
      </c>
      <c r="W3870" t="s">
        <v>218</v>
      </c>
      <c r="X3870" t="s">
        <v>57</v>
      </c>
      <c r="Y3870" t="s">
        <v>1752</v>
      </c>
      <c r="Z3870" s="1">
        <v>44002</v>
      </c>
      <c r="AA3870">
        <v>81</v>
      </c>
      <c r="AB3870" t="s">
        <v>59</v>
      </c>
      <c r="AC3870">
        <v>2023</v>
      </c>
      <c r="AD3870">
        <v>16</v>
      </c>
      <c r="AE3870" t="s">
        <v>1671</v>
      </c>
      <c r="AF3870" t="s">
        <v>1672</v>
      </c>
      <c r="AG3870" s="1">
        <v>37573</v>
      </c>
      <c r="AH3870" t="s">
        <v>807</v>
      </c>
      <c r="AI3870" t="s">
        <v>249</v>
      </c>
      <c r="AJ3870" t="s">
        <v>64</v>
      </c>
      <c r="AK3870">
        <v>185</v>
      </c>
      <c r="AL3870">
        <v>25000000</v>
      </c>
      <c r="AM3870">
        <v>42000000</v>
      </c>
      <c r="AN3870" s="1">
        <v>45838</v>
      </c>
      <c r="AO3870" t="s">
        <v>1679</v>
      </c>
      <c r="AP3870" t="s">
        <v>66</v>
      </c>
      <c r="AQ3870">
        <v>7</v>
      </c>
      <c r="AR3870" t="s">
        <v>1674</v>
      </c>
      <c r="AS3870">
        <v>0</v>
      </c>
      <c r="AT3870" t="s">
        <v>807</v>
      </c>
      <c r="AU3870">
        <v>22</v>
      </c>
    </row>
    <row r="3871" spans="1:47" x14ac:dyDescent="0.25">
      <c r="A3871" t="s">
        <v>1753</v>
      </c>
      <c r="B3871">
        <v>3203722</v>
      </c>
      <c r="C3871">
        <v>504215</v>
      </c>
      <c r="D3871" t="s">
        <v>48</v>
      </c>
      <c r="E3871">
        <v>1</v>
      </c>
      <c r="F3871">
        <v>0</v>
      </c>
      <c r="G3871">
        <v>0</v>
      </c>
      <c r="H3871">
        <v>1</v>
      </c>
      <c r="I3871">
        <v>81</v>
      </c>
      <c r="J3871">
        <v>2019</v>
      </c>
      <c r="K3871" t="s">
        <v>237</v>
      </c>
      <c r="L3871">
        <v>0</v>
      </c>
      <c r="M3871">
        <v>2</v>
      </c>
      <c r="N3871">
        <v>3</v>
      </c>
      <c r="O3871">
        <v>2</v>
      </c>
      <c r="P3871" t="s">
        <v>625</v>
      </c>
      <c r="Q3871" t="s">
        <v>325</v>
      </c>
      <c r="R3871" t="s">
        <v>1255</v>
      </c>
      <c r="S3871">
        <v>33046.76150407573</v>
      </c>
      <c r="T3871" t="s">
        <v>53</v>
      </c>
      <c r="U3871" t="s">
        <v>914</v>
      </c>
      <c r="V3871" t="s">
        <v>149</v>
      </c>
      <c r="W3871" t="s">
        <v>218</v>
      </c>
      <c r="X3871" t="s">
        <v>57</v>
      </c>
      <c r="Y3871" t="s">
        <v>1752</v>
      </c>
      <c r="Z3871" s="1">
        <v>44002</v>
      </c>
      <c r="AA3871">
        <v>81</v>
      </c>
      <c r="AB3871" t="s">
        <v>59</v>
      </c>
      <c r="AC3871">
        <v>2023</v>
      </c>
      <c r="AD3871">
        <v>16</v>
      </c>
      <c r="AE3871" t="s">
        <v>1671</v>
      </c>
      <c r="AF3871" t="s">
        <v>1672</v>
      </c>
      <c r="AG3871" s="1">
        <v>37573</v>
      </c>
      <c r="AH3871" t="s">
        <v>807</v>
      </c>
      <c r="AI3871" t="s">
        <v>249</v>
      </c>
      <c r="AJ3871" t="s">
        <v>64</v>
      </c>
      <c r="AK3871">
        <v>185</v>
      </c>
      <c r="AL3871">
        <v>25000000</v>
      </c>
      <c r="AM3871">
        <v>42000000</v>
      </c>
      <c r="AN3871" s="1">
        <v>45838</v>
      </c>
      <c r="AO3871" t="s">
        <v>1680</v>
      </c>
      <c r="AP3871" t="s">
        <v>66</v>
      </c>
      <c r="AQ3871">
        <v>7</v>
      </c>
      <c r="AR3871" t="s">
        <v>1674</v>
      </c>
      <c r="AS3871">
        <v>0</v>
      </c>
      <c r="AT3871" t="s">
        <v>807</v>
      </c>
      <c r="AU3871">
        <v>22</v>
      </c>
    </row>
    <row r="3872" spans="1:47" x14ac:dyDescent="0.25">
      <c r="A3872" t="s">
        <v>1753</v>
      </c>
      <c r="B3872">
        <v>3203722</v>
      </c>
      <c r="C3872">
        <v>504215</v>
      </c>
      <c r="D3872" t="s">
        <v>48</v>
      </c>
      <c r="E3872">
        <v>1</v>
      </c>
      <c r="F3872">
        <v>0</v>
      </c>
      <c r="G3872">
        <v>0</v>
      </c>
      <c r="H3872">
        <v>1</v>
      </c>
      <c r="I3872">
        <v>81</v>
      </c>
      <c r="J3872">
        <v>2019</v>
      </c>
      <c r="K3872" t="s">
        <v>237</v>
      </c>
      <c r="L3872">
        <v>0</v>
      </c>
      <c r="M3872">
        <v>2</v>
      </c>
      <c r="N3872">
        <v>3</v>
      </c>
      <c r="O3872">
        <v>2</v>
      </c>
      <c r="P3872" t="s">
        <v>625</v>
      </c>
      <c r="Q3872" t="s">
        <v>325</v>
      </c>
      <c r="R3872" t="s">
        <v>1255</v>
      </c>
      <c r="S3872">
        <v>33046.76150407573</v>
      </c>
      <c r="T3872" t="s">
        <v>53</v>
      </c>
      <c r="U3872" t="s">
        <v>914</v>
      </c>
      <c r="V3872" t="s">
        <v>149</v>
      </c>
      <c r="W3872" t="s">
        <v>218</v>
      </c>
      <c r="X3872" t="s">
        <v>57</v>
      </c>
      <c r="Y3872" t="s">
        <v>1752</v>
      </c>
      <c r="Z3872" s="1">
        <v>44002</v>
      </c>
      <c r="AA3872">
        <v>81</v>
      </c>
      <c r="AB3872" t="s">
        <v>59</v>
      </c>
      <c r="AC3872">
        <v>2023</v>
      </c>
      <c r="AD3872">
        <v>16</v>
      </c>
      <c r="AE3872" t="s">
        <v>1671</v>
      </c>
      <c r="AF3872" t="s">
        <v>1672</v>
      </c>
      <c r="AG3872" s="1">
        <v>37573</v>
      </c>
      <c r="AH3872" t="s">
        <v>807</v>
      </c>
      <c r="AI3872" t="s">
        <v>249</v>
      </c>
      <c r="AJ3872" t="s">
        <v>64</v>
      </c>
      <c r="AK3872">
        <v>185</v>
      </c>
      <c r="AL3872">
        <v>25000000</v>
      </c>
      <c r="AM3872">
        <v>42000000</v>
      </c>
      <c r="AN3872" s="1">
        <v>45838</v>
      </c>
      <c r="AO3872" t="s">
        <v>1681</v>
      </c>
      <c r="AP3872" t="s">
        <v>66</v>
      </c>
      <c r="AQ3872">
        <v>7</v>
      </c>
      <c r="AR3872" t="s">
        <v>1674</v>
      </c>
      <c r="AS3872">
        <v>0</v>
      </c>
      <c r="AT3872" t="s">
        <v>807</v>
      </c>
      <c r="AU3872">
        <v>22</v>
      </c>
    </row>
    <row r="3873" spans="1:47" x14ac:dyDescent="0.25">
      <c r="A3873" t="s">
        <v>1753</v>
      </c>
      <c r="B3873">
        <v>3203722</v>
      </c>
      <c r="C3873">
        <v>504215</v>
      </c>
      <c r="D3873" t="s">
        <v>48</v>
      </c>
      <c r="E3873">
        <v>1</v>
      </c>
      <c r="F3873">
        <v>0</v>
      </c>
      <c r="G3873">
        <v>0</v>
      </c>
      <c r="H3873">
        <v>1</v>
      </c>
      <c r="I3873">
        <v>81</v>
      </c>
      <c r="J3873">
        <v>2019</v>
      </c>
      <c r="K3873" t="s">
        <v>237</v>
      </c>
      <c r="L3873">
        <v>0</v>
      </c>
      <c r="M3873">
        <v>2</v>
      </c>
      <c r="N3873">
        <v>3</v>
      </c>
      <c r="O3873">
        <v>2</v>
      </c>
      <c r="P3873" t="s">
        <v>625</v>
      </c>
      <c r="Q3873" t="s">
        <v>325</v>
      </c>
      <c r="R3873" t="s">
        <v>1255</v>
      </c>
      <c r="S3873">
        <v>33046.76150407573</v>
      </c>
      <c r="T3873" t="s">
        <v>53</v>
      </c>
      <c r="U3873" t="s">
        <v>914</v>
      </c>
      <c r="V3873" t="s">
        <v>149</v>
      </c>
      <c r="W3873" t="s">
        <v>218</v>
      </c>
      <c r="X3873" t="s">
        <v>57</v>
      </c>
      <c r="Y3873" t="s">
        <v>1752</v>
      </c>
      <c r="Z3873" s="1">
        <v>44002</v>
      </c>
      <c r="AA3873">
        <v>81</v>
      </c>
      <c r="AB3873" t="s">
        <v>59</v>
      </c>
      <c r="AC3873">
        <v>2023</v>
      </c>
      <c r="AD3873">
        <v>16</v>
      </c>
      <c r="AE3873" t="s">
        <v>1671</v>
      </c>
      <c r="AF3873" t="s">
        <v>1672</v>
      </c>
      <c r="AG3873" s="1">
        <v>37573</v>
      </c>
      <c r="AH3873" t="s">
        <v>807</v>
      </c>
      <c r="AI3873" t="s">
        <v>249</v>
      </c>
      <c r="AJ3873" t="s">
        <v>64</v>
      </c>
      <c r="AK3873">
        <v>185</v>
      </c>
      <c r="AL3873">
        <v>25000000</v>
      </c>
      <c r="AM3873">
        <v>42000000</v>
      </c>
      <c r="AN3873" s="1">
        <v>45838</v>
      </c>
      <c r="AO3873" t="s">
        <v>1682</v>
      </c>
      <c r="AP3873" t="s">
        <v>66</v>
      </c>
      <c r="AQ3873">
        <v>7</v>
      </c>
      <c r="AR3873" t="s">
        <v>1674</v>
      </c>
      <c r="AS3873">
        <v>0</v>
      </c>
      <c r="AT3873" t="s">
        <v>807</v>
      </c>
      <c r="AU3873">
        <v>22</v>
      </c>
    </row>
    <row r="3874" spans="1:47" x14ac:dyDescent="0.25">
      <c r="A3874" t="s">
        <v>1753</v>
      </c>
      <c r="B3874">
        <v>3203722</v>
      </c>
      <c r="C3874">
        <v>504215</v>
      </c>
      <c r="D3874" t="s">
        <v>48</v>
      </c>
      <c r="E3874">
        <v>1</v>
      </c>
      <c r="F3874">
        <v>0</v>
      </c>
      <c r="G3874">
        <v>0</v>
      </c>
      <c r="H3874">
        <v>1</v>
      </c>
      <c r="I3874">
        <v>81</v>
      </c>
      <c r="J3874">
        <v>2019</v>
      </c>
      <c r="K3874" t="s">
        <v>237</v>
      </c>
      <c r="L3874">
        <v>0</v>
      </c>
      <c r="M3874">
        <v>2</v>
      </c>
      <c r="N3874">
        <v>3</v>
      </c>
      <c r="O3874">
        <v>2</v>
      </c>
      <c r="P3874" t="s">
        <v>625</v>
      </c>
      <c r="Q3874" t="s">
        <v>325</v>
      </c>
      <c r="R3874" t="s">
        <v>1255</v>
      </c>
      <c r="S3874">
        <v>33046.76150407573</v>
      </c>
      <c r="T3874" t="s">
        <v>53</v>
      </c>
      <c r="U3874" t="s">
        <v>914</v>
      </c>
      <c r="V3874" t="s">
        <v>149</v>
      </c>
      <c r="W3874" t="s">
        <v>218</v>
      </c>
      <c r="X3874" t="s">
        <v>57</v>
      </c>
      <c r="Y3874" t="s">
        <v>1752</v>
      </c>
      <c r="Z3874" s="1">
        <v>44002</v>
      </c>
      <c r="AA3874">
        <v>81</v>
      </c>
      <c r="AB3874" t="s">
        <v>59</v>
      </c>
      <c r="AC3874">
        <v>2023</v>
      </c>
      <c r="AD3874">
        <v>16</v>
      </c>
      <c r="AE3874" t="s">
        <v>1671</v>
      </c>
      <c r="AF3874" t="s">
        <v>1672</v>
      </c>
      <c r="AG3874" s="1">
        <v>37573</v>
      </c>
      <c r="AH3874" t="s">
        <v>807</v>
      </c>
      <c r="AI3874" t="s">
        <v>249</v>
      </c>
      <c r="AJ3874" t="s">
        <v>64</v>
      </c>
      <c r="AK3874">
        <v>185</v>
      </c>
      <c r="AL3874">
        <v>25000000</v>
      </c>
      <c r="AM3874">
        <v>42000000</v>
      </c>
      <c r="AN3874" s="1">
        <v>45838</v>
      </c>
      <c r="AO3874" t="s">
        <v>1683</v>
      </c>
      <c r="AP3874" t="s">
        <v>66</v>
      </c>
      <c r="AQ3874">
        <v>7</v>
      </c>
      <c r="AR3874" t="s">
        <v>1674</v>
      </c>
      <c r="AS3874">
        <v>0</v>
      </c>
      <c r="AT3874" t="s">
        <v>807</v>
      </c>
      <c r="AU3874">
        <v>22</v>
      </c>
    </row>
    <row r="3875" spans="1:47" x14ac:dyDescent="0.25">
      <c r="A3875" t="s">
        <v>1753</v>
      </c>
      <c r="B3875">
        <v>3203722</v>
      </c>
      <c r="C3875">
        <v>504215</v>
      </c>
      <c r="D3875" t="s">
        <v>48</v>
      </c>
      <c r="E3875">
        <v>1</v>
      </c>
      <c r="F3875">
        <v>0</v>
      </c>
      <c r="G3875">
        <v>0</v>
      </c>
      <c r="H3875">
        <v>1</v>
      </c>
      <c r="I3875">
        <v>81</v>
      </c>
      <c r="J3875">
        <v>2019</v>
      </c>
      <c r="K3875" t="s">
        <v>237</v>
      </c>
      <c r="L3875">
        <v>0</v>
      </c>
      <c r="M3875">
        <v>2</v>
      </c>
      <c r="N3875">
        <v>3</v>
      </c>
      <c r="O3875">
        <v>2</v>
      </c>
      <c r="P3875" t="s">
        <v>625</v>
      </c>
      <c r="Q3875" t="s">
        <v>325</v>
      </c>
      <c r="R3875" t="s">
        <v>1255</v>
      </c>
      <c r="S3875">
        <v>33046.76150407573</v>
      </c>
      <c r="T3875" t="s">
        <v>53</v>
      </c>
      <c r="U3875" t="s">
        <v>914</v>
      </c>
      <c r="V3875" t="s">
        <v>149</v>
      </c>
      <c r="W3875" t="s">
        <v>218</v>
      </c>
      <c r="X3875" t="s">
        <v>57</v>
      </c>
      <c r="Y3875" t="s">
        <v>1752</v>
      </c>
      <c r="Z3875" s="1">
        <v>44002</v>
      </c>
      <c r="AA3875">
        <v>81</v>
      </c>
      <c r="AB3875" t="s">
        <v>59</v>
      </c>
      <c r="AC3875">
        <v>2023</v>
      </c>
      <c r="AD3875">
        <v>16</v>
      </c>
      <c r="AE3875" t="s">
        <v>1671</v>
      </c>
      <c r="AF3875" t="s">
        <v>1672</v>
      </c>
      <c r="AG3875" s="1">
        <v>37573</v>
      </c>
      <c r="AH3875" t="s">
        <v>807</v>
      </c>
      <c r="AI3875" t="s">
        <v>249</v>
      </c>
      <c r="AJ3875" t="s">
        <v>64</v>
      </c>
      <c r="AK3875">
        <v>185</v>
      </c>
      <c r="AL3875">
        <v>25000000</v>
      </c>
      <c r="AM3875">
        <v>42000000</v>
      </c>
      <c r="AN3875" s="1">
        <v>45838</v>
      </c>
      <c r="AO3875" t="s">
        <v>1684</v>
      </c>
      <c r="AP3875" t="s">
        <v>66</v>
      </c>
      <c r="AQ3875">
        <v>7</v>
      </c>
      <c r="AR3875" t="s">
        <v>1674</v>
      </c>
      <c r="AS3875">
        <v>0</v>
      </c>
      <c r="AT3875" t="s">
        <v>807</v>
      </c>
      <c r="AU3875">
        <v>22</v>
      </c>
    </row>
    <row r="3876" spans="1:47" x14ac:dyDescent="0.25">
      <c r="A3876" t="s">
        <v>1753</v>
      </c>
      <c r="B3876">
        <v>3203722</v>
      </c>
      <c r="C3876">
        <v>504215</v>
      </c>
      <c r="D3876" t="s">
        <v>48</v>
      </c>
      <c r="E3876">
        <v>1</v>
      </c>
      <c r="F3876">
        <v>0</v>
      </c>
      <c r="G3876">
        <v>0</v>
      </c>
      <c r="H3876">
        <v>1</v>
      </c>
      <c r="I3876">
        <v>81</v>
      </c>
      <c r="J3876">
        <v>2019</v>
      </c>
      <c r="K3876" t="s">
        <v>237</v>
      </c>
      <c r="L3876">
        <v>0</v>
      </c>
      <c r="M3876">
        <v>2</v>
      </c>
      <c r="N3876">
        <v>3</v>
      </c>
      <c r="O3876">
        <v>2</v>
      </c>
      <c r="P3876" t="s">
        <v>625</v>
      </c>
      <c r="Q3876" t="s">
        <v>325</v>
      </c>
      <c r="R3876" t="s">
        <v>1255</v>
      </c>
      <c r="S3876">
        <v>33046.76150407573</v>
      </c>
      <c r="T3876" t="s">
        <v>53</v>
      </c>
      <c r="U3876" t="s">
        <v>914</v>
      </c>
      <c r="V3876" t="s">
        <v>149</v>
      </c>
      <c r="W3876" t="s">
        <v>218</v>
      </c>
      <c r="X3876" t="s">
        <v>57</v>
      </c>
      <c r="Y3876" t="s">
        <v>1752</v>
      </c>
      <c r="Z3876" s="1">
        <v>44002</v>
      </c>
      <c r="AA3876">
        <v>81</v>
      </c>
      <c r="AB3876" t="s">
        <v>59</v>
      </c>
      <c r="AC3876">
        <v>2023</v>
      </c>
      <c r="AD3876">
        <v>16</v>
      </c>
      <c r="AE3876" t="s">
        <v>1671</v>
      </c>
      <c r="AF3876" t="s">
        <v>1672</v>
      </c>
      <c r="AG3876" s="1">
        <v>37573</v>
      </c>
      <c r="AH3876" t="s">
        <v>807</v>
      </c>
      <c r="AI3876" t="s">
        <v>249</v>
      </c>
      <c r="AJ3876" t="s">
        <v>64</v>
      </c>
      <c r="AK3876">
        <v>185</v>
      </c>
      <c r="AL3876">
        <v>25000000</v>
      </c>
      <c r="AM3876">
        <v>42000000</v>
      </c>
      <c r="AN3876" s="1">
        <v>45838</v>
      </c>
      <c r="AO3876" t="s">
        <v>1685</v>
      </c>
      <c r="AP3876" t="s">
        <v>164</v>
      </c>
      <c r="AQ3876">
        <v>7</v>
      </c>
      <c r="AR3876" t="s">
        <v>1674</v>
      </c>
      <c r="AS3876">
        <v>0</v>
      </c>
      <c r="AT3876" t="s">
        <v>264</v>
      </c>
      <c r="AU3876">
        <v>22</v>
      </c>
    </row>
    <row r="3877" spans="1:47" x14ac:dyDescent="0.25">
      <c r="A3877" t="s">
        <v>1754</v>
      </c>
      <c r="B3877">
        <v>3203728</v>
      </c>
      <c r="C3877">
        <v>49723</v>
      </c>
      <c r="D3877" t="s">
        <v>48</v>
      </c>
      <c r="E3877">
        <v>0</v>
      </c>
      <c r="F3877">
        <v>0</v>
      </c>
      <c r="G3877">
        <v>0</v>
      </c>
      <c r="H3877">
        <v>0</v>
      </c>
      <c r="I3877">
        <v>63</v>
      </c>
      <c r="J3877">
        <v>2019</v>
      </c>
      <c r="K3877" t="s">
        <v>237</v>
      </c>
      <c r="L3877">
        <v>1</v>
      </c>
      <c r="M3877">
        <v>1</v>
      </c>
      <c r="N3877">
        <v>14</v>
      </c>
      <c r="O3877">
        <v>9</v>
      </c>
      <c r="P3877" t="s">
        <v>210</v>
      </c>
      <c r="Q3877" t="s">
        <v>1413</v>
      </c>
      <c r="R3877" t="s">
        <v>706</v>
      </c>
      <c r="S3877">
        <v>33046.76150407573</v>
      </c>
      <c r="T3877" t="s">
        <v>94</v>
      </c>
      <c r="U3877" t="s">
        <v>707</v>
      </c>
      <c r="V3877" t="s">
        <v>55</v>
      </c>
      <c r="W3877" t="s">
        <v>103</v>
      </c>
      <c r="X3877" t="s">
        <v>57</v>
      </c>
      <c r="Y3877" t="s">
        <v>1755</v>
      </c>
      <c r="Z3877" s="1">
        <v>44002</v>
      </c>
      <c r="AA3877">
        <v>63</v>
      </c>
      <c r="AB3877" t="s">
        <v>59</v>
      </c>
      <c r="AC3877">
        <v>2023</v>
      </c>
      <c r="AD3877">
        <v>24</v>
      </c>
      <c r="AE3877" t="s">
        <v>60</v>
      </c>
      <c r="AF3877" t="s">
        <v>61</v>
      </c>
      <c r="AG3877" s="1">
        <v>32961</v>
      </c>
      <c r="AH3877" t="s">
        <v>62</v>
      </c>
      <c r="AI3877" t="s">
        <v>63</v>
      </c>
      <c r="AJ3877" t="s">
        <v>64</v>
      </c>
      <c r="AK3877">
        <v>186</v>
      </c>
      <c r="AL3877">
        <v>700000</v>
      </c>
      <c r="AM3877">
        <v>5000000</v>
      </c>
      <c r="AN3877" s="1">
        <v>45838</v>
      </c>
      <c r="AO3877" t="s">
        <v>65</v>
      </c>
      <c r="AP3877" t="s">
        <v>66</v>
      </c>
      <c r="AQ3877">
        <v>22</v>
      </c>
      <c r="AR3877" t="s">
        <v>67</v>
      </c>
      <c r="AS3877">
        <v>0</v>
      </c>
      <c r="AT3877" t="s">
        <v>62</v>
      </c>
      <c r="AU3877">
        <v>34</v>
      </c>
    </row>
    <row r="3878" spans="1:47" x14ac:dyDescent="0.25">
      <c r="A3878" t="s">
        <v>1754</v>
      </c>
      <c r="B3878">
        <v>3203728</v>
      </c>
      <c r="C3878">
        <v>49723</v>
      </c>
      <c r="D3878" t="s">
        <v>48</v>
      </c>
      <c r="E3878">
        <v>0</v>
      </c>
      <c r="F3878">
        <v>0</v>
      </c>
      <c r="G3878">
        <v>0</v>
      </c>
      <c r="H3878">
        <v>0</v>
      </c>
      <c r="I3878">
        <v>63</v>
      </c>
      <c r="J3878">
        <v>2019</v>
      </c>
      <c r="K3878" t="s">
        <v>237</v>
      </c>
      <c r="L3878">
        <v>1</v>
      </c>
      <c r="M3878">
        <v>1</v>
      </c>
      <c r="N3878">
        <v>14</v>
      </c>
      <c r="O3878">
        <v>9</v>
      </c>
      <c r="P3878" t="s">
        <v>210</v>
      </c>
      <c r="Q3878" t="s">
        <v>1413</v>
      </c>
      <c r="R3878" t="s">
        <v>706</v>
      </c>
      <c r="S3878">
        <v>33046.76150407573</v>
      </c>
      <c r="T3878" t="s">
        <v>94</v>
      </c>
      <c r="U3878" t="s">
        <v>707</v>
      </c>
      <c r="V3878" t="s">
        <v>55</v>
      </c>
      <c r="W3878" t="s">
        <v>103</v>
      </c>
      <c r="X3878" t="s">
        <v>57</v>
      </c>
      <c r="Y3878" t="s">
        <v>1755</v>
      </c>
      <c r="Z3878" s="1">
        <v>44002</v>
      </c>
      <c r="AA3878">
        <v>63</v>
      </c>
      <c r="AB3878" t="s">
        <v>59</v>
      </c>
      <c r="AC3878">
        <v>2023</v>
      </c>
      <c r="AD3878">
        <v>24</v>
      </c>
      <c r="AE3878" t="s">
        <v>60</v>
      </c>
      <c r="AF3878" t="s">
        <v>61</v>
      </c>
      <c r="AG3878" s="1">
        <v>32961</v>
      </c>
      <c r="AH3878" t="s">
        <v>62</v>
      </c>
      <c r="AI3878" t="s">
        <v>63</v>
      </c>
      <c r="AJ3878" t="s">
        <v>64</v>
      </c>
      <c r="AK3878">
        <v>186</v>
      </c>
      <c r="AL3878">
        <v>700000</v>
      </c>
      <c r="AM3878">
        <v>5000000</v>
      </c>
      <c r="AN3878" s="1">
        <v>45838</v>
      </c>
      <c r="AO3878" t="s">
        <v>68</v>
      </c>
      <c r="AP3878" t="s">
        <v>66</v>
      </c>
      <c r="AQ3878">
        <v>22</v>
      </c>
      <c r="AR3878" t="s">
        <v>67</v>
      </c>
      <c r="AS3878">
        <v>0</v>
      </c>
      <c r="AT3878" t="s">
        <v>62</v>
      </c>
      <c r="AU3878">
        <v>34</v>
      </c>
    </row>
    <row r="3879" spans="1:47" x14ac:dyDescent="0.25">
      <c r="A3879" t="s">
        <v>1754</v>
      </c>
      <c r="B3879">
        <v>3203728</v>
      </c>
      <c r="C3879">
        <v>49723</v>
      </c>
      <c r="D3879" t="s">
        <v>48</v>
      </c>
      <c r="E3879">
        <v>0</v>
      </c>
      <c r="F3879">
        <v>0</v>
      </c>
      <c r="G3879">
        <v>0</v>
      </c>
      <c r="H3879">
        <v>0</v>
      </c>
      <c r="I3879">
        <v>63</v>
      </c>
      <c r="J3879">
        <v>2019</v>
      </c>
      <c r="K3879" t="s">
        <v>237</v>
      </c>
      <c r="L3879">
        <v>1</v>
      </c>
      <c r="M3879">
        <v>1</v>
      </c>
      <c r="N3879">
        <v>14</v>
      </c>
      <c r="O3879">
        <v>9</v>
      </c>
      <c r="P3879" t="s">
        <v>210</v>
      </c>
      <c r="Q3879" t="s">
        <v>1413</v>
      </c>
      <c r="R3879" t="s">
        <v>706</v>
      </c>
      <c r="S3879">
        <v>33046.76150407573</v>
      </c>
      <c r="T3879" t="s">
        <v>94</v>
      </c>
      <c r="U3879" t="s">
        <v>707</v>
      </c>
      <c r="V3879" t="s">
        <v>55</v>
      </c>
      <c r="W3879" t="s">
        <v>103</v>
      </c>
      <c r="X3879" t="s">
        <v>57</v>
      </c>
      <c r="Y3879" t="s">
        <v>1755</v>
      </c>
      <c r="Z3879" s="1">
        <v>44002</v>
      </c>
      <c r="AA3879">
        <v>63</v>
      </c>
      <c r="AB3879" t="s">
        <v>59</v>
      </c>
      <c r="AC3879">
        <v>2023</v>
      </c>
      <c r="AD3879">
        <v>24</v>
      </c>
      <c r="AE3879" t="s">
        <v>60</v>
      </c>
      <c r="AF3879" t="s">
        <v>61</v>
      </c>
      <c r="AG3879" s="1">
        <v>32961</v>
      </c>
      <c r="AH3879" t="s">
        <v>62</v>
      </c>
      <c r="AI3879" t="s">
        <v>63</v>
      </c>
      <c r="AJ3879" t="s">
        <v>64</v>
      </c>
      <c r="AK3879">
        <v>186</v>
      </c>
      <c r="AL3879">
        <v>700000</v>
      </c>
      <c r="AM3879">
        <v>5000000</v>
      </c>
      <c r="AN3879" s="1">
        <v>45838</v>
      </c>
      <c r="AO3879" t="s">
        <v>69</v>
      </c>
      <c r="AP3879" t="s">
        <v>66</v>
      </c>
      <c r="AQ3879">
        <v>22</v>
      </c>
      <c r="AR3879" t="s">
        <v>67</v>
      </c>
      <c r="AS3879">
        <v>0</v>
      </c>
      <c r="AT3879" t="s">
        <v>62</v>
      </c>
      <c r="AU3879">
        <v>34</v>
      </c>
    </row>
    <row r="3880" spans="1:47" x14ac:dyDescent="0.25">
      <c r="A3880" t="s">
        <v>1754</v>
      </c>
      <c r="B3880">
        <v>3203728</v>
      </c>
      <c r="C3880">
        <v>49723</v>
      </c>
      <c r="D3880" t="s">
        <v>48</v>
      </c>
      <c r="E3880">
        <v>0</v>
      </c>
      <c r="F3880">
        <v>0</v>
      </c>
      <c r="G3880">
        <v>0</v>
      </c>
      <c r="H3880">
        <v>0</v>
      </c>
      <c r="I3880">
        <v>63</v>
      </c>
      <c r="J3880">
        <v>2019</v>
      </c>
      <c r="K3880" t="s">
        <v>237</v>
      </c>
      <c r="L3880">
        <v>1</v>
      </c>
      <c r="M3880">
        <v>1</v>
      </c>
      <c r="N3880">
        <v>14</v>
      </c>
      <c r="O3880">
        <v>9</v>
      </c>
      <c r="P3880" t="s">
        <v>210</v>
      </c>
      <c r="Q3880" t="s">
        <v>1413</v>
      </c>
      <c r="R3880" t="s">
        <v>706</v>
      </c>
      <c r="S3880">
        <v>33046.76150407573</v>
      </c>
      <c r="T3880" t="s">
        <v>94</v>
      </c>
      <c r="U3880" t="s">
        <v>707</v>
      </c>
      <c r="V3880" t="s">
        <v>55</v>
      </c>
      <c r="W3880" t="s">
        <v>103</v>
      </c>
      <c r="X3880" t="s">
        <v>57</v>
      </c>
      <c r="Y3880" t="s">
        <v>1755</v>
      </c>
      <c r="Z3880" s="1">
        <v>44002</v>
      </c>
      <c r="AA3880">
        <v>63</v>
      </c>
      <c r="AB3880" t="s">
        <v>59</v>
      </c>
      <c r="AC3880">
        <v>2023</v>
      </c>
      <c r="AD3880">
        <v>24</v>
      </c>
      <c r="AE3880" t="s">
        <v>60</v>
      </c>
      <c r="AF3880" t="s">
        <v>61</v>
      </c>
      <c r="AG3880" s="1">
        <v>32961</v>
      </c>
      <c r="AH3880" t="s">
        <v>62</v>
      </c>
      <c r="AI3880" t="s">
        <v>63</v>
      </c>
      <c r="AJ3880" t="s">
        <v>64</v>
      </c>
      <c r="AK3880">
        <v>186</v>
      </c>
      <c r="AL3880">
        <v>700000</v>
      </c>
      <c r="AM3880">
        <v>5000000</v>
      </c>
      <c r="AN3880" s="1">
        <v>45838</v>
      </c>
      <c r="AO3880" t="s">
        <v>70</v>
      </c>
      <c r="AP3880" t="s">
        <v>66</v>
      </c>
      <c r="AQ3880">
        <v>22</v>
      </c>
      <c r="AR3880" t="s">
        <v>67</v>
      </c>
      <c r="AS3880">
        <v>0</v>
      </c>
      <c r="AT3880" t="s">
        <v>62</v>
      </c>
      <c r="AU3880">
        <v>34</v>
      </c>
    </row>
    <row r="3881" spans="1:47" x14ac:dyDescent="0.25">
      <c r="A3881" t="s">
        <v>1754</v>
      </c>
      <c r="B3881">
        <v>3203728</v>
      </c>
      <c r="C3881">
        <v>49723</v>
      </c>
      <c r="D3881" t="s">
        <v>48</v>
      </c>
      <c r="E3881">
        <v>0</v>
      </c>
      <c r="F3881">
        <v>0</v>
      </c>
      <c r="G3881">
        <v>0</v>
      </c>
      <c r="H3881">
        <v>0</v>
      </c>
      <c r="I3881">
        <v>63</v>
      </c>
      <c r="J3881">
        <v>2019</v>
      </c>
      <c r="K3881" t="s">
        <v>237</v>
      </c>
      <c r="L3881">
        <v>1</v>
      </c>
      <c r="M3881">
        <v>1</v>
      </c>
      <c r="N3881">
        <v>14</v>
      </c>
      <c r="O3881">
        <v>9</v>
      </c>
      <c r="P3881" t="s">
        <v>210</v>
      </c>
      <c r="Q3881" t="s">
        <v>1413</v>
      </c>
      <c r="R3881" t="s">
        <v>706</v>
      </c>
      <c r="S3881">
        <v>33046.76150407573</v>
      </c>
      <c r="T3881" t="s">
        <v>94</v>
      </c>
      <c r="U3881" t="s">
        <v>707</v>
      </c>
      <c r="V3881" t="s">
        <v>55</v>
      </c>
      <c r="W3881" t="s">
        <v>103</v>
      </c>
      <c r="X3881" t="s">
        <v>57</v>
      </c>
      <c r="Y3881" t="s">
        <v>1755</v>
      </c>
      <c r="Z3881" s="1">
        <v>44002</v>
      </c>
      <c r="AA3881">
        <v>63</v>
      </c>
      <c r="AB3881" t="s">
        <v>59</v>
      </c>
      <c r="AC3881">
        <v>2023</v>
      </c>
      <c r="AD3881">
        <v>24</v>
      </c>
      <c r="AE3881" t="s">
        <v>60</v>
      </c>
      <c r="AF3881" t="s">
        <v>61</v>
      </c>
      <c r="AG3881" s="1">
        <v>32961</v>
      </c>
      <c r="AH3881" t="s">
        <v>62</v>
      </c>
      <c r="AI3881" t="s">
        <v>63</v>
      </c>
      <c r="AJ3881" t="s">
        <v>64</v>
      </c>
      <c r="AK3881">
        <v>186</v>
      </c>
      <c r="AL3881">
        <v>700000</v>
      </c>
      <c r="AM3881">
        <v>5000000</v>
      </c>
      <c r="AN3881" s="1">
        <v>45838</v>
      </c>
      <c r="AO3881" t="s">
        <v>71</v>
      </c>
      <c r="AP3881" t="s">
        <v>66</v>
      </c>
      <c r="AQ3881">
        <v>22</v>
      </c>
      <c r="AR3881" t="s">
        <v>67</v>
      </c>
      <c r="AS3881">
        <v>0</v>
      </c>
      <c r="AT3881" t="s">
        <v>62</v>
      </c>
      <c r="AU3881">
        <v>34</v>
      </c>
    </row>
    <row r="3882" spans="1:47" x14ac:dyDescent="0.25">
      <c r="A3882" t="s">
        <v>1754</v>
      </c>
      <c r="B3882">
        <v>3203728</v>
      </c>
      <c r="C3882">
        <v>49723</v>
      </c>
      <c r="D3882" t="s">
        <v>48</v>
      </c>
      <c r="E3882">
        <v>0</v>
      </c>
      <c r="F3882">
        <v>0</v>
      </c>
      <c r="G3882">
        <v>0</v>
      </c>
      <c r="H3882">
        <v>0</v>
      </c>
      <c r="I3882">
        <v>63</v>
      </c>
      <c r="J3882">
        <v>2019</v>
      </c>
      <c r="K3882" t="s">
        <v>237</v>
      </c>
      <c r="L3882">
        <v>1</v>
      </c>
      <c r="M3882">
        <v>1</v>
      </c>
      <c r="N3882">
        <v>14</v>
      </c>
      <c r="O3882">
        <v>9</v>
      </c>
      <c r="P3882" t="s">
        <v>210</v>
      </c>
      <c r="Q3882" t="s">
        <v>1413</v>
      </c>
      <c r="R3882" t="s">
        <v>706</v>
      </c>
      <c r="S3882">
        <v>33046.76150407573</v>
      </c>
      <c r="T3882" t="s">
        <v>94</v>
      </c>
      <c r="U3882" t="s">
        <v>707</v>
      </c>
      <c r="V3882" t="s">
        <v>55</v>
      </c>
      <c r="W3882" t="s">
        <v>103</v>
      </c>
      <c r="X3882" t="s">
        <v>57</v>
      </c>
      <c r="Y3882" t="s">
        <v>1755</v>
      </c>
      <c r="Z3882" s="1">
        <v>44002</v>
      </c>
      <c r="AA3882">
        <v>63</v>
      </c>
      <c r="AB3882" t="s">
        <v>59</v>
      </c>
      <c r="AC3882">
        <v>2023</v>
      </c>
      <c r="AD3882">
        <v>24</v>
      </c>
      <c r="AE3882" t="s">
        <v>60</v>
      </c>
      <c r="AF3882" t="s">
        <v>61</v>
      </c>
      <c r="AG3882" s="1">
        <v>32961</v>
      </c>
      <c r="AH3882" t="s">
        <v>62</v>
      </c>
      <c r="AI3882" t="s">
        <v>63</v>
      </c>
      <c r="AJ3882" t="s">
        <v>64</v>
      </c>
      <c r="AK3882">
        <v>186</v>
      </c>
      <c r="AL3882">
        <v>700000</v>
      </c>
      <c r="AM3882">
        <v>5000000</v>
      </c>
      <c r="AN3882" s="1">
        <v>45838</v>
      </c>
      <c r="AO3882" t="s">
        <v>72</v>
      </c>
      <c r="AP3882" t="s">
        <v>66</v>
      </c>
      <c r="AQ3882">
        <v>22</v>
      </c>
      <c r="AR3882" t="s">
        <v>67</v>
      </c>
      <c r="AS3882">
        <v>0</v>
      </c>
      <c r="AT3882" t="s">
        <v>62</v>
      </c>
      <c r="AU3882">
        <v>34</v>
      </c>
    </row>
    <row r="3883" spans="1:47" x14ac:dyDescent="0.25">
      <c r="A3883" t="s">
        <v>1756</v>
      </c>
      <c r="B3883">
        <v>3219138</v>
      </c>
      <c r="C3883">
        <v>315779</v>
      </c>
      <c r="D3883" t="s">
        <v>504</v>
      </c>
      <c r="E3883">
        <v>0</v>
      </c>
      <c r="F3883">
        <v>0</v>
      </c>
      <c r="G3883">
        <v>1</v>
      </c>
      <c r="H3883">
        <v>0</v>
      </c>
      <c r="I3883">
        <v>35</v>
      </c>
      <c r="J3883">
        <v>2019</v>
      </c>
      <c r="K3883" t="s">
        <v>138</v>
      </c>
      <c r="L3883">
        <v>1</v>
      </c>
      <c r="M3883">
        <v>2</v>
      </c>
      <c r="N3883">
        <v>19</v>
      </c>
      <c r="O3883">
        <v>4</v>
      </c>
      <c r="P3883" t="s">
        <v>1611</v>
      </c>
      <c r="Q3883" t="s">
        <v>1459</v>
      </c>
      <c r="R3883" t="s">
        <v>1757</v>
      </c>
      <c r="S3883">
        <v>33046.76150407573</v>
      </c>
      <c r="T3883" t="s">
        <v>1139</v>
      </c>
      <c r="U3883" t="s">
        <v>1613</v>
      </c>
      <c r="V3883" t="s">
        <v>1463</v>
      </c>
      <c r="W3883" t="s">
        <v>56</v>
      </c>
      <c r="X3883" t="s">
        <v>57</v>
      </c>
      <c r="Y3883" t="s">
        <v>1758</v>
      </c>
      <c r="Z3883" s="1">
        <v>44003</v>
      </c>
      <c r="AA3883">
        <v>60</v>
      </c>
      <c r="AB3883" t="s">
        <v>81</v>
      </c>
      <c r="AC3883">
        <v>2023</v>
      </c>
      <c r="AD3883">
        <v>5</v>
      </c>
      <c r="AE3883" t="s">
        <v>475</v>
      </c>
      <c r="AF3883" t="s">
        <v>247</v>
      </c>
      <c r="AG3883" s="1">
        <v>36056</v>
      </c>
      <c r="AH3883" t="s">
        <v>264</v>
      </c>
      <c r="AI3883" t="s">
        <v>265</v>
      </c>
      <c r="AJ3883" t="s">
        <v>64</v>
      </c>
      <c r="AK3883">
        <v>177</v>
      </c>
      <c r="AL3883">
        <v>25000000</v>
      </c>
      <c r="AM3883">
        <v>60000000</v>
      </c>
      <c r="AN3883" s="1">
        <v>46568</v>
      </c>
      <c r="AO3883" t="s">
        <v>476</v>
      </c>
      <c r="AP3883" t="s">
        <v>164</v>
      </c>
      <c r="AQ3883">
        <v>11</v>
      </c>
      <c r="AR3883" t="s">
        <v>477</v>
      </c>
      <c r="AS3883">
        <v>0</v>
      </c>
      <c r="AT3883" t="s">
        <v>264</v>
      </c>
      <c r="AU3883">
        <v>26</v>
      </c>
    </row>
    <row r="3884" spans="1:47" x14ac:dyDescent="0.25">
      <c r="A3884" t="s">
        <v>1756</v>
      </c>
      <c r="B3884">
        <v>3219138</v>
      </c>
      <c r="C3884">
        <v>315779</v>
      </c>
      <c r="D3884" t="s">
        <v>504</v>
      </c>
      <c r="E3884">
        <v>0</v>
      </c>
      <c r="F3884">
        <v>0</v>
      </c>
      <c r="G3884">
        <v>1</v>
      </c>
      <c r="H3884">
        <v>0</v>
      </c>
      <c r="I3884">
        <v>35</v>
      </c>
      <c r="J3884">
        <v>2019</v>
      </c>
      <c r="K3884" t="s">
        <v>138</v>
      </c>
      <c r="L3884">
        <v>1</v>
      </c>
      <c r="M3884">
        <v>2</v>
      </c>
      <c r="N3884">
        <v>19</v>
      </c>
      <c r="O3884">
        <v>4</v>
      </c>
      <c r="P3884" t="s">
        <v>1611</v>
      </c>
      <c r="Q3884" t="s">
        <v>1459</v>
      </c>
      <c r="R3884" t="s">
        <v>1757</v>
      </c>
      <c r="S3884">
        <v>33046.76150407573</v>
      </c>
      <c r="T3884" t="s">
        <v>1139</v>
      </c>
      <c r="U3884" t="s">
        <v>1613</v>
      </c>
      <c r="V3884" t="s">
        <v>1463</v>
      </c>
      <c r="W3884" t="s">
        <v>56</v>
      </c>
      <c r="X3884" t="s">
        <v>57</v>
      </c>
      <c r="Y3884" t="s">
        <v>1758</v>
      </c>
      <c r="Z3884" s="1">
        <v>44003</v>
      </c>
      <c r="AA3884">
        <v>60</v>
      </c>
      <c r="AB3884" t="s">
        <v>81</v>
      </c>
      <c r="AC3884">
        <v>2023</v>
      </c>
      <c r="AD3884">
        <v>5</v>
      </c>
      <c r="AE3884" t="s">
        <v>475</v>
      </c>
      <c r="AF3884" t="s">
        <v>247</v>
      </c>
      <c r="AG3884" s="1">
        <v>36056</v>
      </c>
      <c r="AH3884" t="s">
        <v>264</v>
      </c>
      <c r="AI3884" t="s">
        <v>265</v>
      </c>
      <c r="AJ3884" t="s">
        <v>64</v>
      </c>
      <c r="AK3884">
        <v>177</v>
      </c>
      <c r="AL3884">
        <v>25000000</v>
      </c>
      <c r="AM3884">
        <v>60000000</v>
      </c>
      <c r="AN3884" s="1">
        <v>46568</v>
      </c>
      <c r="AO3884" t="s">
        <v>478</v>
      </c>
      <c r="AP3884" t="s">
        <v>164</v>
      </c>
      <c r="AQ3884">
        <v>11</v>
      </c>
      <c r="AR3884" t="s">
        <v>477</v>
      </c>
      <c r="AS3884">
        <v>0</v>
      </c>
      <c r="AT3884" t="s">
        <v>264</v>
      </c>
      <c r="AU3884">
        <v>26</v>
      </c>
    </row>
    <row r="3885" spans="1:47" x14ac:dyDescent="0.25">
      <c r="A3885" t="s">
        <v>1756</v>
      </c>
      <c r="B3885">
        <v>3219138</v>
      </c>
      <c r="C3885">
        <v>315779</v>
      </c>
      <c r="D3885" t="s">
        <v>504</v>
      </c>
      <c r="E3885">
        <v>0</v>
      </c>
      <c r="F3885">
        <v>0</v>
      </c>
      <c r="G3885">
        <v>1</v>
      </c>
      <c r="H3885">
        <v>0</v>
      </c>
      <c r="I3885">
        <v>35</v>
      </c>
      <c r="J3885">
        <v>2019</v>
      </c>
      <c r="K3885" t="s">
        <v>138</v>
      </c>
      <c r="L3885">
        <v>1</v>
      </c>
      <c r="M3885">
        <v>2</v>
      </c>
      <c r="N3885">
        <v>19</v>
      </c>
      <c r="O3885">
        <v>4</v>
      </c>
      <c r="P3885" t="s">
        <v>1611</v>
      </c>
      <c r="Q3885" t="s">
        <v>1459</v>
      </c>
      <c r="R3885" t="s">
        <v>1757</v>
      </c>
      <c r="S3885">
        <v>33046.76150407573</v>
      </c>
      <c r="T3885" t="s">
        <v>1139</v>
      </c>
      <c r="U3885" t="s">
        <v>1613</v>
      </c>
      <c r="V3885" t="s">
        <v>1463</v>
      </c>
      <c r="W3885" t="s">
        <v>56</v>
      </c>
      <c r="X3885" t="s">
        <v>57</v>
      </c>
      <c r="Y3885" t="s">
        <v>1758</v>
      </c>
      <c r="Z3885" s="1">
        <v>44003</v>
      </c>
      <c r="AA3885">
        <v>60</v>
      </c>
      <c r="AB3885" t="s">
        <v>81</v>
      </c>
      <c r="AC3885">
        <v>2023</v>
      </c>
      <c r="AD3885">
        <v>5</v>
      </c>
      <c r="AE3885" t="s">
        <v>475</v>
      </c>
      <c r="AF3885" t="s">
        <v>247</v>
      </c>
      <c r="AG3885" s="1">
        <v>36056</v>
      </c>
      <c r="AH3885" t="s">
        <v>264</v>
      </c>
      <c r="AI3885" t="s">
        <v>265</v>
      </c>
      <c r="AJ3885" t="s">
        <v>64</v>
      </c>
      <c r="AK3885">
        <v>177</v>
      </c>
      <c r="AL3885">
        <v>25000000</v>
      </c>
      <c r="AM3885">
        <v>60000000</v>
      </c>
      <c r="AN3885" s="1">
        <v>46568</v>
      </c>
      <c r="AO3885" t="s">
        <v>479</v>
      </c>
      <c r="AP3885" t="s">
        <v>164</v>
      </c>
      <c r="AQ3885">
        <v>11</v>
      </c>
      <c r="AR3885" t="s">
        <v>477</v>
      </c>
      <c r="AS3885">
        <v>0</v>
      </c>
      <c r="AT3885" t="s">
        <v>264</v>
      </c>
      <c r="AU3885">
        <v>26</v>
      </c>
    </row>
    <row r="3886" spans="1:47" x14ac:dyDescent="0.25">
      <c r="A3886" t="s">
        <v>1756</v>
      </c>
      <c r="B3886">
        <v>3219138</v>
      </c>
      <c r="C3886">
        <v>315779</v>
      </c>
      <c r="D3886" t="s">
        <v>504</v>
      </c>
      <c r="E3886">
        <v>0</v>
      </c>
      <c r="F3886">
        <v>0</v>
      </c>
      <c r="G3886">
        <v>1</v>
      </c>
      <c r="H3886">
        <v>0</v>
      </c>
      <c r="I3886">
        <v>35</v>
      </c>
      <c r="J3886">
        <v>2019</v>
      </c>
      <c r="K3886" t="s">
        <v>138</v>
      </c>
      <c r="L3886">
        <v>1</v>
      </c>
      <c r="M3886">
        <v>2</v>
      </c>
      <c r="N3886">
        <v>19</v>
      </c>
      <c r="O3886">
        <v>4</v>
      </c>
      <c r="P3886" t="s">
        <v>1611</v>
      </c>
      <c r="Q3886" t="s">
        <v>1459</v>
      </c>
      <c r="R3886" t="s">
        <v>1757</v>
      </c>
      <c r="S3886">
        <v>33046.76150407573</v>
      </c>
      <c r="T3886" t="s">
        <v>1139</v>
      </c>
      <c r="U3886" t="s">
        <v>1613</v>
      </c>
      <c r="V3886" t="s">
        <v>1463</v>
      </c>
      <c r="W3886" t="s">
        <v>56</v>
      </c>
      <c r="X3886" t="s">
        <v>57</v>
      </c>
      <c r="Y3886" t="s">
        <v>1758</v>
      </c>
      <c r="Z3886" s="1">
        <v>44003</v>
      </c>
      <c r="AA3886">
        <v>60</v>
      </c>
      <c r="AB3886" t="s">
        <v>81</v>
      </c>
      <c r="AC3886">
        <v>2023</v>
      </c>
      <c r="AD3886">
        <v>5</v>
      </c>
      <c r="AE3886" t="s">
        <v>475</v>
      </c>
      <c r="AF3886" t="s">
        <v>247</v>
      </c>
      <c r="AG3886" s="1">
        <v>36056</v>
      </c>
      <c r="AH3886" t="s">
        <v>264</v>
      </c>
      <c r="AI3886" t="s">
        <v>265</v>
      </c>
      <c r="AJ3886" t="s">
        <v>64</v>
      </c>
      <c r="AK3886">
        <v>177</v>
      </c>
      <c r="AL3886">
        <v>25000000</v>
      </c>
      <c r="AM3886">
        <v>60000000</v>
      </c>
      <c r="AN3886" s="1">
        <v>46568</v>
      </c>
      <c r="AO3886" t="s">
        <v>480</v>
      </c>
      <c r="AP3886" t="s">
        <v>164</v>
      </c>
      <c r="AQ3886">
        <v>11</v>
      </c>
      <c r="AR3886" t="s">
        <v>477</v>
      </c>
      <c r="AS3886">
        <v>0</v>
      </c>
      <c r="AT3886" t="s">
        <v>264</v>
      </c>
      <c r="AU3886">
        <v>26</v>
      </c>
    </row>
    <row r="3887" spans="1:47" x14ac:dyDescent="0.25">
      <c r="A3887" t="s">
        <v>1756</v>
      </c>
      <c r="B3887">
        <v>3219138</v>
      </c>
      <c r="C3887">
        <v>315779</v>
      </c>
      <c r="D3887" t="s">
        <v>504</v>
      </c>
      <c r="E3887">
        <v>0</v>
      </c>
      <c r="F3887">
        <v>0</v>
      </c>
      <c r="G3887">
        <v>1</v>
      </c>
      <c r="H3887">
        <v>0</v>
      </c>
      <c r="I3887">
        <v>35</v>
      </c>
      <c r="J3887">
        <v>2019</v>
      </c>
      <c r="K3887" t="s">
        <v>138</v>
      </c>
      <c r="L3887">
        <v>1</v>
      </c>
      <c r="M3887">
        <v>2</v>
      </c>
      <c r="N3887">
        <v>19</v>
      </c>
      <c r="O3887">
        <v>4</v>
      </c>
      <c r="P3887" t="s">
        <v>1611</v>
      </c>
      <c r="Q3887" t="s">
        <v>1459</v>
      </c>
      <c r="R3887" t="s">
        <v>1757</v>
      </c>
      <c r="S3887">
        <v>33046.76150407573</v>
      </c>
      <c r="T3887" t="s">
        <v>1139</v>
      </c>
      <c r="U3887" t="s">
        <v>1613</v>
      </c>
      <c r="V3887" t="s">
        <v>1463</v>
      </c>
      <c r="W3887" t="s">
        <v>56</v>
      </c>
      <c r="X3887" t="s">
        <v>57</v>
      </c>
      <c r="Y3887" t="s">
        <v>1758</v>
      </c>
      <c r="Z3887" s="1">
        <v>44003</v>
      </c>
      <c r="AA3887">
        <v>60</v>
      </c>
      <c r="AB3887" t="s">
        <v>81</v>
      </c>
      <c r="AC3887">
        <v>2023</v>
      </c>
      <c r="AD3887">
        <v>5</v>
      </c>
      <c r="AE3887" t="s">
        <v>475</v>
      </c>
      <c r="AF3887" t="s">
        <v>247</v>
      </c>
      <c r="AG3887" s="1">
        <v>36056</v>
      </c>
      <c r="AH3887" t="s">
        <v>264</v>
      </c>
      <c r="AI3887" t="s">
        <v>265</v>
      </c>
      <c r="AJ3887" t="s">
        <v>64</v>
      </c>
      <c r="AK3887">
        <v>177</v>
      </c>
      <c r="AL3887">
        <v>25000000</v>
      </c>
      <c r="AM3887">
        <v>60000000</v>
      </c>
      <c r="AN3887" s="1">
        <v>46568</v>
      </c>
      <c r="AO3887" t="s">
        <v>481</v>
      </c>
      <c r="AP3887" t="s">
        <v>164</v>
      </c>
      <c r="AQ3887">
        <v>11</v>
      </c>
      <c r="AR3887" t="s">
        <v>477</v>
      </c>
      <c r="AS3887">
        <v>0</v>
      </c>
      <c r="AT3887" t="s">
        <v>264</v>
      </c>
      <c r="AU3887">
        <v>26</v>
      </c>
    </row>
    <row r="3888" spans="1:47" x14ac:dyDescent="0.25">
      <c r="A3888" t="s">
        <v>1756</v>
      </c>
      <c r="B3888">
        <v>3219138</v>
      </c>
      <c r="C3888">
        <v>315779</v>
      </c>
      <c r="D3888" t="s">
        <v>504</v>
      </c>
      <c r="E3888">
        <v>0</v>
      </c>
      <c r="F3888">
        <v>0</v>
      </c>
      <c r="G3888">
        <v>1</v>
      </c>
      <c r="H3888">
        <v>0</v>
      </c>
      <c r="I3888">
        <v>35</v>
      </c>
      <c r="J3888">
        <v>2019</v>
      </c>
      <c r="K3888" t="s">
        <v>138</v>
      </c>
      <c r="L3888">
        <v>1</v>
      </c>
      <c r="M3888">
        <v>2</v>
      </c>
      <c r="N3888">
        <v>19</v>
      </c>
      <c r="O3888">
        <v>4</v>
      </c>
      <c r="P3888" t="s">
        <v>1611</v>
      </c>
      <c r="Q3888" t="s">
        <v>1459</v>
      </c>
      <c r="R3888" t="s">
        <v>1757</v>
      </c>
      <c r="S3888">
        <v>33046.76150407573</v>
      </c>
      <c r="T3888" t="s">
        <v>1139</v>
      </c>
      <c r="U3888" t="s">
        <v>1613</v>
      </c>
      <c r="V3888" t="s">
        <v>1463</v>
      </c>
      <c r="W3888" t="s">
        <v>56</v>
      </c>
      <c r="X3888" t="s">
        <v>57</v>
      </c>
      <c r="Y3888" t="s">
        <v>1758</v>
      </c>
      <c r="Z3888" s="1">
        <v>44003</v>
      </c>
      <c r="AA3888">
        <v>60</v>
      </c>
      <c r="AB3888" t="s">
        <v>81</v>
      </c>
      <c r="AC3888">
        <v>2023</v>
      </c>
      <c r="AD3888">
        <v>5</v>
      </c>
      <c r="AE3888" t="s">
        <v>475</v>
      </c>
      <c r="AF3888" t="s">
        <v>247</v>
      </c>
      <c r="AG3888" s="1">
        <v>36056</v>
      </c>
      <c r="AH3888" t="s">
        <v>264</v>
      </c>
      <c r="AI3888" t="s">
        <v>265</v>
      </c>
      <c r="AJ3888" t="s">
        <v>64</v>
      </c>
      <c r="AK3888">
        <v>177</v>
      </c>
      <c r="AL3888">
        <v>25000000</v>
      </c>
      <c r="AM3888">
        <v>60000000</v>
      </c>
      <c r="AN3888" s="1">
        <v>46568</v>
      </c>
      <c r="AO3888" t="s">
        <v>482</v>
      </c>
      <c r="AP3888" t="s">
        <v>164</v>
      </c>
      <c r="AQ3888">
        <v>11</v>
      </c>
      <c r="AR3888" t="s">
        <v>477</v>
      </c>
      <c r="AS3888">
        <v>0</v>
      </c>
      <c r="AT3888" t="s">
        <v>483</v>
      </c>
      <c r="AU3888">
        <v>26</v>
      </c>
    </row>
    <row r="3889" spans="1:47" x14ac:dyDescent="0.25">
      <c r="A3889" t="s">
        <v>1756</v>
      </c>
      <c r="B3889">
        <v>3219138</v>
      </c>
      <c r="C3889">
        <v>315779</v>
      </c>
      <c r="D3889" t="s">
        <v>504</v>
      </c>
      <c r="E3889">
        <v>0</v>
      </c>
      <c r="F3889">
        <v>0</v>
      </c>
      <c r="G3889">
        <v>1</v>
      </c>
      <c r="H3889">
        <v>0</v>
      </c>
      <c r="I3889">
        <v>35</v>
      </c>
      <c r="J3889">
        <v>2019</v>
      </c>
      <c r="K3889" t="s">
        <v>138</v>
      </c>
      <c r="L3889">
        <v>1</v>
      </c>
      <c r="M3889">
        <v>2</v>
      </c>
      <c r="N3889">
        <v>19</v>
      </c>
      <c r="O3889">
        <v>4</v>
      </c>
      <c r="P3889" t="s">
        <v>1611</v>
      </c>
      <c r="Q3889" t="s">
        <v>1459</v>
      </c>
      <c r="R3889" t="s">
        <v>1757</v>
      </c>
      <c r="S3889">
        <v>33046.76150407573</v>
      </c>
      <c r="T3889" t="s">
        <v>1139</v>
      </c>
      <c r="U3889" t="s">
        <v>1613</v>
      </c>
      <c r="V3889" t="s">
        <v>1463</v>
      </c>
      <c r="W3889" t="s">
        <v>56</v>
      </c>
      <c r="X3889" t="s">
        <v>57</v>
      </c>
      <c r="Y3889" t="s">
        <v>1758</v>
      </c>
      <c r="Z3889" s="1">
        <v>44003</v>
      </c>
      <c r="AA3889">
        <v>60</v>
      </c>
      <c r="AB3889" t="s">
        <v>81</v>
      </c>
      <c r="AC3889">
        <v>2023</v>
      </c>
      <c r="AD3889">
        <v>5</v>
      </c>
      <c r="AE3889" t="s">
        <v>475</v>
      </c>
      <c r="AF3889" t="s">
        <v>247</v>
      </c>
      <c r="AG3889" s="1">
        <v>36056</v>
      </c>
      <c r="AH3889" t="s">
        <v>264</v>
      </c>
      <c r="AI3889" t="s">
        <v>265</v>
      </c>
      <c r="AJ3889" t="s">
        <v>64</v>
      </c>
      <c r="AK3889">
        <v>177</v>
      </c>
      <c r="AL3889">
        <v>25000000</v>
      </c>
      <c r="AM3889">
        <v>60000000</v>
      </c>
      <c r="AN3889" s="1">
        <v>46568</v>
      </c>
      <c r="AO3889" t="s">
        <v>484</v>
      </c>
      <c r="AP3889" t="s">
        <v>164</v>
      </c>
      <c r="AQ3889">
        <v>11</v>
      </c>
      <c r="AR3889" t="s">
        <v>477</v>
      </c>
      <c r="AS3889">
        <v>0</v>
      </c>
      <c r="AT3889" t="s">
        <v>264</v>
      </c>
      <c r="AU3889">
        <v>26</v>
      </c>
    </row>
    <row r="3890" spans="1:47" x14ac:dyDescent="0.25">
      <c r="A3890" t="s">
        <v>1756</v>
      </c>
      <c r="B3890">
        <v>3219138</v>
      </c>
      <c r="C3890">
        <v>315779</v>
      </c>
      <c r="D3890" t="s">
        <v>504</v>
      </c>
      <c r="E3890">
        <v>0</v>
      </c>
      <c r="F3890">
        <v>0</v>
      </c>
      <c r="G3890">
        <v>1</v>
      </c>
      <c r="H3890">
        <v>0</v>
      </c>
      <c r="I3890">
        <v>35</v>
      </c>
      <c r="J3890">
        <v>2019</v>
      </c>
      <c r="K3890" t="s">
        <v>138</v>
      </c>
      <c r="L3890">
        <v>1</v>
      </c>
      <c r="M3890">
        <v>2</v>
      </c>
      <c r="N3890">
        <v>19</v>
      </c>
      <c r="O3890">
        <v>4</v>
      </c>
      <c r="P3890" t="s">
        <v>1611</v>
      </c>
      <c r="Q3890" t="s">
        <v>1459</v>
      </c>
      <c r="R3890" t="s">
        <v>1757</v>
      </c>
      <c r="S3890">
        <v>33046.76150407573</v>
      </c>
      <c r="T3890" t="s">
        <v>1139</v>
      </c>
      <c r="U3890" t="s">
        <v>1613</v>
      </c>
      <c r="V3890" t="s">
        <v>1463</v>
      </c>
      <c r="W3890" t="s">
        <v>56</v>
      </c>
      <c r="X3890" t="s">
        <v>57</v>
      </c>
      <c r="Y3890" t="s">
        <v>1758</v>
      </c>
      <c r="Z3890" s="1">
        <v>44003</v>
      </c>
      <c r="AA3890">
        <v>60</v>
      </c>
      <c r="AB3890" t="s">
        <v>81</v>
      </c>
      <c r="AC3890">
        <v>2023</v>
      </c>
      <c r="AD3890">
        <v>5</v>
      </c>
      <c r="AE3890" t="s">
        <v>475</v>
      </c>
      <c r="AF3890" t="s">
        <v>247</v>
      </c>
      <c r="AG3890" s="1">
        <v>36056</v>
      </c>
      <c r="AH3890" t="s">
        <v>264</v>
      </c>
      <c r="AI3890" t="s">
        <v>265</v>
      </c>
      <c r="AJ3890" t="s">
        <v>64</v>
      </c>
      <c r="AK3890">
        <v>177</v>
      </c>
      <c r="AL3890">
        <v>25000000</v>
      </c>
      <c r="AM3890">
        <v>60000000</v>
      </c>
      <c r="AN3890" s="1">
        <v>46568</v>
      </c>
      <c r="AO3890" t="s">
        <v>485</v>
      </c>
      <c r="AP3890" t="s">
        <v>66</v>
      </c>
      <c r="AQ3890">
        <v>11</v>
      </c>
      <c r="AR3890" t="s">
        <v>477</v>
      </c>
      <c r="AS3890">
        <v>0</v>
      </c>
      <c r="AT3890" t="s">
        <v>264</v>
      </c>
      <c r="AU3890">
        <v>26</v>
      </c>
    </row>
    <row r="3891" spans="1:47" x14ac:dyDescent="0.25">
      <c r="A3891" t="s">
        <v>1756</v>
      </c>
      <c r="B3891">
        <v>3219138</v>
      </c>
      <c r="C3891">
        <v>315779</v>
      </c>
      <c r="D3891" t="s">
        <v>504</v>
      </c>
      <c r="E3891">
        <v>0</v>
      </c>
      <c r="F3891">
        <v>0</v>
      </c>
      <c r="G3891">
        <v>1</v>
      </c>
      <c r="H3891">
        <v>0</v>
      </c>
      <c r="I3891">
        <v>35</v>
      </c>
      <c r="J3891">
        <v>2019</v>
      </c>
      <c r="K3891" t="s">
        <v>138</v>
      </c>
      <c r="L3891">
        <v>1</v>
      </c>
      <c r="M3891">
        <v>2</v>
      </c>
      <c r="N3891">
        <v>19</v>
      </c>
      <c r="O3891">
        <v>4</v>
      </c>
      <c r="P3891" t="s">
        <v>1611</v>
      </c>
      <c r="Q3891" t="s">
        <v>1459</v>
      </c>
      <c r="R3891" t="s">
        <v>1757</v>
      </c>
      <c r="S3891">
        <v>33046.76150407573</v>
      </c>
      <c r="T3891" t="s">
        <v>1139</v>
      </c>
      <c r="U3891" t="s">
        <v>1613</v>
      </c>
      <c r="V3891" t="s">
        <v>1463</v>
      </c>
      <c r="W3891" t="s">
        <v>56</v>
      </c>
      <c r="X3891" t="s">
        <v>57</v>
      </c>
      <c r="Y3891" t="s">
        <v>1758</v>
      </c>
      <c r="Z3891" s="1">
        <v>44003</v>
      </c>
      <c r="AA3891">
        <v>60</v>
      </c>
      <c r="AB3891" t="s">
        <v>81</v>
      </c>
      <c r="AC3891">
        <v>2023</v>
      </c>
      <c r="AD3891">
        <v>5</v>
      </c>
      <c r="AE3891" t="s">
        <v>475</v>
      </c>
      <c r="AF3891" t="s">
        <v>247</v>
      </c>
      <c r="AG3891" s="1">
        <v>36056</v>
      </c>
      <c r="AH3891" t="s">
        <v>264</v>
      </c>
      <c r="AI3891" t="s">
        <v>265</v>
      </c>
      <c r="AJ3891" t="s">
        <v>64</v>
      </c>
      <c r="AK3891">
        <v>177</v>
      </c>
      <c r="AL3891">
        <v>25000000</v>
      </c>
      <c r="AM3891">
        <v>60000000</v>
      </c>
      <c r="AN3891" s="1">
        <v>46568</v>
      </c>
      <c r="AO3891" t="s">
        <v>486</v>
      </c>
      <c r="AP3891" t="s">
        <v>164</v>
      </c>
      <c r="AQ3891">
        <v>11</v>
      </c>
      <c r="AR3891" t="s">
        <v>477</v>
      </c>
      <c r="AS3891">
        <v>0</v>
      </c>
      <c r="AT3891" t="s">
        <v>264</v>
      </c>
      <c r="AU3891">
        <v>26</v>
      </c>
    </row>
    <row r="3892" spans="1:47" x14ac:dyDescent="0.25">
      <c r="A3892" t="s">
        <v>1756</v>
      </c>
      <c r="B3892">
        <v>3219138</v>
      </c>
      <c r="C3892">
        <v>315779</v>
      </c>
      <c r="D3892" t="s">
        <v>504</v>
      </c>
      <c r="E3892">
        <v>0</v>
      </c>
      <c r="F3892">
        <v>0</v>
      </c>
      <c r="G3892">
        <v>1</v>
      </c>
      <c r="H3892">
        <v>0</v>
      </c>
      <c r="I3892">
        <v>35</v>
      </c>
      <c r="J3892">
        <v>2019</v>
      </c>
      <c r="K3892" t="s">
        <v>138</v>
      </c>
      <c r="L3892">
        <v>1</v>
      </c>
      <c r="M3892">
        <v>2</v>
      </c>
      <c r="N3892">
        <v>19</v>
      </c>
      <c r="O3892">
        <v>4</v>
      </c>
      <c r="P3892" t="s">
        <v>1611</v>
      </c>
      <c r="Q3892" t="s">
        <v>1459</v>
      </c>
      <c r="R3892" t="s">
        <v>1757</v>
      </c>
      <c r="S3892">
        <v>33046.76150407573</v>
      </c>
      <c r="T3892" t="s">
        <v>1139</v>
      </c>
      <c r="U3892" t="s">
        <v>1613</v>
      </c>
      <c r="V3892" t="s">
        <v>1463</v>
      </c>
      <c r="W3892" t="s">
        <v>56</v>
      </c>
      <c r="X3892" t="s">
        <v>57</v>
      </c>
      <c r="Y3892" t="s">
        <v>1758</v>
      </c>
      <c r="Z3892" s="1">
        <v>44003</v>
      </c>
      <c r="AA3892">
        <v>60</v>
      </c>
      <c r="AB3892" t="s">
        <v>81</v>
      </c>
      <c r="AC3892">
        <v>2023</v>
      </c>
      <c r="AD3892">
        <v>5</v>
      </c>
      <c r="AE3892" t="s">
        <v>475</v>
      </c>
      <c r="AF3892" t="s">
        <v>247</v>
      </c>
      <c r="AG3892" s="1">
        <v>36056</v>
      </c>
      <c r="AH3892" t="s">
        <v>264</v>
      </c>
      <c r="AI3892" t="s">
        <v>265</v>
      </c>
      <c r="AJ3892" t="s">
        <v>64</v>
      </c>
      <c r="AK3892">
        <v>177</v>
      </c>
      <c r="AL3892">
        <v>25000000</v>
      </c>
      <c r="AM3892">
        <v>60000000</v>
      </c>
      <c r="AN3892" s="1">
        <v>46568</v>
      </c>
      <c r="AO3892" t="s">
        <v>487</v>
      </c>
      <c r="AP3892" t="s">
        <v>164</v>
      </c>
      <c r="AQ3892">
        <v>11</v>
      </c>
      <c r="AR3892" t="s">
        <v>477</v>
      </c>
      <c r="AS3892">
        <v>0</v>
      </c>
      <c r="AT3892" t="s">
        <v>264</v>
      </c>
      <c r="AU3892">
        <v>26</v>
      </c>
    </row>
    <row r="3893" spans="1:47" x14ac:dyDescent="0.25">
      <c r="A3893" t="s">
        <v>1756</v>
      </c>
      <c r="B3893">
        <v>3219138</v>
      </c>
      <c r="C3893">
        <v>315779</v>
      </c>
      <c r="D3893" t="s">
        <v>504</v>
      </c>
      <c r="E3893">
        <v>0</v>
      </c>
      <c r="F3893">
        <v>0</v>
      </c>
      <c r="G3893">
        <v>1</v>
      </c>
      <c r="H3893">
        <v>0</v>
      </c>
      <c r="I3893">
        <v>35</v>
      </c>
      <c r="J3893">
        <v>2019</v>
      </c>
      <c r="K3893" t="s">
        <v>138</v>
      </c>
      <c r="L3893">
        <v>1</v>
      </c>
      <c r="M3893">
        <v>2</v>
      </c>
      <c r="N3893">
        <v>19</v>
      </c>
      <c r="O3893">
        <v>4</v>
      </c>
      <c r="P3893" t="s">
        <v>1611</v>
      </c>
      <c r="Q3893" t="s">
        <v>1459</v>
      </c>
      <c r="R3893" t="s">
        <v>1757</v>
      </c>
      <c r="S3893">
        <v>33046.76150407573</v>
      </c>
      <c r="T3893" t="s">
        <v>1139</v>
      </c>
      <c r="U3893" t="s">
        <v>1613</v>
      </c>
      <c r="V3893" t="s">
        <v>1463</v>
      </c>
      <c r="W3893" t="s">
        <v>56</v>
      </c>
      <c r="X3893" t="s">
        <v>57</v>
      </c>
      <c r="Y3893" t="s">
        <v>1758</v>
      </c>
      <c r="Z3893" s="1">
        <v>44003</v>
      </c>
      <c r="AA3893">
        <v>60</v>
      </c>
      <c r="AB3893" t="s">
        <v>81</v>
      </c>
      <c r="AC3893">
        <v>2023</v>
      </c>
      <c r="AD3893">
        <v>5</v>
      </c>
      <c r="AE3893" t="s">
        <v>475</v>
      </c>
      <c r="AF3893" t="s">
        <v>247</v>
      </c>
      <c r="AG3893" s="1">
        <v>36056</v>
      </c>
      <c r="AH3893" t="s">
        <v>264</v>
      </c>
      <c r="AI3893" t="s">
        <v>265</v>
      </c>
      <c r="AJ3893" t="s">
        <v>64</v>
      </c>
      <c r="AK3893">
        <v>177</v>
      </c>
      <c r="AL3893">
        <v>25000000</v>
      </c>
      <c r="AM3893">
        <v>60000000</v>
      </c>
      <c r="AN3893" s="1">
        <v>46568</v>
      </c>
      <c r="AO3893" t="s">
        <v>488</v>
      </c>
      <c r="AP3893" t="s">
        <v>164</v>
      </c>
      <c r="AQ3893">
        <v>11</v>
      </c>
      <c r="AR3893" t="s">
        <v>477</v>
      </c>
      <c r="AS3893">
        <v>0</v>
      </c>
      <c r="AT3893" t="s">
        <v>264</v>
      </c>
      <c r="AU3893">
        <v>26</v>
      </c>
    </row>
    <row r="3894" spans="1:47" x14ac:dyDescent="0.25">
      <c r="A3894" t="s">
        <v>1756</v>
      </c>
      <c r="B3894">
        <v>3219138</v>
      </c>
      <c r="C3894">
        <v>315779</v>
      </c>
      <c r="D3894" t="s">
        <v>504</v>
      </c>
      <c r="E3894">
        <v>0</v>
      </c>
      <c r="F3894">
        <v>0</v>
      </c>
      <c r="G3894">
        <v>1</v>
      </c>
      <c r="H3894">
        <v>0</v>
      </c>
      <c r="I3894">
        <v>35</v>
      </c>
      <c r="J3894">
        <v>2019</v>
      </c>
      <c r="K3894" t="s">
        <v>138</v>
      </c>
      <c r="L3894">
        <v>1</v>
      </c>
      <c r="M3894">
        <v>2</v>
      </c>
      <c r="N3894">
        <v>19</v>
      </c>
      <c r="O3894">
        <v>4</v>
      </c>
      <c r="P3894" t="s">
        <v>1611</v>
      </c>
      <c r="Q3894" t="s">
        <v>1459</v>
      </c>
      <c r="R3894" t="s">
        <v>1757</v>
      </c>
      <c r="S3894">
        <v>33046.76150407573</v>
      </c>
      <c r="T3894" t="s">
        <v>1139</v>
      </c>
      <c r="U3894" t="s">
        <v>1613</v>
      </c>
      <c r="V3894" t="s">
        <v>1463</v>
      </c>
      <c r="W3894" t="s">
        <v>56</v>
      </c>
      <c r="X3894" t="s">
        <v>57</v>
      </c>
      <c r="Y3894" t="s">
        <v>1758</v>
      </c>
      <c r="Z3894" s="1">
        <v>44003</v>
      </c>
      <c r="AA3894">
        <v>60</v>
      </c>
      <c r="AB3894" t="s">
        <v>81</v>
      </c>
      <c r="AC3894">
        <v>2023</v>
      </c>
      <c r="AD3894">
        <v>5</v>
      </c>
      <c r="AE3894" t="s">
        <v>475</v>
      </c>
      <c r="AF3894" t="s">
        <v>247</v>
      </c>
      <c r="AG3894" s="1">
        <v>36056</v>
      </c>
      <c r="AH3894" t="s">
        <v>264</v>
      </c>
      <c r="AI3894" t="s">
        <v>265</v>
      </c>
      <c r="AJ3894" t="s">
        <v>64</v>
      </c>
      <c r="AK3894">
        <v>177</v>
      </c>
      <c r="AL3894">
        <v>25000000</v>
      </c>
      <c r="AM3894">
        <v>60000000</v>
      </c>
      <c r="AN3894" s="1">
        <v>46568</v>
      </c>
      <c r="AO3894" t="s">
        <v>489</v>
      </c>
      <c r="AP3894" t="s">
        <v>164</v>
      </c>
      <c r="AQ3894">
        <v>11</v>
      </c>
      <c r="AR3894" t="s">
        <v>477</v>
      </c>
      <c r="AS3894">
        <v>0</v>
      </c>
      <c r="AT3894" t="s">
        <v>264</v>
      </c>
      <c r="AU3894">
        <v>26</v>
      </c>
    </row>
    <row r="3895" spans="1:47" x14ac:dyDescent="0.25">
      <c r="A3895" t="s">
        <v>1756</v>
      </c>
      <c r="B3895">
        <v>3219138</v>
      </c>
      <c r="C3895">
        <v>315779</v>
      </c>
      <c r="D3895" t="s">
        <v>504</v>
      </c>
      <c r="E3895">
        <v>0</v>
      </c>
      <c r="F3895">
        <v>0</v>
      </c>
      <c r="G3895">
        <v>1</v>
      </c>
      <c r="H3895">
        <v>0</v>
      </c>
      <c r="I3895">
        <v>35</v>
      </c>
      <c r="J3895">
        <v>2019</v>
      </c>
      <c r="K3895" t="s">
        <v>138</v>
      </c>
      <c r="L3895">
        <v>1</v>
      </c>
      <c r="M3895">
        <v>2</v>
      </c>
      <c r="N3895">
        <v>19</v>
      </c>
      <c r="O3895">
        <v>4</v>
      </c>
      <c r="P3895" t="s">
        <v>1611</v>
      </c>
      <c r="Q3895" t="s">
        <v>1459</v>
      </c>
      <c r="R3895" t="s">
        <v>1757</v>
      </c>
      <c r="S3895">
        <v>33046.76150407573</v>
      </c>
      <c r="T3895" t="s">
        <v>1139</v>
      </c>
      <c r="U3895" t="s">
        <v>1613</v>
      </c>
      <c r="V3895" t="s">
        <v>1463</v>
      </c>
      <c r="W3895" t="s">
        <v>56</v>
      </c>
      <c r="X3895" t="s">
        <v>57</v>
      </c>
      <c r="Y3895" t="s">
        <v>1758</v>
      </c>
      <c r="Z3895" s="1">
        <v>44003</v>
      </c>
      <c r="AA3895">
        <v>60</v>
      </c>
      <c r="AB3895" t="s">
        <v>81</v>
      </c>
      <c r="AC3895">
        <v>2023</v>
      </c>
      <c r="AD3895">
        <v>5</v>
      </c>
      <c r="AE3895" t="s">
        <v>475</v>
      </c>
      <c r="AF3895" t="s">
        <v>247</v>
      </c>
      <c r="AG3895" s="1">
        <v>36056</v>
      </c>
      <c r="AH3895" t="s">
        <v>264</v>
      </c>
      <c r="AI3895" t="s">
        <v>265</v>
      </c>
      <c r="AJ3895" t="s">
        <v>64</v>
      </c>
      <c r="AK3895">
        <v>177</v>
      </c>
      <c r="AL3895">
        <v>25000000</v>
      </c>
      <c r="AM3895">
        <v>60000000</v>
      </c>
      <c r="AN3895" s="1">
        <v>46568</v>
      </c>
      <c r="AO3895" t="s">
        <v>490</v>
      </c>
      <c r="AP3895" t="s">
        <v>164</v>
      </c>
      <c r="AQ3895">
        <v>11</v>
      </c>
      <c r="AR3895" t="s">
        <v>477</v>
      </c>
      <c r="AS3895">
        <v>0</v>
      </c>
      <c r="AT3895" t="s">
        <v>264</v>
      </c>
      <c r="AU3895">
        <v>26</v>
      </c>
    </row>
    <row r="3896" spans="1:47" x14ac:dyDescent="0.25">
      <c r="A3896" t="s">
        <v>1756</v>
      </c>
      <c r="B3896">
        <v>3219138</v>
      </c>
      <c r="C3896">
        <v>315779</v>
      </c>
      <c r="D3896" t="s">
        <v>504</v>
      </c>
      <c r="E3896">
        <v>0</v>
      </c>
      <c r="F3896">
        <v>0</v>
      </c>
      <c r="G3896">
        <v>1</v>
      </c>
      <c r="H3896">
        <v>0</v>
      </c>
      <c r="I3896">
        <v>35</v>
      </c>
      <c r="J3896">
        <v>2019</v>
      </c>
      <c r="K3896" t="s">
        <v>138</v>
      </c>
      <c r="L3896">
        <v>1</v>
      </c>
      <c r="M3896">
        <v>2</v>
      </c>
      <c r="N3896">
        <v>19</v>
      </c>
      <c r="O3896">
        <v>4</v>
      </c>
      <c r="P3896" t="s">
        <v>1611</v>
      </c>
      <c r="Q3896" t="s">
        <v>1459</v>
      </c>
      <c r="R3896" t="s">
        <v>1757</v>
      </c>
      <c r="S3896">
        <v>33046.76150407573</v>
      </c>
      <c r="T3896" t="s">
        <v>1139</v>
      </c>
      <c r="U3896" t="s">
        <v>1613</v>
      </c>
      <c r="V3896" t="s">
        <v>1463</v>
      </c>
      <c r="W3896" t="s">
        <v>56</v>
      </c>
      <c r="X3896" t="s">
        <v>57</v>
      </c>
      <c r="Y3896" t="s">
        <v>1758</v>
      </c>
      <c r="Z3896" s="1">
        <v>44003</v>
      </c>
      <c r="AA3896">
        <v>60</v>
      </c>
      <c r="AB3896" t="s">
        <v>81</v>
      </c>
      <c r="AC3896">
        <v>2023</v>
      </c>
      <c r="AD3896">
        <v>5</v>
      </c>
      <c r="AE3896" t="s">
        <v>475</v>
      </c>
      <c r="AF3896" t="s">
        <v>247</v>
      </c>
      <c r="AG3896" s="1">
        <v>36056</v>
      </c>
      <c r="AH3896" t="s">
        <v>264</v>
      </c>
      <c r="AI3896" t="s">
        <v>265</v>
      </c>
      <c r="AJ3896" t="s">
        <v>64</v>
      </c>
      <c r="AK3896">
        <v>177</v>
      </c>
      <c r="AL3896">
        <v>25000000</v>
      </c>
      <c r="AM3896">
        <v>60000000</v>
      </c>
      <c r="AN3896" s="1">
        <v>46568</v>
      </c>
      <c r="AO3896" t="s">
        <v>491</v>
      </c>
      <c r="AP3896" t="s">
        <v>66</v>
      </c>
      <c r="AQ3896">
        <v>11</v>
      </c>
      <c r="AR3896" t="s">
        <v>477</v>
      </c>
      <c r="AS3896">
        <v>0</v>
      </c>
      <c r="AT3896" t="s">
        <v>264</v>
      </c>
      <c r="AU3896">
        <v>26</v>
      </c>
    </row>
    <row r="3897" spans="1:47" x14ac:dyDescent="0.25">
      <c r="A3897" t="s">
        <v>1759</v>
      </c>
      <c r="B3897">
        <v>3219168</v>
      </c>
      <c r="C3897">
        <v>315779</v>
      </c>
      <c r="D3897" t="s">
        <v>504</v>
      </c>
      <c r="E3897">
        <v>0</v>
      </c>
      <c r="F3897">
        <v>0</v>
      </c>
      <c r="G3897">
        <v>1</v>
      </c>
      <c r="H3897">
        <v>0</v>
      </c>
      <c r="I3897">
        <v>90</v>
      </c>
      <c r="J3897">
        <v>2019</v>
      </c>
      <c r="K3897" t="s">
        <v>329</v>
      </c>
      <c r="L3897">
        <v>2</v>
      </c>
      <c r="M3897">
        <v>1</v>
      </c>
      <c r="N3897">
        <v>4</v>
      </c>
      <c r="O3897">
        <v>2</v>
      </c>
      <c r="P3897" t="s">
        <v>1459</v>
      </c>
      <c r="Q3897" t="s">
        <v>217</v>
      </c>
      <c r="R3897" t="s">
        <v>1475</v>
      </c>
      <c r="S3897">
        <v>33046.76150407573</v>
      </c>
      <c r="T3897" t="s">
        <v>1642</v>
      </c>
      <c r="U3897" t="s">
        <v>1463</v>
      </c>
      <c r="V3897" t="s">
        <v>508</v>
      </c>
      <c r="W3897" t="s">
        <v>322</v>
      </c>
      <c r="X3897" t="s">
        <v>57</v>
      </c>
      <c r="Y3897" t="s">
        <v>1760</v>
      </c>
      <c r="Z3897" s="1">
        <v>44007</v>
      </c>
      <c r="AA3897">
        <v>36</v>
      </c>
      <c r="AB3897" t="s">
        <v>81</v>
      </c>
      <c r="AC3897">
        <v>2023</v>
      </c>
      <c r="AD3897">
        <v>5</v>
      </c>
      <c r="AE3897" t="s">
        <v>475</v>
      </c>
      <c r="AF3897" t="s">
        <v>247</v>
      </c>
      <c r="AG3897" s="1">
        <v>36056</v>
      </c>
      <c r="AH3897" t="s">
        <v>264</v>
      </c>
      <c r="AI3897" t="s">
        <v>265</v>
      </c>
      <c r="AJ3897" t="s">
        <v>64</v>
      </c>
      <c r="AK3897">
        <v>177</v>
      </c>
      <c r="AL3897">
        <v>25000000</v>
      </c>
      <c r="AM3897">
        <v>60000000</v>
      </c>
      <c r="AN3897" s="1">
        <v>46568</v>
      </c>
      <c r="AO3897" t="s">
        <v>476</v>
      </c>
      <c r="AP3897" t="s">
        <v>164</v>
      </c>
      <c r="AQ3897">
        <v>11</v>
      </c>
      <c r="AR3897" t="s">
        <v>477</v>
      </c>
      <c r="AS3897">
        <v>0</v>
      </c>
      <c r="AT3897" t="s">
        <v>264</v>
      </c>
      <c r="AU3897">
        <v>26</v>
      </c>
    </row>
    <row r="3898" spans="1:47" x14ac:dyDescent="0.25">
      <c r="A3898" t="s">
        <v>1759</v>
      </c>
      <c r="B3898">
        <v>3219168</v>
      </c>
      <c r="C3898">
        <v>315779</v>
      </c>
      <c r="D3898" t="s">
        <v>504</v>
      </c>
      <c r="E3898">
        <v>0</v>
      </c>
      <c r="F3898">
        <v>0</v>
      </c>
      <c r="G3898">
        <v>1</v>
      </c>
      <c r="H3898">
        <v>0</v>
      </c>
      <c r="I3898">
        <v>90</v>
      </c>
      <c r="J3898">
        <v>2019</v>
      </c>
      <c r="K3898" t="s">
        <v>329</v>
      </c>
      <c r="L3898">
        <v>2</v>
      </c>
      <c r="M3898">
        <v>1</v>
      </c>
      <c r="N3898">
        <v>4</v>
      </c>
      <c r="O3898">
        <v>2</v>
      </c>
      <c r="P3898" t="s">
        <v>1459</v>
      </c>
      <c r="Q3898" t="s">
        <v>217</v>
      </c>
      <c r="R3898" t="s">
        <v>1475</v>
      </c>
      <c r="S3898">
        <v>33046.76150407573</v>
      </c>
      <c r="T3898" t="s">
        <v>1642</v>
      </c>
      <c r="U3898" t="s">
        <v>1463</v>
      </c>
      <c r="V3898" t="s">
        <v>508</v>
      </c>
      <c r="W3898" t="s">
        <v>322</v>
      </c>
      <c r="X3898" t="s">
        <v>57</v>
      </c>
      <c r="Y3898" t="s">
        <v>1760</v>
      </c>
      <c r="Z3898" s="1">
        <v>44007</v>
      </c>
      <c r="AA3898">
        <v>36</v>
      </c>
      <c r="AB3898" t="s">
        <v>81</v>
      </c>
      <c r="AC3898">
        <v>2023</v>
      </c>
      <c r="AD3898">
        <v>5</v>
      </c>
      <c r="AE3898" t="s">
        <v>475</v>
      </c>
      <c r="AF3898" t="s">
        <v>247</v>
      </c>
      <c r="AG3898" s="1">
        <v>36056</v>
      </c>
      <c r="AH3898" t="s">
        <v>264</v>
      </c>
      <c r="AI3898" t="s">
        <v>265</v>
      </c>
      <c r="AJ3898" t="s">
        <v>64</v>
      </c>
      <c r="AK3898">
        <v>177</v>
      </c>
      <c r="AL3898">
        <v>25000000</v>
      </c>
      <c r="AM3898">
        <v>60000000</v>
      </c>
      <c r="AN3898" s="1">
        <v>46568</v>
      </c>
      <c r="AO3898" t="s">
        <v>478</v>
      </c>
      <c r="AP3898" t="s">
        <v>164</v>
      </c>
      <c r="AQ3898">
        <v>11</v>
      </c>
      <c r="AR3898" t="s">
        <v>477</v>
      </c>
      <c r="AS3898">
        <v>0</v>
      </c>
      <c r="AT3898" t="s">
        <v>264</v>
      </c>
      <c r="AU3898">
        <v>26</v>
      </c>
    </row>
    <row r="3899" spans="1:47" x14ac:dyDescent="0.25">
      <c r="A3899" t="s">
        <v>1759</v>
      </c>
      <c r="B3899">
        <v>3219168</v>
      </c>
      <c r="C3899">
        <v>315779</v>
      </c>
      <c r="D3899" t="s">
        <v>504</v>
      </c>
      <c r="E3899">
        <v>0</v>
      </c>
      <c r="F3899">
        <v>0</v>
      </c>
      <c r="G3899">
        <v>1</v>
      </c>
      <c r="H3899">
        <v>0</v>
      </c>
      <c r="I3899">
        <v>90</v>
      </c>
      <c r="J3899">
        <v>2019</v>
      </c>
      <c r="K3899" t="s">
        <v>329</v>
      </c>
      <c r="L3899">
        <v>2</v>
      </c>
      <c r="M3899">
        <v>1</v>
      </c>
      <c r="N3899">
        <v>4</v>
      </c>
      <c r="O3899">
        <v>2</v>
      </c>
      <c r="P3899" t="s">
        <v>1459</v>
      </c>
      <c r="Q3899" t="s">
        <v>217</v>
      </c>
      <c r="R3899" t="s">
        <v>1475</v>
      </c>
      <c r="S3899">
        <v>33046.76150407573</v>
      </c>
      <c r="T3899" t="s">
        <v>1642</v>
      </c>
      <c r="U3899" t="s">
        <v>1463</v>
      </c>
      <c r="V3899" t="s">
        <v>508</v>
      </c>
      <c r="W3899" t="s">
        <v>322</v>
      </c>
      <c r="X3899" t="s">
        <v>57</v>
      </c>
      <c r="Y3899" t="s">
        <v>1760</v>
      </c>
      <c r="Z3899" s="1">
        <v>44007</v>
      </c>
      <c r="AA3899">
        <v>36</v>
      </c>
      <c r="AB3899" t="s">
        <v>81</v>
      </c>
      <c r="AC3899">
        <v>2023</v>
      </c>
      <c r="AD3899">
        <v>5</v>
      </c>
      <c r="AE3899" t="s">
        <v>475</v>
      </c>
      <c r="AF3899" t="s">
        <v>247</v>
      </c>
      <c r="AG3899" s="1">
        <v>36056</v>
      </c>
      <c r="AH3899" t="s">
        <v>264</v>
      </c>
      <c r="AI3899" t="s">
        <v>265</v>
      </c>
      <c r="AJ3899" t="s">
        <v>64</v>
      </c>
      <c r="AK3899">
        <v>177</v>
      </c>
      <c r="AL3899">
        <v>25000000</v>
      </c>
      <c r="AM3899">
        <v>60000000</v>
      </c>
      <c r="AN3899" s="1">
        <v>46568</v>
      </c>
      <c r="AO3899" t="s">
        <v>479</v>
      </c>
      <c r="AP3899" t="s">
        <v>164</v>
      </c>
      <c r="AQ3899">
        <v>11</v>
      </c>
      <c r="AR3899" t="s">
        <v>477</v>
      </c>
      <c r="AS3899">
        <v>0</v>
      </c>
      <c r="AT3899" t="s">
        <v>264</v>
      </c>
      <c r="AU3899">
        <v>26</v>
      </c>
    </row>
    <row r="3900" spans="1:47" x14ac:dyDescent="0.25">
      <c r="A3900" t="s">
        <v>1759</v>
      </c>
      <c r="B3900">
        <v>3219168</v>
      </c>
      <c r="C3900">
        <v>315779</v>
      </c>
      <c r="D3900" t="s">
        <v>504</v>
      </c>
      <c r="E3900">
        <v>0</v>
      </c>
      <c r="F3900">
        <v>0</v>
      </c>
      <c r="G3900">
        <v>1</v>
      </c>
      <c r="H3900">
        <v>0</v>
      </c>
      <c r="I3900">
        <v>90</v>
      </c>
      <c r="J3900">
        <v>2019</v>
      </c>
      <c r="K3900" t="s">
        <v>329</v>
      </c>
      <c r="L3900">
        <v>2</v>
      </c>
      <c r="M3900">
        <v>1</v>
      </c>
      <c r="N3900">
        <v>4</v>
      </c>
      <c r="O3900">
        <v>2</v>
      </c>
      <c r="P3900" t="s">
        <v>1459</v>
      </c>
      <c r="Q3900" t="s">
        <v>217</v>
      </c>
      <c r="R3900" t="s">
        <v>1475</v>
      </c>
      <c r="S3900">
        <v>33046.76150407573</v>
      </c>
      <c r="T3900" t="s">
        <v>1642</v>
      </c>
      <c r="U3900" t="s">
        <v>1463</v>
      </c>
      <c r="V3900" t="s">
        <v>508</v>
      </c>
      <c r="W3900" t="s">
        <v>322</v>
      </c>
      <c r="X3900" t="s">
        <v>57</v>
      </c>
      <c r="Y3900" t="s">
        <v>1760</v>
      </c>
      <c r="Z3900" s="1">
        <v>44007</v>
      </c>
      <c r="AA3900">
        <v>36</v>
      </c>
      <c r="AB3900" t="s">
        <v>81</v>
      </c>
      <c r="AC3900">
        <v>2023</v>
      </c>
      <c r="AD3900">
        <v>5</v>
      </c>
      <c r="AE3900" t="s">
        <v>475</v>
      </c>
      <c r="AF3900" t="s">
        <v>247</v>
      </c>
      <c r="AG3900" s="1">
        <v>36056</v>
      </c>
      <c r="AH3900" t="s">
        <v>264</v>
      </c>
      <c r="AI3900" t="s">
        <v>265</v>
      </c>
      <c r="AJ3900" t="s">
        <v>64</v>
      </c>
      <c r="AK3900">
        <v>177</v>
      </c>
      <c r="AL3900">
        <v>25000000</v>
      </c>
      <c r="AM3900">
        <v>60000000</v>
      </c>
      <c r="AN3900" s="1">
        <v>46568</v>
      </c>
      <c r="AO3900" t="s">
        <v>480</v>
      </c>
      <c r="AP3900" t="s">
        <v>164</v>
      </c>
      <c r="AQ3900">
        <v>11</v>
      </c>
      <c r="AR3900" t="s">
        <v>477</v>
      </c>
      <c r="AS3900">
        <v>0</v>
      </c>
      <c r="AT3900" t="s">
        <v>264</v>
      </c>
      <c r="AU3900">
        <v>26</v>
      </c>
    </row>
    <row r="3901" spans="1:47" x14ac:dyDescent="0.25">
      <c r="A3901" t="s">
        <v>1759</v>
      </c>
      <c r="B3901">
        <v>3219168</v>
      </c>
      <c r="C3901">
        <v>315779</v>
      </c>
      <c r="D3901" t="s">
        <v>504</v>
      </c>
      <c r="E3901">
        <v>0</v>
      </c>
      <c r="F3901">
        <v>0</v>
      </c>
      <c r="G3901">
        <v>1</v>
      </c>
      <c r="H3901">
        <v>0</v>
      </c>
      <c r="I3901">
        <v>90</v>
      </c>
      <c r="J3901">
        <v>2019</v>
      </c>
      <c r="K3901" t="s">
        <v>329</v>
      </c>
      <c r="L3901">
        <v>2</v>
      </c>
      <c r="M3901">
        <v>1</v>
      </c>
      <c r="N3901">
        <v>4</v>
      </c>
      <c r="O3901">
        <v>2</v>
      </c>
      <c r="P3901" t="s">
        <v>1459</v>
      </c>
      <c r="Q3901" t="s">
        <v>217</v>
      </c>
      <c r="R3901" t="s">
        <v>1475</v>
      </c>
      <c r="S3901">
        <v>33046.76150407573</v>
      </c>
      <c r="T3901" t="s">
        <v>1642</v>
      </c>
      <c r="U3901" t="s">
        <v>1463</v>
      </c>
      <c r="V3901" t="s">
        <v>508</v>
      </c>
      <c r="W3901" t="s">
        <v>322</v>
      </c>
      <c r="X3901" t="s">
        <v>57</v>
      </c>
      <c r="Y3901" t="s">
        <v>1760</v>
      </c>
      <c r="Z3901" s="1">
        <v>44007</v>
      </c>
      <c r="AA3901">
        <v>36</v>
      </c>
      <c r="AB3901" t="s">
        <v>81</v>
      </c>
      <c r="AC3901">
        <v>2023</v>
      </c>
      <c r="AD3901">
        <v>5</v>
      </c>
      <c r="AE3901" t="s">
        <v>475</v>
      </c>
      <c r="AF3901" t="s">
        <v>247</v>
      </c>
      <c r="AG3901" s="1">
        <v>36056</v>
      </c>
      <c r="AH3901" t="s">
        <v>264</v>
      </c>
      <c r="AI3901" t="s">
        <v>265</v>
      </c>
      <c r="AJ3901" t="s">
        <v>64</v>
      </c>
      <c r="AK3901">
        <v>177</v>
      </c>
      <c r="AL3901">
        <v>25000000</v>
      </c>
      <c r="AM3901">
        <v>60000000</v>
      </c>
      <c r="AN3901" s="1">
        <v>46568</v>
      </c>
      <c r="AO3901" t="s">
        <v>481</v>
      </c>
      <c r="AP3901" t="s">
        <v>164</v>
      </c>
      <c r="AQ3901">
        <v>11</v>
      </c>
      <c r="AR3901" t="s">
        <v>477</v>
      </c>
      <c r="AS3901">
        <v>0</v>
      </c>
      <c r="AT3901" t="s">
        <v>264</v>
      </c>
      <c r="AU3901">
        <v>26</v>
      </c>
    </row>
    <row r="3902" spans="1:47" x14ac:dyDescent="0.25">
      <c r="A3902" t="s">
        <v>1759</v>
      </c>
      <c r="B3902">
        <v>3219168</v>
      </c>
      <c r="C3902">
        <v>315779</v>
      </c>
      <c r="D3902" t="s">
        <v>504</v>
      </c>
      <c r="E3902">
        <v>0</v>
      </c>
      <c r="F3902">
        <v>0</v>
      </c>
      <c r="G3902">
        <v>1</v>
      </c>
      <c r="H3902">
        <v>0</v>
      </c>
      <c r="I3902">
        <v>90</v>
      </c>
      <c r="J3902">
        <v>2019</v>
      </c>
      <c r="K3902" t="s">
        <v>329</v>
      </c>
      <c r="L3902">
        <v>2</v>
      </c>
      <c r="M3902">
        <v>1</v>
      </c>
      <c r="N3902">
        <v>4</v>
      </c>
      <c r="O3902">
        <v>2</v>
      </c>
      <c r="P3902" t="s">
        <v>1459</v>
      </c>
      <c r="Q3902" t="s">
        <v>217</v>
      </c>
      <c r="R3902" t="s">
        <v>1475</v>
      </c>
      <c r="S3902">
        <v>33046.76150407573</v>
      </c>
      <c r="T3902" t="s">
        <v>1642</v>
      </c>
      <c r="U3902" t="s">
        <v>1463</v>
      </c>
      <c r="V3902" t="s">
        <v>508</v>
      </c>
      <c r="W3902" t="s">
        <v>322</v>
      </c>
      <c r="X3902" t="s">
        <v>57</v>
      </c>
      <c r="Y3902" t="s">
        <v>1760</v>
      </c>
      <c r="Z3902" s="1">
        <v>44007</v>
      </c>
      <c r="AA3902">
        <v>36</v>
      </c>
      <c r="AB3902" t="s">
        <v>81</v>
      </c>
      <c r="AC3902">
        <v>2023</v>
      </c>
      <c r="AD3902">
        <v>5</v>
      </c>
      <c r="AE3902" t="s">
        <v>475</v>
      </c>
      <c r="AF3902" t="s">
        <v>247</v>
      </c>
      <c r="AG3902" s="1">
        <v>36056</v>
      </c>
      <c r="AH3902" t="s">
        <v>264</v>
      </c>
      <c r="AI3902" t="s">
        <v>265</v>
      </c>
      <c r="AJ3902" t="s">
        <v>64</v>
      </c>
      <c r="AK3902">
        <v>177</v>
      </c>
      <c r="AL3902">
        <v>25000000</v>
      </c>
      <c r="AM3902">
        <v>60000000</v>
      </c>
      <c r="AN3902" s="1">
        <v>46568</v>
      </c>
      <c r="AO3902" t="s">
        <v>482</v>
      </c>
      <c r="AP3902" t="s">
        <v>164</v>
      </c>
      <c r="AQ3902">
        <v>11</v>
      </c>
      <c r="AR3902" t="s">
        <v>477</v>
      </c>
      <c r="AS3902">
        <v>0</v>
      </c>
      <c r="AT3902" t="s">
        <v>483</v>
      </c>
      <c r="AU3902">
        <v>26</v>
      </c>
    </row>
    <row r="3903" spans="1:47" x14ac:dyDescent="0.25">
      <c r="A3903" t="s">
        <v>1759</v>
      </c>
      <c r="B3903">
        <v>3219168</v>
      </c>
      <c r="C3903">
        <v>315779</v>
      </c>
      <c r="D3903" t="s">
        <v>504</v>
      </c>
      <c r="E3903">
        <v>0</v>
      </c>
      <c r="F3903">
        <v>0</v>
      </c>
      <c r="G3903">
        <v>1</v>
      </c>
      <c r="H3903">
        <v>0</v>
      </c>
      <c r="I3903">
        <v>90</v>
      </c>
      <c r="J3903">
        <v>2019</v>
      </c>
      <c r="K3903" t="s">
        <v>329</v>
      </c>
      <c r="L3903">
        <v>2</v>
      </c>
      <c r="M3903">
        <v>1</v>
      </c>
      <c r="N3903">
        <v>4</v>
      </c>
      <c r="O3903">
        <v>2</v>
      </c>
      <c r="P3903" t="s">
        <v>1459</v>
      </c>
      <c r="Q3903" t="s">
        <v>217</v>
      </c>
      <c r="R3903" t="s">
        <v>1475</v>
      </c>
      <c r="S3903">
        <v>33046.76150407573</v>
      </c>
      <c r="T3903" t="s">
        <v>1642</v>
      </c>
      <c r="U3903" t="s">
        <v>1463</v>
      </c>
      <c r="V3903" t="s">
        <v>508</v>
      </c>
      <c r="W3903" t="s">
        <v>322</v>
      </c>
      <c r="X3903" t="s">
        <v>57</v>
      </c>
      <c r="Y3903" t="s">
        <v>1760</v>
      </c>
      <c r="Z3903" s="1">
        <v>44007</v>
      </c>
      <c r="AA3903">
        <v>36</v>
      </c>
      <c r="AB3903" t="s">
        <v>81</v>
      </c>
      <c r="AC3903">
        <v>2023</v>
      </c>
      <c r="AD3903">
        <v>5</v>
      </c>
      <c r="AE3903" t="s">
        <v>475</v>
      </c>
      <c r="AF3903" t="s">
        <v>247</v>
      </c>
      <c r="AG3903" s="1">
        <v>36056</v>
      </c>
      <c r="AH3903" t="s">
        <v>264</v>
      </c>
      <c r="AI3903" t="s">
        <v>265</v>
      </c>
      <c r="AJ3903" t="s">
        <v>64</v>
      </c>
      <c r="AK3903">
        <v>177</v>
      </c>
      <c r="AL3903">
        <v>25000000</v>
      </c>
      <c r="AM3903">
        <v>60000000</v>
      </c>
      <c r="AN3903" s="1">
        <v>46568</v>
      </c>
      <c r="AO3903" t="s">
        <v>484</v>
      </c>
      <c r="AP3903" t="s">
        <v>164</v>
      </c>
      <c r="AQ3903">
        <v>11</v>
      </c>
      <c r="AR3903" t="s">
        <v>477</v>
      </c>
      <c r="AS3903">
        <v>0</v>
      </c>
      <c r="AT3903" t="s">
        <v>264</v>
      </c>
      <c r="AU3903">
        <v>26</v>
      </c>
    </row>
    <row r="3904" spans="1:47" x14ac:dyDescent="0.25">
      <c r="A3904" t="s">
        <v>1759</v>
      </c>
      <c r="B3904">
        <v>3219168</v>
      </c>
      <c r="C3904">
        <v>315779</v>
      </c>
      <c r="D3904" t="s">
        <v>504</v>
      </c>
      <c r="E3904">
        <v>0</v>
      </c>
      <c r="F3904">
        <v>0</v>
      </c>
      <c r="G3904">
        <v>1</v>
      </c>
      <c r="H3904">
        <v>0</v>
      </c>
      <c r="I3904">
        <v>90</v>
      </c>
      <c r="J3904">
        <v>2019</v>
      </c>
      <c r="K3904" t="s">
        <v>329</v>
      </c>
      <c r="L3904">
        <v>2</v>
      </c>
      <c r="M3904">
        <v>1</v>
      </c>
      <c r="N3904">
        <v>4</v>
      </c>
      <c r="O3904">
        <v>2</v>
      </c>
      <c r="P3904" t="s">
        <v>1459</v>
      </c>
      <c r="Q3904" t="s">
        <v>217</v>
      </c>
      <c r="R3904" t="s">
        <v>1475</v>
      </c>
      <c r="S3904">
        <v>33046.76150407573</v>
      </c>
      <c r="T3904" t="s">
        <v>1642</v>
      </c>
      <c r="U3904" t="s">
        <v>1463</v>
      </c>
      <c r="V3904" t="s">
        <v>508</v>
      </c>
      <c r="W3904" t="s">
        <v>322</v>
      </c>
      <c r="X3904" t="s">
        <v>57</v>
      </c>
      <c r="Y3904" t="s">
        <v>1760</v>
      </c>
      <c r="Z3904" s="1">
        <v>44007</v>
      </c>
      <c r="AA3904">
        <v>36</v>
      </c>
      <c r="AB3904" t="s">
        <v>81</v>
      </c>
      <c r="AC3904">
        <v>2023</v>
      </c>
      <c r="AD3904">
        <v>5</v>
      </c>
      <c r="AE3904" t="s">
        <v>475</v>
      </c>
      <c r="AF3904" t="s">
        <v>247</v>
      </c>
      <c r="AG3904" s="1">
        <v>36056</v>
      </c>
      <c r="AH3904" t="s">
        <v>264</v>
      </c>
      <c r="AI3904" t="s">
        <v>265</v>
      </c>
      <c r="AJ3904" t="s">
        <v>64</v>
      </c>
      <c r="AK3904">
        <v>177</v>
      </c>
      <c r="AL3904">
        <v>25000000</v>
      </c>
      <c r="AM3904">
        <v>60000000</v>
      </c>
      <c r="AN3904" s="1">
        <v>46568</v>
      </c>
      <c r="AO3904" t="s">
        <v>485</v>
      </c>
      <c r="AP3904" t="s">
        <v>66</v>
      </c>
      <c r="AQ3904">
        <v>11</v>
      </c>
      <c r="AR3904" t="s">
        <v>477</v>
      </c>
      <c r="AS3904">
        <v>0</v>
      </c>
      <c r="AT3904" t="s">
        <v>264</v>
      </c>
      <c r="AU3904">
        <v>26</v>
      </c>
    </row>
    <row r="3905" spans="1:47" x14ac:dyDescent="0.25">
      <c r="A3905" t="s">
        <v>1759</v>
      </c>
      <c r="B3905">
        <v>3219168</v>
      </c>
      <c r="C3905">
        <v>315779</v>
      </c>
      <c r="D3905" t="s">
        <v>504</v>
      </c>
      <c r="E3905">
        <v>0</v>
      </c>
      <c r="F3905">
        <v>0</v>
      </c>
      <c r="G3905">
        <v>1</v>
      </c>
      <c r="H3905">
        <v>0</v>
      </c>
      <c r="I3905">
        <v>90</v>
      </c>
      <c r="J3905">
        <v>2019</v>
      </c>
      <c r="K3905" t="s">
        <v>329</v>
      </c>
      <c r="L3905">
        <v>2</v>
      </c>
      <c r="M3905">
        <v>1</v>
      </c>
      <c r="N3905">
        <v>4</v>
      </c>
      <c r="O3905">
        <v>2</v>
      </c>
      <c r="P3905" t="s">
        <v>1459</v>
      </c>
      <c r="Q3905" t="s">
        <v>217</v>
      </c>
      <c r="R3905" t="s">
        <v>1475</v>
      </c>
      <c r="S3905">
        <v>33046.76150407573</v>
      </c>
      <c r="T3905" t="s">
        <v>1642</v>
      </c>
      <c r="U3905" t="s">
        <v>1463</v>
      </c>
      <c r="V3905" t="s">
        <v>508</v>
      </c>
      <c r="W3905" t="s">
        <v>322</v>
      </c>
      <c r="X3905" t="s">
        <v>57</v>
      </c>
      <c r="Y3905" t="s">
        <v>1760</v>
      </c>
      <c r="Z3905" s="1">
        <v>44007</v>
      </c>
      <c r="AA3905">
        <v>36</v>
      </c>
      <c r="AB3905" t="s">
        <v>81</v>
      </c>
      <c r="AC3905">
        <v>2023</v>
      </c>
      <c r="AD3905">
        <v>5</v>
      </c>
      <c r="AE3905" t="s">
        <v>475</v>
      </c>
      <c r="AF3905" t="s">
        <v>247</v>
      </c>
      <c r="AG3905" s="1">
        <v>36056</v>
      </c>
      <c r="AH3905" t="s">
        <v>264</v>
      </c>
      <c r="AI3905" t="s">
        <v>265</v>
      </c>
      <c r="AJ3905" t="s">
        <v>64</v>
      </c>
      <c r="AK3905">
        <v>177</v>
      </c>
      <c r="AL3905">
        <v>25000000</v>
      </c>
      <c r="AM3905">
        <v>60000000</v>
      </c>
      <c r="AN3905" s="1">
        <v>46568</v>
      </c>
      <c r="AO3905" t="s">
        <v>486</v>
      </c>
      <c r="AP3905" t="s">
        <v>164</v>
      </c>
      <c r="AQ3905">
        <v>11</v>
      </c>
      <c r="AR3905" t="s">
        <v>477</v>
      </c>
      <c r="AS3905">
        <v>0</v>
      </c>
      <c r="AT3905" t="s">
        <v>264</v>
      </c>
      <c r="AU3905">
        <v>26</v>
      </c>
    </row>
    <row r="3906" spans="1:47" x14ac:dyDescent="0.25">
      <c r="A3906" t="s">
        <v>1759</v>
      </c>
      <c r="B3906">
        <v>3219168</v>
      </c>
      <c r="C3906">
        <v>315779</v>
      </c>
      <c r="D3906" t="s">
        <v>504</v>
      </c>
      <c r="E3906">
        <v>0</v>
      </c>
      <c r="F3906">
        <v>0</v>
      </c>
      <c r="G3906">
        <v>1</v>
      </c>
      <c r="H3906">
        <v>0</v>
      </c>
      <c r="I3906">
        <v>90</v>
      </c>
      <c r="J3906">
        <v>2019</v>
      </c>
      <c r="K3906" t="s">
        <v>329</v>
      </c>
      <c r="L3906">
        <v>2</v>
      </c>
      <c r="M3906">
        <v>1</v>
      </c>
      <c r="N3906">
        <v>4</v>
      </c>
      <c r="O3906">
        <v>2</v>
      </c>
      <c r="P3906" t="s">
        <v>1459</v>
      </c>
      <c r="Q3906" t="s">
        <v>217</v>
      </c>
      <c r="R3906" t="s">
        <v>1475</v>
      </c>
      <c r="S3906">
        <v>33046.76150407573</v>
      </c>
      <c r="T3906" t="s">
        <v>1642</v>
      </c>
      <c r="U3906" t="s">
        <v>1463</v>
      </c>
      <c r="V3906" t="s">
        <v>508</v>
      </c>
      <c r="W3906" t="s">
        <v>322</v>
      </c>
      <c r="X3906" t="s">
        <v>57</v>
      </c>
      <c r="Y3906" t="s">
        <v>1760</v>
      </c>
      <c r="Z3906" s="1">
        <v>44007</v>
      </c>
      <c r="AA3906">
        <v>36</v>
      </c>
      <c r="AB3906" t="s">
        <v>81</v>
      </c>
      <c r="AC3906">
        <v>2023</v>
      </c>
      <c r="AD3906">
        <v>5</v>
      </c>
      <c r="AE3906" t="s">
        <v>475</v>
      </c>
      <c r="AF3906" t="s">
        <v>247</v>
      </c>
      <c r="AG3906" s="1">
        <v>36056</v>
      </c>
      <c r="AH3906" t="s">
        <v>264</v>
      </c>
      <c r="AI3906" t="s">
        <v>265</v>
      </c>
      <c r="AJ3906" t="s">
        <v>64</v>
      </c>
      <c r="AK3906">
        <v>177</v>
      </c>
      <c r="AL3906">
        <v>25000000</v>
      </c>
      <c r="AM3906">
        <v>60000000</v>
      </c>
      <c r="AN3906" s="1">
        <v>46568</v>
      </c>
      <c r="AO3906" t="s">
        <v>487</v>
      </c>
      <c r="AP3906" t="s">
        <v>164</v>
      </c>
      <c r="AQ3906">
        <v>11</v>
      </c>
      <c r="AR3906" t="s">
        <v>477</v>
      </c>
      <c r="AS3906">
        <v>0</v>
      </c>
      <c r="AT3906" t="s">
        <v>264</v>
      </c>
      <c r="AU3906">
        <v>26</v>
      </c>
    </row>
    <row r="3907" spans="1:47" x14ac:dyDescent="0.25">
      <c r="A3907" t="s">
        <v>1759</v>
      </c>
      <c r="B3907">
        <v>3219168</v>
      </c>
      <c r="C3907">
        <v>315779</v>
      </c>
      <c r="D3907" t="s">
        <v>504</v>
      </c>
      <c r="E3907">
        <v>0</v>
      </c>
      <c r="F3907">
        <v>0</v>
      </c>
      <c r="G3907">
        <v>1</v>
      </c>
      <c r="H3907">
        <v>0</v>
      </c>
      <c r="I3907">
        <v>90</v>
      </c>
      <c r="J3907">
        <v>2019</v>
      </c>
      <c r="K3907" t="s">
        <v>329</v>
      </c>
      <c r="L3907">
        <v>2</v>
      </c>
      <c r="M3907">
        <v>1</v>
      </c>
      <c r="N3907">
        <v>4</v>
      </c>
      <c r="O3907">
        <v>2</v>
      </c>
      <c r="P3907" t="s">
        <v>1459</v>
      </c>
      <c r="Q3907" t="s">
        <v>217</v>
      </c>
      <c r="R3907" t="s">
        <v>1475</v>
      </c>
      <c r="S3907">
        <v>33046.76150407573</v>
      </c>
      <c r="T3907" t="s">
        <v>1642</v>
      </c>
      <c r="U3907" t="s">
        <v>1463</v>
      </c>
      <c r="V3907" t="s">
        <v>508</v>
      </c>
      <c r="W3907" t="s">
        <v>322</v>
      </c>
      <c r="X3907" t="s">
        <v>57</v>
      </c>
      <c r="Y3907" t="s">
        <v>1760</v>
      </c>
      <c r="Z3907" s="1">
        <v>44007</v>
      </c>
      <c r="AA3907">
        <v>36</v>
      </c>
      <c r="AB3907" t="s">
        <v>81</v>
      </c>
      <c r="AC3907">
        <v>2023</v>
      </c>
      <c r="AD3907">
        <v>5</v>
      </c>
      <c r="AE3907" t="s">
        <v>475</v>
      </c>
      <c r="AF3907" t="s">
        <v>247</v>
      </c>
      <c r="AG3907" s="1">
        <v>36056</v>
      </c>
      <c r="AH3907" t="s">
        <v>264</v>
      </c>
      <c r="AI3907" t="s">
        <v>265</v>
      </c>
      <c r="AJ3907" t="s">
        <v>64</v>
      </c>
      <c r="AK3907">
        <v>177</v>
      </c>
      <c r="AL3907">
        <v>25000000</v>
      </c>
      <c r="AM3907">
        <v>60000000</v>
      </c>
      <c r="AN3907" s="1">
        <v>46568</v>
      </c>
      <c r="AO3907" t="s">
        <v>488</v>
      </c>
      <c r="AP3907" t="s">
        <v>164</v>
      </c>
      <c r="AQ3907">
        <v>11</v>
      </c>
      <c r="AR3907" t="s">
        <v>477</v>
      </c>
      <c r="AS3907">
        <v>0</v>
      </c>
      <c r="AT3907" t="s">
        <v>264</v>
      </c>
      <c r="AU3907">
        <v>26</v>
      </c>
    </row>
    <row r="3908" spans="1:47" x14ac:dyDescent="0.25">
      <c r="A3908" t="s">
        <v>1759</v>
      </c>
      <c r="B3908">
        <v>3219168</v>
      </c>
      <c r="C3908">
        <v>315779</v>
      </c>
      <c r="D3908" t="s">
        <v>504</v>
      </c>
      <c r="E3908">
        <v>0</v>
      </c>
      <c r="F3908">
        <v>0</v>
      </c>
      <c r="G3908">
        <v>1</v>
      </c>
      <c r="H3908">
        <v>0</v>
      </c>
      <c r="I3908">
        <v>90</v>
      </c>
      <c r="J3908">
        <v>2019</v>
      </c>
      <c r="K3908" t="s">
        <v>329</v>
      </c>
      <c r="L3908">
        <v>2</v>
      </c>
      <c r="M3908">
        <v>1</v>
      </c>
      <c r="N3908">
        <v>4</v>
      </c>
      <c r="O3908">
        <v>2</v>
      </c>
      <c r="P3908" t="s">
        <v>1459</v>
      </c>
      <c r="Q3908" t="s">
        <v>217</v>
      </c>
      <c r="R3908" t="s">
        <v>1475</v>
      </c>
      <c r="S3908">
        <v>33046.76150407573</v>
      </c>
      <c r="T3908" t="s">
        <v>1642</v>
      </c>
      <c r="U3908" t="s">
        <v>1463</v>
      </c>
      <c r="V3908" t="s">
        <v>508</v>
      </c>
      <c r="W3908" t="s">
        <v>322</v>
      </c>
      <c r="X3908" t="s">
        <v>57</v>
      </c>
      <c r="Y3908" t="s">
        <v>1760</v>
      </c>
      <c r="Z3908" s="1">
        <v>44007</v>
      </c>
      <c r="AA3908">
        <v>36</v>
      </c>
      <c r="AB3908" t="s">
        <v>81</v>
      </c>
      <c r="AC3908">
        <v>2023</v>
      </c>
      <c r="AD3908">
        <v>5</v>
      </c>
      <c r="AE3908" t="s">
        <v>475</v>
      </c>
      <c r="AF3908" t="s">
        <v>247</v>
      </c>
      <c r="AG3908" s="1">
        <v>36056</v>
      </c>
      <c r="AH3908" t="s">
        <v>264</v>
      </c>
      <c r="AI3908" t="s">
        <v>265</v>
      </c>
      <c r="AJ3908" t="s">
        <v>64</v>
      </c>
      <c r="AK3908">
        <v>177</v>
      </c>
      <c r="AL3908">
        <v>25000000</v>
      </c>
      <c r="AM3908">
        <v>60000000</v>
      </c>
      <c r="AN3908" s="1">
        <v>46568</v>
      </c>
      <c r="AO3908" t="s">
        <v>489</v>
      </c>
      <c r="AP3908" t="s">
        <v>164</v>
      </c>
      <c r="AQ3908">
        <v>11</v>
      </c>
      <c r="AR3908" t="s">
        <v>477</v>
      </c>
      <c r="AS3908">
        <v>0</v>
      </c>
      <c r="AT3908" t="s">
        <v>264</v>
      </c>
      <c r="AU3908">
        <v>26</v>
      </c>
    </row>
    <row r="3909" spans="1:47" x14ac:dyDescent="0.25">
      <c r="A3909" t="s">
        <v>1759</v>
      </c>
      <c r="B3909">
        <v>3219168</v>
      </c>
      <c r="C3909">
        <v>315779</v>
      </c>
      <c r="D3909" t="s">
        <v>504</v>
      </c>
      <c r="E3909">
        <v>0</v>
      </c>
      <c r="F3909">
        <v>0</v>
      </c>
      <c r="G3909">
        <v>1</v>
      </c>
      <c r="H3909">
        <v>0</v>
      </c>
      <c r="I3909">
        <v>90</v>
      </c>
      <c r="J3909">
        <v>2019</v>
      </c>
      <c r="K3909" t="s">
        <v>329</v>
      </c>
      <c r="L3909">
        <v>2</v>
      </c>
      <c r="M3909">
        <v>1</v>
      </c>
      <c r="N3909">
        <v>4</v>
      </c>
      <c r="O3909">
        <v>2</v>
      </c>
      <c r="P3909" t="s">
        <v>1459</v>
      </c>
      <c r="Q3909" t="s">
        <v>217</v>
      </c>
      <c r="R3909" t="s">
        <v>1475</v>
      </c>
      <c r="S3909">
        <v>33046.76150407573</v>
      </c>
      <c r="T3909" t="s">
        <v>1642</v>
      </c>
      <c r="U3909" t="s">
        <v>1463</v>
      </c>
      <c r="V3909" t="s">
        <v>508</v>
      </c>
      <c r="W3909" t="s">
        <v>322</v>
      </c>
      <c r="X3909" t="s">
        <v>57</v>
      </c>
      <c r="Y3909" t="s">
        <v>1760</v>
      </c>
      <c r="Z3909" s="1">
        <v>44007</v>
      </c>
      <c r="AA3909">
        <v>36</v>
      </c>
      <c r="AB3909" t="s">
        <v>81</v>
      </c>
      <c r="AC3909">
        <v>2023</v>
      </c>
      <c r="AD3909">
        <v>5</v>
      </c>
      <c r="AE3909" t="s">
        <v>475</v>
      </c>
      <c r="AF3909" t="s">
        <v>247</v>
      </c>
      <c r="AG3909" s="1">
        <v>36056</v>
      </c>
      <c r="AH3909" t="s">
        <v>264</v>
      </c>
      <c r="AI3909" t="s">
        <v>265</v>
      </c>
      <c r="AJ3909" t="s">
        <v>64</v>
      </c>
      <c r="AK3909">
        <v>177</v>
      </c>
      <c r="AL3909">
        <v>25000000</v>
      </c>
      <c r="AM3909">
        <v>60000000</v>
      </c>
      <c r="AN3909" s="1">
        <v>46568</v>
      </c>
      <c r="AO3909" t="s">
        <v>490</v>
      </c>
      <c r="AP3909" t="s">
        <v>164</v>
      </c>
      <c r="AQ3909">
        <v>11</v>
      </c>
      <c r="AR3909" t="s">
        <v>477</v>
      </c>
      <c r="AS3909">
        <v>0</v>
      </c>
      <c r="AT3909" t="s">
        <v>264</v>
      </c>
      <c r="AU3909">
        <v>26</v>
      </c>
    </row>
    <row r="3910" spans="1:47" x14ac:dyDescent="0.25">
      <c r="A3910" t="s">
        <v>1759</v>
      </c>
      <c r="B3910">
        <v>3219168</v>
      </c>
      <c r="C3910">
        <v>315779</v>
      </c>
      <c r="D3910" t="s">
        <v>504</v>
      </c>
      <c r="E3910">
        <v>0</v>
      </c>
      <c r="F3910">
        <v>0</v>
      </c>
      <c r="G3910">
        <v>1</v>
      </c>
      <c r="H3910">
        <v>0</v>
      </c>
      <c r="I3910">
        <v>90</v>
      </c>
      <c r="J3910">
        <v>2019</v>
      </c>
      <c r="K3910" t="s">
        <v>329</v>
      </c>
      <c r="L3910">
        <v>2</v>
      </c>
      <c r="M3910">
        <v>1</v>
      </c>
      <c r="N3910">
        <v>4</v>
      </c>
      <c r="O3910">
        <v>2</v>
      </c>
      <c r="P3910" t="s">
        <v>1459</v>
      </c>
      <c r="Q3910" t="s">
        <v>217</v>
      </c>
      <c r="R3910" t="s">
        <v>1475</v>
      </c>
      <c r="S3910">
        <v>33046.76150407573</v>
      </c>
      <c r="T3910" t="s">
        <v>1642</v>
      </c>
      <c r="U3910" t="s">
        <v>1463</v>
      </c>
      <c r="V3910" t="s">
        <v>508</v>
      </c>
      <c r="W3910" t="s">
        <v>322</v>
      </c>
      <c r="X3910" t="s">
        <v>57</v>
      </c>
      <c r="Y3910" t="s">
        <v>1760</v>
      </c>
      <c r="Z3910" s="1">
        <v>44007</v>
      </c>
      <c r="AA3910">
        <v>36</v>
      </c>
      <c r="AB3910" t="s">
        <v>81</v>
      </c>
      <c r="AC3910">
        <v>2023</v>
      </c>
      <c r="AD3910">
        <v>5</v>
      </c>
      <c r="AE3910" t="s">
        <v>475</v>
      </c>
      <c r="AF3910" t="s">
        <v>247</v>
      </c>
      <c r="AG3910" s="1">
        <v>36056</v>
      </c>
      <c r="AH3910" t="s">
        <v>264</v>
      </c>
      <c r="AI3910" t="s">
        <v>265</v>
      </c>
      <c r="AJ3910" t="s">
        <v>64</v>
      </c>
      <c r="AK3910">
        <v>177</v>
      </c>
      <c r="AL3910">
        <v>25000000</v>
      </c>
      <c r="AM3910">
        <v>60000000</v>
      </c>
      <c r="AN3910" s="1">
        <v>46568</v>
      </c>
      <c r="AO3910" t="s">
        <v>491</v>
      </c>
      <c r="AP3910" t="s">
        <v>66</v>
      </c>
      <c r="AQ3910">
        <v>11</v>
      </c>
      <c r="AR3910" t="s">
        <v>477</v>
      </c>
      <c r="AS3910">
        <v>0</v>
      </c>
      <c r="AT3910" t="s">
        <v>264</v>
      </c>
      <c r="AU3910">
        <v>26</v>
      </c>
    </row>
    <row r="3911" spans="1:47" x14ac:dyDescent="0.25">
      <c r="A3911" t="s">
        <v>1759</v>
      </c>
      <c r="B3911">
        <v>3219168</v>
      </c>
      <c r="C3911">
        <v>315779</v>
      </c>
      <c r="D3911" t="s">
        <v>504</v>
      </c>
      <c r="E3911">
        <v>0</v>
      </c>
      <c r="F3911">
        <v>0</v>
      </c>
      <c r="G3911">
        <v>1</v>
      </c>
      <c r="H3911">
        <v>0</v>
      </c>
      <c r="I3911">
        <v>90</v>
      </c>
      <c r="J3911">
        <v>2019</v>
      </c>
      <c r="K3911" t="s">
        <v>329</v>
      </c>
      <c r="L3911">
        <v>2</v>
      </c>
      <c r="M3911">
        <v>1</v>
      </c>
      <c r="N3911">
        <v>4</v>
      </c>
      <c r="O3911">
        <v>2</v>
      </c>
      <c r="P3911" t="s">
        <v>1459</v>
      </c>
      <c r="Q3911" t="s">
        <v>217</v>
      </c>
      <c r="R3911" t="s">
        <v>1475</v>
      </c>
      <c r="S3911">
        <v>33046.76150407573</v>
      </c>
      <c r="T3911" t="s">
        <v>1642</v>
      </c>
      <c r="U3911" t="s">
        <v>1463</v>
      </c>
      <c r="V3911" t="s">
        <v>508</v>
      </c>
      <c r="W3911" t="s">
        <v>322</v>
      </c>
      <c r="X3911" t="s">
        <v>57</v>
      </c>
      <c r="Y3911" t="s">
        <v>1761</v>
      </c>
      <c r="Z3911" s="1">
        <v>44007</v>
      </c>
      <c r="AA3911">
        <v>90</v>
      </c>
      <c r="AB3911" t="s">
        <v>59</v>
      </c>
      <c r="AC3911">
        <v>2023</v>
      </c>
      <c r="AD3911">
        <v>5</v>
      </c>
      <c r="AE3911" t="s">
        <v>475</v>
      </c>
      <c r="AF3911" t="s">
        <v>247</v>
      </c>
      <c r="AG3911" s="1">
        <v>36056</v>
      </c>
      <c r="AH3911" t="s">
        <v>264</v>
      </c>
      <c r="AI3911" t="s">
        <v>265</v>
      </c>
      <c r="AJ3911" t="s">
        <v>64</v>
      </c>
      <c r="AK3911">
        <v>177</v>
      </c>
      <c r="AL3911">
        <v>25000000</v>
      </c>
      <c r="AM3911">
        <v>60000000</v>
      </c>
      <c r="AN3911" s="1">
        <v>46568</v>
      </c>
      <c r="AO3911" t="s">
        <v>476</v>
      </c>
      <c r="AP3911" t="s">
        <v>164</v>
      </c>
      <c r="AQ3911">
        <v>11</v>
      </c>
      <c r="AR3911" t="s">
        <v>477</v>
      </c>
      <c r="AS3911">
        <v>0</v>
      </c>
      <c r="AT3911" t="s">
        <v>264</v>
      </c>
      <c r="AU3911">
        <v>26</v>
      </c>
    </row>
    <row r="3912" spans="1:47" x14ac:dyDescent="0.25">
      <c r="A3912" t="s">
        <v>1759</v>
      </c>
      <c r="B3912">
        <v>3219168</v>
      </c>
      <c r="C3912">
        <v>315779</v>
      </c>
      <c r="D3912" t="s">
        <v>504</v>
      </c>
      <c r="E3912">
        <v>0</v>
      </c>
      <c r="F3912">
        <v>0</v>
      </c>
      <c r="G3912">
        <v>1</v>
      </c>
      <c r="H3912">
        <v>0</v>
      </c>
      <c r="I3912">
        <v>90</v>
      </c>
      <c r="J3912">
        <v>2019</v>
      </c>
      <c r="K3912" t="s">
        <v>329</v>
      </c>
      <c r="L3912">
        <v>2</v>
      </c>
      <c r="M3912">
        <v>1</v>
      </c>
      <c r="N3912">
        <v>4</v>
      </c>
      <c r="O3912">
        <v>2</v>
      </c>
      <c r="P3912" t="s">
        <v>1459</v>
      </c>
      <c r="Q3912" t="s">
        <v>217</v>
      </c>
      <c r="R3912" t="s">
        <v>1475</v>
      </c>
      <c r="S3912">
        <v>33046.76150407573</v>
      </c>
      <c r="T3912" t="s">
        <v>1642</v>
      </c>
      <c r="U3912" t="s">
        <v>1463</v>
      </c>
      <c r="V3912" t="s">
        <v>508</v>
      </c>
      <c r="W3912" t="s">
        <v>322</v>
      </c>
      <c r="X3912" t="s">
        <v>57</v>
      </c>
      <c r="Y3912" t="s">
        <v>1761</v>
      </c>
      <c r="Z3912" s="1">
        <v>44007</v>
      </c>
      <c r="AA3912">
        <v>90</v>
      </c>
      <c r="AB3912" t="s">
        <v>59</v>
      </c>
      <c r="AC3912">
        <v>2023</v>
      </c>
      <c r="AD3912">
        <v>5</v>
      </c>
      <c r="AE3912" t="s">
        <v>475</v>
      </c>
      <c r="AF3912" t="s">
        <v>247</v>
      </c>
      <c r="AG3912" s="1">
        <v>36056</v>
      </c>
      <c r="AH3912" t="s">
        <v>264</v>
      </c>
      <c r="AI3912" t="s">
        <v>265</v>
      </c>
      <c r="AJ3912" t="s">
        <v>64</v>
      </c>
      <c r="AK3912">
        <v>177</v>
      </c>
      <c r="AL3912">
        <v>25000000</v>
      </c>
      <c r="AM3912">
        <v>60000000</v>
      </c>
      <c r="AN3912" s="1">
        <v>46568</v>
      </c>
      <c r="AO3912" t="s">
        <v>478</v>
      </c>
      <c r="AP3912" t="s">
        <v>164</v>
      </c>
      <c r="AQ3912">
        <v>11</v>
      </c>
      <c r="AR3912" t="s">
        <v>477</v>
      </c>
      <c r="AS3912">
        <v>0</v>
      </c>
      <c r="AT3912" t="s">
        <v>264</v>
      </c>
      <c r="AU3912">
        <v>26</v>
      </c>
    </row>
    <row r="3913" spans="1:47" x14ac:dyDescent="0.25">
      <c r="A3913" t="s">
        <v>1759</v>
      </c>
      <c r="B3913">
        <v>3219168</v>
      </c>
      <c r="C3913">
        <v>315779</v>
      </c>
      <c r="D3913" t="s">
        <v>504</v>
      </c>
      <c r="E3913">
        <v>0</v>
      </c>
      <c r="F3913">
        <v>0</v>
      </c>
      <c r="G3913">
        <v>1</v>
      </c>
      <c r="H3913">
        <v>0</v>
      </c>
      <c r="I3913">
        <v>90</v>
      </c>
      <c r="J3913">
        <v>2019</v>
      </c>
      <c r="K3913" t="s">
        <v>329</v>
      </c>
      <c r="L3913">
        <v>2</v>
      </c>
      <c r="M3913">
        <v>1</v>
      </c>
      <c r="N3913">
        <v>4</v>
      </c>
      <c r="O3913">
        <v>2</v>
      </c>
      <c r="P3913" t="s">
        <v>1459</v>
      </c>
      <c r="Q3913" t="s">
        <v>217</v>
      </c>
      <c r="R3913" t="s">
        <v>1475</v>
      </c>
      <c r="S3913">
        <v>33046.76150407573</v>
      </c>
      <c r="T3913" t="s">
        <v>1642</v>
      </c>
      <c r="U3913" t="s">
        <v>1463</v>
      </c>
      <c r="V3913" t="s">
        <v>508</v>
      </c>
      <c r="W3913" t="s">
        <v>322</v>
      </c>
      <c r="X3913" t="s">
        <v>57</v>
      </c>
      <c r="Y3913" t="s">
        <v>1761</v>
      </c>
      <c r="Z3913" s="1">
        <v>44007</v>
      </c>
      <c r="AA3913">
        <v>90</v>
      </c>
      <c r="AB3913" t="s">
        <v>59</v>
      </c>
      <c r="AC3913">
        <v>2023</v>
      </c>
      <c r="AD3913">
        <v>5</v>
      </c>
      <c r="AE3913" t="s">
        <v>475</v>
      </c>
      <c r="AF3913" t="s">
        <v>247</v>
      </c>
      <c r="AG3913" s="1">
        <v>36056</v>
      </c>
      <c r="AH3913" t="s">
        <v>264</v>
      </c>
      <c r="AI3913" t="s">
        <v>265</v>
      </c>
      <c r="AJ3913" t="s">
        <v>64</v>
      </c>
      <c r="AK3913">
        <v>177</v>
      </c>
      <c r="AL3913">
        <v>25000000</v>
      </c>
      <c r="AM3913">
        <v>60000000</v>
      </c>
      <c r="AN3913" s="1">
        <v>46568</v>
      </c>
      <c r="AO3913" t="s">
        <v>479</v>
      </c>
      <c r="AP3913" t="s">
        <v>164</v>
      </c>
      <c r="AQ3913">
        <v>11</v>
      </c>
      <c r="AR3913" t="s">
        <v>477</v>
      </c>
      <c r="AS3913">
        <v>0</v>
      </c>
      <c r="AT3913" t="s">
        <v>264</v>
      </c>
      <c r="AU3913">
        <v>26</v>
      </c>
    </row>
    <row r="3914" spans="1:47" x14ac:dyDescent="0.25">
      <c r="A3914" t="s">
        <v>1759</v>
      </c>
      <c r="B3914">
        <v>3219168</v>
      </c>
      <c r="C3914">
        <v>315779</v>
      </c>
      <c r="D3914" t="s">
        <v>504</v>
      </c>
      <c r="E3914">
        <v>0</v>
      </c>
      <c r="F3914">
        <v>0</v>
      </c>
      <c r="G3914">
        <v>1</v>
      </c>
      <c r="H3914">
        <v>0</v>
      </c>
      <c r="I3914">
        <v>90</v>
      </c>
      <c r="J3914">
        <v>2019</v>
      </c>
      <c r="K3914" t="s">
        <v>329</v>
      </c>
      <c r="L3914">
        <v>2</v>
      </c>
      <c r="M3914">
        <v>1</v>
      </c>
      <c r="N3914">
        <v>4</v>
      </c>
      <c r="O3914">
        <v>2</v>
      </c>
      <c r="P3914" t="s">
        <v>1459</v>
      </c>
      <c r="Q3914" t="s">
        <v>217</v>
      </c>
      <c r="R3914" t="s">
        <v>1475</v>
      </c>
      <c r="S3914">
        <v>33046.76150407573</v>
      </c>
      <c r="T3914" t="s">
        <v>1642</v>
      </c>
      <c r="U3914" t="s">
        <v>1463</v>
      </c>
      <c r="V3914" t="s">
        <v>508</v>
      </c>
      <c r="W3914" t="s">
        <v>322</v>
      </c>
      <c r="X3914" t="s">
        <v>57</v>
      </c>
      <c r="Y3914" t="s">
        <v>1761</v>
      </c>
      <c r="Z3914" s="1">
        <v>44007</v>
      </c>
      <c r="AA3914">
        <v>90</v>
      </c>
      <c r="AB3914" t="s">
        <v>59</v>
      </c>
      <c r="AC3914">
        <v>2023</v>
      </c>
      <c r="AD3914">
        <v>5</v>
      </c>
      <c r="AE3914" t="s">
        <v>475</v>
      </c>
      <c r="AF3914" t="s">
        <v>247</v>
      </c>
      <c r="AG3914" s="1">
        <v>36056</v>
      </c>
      <c r="AH3914" t="s">
        <v>264</v>
      </c>
      <c r="AI3914" t="s">
        <v>265</v>
      </c>
      <c r="AJ3914" t="s">
        <v>64</v>
      </c>
      <c r="AK3914">
        <v>177</v>
      </c>
      <c r="AL3914">
        <v>25000000</v>
      </c>
      <c r="AM3914">
        <v>60000000</v>
      </c>
      <c r="AN3914" s="1">
        <v>46568</v>
      </c>
      <c r="AO3914" t="s">
        <v>480</v>
      </c>
      <c r="AP3914" t="s">
        <v>164</v>
      </c>
      <c r="AQ3914">
        <v>11</v>
      </c>
      <c r="AR3914" t="s">
        <v>477</v>
      </c>
      <c r="AS3914">
        <v>0</v>
      </c>
      <c r="AT3914" t="s">
        <v>264</v>
      </c>
      <c r="AU3914">
        <v>26</v>
      </c>
    </row>
    <row r="3915" spans="1:47" x14ac:dyDescent="0.25">
      <c r="A3915" t="s">
        <v>1759</v>
      </c>
      <c r="B3915">
        <v>3219168</v>
      </c>
      <c r="C3915">
        <v>315779</v>
      </c>
      <c r="D3915" t="s">
        <v>504</v>
      </c>
      <c r="E3915">
        <v>0</v>
      </c>
      <c r="F3915">
        <v>0</v>
      </c>
      <c r="G3915">
        <v>1</v>
      </c>
      <c r="H3915">
        <v>0</v>
      </c>
      <c r="I3915">
        <v>90</v>
      </c>
      <c r="J3915">
        <v>2019</v>
      </c>
      <c r="K3915" t="s">
        <v>329</v>
      </c>
      <c r="L3915">
        <v>2</v>
      </c>
      <c r="M3915">
        <v>1</v>
      </c>
      <c r="N3915">
        <v>4</v>
      </c>
      <c r="O3915">
        <v>2</v>
      </c>
      <c r="P3915" t="s">
        <v>1459</v>
      </c>
      <c r="Q3915" t="s">
        <v>217</v>
      </c>
      <c r="R3915" t="s">
        <v>1475</v>
      </c>
      <c r="S3915">
        <v>33046.76150407573</v>
      </c>
      <c r="T3915" t="s">
        <v>1642</v>
      </c>
      <c r="U3915" t="s">
        <v>1463</v>
      </c>
      <c r="V3915" t="s">
        <v>508</v>
      </c>
      <c r="W3915" t="s">
        <v>322</v>
      </c>
      <c r="X3915" t="s">
        <v>57</v>
      </c>
      <c r="Y3915" t="s">
        <v>1761</v>
      </c>
      <c r="Z3915" s="1">
        <v>44007</v>
      </c>
      <c r="AA3915">
        <v>90</v>
      </c>
      <c r="AB3915" t="s">
        <v>59</v>
      </c>
      <c r="AC3915">
        <v>2023</v>
      </c>
      <c r="AD3915">
        <v>5</v>
      </c>
      <c r="AE3915" t="s">
        <v>475</v>
      </c>
      <c r="AF3915" t="s">
        <v>247</v>
      </c>
      <c r="AG3915" s="1">
        <v>36056</v>
      </c>
      <c r="AH3915" t="s">
        <v>264</v>
      </c>
      <c r="AI3915" t="s">
        <v>265</v>
      </c>
      <c r="AJ3915" t="s">
        <v>64</v>
      </c>
      <c r="AK3915">
        <v>177</v>
      </c>
      <c r="AL3915">
        <v>25000000</v>
      </c>
      <c r="AM3915">
        <v>60000000</v>
      </c>
      <c r="AN3915" s="1">
        <v>46568</v>
      </c>
      <c r="AO3915" t="s">
        <v>481</v>
      </c>
      <c r="AP3915" t="s">
        <v>164</v>
      </c>
      <c r="AQ3915">
        <v>11</v>
      </c>
      <c r="AR3915" t="s">
        <v>477</v>
      </c>
      <c r="AS3915">
        <v>0</v>
      </c>
      <c r="AT3915" t="s">
        <v>264</v>
      </c>
      <c r="AU3915">
        <v>26</v>
      </c>
    </row>
    <row r="3916" spans="1:47" x14ac:dyDescent="0.25">
      <c r="A3916" t="s">
        <v>1759</v>
      </c>
      <c r="B3916">
        <v>3219168</v>
      </c>
      <c r="C3916">
        <v>315779</v>
      </c>
      <c r="D3916" t="s">
        <v>504</v>
      </c>
      <c r="E3916">
        <v>0</v>
      </c>
      <c r="F3916">
        <v>0</v>
      </c>
      <c r="G3916">
        <v>1</v>
      </c>
      <c r="H3916">
        <v>0</v>
      </c>
      <c r="I3916">
        <v>90</v>
      </c>
      <c r="J3916">
        <v>2019</v>
      </c>
      <c r="K3916" t="s">
        <v>329</v>
      </c>
      <c r="L3916">
        <v>2</v>
      </c>
      <c r="M3916">
        <v>1</v>
      </c>
      <c r="N3916">
        <v>4</v>
      </c>
      <c r="O3916">
        <v>2</v>
      </c>
      <c r="P3916" t="s">
        <v>1459</v>
      </c>
      <c r="Q3916" t="s">
        <v>217</v>
      </c>
      <c r="R3916" t="s">
        <v>1475</v>
      </c>
      <c r="S3916">
        <v>33046.76150407573</v>
      </c>
      <c r="T3916" t="s">
        <v>1642</v>
      </c>
      <c r="U3916" t="s">
        <v>1463</v>
      </c>
      <c r="V3916" t="s">
        <v>508</v>
      </c>
      <c r="W3916" t="s">
        <v>322</v>
      </c>
      <c r="X3916" t="s">
        <v>57</v>
      </c>
      <c r="Y3916" t="s">
        <v>1761</v>
      </c>
      <c r="Z3916" s="1">
        <v>44007</v>
      </c>
      <c r="AA3916">
        <v>90</v>
      </c>
      <c r="AB3916" t="s">
        <v>59</v>
      </c>
      <c r="AC3916">
        <v>2023</v>
      </c>
      <c r="AD3916">
        <v>5</v>
      </c>
      <c r="AE3916" t="s">
        <v>475</v>
      </c>
      <c r="AF3916" t="s">
        <v>247</v>
      </c>
      <c r="AG3916" s="1">
        <v>36056</v>
      </c>
      <c r="AH3916" t="s">
        <v>264</v>
      </c>
      <c r="AI3916" t="s">
        <v>265</v>
      </c>
      <c r="AJ3916" t="s">
        <v>64</v>
      </c>
      <c r="AK3916">
        <v>177</v>
      </c>
      <c r="AL3916">
        <v>25000000</v>
      </c>
      <c r="AM3916">
        <v>60000000</v>
      </c>
      <c r="AN3916" s="1">
        <v>46568</v>
      </c>
      <c r="AO3916" t="s">
        <v>482</v>
      </c>
      <c r="AP3916" t="s">
        <v>164</v>
      </c>
      <c r="AQ3916">
        <v>11</v>
      </c>
      <c r="AR3916" t="s">
        <v>477</v>
      </c>
      <c r="AS3916">
        <v>0</v>
      </c>
      <c r="AT3916" t="s">
        <v>483</v>
      </c>
      <c r="AU3916">
        <v>26</v>
      </c>
    </row>
    <row r="3917" spans="1:47" x14ac:dyDescent="0.25">
      <c r="A3917" t="s">
        <v>1759</v>
      </c>
      <c r="B3917">
        <v>3219168</v>
      </c>
      <c r="C3917">
        <v>315779</v>
      </c>
      <c r="D3917" t="s">
        <v>504</v>
      </c>
      <c r="E3917">
        <v>0</v>
      </c>
      <c r="F3917">
        <v>0</v>
      </c>
      <c r="G3917">
        <v>1</v>
      </c>
      <c r="H3917">
        <v>0</v>
      </c>
      <c r="I3917">
        <v>90</v>
      </c>
      <c r="J3917">
        <v>2019</v>
      </c>
      <c r="K3917" t="s">
        <v>329</v>
      </c>
      <c r="L3917">
        <v>2</v>
      </c>
      <c r="M3917">
        <v>1</v>
      </c>
      <c r="N3917">
        <v>4</v>
      </c>
      <c r="O3917">
        <v>2</v>
      </c>
      <c r="P3917" t="s">
        <v>1459</v>
      </c>
      <c r="Q3917" t="s">
        <v>217</v>
      </c>
      <c r="R3917" t="s">
        <v>1475</v>
      </c>
      <c r="S3917">
        <v>33046.76150407573</v>
      </c>
      <c r="T3917" t="s">
        <v>1642</v>
      </c>
      <c r="U3917" t="s">
        <v>1463</v>
      </c>
      <c r="V3917" t="s">
        <v>508</v>
      </c>
      <c r="W3917" t="s">
        <v>322</v>
      </c>
      <c r="X3917" t="s">
        <v>57</v>
      </c>
      <c r="Y3917" t="s">
        <v>1761</v>
      </c>
      <c r="Z3917" s="1">
        <v>44007</v>
      </c>
      <c r="AA3917">
        <v>90</v>
      </c>
      <c r="AB3917" t="s">
        <v>59</v>
      </c>
      <c r="AC3917">
        <v>2023</v>
      </c>
      <c r="AD3917">
        <v>5</v>
      </c>
      <c r="AE3917" t="s">
        <v>475</v>
      </c>
      <c r="AF3917" t="s">
        <v>247</v>
      </c>
      <c r="AG3917" s="1">
        <v>36056</v>
      </c>
      <c r="AH3917" t="s">
        <v>264</v>
      </c>
      <c r="AI3917" t="s">
        <v>265</v>
      </c>
      <c r="AJ3917" t="s">
        <v>64</v>
      </c>
      <c r="AK3917">
        <v>177</v>
      </c>
      <c r="AL3917">
        <v>25000000</v>
      </c>
      <c r="AM3917">
        <v>60000000</v>
      </c>
      <c r="AN3917" s="1">
        <v>46568</v>
      </c>
      <c r="AO3917" t="s">
        <v>484</v>
      </c>
      <c r="AP3917" t="s">
        <v>164</v>
      </c>
      <c r="AQ3917">
        <v>11</v>
      </c>
      <c r="AR3917" t="s">
        <v>477</v>
      </c>
      <c r="AS3917">
        <v>0</v>
      </c>
      <c r="AT3917" t="s">
        <v>264</v>
      </c>
      <c r="AU3917">
        <v>26</v>
      </c>
    </row>
    <row r="3918" spans="1:47" x14ac:dyDescent="0.25">
      <c r="A3918" t="s">
        <v>1759</v>
      </c>
      <c r="B3918">
        <v>3219168</v>
      </c>
      <c r="C3918">
        <v>315779</v>
      </c>
      <c r="D3918" t="s">
        <v>504</v>
      </c>
      <c r="E3918">
        <v>0</v>
      </c>
      <c r="F3918">
        <v>0</v>
      </c>
      <c r="G3918">
        <v>1</v>
      </c>
      <c r="H3918">
        <v>0</v>
      </c>
      <c r="I3918">
        <v>90</v>
      </c>
      <c r="J3918">
        <v>2019</v>
      </c>
      <c r="K3918" t="s">
        <v>329</v>
      </c>
      <c r="L3918">
        <v>2</v>
      </c>
      <c r="M3918">
        <v>1</v>
      </c>
      <c r="N3918">
        <v>4</v>
      </c>
      <c r="O3918">
        <v>2</v>
      </c>
      <c r="P3918" t="s">
        <v>1459</v>
      </c>
      <c r="Q3918" t="s">
        <v>217</v>
      </c>
      <c r="R3918" t="s">
        <v>1475</v>
      </c>
      <c r="S3918">
        <v>33046.76150407573</v>
      </c>
      <c r="T3918" t="s">
        <v>1642</v>
      </c>
      <c r="U3918" t="s">
        <v>1463</v>
      </c>
      <c r="V3918" t="s">
        <v>508</v>
      </c>
      <c r="W3918" t="s">
        <v>322</v>
      </c>
      <c r="X3918" t="s">
        <v>57</v>
      </c>
      <c r="Y3918" t="s">
        <v>1761</v>
      </c>
      <c r="Z3918" s="1">
        <v>44007</v>
      </c>
      <c r="AA3918">
        <v>90</v>
      </c>
      <c r="AB3918" t="s">
        <v>59</v>
      </c>
      <c r="AC3918">
        <v>2023</v>
      </c>
      <c r="AD3918">
        <v>5</v>
      </c>
      <c r="AE3918" t="s">
        <v>475</v>
      </c>
      <c r="AF3918" t="s">
        <v>247</v>
      </c>
      <c r="AG3918" s="1">
        <v>36056</v>
      </c>
      <c r="AH3918" t="s">
        <v>264</v>
      </c>
      <c r="AI3918" t="s">
        <v>265</v>
      </c>
      <c r="AJ3918" t="s">
        <v>64</v>
      </c>
      <c r="AK3918">
        <v>177</v>
      </c>
      <c r="AL3918">
        <v>25000000</v>
      </c>
      <c r="AM3918">
        <v>60000000</v>
      </c>
      <c r="AN3918" s="1">
        <v>46568</v>
      </c>
      <c r="AO3918" t="s">
        <v>485</v>
      </c>
      <c r="AP3918" t="s">
        <v>66</v>
      </c>
      <c r="AQ3918">
        <v>11</v>
      </c>
      <c r="AR3918" t="s">
        <v>477</v>
      </c>
      <c r="AS3918">
        <v>0</v>
      </c>
      <c r="AT3918" t="s">
        <v>264</v>
      </c>
      <c r="AU3918">
        <v>26</v>
      </c>
    </row>
    <row r="3919" spans="1:47" x14ac:dyDescent="0.25">
      <c r="A3919" t="s">
        <v>1759</v>
      </c>
      <c r="B3919">
        <v>3219168</v>
      </c>
      <c r="C3919">
        <v>315779</v>
      </c>
      <c r="D3919" t="s">
        <v>504</v>
      </c>
      <c r="E3919">
        <v>0</v>
      </c>
      <c r="F3919">
        <v>0</v>
      </c>
      <c r="G3919">
        <v>1</v>
      </c>
      <c r="H3919">
        <v>0</v>
      </c>
      <c r="I3919">
        <v>90</v>
      </c>
      <c r="J3919">
        <v>2019</v>
      </c>
      <c r="K3919" t="s">
        <v>329</v>
      </c>
      <c r="L3919">
        <v>2</v>
      </c>
      <c r="M3919">
        <v>1</v>
      </c>
      <c r="N3919">
        <v>4</v>
      </c>
      <c r="O3919">
        <v>2</v>
      </c>
      <c r="P3919" t="s">
        <v>1459</v>
      </c>
      <c r="Q3919" t="s">
        <v>217</v>
      </c>
      <c r="R3919" t="s">
        <v>1475</v>
      </c>
      <c r="S3919">
        <v>33046.76150407573</v>
      </c>
      <c r="T3919" t="s">
        <v>1642</v>
      </c>
      <c r="U3919" t="s">
        <v>1463</v>
      </c>
      <c r="V3919" t="s">
        <v>508</v>
      </c>
      <c r="W3919" t="s">
        <v>322</v>
      </c>
      <c r="X3919" t="s">
        <v>57</v>
      </c>
      <c r="Y3919" t="s">
        <v>1761</v>
      </c>
      <c r="Z3919" s="1">
        <v>44007</v>
      </c>
      <c r="AA3919">
        <v>90</v>
      </c>
      <c r="AB3919" t="s">
        <v>59</v>
      </c>
      <c r="AC3919">
        <v>2023</v>
      </c>
      <c r="AD3919">
        <v>5</v>
      </c>
      <c r="AE3919" t="s">
        <v>475</v>
      </c>
      <c r="AF3919" t="s">
        <v>247</v>
      </c>
      <c r="AG3919" s="1">
        <v>36056</v>
      </c>
      <c r="AH3919" t="s">
        <v>264</v>
      </c>
      <c r="AI3919" t="s">
        <v>265</v>
      </c>
      <c r="AJ3919" t="s">
        <v>64</v>
      </c>
      <c r="AK3919">
        <v>177</v>
      </c>
      <c r="AL3919">
        <v>25000000</v>
      </c>
      <c r="AM3919">
        <v>60000000</v>
      </c>
      <c r="AN3919" s="1">
        <v>46568</v>
      </c>
      <c r="AO3919" t="s">
        <v>486</v>
      </c>
      <c r="AP3919" t="s">
        <v>164</v>
      </c>
      <c r="AQ3919">
        <v>11</v>
      </c>
      <c r="AR3919" t="s">
        <v>477</v>
      </c>
      <c r="AS3919">
        <v>0</v>
      </c>
      <c r="AT3919" t="s">
        <v>264</v>
      </c>
      <c r="AU3919">
        <v>26</v>
      </c>
    </row>
    <row r="3920" spans="1:47" x14ac:dyDescent="0.25">
      <c r="A3920" t="s">
        <v>1759</v>
      </c>
      <c r="B3920">
        <v>3219168</v>
      </c>
      <c r="C3920">
        <v>315779</v>
      </c>
      <c r="D3920" t="s">
        <v>504</v>
      </c>
      <c r="E3920">
        <v>0</v>
      </c>
      <c r="F3920">
        <v>0</v>
      </c>
      <c r="G3920">
        <v>1</v>
      </c>
      <c r="H3920">
        <v>0</v>
      </c>
      <c r="I3920">
        <v>90</v>
      </c>
      <c r="J3920">
        <v>2019</v>
      </c>
      <c r="K3920" t="s">
        <v>329</v>
      </c>
      <c r="L3920">
        <v>2</v>
      </c>
      <c r="M3920">
        <v>1</v>
      </c>
      <c r="N3920">
        <v>4</v>
      </c>
      <c r="O3920">
        <v>2</v>
      </c>
      <c r="P3920" t="s">
        <v>1459</v>
      </c>
      <c r="Q3920" t="s">
        <v>217</v>
      </c>
      <c r="R3920" t="s">
        <v>1475</v>
      </c>
      <c r="S3920">
        <v>33046.76150407573</v>
      </c>
      <c r="T3920" t="s">
        <v>1642</v>
      </c>
      <c r="U3920" t="s">
        <v>1463</v>
      </c>
      <c r="V3920" t="s">
        <v>508</v>
      </c>
      <c r="W3920" t="s">
        <v>322</v>
      </c>
      <c r="X3920" t="s">
        <v>57</v>
      </c>
      <c r="Y3920" t="s">
        <v>1761</v>
      </c>
      <c r="Z3920" s="1">
        <v>44007</v>
      </c>
      <c r="AA3920">
        <v>90</v>
      </c>
      <c r="AB3920" t="s">
        <v>59</v>
      </c>
      <c r="AC3920">
        <v>2023</v>
      </c>
      <c r="AD3920">
        <v>5</v>
      </c>
      <c r="AE3920" t="s">
        <v>475</v>
      </c>
      <c r="AF3920" t="s">
        <v>247</v>
      </c>
      <c r="AG3920" s="1">
        <v>36056</v>
      </c>
      <c r="AH3920" t="s">
        <v>264</v>
      </c>
      <c r="AI3920" t="s">
        <v>265</v>
      </c>
      <c r="AJ3920" t="s">
        <v>64</v>
      </c>
      <c r="AK3920">
        <v>177</v>
      </c>
      <c r="AL3920">
        <v>25000000</v>
      </c>
      <c r="AM3920">
        <v>60000000</v>
      </c>
      <c r="AN3920" s="1">
        <v>46568</v>
      </c>
      <c r="AO3920" t="s">
        <v>487</v>
      </c>
      <c r="AP3920" t="s">
        <v>164</v>
      </c>
      <c r="AQ3920">
        <v>11</v>
      </c>
      <c r="AR3920" t="s">
        <v>477</v>
      </c>
      <c r="AS3920">
        <v>0</v>
      </c>
      <c r="AT3920" t="s">
        <v>264</v>
      </c>
      <c r="AU3920">
        <v>26</v>
      </c>
    </row>
    <row r="3921" spans="1:47" x14ac:dyDescent="0.25">
      <c r="A3921" t="s">
        <v>1759</v>
      </c>
      <c r="B3921">
        <v>3219168</v>
      </c>
      <c r="C3921">
        <v>315779</v>
      </c>
      <c r="D3921" t="s">
        <v>504</v>
      </c>
      <c r="E3921">
        <v>0</v>
      </c>
      <c r="F3921">
        <v>0</v>
      </c>
      <c r="G3921">
        <v>1</v>
      </c>
      <c r="H3921">
        <v>0</v>
      </c>
      <c r="I3921">
        <v>90</v>
      </c>
      <c r="J3921">
        <v>2019</v>
      </c>
      <c r="K3921" t="s">
        <v>329</v>
      </c>
      <c r="L3921">
        <v>2</v>
      </c>
      <c r="M3921">
        <v>1</v>
      </c>
      <c r="N3921">
        <v>4</v>
      </c>
      <c r="O3921">
        <v>2</v>
      </c>
      <c r="P3921" t="s">
        <v>1459</v>
      </c>
      <c r="Q3921" t="s">
        <v>217</v>
      </c>
      <c r="R3921" t="s">
        <v>1475</v>
      </c>
      <c r="S3921">
        <v>33046.76150407573</v>
      </c>
      <c r="T3921" t="s">
        <v>1642</v>
      </c>
      <c r="U3921" t="s">
        <v>1463</v>
      </c>
      <c r="V3921" t="s">
        <v>508</v>
      </c>
      <c r="W3921" t="s">
        <v>322</v>
      </c>
      <c r="X3921" t="s">
        <v>57</v>
      </c>
      <c r="Y3921" t="s">
        <v>1761</v>
      </c>
      <c r="Z3921" s="1">
        <v>44007</v>
      </c>
      <c r="AA3921">
        <v>90</v>
      </c>
      <c r="AB3921" t="s">
        <v>59</v>
      </c>
      <c r="AC3921">
        <v>2023</v>
      </c>
      <c r="AD3921">
        <v>5</v>
      </c>
      <c r="AE3921" t="s">
        <v>475</v>
      </c>
      <c r="AF3921" t="s">
        <v>247</v>
      </c>
      <c r="AG3921" s="1">
        <v>36056</v>
      </c>
      <c r="AH3921" t="s">
        <v>264</v>
      </c>
      <c r="AI3921" t="s">
        <v>265</v>
      </c>
      <c r="AJ3921" t="s">
        <v>64</v>
      </c>
      <c r="AK3921">
        <v>177</v>
      </c>
      <c r="AL3921">
        <v>25000000</v>
      </c>
      <c r="AM3921">
        <v>60000000</v>
      </c>
      <c r="AN3921" s="1">
        <v>46568</v>
      </c>
      <c r="AO3921" t="s">
        <v>488</v>
      </c>
      <c r="AP3921" t="s">
        <v>164</v>
      </c>
      <c r="AQ3921">
        <v>11</v>
      </c>
      <c r="AR3921" t="s">
        <v>477</v>
      </c>
      <c r="AS3921">
        <v>0</v>
      </c>
      <c r="AT3921" t="s">
        <v>264</v>
      </c>
      <c r="AU3921">
        <v>26</v>
      </c>
    </row>
    <row r="3922" spans="1:47" x14ac:dyDescent="0.25">
      <c r="A3922" t="s">
        <v>1759</v>
      </c>
      <c r="B3922">
        <v>3219168</v>
      </c>
      <c r="C3922">
        <v>315779</v>
      </c>
      <c r="D3922" t="s">
        <v>504</v>
      </c>
      <c r="E3922">
        <v>0</v>
      </c>
      <c r="F3922">
        <v>0</v>
      </c>
      <c r="G3922">
        <v>1</v>
      </c>
      <c r="H3922">
        <v>0</v>
      </c>
      <c r="I3922">
        <v>90</v>
      </c>
      <c r="J3922">
        <v>2019</v>
      </c>
      <c r="K3922" t="s">
        <v>329</v>
      </c>
      <c r="L3922">
        <v>2</v>
      </c>
      <c r="M3922">
        <v>1</v>
      </c>
      <c r="N3922">
        <v>4</v>
      </c>
      <c r="O3922">
        <v>2</v>
      </c>
      <c r="P3922" t="s">
        <v>1459</v>
      </c>
      <c r="Q3922" t="s">
        <v>217</v>
      </c>
      <c r="R3922" t="s">
        <v>1475</v>
      </c>
      <c r="S3922">
        <v>33046.76150407573</v>
      </c>
      <c r="T3922" t="s">
        <v>1642</v>
      </c>
      <c r="U3922" t="s">
        <v>1463</v>
      </c>
      <c r="V3922" t="s">
        <v>508</v>
      </c>
      <c r="W3922" t="s">
        <v>322</v>
      </c>
      <c r="X3922" t="s">
        <v>57</v>
      </c>
      <c r="Y3922" t="s">
        <v>1761</v>
      </c>
      <c r="Z3922" s="1">
        <v>44007</v>
      </c>
      <c r="AA3922">
        <v>90</v>
      </c>
      <c r="AB3922" t="s">
        <v>59</v>
      </c>
      <c r="AC3922">
        <v>2023</v>
      </c>
      <c r="AD3922">
        <v>5</v>
      </c>
      <c r="AE3922" t="s">
        <v>475</v>
      </c>
      <c r="AF3922" t="s">
        <v>247</v>
      </c>
      <c r="AG3922" s="1">
        <v>36056</v>
      </c>
      <c r="AH3922" t="s">
        <v>264</v>
      </c>
      <c r="AI3922" t="s">
        <v>265</v>
      </c>
      <c r="AJ3922" t="s">
        <v>64</v>
      </c>
      <c r="AK3922">
        <v>177</v>
      </c>
      <c r="AL3922">
        <v>25000000</v>
      </c>
      <c r="AM3922">
        <v>60000000</v>
      </c>
      <c r="AN3922" s="1">
        <v>46568</v>
      </c>
      <c r="AO3922" t="s">
        <v>489</v>
      </c>
      <c r="AP3922" t="s">
        <v>164</v>
      </c>
      <c r="AQ3922">
        <v>11</v>
      </c>
      <c r="AR3922" t="s">
        <v>477</v>
      </c>
      <c r="AS3922">
        <v>0</v>
      </c>
      <c r="AT3922" t="s">
        <v>264</v>
      </c>
      <c r="AU3922">
        <v>26</v>
      </c>
    </row>
    <row r="3923" spans="1:47" x14ac:dyDescent="0.25">
      <c r="A3923" t="s">
        <v>1759</v>
      </c>
      <c r="B3923">
        <v>3219168</v>
      </c>
      <c r="C3923">
        <v>315779</v>
      </c>
      <c r="D3923" t="s">
        <v>504</v>
      </c>
      <c r="E3923">
        <v>0</v>
      </c>
      <c r="F3923">
        <v>0</v>
      </c>
      <c r="G3923">
        <v>1</v>
      </c>
      <c r="H3923">
        <v>0</v>
      </c>
      <c r="I3923">
        <v>90</v>
      </c>
      <c r="J3923">
        <v>2019</v>
      </c>
      <c r="K3923" t="s">
        <v>329</v>
      </c>
      <c r="L3923">
        <v>2</v>
      </c>
      <c r="M3923">
        <v>1</v>
      </c>
      <c r="N3923">
        <v>4</v>
      </c>
      <c r="O3923">
        <v>2</v>
      </c>
      <c r="P3923" t="s">
        <v>1459</v>
      </c>
      <c r="Q3923" t="s">
        <v>217</v>
      </c>
      <c r="R3923" t="s">
        <v>1475</v>
      </c>
      <c r="S3923">
        <v>33046.76150407573</v>
      </c>
      <c r="T3923" t="s">
        <v>1642</v>
      </c>
      <c r="U3923" t="s">
        <v>1463</v>
      </c>
      <c r="V3923" t="s">
        <v>508</v>
      </c>
      <c r="W3923" t="s">
        <v>322</v>
      </c>
      <c r="X3923" t="s">
        <v>57</v>
      </c>
      <c r="Y3923" t="s">
        <v>1761</v>
      </c>
      <c r="Z3923" s="1">
        <v>44007</v>
      </c>
      <c r="AA3923">
        <v>90</v>
      </c>
      <c r="AB3923" t="s">
        <v>59</v>
      </c>
      <c r="AC3923">
        <v>2023</v>
      </c>
      <c r="AD3923">
        <v>5</v>
      </c>
      <c r="AE3923" t="s">
        <v>475</v>
      </c>
      <c r="AF3923" t="s">
        <v>247</v>
      </c>
      <c r="AG3923" s="1">
        <v>36056</v>
      </c>
      <c r="AH3923" t="s">
        <v>264</v>
      </c>
      <c r="AI3923" t="s">
        <v>265</v>
      </c>
      <c r="AJ3923" t="s">
        <v>64</v>
      </c>
      <c r="AK3923">
        <v>177</v>
      </c>
      <c r="AL3923">
        <v>25000000</v>
      </c>
      <c r="AM3923">
        <v>60000000</v>
      </c>
      <c r="AN3923" s="1">
        <v>46568</v>
      </c>
      <c r="AO3923" t="s">
        <v>490</v>
      </c>
      <c r="AP3923" t="s">
        <v>164</v>
      </c>
      <c r="AQ3923">
        <v>11</v>
      </c>
      <c r="AR3923" t="s">
        <v>477</v>
      </c>
      <c r="AS3923">
        <v>0</v>
      </c>
      <c r="AT3923" t="s">
        <v>264</v>
      </c>
      <c r="AU3923">
        <v>26</v>
      </c>
    </row>
    <row r="3924" spans="1:47" x14ac:dyDescent="0.25">
      <c r="A3924" t="s">
        <v>1759</v>
      </c>
      <c r="B3924">
        <v>3219168</v>
      </c>
      <c r="C3924">
        <v>315779</v>
      </c>
      <c r="D3924" t="s">
        <v>504</v>
      </c>
      <c r="E3924">
        <v>0</v>
      </c>
      <c r="F3924">
        <v>0</v>
      </c>
      <c r="G3924">
        <v>1</v>
      </c>
      <c r="H3924">
        <v>0</v>
      </c>
      <c r="I3924">
        <v>90</v>
      </c>
      <c r="J3924">
        <v>2019</v>
      </c>
      <c r="K3924" t="s">
        <v>329</v>
      </c>
      <c r="L3924">
        <v>2</v>
      </c>
      <c r="M3924">
        <v>1</v>
      </c>
      <c r="N3924">
        <v>4</v>
      </c>
      <c r="O3924">
        <v>2</v>
      </c>
      <c r="P3924" t="s">
        <v>1459</v>
      </c>
      <c r="Q3924" t="s">
        <v>217</v>
      </c>
      <c r="R3924" t="s">
        <v>1475</v>
      </c>
      <c r="S3924">
        <v>33046.76150407573</v>
      </c>
      <c r="T3924" t="s">
        <v>1642</v>
      </c>
      <c r="U3924" t="s">
        <v>1463</v>
      </c>
      <c r="V3924" t="s">
        <v>508</v>
      </c>
      <c r="W3924" t="s">
        <v>322</v>
      </c>
      <c r="X3924" t="s">
        <v>57</v>
      </c>
      <c r="Y3924" t="s">
        <v>1761</v>
      </c>
      <c r="Z3924" s="1">
        <v>44007</v>
      </c>
      <c r="AA3924">
        <v>90</v>
      </c>
      <c r="AB3924" t="s">
        <v>59</v>
      </c>
      <c r="AC3924">
        <v>2023</v>
      </c>
      <c r="AD3924">
        <v>5</v>
      </c>
      <c r="AE3924" t="s">
        <v>475</v>
      </c>
      <c r="AF3924" t="s">
        <v>247</v>
      </c>
      <c r="AG3924" s="1">
        <v>36056</v>
      </c>
      <c r="AH3924" t="s">
        <v>264</v>
      </c>
      <c r="AI3924" t="s">
        <v>265</v>
      </c>
      <c r="AJ3924" t="s">
        <v>64</v>
      </c>
      <c r="AK3924">
        <v>177</v>
      </c>
      <c r="AL3924">
        <v>25000000</v>
      </c>
      <c r="AM3924">
        <v>60000000</v>
      </c>
      <c r="AN3924" s="1">
        <v>46568</v>
      </c>
      <c r="AO3924" t="s">
        <v>491</v>
      </c>
      <c r="AP3924" t="s">
        <v>66</v>
      </c>
      <c r="AQ3924">
        <v>11</v>
      </c>
      <c r="AR3924" t="s">
        <v>477</v>
      </c>
      <c r="AS3924">
        <v>0</v>
      </c>
      <c r="AT3924" t="s">
        <v>264</v>
      </c>
      <c r="AU3924">
        <v>26</v>
      </c>
    </row>
    <row r="3925" spans="1:47" x14ac:dyDescent="0.25">
      <c r="A3925" t="s">
        <v>1762</v>
      </c>
      <c r="B3925">
        <v>3203730</v>
      </c>
      <c r="C3925">
        <v>504215</v>
      </c>
      <c r="D3925" t="s">
        <v>48</v>
      </c>
      <c r="E3925">
        <v>0</v>
      </c>
      <c r="F3925">
        <v>0</v>
      </c>
      <c r="G3925">
        <v>0</v>
      </c>
      <c r="H3925">
        <v>0</v>
      </c>
      <c r="I3925">
        <v>65</v>
      </c>
      <c r="J3925">
        <v>2019</v>
      </c>
      <c r="K3925" t="s">
        <v>724</v>
      </c>
      <c r="L3925">
        <v>0</v>
      </c>
      <c r="M3925">
        <v>4</v>
      </c>
      <c r="N3925">
        <v>2</v>
      </c>
      <c r="O3925">
        <v>6</v>
      </c>
      <c r="P3925" t="s">
        <v>325</v>
      </c>
      <c r="Q3925" t="s">
        <v>1763</v>
      </c>
      <c r="R3925" t="s">
        <v>334</v>
      </c>
      <c r="S3925">
        <v>33046.76150407573</v>
      </c>
      <c r="T3925" t="s">
        <v>180</v>
      </c>
      <c r="U3925" t="s">
        <v>149</v>
      </c>
      <c r="V3925" t="s">
        <v>109</v>
      </c>
      <c r="W3925" t="s">
        <v>1111</v>
      </c>
      <c r="X3925" t="s">
        <v>57</v>
      </c>
      <c r="Y3925" t="s">
        <v>1764</v>
      </c>
      <c r="Z3925" s="1">
        <v>44009</v>
      </c>
      <c r="AA3925">
        <v>65</v>
      </c>
      <c r="AB3925" t="s">
        <v>59</v>
      </c>
      <c r="AC3925">
        <v>2023</v>
      </c>
      <c r="AD3925">
        <v>16</v>
      </c>
      <c r="AE3925" t="s">
        <v>1671</v>
      </c>
      <c r="AF3925" t="s">
        <v>1672</v>
      </c>
      <c r="AG3925" s="1">
        <v>37573</v>
      </c>
      <c r="AH3925" t="s">
        <v>807</v>
      </c>
      <c r="AI3925" t="s">
        <v>249</v>
      </c>
      <c r="AJ3925" t="s">
        <v>64</v>
      </c>
      <c r="AK3925">
        <v>185</v>
      </c>
      <c r="AL3925">
        <v>25000000</v>
      </c>
      <c r="AM3925">
        <v>42000000</v>
      </c>
      <c r="AN3925" s="1">
        <v>45838</v>
      </c>
      <c r="AO3925" t="s">
        <v>1673</v>
      </c>
      <c r="AP3925" t="s">
        <v>66</v>
      </c>
      <c r="AQ3925">
        <v>7</v>
      </c>
      <c r="AR3925" t="s">
        <v>1674</v>
      </c>
      <c r="AS3925">
        <v>0</v>
      </c>
      <c r="AT3925" t="s">
        <v>807</v>
      </c>
      <c r="AU3925">
        <v>22</v>
      </c>
    </row>
    <row r="3926" spans="1:47" x14ac:dyDescent="0.25">
      <c r="A3926" t="s">
        <v>1762</v>
      </c>
      <c r="B3926">
        <v>3203730</v>
      </c>
      <c r="C3926">
        <v>504215</v>
      </c>
      <c r="D3926" t="s">
        <v>48</v>
      </c>
      <c r="E3926">
        <v>0</v>
      </c>
      <c r="F3926">
        <v>0</v>
      </c>
      <c r="G3926">
        <v>0</v>
      </c>
      <c r="H3926">
        <v>0</v>
      </c>
      <c r="I3926">
        <v>65</v>
      </c>
      <c r="J3926">
        <v>2019</v>
      </c>
      <c r="K3926" t="s">
        <v>724</v>
      </c>
      <c r="L3926">
        <v>0</v>
      </c>
      <c r="M3926">
        <v>4</v>
      </c>
      <c r="N3926">
        <v>2</v>
      </c>
      <c r="O3926">
        <v>6</v>
      </c>
      <c r="P3926" t="s">
        <v>325</v>
      </c>
      <c r="Q3926" t="s">
        <v>1763</v>
      </c>
      <c r="R3926" t="s">
        <v>334</v>
      </c>
      <c r="S3926">
        <v>33046.76150407573</v>
      </c>
      <c r="T3926" t="s">
        <v>180</v>
      </c>
      <c r="U3926" t="s">
        <v>149</v>
      </c>
      <c r="V3926" t="s">
        <v>109</v>
      </c>
      <c r="W3926" t="s">
        <v>1111</v>
      </c>
      <c r="X3926" t="s">
        <v>57</v>
      </c>
      <c r="Y3926" t="s">
        <v>1764</v>
      </c>
      <c r="Z3926" s="1">
        <v>44009</v>
      </c>
      <c r="AA3926">
        <v>65</v>
      </c>
      <c r="AB3926" t="s">
        <v>59</v>
      </c>
      <c r="AC3926">
        <v>2023</v>
      </c>
      <c r="AD3926">
        <v>16</v>
      </c>
      <c r="AE3926" t="s">
        <v>1671</v>
      </c>
      <c r="AF3926" t="s">
        <v>1672</v>
      </c>
      <c r="AG3926" s="1">
        <v>37573</v>
      </c>
      <c r="AH3926" t="s">
        <v>807</v>
      </c>
      <c r="AI3926" t="s">
        <v>249</v>
      </c>
      <c r="AJ3926" t="s">
        <v>64</v>
      </c>
      <c r="AK3926">
        <v>185</v>
      </c>
      <c r="AL3926">
        <v>25000000</v>
      </c>
      <c r="AM3926">
        <v>42000000</v>
      </c>
      <c r="AN3926" s="1">
        <v>45838</v>
      </c>
      <c r="AO3926" t="s">
        <v>1675</v>
      </c>
      <c r="AP3926" t="s">
        <v>66</v>
      </c>
      <c r="AQ3926">
        <v>7</v>
      </c>
      <c r="AR3926" t="s">
        <v>1674</v>
      </c>
      <c r="AS3926">
        <v>0</v>
      </c>
      <c r="AT3926" t="s">
        <v>807</v>
      </c>
      <c r="AU3926">
        <v>22</v>
      </c>
    </row>
    <row r="3927" spans="1:47" x14ac:dyDescent="0.25">
      <c r="A3927" t="s">
        <v>1762</v>
      </c>
      <c r="B3927">
        <v>3203730</v>
      </c>
      <c r="C3927">
        <v>504215</v>
      </c>
      <c r="D3927" t="s">
        <v>48</v>
      </c>
      <c r="E3927">
        <v>0</v>
      </c>
      <c r="F3927">
        <v>0</v>
      </c>
      <c r="G3927">
        <v>0</v>
      </c>
      <c r="H3927">
        <v>0</v>
      </c>
      <c r="I3927">
        <v>65</v>
      </c>
      <c r="J3927">
        <v>2019</v>
      </c>
      <c r="K3927" t="s">
        <v>724</v>
      </c>
      <c r="L3927">
        <v>0</v>
      </c>
      <c r="M3927">
        <v>4</v>
      </c>
      <c r="N3927">
        <v>2</v>
      </c>
      <c r="O3927">
        <v>6</v>
      </c>
      <c r="P3927" t="s">
        <v>325</v>
      </c>
      <c r="Q3927" t="s">
        <v>1763</v>
      </c>
      <c r="R3927" t="s">
        <v>334</v>
      </c>
      <c r="S3927">
        <v>33046.76150407573</v>
      </c>
      <c r="T3927" t="s">
        <v>180</v>
      </c>
      <c r="U3927" t="s">
        <v>149</v>
      </c>
      <c r="V3927" t="s">
        <v>109</v>
      </c>
      <c r="W3927" t="s">
        <v>1111</v>
      </c>
      <c r="X3927" t="s">
        <v>57</v>
      </c>
      <c r="Y3927" t="s">
        <v>1764</v>
      </c>
      <c r="Z3927" s="1">
        <v>44009</v>
      </c>
      <c r="AA3927">
        <v>65</v>
      </c>
      <c r="AB3927" t="s">
        <v>59</v>
      </c>
      <c r="AC3927">
        <v>2023</v>
      </c>
      <c r="AD3927">
        <v>16</v>
      </c>
      <c r="AE3927" t="s">
        <v>1671</v>
      </c>
      <c r="AF3927" t="s">
        <v>1672</v>
      </c>
      <c r="AG3927" s="1">
        <v>37573</v>
      </c>
      <c r="AH3927" t="s">
        <v>807</v>
      </c>
      <c r="AI3927" t="s">
        <v>249</v>
      </c>
      <c r="AJ3927" t="s">
        <v>64</v>
      </c>
      <c r="AK3927">
        <v>185</v>
      </c>
      <c r="AL3927">
        <v>25000000</v>
      </c>
      <c r="AM3927">
        <v>42000000</v>
      </c>
      <c r="AN3927" s="1">
        <v>45838</v>
      </c>
      <c r="AO3927" t="s">
        <v>1676</v>
      </c>
      <c r="AP3927" t="s">
        <v>66</v>
      </c>
      <c r="AQ3927">
        <v>7</v>
      </c>
      <c r="AR3927" t="s">
        <v>1674</v>
      </c>
      <c r="AS3927">
        <v>0</v>
      </c>
      <c r="AT3927" t="s">
        <v>264</v>
      </c>
      <c r="AU3927">
        <v>22</v>
      </c>
    </row>
    <row r="3928" spans="1:47" x14ac:dyDescent="0.25">
      <c r="A3928" t="s">
        <v>1762</v>
      </c>
      <c r="B3928">
        <v>3203730</v>
      </c>
      <c r="C3928">
        <v>504215</v>
      </c>
      <c r="D3928" t="s">
        <v>48</v>
      </c>
      <c r="E3928">
        <v>0</v>
      </c>
      <c r="F3928">
        <v>0</v>
      </c>
      <c r="G3928">
        <v>0</v>
      </c>
      <c r="H3928">
        <v>0</v>
      </c>
      <c r="I3928">
        <v>65</v>
      </c>
      <c r="J3928">
        <v>2019</v>
      </c>
      <c r="K3928" t="s">
        <v>724</v>
      </c>
      <c r="L3928">
        <v>0</v>
      </c>
      <c r="M3928">
        <v>4</v>
      </c>
      <c r="N3928">
        <v>2</v>
      </c>
      <c r="O3928">
        <v>6</v>
      </c>
      <c r="P3928" t="s">
        <v>325</v>
      </c>
      <c r="Q3928" t="s">
        <v>1763</v>
      </c>
      <c r="R3928" t="s">
        <v>334</v>
      </c>
      <c r="S3928">
        <v>33046.76150407573</v>
      </c>
      <c r="T3928" t="s">
        <v>180</v>
      </c>
      <c r="U3928" t="s">
        <v>149</v>
      </c>
      <c r="V3928" t="s">
        <v>109</v>
      </c>
      <c r="W3928" t="s">
        <v>1111</v>
      </c>
      <c r="X3928" t="s">
        <v>57</v>
      </c>
      <c r="Y3928" t="s">
        <v>1764</v>
      </c>
      <c r="Z3928" s="1">
        <v>44009</v>
      </c>
      <c r="AA3928">
        <v>65</v>
      </c>
      <c r="AB3928" t="s">
        <v>59</v>
      </c>
      <c r="AC3928">
        <v>2023</v>
      </c>
      <c r="AD3928">
        <v>16</v>
      </c>
      <c r="AE3928" t="s">
        <v>1671</v>
      </c>
      <c r="AF3928" t="s">
        <v>1672</v>
      </c>
      <c r="AG3928" s="1">
        <v>37573</v>
      </c>
      <c r="AH3928" t="s">
        <v>807</v>
      </c>
      <c r="AI3928" t="s">
        <v>249</v>
      </c>
      <c r="AJ3928" t="s">
        <v>64</v>
      </c>
      <c r="AK3928">
        <v>185</v>
      </c>
      <c r="AL3928">
        <v>25000000</v>
      </c>
      <c r="AM3928">
        <v>42000000</v>
      </c>
      <c r="AN3928" s="1">
        <v>45838</v>
      </c>
      <c r="AO3928" t="s">
        <v>1677</v>
      </c>
      <c r="AP3928" t="s">
        <v>66</v>
      </c>
      <c r="AQ3928">
        <v>7</v>
      </c>
      <c r="AR3928" t="s">
        <v>1674</v>
      </c>
      <c r="AS3928">
        <v>0</v>
      </c>
      <c r="AT3928" t="s">
        <v>807</v>
      </c>
      <c r="AU3928">
        <v>22</v>
      </c>
    </row>
    <row r="3929" spans="1:47" x14ac:dyDescent="0.25">
      <c r="A3929" t="s">
        <v>1762</v>
      </c>
      <c r="B3929">
        <v>3203730</v>
      </c>
      <c r="C3929">
        <v>504215</v>
      </c>
      <c r="D3929" t="s">
        <v>48</v>
      </c>
      <c r="E3929">
        <v>0</v>
      </c>
      <c r="F3929">
        <v>0</v>
      </c>
      <c r="G3929">
        <v>0</v>
      </c>
      <c r="H3929">
        <v>0</v>
      </c>
      <c r="I3929">
        <v>65</v>
      </c>
      <c r="J3929">
        <v>2019</v>
      </c>
      <c r="K3929" t="s">
        <v>724</v>
      </c>
      <c r="L3929">
        <v>0</v>
      </c>
      <c r="M3929">
        <v>4</v>
      </c>
      <c r="N3929">
        <v>2</v>
      </c>
      <c r="O3929">
        <v>6</v>
      </c>
      <c r="P3929" t="s">
        <v>325</v>
      </c>
      <c r="Q3929" t="s">
        <v>1763</v>
      </c>
      <c r="R3929" t="s">
        <v>334</v>
      </c>
      <c r="S3929">
        <v>33046.76150407573</v>
      </c>
      <c r="T3929" t="s">
        <v>180</v>
      </c>
      <c r="U3929" t="s">
        <v>149</v>
      </c>
      <c r="V3929" t="s">
        <v>109</v>
      </c>
      <c r="W3929" t="s">
        <v>1111</v>
      </c>
      <c r="X3929" t="s">
        <v>57</v>
      </c>
      <c r="Y3929" t="s">
        <v>1764</v>
      </c>
      <c r="Z3929" s="1">
        <v>44009</v>
      </c>
      <c r="AA3929">
        <v>65</v>
      </c>
      <c r="AB3929" t="s">
        <v>59</v>
      </c>
      <c r="AC3929">
        <v>2023</v>
      </c>
      <c r="AD3929">
        <v>16</v>
      </c>
      <c r="AE3929" t="s">
        <v>1671</v>
      </c>
      <c r="AF3929" t="s">
        <v>1672</v>
      </c>
      <c r="AG3929" s="1">
        <v>37573</v>
      </c>
      <c r="AH3929" t="s">
        <v>807</v>
      </c>
      <c r="AI3929" t="s">
        <v>249</v>
      </c>
      <c r="AJ3929" t="s">
        <v>64</v>
      </c>
      <c r="AK3929">
        <v>185</v>
      </c>
      <c r="AL3929">
        <v>25000000</v>
      </c>
      <c r="AM3929">
        <v>42000000</v>
      </c>
      <c r="AN3929" s="1">
        <v>45838</v>
      </c>
      <c r="AO3929" t="s">
        <v>1678</v>
      </c>
      <c r="AP3929" t="s">
        <v>164</v>
      </c>
      <c r="AQ3929">
        <v>7</v>
      </c>
      <c r="AR3929" t="s">
        <v>1674</v>
      </c>
      <c r="AS3929">
        <v>0</v>
      </c>
      <c r="AT3929" t="s">
        <v>483</v>
      </c>
      <c r="AU3929">
        <v>22</v>
      </c>
    </row>
    <row r="3930" spans="1:47" x14ac:dyDescent="0.25">
      <c r="A3930" t="s">
        <v>1762</v>
      </c>
      <c r="B3930">
        <v>3203730</v>
      </c>
      <c r="C3930">
        <v>504215</v>
      </c>
      <c r="D3930" t="s">
        <v>48</v>
      </c>
      <c r="E3930">
        <v>0</v>
      </c>
      <c r="F3930">
        <v>0</v>
      </c>
      <c r="G3930">
        <v>0</v>
      </c>
      <c r="H3930">
        <v>0</v>
      </c>
      <c r="I3930">
        <v>65</v>
      </c>
      <c r="J3930">
        <v>2019</v>
      </c>
      <c r="K3930" t="s">
        <v>724</v>
      </c>
      <c r="L3930">
        <v>0</v>
      </c>
      <c r="M3930">
        <v>4</v>
      </c>
      <c r="N3930">
        <v>2</v>
      </c>
      <c r="O3930">
        <v>6</v>
      </c>
      <c r="P3930" t="s">
        <v>325</v>
      </c>
      <c r="Q3930" t="s">
        <v>1763</v>
      </c>
      <c r="R3930" t="s">
        <v>334</v>
      </c>
      <c r="S3930">
        <v>33046.76150407573</v>
      </c>
      <c r="T3930" t="s">
        <v>180</v>
      </c>
      <c r="U3930" t="s">
        <v>149</v>
      </c>
      <c r="V3930" t="s">
        <v>109</v>
      </c>
      <c r="W3930" t="s">
        <v>1111</v>
      </c>
      <c r="X3930" t="s">
        <v>57</v>
      </c>
      <c r="Y3930" t="s">
        <v>1764</v>
      </c>
      <c r="Z3930" s="1">
        <v>44009</v>
      </c>
      <c r="AA3930">
        <v>65</v>
      </c>
      <c r="AB3930" t="s">
        <v>59</v>
      </c>
      <c r="AC3930">
        <v>2023</v>
      </c>
      <c r="AD3930">
        <v>16</v>
      </c>
      <c r="AE3930" t="s">
        <v>1671</v>
      </c>
      <c r="AF3930" t="s">
        <v>1672</v>
      </c>
      <c r="AG3930" s="1">
        <v>37573</v>
      </c>
      <c r="AH3930" t="s">
        <v>807</v>
      </c>
      <c r="AI3930" t="s">
        <v>249</v>
      </c>
      <c r="AJ3930" t="s">
        <v>64</v>
      </c>
      <c r="AK3930">
        <v>185</v>
      </c>
      <c r="AL3930">
        <v>25000000</v>
      </c>
      <c r="AM3930">
        <v>42000000</v>
      </c>
      <c r="AN3930" s="1">
        <v>45838</v>
      </c>
      <c r="AO3930" t="s">
        <v>1679</v>
      </c>
      <c r="AP3930" t="s">
        <v>66</v>
      </c>
      <c r="AQ3930">
        <v>7</v>
      </c>
      <c r="AR3930" t="s">
        <v>1674</v>
      </c>
      <c r="AS3930">
        <v>0</v>
      </c>
      <c r="AT3930" t="s">
        <v>807</v>
      </c>
      <c r="AU3930">
        <v>22</v>
      </c>
    </row>
    <row r="3931" spans="1:47" x14ac:dyDescent="0.25">
      <c r="A3931" t="s">
        <v>1762</v>
      </c>
      <c r="B3931">
        <v>3203730</v>
      </c>
      <c r="C3931">
        <v>504215</v>
      </c>
      <c r="D3931" t="s">
        <v>48</v>
      </c>
      <c r="E3931">
        <v>0</v>
      </c>
      <c r="F3931">
        <v>0</v>
      </c>
      <c r="G3931">
        <v>0</v>
      </c>
      <c r="H3931">
        <v>0</v>
      </c>
      <c r="I3931">
        <v>65</v>
      </c>
      <c r="J3931">
        <v>2019</v>
      </c>
      <c r="K3931" t="s">
        <v>724</v>
      </c>
      <c r="L3931">
        <v>0</v>
      </c>
      <c r="M3931">
        <v>4</v>
      </c>
      <c r="N3931">
        <v>2</v>
      </c>
      <c r="O3931">
        <v>6</v>
      </c>
      <c r="P3931" t="s">
        <v>325</v>
      </c>
      <c r="Q3931" t="s">
        <v>1763</v>
      </c>
      <c r="R3931" t="s">
        <v>334</v>
      </c>
      <c r="S3931">
        <v>33046.76150407573</v>
      </c>
      <c r="T3931" t="s">
        <v>180</v>
      </c>
      <c r="U3931" t="s">
        <v>149</v>
      </c>
      <c r="V3931" t="s">
        <v>109</v>
      </c>
      <c r="W3931" t="s">
        <v>1111</v>
      </c>
      <c r="X3931" t="s">
        <v>57</v>
      </c>
      <c r="Y3931" t="s">
        <v>1764</v>
      </c>
      <c r="Z3931" s="1">
        <v>44009</v>
      </c>
      <c r="AA3931">
        <v>65</v>
      </c>
      <c r="AB3931" t="s">
        <v>59</v>
      </c>
      <c r="AC3931">
        <v>2023</v>
      </c>
      <c r="AD3931">
        <v>16</v>
      </c>
      <c r="AE3931" t="s">
        <v>1671</v>
      </c>
      <c r="AF3931" t="s">
        <v>1672</v>
      </c>
      <c r="AG3931" s="1">
        <v>37573</v>
      </c>
      <c r="AH3931" t="s">
        <v>807</v>
      </c>
      <c r="AI3931" t="s">
        <v>249</v>
      </c>
      <c r="AJ3931" t="s">
        <v>64</v>
      </c>
      <c r="AK3931">
        <v>185</v>
      </c>
      <c r="AL3931">
        <v>25000000</v>
      </c>
      <c r="AM3931">
        <v>42000000</v>
      </c>
      <c r="AN3931" s="1">
        <v>45838</v>
      </c>
      <c r="AO3931" t="s">
        <v>1680</v>
      </c>
      <c r="AP3931" t="s">
        <v>66</v>
      </c>
      <c r="AQ3931">
        <v>7</v>
      </c>
      <c r="AR3931" t="s">
        <v>1674</v>
      </c>
      <c r="AS3931">
        <v>0</v>
      </c>
      <c r="AT3931" t="s">
        <v>807</v>
      </c>
      <c r="AU3931">
        <v>22</v>
      </c>
    </row>
    <row r="3932" spans="1:47" x14ac:dyDescent="0.25">
      <c r="A3932" t="s">
        <v>1762</v>
      </c>
      <c r="B3932">
        <v>3203730</v>
      </c>
      <c r="C3932">
        <v>504215</v>
      </c>
      <c r="D3932" t="s">
        <v>48</v>
      </c>
      <c r="E3932">
        <v>0</v>
      </c>
      <c r="F3932">
        <v>0</v>
      </c>
      <c r="G3932">
        <v>0</v>
      </c>
      <c r="H3932">
        <v>0</v>
      </c>
      <c r="I3932">
        <v>65</v>
      </c>
      <c r="J3932">
        <v>2019</v>
      </c>
      <c r="K3932" t="s">
        <v>724</v>
      </c>
      <c r="L3932">
        <v>0</v>
      </c>
      <c r="M3932">
        <v>4</v>
      </c>
      <c r="N3932">
        <v>2</v>
      </c>
      <c r="O3932">
        <v>6</v>
      </c>
      <c r="P3932" t="s">
        <v>325</v>
      </c>
      <c r="Q3932" t="s">
        <v>1763</v>
      </c>
      <c r="R3932" t="s">
        <v>334</v>
      </c>
      <c r="S3932">
        <v>33046.76150407573</v>
      </c>
      <c r="T3932" t="s">
        <v>180</v>
      </c>
      <c r="U3932" t="s">
        <v>149</v>
      </c>
      <c r="V3932" t="s">
        <v>109</v>
      </c>
      <c r="W3932" t="s">
        <v>1111</v>
      </c>
      <c r="X3932" t="s">
        <v>57</v>
      </c>
      <c r="Y3932" t="s">
        <v>1764</v>
      </c>
      <c r="Z3932" s="1">
        <v>44009</v>
      </c>
      <c r="AA3932">
        <v>65</v>
      </c>
      <c r="AB3932" t="s">
        <v>59</v>
      </c>
      <c r="AC3932">
        <v>2023</v>
      </c>
      <c r="AD3932">
        <v>16</v>
      </c>
      <c r="AE3932" t="s">
        <v>1671</v>
      </c>
      <c r="AF3932" t="s">
        <v>1672</v>
      </c>
      <c r="AG3932" s="1">
        <v>37573</v>
      </c>
      <c r="AH3932" t="s">
        <v>807</v>
      </c>
      <c r="AI3932" t="s">
        <v>249</v>
      </c>
      <c r="AJ3932" t="s">
        <v>64</v>
      </c>
      <c r="AK3932">
        <v>185</v>
      </c>
      <c r="AL3932">
        <v>25000000</v>
      </c>
      <c r="AM3932">
        <v>42000000</v>
      </c>
      <c r="AN3932" s="1">
        <v>45838</v>
      </c>
      <c r="AO3932" t="s">
        <v>1681</v>
      </c>
      <c r="AP3932" t="s">
        <v>66</v>
      </c>
      <c r="AQ3932">
        <v>7</v>
      </c>
      <c r="AR3932" t="s">
        <v>1674</v>
      </c>
      <c r="AS3932">
        <v>0</v>
      </c>
      <c r="AT3932" t="s">
        <v>807</v>
      </c>
      <c r="AU3932">
        <v>22</v>
      </c>
    </row>
    <row r="3933" spans="1:47" x14ac:dyDescent="0.25">
      <c r="A3933" t="s">
        <v>1762</v>
      </c>
      <c r="B3933">
        <v>3203730</v>
      </c>
      <c r="C3933">
        <v>504215</v>
      </c>
      <c r="D3933" t="s">
        <v>48</v>
      </c>
      <c r="E3933">
        <v>0</v>
      </c>
      <c r="F3933">
        <v>0</v>
      </c>
      <c r="G3933">
        <v>0</v>
      </c>
      <c r="H3933">
        <v>0</v>
      </c>
      <c r="I3933">
        <v>65</v>
      </c>
      <c r="J3933">
        <v>2019</v>
      </c>
      <c r="K3933" t="s">
        <v>724</v>
      </c>
      <c r="L3933">
        <v>0</v>
      </c>
      <c r="M3933">
        <v>4</v>
      </c>
      <c r="N3933">
        <v>2</v>
      </c>
      <c r="O3933">
        <v>6</v>
      </c>
      <c r="P3933" t="s">
        <v>325</v>
      </c>
      <c r="Q3933" t="s">
        <v>1763</v>
      </c>
      <c r="R3933" t="s">
        <v>334</v>
      </c>
      <c r="S3933">
        <v>33046.76150407573</v>
      </c>
      <c r="T3933" t="s">
        <v>180</v>
      </c>
      <c r="U3933" t="s">
        <v>149</v>
      </c>
      <c r="V3933" t="s">
        <v>109</v>
      </c>
      <c r="W3933" t="s">
        <v>1111</v>
      </c>
      <c r="X3933" t="s">
        <v>57</v>
      </c>
      <c r="Y3933" t="s">
        <v>1764</v>
      </c>
      <c r="Z3933" s="1">
        <v>44009</v>
      </c>
      <c r="AA3933">
        <v>65</v>
      </c>
      <c r="AB3933" t="s">
        <v>59</v>
      </c>
      <c r="AC3933">
        <v>2023</v>
      </c>
      <c r="AD3933">
        <v>16</v>
      </c>
      <c r="AE3933" t="s">
        <v>1671</v>
      </c>
      <c r="AF3933" t="s">
        <v>1672</v>
      </c>
      <c r="AG3933" s="1">
        <v>37573</v>
      </c>
      <c r="AH3933" t="s">
        <v>807</v>
      </c>
      <c r="AI3933" t="s">
        <v>249</v>
      </c>
      <c r="AJ3933" t="s">
        <v>64</v>
      </c>
      <c r="AK3933">
        <v>185</v>
      </c>
      <c r="AL3933">
        <v>25000000</v>
      </c>
      <c r="AM3933">
        <v>42000000</v>
      </c>
      <c r="AN3933" s="1">
        <v>45838</v>
      </c>
      <c r="AO3933" t="s">
        <v>1682</v>
      </c>
      <c r="AP3933" t="s">
        <v>66</v>
      </c>
      <c r="AQ3933">
        <v>7</v>
      </c>
      <c r="AR3933" t="s">
        <v>1674</v>
      </c>
      <c r="AS3933">
        <v>0</v>
      </c>
      <c r="AT3933" t="s">
        <v>807</v>
      </c>
      <c r="AU3933">
        <v>22</v>
      </c>
    </row>
    <row r="3934" spans="1:47" x14ac:dyDescent="0.25">
      <c r="A3934" t="s">
        <v>1762</v>
      </c>
      <c r="B3934">
        <v>3203730</v>
      </c>
      <c r="C3934">
        <v>504215</v>
      </c>
      <c r="D3934" t="s">
        <v>48</v>
      </c>
      <c r="E3934">
        <v>0</v>
      </c>
      <c r="F3934">
        <v>0</v>
      </c>
      <c r="G3934">
        <v>0</v>
      </c>
      <c r="H3934">
        <v>0</v>
      </c>
      <c r="I3934">
        <v>65</v>
      </c>
      <c r="J3934">
        <v>2019</v>
      </c>
      <c r="K3934" t="s">
        <v>724</v>
      </c>
      <c r="L3934">
        <v>0</v>
      </c>
      <c r="M3934">
        <v>4</v>
      </c>
      <c r="N3934">
        <v>2</v>
      </c>
      <c r="O3934">
        <v>6</v>
      </c>
      <c r="P3934" t="s">
        <v>325</v>
      </c>
      <c r="Q3934" t="s">
        <v>1763</v>
      </c>
      <c r="R3934" t="s">
        <v>334</v>
      </c>
      <c r="S3934">
        <v>33046.76150407573</v>
      </c>
      <c r="T3934" t="s">
        <v>180</v>
      </c>
      <c r="U3934" t="s">
        <v>149</v>
      </c>
      <c r="V3934" t="s">
        <v>109</v>
      </c>
      <c r="W3934" t="s">
        <v>1111</v>
      </c>
      <c r="X3934" t="s">
        <v>57</v>
      </c>
      <c r="Y3934" t="s">
        <v>1764</v>
      </c>
      <c r="Z3934" s="1">
        <v>44009</v>
      </c>
      <c r="AA3934">
        <v>65</v>
      </c>
      <c r="AB3934" t="s">
        <v>59</v>
      </c>
      <c r="AC3934">
        <v>2023</v>
      </c>
      <c r="AD3934">
        <v>16</v>
      </c>
      <c r="AE3934" t="s">
        <v>1671</v>
      </c>
      <c r="AF3934" t="s">
        <v>1672</v>
      </c>
      <c r="AG3934" s="1">
        <v>37573</v>
      </c>
      <c r="AH3934" t="s">
        <v>807</v>
      </c>
      <c r="AI3934" t="s">
        <v>249</v>
      </c>
      <c r="AJ3934" t="s">
        <v>64</v>
      </c>
      <c r="AK3934">
        <v>185</v>
      </c>
      <c r="AL3934">
        <v>25000000</v>
      </c>
      <c r="AM3934">
        <v>42000000</v>
      </c>
      <c r="AN3934" s="1">
        <v>45838</v>
      </c>
      <c r="AO3934" t="s">
        <v>1683</v>
      </c>
      <c r="AP3934" t="s">
        <v>66</v>
      </c>
      <c r="AQ3934">
        <v>7</v>
      </c>
      <c r="AR3934" t="s">
        <v>1674</v>
      </c>
      <c r="AS3934">
        <v>0</v>
      </c>
      <c r="AT3934" t="s">
        <v>807</v>
      </c>
      <c r="AU3934">
        <v>22</v>
      </c>
    </row>
    <row r="3935" spans="1:47" x14ac:dyDescent="0.25">
      <c r="A3935" t="s">
        <v>1762</v>
      </c>
      <c r="B3935">
        <v>3203730</v>
      </c>
      <c r="C3935">
        <v>504215</v>
      </c>
      <c r="D3935" t="s">
        <v>48</v>
      </c>
      <c r="E3935">
        <v>0</v>
      </c>
      <c r="F3935">
        <v>0</v>
      </c>
      <c r="G3935">
        <v>0</v>
      </c>
      <c r="H3935">
        <v>0</v>
      </c>
      <c r="I3935">
        <v>65</v>
      </c>
      <c r="J3935">
        <v>2019</v>
      </c>
      <c r="K3935" t="s">
        <v>724</v>
      </c>
      <c r="L3935">
        <v>0</v>
      </c>
      <c r="M3935">
        <v>4</v>
      </c>
      <c r="N3935">
        <v>2</v>
      </c>
      <c r="O3935">
        <v>6</v>
      </c>
      <c r="P3935" t="s">
        <v>325</v>
      </c>
      <c r="Q3935" t="s">
        <v>1763</v>
      </c>
      <c r="R3935" t="s">
        <v>334</v>
      </c>
      <c r="S3935">
        <v>33046.76150407573</v>
      </c>
      <c r="T3935" t="s">
        <v>180</v>
      </c>
      <c r="U3935" t="s">
        <v>149</v>
      </c>
      <c r="V3935" t="s">
        <v>109</v>
      </c>
      <c r="W3935" t="s">
        <v>1111</v>
      </c>
      <c r="X3935" t="s">
        <v>57</v>
      </c>
      <c r="Y3935" t="s">
        <v>1764</v>
      </c>
      <c r="Z3935" s="1">
        <v>44009</v>
      </c>
      <c r="AA3935">
        <v>65</v>
      </c>
      <c r="AB3935" t="s">
        <v>59</v>
      </c>
      <c r="AC3935">
        <v>2023</v>
      </c>
      <c r="AD3935">
        <v>16</v>
      </c>
      <c r="AE3935" t="s">
        <v>1671</v>
      </c>
      <c r="AF3935" t="s">
        <v>1672</v>
      </c>
      <c r="AG3935" s="1">
        <v>37573</v>
      </c>
      <c r="AH3935" t="s">
        <v>807</v>
      </c>
      <c r="AI3935" t="s">
        <v>249</v>
      </c>
      <c r="AJ3935" t="s">
        <v>64</v>
      </c>
      <c r="AK3935">
        <v>185</v>
      </c>
      <c r="AL3935">
        <v>25000000</v>
      </c>
      <c r="AM3935">
        <v>42000000</v>
      </c>
      <c r="AN3935" s="1">
        <v>45838</v>
      </c>
      <c r="AO3935" t="s">
        <v>1684</v>
      </c>
      <c r="AP3935" t="s">
        <v>66</v>
      </c>
      <c r="AQ3935">
        <v>7</v>
      </c>
      <c r="AR3935" t="s">
        <v>1674</v>
      </c>
      <c r="AS3935">
        <v>0</v>
      </c>
      <c r="AT3935" t="s">
        <v>807</v>
      </c>
      <c r="AU3935">
        <v>22</v>
      </c>
    </row>
    <row r="3936" spans="1:47" x14ac:dyDescent="0.25">
      <c r="A3936" t="s">
        <v>1762</v>
      </c>
      <c r="B3936">
        <v>3203730</v>
      </c>
      <c r="C3936">
        <v>504215</v>
      </c>
      <c r="D3936" t="s">
        <v>48</v>
      </c>
      <c r="E3936">
        <v>0</v>
      </c>
      <c r="F3936">
        <v>0</v>
      </c>
      <c r="G3936">
        <v>0</v>
      </c>
      <c r="H3936">
        <v>0</v>
      </c>
      <c r="I3936">
        <v>65</v>
      </c>
      <c r="J3936">
        <v>2019</v>
      </c>
      <c r="K3936" t="s">
        <v>724</v>
      </c>
      <c r="L3936">
        <v>0</v>
      </c>
      <c r="M3936">
        <v>4</v>
      </c>
      <c r="N3936">
        <v>2</v>
      </c>
      <c r="O3936">
        <v>6</v>
      </c>
      <c r="P3936" t="s">
        <v>325</v>
      </c>
      <c r="Q3936" t="s">
        <v>1763</v>
      </c>
      <c r="R3936" t="s">
        <v>334</v>
      </c>
      <c r="S3936">
        <v>33046.76150407573</v>
      </c>
      <c r="T3936" t="s">
        <v>180</v>
      </c>
      <c r="U3936" t="s">
        <v>149</v>
      </c>
      <c r="V3936" t="s">
        <v>109</v>
      </c>
      <c r="W3936" t="s">
        <v>1111</v>
      </c>
      <c r="X3936" t="s">
        <v>57</v>
      </c>
      <c r="Y3936" t="s">
        <v>1764</v>
      </c>
      <c r="Z3936" s="1">
        <v>44009</v>
      </c>
      <c r="AA3936">
        <v>65</v>
      </c>
      <c r="AB3936" t="s">
        <v>59</v>
      </c>
      <c r="AC3936">
        <v>2023</v>
      </c>
      <c r="AD3936">
        <v>16</v>
      </c>
      <c r="AE3936" t="s">
        <v>1671</v>
      </c>
      <c r="AF3936" t="s">
        <v>1672</v>
      </c>
      <c r="AG3936" s="1">
        <v>37573</v>
      </c>
      <c r="AH3936" t="s">
        <v>807</v>
      </c>
      <c r="AI3936" t="s">
        <v>249</v>
      </c>
      <c r="AJ3936" t="s">
        <v>64</v>
      </c>
      <c r="AK3936">
        <v>185</v>
      </c>
      <c r="AL3936">
        <v>25000000</v>
      </c>
      <c r="AM3936">
        <v>42000000</v>
      </c>
      <c r="AN3936" s="1">
        <v>45838</v>
      </c>
      <c r="AO3936" t="s">
        <v>1685</v>
      </c>
      <c r="AP3936" t="s">
        <v>164</v>
      </c>
      <c r="AQ3936">
        <v>7</v>
      </c>
      <c r="AR3936" t="s">
        <v>1674</v>
      </c>
      <c r="AS3936">
        <v>0</v>
      </c>
      <c r="AT3936" t="s">
        <v>264</v>
      </c>
      <c r="AU3936">
        <v>22</v>
      </c>
    </row>
    <row r="3937" spans="1:47" x14ac:dyDescent="0.25">
      <c r="A3937" t="s">
        <v>1765</v>
      </c>
      <c r="B3937">
        <v>3203733</v>
      </c>
      <c r="C3937">
        <v>124732</v>
      </c>
      <c r="D3937" t="s">
        <v>48</v>
      </c>
      <c r="E3937">
        <v>0</v>
      </c>
      <c r="F3937">
        <v>0</v>
      </c>
      <c r="G3937">
        <v>0</v>
      </c>
      <c r="H3937">
        <v>0</v>
      </c>
      <c r="I3937">
        <v>74</v>
      </c>
      <c r="J3937">
        <v>2019</v>
      </c>
      <c r="K3937" t="s">
        <v>724</v>
      </c>
      <c r="L3937">
        <v>0</v>
      </c>
      <c r="M3937">
        <v>4</v>
      </c>
      <c r="N3937">
        <v>7</v>
      </c>
      <c r="O3937">
        <v>1</v>
      </c>
      <c r="P3937" t="s">
        <v>1715</v>
      </c>
      <c r="Q3937" t="s">
        <v>1766</v>
      </c>
      <c r="R3937" t="s">
        <v>559</v>
      </c>
      <c r="S3937">
        <v>33046.76150407573</v>
      </c>
      <c r="T3937" t="s">
        <v>927</v>
      </c>
      <c r="U3937" t="s">
        <v>560</v>
      </c>
      <c r="V3937" t="s">
        <v>102</v>
      </c>
      <c r="W3937" t="s">
        <v>1111</v>
      </c>
      <c r="X3937" t="s">
        <v>57</v>
      </c>
      <c r="Y3937" t="s">
        <v>1767</v>
      </c>
      <c r="Z3937" s="1">
        <v>44009</v>
      </c>
      <c r="AA3937">
        <v>74</v>
      </c>
      <c r="AB3937" t="s">
        <v>59</v>
      </c>
      <c r="AC3937">
        <v>2023</v>
      </c>
      <c r="AD3937">
        <v>533</v>
      </c>
      <c r="AE3937" t="s">
        <v>160</v>
      </c>
      <c r="AF3937" t="s">
        <v>61</v>
      </c>
      <c r="AG3937" s="1">
        <v>33997</v>
      </c>
      <c r="AH3937" t="s">
        <v>161</v>
      </c>
      <c r="AI3937" t="s">
        <v>63</v>
      </c>
      <c r="AJ3937" t="s">
        <v>162</v>
      </c>
      <c r="AK3937">
        <v>194</v>
      </c>
      <c r="AL3937">
        <v>2000000</v>
      </c>
      <c r="AM3937">
        <v>15000000</v>
      </c>
      <c r="AN3937" s="1">
        <v>45473</v>
      </c>
      <c r="AO3937" t="s">
        <v>163</v>
      </c>
      <c r="AP3937" t="s">
        <v>164</v>
      </c>
      <c r="AQ3937">
        <v>23</v>
      </c>
      <c r="AR3937" t="s">
        <v>165</v>
      </c>
      <c r="AS3937">
        <v>0</v>
      </c>
      <c r="AT3937" t="s">
        <v>161</v>
      </c>
      <c r="AU3937">
        <v>31</v>
      </c>
    </row>
    <row r="3938" spans="1:47" x14ac:dyDescent="0.25">
      <c r="A3938" t="s">
        <v>1765</v>
      </c>
      <c r="B3938">
        <v>3203733</v>
      </c>
      <c r="C3938">
        <v>124732</v>
      </c>
      <c r="D3938" t="s">
        <v>48</v>
      </c>
      <c r="E3938">
        <v>0</v>
      </c>
      <c r="F3938">
        <v>0</v>
      </c>
      <c r="G3938">
        <v>0</v>
      </c>
      <c r="H3938">
        <v>0</v>
      </c>
      <c r="I3938">
        <v>74</v>
      </c>
      <c r="J3938">
        <v>2019</v>
      </c>
      <c r="K3938" t="s">
        <v>724</v>
      </c>
      <c r="L3938">
        <v>0</v>
      </c>
      <c r="M3938">
        <v>4</v>
      </c>
      <c r="N3938">
        <v>7</v>
      </c>
      <c r="O3938">
        <v>1</v>
      </c>
      <c r="P3938" t="s">
        <v>1715</v>
      </c>
      <c r="Q3938" t="s">
        <v>1766</v>
      </c>
      <c r="R3938" t="s">
        <v>559</v>
      </c>
      <c r="S3938">
        <v>33046.76150407573</v>
      </c>
      <c r="T3938" t="s">
        <v>927</v>
      </c>
      <c r="U3938" t="s">
        <v>560</v>
      </c>
      <c r="V3938" t="s">
        <v>102</v>
      </c>
      <c r="W3938" t="s">
        <v>1111</v>
      </c>
      <c r="X3938" t="s">
        <v>57</v>
      </c>
      <c r="Y3938" t="s">
        <v>1767</v>
      </c>
      <c r="Z3938" s="1">
        <v>44009</v>
      </c>
      <c r="AA3938">
        <v>74</v>
      </c>
      <c r="AB3938" t="s">
        <v>59</v>
      </c>
      <c r="AC3938">
        <v>2023</v>
      </c>
      <c r="AD3938">
        <v>533</v>
      </c>
      <c r="AE3938" t="s">
        <v>160</v>
      </c>
      <c r="AF3938" t="s">
        <v>61</v>
      </c>
      <c r="AG3938" s="1">
        <v>33997</v>
      </c>
      <c r="AH3938" t="s">
        <v>161</v>
      </c>
      <c r="AI3938" t="s">
        <v>63</v>
      </c>
      <c r="AJ3938" t="s">
        <v>162</v>
      </c>
      <c r="AK3938">
        <v>194</v>
      </c>
      <c r="AL3938">
        <v>2000000</v>
      </c>
      <c r="AM3938">
        <v>15000000</v>
      </c>
      <c r="AN3938" s="1">
        <v>45473</v>
      </c>
      <c r="AO3938" t="s">
        <v>166</v>
      </c>
      <c r="AP3938" t="s">
        <v>164</v>
      </c>
      <c r="AQ3938">
        <v>23</v>
      </c>
      <c r="AR3938" t="s">
        <v>165</v>
      </c>
      <c r="AS3938">
        <v>0</v>
      </c>
      <c r="AT3938" t="s">
        <v>161</v>
      </c>
      <c r="AU3938">
        <v>31</v>
      </c>
    </row>
    <row r="3939" spans="1:47" x14ac:dyDescent="0.25">
      <c r="A3939" t="s">
        <v>1765</v>
      </c>
      <c r="B3939">
        <v>3203733</v>
      </c>
      <c r="C3939">
        <v>124732</v>
      </c>
      <c r="D3939" t="s">
        <v>48</v>
      </c>
      <c r="E3939">
        <v>0</v>
      </c>
      <c r="F3939">
        <v>0</v>
      </c>
      <c r="G3939">
        <v>0</v>
      </c>
      <c r="H3939">
        <v>0</v>
      </c>
      <c r="I3939">
        <v>74</v>
      </c>
      <c r="J3939">
        <v>2019</v>
      </c>
      <c r="K3939" t="s">
        <v>724</v>
      </c>
      <c r="L3939">
        <v>0</v>
      </c>
      <c r="M3939">
        <v>4</v>
      </c>
      <c r="N3939">
        <v>7</v>
      </c>
      <c r="O3939">
        <v>1</v>
      </c>
      <c r="P3939" t="s">
        <v>1715</v>
      </c>
      <c r="Q3939" t="s">
        <v>1766</v>
      </c>
      <c r="R3939" t="s">
        <v>559</v>
      </c>
      <c r="S3939">
        <v>33046.76150407573</v>
      </c>
      <c r="T3939" t="s">
        <v>927</v>
      </c>
      <c r="U3939" t="s">
        <v>560</v>
      </c>
      <c r="V3939" t="s">
        <v>102</v>
      </c>
      <c r="W3939" t="s">
        <v>1111</v>
      </c>
      <c r="X3939" t="s">
        <v>57</v>
      </c>
      <c r="Y3939" t="s">
        <v>1767</v>
      </c>
      <c r="Z3939" s="1">
        <v>44009</v>
      </c>
      <c r="AA3939">
        <v>74</v>
      </c>
      <c r="AB3939" t="s">
        <v>59</v>
      </c>
      <c r="AC3939">
        <v>2023</v>
      </c>
      <c r="AD3939">
        <v>533</v>
      </c>
      <c r="AE3939" t="s">
        <v>160</v>
      </c>
      <c r="AF3939" t="s">
        <v>61</v>
      </c>
      <c r="AG3939" s="1">
        <v>33997</v>
      </c>
      <c r="AH3939" t="s">
        <v>161</v>
      </c>
      <c r="AI3939" t="s">
        <v>63</v>
      </c>
      <c r="AJ3939" t="s">
        <v>162</v>
      </c>
      <c r="AK3939">
        <v>194</v>
      </c>
      <c r="AL3939">
        <v>2000000</v>
      </c>
      <c r="AM3939">
        <v>15000000</v>
      </c>
      <c r="AN3939" s="1">
        <v>45473</v>
      </c>
      <c r="AO3939" t="s">
        <v>167</v>
      </c>
      <c r="AP3939" t="s">
        <v>164</v>
      </c>
      <c r="AQ3939">
        <v>23</v>
      </c>
      <c r="AR3939" t="s">
        <v>165</v>
      </c>
      <c r="AS3939">
        <v>0</v>
      </c>
      <c r="AT3939" t="s">
        <v>161</v>
      </c>
      <c r="AU3939">
        <v>31</v>
      </c>
    </row>
    <row r="3940" spans="1:47" x14ac:dyDescent="0.25">
      <c r="A3940" t="s">
        <v>1765</v>
      </c>
      <c r="B3940">
        <v>3203733</v>
      </c>
      <c r="C3940">
        <v>124732</v>
      </c>
      <c r="D3940" t="s">
        <v>48</v>
      </c>
      <c r="E3940">
        <v>0</v>
      </c>
      <c r="F3940">
        <v>0</v>
      </c>
      <c r="G3940">
        <v>0</v>
      </c>
      <c r="H3940">
        <v>0</v>
      </c>
      <c r="I3940">
        <v>74</v>
      </c>
      <c r="J3940">
        <v>2019</v>
      </c>
      <c r="K3940" t="s">
        <v>724</v>
      </c>
      <c r="L3940">
        <v>0</v>
      </c>
      <c r="M3940">
        <v>4</v>
      </c>
      <c r="N3940">
        <v>7</v>
      </c>
      <c r="O3940">
        <v>1</v>
      </c>
      <c r="P3940" t="s">
        <v>1715</v>
      </c>
      <c r="Q3940" t="s">
        <v>1766</v>
      </c>
      <c r="R3940" t="s">
        <v>559</v>
      </c>
      <c r="S3940">
        <v>33046.76150407573</v>
      </c>
      <c r="T3940" t="s">
        <v>927</v>
      </c>
      <c r="U3940" t="s">
        <v>560</v>
      </c>
      <c r="V3940" t="s">
        <v>102</v>
      </c>
      <c r="W3940" t="s">
        <v>1111</v>
      </c>
      <c r="X3940" t="s">
        <v>57</v>
      </c>
      <c r="Y3940" t="s">
        <v>1767</v>
      </c>
      <c r="Z3940" s="1">
        <v>44009</v>
      </c>
      <c r="AA3940">
        <v>74</v>
      </c>
      <c r="AB3940" t="s">
        <v>59</v>
      </c>
      <c r="AC3940">
        <v>2023</v>
      </c>
      <c r="AD3940">
        <v>533</v>
      </c>
      <c r="AE3940" t="s">
        <v>160</v>
      </c>
      <c r="AF3940" t="s">
        <v>61</v>
      </c>
      <c r="AG3940" s="1">
        <v>33997</v>
      </c>
      <c r="AH3940" t="s">
        <v>161</v>
      </c>
      <c r="AI3940" t="s">
        <v>63</v>
      </c>
      <c r="AJ3940" t="s">
        <v>162</v>
      </c>
      <c r="AK3940">
        <v>194</v>
      </c>
      <c r="AL3940">
        <v>2000000</v>
      </c>
      <c r="AM3940">
        <v>15000000</v>
      </c>
      <c r="AN3940" s="1">
        <v>45473</v>
      </c>
      <c r="AO3940" t="s">
        <v>168</v>
      </c>
      <c r="AP3940" t="s">
        <v>164</v>
      </c>
      <c r="AQ3940">
        <v>23</v>
      </c>
      <c r="AR3940" t="s">
        <v>165</v>
      </c>
      <c r="AS3940">
        <v>0</v>
      </c>
      <c r="AT3940" t="s">
        <v>161</v>
      </c>
      <c r="AU3940">
        <v>31</v>
      </c>
    </row>
    <row r="3941" spans="1:47" x14ac:dyDescent="0.25">
      <c r="A3941" t="s">
        <v>1765</v>
      </c>
      <c r="B3941">
        <v>3203733</v>
      </c>
      <c r="C3941">
        <v>124732</v>
      </c>
      <c r="D3941" t="s">
        <v>48</v>
      </c>
      <c r="E3941">
        <v>0</v>
      </c>
      <c r="F3941">
        <v>0</v>
      </c>
      <c r="G3941">
        <v>0</v>
      </c>
      <c r="H3941">
        <v>0</v>
      </c>
      <c r="I3941">
        <v>74</v>
      </c>
      <c r="J3941">
        <v>2019</v>
      </c>
      <c r="K3941" t="s">
        <v>724</v>
      </c>
      <c r="L3941">
        <v>0</v>
      </c>
      <c r="M3941">
        <v>4</v>
      </c>
      <c r="N3941">
        <v>7</v>
      </c>
      <c r="O3941">
        <v>1</v>
      </c>
      <c r="P3941" t="s">
        <v>1715</v>
      </c>
      <c r="Q3941" t="s">
        <v>1766</v>
      </c>
      <c r="R3941" t="s">
        <v>559</v>
      </c>
      <c r="S3941">
        <v>33046.76150407573</v>
      </c>
      <c r="T3941" t="s">
        <v>927</v>
      </c>
      <c r="U3941" t="s">
        <v>560</v>
      </c>
      <c r="V3941" t="s">
        <v>102</v>
      </c>
      <c r="W3941" t="s">
        <v>1111</v>
      </c>
      <c r="X3941" t="s">
        <v>57</v>
      </c>
      <c r="Y3941" t="s">
        <v>1767</v>
      </c>
      <c r="Z3941" s="1">
        <v>44009</v>
      </c>
      <c r="AA3941">
        <v>74</v>
      </c>
      <c r="AB3941" t="s">
        <v>59</v>
      </c>
      <c r="AC3941">
        <v>2023</v>
      </c>
      <c r="AD3941">
        <v>533</v>
      </c>
      <c r="AE3941" t="s">
        <v>160</v>
      </c>
      <c r="AF3941" t="s">
        <v>61</v>
      </c>
      <c r="AG3941" s="1">
        <v>33997</v>
      </c>
      <c r="AH3941" t="s">
        <v>161</v>
      </c>
      <c r="AI3941" t="s">
        <v>63</v>
      </c>
      <c r="AJ3941" t="s">
        <v>162</v>
      </c>
      <c r="AK3941">
        <v>194</v>
      </c>
      <c r="AL3941">
        <v>2000000</v>
      </c>
      <c r="AM3941">
        <v>15000000</v>
      </c>
      <c r="AN3941" s="1">
        <v>45473</v>
      </c>
      <c r="AO3941" t="s">
        <v>169</v>
      </c>
      <c r="AP3941" t="s">
        <v>164</v>
      </c>
      <c r="AQ3941">
        <v>23</v>
      </c>
      <c r="AR3941" t="s">
        <v>165</v>
      </c>
      <c r="AS3941">
        <v>0</v>
      </c>
      <c r="AT3941" t="s">
        <v>161</v>
      </c>
      <c r="AU3941">
        <v>31</v>
      </c>
    </row>
    <row r="3942" spans="1:47" x14ac:dyDescent="0.25">
      <c r="A3942" t="s">
        <v>1765</v>
      </c>
      <c r="B3942">
        <v>3203733</v>
      </c>
      <c r="C3942">
        <v>124732</v>
      </c>
      <c r="D3942" t="s">
        <v>48</v>
      </c>
      <c r="E3942">
        <v>0</v>
      </c>
      <c r="F3942">
        <v>0</v>
      </c>
      <c r="G3942">
        <v>0</v>
      </c>
      <c r="H3942">
        <v>0</v>
      </c>
      <c r="I3942">
        <v>74</v>
      </c>
      <c r="J3942">
        <v>2019</v>
      </c>
      <c r="K3942" t="s">
        <v>724</v>
      </c>
      <c r="L3942">
        <v>0</v>
      </c>
      <c r="M3942">
        <v>4</v>
      </c>
      <c r="N3942">
        <v>7</v>
      </c>
      <c r="O3942">
        <v>1</v>
      </c>
      <c r="P3942" t="s">
        <v>1715</v>
      </c>
      <c r="Q3942" t="s">
        <v>1766</v>
      </c>
      <c r="R3942" t="s">
        <v>559</v>
      </c>
      <c r="S3942">
        <v>33046.76150407573</v>
      </c>
      <c r="T3942" t="s">
        <v>927</v>
      </c>
      <c r="U3942" t="s">
        <v>560</v>
      </c>
      <c r="V3942" t="s">
        <v>102</v>
      </c>
      <c r="W3942" t="s">
        <v>1111</v>
      </c>
      <c r="X3942" t="s">
        <v>57</v>
      </c>
      <c r="Y3942" t="s">
        <v>1767</v>
      </c>
      <c r="Z3942" s="1">
        <v>44009</v>
      </c>
      <c r="AA3942">
        <v>74</v>
      </c>
      <c r="AB3942" t="s">
        <v>59</v>
      </c>
      <c r="AC3942">
        <v>2023</v>
      </c>
      <c r="AD3942">
        <v>533</v>
      </c>
      <c r="AE3942" t="s">
        <v>160</v>
      </c>
      <c r="AF3942" t="s">
        <v>61</v>
      </c>
      <c r="AG3942" s="1">
        <v>33997</v>
      </c>
      <c r="AH3942" t="s">
        <v>161</v>
      </c>
      <c r="AI3942" t="s">
        <v>63</v>
      </c>
      <c r="AJ3942" t="s">
        <v>162</v>
      </c>
      <c r="AK3942">
        <v>194</v>
      </c>
      <c r="AL3942">
        <v>2000000</v>
      </c>
      <c r="AM3942">
        <v>15000000</v>
      </c>
      <c r="AN3942" s="1">
        <v>45473</v>
      </c>
      <c r="AO3942" t="s">
        <v>170</v>
      </c>
      <c r="AP3942" t="s">
        <v>164</v>
      </c>
      <c r="AQ3942">
        <v>23</v>
      </c>
      <c r="AR3942" t="s">
        <v>165</v>
      </c>
      <c r="AS3942">
        <v>0</v>
      </c>
      <c r="AT3942" t="s">
        <v>161</v>
      </c>
      <c r="AU3942">
        <v>31</v>
      </c>
    </row>
    <row r="3943" spans="1:47" x14ac:dyDescent="0.25">
      <c r="A3943" t="s">
        <v>1765</v>
      </c>
      <c r="B3943">
        <v>3203733</v>
      </c>
      <c r="C3943">
        <v>124732</v>
      </c>
      <c r="D3943" t="s">
        <v>48</v>
      </c>
      <c r="E3943">
        <v>0</v>
      </c>
      <c r="F3943">
        <v>0</v>
      </c>
      <c r="G3943">
        <v>0</v>
      </c>
      <c r="H3943">
        <v>0</v>
      </c>
      <c r="I3943">
        <v>74</v>
      </c>
      <c r="J3943">
        <v>2019</v>
      </c>
      <c r="K3943" t="s">
        <v>724</v>
      </c>
      <c r="L3943">
        <v>0</v>
      </c>
      <c r="M3943">
        <v>4</v>
      </c>
      <c r="N3943">
        <v>7</v>
      </c>
      <c r="O3943">
        <v>1</v>
      </c>
      <c r="P3943" t="s">
        <v>1715</v>
      </c>
      <c r="Q3943" t="s">
        <v>1766</v>
      </c>
      <c r="R3943" t="s">
        <v>559</v>
      </c>
      <c r="S3943">
        <v>33046.76150407573</v>
      </c>
      <c r="T3943" t="s">
        <v>927</v>
      </c>
      <c r="U3943" t="s">
        <v>560</v>
      </c>
      <c r="V3943" t="s">
        <v>102</v>
      </c>
      <c r="W3943" t="s">
        <v>1111</v>
      </c>
      <c r="X3943" t="s">
        <v>57</v>
      </c>
      <c r="Y3943" t="s">
        <v>1767</v>
      </c>
      <c r="Z3943" s="1">
        <v>44009</v>
      </c>
      <c r="AA3943">
        <v>74</v>
      </c>
      <c r="AB3943" t="s">
        <v>59</v>
      </c>
      <c r="AC3943">
        <v>2023</v>
      </c>
      <c r="AD3943">
        <v>533</v>
      </c>
      <c r="AE3943" t="s">
        <v>160</v>
      </c>
      <c r="AF3943" t="s">
        <v>61</v>
      </c>
      <c r="AG3943" s="1">
        <v>33997</v>
      </c>
      <c r="AH3943" t="s">
        <v>161</v>
      </c>
      <c r="AI3943" t="s">
        <v>63</v>
      </c>
      <c r="AJ3943" t="s">
        <v>162</v>
      </c>
      <c r="AK3943">
        <v>194</v>
      </c>
      <c r="AL3943">
        <v>2000000</v>
      </c>
      <c r="AM3943">
        <v>15000000</v>
      </c>
      <c r="AN3943" s="1">
        <v>45473</v>
      </c>
      <c r="AO3943" t="s">
        <v>171</v>
      </c>
      <c r="AP3943" t="s">
        <v>164</v>
      </c>
      <c r="AQ3943">
        <v>23</v>
      </c>
      <c r="AR3943" t="s">
        <v>165</v>
      </c>
      <c r="AS3943">
        <v>0</v>
      </c>
      <c r="AT3943" t="s">
        <v>161</v>
      </c>
      <c r="AU3943">
        <v>31</v>
      </c>
    </row>
    <row r="3944" spans="1:47" x14ac:dyDescent="0.25">
      <c r="A3944" t="s">
        <v>1765</v>
      </c>
      <c r="B3944">
        <v>3203733</v>
      </c>
      <c r="C3944">
        <v>124732</v>
      </c>
      <c r="D3944" t="s">
        <v>48</v>
      </c>
      <c r="E3944">
        <v>0</v>
      </c>
      <c r="F3944">
        <v>0</v>
      </c>
      <c r="G3944">
        <v>0</v>
      </c>
      <c r="H3944">
        <v>0</v>
      </c>
      <c r="I3944">
        <v>74</v>
      </c>
      <c r="J3944">
        <v>2019</v>
      </c>
      <c r="K3944" t="s">
        <v>724</v>
      </c>
      <c r="L3944">
        <v>0</v>
      </c>
      <c r="M3944">
        <v>4</v>
      </c>
      <c r="N3944">
        <v>7</v>
      </c>
      <c r="O3944">
        <v>1</v>
      </c>
      <c r="P3944" t="s">
        <v>1715</v>
      </c>
      <c r="Q3944" t="s">
        <v>1766</v>
      </c>
      <c r="R3944" t="s">
        <v>559</v>
      </c>
      <c r="S3944">
        <v>33046.76150407573</v>
      </c>
      <c r="T3944" t="s">
        <v>927</v>
      </c>
      <c r="U3944" t="s">
        <v>560</v>
      </c>
      <c r="V3944" t="s">
        <v>102</v>
      </c>
      <c r="W3944" t="s">
        <v>1111</v>
      </c>
      <c r="X3944" t="s">
        <v>57</v>
      </c>
      <c r="Y3944" t="s">
        <v>1767</v>
      </c>
      <c r="Z3944" s="1">
        <v>44009</v>
      </c>
      <c r="AA3944">
        <v>74</v>
      </c>
      <c r="AB3944" t="s">
        <v>59</v>
      </c>
      <c r="AC3944">
        <v>2023</v>
      </c>
      <c r="AD3944">
        <v>533</v>
      </c>
      <c r="AE3944" t="s">
        <v>160</v>
      </c>
      <c r="AF3944" t="s">
        <v>61</v>
      </c>
      <c r="AG3944" s="1">
        <v>33997</v>
      </c>
      <c r="AH3944" t="s">
        <v>161</v>
      </c>
      <c r="AI3944" t="s">
        <v>63</v>
      </c>
      <c r="AJ3944" t="s">
        <v>162</v>
      </c>
      <c r="AK3944">
        <v>194</v>
      </c>
      <c r="AL3944">
        <v>2000000</v>
      </c>
      <c r="AM3944">
        <v>15000000</v>
      </c>
      <c r="AN3944" s="1">
        <v>45473</v>
      </c>
      <c r="AO3944" t="s">
        <v>172</v>
      </c>
      <c r="AP3944" t="s">
        <v>164</v>
      </c>
      <c r="AQ3944">
        <v>23</v>
      </c>
      <c r="AR3944" t="s">
        <v>165</v>
      </c>
      <c r="AS3944">
        <v>0</v>
      </c>
      <c r="AT3944" t="s">
        <v>161</v>
      </c>
      <c r="AU3944">
        <v>31</v>
      </c>
    </row>
    <row r="3945" spans="1:47" x14ac:dyDescent="0.25">
      <c r="A3945" t="s">
        <v>1765</v>
      </c>
      <c r="B3945">
        <v>3203733</v>
      </c>
      <c r="C3945">
        <v>124732</v>
      </c>
      <c r="D3945" t="s">
        <v>48</v>
      </c>
      <c r="E3945">
        <v>0</v>
      </c>
      <c r="F3945">
        <v>0</v>
      </c>
      <c r="G3945">
        <v>0</v>
      </c>
      <c r="H3945">
        <v>0</v>
      </c>
      <c r="I3945">
        <v>74</v>
      </c>
      <c r="J3945">
        <v>2019</v>
      </c>
      <c r="K3945" t="s">
        <v>724</v>
      </c>
      <c r="L3945">
        <v>0</v>
      </c>
      <c r="M3945">
        <v>4</v>
      </c>
      <c r="N3945">
        <v>7</v>
      </c>
      <c r="O3945">
        <v>1</v>
      </c>
      <c r="P3945" t="s">
        <v>1715</v>
      </c>
      <c r="Q3945" t="s">
        <v>1766</v>
      </c>
      <c r="R3945" t="s">
        <v>559</v>
      </c>
      <c r="S3945">
        <v>33046.76150407573</v>
      </c>
      <c r="T3945" t="s">
        <v>927</v>
      </c>
      <c r="U3945" t="s">
        <v>560</v>
      </c>
      <c r="V3945" t="s">
        <v>102</v>
      </c>
      <c r="W3945" t="s">
        <v>1111</v>
      </c>
      <c r="X3945" t="s">
        <v>57</v>
      </c>
      <c r="Y3945" t="s">
        <v>1767</v>
      </c>
      <c r="Z3945" s="1">
        <v>44009</v>
      </c>
      <c r="AA3945">
        <v>74</v>
      </c>
      <c r="AB3945" t="s">
        <v>59</v>
      </c>
      <c r="AC3945">
        <v>2023</v>
      </c>
      <c r="AD3945">
        <v>533</v>
      </c>
      <c r="AE3945" t="s">
        <v>160</v>
      </c>
      <c r="AF3945" t="s">
        <v>61</v>
      </c>
      <c r="AG3945" s="1">
        <v>33997</v>
      </c>
      <c r="AH3945" t="s">
        <v>161</v>
      </c>
      <c r="AI3945" t="s">
        <v>63</v>
      </c>
      <c r="AJ3945" t="s">
        <v>162</v>
      </c>
      <c r="AK3945">
        <v>194</v>
      </c>
      <c r="AL3945">
        <v>2000000</v>
      </c>
      <c r="AM3945">
        <v>15000000</v>
      </c>
      <c r="AN3945" s="1">
        <v>45473</v>
      </c>
      <c r="AO3945" t="s">
        <v>173</v>
      </c>
      <c r="AP3945" t="s">
        <v>164</v>
      </c>
      <c r="AQ3945">
        <v>23</v>
      </c>
      <c r="AR3945" t="s">
        <v>165</v>
      </c>
      <c r="AS3945">
        <v>0</v>
      </c>
      <c r="AT3945" t="s">
        <v>161</v>
      </c>
      <c r="AU3945">
        <v>31</v>
      </c>
    </row>
    <row r="3946" spans="1:47" x14ac:dyDescent="0.25">
      <c r="A3946" t="s">
        <v>1765</v>
      </c>
      <c r="B3946">
        <v>3203733</v>
      </c>
      <c r="C3946">
        <v>124732</v>
      </c>
      <c r="D3946" t="s">
        <v>48</v>
      </c>
      <c r="E3946">
        <v>0</v>
      </c>
      <c r="F3946">
        <v>0</v>
      </c>
      <c r="G3946">
        <v>0</v>
      </c>
      <c r="H3946">
        <v>0</v>
      </c>
      <c r="I3946">
        <v>74</v>
      </c>
      <c r="J3946">
        <v>2019</v>
      </c>
      <c r="K3946" t="s">
        <v>724</v>
      </c>
      <c r="L3946">
        <v>0</v>
      </c>
      <c r="M3946">
        <v>4</v>
      </c>
      <c r="N3946">
        <v>7</v>
      </c>
      <c r="O3946">
        <v>1</v>
      </c>
      <c r="P3946" t="s">
        <v>1715</v>
      </c>
      <c r="Q3946" t="s">
        <v>1766</v>
      </c>
      <c r="R3946" t="s">
        <v>559</v>
      </c>
      <c r="S3946">
        <v>33046.76150407573</v>
      </c>
      <c r="T3946" t="s">
        <v>927</v>
      </c>
      <c r="U3946" t="s">
        <v>560</v>
      </c>
      <c r="V3946" t="s">
        <v>102</v>
      </c>
      <c r="W3946" t="s">
        <v>1111</v>
      </c>
      <c r="X3946" t="s">
        <v>57</v>
      </c>
      <c r="Y3946" t="s">
        <v>1767</v>
      </c>
      <c r="Z3946" s="1">
        <v>44009</v>
      </c>
      <c r="AA3946">
        <v>74</v>
      </c>
      <c r="AB3946" t="s">
        <v>59</v>
      </c>
      <c r="AC3946">
        <v>2023</v>
      </c>
      <c r="AD3946">
        <v>533</v>
      </c>
      <c r="AE3946" t="s">
        <v>160</v>
      </c>
      <c r="AF3946" t="s">
        <v>61</v>
      </c>
      <c r="AG3946" s="1">
        <v>33997</v>
      </c>
      <c r="AH3946" t="s">
        <v>161</v>
      </c>
      <c r="AI3946" t="s">
        <v>63</v>
      </c>
      <c r="AJ3946" t="s">
        <v>162</v>
      </c>
      <c r="AK3946">
        <v>194</v>
      </c>
      <c r="AL3946">
        <v>2000000</v>
      </c>
      <c r="AM3946">
        <v>15000000</v>
      </c>
      <c r="AN3946" s="1">
        <v>45473</v>
      </c>
      <c r="AO3946" t="s">
        <v>174</v>
      </c>
      <c r="AP3946" t="s">
        <v>164</v>
      </c>
      <c r="AQ3946">
        <v>23</v>
      </c>
      <c r="AR3946" t="s">
        <v>165</v>
      </c>
      <c r="AS3946">
        <v>0</v>
      </c>
      <c r="AT3946" t="s">
        <v>161</v>
      </c>
      <c r="AU3946">
        <v>31</v>
      </c>
    </row>
    <row r="3947" spans="1:47" x14ac:dyDescent="0.25">
      <c r="A3947" t="s">
        <v>1765</v>
      </c>
      <c r="B3947">
        <v>3203733</v>
      </c>
      <c r="C3947">
        <v>124732</v>
      </c>
      <c r="D3947" t="s">
        <v>48</v>
      </c>
      <c r="E3947">
        <v>0</v>
      </c>
      <c r="F3947">
        <v>0</v>
      </c>
      <c r="G3947">
        <v>0</v>
      </c>
      <c r="H3947">
        <v>0</v>
      </c>
      <c r="I3947">
        <v>74</v>
      </c>
      <c r="J3947">
        <v>2019</v>
      </c>
      <c r="K3947" t="s">
        <v>724</v>
      </c>
      <c r="L3947">
        <v>0</v>
      </c>
      <c r="M3947">
        <v>4</v>
      </c>
      <c r="N3947">
        <v>7</v>
      </c>
      <c r="O3947">
        <v>1</v>
      </c>
      <c r="P3947" t="s">
        <v>1715</v>
      </c>
      <c r="Q3947" t="s">
        <v>1766</v>
      </c>
      <c r="R3947" t="s">
        <v>559</v>
      </c>
      <c r="S3947">
        <v>33046.76150407573</v>
      </c>
      <c r="T3947" t="s">
        <v>927</v>
      </c>
      <c r="U3947" t="s">
        <v>560</v>
      </c>
      <c r="V3947" t="s">
        <v>102</v>
      </c>
      <c r="W3947" t="s">
        <v>1111</v>
      </c>
      <c r="X3947" t="s">
        <v>57</v>
      </c>
      <c r="Y3947" t="s">
        <v>1767</v>
      </c>
      <c r="Z3947" s="1">
        <v>44009</v>
      </c>
      <c r="AA3947">
        <v>74</v>
      </c>
      <c r="AB3947" t="s">
        <v>59</v>
      </c>
      <c r="AC3947">
        <v>2023</v>
      </c>
      <c r="AD3947">
        <v>533</v>
      </c>
      <c r="AE3947" t="s">
        <v>160</v>
      </c>
      <c r="AF3947" t="s">
        <v>61</v>
      </c>
      <c r="AG3947" s="1">
        <v>33997</v>
      </c>
      <c r="AH3947" t="s">
        <v>161</v>
      </c>
      <c r="AI3947" t="s">
        <v>63</v>
      </c>
      <c r="AJ3947" t="s">
        <v>162</v>
      </c>
      <c r="AK3947">
        <v>194</v>
      </c>
      <c r="AL3947">
        <v>2000000</v>
      </c>
      <c r="AM3947">
        <v>15000000</v>
      </c>
      <c r="AN3947" s="1">
        <v>45473</v>
      </c>
      <c r="AO3947" t="s">
        <v>175</v>
      </c>
      <c r="AP3947" t="s">
        <v>66</v>
      </c>
      <c r="AQ3947">
        <v>23</v>
      </c>
      <c r="AR3947" t="s">
        <v>165</v>
      </c>
      <c r="AS3947">
        <v>0</v>
      </c>
      <c r="AT3947" t="s">
        <v>161</v>
      </c>
      <c r="AU3947">
        <v>31</v>
      </c>
    </row>
    <row r="3948" spans="1:47" x14ac:dyDescent="0.25">
      <c r="A3948" t="s">
        <v>1765</v>
      </c>
      <c r="B3948">
        <v>3203733</v>
      </c>
      <c r="C3948">
        <v>124732</v>
      </c>
      <c r="D3948" t="s">
        <v>48</v>
      </c>
      <c r="E3948">
        <v>0</v>
      </c>
      <c r="F3948">
        <v>0</v>
      </c>
      <c r="G3948">
        <v>0</v>
      </c>
      <c r="H3948">
        <v>0</v>
      </c>
      <c r="I3948">
        <v>74</v>
      </c>
      <c r="J3948">
        <v>2019</v>
      </c>
      <c r="K3948" t="s">
        <v>724</v>
      </c>
      <c r="L3948">
        <v>0</v>
      </c>
      <c r="M3948">
        <v>4</v>
      </c>
      <c r="N3948">
        <v>7</v>
      </c>
      <c r="O3948">
        <v>1</v>
      </c>
      <c r="P3948" t="s">
        <v>1715</v>
      </c>
      <c r="Q3948" t="s">
        <v>1766</v>
      </c>
      <c r="R3948" t="s">
        <v>559</v>
      </c>
      <c r="S3948">
        <v>33046.76150407573</v>
      </c>
      <c r="T3948" t="s">
        <v>927</v>
      </c>
      <c r="U3948" t="s">
        <v>560</v>
      </c>
      <c r="V3948" t="s">
        <v>102</v>
      </c>
      <c r="W3948" t="s">
        <v>1111</v>
      </c>
      <c r="X3948" t="s">
        <v>57</v>
      </c>
      <c r="Y3948" t="s">
        <v>1767</v>
      </c>
      <c r="Z3948" s="1">
        <v>44009</v>
      </c>
      <c r="AA3948">
        <v>74</v>
      </c>
      <c r="AB3948" t="s">
        <v>59</v>
      </c>
      <c r="AC3948">
        <v>2023</v>
      </c>
      <c r="AD3948">
        <v>533</v>
      </c>
      <c r="AE3948" t="s">
        <v>160</v>
      </c>
      <c r="AF3948" t="s">
        <v>61</v>
      </c>
      <c r="AG3948" s="1">
        <v>33997</v>
      </c>
      <c r="AH3948" t="s">
        <v>161</v>
      </c>
      <c r="AI3948" t="s">
        <v>63</v>
      </c>
      <c r="AJ3948" t="s">
        <v>162</v>
      </c>
      <c r="AK3948">
        <v>194</v>
      </c>
      <c r="AL3948">
        <v>2000000</v>
      </c>
      <c r="AM3948">
        <v>15000000</v>
      </c>
      <c r="AN3948" s="1">
        <v>45473</v>
      </c>
      <c r="AO3948" t="s">
        <v>176</v>
      </c>
      <c r="AP3948" t="s">
        <v>66</v>
      </c>
      <c r="AQ3948">
        <v>23</v>
      </c>
      <c r="AR3948" t="s">
        <v>165</v>
      </c>
      <c r="AS3948">
        <v>0</v>
      </c>
      <c r="AT3948" t="s">
        <v>161</v>
      </c>
      <c r="AU3948">
        <v>31</v>
      </c>
    </row>
    <row r="3949" spans="1:47" x14ac:dyDescent="0.25">
      <c r="A3949" t="s">
        <v>1765</v>
      </c>
      <c r="B3949">
        <v>3203733</v>
      </c>
      <c r="C3949">
        <v>124732</v>
      </c>
      <c r="D3949" t="s">
        <v>48</v>
      </c>
      <c r="E3949">
        <v>0</v>
      </c>
      <c r="F3949">
        <v>0</v>
      </c>
      <c r="G3949">
        <v>0</v>
      </c>
      <c r="H3949">
        <v>0</v>
      </c>
      <c r="I3949">
        <v>74</v>
      </c>
      <c r="J3949">
        <v>2019</v>
      </c>
      <c r="K3949" t="s">
        <v>724</v>
      </c>
      <c r="L3949">
        <v>0</v>
      </c>
      <c r="M3949">
        <v>4</v>
      </c>
      <c r="N3949">
        <v>7</v>
      </c>
      <c r="O3949">
        <v>1</v>
      </c>
      <c r="P3949" t="s">
        <v>1715</v>
      </c>
      <c r="Q3949" t="s">
        <v>1766</v>
      </c>
      <c r="R3949" t="s">
        <v>559</v>
      </c>
      <c r="S3949">
        <v>33046.76150407573</v>
      </c>
      <c r="T3949" t="s">
        <v>927</v>
      </c>
      <c r="U3949" t="s">
        <v>560</v>
      </c>
      <c r="V3949" t="s">
        <v>102</v>
      </c>
      <c r="W3949" t="s">
        <v>1111</v>
      </c>
      <c r="X3949" t="s">
        <v>57</v>
      </c>
      <c r="Y3949" t="s">
        <v>1767</v>
      </c>
      <c r="Z3949" s="1">
        <v>44009</v>
      </c>
      <c r="AA3949">
        <v>74</v>
      </c>
      <c r="AB3949" t="s">
        <v>59</v>
      </c>
      <c r="AC3949">
        <v>2023</v>
      </c>
      <c r="AD3949">
        <v>533</v>
      </c>
      <c r="AE3949" t="s">
        <v>160</v>
      </c>
      <c r="AF3949" t="s">
        <v>61</v>
      </c>
      <c r="AG3949" s="1">
        <v>33997</v>
      </c>
      <c r="AH3949" t="s">
        <v>161</v>
      </c>
      <c r="AI3949" t="s">
        <v>63</v>
      </c>
      <c r="AJ3949" t="s">
        <v>162</v>
      </c>
      <c r="AK3949">
        <v>194</v>
      </c>
      <c r="AL3949">
        <v>2000000</v>
      </c>
      <c r="AM3949">
        <v>15000000</v>
      </c>
      <c r="AN3949" s="1">
        <v>45473</v>
      </c>
      <c r="AO3949" t="s">
        <v>177</v>
      </c>
      <c r="AP3949" t="s">
        <v>164</v>
      </c>
      <c r="AQ3949">
        <v>23</v>
      </c>
      <c r="AR3949" t="s">
        <v>165</v>
      </c>
      <c r="AS3949">
        <v>0</v>
      </c>
      <c r="AT3949" t="s">
        <v>161</v>
      </c>
      <c r="AU3949">
        <v>31</v>
      </c>
    </row>
    <row r="3950" spans="1:47" x14ac:dyDescent="0.25">
      <c r="A3950" t="s">
        <v>1768</v>
      </c>
      <c r="B3950">
        <v>3203735</v>
      </c>
      <c r="C3950">
        <v>393325</v>
      </c>
      <c r="D3950" t="s">
        <v>48</v>
      </c>
      <c r="E3950">
        <v>0</v>
      </c>
      <c r="F3950">
        <v>0</v>
      </c>
      <c r="G3950">
        <v>1</v>
      </c>
      <c r="H3950">
        <v>0</v>
      </c>
      <c r="I3950">
        <v>45</v>
      </c>
      <c r="J3950">
        <v>2019</v>
      </c>
      <c r="K3950" t="s">
        <v>724</v>
      </c>
      <c r="L3950">
        <v>6</v>
      </c>
      <c r="M3950">
        <v>1</v>
      </c>
      <c r="N3950">
        <v>16</v>
      </c>
      <c r="O3950">
        <v>14</v>
      </c>
      <c r="P3950" t="s">
        <v>932</v>
      </c>
      <c r="Q3950" t="s">
        <v>210</v>
      </c>
      <c r="R3950" t="s">
        <v>115</v>
      </c>
      <c r="S3950">
        <v>33046.76150407573</v>
      </c>
      <c r="T3950" t="s">
        <v>376</v>
      </c>
      <c r="U3950" t="s">
        <v>116</v>
      </c>
      <c r="V3950" t="s">
        <v>648</v>
      </c>
      <c r="W3950" t="s">
        <v>158</v>
      </c>
      <c r="X3950" t="s">
        <v>57</v>
      </c>
      <c r="Y3950" t="s">
        <v>1769</v>
      </c>
      <c r="Z3950" s="1">
        <v>44009</v>
      </c>
      <c r="AA3950">
        <v>68</v>
      </c>
      <c r="AB3950" t="s">
        <v>81</v>
      </c>
      <c r="AC3950">
        <v>2021</v>
      </c>
      <c r="AD3950">
        <v>1123</v>
      </c>
      <c r="AE3950" t="s">
        <v>1229</v>
      </c>
      <c r="AF3950" t="s">
        <v>247</v>
      </c>
      <c r="AG3950" s="1">
        <v>36576</v>
      </c>
      <c r="AH3950" t="s">
        <v>355</v>
      </c>
      <c r="AI3950" t="s">
        <v>265</v>
      </c>
      <c r="AJ3950" t="s">
        <v>64</v>
      </c>
      <c r="AK3950">
        <v>185</v>
      </c>
      <c r="AL3950">
        <v>12000000</v>
      </c>
      <c r="AM3950">
        <v>12000000</v>
      </c>
      <c r="AN3950" s="1">
        <v>45838</v>
      </c>
      <c r="AO3950" t="s">
        <v>1230</v>
      </c>
      <c r="AP3950" t="s">
        <v>66</v>
      </c>
      <c r="AQ3950">
        <v>9</v>
      </c>
      <c r="AR3950" t="s">
        <v>1231</v>
      </c>
      <c r="AS3950">
        <v>0</v>
      </c>
      <c r="AT3950" t="s">
        <v>355</v>
      </c>
      <c r="AU3950">
        <v>24</v>
      </c>
    </row>
    <row r="3951" spans="1:47" x14ac:dyDescent="0.25">
      <c r="A3951" t="s">
        <v>1770</v>
      </c>
      <c r="B3951">
        <v>3203737</v>
      </c>
      <c r="C3951">
        <v>332705</v>
      </c>
      <c r="D3951" t="s">
        <v>48</v>
      </c>
      <c r="E3951">
        <v>0</v>
      </c>
      <c r="F3951">
        <v>0</v>
      </c>
      <c r="G3951">
        <v>0</v>
      </c>
      <c r="H3951">
        <v>0</v>
      </c>
      <c r="I3951">
        <v>87</v>
      </c>
      <c r="J3951">
        <v>2019</v>
      </c>
      <c r="K3951" t="s">
        <v>724</v>
      </c>
      <c r="L3951">
        <v>1</v>
      </c>
      <c r="M3951">
        <v>2</v>
      </c>
      <c r="N3951">
        <v>15</v>
      </c>
      <c r="O3951">
        <v>3</v>
      </c>
      <c r="P3951" t="s">
        <v>520</v>
      </c>
      <c r="Q3951" t="s">
        <v>625</v>
      </c>
      <c r="R3951" t="s">
        <v>822</v>
      </c>
      <c r="S3951">
        <v>33046.76150407573</v>
      </c>
      <c r="T3951" t="s">
        <v>222</v>
      </c>
      <c r="U3951" t="s">
        <v>580</v>
      </c>
      <c r="V3951" t="s">
        <v>914</v>
      </c>
      <c r="W3951" t="s">
        <v>56</v>
      </c>
      <c r="X3951" t="s">
        <v>57</v>
      </c>
      <c r="Y3951" t="s">
        <v>1771</v>
      </c>
      <c r="Z3951" s="1">
        <v>44009</v>
      </c>
      <c r="AA3951">
        <v>87</v>
      </c>
      <c r="AB3951" t="s">
        <v>59</v>
      </c>
      <c r="AC3951">
        <v>2023</v>
      </c>
      <c r="AD3951">
        <v>989</v>
      </c>
      <c r="AE3951" t="s">
        <v>1363</v>
      </c>
      <c r="AF3951" t="s">
        <v>247</v>
      </c>
      <c r="AG3951" s="1">
        <v>36205</v>
      </c>
      <c r="AH3951" t="s">
        <v>252</v>
      </c>
      <c r="AI3951" t="s">
        <v>249</v>
      </c>
      <c r="AJ3951" t="s">
        <v>64</v>
      </c>
      <c r="AK3951">
        <v>175</v>
      </c>
      <c r="AL3951">
        <v>20000000</v>
      </c>
      <c r="AM3951">
        <v>20000000</v>
      </c>
      <c r="AN3951" s="1">
        <v>46934</v>
      </c>
      <c r="AO3951" t="s">
        <v>1364</v>
      </c>
      <c r="AP3951" t="s">
        <v>66</v>
      </c>
      <c r="AQ3951">
        <v>18</v>
      </c>
      <c r="AR3951" t="s">
        <v>1365</v>
      </c>
      <c r="AS3951">
        <v>0</v>
      </c>
      <c r="AT3951" t="s">
        <v>252</v>
      </c>
      <c r="AU3951">
        <v>25</v>
      </c>
    </row>
    <row r="3952" spans="1:47" x14ac:dyDescent="0.25">
      <c r="A3952" t="s">
        <v>1772</v>
      </c>
      <c r="B3952">
        <v>3388676</v>
      </c>
      <c r="C3952">
        <v>315779</v>
      </c>
      <c r="D3952" t="s">
        <v>1773</v>
      </c>
      <c r="E3952">
        <v>0</v>
      </c>
      <c r="F3952">
        <v>0</v>
      </c>
      <c r="G3952">
        <v>0</v>
      </c>
      <c r="H3952">
        <v>0</v>
      </c>
      <c r="I3952">
        <v>72</v>
      </c>
      <c r="J3952">
        <v>2019</v>
      </c>
      <c r="K3952" t="s">
        <v>695</v>
      </c>
      <c r="L3952">
        <v>0</v>
      </c>
      <c r="M3952">
        <v>1</v>
      </c>
      <c r="N3952">
        <v>8.7201953461648944</v>
      </c>
      <c r="O3952">
        <v>9.2028152829646661</v>
      </c>
      <c r="P3952" t="s">
        <v>1266</v>
      </c>
      <c r="Q3952" t="s">
        <v>1459</v>
      </c>
      <c r="R3952" t="s">
        <v>1774</v>
      </c>
      <c r="S3952">
        <v>33046.76150407573</v>
      </c>
      <c r="T3952" t="s">
        <v>1244</v>
      </c>
      <c r="U3952" t="s">
        <v>1477</v>
      </c>
      <c r="V3952" t="s">
        <v>1463</v>
      </c>
      <c r="W3952" t="s">
        <v>141</v>
      </c>
      <c r="X3952" t="s">
        <v>151</v>
      </c>
      <c r="Y3952" t="s">
        <v>1775</v>
      </c>
      <c r="Z3952" s="1">
        <v>44010</v>
      </c>
      <c r="AA3952">
        <v>72</v>
      </c>
      <c r="AB3952" t="s">
        <v>59</v>
      </c>
      <c r="AC3952">
        <v>2023</v>
      </c>
      <c r="AD3952">
        <v>5</v>
      </c>
      <c r="AE3952" t="s">
        <v>475</v>
      </c>
      <c r="AF3952" t="s">
        <v>247</v>
      </c>
      <c r="AG3952" s="1">
        <v>36056</v>
      </c>
      <c r="AH3952" t="s">
        <v>264</v>
      </c>
      <c r="AI3952" t="s">
        <v>265</v>
      </c>
      <c r="AJ3952" t="s">
        <v>64</v>
      </c>
      <c r="AK3952">
        <v>177</v>
      </c>
      <c r="AL3952">
        <v>25000000</v>
      </c>
      <c r="AM3952">
        <v>60000000</v>
      </c>
      <c r="AN3952" s="1">
        <v>46568</v>
      </c>
      <c r="AO3952" t="s">
        <v>476</v>
      </c>
      <c r="AP3952" t="s">
        <v>164</v>
      </c>
      <c r="AQ3952">
        <v>11</v>
      </c>
      <c r="AR3952" t="s">
        <v>477</v>
      </c>
      <c r="AS3952">
        <v>0</v>
      </c>
      <c r="AT3952" t="s">
        <v>264</v>
      </c>
      <c r="AU3952">
        <v>26</v>
      </c>
    </row>
    <row r="3953" spans="1:47" x14ac:dyDescent="0.25">
      <c r="A3953" t="s">
        <v>1772</v>
      </c>
      <c r="B3953">
        <v>3388676</v>
      </c>
      <c r="C3953">
        <v>315779</v>
      </c>
      <c r="D3953" t="s">
        <v>1773</v>
      </c>
      <c r="E3953">
        <v>0</v>
      </c>
      <c r="F3953">
        <v>0</v>
      </c>
      <c r="G3953">
        <v>0</v>
      </c>
      <c r="H3953">
        <v>0</v>
      </c>
      <c r="I3953">
        <v>72</v>
      </c>
      <c r="J3953">
        <v>2019</v>
      </c>
      <c r="K3953" t="s">
        <v>695</v>
      </c>
      <c r="L3953">
        <v>0</v>
      </c>
      <c r="M3953">
        <v>1</v>
      </c>
      <c r="N3953">
        <v>8.7201953461648944</v>
      </c>
      <c r="O3953">
        <v>9.2028152829646661</v>
      </c>
      <c r="P3953" t="s">
        <v>1266</v>
      </c>
      <c r="Q3953" t="s">
        <v>1459</v>
      </c>
      <c r="R3953" t="s">
        <v>1774</v>
      </c>
      <c r="S3953">
        <v>33046.76150407573</v>
      </c>
      <c r="T3953" t="s">
        <v>1244</v>
      </c>
      <c r="U3953" t="s">
        <v>1477</v>
      </c>
      <c r="V3953" t="s">
        <v>1463</v>
      </c>
      <c r="W3953" t="s">
        <v>141</v>
      </c>
      <c r="X3953" t="s">
        <v>151</v>
      </c>
      <c r="Y3953" t="s">
        <v>1775</v>
      </c>
      <c r="Z3953" s="1">
        <v>44010</v>
      </c>
      <c r="AA3953">
        <v>72</v>
      </c>
      <c r="AB3953" t="s">
        <v>59</v>
      </c>
      <c r="AC3953">
        <v>2023</v>
      </c>
      <c r="AD3953">
        <v>5</v>
      </c>
      <c r="AE3953" t="s">
        <v>475</v>
      </c>
      <c r="AF3953" t="s">
        <v>247</v>
      </c>
      <c r="AG3953" s="1">
        <v>36056</v>
      </c>
      <c r="AH3953" t="s">
        <v>264</v>
      </c>
      <c r="AI3953" t="s">
        <v>265</v>
      </c>
      <c r="AJ3953" t="s">
        <v>64</v>
      </c>
      <c r="AK3953">
        <v>177</v>
      </c>
      <c r="AL3953">
        <v>25000000</v>
      </c>
      <c r="AM3953">
        <v>60000000</v>
      </c>
      <c r="AN3953" s="1">
        <v>46568</v>
      </c>
      <c r="AO3953" t="s">
        <v>478</v>
      </c>
      <c r="AP3953" t="s">
        <v>164</v>
      </c>
      <c r="AQ3953">
        <v>11</v>
      </c>
      <c r="AR3953" t="s">
        <v>477</v>
      </c>
      <c r="AS3953">
        <v>0</v>
      </c>
      <c r="AT3953" t="s">
        <v>264</v>
      </c>
      <c r="AU3953">
        <v>26</v>
      </c>
    </row>
    <row r="3954" spans="1:47" x14ac:dyDescent="0.25">
      <c r="A3954" t="s">
        <v>1772</v>
      </c>
      <c r="B3954">
        <v>3388676</v>
      </c>
      <c r="C3954">
        <v>315779</v>
      </c>
      <c r="D3954" t="s">
        <v>1773</v>
      </c>
      <c r="E3954">
        <v>0</v>
      </c>
      <c r="F3954">
        <v>0</v>
      </c>
      <c r="G3954">
        <v>0</v>
      </c>
      <c r="H3954">
        <v>0</v>
      </c>
      <c r="I3954">
        <v>72</v>
      </c>
      <c r="J3954">
        <v>2019</v>
      </c>
      <c r="K3954" t="s">
        <v>695</v>
      </c>
      <c r="L3954">
        <v>0</v>
      </c>
      <c r="M3954">
        <v>1</v>
      </c>
      <c r="N3954">
        <v>8.7201953461648944</v>
      </c>
      <c r="O3954">
        <v>9.2028152829646661</v>
      </c>
      <c r="P3954" t="s">
        <v>1266</v>
      </c>
      <c r="Q3954" t="s">
        <v>1459</v>
      </c>
      <c r="R3954" t="s">
        <v>1774</v>
      </c>
      <c r="S3954">
        <v>33046.76150407573</v>
      </c>
      <c r="T3954" t="s">
        <v>1244</v>
      </c>
      <c r="U3954" t="s">
        <v>1477</v>
      </c>
      <c r="V3954" t="s">
        <v>1463</v>
      </c>
      <c r="W3954" t="s">
        <v>141</v>
      </c>
      <c r="X3954" t="s">
        <v>151</v>
      </c>
      <c r="Y3954" t="s">
        <v>1775</v>
      </c>
      <c r="Z3954" s="1">
        <v>44010</v>
      </c>
      <c r="AA3954">
        <v>72</v>
      </c>
      <c r="AB3954" t="s">
        <v>59</v>
      </c>
      <c r="AC3954">
        <v>2023</v>
      </c>
      <c r="AD3954">
        <v>5</v>
      </c>
      <c r="AE3954" t="s">
        <v>475</v>
      </c>
      <c r="AF3954" t="s">
        <v>247</v>
      </c>
      <c r="AG3954" s="1">
        <v>36056</v>
      </c>
      <c r="AH3954" t="s">
        <v>264</v>
      </c>
      <c r="AI3954" t="s">
        <v>265</v>
      </c>
      <c r="AJ3954" t="s">
        <v>64</v>
      </c>
      <c r="AK3954">
        <v>177</v>
      </c>
      <c r="AL3954">
        <v>25000000</v>
      </c>
      <c r="AM3954">
        <v>60000000</v>
      </c>
      <c r="AN3954" s="1">
        <v>46568</v>
      </c>
      <c r="AO3954" t="s">
        <v>479</v>
      </c>
      <c r="AP3954" t="s">
        <v>164</v>
      </c>
      <c r="AQ3954">
        <v>11</v>
      </c>
      <c r="AR3954" t="s">
        <v>477</v>
      </c>
      <c r="AS3954">
        <v>0</v>
      </c>
      <c r="AT3954" t="s">
        <v>264</v>
      </c>
      <c r="AU3954">
        <v>26</v>
      </c>
    </row>
    <row r="3955" spans="1:47" x14ac:dyDescent="0.25">
      <c r="A3955" t="s">
        <v>1772</v>
      </c>
      <c r="B3955">
        <v>3388676</v>
      </c>
      <c r="C3955">
        <v>315779</v>
      </c>
      <c r="D3955" t="s">
        <v>1773</v>
      </c>
      <c r="E3955">
        <v>0</v>
      </c>
      <c r="F3955">
        <v>0</v>
      </c>
      <c r="G3955">
        <v>0</v>
      </c>
      <c r="H3955">
        <v>0</v>
      </c>
      <c r="I3955">
        <v>72</v>
      </c>
      <c r="J3955">
        <v>2019</v>
      </c>
      <c r="K3955" t="s">
        <v>695</v>
      </c>
      <c r="L3955">
        <v>0</v>
      </c>
      <c r="M3955">
        <v>1</v>
      </c>
      <c r="N3955">
        <v>8.7201953461648944</v>
      </c>
      <c r="O3955">
        <v>9.2028152829646661</v>
      </c>
      <c r="P3955" t="s">
        <v>1266</v>
      </c>
      <c r="Q3955" t="s">
        <v>1459</v>
      </c>
      <c r="R3955" t="s">
        <v>1774</v>
      </c>
      <c r="S3955">
        <v>33046.76150407573</v>
      </c>
      <c r="T3955" t="s">
        <v>1244</v>
      </c>
      <c r="U3955" t="s">
        <v>1477</v>
      </c>
      <c r="V3955" t="s">
        <v>1463</v>
      </c>
      <c r="W3955" t="s">
        <v>141</v>
      </c>
      <c r="X3955" t="s">
        <v>151</v>
      </c>
      <c r="Y3955" t="s">
        <v>1775</v>
      </c>
      <c r="Z3955" s="1">
        <v>44010</v>
      </c>
      <c r="AA3955">
        <v>72</v>
      </c>
      <c r="AB3955" t="s">
        <v>59</v>
      </c>
      <c r="AC3955">
        <v>2023</v>
      </c>
      <c r="AD3955">
        <v>5</v>
      </c>
      <c r="AE3955" t="s">
        <v>475</v>
      </c>
      <c r="AF3955" t="s">
        <v>247</v>
      </c>
      <c r="AG3955" s="1">
        <v>36056</v>
      </c>
      <c r="AH3955" t="s">
        <v>264</v>
      </c>
      <c r="AI3955" t="s">
        <v>265</v>
      </c>
      <c r="AJ3955" t="s">
        <v>64</v>
      </c>
      <c r="AK3955">
        <v>177</v>
      </c>
      <c r="AL3955">
        <v>25000000</v>
      </c>
      <c r="AM3955">
        <v>60000000</v>
      </c>
      <c r="AN3955" s="1">
        <v>46568</v>
      </c>
      <c r="AO3955" t="s">
        <v>480</v>
      </c>
      <c r="AP3955" t="s">
        <v>164</v>
      </c>
      <c r="AQ3955">
        <v>11</v>
      </c>
      <c r="AR3955" t="s">
        <v>477</v>
      </c>
      <c r="AS3955">
        <v>0</v>
      </c>
      <c r="AT3955" t="s">
        <v>264</v>
      </c>
      <c r="AU3955">
        <v>26</v>
      </c>
    </row>
    <row r="3956" spans="1:47" x14ac:dyDescent="0.25">
      <c r="A3956" t="s">
        <v>1772</v>
      </c>
      <c r="B3956">
        <v>3388676</v>
      </c>
      <c r="C3956">
        <v>315779</v>
      </c>
      <c r="D3956" t="s">
        <v>1773</v>
      </c>
      <c r="E3956">
        <v>0</v>
      </c>
      <c r="F3956">
        <v>0</v>
      </c>
      <c r="G3956">
        <v>0</v>
      </c>
      <c r="H3956">
        <v>0</v>
      </c>
      <c r="I3956">
        <v>72</v>
      </c>
      <c r="J3956">
        <v>2019</v>
      </c>
      <c r="K3956" t="s">
        <v>695</v>
      </c>
      <c r="L3956">
        <v>0</v>
      </c>
      <c r="M3956">
        <v>1</v>
      </c>
      <c r="N3956">
        <v>8.7201953461648944</v>
      </c>
      <c r="O3956">
        <v>9.2028152829646661</v>
      </c>
      <c r="P3956" t="s">
        <v>1266</v>
      </c>
      <c r="Q3956" t="s">
        <v>1459</v>
      </c>
      <c r="R3956" t="s">
        <v>1774</v>
      </c>
      <c r="S3956">
        <v>33046.76150407573</v>
      </c>
      <c r="T3956" t="s">
        <v>1244</v>
      </c>
      <c r="U3956" t="s">
        <v>1477</v>
      </c>
      <c r="V3956" t="s">
        <v>1463</v>
      </c>
      <c r="W3956" t="s">
        <v>141</v>
      </c>
      <c r="X3956" t="s">
        <v>151</v>
      </c>
      <c r="Y3956" t="s">
        <v>1775</v>
      </c>
      <c r="Z3956" s="1">
        <v>44010</v>
      </c>
      <c r="AA3956">
        <v>72</v>
      </c>
      <c r="AB3956" t="s">
        <v>59</v>
      </c>
      <c r="AC3956">
        <v>2023</v>
      </c>
      <c r="AD3956">
        <v>5</v>
      </c>
      <c r="AE3956" t="s">
        <v>475</v>
      </c>
      <c r="AF3956" t="s">
        <v>247</v>
      </c>
      <c r="AG3956" s="1">
        <v>36056</v>
      </c>
      <c r="AH3956" t="s">
        <v>264</v>
      </c>
      <c r="AI3956" t="s">
        <v>265</v>
      </c>
      <c r="AJ3956" t="s">
        <v>64</v>
      </c>
      <c r="AK3956">
        <v>177</v>
      </c>
      <c r="AL3956">
        <v>25000000</v>
      </c>
      <c r="AM3956">
        <v>60000000</v>
      </c>
      <c r="AN3956" s="1">
        <v>46568</v>
      </c>
      <c r="AO3956" t="s">
        <v>481</v>
      </c>
      <c r="AP3956" t="s">
        <v>164</v>
      </c>
      <c r="AQ3956">
        <v>11</v>
      </c>
      <c r="AR3956" t="s">
        <v>477</v>
      </c>
      <c r="AS3956">
        <v>0</v>
      </c>
      <c r="AT3956" t="s">
        <v>264</v>
      </c>
      <c r="AU3956">
        <v>26</v>
      </c>
    </row>
    <row r="3957" spans="1:47" x14ac:dyDescent="0.25">
      <c r="A3957" t="s">
        <v>1772</v>
      </c>
      <c r="B3957">
        <v>3388676</v>
      </c>
      <c r="C3957">
        <v>315779</v>
      </c>
      <c r="D3957" t="s">
        <v>1773</v>
      </c>
      <c r="E3957">
        <v>0</v>
      </c>
      <c r="F3957">
        <v>0</v>
      </c>
      <c r="G3957">
        <v>0</v>
      </c>
      <c r="H3957">
        <v>0</v>
      </c>
      <c r="I3957">
        <v>72</v>
      </c>
      <c r="J3957">
        <v>2019</v>
      </c>
      <c r="K3957" t="s">
        <v>695</v>
      </c>
      <c r="L3957">
        <v>0</v>
      </c>
      <c r="M3957">
        <v>1</v>
      </c>
      <c r="N3957">
        <v>8.7201953461648944</v>
      </c>
      <c r="O3957">
        <v>9.2028152829646661</v>
      </c>
      <c r="P3957" t="s">
        <v>1266</v>
      </c>
      <c r="Q3957" t="s">
        <v>1459</v>
      </c>
      <c r="R3957" t="s">
        <v>1774</v>
      </c>
      <c r="S3957">
        <v>33046.76150407573</v>
      </c>
      <c r="T3957" t="s">
        <v>1244</v>
      </c>
      <c r="U3957" t="s">
        <v>1477</v>
      </c>
      <c r="V3957" t="s">
        <v>1463</v>
      </c>
      <c r="W3957" t="s">
        <v>141</v>
      </c>
      <c r="X3957" t="s">
        <v>151</v>
      </c>
      <c r="Y3957" t="s">
        <v>1775</v>
      </c>
      <c r="Z3957" s="1">
        <v>44010</v>
      </c>
      <c r="AA3957">
        <v>72</v>
      </c>
      <c r="AB3957" t="s">
        <v>59</v>
      </c>
      <c r="AC3957">
        <v>2023</v>
      </c>
      <c r="AD3957">
        <v>5</v>
      </c>
      <c r="AE3957" t="s">
        <v>475</v>
      </c>
      <c r="AF3957" t="s">
        <v>247</v>
      </c>
      <c r="AG3957" s="1">
        <v>36056</v>
      </c>
      <c r="AH3957" t="s">
        <v>264</v>
      </c>
      <c r="AI3957" t="s">
        <v>265</v>
      </c>
      <c r="AJ3957" t="s">
        <v>64</v>
      </c>
      <c r="AK3957">
        <v>177</v>
      </c>
      <c r="AL3957">
        <v>25000000</v>
      </c>
      <c r="AM3957">
        <v>60000000</v>
      </c>
      <c r="AN3957" s="1">
        <v>46568</v>
      </c>
      <c r="AO3957" t="s">
        <v>482</v>
      </c>
      <c r="AP3957" t="s">
        <v>164</v>
      </c>
      <c r="AQ3957">
        <v>11</v>
      </c>
      <c r="AR3957" t="s">
        <v>477</v>
      </c>
      <c r="AS3957">
        <v>0</v>
      </c>
      <c r="AT3957" t="s">
        <v>483</v>
      </c>
      <c r="AU3957">
        <v>26</v>
      </c>
    </row>
    <row r="3958" spans="1:47" x14ac:dyDescent="0.25">
      <c r="A3958" t="s">
        <v>1772</v>
      </c>
      <c r="B3958">
        <v>3388676</v>
      </c>
      <c r="C3958">
        <v>315779</v>
      </c>
      <c r="D3958" t="s">
        <v>1773</v>
      </c>
      <c r="E3958">
        <v>0</v>
      </c>
      <c r="F3958">
        <v>0</v>
      </c>
      <c r="G3958">
        <v>0</v>
      </c>
      <c r="H3958">
        <v>0</v>
      </c>
      <c r="I3958">
        <v>72</v>
      </c>
      <c r="J3958">
        <v>2019</v>
      </c>
      <c r="K3958" t="s">
        <v>695</v>
      </c>
      <c r="L3958">
        <v>0</v>
      </c>
      <c r="M3958">
        <v>1</v>
      </c>
      <c r="N3958">
        <v>8.7201953461648944</v>
      </c>
      <c r="O3958">
        <v>9.2028152829646661</v>
      </c>
      <c r="P3958" t="s">
        <v>1266</v>
      </c>
      <c r="Q3958" t="s">
        <v>1459</v>
      </c>
      <c r="R3958" t="s">
        <v>1774</v>
      </c>
      <c r="S3958">
        <v>33046.76150407573</v>
      </c>
      <c r="T3958" t="s">
        <v>1244</v>
      </c>
      <c r="U3958" t="s">
        <v>1477</v>
      </c>
      <c r="V3958" t="s">
        <v>1463</v>
      </c>
      <c r="W3958" t="s">
        <v>141</v>
      </c>
      <c r="X3958" t="s">
        <v>151</v>
      </c>
      <c r="Y3958" t="s">
        <v>1775</v>
      </c>
      <c r="Z3958" s="1">
        <v>44010</v>
      </c>
      <c r="AA3958">
        <v>72</v>
      </c>
      <c r="AB3958" t="s">
        <v>59</v>
      </c>
      <c r="AC3958">
        <v>2023</v>
      </c>
      <c r="AD3958">
        <v>5</v>
      </c>
      <c r="AE3958" t="s">
        <v>475</v>
      </c>
      <c r="AF3958" t="s">
        <v>247</v>
      </c>
      <c r="AG3958" s="1">
        <v>36056</v>
      </c>
      <c r="AH3958" t="s">
        <v>264</v>
      </c>
      <c r="AI3958" t="s">
        <v>265</v>
      </c>
      <c r="AJ3958" t="s">
        <v>64</v>
      </c>
      <c r="AK3958">
        <v>177</v>
      </c>
      <c r="AL3958">
        <v>25000000</v>
      </c>
      <c r="AM3958">
        <v>60000000</v>
      </c>
      <c r="AN3958" s="1">
        <v>46568</v>
      </c>
      <c r="AO3958" t="s">
        <v>484</v>
      </c>
      <c r="AP3958" t="s">
        <v>164</v>
      </c>
      <c r="AQ3958">
        <v>11</v>
      </c>
      <c r="AR3958" t="s">
        <v>477</v>
      </c>
      <c r="AS3958">
        <v>0</v>
      </c>
      <c r="AT3958" t="s">
        <v>264</v>
      </c>
      <c r="AU3958">
        <v>26</v>
      </c>
    </row>
    <row r="3959" spans="1:47" x14ac:dyDescent="0.25">
      <c r="A3959" t="s">
        <v>1772</v>
      </c>
      <c r="B3959">
        <v>3388676</v>
      </c>
      <c r="C3959">
        <v>315779</v>
      </c>
      <c r="D3959" t="s">
        <v>1773</v>
      </c>
      <c r="E3959">
        <v>0</v>
      </c>
      <c r="F3959">
        <v>0</v>
      </c>
      <c r="G3959">
        <v>0</v>
      </c>
      <c r="H3959">
        <v>0</v>
      </c>
      <c r="I3959">
        <v>72</v>
      </c>
      <c r="J3959">
        <v>2019</v>
      </c>
      <c r="K3959" t="s">
        <v>695</v>
      </c>
      <c r="L3959">
        <v>0</v>
      </c>
      <c r="M3959">
        <v>1</v>
      </c>
      <c r="N3959">
        <v>8.7201953461648944</v>
      </c>
      <c r="O3959">
        <v>9.2028152829646661</v>
      </c>
      <c r="P3959" t="s">
        <v>1266</v>
      </c>
      <c r="Q3959" t="s">
        <v>1459</v>
      </c>
      <c r="R3959" t="s">
        <v>1774</v>
      </c>
      <c r="S3959">
        <v>33046.76150407573</v>
      </c>
      <c r="T3959" t="s">
        <v>1244</v>
      </c>
      <c r="U3959" t="s">
        <v>1477</v>
      </c>
      <c r="V3959" t="s">
        <v>1463</v>
      </c>
      <c r="W3959" t="s">
        <v>141</v>
      </c>
      <c r="X3959" t="s">
        <v>151</v>
      </c>
      <c r="Y3959" t="s">
        <v>1775</v>
      </c>
      <c r="Z3959" s="1">
        <v>44010</v>
      </c>
      <c r="AA3959">
        <v>72</v>
      </c>
      <c r="AB3959" t="s">
        <v>59</v>
      </c>
      <c r="AC3959">
        <v>2023</v>
      </c>
      <c r="AD3959">
        <v>5</v>
      </c>
      <c r="AE3959" t="s">
        <v>475</v>
      </c>
      <c r="AF3959" t="s">
        <v>247</v>
      </c>
      <c r="AG3959" s="1">
        <v>36056</v>
      </c>
      <c r="AH3959" t="s">
        <v>264</v>
      </c>
      <c r="AI3959" t="s">
        <v>265</v>
      </c>
      <c r="AJ3959" t="s">
        <v>64</v>
      </c>
      <c r="AK3959">
        <v>177</v>
      </c>
      <c r="AL3959">
        <v>25000000</v>
      </c>
      <c r="AM3959">
        <v>60000000</v>
      </c>
      <c r="AN3959" s="1">
        <v>46568</v>
      </c>
      <c r="AO3959" t="s">
        <v>485</v>
      </c>
      <c r="AP3959" t="s">
        <v>66</v>
      </c>
      <c r="AQ3959">
        <v>11</v>
      </c>
      <c r="AR3959" t="s">
        <v>477</v>
      </c>
      <c r="AS3959">
        <v>0</v>
      </c>
      <c r="AT3959" t="s">
        <v>264</v>
      </c>
      <c r="AU3959">
        <v>26</v>
      </c>
    </row>
    <row r="3960" spans="1:47" x14ac:dyDescent="0.25">
      <c r="A3960" t="s">
        <v>1772</v>
      </c>
      <c r="B3960">
        <v>3388676</v>
      </c>
      <c r="C3960">
        <v>315779</v>
      </c>
      <c r="D3960" t="s">
        <v>1773</v>
      </c>
      <c r="E3960">
        <v>0</v>
      </c>
      <c r="F3960">
        <v>0</v>
      </c>
      <c r="G3960">
        <v>0</v>
      </c>
      <c r="H3960">
        <v>0</v>
      </c>
      <c r="I3960">
        <v>72</v>
      </c>
      <c r="J3960">
        <v>2019</v>
      </c>
      <c r="K3960" t="s">
        <v>695</v>
      </c>
      <c r="L3960">
        <v>0</v>
      </c>
      <c r="M3960">
        <v>1</v>
      </c>
      <c r="N3960">
        <v>8.7201953461648944</v>
      </c>
      <c r="O3960">
        <v>9.2028152829646661</v>
      </c>
      <c r="P3960" t="s">
        <v>1266</v>
      </c>
      <c r="Q3960" t="s">
        <v>1459</v>
      </c>
      <c r="R3960" t="s">
        <v>1774</v>
      </c>
      <c r="S3960">
        <v>33046.76150407573</v>
      </c>
      <c r="T3960" t="s">
        <v>1244</v>
      </c>
      <c r="U3960" t="s">
        <v>1477</v>
      </c>
      <c r="V3960" t="s">
        <v>1463</v>
      </c>
      <c r="W3960" t="s">
        <v>141</v>
      </c>
      <c r="X3960" t="s">
        <v>151</v>
      </c>
      <c r="Y3960" t="s">
        <v>1775</v>
      </c>
      <c r="Z3960" s="1">
        <v>44010</v>
      </c>
      <c r="AA3960">
        <v>72</v>
      </c>
      <c r="AB3960" t="s">
        <v>59</v>
      </c>
      <c r="AC3960">
        <v>2023</v>
      </c>
      <c r="AD3960">
        <v>5</v>
      </c>
      <c r="AE3960" t="s">
        <v>475</v>
      </c>
      <c r="AF3960" t="s">
        <v>247</v>
      </c>
      <c r="AG3960" s="1">
        <v>36056</v>
      </c>
      <c r="AH3960" t="s">
        <v>264</v>
      </c>
      <c r="AI3960" t="s">
        <v>265</v>
      </c>
      <c r="AJ3960" t="s">
        <v>64</v>
      </c>
      <c r="AK3960">
        <v>177</v>
      </c>
      <c r="AL3960">
        <v>25000000</v>
      </c>
      <c r="AM3960">
        <v>60000000</v>
      </c>
      <c r="AN3960" s="1">
        <v>46568</v>
      </c>
      <c r="AO3960" t="s">
        <v>486</v>
      </c>
      <c r="AP3960" t="s">
        <v>164</v>
      </c>
      <c r="AQ3960">
        <v>11</v>
      </c>
      <c r="AR3960" t="s">
        <v>477</v>
      </c>
      <c r="AS3960">
        <v>0</v>
      </c>
      <c r="AT3960" t="s">
        <v>264</v>
      </c>
      <c r="AU3960">
        <v>26</v>
      </c>
    </row>
    <row r="3961" spans="1:47" x14ac:dyDescent="0.25">
      <c r="A3961" t="s">
        <v>1772</v>
      </c>
      <c r="B3961">
        <v>3388676</v>
      </c>
      <c r="C3961">
        <v>315779</v>
      </c>
      <c r="D3961" t="s">
        <v>1773</v>
      </c>
      <c r="E3961">
        <v>0</v>
      </c>
      <c r="F3961">
        <v>0</v>
      </c>
      <c r="G3961">
        <v>0</v>
      </c>
      <c r="H3961">
        <v>0</v>
      </c>
      <c r="I3961">
        <v>72</v>
      </c>
      <c r="J3961">
        <v>2019</v>
      </c>
      <c r="K3961" t="s">
        <v>695</v>
      </c>
      <c r="L3961">
        <v>0</v>
      </c>
      <c r="M3961">
        <v>1</v>
      </c>
      <c r="N3961">
        <v>8.7201953461648944</v>
      </c>
      <c r="O3961">
        <v>9.2028152829646661</v>
      </c>
      <c r="P3961" t="s">
        <v>1266</v>
      </c>
      <c r="Q3961" t="s">
        <v>1459</v>
      </c>
      <c r="R3961" t="s">
        <v>1774</v>
      </c>
      <c r="S3961">
        <v>33046.76150407573</v>
      </c>
      <c r="T3961" t="s">
        <v>1244</v>
      </c>
      <c r="U3961" t="s">
        <v>1477</v>
      </c>
      <c r="V3961" t="s">
        <v>1463</v>
      </c>
      <c r="W3961" t="s">
        <v>141</v>
      </c>
      <c r="X3961" t="s">
        <v>151</v>
      </c>
      <c r="Y3961" t="s">
        <v>1775</v>
      </c>
      <c r="Z3961" s="1">
        <v>44010</v>
      </c>
      <c r="AA3961">
        <v>72</v>
      </c>
      <c r="AB3961" t="s">
        <v>59</v>
      </c>
      <c r="AC3961">
        <v>2023</v>
      </c>
      <c r="AD3961">
        <v>5</v>
      </c>
      <c r="AE3961" t="s">
        <v>475</v>
      </c>
      <c r="AF3961" t="s">
        <v>247</v>
      </c>
      <c r="AG3961" s="1">
        <v>36056</v>
      </c>
      <c r="AH3961" t="s">
        <v>264</v>
      </c>
      <c r="AI3961" t="s">
        <v>265</v>
      </c>
      <c r="AJ3961" t="s">
        <v>64</v>
      </c>
      <c r="AK3961">
        <v>177</v>
      </c>
      <c r="AL3961">
        <v>25000000</v>
      </c>
      <c r="AM3961">
        <v>60000000</v>
      </c>
      <c r="AN3961" s="1">
        <v>46568</v>
      </c>
      <c r="AO3961" t="s">
        <v>487</v>
      </c>
      <c r="AP3961" t="s">
        <v>164</v>
      </c>
      <c r="AQ3961">
        <v>11</v>
      </c>
      <c r="AR3961" t="s">
        <v>477</v>
      </c>
      <c r="AS3961">
        <v>0</v>
      </c>
      <c r="AT3961" t="s">
        <v>264</v>
      </c>
      <c r="AU3961">
        <v>26</v>
      </c>
    </row>
    <row r="3962" spans="1:47" x14ac:dyDescent="0.25">
      <c r="A3962" t="s">
        <v>1772</v>
      </c>
      <c r="B3962">
        <v>3388676</v>
      </c>
      <c r="C3962">
        <v>315779</v>
      </c>
      <c r="D3962" t="s">
        <v>1773</v>
      </c>
      <c r="E3962">
        <v>0</v>
      </c>
      <c r="F3962">
        <v>0</v>
      </c>
      <c r="G3962">
        <v>0</v>
      </c>
      <c r="H3962">
        <v>0</v>
      </c>
      <c r="I3962">
        <v>72</v>
      </c>
      <c r="J3962">
        <v>2019</v>
      </c>
      <c r="K3962" t="s">
        <v>695</v>
      </c>
      <c r="L3962">
        <v>0</v>
      </c>
      <c r="M3962">
        <v>1</v>
      </c>
      <c r="N3962">
        <v>8.7201953461648944</v>
      </c>
      <c r="O3962">
        <v>9.2028152829646661</v>
      </c>
      <c r="P3962" t="s">
        <v>1266</v>
      </c>
      <c r="Q3962" t="s">
        <v>1459</v>
      </c>
      <c r="R3962" t="s">
        <v>1774</v>
      </c>
      <c r="S3962">
        <v>33046.76150407573</v>
      </c>
      <c r="T3962" t="s">
        <v>1244</v>
      </c>
      <c r="U3962" t="s">
        <v>1477</v>
      </c>
      <c r="V3962" t="s">
        <v>1463</v>
      </c>
      <c r="W3962" t="s">
        <v>141</v>
      </c>
      <c r="X3962" t="s">
        <v>151</v>
      </c>
      <c r="Y3962" t="s">
        <v>1775</v>
      </c>
      <c r="Z3962" s="1">
        <v>44010</v>
      </c>
      <c r="AA3962">
        <v>72</v>
      </c>
      <c r="AB3962" t="s">
        <v>59</v>
      </c>
      <c r="AC3962">
        <v>2023</v>
      </c>
      <c r="AD3962">
        <v>5</v>
      </c>
      <c r="AE3962" t="s">
        <v>475</v>
      </c>
      <c r="AF3962" t="s">
        <v>247</v>
      </c>
      <c r="AG3962" s="1">
        <v>36056</v>
      </c>
      <c r="AH3962" t="s">
        <v>264</v>
      </c>
      <c r="AI3962" t="s">
        <v>265</v>
      </c>
      <c r="AJ3962" t="s">
        <v>64</v>
      </c>
      <c r="AK3962">
        <v>177</v>
      </c>
      <c r="AL3962">
        <v>25000000</v>
      </c>
      <c r="AM3962">
        <v>60000000</v>
      </c>
      <c r="AN3962" s="1">
        <v>46568</v>
      </c>
      <c r="AO3962" t="s">
        <v>488</v>
      </c>
      <c r="AP3962" t="s">
        <v>164</v>
      </c>
      <c r="AQ3962">
        <v>11</v>
      </c>
      <c r="AR3962" t="s">
        <v>477</v>
      </c>
      <c r="AS3962">
        <v>0</v>
      </c>
      <c r="AT3962" t="s">
        <v>264</v>
      </c>
      <c r="AU3962">
        <v>26</v>
      </c>
    </row>
    <row r="3963" spans="1:47" x14ac:dyDescent="0.25">
      <c r="A3963" t="s">
        <v>1772</v>
      </c>
      <c r="B3963">
        <v>3388676</v>
      </c>
      <c r="C3963">
        <v>315779</v>
      </c>
      <c r="D3963" t="s">
        <v>1773</v>
      </c>
      <c r="E3963">
        <v>0</v>
      </c>
      <c r="F3963">
        <v>0</v>
      </c>
      <c r="G3963">
        <v>0</v>
      </c>
      <c r="H3963">
        <v>0</v>
      </c>
      <c r="I3963">
        <v>72</v>
      </c>
      <c r="J3963">
        <v>2019</v>
      </c>
      <c r="K3963" t="s">
        <v>695</v>
      </c>
      <c r="L3963">
        <v>0</v>
      </c>
      <c r="M3963">
        <v>1</v>
      </c>
      <c r="N3963">
        <v>8.7201953461648944</v>
      </c>
      <c r="O3963">
        <v>9.2028152829646661</v>
      </c>
      <c r="P3963" t="s">
        <v>1266</v>
      </c>
      <c r="Q3963" t="s">
        <v>1459</v>
      </c>
      <c r="R3963" t="s">
        <v>1774</v>
      </c>
      <c r="S3963">
        <v>33046.76150407573</v>
      </c>
      <c r="T3963" t="s">
        <v>1244</v>
      </c>
      <c r="U3963" t="s">
        <v>1477</v>
      </c>
      <c r="V3963" t="s">
        <v>1463</v>
      </c>
      <c r="W3963" t="s">
        <v>141</v>
      </c>
      <c r="X3963" t="s">
        <v>151</v>
      </c>
      <c r="Y3963" t="s">
        <v>1775</v>
      </c>
      <c r="Z3963" s="1">
        <v>44010</v>
      </c>
      <c r="AA3963">
        <v>72</v>
      </c>
      <c r="AB3963" t="s">
        <v>59</v>
      </c>
      <c r="AC3963">
        <v>2023</v>
      </c>
      <c r="AD3963">
        <v>5</v>
      </c>
      <c r="AE3963" t="s">
        <v>475</v>
      </c>
      <c r="AF3963" t="s">
        <v>247</v>
      </c>
      <c r="AG3963" s="1">
        <v>36056</v>
      </c>
      <c r="AH3963" t="s">
        <v>264</v>
      </c>
      <c r="AI3963" t="s">
        <v>265</v>
      </c>
      <c r="AJ3963" t="s">
        <v>64</v>
      </c>
      <c r="AK3963">
        <v>177</v>
      </c>
      <c r="AL3963">
        <v>25000000</v>
      </c>
      <c r="AM3963">
        <v>60000000</v>
      </c>
      <c r="AN3963" s="1">
        <v>46568</v>
      </c>
      <c r="AO3963" t="s">
        <v>489</v>
      </c>
      <c r="AP3963" t="s">
        <v>164</v>
      </c>
      <c r="AQ3963">
        <v>11</v>
      </c>
      <c r="AR3963" t="s">
        <v>477</v>
      </c>
      <c r="AS3963">
        <v>0</v>
      </c>
      <c r="AT3963" t="s">
        <v>264</v>
      </c>
      <c r="AU3963">
        <v>26</v>
      </c>
    </row>
    <row r="3964" spans="1:47" x14ac:dyDescent="0.25">
      <c r="A3964" t="s">
        <v>1772</v>
      </c>
      <c r="B3964">
        <v>3388676</v>
      </c>
      <c r="C3964">
        <v>315779</v>
      </c>
      <c r="D3964" t="s">
        <v>1773</v>
      </c>
      <c r="E3964">
        <v>0</v>
      </c>
      <c r="F3964">
        <v>0</v>
      </c>
      <c r="G3964">
        <v>0</v>
      </c>
      <c r="H3964">
        <v>0</v>
      </c>
      <c r="I3964">
        <v>72</v>
      </c>
      <c r="J3964">
        <v>2019</v>
      </c>
      <c r="K3964" t="s">
        <v>695</v>
      </c>
      <c r="L3964">
        <v>0</v>
      </c>
      <c r="M3964">
        <v>1</v>
      </c>
      <c r="N3964">
        <v>8.7201953461648944</v>
      </c>
      <c r="O3964">
        <v>9.2028152829646661</v>
      </c>
      <c r="P3964" t="s">
        <v>1266</v>
      </c>
      <c r="Q3964" t="s">
        <v>1459</v>
      </c>
      <c r="R3964" t="s">
        <v>1774</v>
      </c>
      <c r="S3964">
        <v>33046.76150407573</v>
      </c>
      <c r="T3964" t="s">
        <v>1244</v>
      </c>
      <c r="U3964" t="s">
        <v>1477</v>
      </c>
      <c r="V3964" t="s">
        <v>1463</v>
      </c>
      <c r="W3964" t="s">
        <v>141</v>
      </c>
      <c r="X3964" t="s">
        <v>151</v>
      </c>
      <c r="Y3964" t="s">
        <v>1775</v>
      </c>
      <c r="Z3964" s="1">
        <v>44010</v>
      </c>
      <c r="AA3964">
        <v>72</v>
      </c>
      <c r="AB3964" t="s">
        <v>59</v>
      </c>
      <c r="AC3964">
        <v>2023</v>
      </c>
      <c r="AD3964">
        <v>5</v>
      </c>
      <c r="AE3964" t="s">
        <v>475</v>
      </c>
      <c r="AF3964" t="s">
        <v>247</v>
      </c>
      <c r="AG3964" s="1">
        <v>36056</v>
      </c>
      <c r="AH3964" t="s">
        <v>264</v>
      </c>
      <c r="AI3964" t="s">
        <v>265</v>
      </c>
      <c r="AJ3964" t="s">
        <v>64</v>
      </c>
      <c r="AK3964">
        <v>177</v>
      </c>
      <c r="AL3964">
        <v>25000000</v>
      </c>
      <c r="AM3964">
        <v>60000000</v>
      </c>
      <c r="AN3964" s="1">
        <v>46568</v>
      </c>
      <c r="AO3964" t="s">
        <v>490</v>
      </c>
      <c r="AP3964" t="s">
        <v>164</v>
      </c>
      <c r="AQ3964">
        <v>11</v>
      </c>
      <c r="AR3964" t="s">
        <v>477</v>
      </c>
      <c r="AS3964">
        <v>0</v>
      </c>
      <c r="AT3964" t="s">
        <v>264</v>
      </c>
      <c r="AU3964">
        <v>26</v>
      </c>
    </row>
    <row r="3965" spans="1:47" x14ac:dyDescent="0.25">
      <c r="A3965" t="s">
        <v>1772</v>
      </c>
      <c r="B3965">
        <v>3388676</v>
      </c>
      <c r="C3965">
        <v>315779</v>
      </c>
      <c r="D3965" t="s">
        <v>1773</v>
      </c>
      <c r="E3965">
        <v>0</v>
      </c>
      <c r="F3965">
        <v>0</v>
      </c>
      <c r="G3965">
        <v>0</v>
      </c>
      <c r="H3965">
        <v>0</v>
      </c>
      <c r="I3965">
        <v>72</v>
      </c>
      <c r="J3965">
        <v>2019</v>
      </c>
      <c r="K3965" t="s">
        <v>695</v>
      </c>
      <c r="L3965">
        <v>0</v>
      </c>
      <c r="M3965">
        <v>1</v>
      </c>
      <c r="N3965">
        <v>8.7201953461648944</v>
      </c>
      <c r="O3965">
        <v>9.2028152829646661</v>
      </c>
      <c r="P3965" t="s">
        <v>1266</v>
      </c>
      <c r="Q3965" t="s">
        <v>1459</v>
      </c>
      <c r="R3965" t="s">
        <v>1774</v>
      </c>
      <c r="S3965">
        <v>33046.76150407573</v>
      </c>
      <c r="T3965" t="s">
        <v>1244</v>
      </c>
      <c r="U3965" t="s">
        <v>1477</v>
      </c>
      <c r="V3965" t="s">
        <v>1463</v>
      </c>
      <c r="W3965" t="s">
        <v>141</v>
      </c>
      <c r="X3965" t="s">
        <v>151</v>
      </c>
      <c r="Y3965" t="s">
        <v>1775</v>
      </c>
      <c r="Z3965" s="1">
        <v>44010</v>
      </c>
      <c r="AA3965">
        <v>72</v>
      </c>
      <c r="AB3965" t="s">
        <v>59</v>
      </c>
      <c r="AC3965">
        <v>2023</v>
      </c>
      <c r="AD3965">
        <v>5</v>
      </c>
      <c r="AE3965" t="s">
        <v>475</v>
      </c>
      <c r="AF3965" t="s">
        <v>247</v>
      </c>
      <c r="AG3965" s="1">
        <v>36056</v>
      </c>
      <c r="AH3965" t="s">
        <v>264</v>
      </c>
      <c r="AI3965" t="s">
        <v>265</v>
      </c>
      <c r="AJ3965" t="s">
        <v>64</v>
      </c>
      <c r="AK3965">
        <v>177</v>
      </c>
      <c r="AL3965">
        <v>25000000</v>
      </c>
      <c r="AM3965">
        <v>60000000</v>
      </c>
      <c r="AN3965" s="1">
        <v>46568</v>
      </c>
      <c r="AO3965" t="s">
        <v>491</v>
      </c>
      <c r="AP3965" t="s">
        <v>66</v>
      </c>
      <c r="AQ3965">
        <v>11</v>
      </c>
      <c r="AR3965" t="s">
        <v>477</v>
      </c>
      <c r="AS3965">
        <v>0</v>
      </c>
      <c r="AT3965" t="s">
        <v>264</v>
      </c>
      <c r="AU3965">
        <v>26</v>
      </c>
    </row>
    <row r="3966" spans="1:47" x14ac:dyDescent="0.25">
      <c r="A3966" t="s">
        <v>1776</v>
      </c>
      <c r="B3966">
        <v>3219115</v>
      </c>
      <c r="C3966">
        <v>315779</v>
      </c>
      <c r="D3966" t="s">
        <v>504</v>
      </c>
      <c r="E3966">
        <v>0</v>
      </c>
      <c r="F3966">
        <v>0</v>
      </c>
      <c r="G3966">
        <v>1</v>
      </c>
      <c r="H3966">
        <v>0</v>
      </c>
      <c r="I3966">
        <v>90</v>
      </c>
      <c r="J3966">
        <v>2019</v>
      </c>
      <c r="K3966" t="s">
        <v>724</v>
      </c>
      <c r="L3966">
        <v>2</v>
      </c>
      <c r="M3966">
        <v>3</v>
      </c>
      <c r="N3966">
        <v>14</v>
      </c>
      <c r="O3966">
        <v>3</v>
      </c>
      <c r="P3966" t="s">
        <v>1299</v>
      </c>
      <c r="Q3966" t="s">
        <v>1459</v>
      </c>
      <c r="R3966" t="s">
        <v>1300</v>
      </c>
      <c r="S3966">
        <v>33046.76150407573</v>
      </c>
      <c r="T3966" t="s">
        <v>1777</v>
      </c>
      <c r="U3966" t="s">
        <v>1302</v>
      </c>
      <c r="V3966" t="s">
        <v>1463</v>
      </c>
      <c r="W3966" t="s">
        <v>296</v>
      </c>
      <c r="X3966" t="s">
        <v>57</v>
      </c>
      <c r="Y3966" t="s">
        <v>1778</v>
      </c>
      <c r="Z3966" s="1">
        <v>44019</v>
      </c>
      <c r="AA3966">
        <v>27</v>
      </c>
      <c r="AB3966" t="s">
        <v>81</v>
      </c>
      <c r="AC3966">
        <v>2023</v>
      </c>
      <c r="AD3966">
        <v>5</v>
      </c>
      <c r="AE3966" t="s">
        <v>475</v>
      </c>
      <c r="AF3966" t="s">
        <v>247</v>
      </c>
      <c r="AG3966" s="1">
        <v>36056</v>
      </c>
      <c r="AH3966" t="s">
        <v>264</v>
      </c>
      <c r="AI3966" t="s">
        <v>265</v>
      </c>
      <c r="AJ3966" t="s">
        <v>64</v>
      </c>
      <c r="AK3966">
        <v>177</v>
      </c>
      <c r="AL3966">
        <v>25000000</v>
      </c>
      <c r="AM3966">
        <v>60000000</v>
      </c>
      <c r="AN3966" s="1">
        <v>46568</v>
      </c>
      <c r="AO3966" t="s">
        <v>476</v>
      </c>
      <c r="AP3966" t="s">
        <v>164</v>
      </c>
      <c r="AQ3966">
        <v>11</v>
      </c>
      <c r="AR3966" t="s">
        <v>477</v>
      </c>
      <c r="AS3966">
        <v>0</v>
      </c>
      <c r="AT3966" t="s">
        <v>264</v>
      </c>
      <c r="AU3966">
        <v>26</v>
      </c>
    </row>
    <row r="3967" spans="1:47" x14ac:dyDescent="0.25">
      <c r="A3967" t="s">
        <v>1776</v>
      </c>
      <c r="B3967">
        <v>3219115</v>
      </c>
      <c r="C3967">
        <v>315779</v>
      </c>
      <c r="D3967" t="s">
        <v>504</v>
      </c>
      <c r="E3967">
        <v>0</v>
      </c>
      <c r="F3967">
        <v>0</v>
      </c>
      <c r="G3967">
        <v>1</v>
      </c>
      <c r="H3967">
        <v>0</v>
      </c>
      <c r="I3967">
        <v>90</v>
      </c>
      <c r="J3967">
        <v>2019</v>
      </c>
      <c r="K3967" t="s">
        <v>724</v>
      </c>
      <c r="L3967">
        <v>2</v>
      </c>
      <c r="M3967">
        <v>3</v>
      </c>
      <c r="N3967">
        <v>14</v>
      </c>
      <c r="O3967">
        <v>3</v>
      </c>
      <c r="P3967" t="s">
        <v>1299</v>
      </c>
      <c r="Q3967" t="s">
        <v>1459</v>
      </c>
      <c r="R3967" t="s">
        <v>1300</v>
      </c>
      <c r="S3967">
        <v>33046.76150407573</v>
      </c>
      <c r="T3967" t="s">
        <v>1777</v>
      </c>
      <c r="U3967" t="s">
        <v>1302</v>
      </c>
      <c r="V3967" t="s">
        <v>1463</v>
      </c>
      <c r="W3967" t="s">
        <v>296</v>
      </c>
      <c r="X3967" t="s">
        <v>57</v>
      </c>
      <c r="Y3967" t="s">
        <v>1778</v>
      </c>
      <c r="Z3967" s="1">
        <v>44019</v>
      </c>
      <c r="AA3967">
        <v>27</v>
      </c>
      <c r="AB3967" t="s">
        <v>81</v>
      </c>
      <c r="AC3967">
        <v>2023</v>
      </c>
      <c r="AD3967">
        <v>5</v>
      </c>
      <c r="AE3967" t="s">
        <v>475</v>
      </c>
      <c r="AF3967" t="s">
        <v>247</v>
      </c>
      <c r="AG3967" s="1">
        <v>36056</v>
      </c>
      <c r="AH3967" t="s">
        <v>264</v>
      </c>
      <c r="AI3967" t="s">
        <v>265</v>
      </c>
      <c r="AJ3967" t="s">
        <v>64</v>
      </c>
      <c r="AK3967">
        <v>177</v>
      </c>
      <c r="AL3967">
        <v>25000000</v>
      </c>
      <c r="AM3967">
        <v>60000000</v>
      </c>
      <c r="AN3967" s="1">
        <v>46568</v>
      </c>
      <c r="AO3967" t="s">
        <v>478</v>
      </c>
      <c r="AP3967" t="s">
        <v>164</v>
      </c>
      <c r="AQ3967">
        <v>11</v>
      </c>
      <c r="AR3967" t="s">
        <v>477</v>
      </c>
      <c r="AS3967">
        <v>0</v>
      </c>
      <c r="AT3967" t="s">
        <v>264</v>
      </c>
      <c r="AU3967">
        <v>26</v>
      </c>
    </row>
    <row r="3968" spans="1:47" x14ac:dyDescent="0.25">
      <c r="A3968" t="s">
        <v>1776</v>
      </c>
      <c r="B3968">
        <v>3219115</v>
      </c>
      <c r="C3968">
        <v>315779</v>
      </c>
      <c r="D3968" t="s">
        <v>504</v>
      </c>
      <c r="E3968">
        <v>0</v>
      </c>
      <c r="F3968">
        <v>0</v>
      </c>
      <c r="G3968">
        <v>1</v>
      </c>
      <c r="H3968">
        <v>0</v>
      </c>
      <c r="I3968">
        <v>90</v>
      </c>
      <c r="J3968">
        <v>2019</v>
      </c>
      <c r="K3968" t="s">
        <v>724</v>
      </c>
      <c r="L3968">
        <v>2</v>
      </c>
      <c r="M3968">
        <v>3</v>
      </c>
      <c r="N3968">
        <v>14</v>
      </c>
      <c r="O3968">
        <v>3</v>
      </c>
      <c r="P3968" t="s">
        <v>1299</v>
      </c>
      <c r="Q3968" t="s">
        <v>1459</v>
      </c>
      <c r="R3968" t="s">
        <v>1300</v>
      </c>
      <c r="S3968">
        <v>33046.76150407573</v>
      </c>
      <c r="T3968" t="s">
        <v>1777</v>
      </c>
      <c r="U3968" t="s">
        <v>1302</v>
      </c>
      <c r="V3968" t="s">
        <v>1463</v>
      </c>
      <c r="W3968" t="s">
        <v>296</v>
      </c>
      <c r="X3968" t="s">
        <v>57</v>
      </c>
      <c r="Y3968" t="s">
        <v>1778</v>
      </c>
      <c r="Z3968" s="1">
        <v>44019</v>
      </c>
      <c r="AA3968">
        <v>27</v>
      </c>
      <c r="AB3968" t="s">
        <v>81</v>
      </c>
      <c r="AC3968">
        <v>2023</v>
      </c>
      <c r="AD3968">
        <v>5</v>
      </c>
      <c r="AE3968" t="s">
        <v>475</v>
      </c>
      <c r="AF3968" t="s">
        <v>247</v>
      </c>
      <c r="AG3968" s="1">
        <v>36056</v>
      </c>
      <c r="AH3968" t="s">
        <v>264</v>
      </c>
      <c r="AI3968" t="s">
        <v>265</v>
      </c>
      <c r="AJ3968" t="s">
        <v>64</v>
      </c>
      <c r="AK3968">
        <v>177</v>
      </c>
      <c r="AL3968">
        <v>25000000</v>
      </c>
      <c r="AM3968">
        <v>60000000</v>
      </c>
      <c r="AN3968" s="1">
        <v>46568</v>
      </c>
      <c r="AO3968" t="s">
        <v>479</v>
      </c>
      <c r="AP3968" t="s">
        <v>164</v>
      </c>
      <c r="AQ3968">
        <v>11</v>
      </c>
      <c r="AR3968" t="s">
        <v>477</v>
      </c>
      <c r="AS3968">
        <v>0</v>
      </c>
      <c r="AT3968" t="s">
        <v>264</v>
      </c>
      <c r="AU3968">
        <v>26</v>
      </c>
    </row>
    <row r="3969" spans="1:47" x14ac:dyDescent="0.25">
      <c r="A3969" t="s">
        <v>1776</v>
      </c>
      <c r="B3969">
        <v>3219115</v>
      </c>
      <c r="C3969">
        <v>315779</v>
      </c>
      <c r="D3969" t="s">
        <v>504</v>
      </c>
      <c r="E3969">
        <v>0</v>
      </c>
      <c r="F3969">
        <v>0</v>
      </c>
      <c r="G3969">
        <v>1</v>
      </c>
      <c r="H3969">
        <v>0</v>
      </c>
      <c r="I3969">
        <v>90</v>
      </c>
      <c r="J3969">
        <v>2019</v>
      </c>
      <c r="K3969" t="s">
        <v>724</v>
      </c>
      <c r="L3969">
        <v>2</v>
      </c>
      <c r="M3969">
        <v>3</v>
      </c>
      <c r="N3969">
        <v>14</v>
      </c>
      <c r="O3969">
        <v>3</v>
      </c>
      <c r="P3969" t="s">
        <v>1299</v>
      </c>
      <c r="Q3969" t="s">
        <v>1459</v>
      </c>
      <c r="R3969" t="s">
        <v>1300</v>
      </c>
      <c r="S3969">
        <v>33046.76150407573</v>
      </c>
      <c r="T3969" t="s">
        <v>1777</v>
      </c>
      <c r="U3969" t="s">
        <v>1302</v>
      </c>
      <c r="V3969" t="s">
        <v>1463</v>
      </c>
      <c r="W3969" t="s">
        <v>296</v>
      </c>
      <c r="X3969" t="s">
        <v>57</v>
      </c>
      <c r="Y3969" t="s">
        <v>1778</v>
      </c>
      <c r="Z3969" s="1">
        <v>44019</v>
      </c>
      <c r="AA3969">
        <v>27</v>
      </c>
      <c r="AB3969" t="s">
        <v>81</v>
      </c>
      <c r="AC3969">
        <v>2023</v>
      </c>
      <c r="AD3969">
        <v>5</v>
      </c>
      <c r="AE3969" t="s">
        <v>475</v>
      </c>
      <c r="AF3969" t="s">
        <v>247</v>
      </c>
      <c r="AG3969" s="1">
        <v>36056</v>
      </c>
      <c r="AH3969" t="s">
        <v>264</v>
      </c>
      <c r="AI3969" t="s">
        <v>265</v>
      </c>
      <c r="AJ3969" t="s">
        <v>64</v>
      </c>
      <c r="AK3969">
        <v>177</v>
      </c>
      <c r="AL3969">
        <v>25000000</v>
      </c>
      <c r="AM3969">
        <v>60000000</v>
      </c>
      <c r="AN3969" s="1">
        <v>46568</v>
      </c>
      <c r="AO3969" t="s">
        <v>480</v>
      </c>
      <c r="AP3969" t="s">
        <v>164</v>
      </c>
      <c r="AQ3969">
        <v>11</v>
      </c>
      <c r="AR3969" t="s">
        <v>477</v>
      </c>
      <c r="AS3969">
        <v>0</v>
      </c>
      <c r="AT3969" t="s">
        <v>264</v>
      </c>
      <c r="AU3969">
        <v>26</v>
      </c>
    </row>
    <row r="3970" spans="1:47" x14ac:dyDescent="0.25">
      <c r="A3970" t="s">
        <v>1776</v>
      </c>
      <c r="B3970">
        <v>3219115</v>
      </c>
      <c r="C3970">
        <v>315779</v>
      </c>
      <c r="D3970" t="s">
        <v>504</v>
      </c>
      <c r="E3970">
        <v>0</v>
      </c>
      <c r="F3970">
        <v>0</v>
      </c>
      <c r="G3970">
        <v>1</v>
      </c>
      <c r="H3970">
        <v>0</v>
      </c>
      <c r="I3970">
        <v>90</v>
      </c>
      <c r="J3970">
        <v>2019</v>
      </c>
      <c r="K3970" t="s">
        <v>724</v>
      </c>
      <c r="L3970">
        <v>2</v>
      </c>
      <c r="M3970">
        <v>3</v>
      </c>
      <c r="N3970">
        <v>14</v>
      </c>
      <c r="O3970">
        <v>3</v>
      </c>
      <c r="P3970" t="s">
        <v>1299</v>
      </c>
      <c r="Q3970" t="s">
        <v>1459</v>
      </c>
      <c r="R3970" t="s">
        <v>1300</v>
      </c>
      <c r="S3970">
        <v>33046.76150407573</v>
      </c>
      <c r="T3970" t="s">
        <v>1777</v>
      </c>
      <c r="U3970" t="s">
        <v>1302</v>
      </c>
      <c r="V3970" t="s">
        <v>1463</v>
      </c>
      <c r="W3970" t="s">
        <v>296</v>
      </c>
      <c r="X3970" t="s">
        <v>57</v>
      </c>
      <c r="Y3970" t="s">
        <v>1778</v>
      </c>
      <c r="Z3970" s="1">
        <v>44019</v>
      </c>
      <c r="AA3970">
        <v>27</v>
      </c>
      <c r="AB3970" t="s">
        <v>81</v>
      </c>
      <c r="AC3970">
        <v>2023</v>
      </c>
      <c r="AD3970">
        <v>5</v>
      </c>
      <c r="AE3970" t="s">
        <v>475</v>
      </c>
      <c r="AF3970" t="s">
        <v>247</v>
      </c>
      <c r="AG3970" s="1">
        <v>36056</v>
      </c>
      <c r="AH3970" t="s">
        <v>264</v>
      </c>
      <c r="AI3970" t="s">
        <v>265</v>
      </c>
      <c r="AJ3970" t="s">
        <v>64</v>
      </c>
      <c r="AK3970">
        <v>177</v>
      </c>
      <c r="AL3970">
        <v>25000000</v>
      </c>
      <c r="AM3970">
        <v>60000000</v>
      </c>
      <c r="AN3970" s="1">
        <v>46568</v>
      </c>
      <c r="AO3970" t="s">
        <v>481</v>
      </c>
      <c r="AP3970" t="s">
        <v>164</v>
      </c>
      <c r="AQ3970">
        <v>11</v>
      </c>
      <c r="AR3970" t="s">
        <v>477</v>
      </c>
      <c r="AS3970">
        <v>0</v>
      </c>
      <c r="AT3970" t="s">
        <v>264</v>
      </c>
      <c r="AU3970">
        <v>26</v>
      </c>
    </row>
    <row r="3971" spans="1:47" x14ac:dyDescent="0.25">
      <c r="A3971" t="s">
        <v>1776</v>
      </c>
      <c r="B3971">
        <v>3219115</v>
      </c>
      <c r="C3971">
        <v>315779</v>
      </c>
      <c r="D3971" t="s">
        <v>504</v>
      </c>
      <c r="E3971">
        <v>0</v>
      </c>
      <c r="F3971">
        <v>0</v>
      </c>
      <c r="G3971">
        <v>1</v>
      </c>
      <c r="H3971">
        <v>0</v>
      </c>
      <c r="I3971">
        <v>90</v>
      </c>
      <c r="J3971">
        <v>2019</v>
      </c>
      <c r="K3971" t="s">
        <v>724</v>
      </c>
      <c r="L3971">
        <v>2</v>
      </c>
      <c r="M3971">
        <v>3</v>
      </c>
      <c r="N3971">
        <v>14</v>
      </c>
      <c r="O3971">
        <v>3</v>
      </c>
      <c r="P3971" t="s">
        <v>1299</v>
      </c>
      <c r="Q3971" t="s">
        <v>1459</v>
      </c>
      <c r="R3971" t="s">
        <v>1300</v>
      </c>
      <c r="S3971">
        <v>33046.76150407573</v>
      </c>
      <c r="T3971" t="s">
        <v>1777</v>
      </c>
      <c r="U3971" t="s">
        <v>1302</v>
      </c>
      <c r="V3971" t="s">
        <v>1463</v>
      </c>
      <c r="W3971" t="s">
        <v>296</v>
      </c>
      <c r="X3971" t="s">
        <v>57</v>
      </c>
      <c r="Y3971" t="s">
        <v>1778</v>
      </c>
      <c r="Z3971" s="1">
        <v>44019</v>
      </c>
      <c r="AA3971">
        <v>27</v>
      </c>
      <c r="AB3971" t="s">
        <v>81</v>
      </c>
      <c r="AC3971">
        <v>2023</v>
      </c>
      <c r="AD3971">
        <v>5</v>
      </c>
      <c r="AE3971" t="s">
        <v>475</v>
      </c>
      <c r="AF3971" t="s">
        <v>247</v>
      </c>
      <c r="AG3971" s="1">
        <v>36056</v>
      </c>
      <c r="AH3971" t="s">
        <v>264</v>
      </c>
      <c r="AI3971" t="s">
        <v>265</v>
      </c>
      <c r="AJ3971" t="s">
        <v>64</v>
      </c>
      <c r="AK3971">
        <v>177</v>
      </c>
      <c r="AL3971">
        <v>25000000</v>
      </c>
      <c r="AM3971">
        <v>60000000</v>
      </c>
      <c r="AN3971" s="1">
        <v>46568</v>
      </c>
      <c r="AO3971" t="s">
        <v>482</v>
      </c>
      <c r="AP3971" t="s">
        <v>164</v>
      </c>
      <c r="AQ3971">
        <v>11</v>
      </c>
      <c r="AR3971" t="s">
        <v>477</v>
      </c>
      <c r="AS3971">
        <v>0</v>
      </c>
      <c r="AT3971" t="s">
        <v>483</v>
      </c>
      <c r="AU3971">
        <v>26</v>
      </c>
    </row>
    <row r="3972" spans="1:47" x14ac:dyDescent="0.25">
      <c r="A3972" t="s">
        <v>1776</v>
      </c>
      <c r="B3972">
        <v>3219115</v>
      </c>
      <c r="C3972">
        <v>315779</v>
      </c>
      <c r="D3972" t="s">
        <v>504</v>
      </c>
      <c r="E3972">
        <v>0</v>
      </c>
      <c r="F3972">
        <v>0</v>
      </c>
      <c r="G3972">
        <v>1</v>
      </c>
      <c r="H3972">
        <v>0</v>
      </c>
      <c r="I3972">
        <v>90</v>
      </c>
      <c r="J3972">
        <v>2019</v>
      </c>
      <c r="K3972" t="s">
        <v>724</v>
      </c>
      <c r="L3972">
        <v>2</v>
      </c>
      <c r="M3972">
        <v>3</v>
      </c>
      <c r="N3972">
        <v>14</v>
      </c>
      <c r="O3972">
        <v>3</v>
      </c>
      <c r="P3972" t="s">
        <v>1299</v>
      </c>
      <c r="Q3972" t="s">
        <v>1459</v>
      </c>
      <c r="R3972" t="s">
        <v>1300</v>
      </c>
      <c r="S3972">
        <v>33046.76150407573</v>
      </c>
      <c r="T3972" t="s">
        <v>1777</v>
      </c>
      <c r="U3972" t="s">
        <v>1302</v>
      </c>
      <c r="V3972" t="s">
        <v>1463</v>
      </c>
      <c r="W3972" t="s">
        <v>296</v>
      </c>
      <c r="X3972" t="s">
        <v>57</v>
      </c>
      <c r="Y3972" t="s">
        <v>1778</v>
      </c>
      <c r="Z3972" s="1">
        <v>44019</v>
      </c>
      <c r="AA3972">
        <v>27</v>
      </c>
      <c r="AB3972" t="s">
        <v>81</v>
      </c>
      <c r="AC3972">
        <v>2023</v>
      </c>
      <c r="AD3972">
        <v>5</v>
      </c>
      <c r="AE3972" t="s">
        <v>475</v>
      </c>
      <c r="AF3972" t="s">
        <v>247</v>
      </c>
      <c r="AG3972" s="1">
        <v>36056</v>
      </c>
      <c r="AH3972" t="s">
        <v>264</v>
      </c>
      <c r="AI3972" t="s">
        <v>265</v>
      </c>
      <c r="AJ3972" t="s">
        <v>64</v>
      </c>
      <c r="AK3972">
        <v>177</v>
      </c>
      <c r="AL3972">
        <v>25000000</v>
      </c>
      <c r="AM3972">
        <v>60000000</v>
      </c>
      <c r="AN3972" s="1">
        <v>46568</v>
      </c>
      <c r="AO3972" t="s">
        <v>484</v>
      </c>
      <c r="AP3972" t="s">
        <v>164</v>
      </c>
      <c r="AQ3972">
        <v>11</v>
      </c>
      <c r="AR3972" t="s">
        <v>477</v>
      </c>
      <c r="AS3972">
        <v>0</v>
      </c>
      <c r="AT3972" t="s">
        <v>264</v>
      </c>
      <c r="AU3972">
        <v>26</v>
      </c>
    </row>
    <row r="3973" spans="1:47" x14ac:dyDescent="0.25">
      <c r="A3973" t="s">
        <v>1776</v>
      </c>
      <c r="B3973">
        <v>3219115</v>
      </c>
      <c r="C3973">
        <v>315779</v>
      </c>
      <c r="D3973" t="s">
        <v>504</v>
      </c>
      <c r="E3973">
        <v>0</v>
      </c>
      <c r="F3973">
        <v>0</v>
      </c>
      <c r="G3973">
        <v>1</v>
      </c>
      <c r="H3973">
        <v>0</v>
      </c>
      <c r="I3973">
        <v>90</v>
      </c>
      <c r="J3973">
        <v>2019</v>
      </c>
      <c r="K3973" t="s">
        <v>724</v>
      </c>
      <c r="L3973">
        <v>2</v>
      </c>
      <c r="M3973">
        <v>3</v>
      </c>
      <c r="N3973">
        <v>14</v>
      </c>
      <c r="O3973">
        <v>3</v>
      </c>
      <c r="P3973" t="s">
        <v>1299</v>
      </c>
      <c r="Q3973" t="s">
        <v>1459</v>
      </c>
      <c r="R3973" t="s">
        <v>1300</v>
      </c>
      <c r="S3973">
        <v>33046.76150407573</v>
      </c>
      <c r="T3973" t="s">
        <v>1777</v>
      </c>
      <c r="U3973" t="s">
        <v>1302</v>
      </c>
      <c r="V3973" t="s">
        <v>1463</v>
      </c>
      <c r="W3973" t="s">
        <v>296</v>
      </c>
      <c r="X3973" t="s">
        <v>57</v>
      </c>
      <c r="Y3973" t="s">
        <v>1778</v>
      </c>
      <c r="Z3973" s="1">
        <v>44019</v>
      </c>
      <c r="AA3973">
        <v>27</v>
      </c>
      <c r="AB3973" t="s">
        <v>81</v>
      </c>
      <c r="AC3973">
        <v>2023</v>
      </c>
      <c r="AD3973">
        <v>5</v>
      </c>
      <c r="AE3973" t="s">
        <v>475</v>
      </c>
      <c r="AF3973" t="s">
        <v>247</v>
      </c>
      <c r="AG3973" s="1">
        <v>36056</v>
      </c>
      <c r="AH3973" t="s">
        <v>264</v>
      </c>
      <c r="AI3973" t="s">
        <v>265</v>
      </c>
      <c r="AJ3973" t="s">
        <v>64</v>
      </c>
      <c r="AK3973">
        <v>177</v>
      </c>
      <c r="AL3973">
        <v>25000000</v>
      </c>
      <c r="AM3973">
        <v>60000000</v>
      </c>
      <c r="AN3973" s="1">
        <v>46568</v>
      </c>
      <c r="AO3973" t="s">
        <v>485</v>
      </c>
      <c r="AP3973" t="s">
        <v>66</v>
      </c>
      <c r="AQ3973">
        <v>11</v>
      </c>
      <c r="AR3973" t="s">
        <v>477</v>
      </c>
      <c r="AS3973">
        <v>0</v>
      </c>
      <c r="AT3973" t="s">
        <v>264</v>
      </c>
      <c r="AU3973">
        <v>26</v>
      </c>
    </row>
    <row r="3974" spans="1:47" x14ac:dyDescent="0.25">
      <c r="A3974" t="s">
        <v>1776</v>
      </c>
      <c r="B3974">
        <v>3219115</v>
      </c>
      <c r="C3974">
        <v>315779</v>
      </c>
      <c r="D3974" t="s">
        <v>504</v>
      </c>
      <c r="E3974">
        <v>0</v>
      </c>
      <c r="F3974">
        <v>0</v>
      </c>
      <c r="G3974">
        <v>1</v>
      </c>
      <c r="H3974">
        <v>0</v>
      </c>
      <c r="I3974">
        <v>90</v>
      </c>
      <c r="J3974">
        <v>2019</v>
      </c>
      <c r="K3974" t="s">
        <v>724</v>
      </c>
      <c r="L3974">
        <v>2</v>
      </c>
      <c r="M3974">
        <v>3</v>
      </c>
      <c r="N3974">
        <v>14</v>
      </c>
      <c r="O3974">
        <v>3</v>
      </c>
      <c r="P3974" t="s">
        <v>1299</v>
      </c>
      <c r="Q3974" t="s">
        <v>1459</v>
      </c>
      <c r="R3974" t="s">
        <v>1300</v>
      </c>
      <c r="S3974">
        <v>33046.76150407573</v>
      </c>
      <c r="T3974" t="s">
        <v>1777</v>
      </c>
      <c r="U3974" t="s">
        <v>1302</v>
      </c>
      <c r="V3974" t="s">
        <v>1463</v>
      </c>
      <c r="W3974" t="s">
        <v>296</v>
      </c>
      <c r="X3974" t="s">
        <v>57</v>
      </c>
      <c r="Y3974" t="s">
        <v>1778</v>
      </c>
      <c r="Z3974" s="1">
        <v>44019</v>
      </c>
      <c r="AA3974">
        <v>27</v>
      </c>
      <c r="AB3974" t="s">
        <v>81</v>
      </c>
      <c r="AC3974">
        <v>2023</v>
      </c>
      <c r="AD3974">
        <v>5</v>
      </c>
      <c r="AE3974" t="s">
        <v>475</v>
      </c>
      <c r="AF3974" t="s">
        <v>247</v>
      </c>
      <c r="AG3974" s="1">
        <v>36056</v>
      </c>
      <c r="AH3974" t="s">
        <v>264</v>
      </c>
      <c r="AI3974" t="s">
        <v>265</v>
      </c>
      <c r="AJ3974" t="s">
        <v>64</v>
      </c>
      <c r="AK3974">
        <v>177</v>
      </c>
      <c r="AL3974">
        <v>25000000</v>
      </c>
      <c r="AM3974">
        <v>60000000</v>
      </c>
      <c r="AN3974" s="1">
        <v>46568</v>
      </c>
      <c r="AO3974" t="s">
        <v>486</v>
      </c>
      <c r="AP3974" t="s">
        <v>164</v>
      </c>
      <c r="AQ3974">
        <v>11</v>
      </c>
      <c r="AR3974" t="s">
        <v>477</v>
      </c>
      <c r="AS3974">
        <v>0</v>
      </c>
      <c r="AT3974" t="s">
        <v>264</v>
      </c>
      <c r="AU3974">
        <v>26</v>
      </c>
    </row>
    <row r="3975" spans="1:47" x14ac:dyDescent="0.25">
      <c r="A3975" t="s">
        <v>1776</v>
      </c>
      <c r="B3975">
        <v>3219115</v>
      </c>
      <c r="C3975">
        <v>315779</v>
      </c>
      <c r="D3975" t="s">
        <v>504</v>
      </c>
      <c r="E3975">
        <v>0</v>
      </c>
      <c r="F3975">
        <v>0</v>
      </c>
      <c r="G3975">
        <v>1</v>
      </c>
      <c r="H3975">
        <v>0</v>
      </c>
      <c r="I3975">
        <v>90</v>
      </c>
      <c r="J3975">
        <v>2019</v>
      </c>
      <c r="K3975" t="s">
        <v>724</v>
      </c>
      <c r="L3975">
        <v>2</v>
      </c>
      <c r="M3975">
        <v>3</v>
      </c>
      <c r="N3975">
        <v>14</v>
      </c>
      <c r="O3975">
        <v>3</v>
      </c>
      <c r="P3975" t="s">
        <v>1299</v>
      </c>
      <c r="Q3975" t="s">
        <v>1459</v>
      </c>
      <c r="R3975" t="s">
        <v>1300</v>
      </c>
      <c r="S3975">
        <v>33046.76150407573</v>
      </c>
      <c r="T3975" t="s">
        <v>1777</v>
      </c>
      <c r="U3975" t="s">
        <v>1302</v>
      </c>
      <c r="V3975" t="s">
        <v>1463</v>
      </c>
      <c r="W3975" t="s">
        <v>296</v>
      </c>
      <c r="X3975" t="s">
        <v>57</v>
      </c>
      <c r="Y3975" t="s">
        <v>1778</v>
      </c>
      <c r="Z3975" s="1">
        <v>44019</v>
      </c>
      <c r="AA3975">
        <v>27</v>
      </c>
      <c r="AB3975" t="s">
        <v>81</v>
      </c>
      <c r="AC3975">
        <v>2023</v>
      </c>
      <c r="AD3975">
        <v>5</v>
      </c>
      <c r="AE3975" t="s">
        <v>475</v>
      </c>
      <c r="AF3975" t="s">
        <v>247</v>
      </c>
      <c r="AG3975" s="1">
        <v>36056</v>
      </c>
      <c r="AH3975" t="s">
        <v>264</v>
      </c>
      <c r="AI3975" t="s">
        <v>265</v>
      </c>
      <c r="AJ3975" t="s">
        <v>64</v>
      </c>
      <c r="AK3975">
        <v>177</v>
      </c>
      <c r="AL3975">
        <v>25000000</v>
      </c>
      <c r="AM3975">
        <v>60000000</v>
      </c>
      <c r="AN3975" s="1">
        <v>46568</v>
      </c>
      <c r="AO3975" t="s">
        <v>487</v>
      </c>
      <c r="AP3975" t="s">
        <v>164</v>
      </c>
      <c r="AQ3975">
        <v>11</v>
      </c>
      <c r="AR3975" t="s">
        <v>477</v>
      </c>
      <c r="AS3975">
        <v>0</v>
      </c>
      <c r="AT3975" t="s">
        <v>264</v>
      </c>
      <c r="AU3975">
        <v>26</v>
      </c>
    </row>
    <row r="3976" spans="1:47" x14ac:dyDescent="0.25">
      <c r="A3976" t="s">
        <v>1776</v>
      </c>
      <c r="B3976">
        <v>3219115</v>
      </c>
      <c r="C3976">
        <v>315779</v>
      </c>
      <c r="D3976" t="s">
        <v>504</v>
      </c>
      <c r="E3976">
        <v>0</v>
      </c>
      <c r="F3976">
        <v>0</v>
      </c>
      <c r="G3976">
        <v>1</v>
      </c>
      <c r="H3976">
        <v>0</v>
      </c>
      <c r="I3976">
        <v>90</v>
      </c>
      <c r="J3976">
        <v>2019</v>
      </c>
      <c r="K3976" t="s">
        <v>724</v>
      </c>
      <c r="L3976">
        <v>2</v>
      </c>
      <c r="M3976">
        <v>3</v>
      </c>
      <c r="N3976">
        <v>14</v>
      </c>
      <c r="O3976">
        <v>3</v>
      </c>
      <c r="P3976" t="s">
        <v>1299</v>
      </c>
      <c r="Q3976" t="s">
        <v>1459</v>
      </c>
      <c r="R3976" t="s">
        <v>1300</v>
      </c>
      <c r="S3976">
        <v>33046.76150407573</v>
      </c>
      <c r="T3976" t="s">
        <v>1777</v>
      </c>
      <c r="U3976" t="s">
        <v>1302</v>
      </c>
      <c r="V3976" t="s">
        <v>1463</v>
      </c>
      <c r="W3976" t="s">
        <v>296</v>
      </c>
      <c r="X3976" t="s">
        <v>57</v>
      </c>
      <c r="Y3976" t="s">
        <v>1778</v>
      </c>
      <c r="Z3976" s="1">
        <v>44019</v>
      </c>
      <c r="AA3976">
        <v>27</v>
      </c>
      <c r="AB3976" t="s">
        <v>81</v>
      </c>
      <c r="AC3976">
        <v>2023</v>
      </c>
      <c r="AD3976">
        <v>5</v>
      </c>
      <c r="AE3976" t="s">
        <v>475</v>
      </c>
      <c r="AF3976" t="s">
        <v>247</v>
      </c>
      <c r="AG3976" s="1">
        <v>36056</v>
      </c>
      <c r="AH3976" t="s">
        <v>264</v>
      </c>
      <c r="AI3976" t="s">
        <v>265</v>
      </c>
      <c r="AJ3976" t="s">
        <v>64</v>
      </c>
      <c r="AK3976">
        <v>177</v>
      </c>
      <c r="AL3976">
        <v>25000000</v>
      </c>
      <c r="AM3976">
        <v>60000000</v>
      </c>
      <c r="AN3976" s="1">
        <v>46568</v>
      </c>
      <c r="AO3976" t="s">
        <v>488</v>
      </c>
      <c r="AP3976" t="s">
        <v>164</v>
      </c>
      <c r="AQ3976">
        <v>11</v>
      </c>
      <c r="AR3976" t="s">
        <v>477</v>
      </c>
      <c r="AS3976">
        <v>0</v>
      </c>
      <c r="AT3976" t="s">
        <v>264</v>
      </c>
      <c r="AU3976">
        <v>26</v>
      </c>
    </row>
    <row r="3977" spans="1:47" x14ac:dyDescent="0.25">
      <c r="A3977" t="s">
        <v>1776</v>
      </c>
      <c r="B3977">
        <v>3219115</v>
      </c>
      <c r="C3977">
        <v>315779</v>
      </c>
      <c r="D3977" t="s">
        <v>504</v>
      </c>
      <c r="E3977">
        <v>0</v>
      </c>
      <c r="F3977">
        <v>0</v>
      </c>
      <c r="G3977">
        <v>1</v>
      </c>
      <c r="H3977">
        <v>0</v>
      </c>
      <c r="I3977">
        <v>90</v>
      </c>
      <c r="J3977">
        <v>2019</v>
      </c>
      <c r="K3977" t="s">
        <v>724</v>
      </c>
      <c r="L3977">
        <v>2</v>
      </c>
      <c r="M3977">
        <v>3</v>
      </c>
      <c r="N3977">
        <v>14</v>
      </c>
      <c r="O3977">
        <v>3</v>
      </c>
      <c r="P3977" t="s">
        <v>1299</v>
      </c>
      <c r="Q3977" t="s">
        <v>1459</v>
      </c>
      <c r="R3977" t="s">
        <v>1300</v>
      </c>
      <c r="S3977">
        <v>33046.76150407573</v>
      </c>
      <c r="T3977" t="s">
        <v>1777</v>
      </c>
      <c r="U3977" t="s">
        <v>1302</v>
      </c>
      <c r="V3977" t="s">
        <v>1463</v>
      </c>
      <c r="W3977" t="s">
        <v>296</v>
      </c>
      <c r="X3977" t="s">
        <v>57</v>
      </c>
      <c r="Y3977" t="s">
        <v>1778</v>
      </c>
      <c r="Z3977" s="1">
        <v>44019</v>
      </c>
      <c r="AA3977">
        <v>27</v>
      </c>
      <c r="AB3977" t="s">
        <v>81</v>
      </c>
      <c r="AC3977">
        <v>2023</v>
      </c>
      <c r="AD3977">
        <v>5</v>
      </c>
      <c r="AE3977" t="s">
        <v>475</v>
      </c>
      <c r="AF3977" t="s">
        <v>247</v>
      </c>
      <c r="AG3977" s="1">
        <v>36056</v>
      </c>
      <c r="AH3977" t="s">
        <v>264</v>
      </c>
      <c r="AI3977" t="s">
        <v>265</v>
      </c>
      <c r="AJ3977" t="s">
        <v>64</v>
      </c>
      <c r="AK3977">
        <v>177</v>
      </c>
      <c r="AL3977">
        <v>25000000</v>
      </c>
      <c r="AM3977">
        <v>60000000</v>
      </c>
      <c r="AN3977" s="1">
        <v>46568</v>
      </c>
      <c r="AO3977" t="s">
        <v>489</v>
      </c>
      <c r="AP3977" t="s">
        <v>164</v>
      </c>
      <c r="AQ3977">
        <v>11</v>
      </c>
      <c r="AR3977" t="s">
        <v>477</v>
      </c>
      <c r="AS3977">
        <v>0</v>
      </c>
      <c r="AT3977" t="s">
        <v>264</v>
      </c>
      <c r="AU3977">
        <v>26</v>
      </c>
    </row>
    <row r="3978" spans="1:47" x14ac:dyDescent="0.25">
      <c r="A3978" t="s">
        <v>1776</v>
      </c>
      <c r="B3978">
        <v>3219115</v>
      </c>
      <c r="C3978">
        <v>315779</v>
      </c>
      <c r="D3978" t="s">
        <v>504</v>
      </c>
      <c r="E3978">
        <v>0</v>
      </c>
      <c r="F3978">
        <v>0</v>
      </c>
      <c r="G3978">
        <v>1</v>
      </c>
      <c r="H3978">
        <v>0</v>
      </c>
      <c r="I3978">
        <v>90</v>
      </c>
      <c r="J3978">
        <v>2019</v>
      </c>
      <c r="K3978" t="s">
        <v>724</v>
      </c>
      <c r="L3978">
        <v>2</v>
      </c>
      <c r="M3978">
        <v>3</v>
      </c>
      <c r="N3978">
        <v>14</v>
      </c>
      <c r="O3978">
        <v>3</v>
      </c>
      <c r="P3978" t="s">
        <v>1299</v>
      </c>
      <c r="Q3978" t="s">
        <v>1459</v>
      </c>
      <c r="R3978" t="s">
        <v>1300</v>
      </c>
      <c r="S3978">
        <v>33046.76150407573</v>
      </c>
      <c r="T3978" t="s">
        <v>1777</v>
      </c>
      <c r="U3978" t="s">
        <v>1302</v>
      </c>
      <c r="V3978" t="s">
        <v>1463</v>
      </c>
      <c r="W3978" t="s">
        <v>296</v>
      </c>
      <c r="X3978" t="s">
        <v>57</v>
      </c>
      <c r="Y3978" t="s">
        <v>1778</v>
      </c>
      <c r="Z3978" s="1">
        <v>44019</v>
      </c>
      <c r="AA3978">
        <v>27</v>
      </c>
      <c r="AB3978" t="s">
        <v>81</v>
      </c>
      <c r="AC3978">
        <v>2023</v>
      </c>
      <c r="AD3978">
        <v>5</v>
      </c>
      <c r="AE3978" t="s">
        <v>475</v>
      </c>
      <c r="AF3978" t="s">
        <v>247</v>
      </c>
      <c r="AG3978" s="1">
        <v>36056</v>
      </c>
      <c r="AH3978" t="s">
        <v>264</v>
      </c>
      <c r="AI3978" t="s">
        <v>265</v>
      </c>
      <c r="AJ3978" t="s">
        <v>64</v>
      </c>
      <c r="AK3978">
        <v>177</v>
      </c>
      <c r="AL3978">
        <v>25000000</v>
      </c>
      <c r="AM3978">
        <v>60000000</v>
      </c>
      <c r="AN3978" s="1">
        <v>46568</v>
      </c>
      <c r="AO3978" t="s">
        <v>490</v>
      </c>
      <c r="AP3978" t="s">
        <v>164</v>
      </c>
      <c r="AQ3978">
        <v>11</v>
      </c>
      <c r="AR3978" t="s">
        <v>477</v>
      </c>
      <c r="AS3978">
        <v>0</v>
      </c>
      <c r="AT3978" t="s">
        <v>264</v>
      </c>
      <c r="AU3978">
        <v>26</v>
      </c>
    </row>
    <row r="3979" spans="1:47" x14ac:dyDescent="0.25">
      <c r="A3979" t="s">
        <v>1776</v>
      </c>
      <c r="B3979">
        <v>3219115</v>
      </c>
      <c r="C3979">
        <v>315779</v>
      </c>
      <c r="D3979" t="s">
        <v>504</v>
      </c>
      <c r="E3979">
        <v>0</v>
      </c>
      <c r="F3979">
        <v>0</v>
      </c>
      <c r="G3979">
        <v>1</v>
      </c>
      <c r="H3979">
        <v>0</v>
      </c>
      <c r="I3979">
        <v>90</v>
      </c>
      <c r="J3979">
        <v>2019</v>
      </c>
      <c r="K3979" t="s">
        <v>724</v>
      </c>
      <c r="L3979">
        <v>2</v>
      </c>
      <c r="M3979">
        <v>3</v>
      </c>
      <c r="N3979">
        <v>14</v>
      </c>
      <c r="O3979">
        <v>3</v>
      </c>
      <c r="P3979" t="s">
        <v>1299</v>
      </c>
      <c r="Q3979" t="s">
        <v>1459</v>
      </c>
      <c r="R3979" t="s">
        <v>1300</v>
      </c>
      <c r="S3979">
        <v>33046.76150407573</v>
      </c>
      <c r="T3979" t="s">
        <v>1777</v>
      </c>
      <c r="U3979" t="s">
        <v>1302</v>
      </c>
      <c r="V3979" t="s">
        <v>1463</v>
      </c>
      <c r="W3979" t="s">
        <v>296</v>
      </c>
      <c r="X3979" t="s">
        <v>57</v>
      </c>
      <c r="Y3979" t="s">
        <v>1778</v>
      </c>
      <c r="Z3979" s="1">
        <v>44019</v>
      </c>
      <c r="AA3979">
        <v>27</v>
      </c>
      <c r="AB3979" t="s">
        <v>81</v>
      </c>
      <c r="AC3979">
        <v>2023</v>
      </c>
      <c r="AD3979">
        <v>5</v>
      </c>
      <c r="AE3979" t="s">
        <v>475</v>
      </c>
      <c r="AF3979" t="s">
        <v>247</v>
      </c>
      <c r="AG3979" s="1">
        <v>36056</v>
      </c>
      <c r="AH3979" t="s">
        <v>264</v>
      </c>
      <c r="AI3979" t="s">
        <v>265</v>
      </c>
      <c r="AJ3979" t="s">
        <v>64</v>
      </c>
      <c r="AK3979">
        <v>177</v>
      </c>
      <c r="AL3979">
        <v>25000000</v>
      </c>
      <c r="AM3979">
        <v>60000000</v>
      </c>
      <c r="AN3979" s="1">
        <v>46568</v>
      </c>
      <c r="AO3979" t="s">
        <v>491</v>
      </c>
      <c r="AP3979" t="s">
        <v>66</v>
      </c>
      <c r="AQ3979">
        <v>11</v>
      </c>
      <c r="AR3979" t="s">
        <v>477</v>
      </c>
      <c r="AS3979">
        <v>0</v>
      </c>
      <c r="AT3979" t="s">
        <v>264</v>
      </c>
      <c r="AU3979">
        <v>26</v>
      </c>
    </row>
    <row r="3980" spans="1:47" x14ac:dyDescent="0.25">
      <c r="A3980" t="s">
        <v>1779</v>
      </c>
      <c r="B3980">
        <v>3219107</v>
      </c>
      <c r="C3980">
        <v>315779</v>
      </c>
      <c r="D3980" t="s">
        <v>504</v>
      </c>
      <c r="E3980">
        <v>0</v>
      </c>
      <c r="F3980">
        <v>0</v>
      </c>
      <c r="G3980">
        <v>0</v>
      </c>
      <c r="H3980">
        <v>0</v>
      </c>
      <c r="I3980">
        <v>66</v>
      </c>
      <c r="J3980">
        <v>2019</v>
      </c>
      <c r="K3980" t="s">
        <v>1780</v>
      </c>
      <c r="L3980">
        <v>3</v>
      </c>
      <c r="M3980">
        <v>0</v>
      </c>
      <c r="N3980">
        <v>7</v>
      </c>
      <c r="O3980">
        <v>3</v>
      </c>
      <c r="P3980" t="s">
        <v>1781</v>
      </c>
      <c r="Q3980" t="s">
        <v>1459</v>
      </c>
      <c r="R3980" t="s">
        <v>1782</v>
      </c>
      <c r="S3980">
        <v>33046.76150407573</v>
      </c>
      <c r="T3980" t="s">
        <v>1783</v>
      </c>
      <c r="U3980" t="s">
        <v>1784</v>
      </c>
      <c r="V3980" t="s">
        <v>1463</v>
      </c>
      <c r="W3980" t="s">
        <v>88</v>
      </c>
      <c r="X3980" t="s">
        <v>57</v>
      </c>
      <c r="Y3980" t="s">
        <v>1785</v>
      </c>
      <c r="Z3980" s="1">
        <v>44023</v>
      </c>
      <c r="AA3980">
        <v>66</v>
      </c>
      <c r="AB3980" t="s">
        <v>59</v>
      </c>
      <c r="AC3980">
        <v>2023</v>
      </c>
      <c r="AD3980">
        <v>5</v>
      </c>
      <c r="AE3980" t="s">
        <v>475</v>
      </c>
      <c r="AF3980" t="s">
        <v>247</v>
      </c>
      <c r="AG3980" s="1">
        <v>36056</v>
      </c>
      <c r="AH3980" t="s">
        <v>264</v>
      </c>
      <c r="AI3980" t="s">
        <v>265</v>
      </c>
      <c r="AJ3980" t="s">
        <v>64</v>
      </c>
      <c r="AK3980">
        <v>177</v>
      </c>
      <c r="AL3980">
        <v>25000000</v>
      </c>
      <c r="AM3980">
        <v>60000000</v>
      </c>
      <c r="AN3980" s="1">
        <v>46568</v>
      </c>
      <c r="AO3980" t="s">
        <v>476</v>
      </c>
      <c r="AP3980" t="s">
        <v>164</v>
      </c>
      <c r="AQ3980">
        <v>11</v>
      </c>
      <c r="AR3980" t="s">
        <v>477</v>
      </c>
      <c r="AS3980">
        <v>0</v>
      </c>
      <c r="AT3980" t="s">
        <v>264</v>
      </c>
      <c r="AU3980">
        <v>26</v>
      </c>
    </row>
    <row r="3981" spans="1:47" x14ac:dyDescent="0.25">
      <c r="A3981" t="s">
        <v>1779</v>
      </c>
      <c r="B3981">
        <v>3219107</v>
      </c>
      <c r="C3981">
        <v>315779</v>
      </c>
      <c r="D3981" t="s">
        <v>504</v>
      </c>
      <c r="E3981">
        <v>0</v>
      </c>
      <c r="F3981">
        <v>0</v>
      </c>
      <c r="G3981">
        <v>0</v>
      </c>
      <c r="H3981">
        <v>0</v>
      </c>
      <c r="I3981">
        <v>66</v>
      </c>
      <c r="J3981">
        <v>2019</v>
      </c>
      <c r="K3981" t="s">
        <v>1780</v>
      </c>
      <c r="L3981">
        <v>3</v>
      </c>
      <c r="M3981">
        <v>0</v>
      </c>
      <c r="N3981">
        <v>7</v>
      </c>
      <c r="O3981">
        <v>3</v>
      </c>
      <c r="P3981" t="s">
        <v>1781</v>
      </c>
      <c r="Q3981" t="s">
        <v>1459</v>
      </c>
      <c r="R3981" t="s">
        <v>1782</v>
      </c>
      <c r="S3981">
        <v>33046.76150407573</v>
      </c>
      <c r="T3981" t="s">
        <v>1783</v>
      </c>
      <c r="U3981" t="s">
        <v>1784</v>
      </c>
      <c r="V3981" t="s">
        <v>1463</v>
      </c>
      <c r="W3981" t="s">
        <v>88</v>
      </c>
      <c r="X3981" t="s">
        <v>57</v>
      </c>
      <c r="Y3981" t="s">
        <v>1785</v>
      </c>
      <c r="Z3981" s="1">
        <v>44023</v>
      </c>
      <c r="AA3981">
        <v>66</v>
      </c>
      <c r="AB3981" t="s">
        <v>59</v>
      </c>
      <c r="AC3981">
        <v>2023</v>
      </c>
      <c r="AD3981">
        <v>5</v>
      </c>
      <c r="AE3981" t="s">
        <v>475</v>
      </c>
      <c r="AF3981" t="s">
        <v>247</v>
      </c>
      <c r="AG3981" s="1">
        <v>36056</v>
      </c>
      <c r="AH3981" t="s">
        <v>264</v>
      </c>
      <c r="AI3981" t="s">
        <v>265</v>
      </c>
      <c r="AJ3981" t="s">
        <v>64</v>
      </c>
      <c r="AK3981">
        <v>177</v>
      </c>
      <c r="AL3981">
        <v>25000000</v>
      </c>
      <c r="AM3981">
        <v>60000000</v>
      </c>
      <c r="AN3981" s="1">
        <v>46568</v>
      </c>
      <c r="AO3981" t="s">
        <v>478</v>
      </c>
      <c r="AP3981" t="s">
        <v>164</v>
      </c>
      <c r="AQ3981">
        <v>11</v>
      </c>
      <c r="AR3981" t="s">
        <v>477</v>
      </c>
      <c r="AS3981">
        <v>0</v>
      </c>
      <c r="AT3981" t="s">
        <v>264</v>
      </c>
      <c r="AU3981">
        <v>26</v>
      </c>
    </row>
    <row r="3982" spans="1:47" x14ac:dyDescent="0.25">
      <c r="A3982" t="s">
        <v>1779</v>
      </c>
      <c r="B3982">
        <v>3219107</v>
      </c>
      <c r="C3982">
        <v>315779</v>
      </c>
      <c r="D3982" t="s">
        <v>504</v>
      </c>
      <c r="E3982">
        <v>0</v>
      </c>
      <c r="F3982">
        <v>0</v>
      </c>
      <c r="G3982">
        <v>0</v>
      </c>
      <c r="H3982">
        <v>0</v>
      </c>
      <c r="I3982">
        <v>66</v>
      </c>
      <c r="J3982">
        <v>2019</v>
      </c>
      <c r="K3982" t="s">
        <v>1780</v>
      </c>
      <c r="L3982">
        <v>3</v>
      </c>
      <c r="M3982">
        <v>0</v>
      </c>
      <c r="N3982">
        <v>7</v>
      </c>
      <c r="O3982">
        <v>3</v>
      </c>
      <c r="P3982" t="s">
        <v>1781</v>
      </c>
      <c r="Q3982" t="s">
        <v>1459</v>
      </c>
      <c r="R3982" t="s">
        <v>1782</v>
      </c>
      <c r="S3982">
        <v>33046.76150407573</v>
      </c>
      <c r="T3982" t="s">
        <v>1783</v>
      </c>
      <c r="U3982" t="s">
        <v>1784</v>
      </c>
      <c r="V3982" t="s">
        <v>1463</v>
      </c>
      <c r="W3982" t="s">
        <v>88</v>
      </c>
      <c r="X3982" t="s">
        <v>57</v>
      </c>
      <c r="Y3982" t="s">
        <v>1785</v>
      </c>
      <c r="Z3982" s="1">
        <v>44023</v>
      </c>
      <c r="AA3982">
        <v>66</v>
      </c>
      <c r="AB3982" t="s">
        <v>59</v>
      </c>
      <c r="AC3982">
        <v>2023</v>
      </c>
      <c r="AD3982">
        <v>5</v>
      </c>
      <c r="AE3982" t="s">
        <v>475</v>
      </c>
      <c r="AF3982" t="s">
        <v>247</v>
      </c>
      <c r="AG3982" s="1">
        <v>36056</v>
      </c>
      <c r="AH3982" t="s">
        <v>264</v>
      </c>
      <c r="AI3982" t="s">
        <v>265</v>
      </c>
      <c r="AJ3982" t="s">
        <v>64</v>
      </c>
      <c r="AK3982">
        <v>177</v>
      </c>
      <c r="AL3982">
        <v>25000000</v>
      </c>
      <c r="AM3982">
        <v>60000000</v>
      </c>
      <c r="AN3982" s="1">
        <v>46568</v>
      </c>
      <c r="AO3982" t="s">
        <v>479</v>
      </c>
      <c r="AP3982" t="s">
        <v>164</v>
      </c>
      <c r="AQ3982">
        <v>11</v>
      </c>
      <c r="AR3982" t="s">
        <v>477</v>
      </c>
      <c r="AS3982">
        <v>0</v>
      </c>
      <c r="AT3982" t="s">
        <v>264</v>
      </c>
      <c r="AU3982">
        <v>26</v>
      </c>
    </row>
    <row r="3983" spans="1:47" x14ac:dyDescent="0.25">
      <c r="A3983" t="s">
        <v>1779</v>
      </c>
      <c r="B3983">
        <v>3219107</v>
      </c>
      <c r="C3983">
        <v>315779</v>
      </c>
      <c r="D3983" t="s">
        <v>504</v>
      </c>
      <c r="E3983">
        <v>0</v>
      </c>
      <c r="F3983">
        <v>0</v>
      </c>
      <c r="G3983">
        <v>0</v>
      </c>
      <c r="H3983">
        <v>0</v>
      </c>
      <c r="I3983">
        <v>66</v>
      </c>
      <c r="J3983">
        <v>2019</v>
      </c>
      <c r="K3983" t="s">
        <v>1780</v>
      </c>
      <c r="L3983">
        <v>3</v>
      </c>
      <c r="M3983">
        <v>0</v>
      </c>
      <c r="N3983">
        <v>7</v>
      </c>
      <c r="O3983">
        <v>3</v>
      </c>
      <c r="P3983" t="s">
        <v>1781</v>
      </c>
      <c r="Q3983" t="s">
        <v>1459</v>
      </c>
      <c r="R3983" t="s">
        <v>1782</v>
      </c>
      <c r="S3983">
        <v>33046.76150407573</v>
      </c>
      <c r="T3983" t="s">
        <v>1783</v>
      </c>
      <c r="U3983" t="s">
        <v>1784</v>
      </c>
      <c r="V3983" t="s">
        <v>1463</v>
      </c>
      <c r="W3983" t="s">
        <v>88</v>
      </c>
      <c r="X3983" t="s">
        <v>57</v>
      </c>
      <c r="Y3983" t="s">
        <v>1785</v>
      </c>
      <c r="Z3983" s="1">
        <v>44023</v>
      </c>
      <c r="AA3983">
        <v>66</v>
      </c>
      <c r="AB3983" t="s">
        <v>59</v>
      </c>
      <c r="AC3983">
        <v>2023</v>
      </c>
      <c r="AD3983">
        <v>5</v>
      </c>
      <c r="AE3983" t="s">
        <v>475</v>
      </c>
      <c r="AF3983" t="s">
        <v>247</v>
      </c>
      <c r="AG3983" s="1">
        <v>36056</v>
      </c>
      <c r="AH3983" t="s">
        <v>264</v>
      </c>
      <c r="AI3983" t="s">
        <v>265</v>
      </c>
      <c r="AJ3983" t="s">
        <v>64</v>
      </c>
      <c r="AK3983">
        <v>177</v>
      </c>
      <c r="AL3983">
        <v>25000000</v>
      </c>
      <c r="AM3983">
        <v>60000000</v>
      </c>
      <c r="AN3983" s="1">
        <v>46568</v>
      </c>
      <c r="AO3983" t="s">
        <v>480</v>
      </c>
      <c r="AP3983" t="s">
        <v>164</v>
      </c>
      <c r="AQ3983">
        <v>11</v>
      </c>
      <c r="AR3983" t="s">
        <v>477</v>
      </c>
      <c r="AS3983">
        <v>0</v>
      </c>
      <c r="AT3983" t="s">
        <v>264</v>
      </c>
      <c r="AU3983">
        <v>26</v>
      </c>
    </row>
    <row r="3984" spans="1:47" x14ac:dyDescent="0.25">
      <c r="A3984" t="s">
        <v>1779</v>
      </c>
      <c r="B3984">
        <v>3219107</v>
      </c>
      <c r="C3984">
        <v>315779</v>
      </c>
      <c r="D3984" t="s">
        <v>504</v>
      </c>
      <c r="E3984">
        <v>0</v>
      </c>
      <c r="F3984">
        <v>0</v>
      </c>
      <c r="G3984">
        <v>0</v>
      </c>
      <c r="H3984">
        <v>0</v>
      </c>
      <c r="I3984">
        <v>66</v>
      </c>
      <c r="J3984">
        <v>2019</v>
      </c>
      <c r="K3984" t="s">
        <v>1780</v>
      </c>
      <c r="L3984">
        <v>3</v>
      </c>
      <c r="M3984">
        <v>0</v>
      </c>
      <c r="N3984">
        <v>7</v>
      </c>
      <c r="O3984">
        <v>3</v>
      </c>
      <c r="P3984" t="s">
        <v>1781</v>
      </c>
      <c r="Q3984" t="s">
        <v>1459</v>
      </c>
      <c r="R3984" t="s">
        <v>1782</v>
      </c>
      <c r="S3984">
        <v>33046.76150407573</v>
      </c>
      <c r="T3984" t="s">
        <v>1783</v>
      </c>
      <c r="U3984" t="s">
        <v>1784</v>
      </c>
      <c r="V3984" t="s">
        <v>1463</v>
      </c>
      <c r="W3984" t="s">
        <v>88</v>
      </c>
      <c r="X3984" t="s">
        <v>57</v>
      </c>
      <c r="Y3984" t="s">
        <v>1785</v>
      </c>
      <c r="Z3984" s="1">
        <v>44023</v>
      </c>
      <c r="AA3984">
        <v>66</v>
      </c>
      <c r="AB3984" t="s">
        <v>59</v>
      </c>
      <c r="AC3984">
        <v>2023</v>
      </c>
      <c r="AD3984">
        <v>5</v>
      </c>
      <c r="AE3984" t="s">
        <v>475</v>
      </c>
      <c r="AF3984" t="s">
        <v>247</v>
      </c>
      <c r="AG3984" s="1">
        <v>36056</v>
      </c>
      <c r="AH3984" t="s">
        <v>264</v>
      </c>
      <c r="AI3984" t="s">
        <v>265</v>
      </c>
      <c r="AJ3984" t="s">
        <v>64</v>
      </c>
      <c r="AK3984">
        <v>177</v>
      </c>
      <c r="AL3984">
        <v>25000000</v>
      </c>
      <c r="AM3984">
        <v>60000000</v>
      </c>
      <c r="AN3984" s="1">
        <v>46568</v>
      </c>
      <c r="AO3984" t="s">
        <v>481</v>
      </c>
      <c r="AP3984" t="s">
        <v>164</v>
      </c>
      <c r="AQ3984">
        <v>11</v>
      </c>
      <c r="AR3984" t="s">
        <v>477</v>
      </c>
      <c r="AS3984">
        <v>0</v>
      </c>
      <c r="AT3984" t="s">
        <v>264</v>
      </c>
      <c r="AU3984">
        <v>26</v>
      </c>
    </row>
    <row r="3985" spans="1:47" x14ac:dyDescent="0.25">
      <c r="A3985" t="s">
        <v>1779</v>
      </c>
      <c r="B3985">
        <v>3219107</v>
      </c>
      <c r="C3985">
        <v>315779</v>
      </c>
      <c r="D3985" t="s">
        <v>504</v>
      </c>
      <c r="E3985">
        <v>0</v>
      </c>
      <c r="F3985">
        <v>0</v>
      </c>
      <c r="G3985">
        <v>0</v>
      </c>
      <c r="H3985">
        <v>0</v>
      </c>
      <c r="I3985">
        <v>66</v>
      </c>
      <c r="J3985">
        <v>2019</v>
      </c>
      <c r="K3985" t="s">
        <v>1780</v>
      </c>
      <c r="L3985">
        <v>3</v>
      </c>
      <c r="M3985">
        <v>0</v>
      </c>
      <c r="N3985">
        <v>7</v>
      </c>
      <c r="O3985">
        <v>3</v>
      </c>
      <c r="P3985" t="s">
        <v>1781</v>
      </c>
      <c r="Q3985" t="s">
        <v>1459</v>
      </c>
      <c r="R3985" t="s">
        <v>1782</v>
      </c>
      <c r="S3985">
        <v>33046.76150407573</v>
      </c>
      <c r="T3985" t="s">
        <v>1783</v>
      </c>
      <c r="U3985" t="s">
        <v>1784</v>
      </c>
      <c r="V3985" t="s">
        <v>1463</v>
      </c>
      <c r="W3985" t="s">
        <v>88</v>
      </c>
      <c r="X3985" t="s">
        <v>57</v>
      </c>
      <c r="Y3985" t="s">
        <v>1785</v>
      </c>
      <c r="Z3985" s="1">
        <v>44023</v>
      </c>
      <c r="AA3985">
        <v>66</v>
      </c>
      <c r="AB3985" t="s">
        <v>59</v>
      </c>
      <c r="AC3985">
        <v>2023</v>
      </c>
      <c r="AD3985">
        <v>5</v>
      </c>
      <c r="AE3985" t="s">
        <v>475</v>
      </c>
      <c r="AF3985" t="s">
        <v>247</v>
      </c>
      <c r="AG3985" s="1">
        <v>36056</v>
      </c>
      <c r="AH3985" t="s">
        <v>264</v>
      </c>
      <c r="AI3985" t="s">
        <v>265</v>
      </c>
      <c r="AJ3985" t="s">
        <v>64</v>
      </c>
      <c r="AK3985">
        <v>177</v>
      </c>
      <c r="AL3985">
        <v>25000000</v>
      </c>
      <c r="AM3985">
        <v>60000000</v>
      </c>
      <c r="AN3985" s="1">
        <v>46568</v>
      </c>
      <c r="AO3985" t="s">
        <v>482</v>
      </c>
      <c r="AP3985" t="s">
        <v>164</v>
      </c>
      <c r="AQ3985">
        <v>11</v>
      </c>
      <c r="AR3985" t="s">
        <v>477</v>
      </c>
      <c r="AS3985">
        <v>0</v>
      </c>
      <c r="AT3985" t="s">
        <v>483</v>
      </c>
      <c r="AU3985">
        <v>26</v>
      </c>
    </row>
    <row r="3986" spans="1:47" x14ac:dyDescent="0.25">
      <c r="A3986" t="s">
        <v>1779</v>
      </c>
      <c r="B3986">
        <v>3219107</v>
      </c>
      <c r="C3986">
        <v>315779</v>
      </c>
      <c r="D3986" t="s">
        <v>504</v>
      </c>
      <c r="E3986">
        <v>0</v>
      </c>
      <c r="F3986">
        <v>0</v>
      </c>
      <c r="G3986">
        <v>0</v>
      </c>
      <c r="H3986">
        <v>0</v>
      </c>
      <c r="I3986">
        <v>66</v>
      </c>
      <c r="J3986">
        <v>2019</v>
      </c>
      <c r="K3986" t="s">
        <v>1780</v>
      </c>
      <c r="L3986">
        <v>3</v>
      </c>
      <c r="M3986">
        <v>0</v>
      </c>
      <c r="N3986">
        <v>7</v>
      </c>
      <c r="O3986">
        <v>3</v>
      </c>
      <c r="P3986" t="s">
        <v>1781</v>
      </c>
      <c r="Q3986" t="s">
        <v>1459</v>
      </c>
      <c r="R3986" t="s">
        <v>1782</v>
      </c>
      <c r="S3986">
        <v>33046.76150407573</v>
      </c>
      <c r="T3986" t="s">
        <v>1783</v>
      </c>
      <c r="U3986" t="s">
        <v>1784</v>
      </c>
      <c r="V3986" t="s">
        <v>1463</v>
      </c>
      <c r="W3986" t="s">
        <v>88</v>
      </c>
      <c r="X3986" t="s">
        <v>57</v>
      </c>
      <c r="Y3986" t="s">
        <v>1785</v>
      </c>
      <c r="Z3986" s="1">
        <v>44023</v>
      </c>
      <c r="AA3986">
        <v>66</v>
      </c>
      <c r="AB3986" t="s">
        <v>59</v>
      </c>
      <c r="AC3986">
        <v>2023</v>
      </c>
      <c r="AD3986">
        <v>5</v>
      </c>
      <c r="AE3986" t="s">
        <v>475</v>
      </c>
      <c r="AF3986" t="s">
        <v>247</v>
      </c>
      <c r="AG3986" s="1">
        <v>36056</v>
      </c>
      <c r="AH3986" t="s">
        <v>264</v>
      </c>
      <c r="AI3986" t="s">
        <v>265</v>
      </c>
      <c r="AJ3986" t="s">
        <v>64</v>
      </c>
      <c r="AK3986">
        <v>177</v>
      </c>
      <c r="AL3986">
        <v>25000000</v>
      </c>
      <c r="AM3986">
        <v>60000000</v>
      </c>
      <c r="AN3986" s="1">
        <v>46568</v>
      </c>
      <c r="AO3986" t="s">
        <v>484</v>
      </c>
      <c r="AP3986" t="s">
        <v>164</v>
      </c>
      <c r="AQ3986">
        <v>11</v>
      </c>
      <c r="AR3986" t="s">
        <v>477</v>
      </c>
      <c r="AS3986">
        <v>0</v>
      </c>
      <c r="AT3986" t="s">
        <v>264</v>
      </c>
      <c r="AU3986">
        <v>26</v>
      </c>
    </row>
    <row r="3987" spans="1:47" x14ac:dyDescent="0.25">
      <c r="A3987" t="s">
        <v>1779</v>
      </c>
      <c r="B3987">
        <v>3219107</v>
      </c>
      <c r="C3987">
        <v>315779</v>
      </c>
      <c r="D3987" t="s">
        <v>504</v>
      </c>
      <c r="E3987">
        <v>0</v>
      </c>
      <c r="F3987">
        <v>0</v>
      </c>
      <c r="G3987">
        <v>0</v>
      </c>
      <c r="H3987">
        <v>0</v>
      </c>
      <c r="I3987">
        <v>66</v>
      </c>
      <c r="J3987">
        <v>2019</v>
      </c>
      <c r="K3987" t="s">
        <v>1780</v>
      </c>
      <c r="L3987">
        <v>3</v>
      </c>
      <c r="M3987">
        <v>0</v>
      </c>
      <c r="N3987">
        <v>7</v>
      </c>
      <c r="O3987">
        <v>3</v>
      </c>
      <c r="P3987" t="s">
        <v>1781</v>
      </c>
      <c r="Q3987" t="s">
        <v>1459</v>
      </c>
      <c r="R3987" t="s">
        <v>1782</v>
      </c>
      <c r="S3987">
        <v>33046.76150407573</v>
      </c>
      <c r="T3987" t="s">
        <v>1783</v>
      </c>
      <c r="U3987" t="s">
        <v>1784</v>
      </c>
      <c r="V3987" t="s">
        <v>1463</v>
      </c>
      <c r="W3987" t="s">
        <v>88</v>
      </c>
      <c r="X3987" t="s">
        <v>57</v>
      </c>
      <c r="Y3987" t="s">
        <v>1785</v>
      </c>
      <c r="Z3987" s="1">
        <v>44023</v>
      </c>
      <c r="AA3987">
        <v>66</v>
      </c>
      <c r="AB3987" t="s">
        <v>59</v>
      </c>
      <c r="AC3987">
        <v>2023</v>
      </c>
      <c r="AD3987">
        <v>5</v>
      </c>
      <c r="AE3987" t="s">
        <v>475</v>
      </c>
      <c r="AF3987" t="s">
        <v>247</v>
      </c>
      <c r="AG3987" s="1">
        <v>36056</v>
      </c>
      <c r="AH3987" t="s">
        <v>264</v>
      </c>
      <c r="AI3987" t="s">
        <v>265</v>
      </c>
      <c r="AJ3987" t="s">
        <v>64</v>
      </c>
      <c r="AK3987">
        <v>177</v>
      </c>
      <c r="AL3987">
        <v>25000000</v>
      </c>
      <c r="AM3987">
        <v>60000000</v>
      </c>
      <c r="AN3987" s="1">
        <v>46568</v>
      </c>
      <c r="AO3987" t="s">
        <v>485</v>
      </c>
      <c r="AP3987" t="s">
        <v>66</v>
      </c>
      <c r="AQ3987">
        <v>11</v>
      </c>
      <c r="AR3987" t="s">
        <v>477</v>
      </c>
      <c r="AS3987">
        <v>0</v>
      </c>
      <c r="AT3987" t="s">
        <v>264</v>
      </c>
      <c r="AU3987">
        <v>26</v>
      </c>
    </row>
    <row r="3988" spans="1:47" x14ac:dyDescent="0.25">
      <c r="A3988" t="s">
        <v>1779</v>
      </c>
      <c r="B3988">
        <v>3219107</v>
      </c>
      <c r="C3988">
        <v>315779</v>
      </c>
      <c r="D3988" t="s">
        <v>504</v>
      </c>
      <c r="E3988">
        <v>0</v>
      </c>
      <c r="F3988">
        <v>0</v>
      </c>
      <c r="G3988">
        <v>0</v>
      </c>
      <c r="H3988">
        <v>0</v>
      </c>
      <c r="I3988">
        <v>66</v>
      </c>
      <c r="J3988">
        <v>2019</v>
      </c>
      <c r="K3988" t="s">
        <v>1780</v>
      </c>
      <c r="L3988">
        <v>3</v>
      </c>
      <c r="M3988">
        <v>0</v>
      </c>
      <c r="N3988">
        <v>7</v>
      </c>
      <c r="O3988">
        <v>3</v>
      </c>
      <c r="P3988" t="s">
        <v>1781</v>
      </c>
      <c r="Q3988" t="s">
        <v>1459</v>
      </c>
      <c r="R3988" t="s">
        <v>1782</v>
      </c>
      <c r="S3988">
        <v>33046.76150407573</v>
      </c>
      <c r="T3988" t="s">
        <v>1783</v>
      </c>
      <c r="U3988" t="s">
        <v>1784</v>
      </c>
      <c r="V3988" t="s">
        <v>1463</v>
      </c>
      <c r="W3988" t="s">
        <v>88</v>
      </c>
      <c r="X3988" t="s">
        <v>57</v>
      </c>
      <c r="Y3988" t="s">
        <v>1785</v>
      </c>
      <c r="Z3988" s="1">
        <v>44023</v>
      </c>
      <c r="AA3988">
        <v>66</v>
      </c>
      <c r="AB3988" t="s">
        <v>59</v>
      </c>
      <c r="AC3988">
        <v>2023</v>
      </c>
      <c r="AD3988">
        <v>5</v>
      </c>
      <c r="AE3988" t="s">
        <v>475</v>
      </c>
      <c r="AF3988" t="s">
        <v>247</v>
      </c>
      <c r="AG3988" s="1">
        <v>36056</v>
      </c>
      <c r="AH3988" t="s">
        <v>264</v>
      </c>
      <c r="AI3988" t="s">
        <v>265</v>
      </c>
      <c r="AJ3988" t="s">
        <v>64</v>
      </c>
      <c r="AK3988">
        <v>177</v>
      </c>
      <c r="AL3988">
        <v>25000000</v>
      </c>
      <c r="AM3988">
        <v>60000000</v>
      </c>
      <c r="AN3988" s="1">
        <v>46568</v>
      </c>
      <c r="AO3988" t="s">
        <v>486</v>
      </c>
      <c r="AP3988" t="s">
        <v>164</v>
      </c>
      <c r="AQ3988">
        <v>11</v>
      </c>
      <c r="AR3988" t="s">
        <v>477</v>
      </c>
      <c r="AS3988">
        <v>0</v>
      </c>
      <c r="AT3988" t="s">
        <v>264</v>
      </c>
      <c r="AU3988">
        <v>26</v>
      </c>
    </row>
    <row r="3989" spans="1:47" x14ac:dyDescent="0.25">
      <c r="A3989" t="s">
        <v>1779</v>
      </c>
      <c r="B3989">
        <v>3219107</v>
      </c>
      <c r="C3989">
        <v>315779</v>
      </c>
      <c r="D3989" t="s">
        <v>504</v>
      </c>
      <c r="E3989">
        <v>0</v>
      </c>
      <c r="F3989">
        <v>0</v>
      </c>
      <c r="G3989">
        <v>0</v>
      </c>
      <c r="H3989">
        <v>0</v>
      </c>
      <c r="I3989">
        <v>66</v>
      </c>
      <c r="J3989">
        <v>2019</v>
      </c>
      <c r="K3989" t="s">
        <v>1780</v>
      </c>
      <c r="L3989">
        <v>3</v>
      </c>
      <c r="M3989">
        <v>0</v>
      </c>
      <c r="N3989">
        <v>7</v>
      </c>
      <c r="O3989">
        <v>3</v>
      </c>
      <c r="P3989" t="s">
        <v>1781</v>
      </c>
      <c r="Q3989" t="s">
        <v>1459</v>
      </c>
      <c r="R3989" t="s">
        <v>1782</v>
      </c>
      <c r="S3989">
        <v>33046.76150407573</v>
      </c>
      <c r="T3989" t="s">
        <v>1783</v>
      </c>
      <c r="U3989" t="s">
        <v>1784</v>
      </c>
      <c r="V3989" t="s">
        <v>1463</v>
      </c>
      <c r="W3989" t="s">
        <v>88</v>
      </c>
      <c r="X3989" t="s">
        <v>57</v>
      </c>
      <c r="Y3989" t="s">
        <v>1785</v>
      </c>
      <c r="Z3989" s="1">
        <v>44023</v>
      </c>
      <c r="AA3989">
        <v>66</v>
      </c>
      <c r="AB3989" t="s">
        <v>59</v>
      </c>
      <c r="AC3989">
        <v>2023</v>
      </c>
      <c r="AD3989">
        <v>5</v>
      </c>
      <c r="AE3989" t="s">
        <v>475</v>
      </c>
      <c r="AF3989" t="s">
        <v>247</v>
      </c>
      <c r="AG3989" s="1">
        <v>36056</v>
      </c>
      <c r="AH3989" t="s">
        <v>264</v>
      </c>
      <c r="AI3989" t="s">
        <v>265</v>
      </c>
      <c r="AJ3989" t="s">
        <v>64</v>
      </c>
      <c r="AK3989">
        <v>177</v>
      </c>
      <c r="AL3989">
        <v>25000000</v>
      </c>
      <c r="AM3989">
        <v>60000000</v>
      </c>
      <c r="AN3989" s="1">
        <v>46568</v>
      </c>
      <c r="AO3989" t="s">
        <v>487</v>
      </c>
      <c r="AP3989" t="s">
        <v>164</v>
      </c>
      <c r="AQ3989">
        <v>11</v>
      </c>
      <c r="AR3989" t="s">
        <v>477</v>
      </c>
      <c r="AS3989">
        <v>0</v>
      </c>
      <c r="AT3989" t="s">
        <v>264</v>
      </c>
      <c r="AU3989">
        <v>26</v>
      </c>
    </row>
    <row r="3990" spans="1:47" x14ac:dyDescent="0.25">
      <c r="A3990" t="s">
        <v>1779</v>
      </c>
      <c r="B3990">
        <v>3219107</v>
      </c>
      <c r="C3990">
        <v>315779</v>
      </c>
      <c r="D3990" t="s">
        <v>504</v>
      </c>
      <c r="E3990">
        <v>0</v>
      </c>
      <c r="F3990">
        <v>0</v>
      </c>
      <c r="G3990">
        <v>0</v>
      </c>
      <c r="H3990">
        <v>0</v>
      </c>
      <c r="I3990">
        <v>66</v>
      </c>
      <c r="J3990">
        <v>2019</v>
      </c>
      <c r="K3990" t="s">
        <v>1780</v>
      </c>
      <c r="L3990">
        <v>3</v>
      </c>
      <c r="M3990">
        <v>0</v>
      </c>
      <c r="N3990">
        <v>7</v>
      </c>
      <c r="O3990">
        <v>3</v>
      </c>
      <c r="P3990" t="s">
        <v>1781</v>
      </c>
      <c r="Q3990" t="s">
        <v>1459</v>
      </c>
      <c r="R3990" t="s">
        <v>1782</v>
      </c>
      <c r="S3990">
        <v>33046.76150407573</v>
      </c>
      <c r="T3990" t="s">
        <v>1783</v>
      </c>
      <c r="U3990" t="s">
        <v>1784</v>
      </c>
      <c r="V3990" t="s">
        <v>1463</v>
      </c>
      <c r="W3990" t="s">
        <v>88</v>
      </c>
      <c r="X3990" t="s">
        <v>57</v>
      </c>
      <c r="Y3990" t="s">
        <v>1785</v>
      </c>
      <c r="Z3990" s="1">
        <v>44023</v>
      </c>
      <c r="AA3990">
        <v>66</v>
      </c>
      <c r="AB3990" t="s">
        <v>59</v>
      </c>
      <c r="AC3990">
        <v>2023</v>
      </c>
      <c r="AD3990">
        <v>5</v>
      </c>
      <c r="AE3990" t="s">
        <v>475</v>
      </c>
      <c r="AF3990" t="s">
        <v>247</v>
      </c>
      <c r="AG3990" s="1">
        <v>36056</v>
      </c>
      <c r="AH3990" t="s">
        <v>264</v>
      </c>
      <c r="AI3990" t="s">
        <v>265</v>
      </c>
      <c r="AJ3990" t="s">
        <v>64</v>
      </c>
      <c r="AK3990">
        <v>177</v>
      </c>
      <c r="AL3990">
        <v>25000000</v>
      </c>
      <c r="AM3990">
        <v>60000000</v>
      </c>
      <c r="AN3990" s="1">
        <v>46568</v>
      </c>
      <c r="AO3990" t="s">
        <v>488</v>
      </c>
      <c r="AP3990" t="s">
        <v>164</v>
      </c>
      <c r="AQ3990">
        <v>11</v>
      </c>
      <c r="AR3990" t="s">
        <v>477</v>
      </c>
      <c r="AS3990">
        <v>0</v>
      </c>
      <c r="AT3990" t="s">
        <v>264</v>
      </c>
      <c r="AU3990">
        <v>26</v>
      </c>
    </row>
    <row r="3991" spans="1:47" x14ac:dyDescent="0.25">
      <c r="A3991" t="s">
        <v>1779</v>
      </c>
      <c r="B3991">
        <v>3219107</v>
      </c>
      <c r="C3991">
        <v>315779</v>
      </c>
      <c r="D3991" t="s">
        <v>504</v>
      </c>
      <c r="E3991">
        <v>0</v>
      </c>
      <c r="F3991">
        <v>0</v>
      </c>
      <c r="G3991">
        <v>0</v>
      </c>
      <c r="H3991">
        <v>0</v>
      </c>
      <c r="I3991">
        <v>66</v>
      </c>
      <c r="J3991">
        <v>2019</v>
      </c>
      <c r="K3991" t="s">
        <v>1780</v>
      </c>
      <c r="L3991">
        <v>3</v>
      </c>
      <c r="M3991">
        <v>0</v>
      </c>
      <c r="N3991">
        <v>7</v>
      </c>
      <c r="O3991">
        <v>3</v>
      </c>
      <c r="P3991" t="s">
        <v>1781</v>
      </c>
      <c r="Q3991" t="s">
        <v>1459</v>
      </c>
      <c r="R3991" t="s">
        <v>1782</v>
      </c>
      <c r="S3991">
        <v>33046.76150407573</v>
      </c>
      <c r="T3991" t="s">
        <v>1783</v>
      </c>
      <c r="U3991" t="s">
        <v>1784</v>
      </c>
      <c r="V3991" t="s">
        <v>1463</v>
      </c>
      <c r="W3991" t="s">
        <v>88</v>
      </c>
      <c r="X3991" t="s">
        <v>57</v>
      </c>
      <c r="Y3991" t="s">
        <v>1785</v>
      </c>
      <c r="Z3991" s="1">
        <v>44023</v>
      </c>
      <c r="AA3991">
        <v>66</v>
      </c>
      <c r="AB3991" t="s">
        <v>59</v>
      </c>
      <c r="AC3991">
        <v>2023</v>
      </c>
      <c r="AD3991">
        <v>5</v>
      </c>
      <c r="AE3991" t="s">
        <v>475</v>
      </c>
      <c r="AF3991" t="s">
        <v>247</v>
      </c>
      <c r="AG3991" s="1">
        <v>36056</v>
      </c>
      <c r="AH3991" t="s">
        <v>264</v>
      </c>
      <c r="AI3991" t="s">
        <v>265</v>
      </c>
      <c r="AJ3991" t="s">
        <v>64</v>
      </c>
      <c r="AK3991">
        <v>177</v>
      </c>
      <c r="AL3991">
        <v>25000000</v>
      </c>
      <c r="AM3991">
        <v>60000000</v>
      </c>
      <c r="AN3991" s="1">
        <v>46568</v>
      </c>
      <c r="AO3991" t="s">
        <v>489</v>
      </c>
      <c r="AP3991" t="s">
        <v>164</v>
      </c>
      <c r="AQ3991">
        <v>11</v>
      </c>
      <c r="AR3991" t="s">
        <v>477</v>
      </c>
      <c r="AS3991">
        <v>0</v>
      </c>
      <c r="AT3991" t="s">
        <v>264</v>
      </c>
      <c r="AU3991">
        <v>26</v>
      </c>
    </row>
    <row r="3992" spans="1:47" x14ac:dyDescent="0.25">
      <c r="A3992" t="s">
        <v>1779</v>
      </c>
      <c r="B3992">
        <v>3219107</v>
      </c>
      <c r="C3992">
        <v>315779</v>
      </c>
      <c r="D3992" t="s">
        <v>504</v>
      </c>
      <c r="E3992">
        <v>0</v>
      </c>
      <c r="F3992">
        <v>0</v>
      </c>
      <c r="G3992">
        <v>0</v>
      </c>
      <c r="H3992">
        <v>0</v>
      </c>
      <c r="I3992">
        <v>66</v>
      </c>
      <c r="J3992">
        <v>2019</v>
      </c>
      <c r="K3992" t="s">
        <v>1780</v>
      </c>
      <c r="L3992">
        <v>3</v>
      </c>
      <c r="M3992">
        <v>0</v>
      </c>
      <c r="N3992">
        <v>7</v>
      </c>
      <c r="O3992">
        <v>3</v>
      </c>
      <c r="P3992" t="s">
        <v>1781</v>
      </c>
      <c r="Q3992" t="s">
        <v>1459</v>
      </c>
      <c r="R3992" t="s">
        <v>1782</v>
      </c>
      <c r="S3992">
        <v>33046.76150407573</v>
      </c>
      <c r="T3992" t="s">
        <v>1783</v>
      </c>
      <c r="U3992" t="s">
        <v>1784</v>
      </c>
      <c r="V3992" t="s">
        <v>1463</v>
      </c>
      <c r="W3992" t="s">
        <v>88</v>
      </c>
      <c r="X3992" t="s">
        <v>57</v>
      </c>
      <c r="Y3992" t="s">
        <v>1785</v>
      </c>
      <c r="Z3992" s="1">
        <v>44023</v>
      </c>
      <c r="AA3992">
        <v>66</v>
      </c>
      <c r="AB3992" t="s">
        <v>59</v>
      </c>
      <c r="AC3992">
        <v>2023</v>
      </c>
      <c r="AD3992">
        <v>5</v>
      </c>
      <c r="AE3992" t="s">
        <v>475</v>
      </c>
      <c r="AF3992" t="s">
        <v>247</v>
      </c>
      <c r="AG3992" s="1">
        <v>36056</v>
      </c>
      <c r="AH3992" t="s">
        <v>264</v>
      </c>
      <c r="AI3992" t="s">
        <v>265</v>
      </c>
      <c r="AJ3992" t="s">
        <v>64</v>
      </c>
      <c r="AK3992">
        <v>177</v>
      </c>
      <c r="AL3992">
        <v>25000000</v>
      </c>
      <c r="AM3992">
        <v>60000000</v>
      </c>
      <c r="AN3992" s="1">
        <v>46568</v>
      </c>
      <c r="AO3992" t="s">
        <v>490</v>
      </c>
      <c r="AP3992" t="s">
        <v>164</v>
      </c>
      <c r="AQ3992">
        <v>11</v>
      </c>
      <c r="AR3992" t="s">
        <v>477</v>
      </c>
      <c r="AS3992">
        <v>0</v>
      </c>
      <c r="AT3992" t="s">
        <v>264</v>
      </c>
      <c r="AU3992">
        <v>26</v>
      </c>
    </row>
    <row r="3993" spans="1:47" x14ac:dyDescent="0.25">
      <c r="A3993" t="s">
        <v>1779</v>
      </c>
      <c r="B3993">
        <v>3219107</v>
      </c>
      <c r="C3993">
        <v>315779</v>
      </c>
      <c r="D3993" t="s">
        <v>504</v>
      </c>
      <c r="E3993">
        <v>0</v>
      </c>
      <c r="F3993">
        <v>0</v>
      </c>
      <c r="G3993">
        <v>0</v>
      </c>
      <c r="H3993">
        <v>0</v>
      </c>
      <c r="I3993">
        <v>66</v>
      </c>
      <c r="J3993">
        <v>2019</v>
      </c>
      <c r="K3993" t="s">
        <v>1780</v>
      </c>
      <c r="L3993">
        <v>3</v>
      </c>
      <c r="M3993">
        <v>0</v>
      </c>
      <c r="N3993">
        <v>7</v>
      </c>
      <c r="O3993">
        <v>3</v>
      </c>
      <c r="P3993" t="s">
        <v>1781</v>
      </c>
      <c r="Q3993" t="s">
        <v>1459</v>
      </c>
      <c r="R3993" t="s">
        <v>1782</v>
      </c>
      <c r="S3993">
        <v>33046.76150407573</v>
      </c>
      <c r="T3993" t="s">
        <v>1783</v>
      </c>
      <c r="U3993" t="s">
        <v>1784</v>
      </c>
      <c r="V3993" t="s">
        <v>1463</v>
      </c>
      <c r="W3993" t="s">
        <v>88</v>
      </c>
      <c r="X3993" t="s">
        <v>57</v>
      </c>
      <c r="Y3993" t="s">
        <v>1785</v>
      </c>
      <c r="Z3993" s="1">
        <v>44023</v>
      </c>
      <c r="AA3993">
        <v>66</v>
      </c>
      <c r="AB3993" t="s">
        <v>59</v>
      </c>
      <c r="AC3993">
        <v>2023</v>
      </c>
      <c r="AD3993">
        <v>5</v>
      </c>
      <c r="AE3993" t="s">
        <v>475</v>
      </c>
      <c r="AF3993" t="s">
        <v>247</v>
      </c>
      <c r="AG3993" s="1">
        <v>36056</v>
      </c>
      <c r="AH3993" t="s">
        <v>264</v>
      </c>
      <c r="AI3993" t="s">
        <v>265</v>
      </c>
      <c r="AJ3993" t="s">
        <v>64</v>
      </c>
      <c r="AK3993">
        <v>177</v>
      </c>
      <c r="AL3993">
        <v>25000000</v>
      </c>
      <c r="AM3993">
        <v>60000000</v>
      </c>
      <c r="AN3993" s="1">
        <v>46568</v>
      </c>
      <c r="AO3993" t="s">
        <v>491</v>
      </c>
      <c r="AP3993" t="s">
        <v>66</v>
      </c>
      <c r="AQ3993">
        <v>11</v>
      </c>
      <c r="AR3993" t="s">
        <v>477</v>
      </c>
      <c r="AS3993">
        <v>0</v>
      </c>
      <c r="AT3993" t="s">
        <v>264</v>
      </c>
      <c r="AU3993">
        <v>26</v>
      </c>
    </row>
    <row r="3994" spans="1:47" x14ac:dyDescent="0.25">
      <c r="A3994" t="s">
        <v>1786</v>
      </c>
      <c r="B3994">
        <v>3219137</v>
      </c>
      <c r="C3994">
        <v>315779</v>
      </c>
      <c r="D3994" t="s">
        <v>504</v>
      </c>
      <c r="E3994">
        <v>0</v>
      </c>
      <c r="F3994">
        <v>0</v>
      </c>
      <c r="G3994">
        <v>0</v>
      </c>
      <c r="H3994">
        <v>1</v>
      </c>
      <c r="I3994">
        <v>81</v>
      </c>
      <c r="J3994">
        <v>2019</v>
      </c>
      <c r="K3994" t="s">
        <v>1787</v>
      </c>
      <c r="L3994">
        <v>1</v>
      </c>
      <c r="M3994">
        <v>0</v>
      </c>
      <c r="N3994">
        <v>3</v>
      </c>
      <c r="O3994">
        <v>20</v>
      </c>
      <c r="P3994" t="s">
        <v>1459</v>
      </c>
      <c r="Q3994" t="s">
        <v>1483</v>
      </c>
      <c r="R3994" t="s">
        <v>1475</v>
      </c>
      <c r="S3994">
        <v>33046.76150407573</v>
      </c>
      <c r="T3994" t="s">
        <v>1788</v>
      </c>
      <c r="U3994" t="s">
        <v>1463</v>
      </c>
      <c r="V3994" t="s">
        <v>1485</v>
      </c>
      <c r="W3994" t="s">
        <v>96</v>
      </c>
      <c r="X3994" t="s">
        <v>57</v>
      </c>
      <c r="Y3994" t="s">
        <v>1789</v>
      </c>
      <c r="Z3994" s="1">
        <v>44026</v>
      </c>
      <c r="AA3994">
        <v>81</v>
      </c>
      <c r="AB3994" t="s">
        <v>59</v>
      </c>
      <c r="AC3994">
        <v>2023</v>
      </c>
      <c r="AD3994">
        <v>5</v>
      </c>
      <c r="AE3994" t="s">
        <v>475</v>
      </c>
      <c r="AF3994" t="s">
        <v>247</v>
      </c>
      <c r="AG3994" s="1">
        <v>36056</v>
      </c>
      <c r="AH3994" t="s">
        <v>264</v>
      </c>
      <c r="AI3994" t="s">
        <v>265</v>
      </c>
      <c r="AJ3994" t="s">
        <v>64</v>
      </c>
      <c r="AK3994">
        <v>177</v>
      </c>
      <c r="AL3994">
        <v>25000000</v>
      </c>
      <c r="AM3994">
        <v>60000000</v>
      </c>
      <c r="AN3994" s="1">
        <v>46568</v>
      </c>
      <c r="AO3994" t="s">
        <v>476</v>
      </c>
      <c r="AP3994" t="s">
        <v>164</v>
      </c>
      <c r="AQ3994">
        <v>11</v>
      </c>
      <c r="AR3994" t="s">
        <v>477</v>
      </c>
      <c r="AS3994">
        <v>0</v>
      </c>
      <c r="AT3994" t="s">
        <v>264</v>
      </c>
      <c r="AU3994">
        <v>26</v>
      </c>
    </row>
    <row r="3995" spans="1:47" x14ac:dyDescent="0.25">
      <c r="A3995" t="s">
        <v>1786</v>
      </c>
      <c r="B3995">
        <v>3219137</v>
      </c>
      <c r="C3995">
        <v>315779</v>
      </c>
      <c r="D3995" t="s">
        <v>504</v>
      </c>
      <c r="E3995">
        <v>0</v>
      </c>
      <c r="F3995">
        <v>0</v>
      </c>
      <c r="G3995">
        <v>0</v>
      </c>
      <c r="H3995">
        <v>1</v>
      </c>
      <c r="I3995">
        <v>81</v>
      </c>
      <c r="J3995">
        <v>2019</v>
      </c>
      <c r="K3995" t="s">
        <v>1787</v>
      </c>
      <c r="L3995">
        <v>1</v>
      </c>
      <c r="M3995">
        <v>0</v>
      </c>
      <c r="N3995">
        <v>3</v>
      </c>
      <c r="O3995">
        <v>20</v>
      </c>
      <c r="P3995" t="s">
        <v>1459</v>
      </c>
      <c r="Q3995" t="s">
        <v>1483</v>
      </c>
      <c r="R3995" t="s">
        <v>1475</v>
      </c>
      <c r="S3995">
        <v>33046.76150407573</v>
      </c>
      <c r="T3995" t="s">
        <v>1788</v>
      </c>
      <c r="U3995" t="s">
        <v>1463</v>
      </c>
      <c r="V3995" t="s">
        <v>1485</v>
      </c>
      <c r="W3995" t="s">
        <v>96</v>
      </c>
      <c r="X3995" t="s">
        <v>57</v>
      </c>
      <c r="Y3995" t="s">
        <v>1789</v>
      </c>
      <c r="Z3995" s="1">
        <v>44026</v>
      </c>
      <c r="AA3995">
        <v>81</v>
      </c>
      <c r="AB3995" t="s">
        <v>59</v>
      </c>
      <c r="AC3995">
        <v>2023</v>
      </c>
      <c r="AD3995">
        <v>5</v>
      </c>
      <c r="AE3995" t="s">
        <v>475</v>
      </c>
      <c r="AF3995" t="s">
        <v>247</v>
      </c>
      <c r="AG3995" s="1">
        <v>36056</v>
      </c>
      <c r="AH3995" t="s">
        <v>264</v>
      </c>
      <c r="AI3995" t="s">
        <v>265</v>
      </c>
      <c r="AJ3995" t="s">
        <v>64</v>
      </c>
      <c r="AK3995">
        <v>177</v>
      </c>
      <c r="AL3995">
        <v>25000000</v>
      </c>
      <c r="AM3995">
        <v>60000000</v>
      </c>
      <c r="AN3995" s="1">
        <v>46568</v>
      </c>
      <c r="AO3995" t="s">
        <v>478</v>
      </c>
      <c r="AP3995" t="s">
        <v>164</v>
      </c>
      <c r="AQ3995">
        <v>11</v>
      </c>
      <c r="AR3995" t="s">
        <v>477</v>
      </c>
      <c r="AS3995">
        <v>0</v>
      </c>
      <c r="AT3995" t="s">
        <v>264</v>
      </c>
      <c r="AU3995">
        <v>26</v>
      </c>
    </row>
    <row r="3996" spans="1:47" x14ac:dyDescent="0.25">
      <c r="A3996" t="s">
        <v>1786</v>
      </c>
      <c r="B3996">
        <v>3219137</v>
      </c>
      <c r="C3996">
        <v>315779</v>
      </c>
      <c r="D3996" t="s">
        <v>504</v>
      </c>
      <c r="E3996">
        <v>0</v>
      </c>
      <c r="F3996">
        <v>0</v>
      </c>
      <c r="G3996">
        <v>0</v>
      </c>
      <c r="H3996">
        <v>1</v>
      </c>
      <c r="I3996">
        <v>81</v>
      </c>
      <c r="J3996">
        <v>2019</v>
      </c>
      <c r="K3996" t="s">
        <v>1787</v>
      </c>
      <c r="L3996">
        <v>1</v>
      </c>
      <c r="M3996">
        <v>0</v>
      </c>
      <c r="N3996">
        <v>3</v>
      </c>
      <c r="O3996">
        <v>20</v>
      </c>
      <c r="P3996" t="s">
        <v>1459</v>
      </c>
      <c r="Q3996" t="s">
        <v>1483</v>
      </c>
      <c r="R3996" t="s">
        <v>1475</v>
      </c>
      <c r="S3996">
        <v>33046.76150407573</v>
      </c>
      <c r="T3996" t="s">
        <v>1788</v>
      </c>
      <c r="U3996" t="s">
        <v>1463</v>
      </c>
      <c r="V3996" t="s">
        <v>1485</v>
      </c>
      <c r="W3996" t="s">
        <v>96</v>
      </c>
      <c r="X3996" t="s">
        <v>57</v>
      </c>
      <c r="Y3996" t="s">
        <v>1789</v>
      </c>
      <c r="Z3996" s="1">
        <v>44026</v>
      </c>
      <c r="AA3996">
        <v>81</v>
      </c>
      <c r="AB3996" t="s">
        <v>59</v>
      </c>
      <c r="AC3996">
        <v>2023</v>
      </c>
      <c r="AD3996">
        <v>5</v>
      </c>
      <c r="AE3996" t="s">
        <v>475</v>
      </c>
      <c r="AF3996" t="s">
        <v>247</v>
      </c>
      <c r="AG3996" s="1">
        <v>36056</v>
      </c>
      <c r="AH3996" t="s">
        <v>264</v>
      </c>
      <c r="AI3996" t="s">
        <v>265</v>
      </c>
      <c r="AJ3996" t="s">
        <v>64</v>
      </c>
      <c r="AK3996">
        <v>177</v>
      </c>
      <c r="AL3996">
        <v>25000000</v>
      </c>
      <c r="AM3996">
        <v>60000000</v>
      </c>
      <c r="AN3996" s="1">
        <v>46568</v>
      </c>
      <c r="AO3996" t="s">
        <v>479</v>
      </c>
      <c r="AP3996" t="s">
        <v>164</v>
      </c>
      <c r="AQ3996">
        <v>11</v>
      </c>
      <c r="AR3996" t="s">
        <v>477</v>
      </c>
      <c r="AS3996">
        <v>0</v>
      </c>
      <c r="AT3996" t="s">
        <v>264</v>
      </c>
      <c r="AU3996">
        <v>26</v>
      </c>
    </row>
    <row r="3997" spans="1:47" x14ac:dyDescent="0.25">
      <c r="A3997" t="s">
        <v>1786</v>
      </c>
      <c r="B3997">
        <v>3219137</v>
      </c>
      <c r="C3997">
        <v>315779</v>
      </c>
      <c r="D3997" t="s">
        <v>504</v>
      </c>
      <c r="E3997">
        <v>0</v>
      </c>
      <c r="F3997">
        <v>0</v>
      </c>
      <c r="G3997">
        <v>0</v>
      </c>
      <c r="H3997">
        <v>1</v>
      </c>
      <c r="I3997">
        <v>81</v>
      </c>
      <c r="J3997">
        <v>2019</v>
      </c>
      <c r="K3997" t="s">
        <v>1787</v>
      </c>
      <c r="L3997">
        <v>1</v>
      </c>
      <c r="M3997">
        <v>0</v>
      </c>
      <c r="N3997">
        <v>3</v>
      </c>
      <c r="O3997">
        <v>20</v>
      </c>
      <c r="P3997" t="s">
        <v>1459</v>
      </c>
      <c r="Q3997" t="s">
        <v>1483</v>
      </c>
      <c r="R3997" t="s">
        <v>1475</v>
      </c>
      <c r="S3997">
        <v>33046.76150407573</v>
      </c>
      <c r="T3997" t="s">
        <v>1788</v>
      </c>
      <c r="U3997" t="s">
        <v>1463</v>
      </c>
      <c r="V3997" t="s">
        <v>1485</v>
      </c>
      <c r="W3997" t="s">
        <v>96</v>
      </c>
      <c r="X3997" t="s">
        <v>57</v>
      </c>
      <c r="Y3997" t="s">
        <v>1789</v>
      </c>
      <c r="Z3997" s="1">
        <v>44026</v>
      </c>
      <c r="AA3997">
        <v>81</v>
      </c>
      <c r="AB3997" t="s">
        <v>59</v>
      </c>
      <c r="AC3997">
        <v>2023</v>
      </c>
      <c r="AD3997">
        <v>5</v>
      </c>
      <c r="AE3997" t="s">
        <v>475</v>
      </c>
      <c r="AF3997" t="s">
        <v>247</v>
      </c>
      <c r="AG3997" s="1">
        <v>36056</v>
      </c>
      <c r="AH3997" t="s">
        <v>264</v>
      </c>
      <c r="AI3997" t="s">
        <v>265</v>
      </c>
      <c r="AJ3997" t="s">
        <v>64</v>
      </c>
      <c r="AK3997">
        <v>177</v>
      </c>
      <c r="AL3997">
        <v>25000000</v>
      </c>
      <c r="AM3997">
        <v>60000000</v>
      </c>
      <c r="AN3997" s="1">
        <v>46568</v>
      </c>
      <c r="AO3997" t="s">
        <v>480</v>
      </c>
      <c r="AP3997" t="s">
        <v>164</v>
      </c>
      <c r="AQ3997">
        <v>11</v>
      </c>
      <c r="AR3997" t="s">
        <v>477</v>
      </c>
      <c r="AS3997">
        <v>0</v>
      </c>
      <c r="AT3997" t="s">
        <v>264</v>
      </c>
      <c r="AU3997">
        <v>26</v>
      </c>
    </row>
    <row r="3998" spans="1:47" x14ac:dyDescent="0.25">
      <c r="A3998" t="s">
        <v>1786</v>
      </c>
      <c r="B3998">
        <v>3219137</v>
      </c>
      <c r="C3998">
        <v>315779</v>
      </c>
      <c r="D3998" t="s">
        <v>504</v>
      </c>
      <c r="E3998">
        <v>0</v>
      </c>
      <c r="F3998">
        <v>0</v>
      </c>
      <c r="G3998">
        <v>0</v>
      </c>
      <c r="H3998">
        <v>1</v>
      </c>
      <c r="I3998">
        <v>81</v>
      </c>
      <c r="J3998">
        <v>2019</v>
      </c>
      <c r="K3998" t="s">
        <v>1787</v>
      </c>
      <c r="L3998">
        <v>1</v>
      </c>
      <c r="M3998">
        <v>0</v>
      </c>
      <c r="N3998">
        <v>3</v>
      </c>
      <c r="O3998">
        <v>20</v>
      </c>
      <c r="P3998" t="s">
        <v>1459</v>
      </c>
      <c r="Q3998" t="s">
        <v>1483</v>
      </c>
      <c r="R3998" t="s">
        <v>1475</v>
      </c>
      <c r="S3998">
        <v>33046.76150407573</v>
      </c>
      <c r="T3998" t="s">
        <v>1788</v>
      </c>
      <c r="U3998" t="s">
        <v>1463</v>
      </c>
      <c r="V3998" t="s">
        <v>1485</v>
      </c>
      <c r="W3998" t="s">
        <v>96</v>
      </c>
      <c r="X3998" t="s">
        <v>57</v>
      </c>
      <c r="Y3998" t="s">
        <v>1789</v>
      </c>
      <c r="Z3998" s="1">
        <v>44026</v>
      </c>
      <c r="AA3998">
        <v>81</v>
      </c>
      <c r="AB3998" t="s">
        <v>59</v>
      </c>
      <c r="AC3998">
        <v>2023</v>
      </c>
      <c r="AD3998">
        <v>5</v>
      </c>
      <c r="AE3998" t="s">
        <v>475</v>
      </c>
      <c r="AF3998" t="s">
        <v>247</v>
      </c>
      <c r="AG3998" s="1">
        <v>36056</v>
      </c>
      <c r="AH3998" t="s">
        <v>264</v>
      </c>
      <c r="AI3998" t="s">
        <v>265</v>
      </c>
      <c r="AJ3998" t="s">
        <v>64</v>
      </c>
      <c r="AK3998">
        <v>177</v>
      </c>
      <c r="AL3998">
        <v>25000000</v>
      </c>
      <c r="AM3998">
        <v>60000000</v>
      </c>
      <c r="AN3998" s="1">
        <v>46568</v>
      </c>
      <c r="AO3998" t="s">
        <v>481</v>
      </c>
      <c r="AP3998" t="s">
        <v>164</v>
      </c>
      <c r="AQ3998">
        <v>11</v>
      </c>
      <c r="AR3998" t="s">
        <v>477</v>
      </c>
      <c r="AS3998">
        <v>0</v>
      </c>
      <c r="AT3998" t="s">
        <v>264</v>
      </c>
      <c r="AU3998">
        <v>26</v>
      </c>
    </row>
    <row r="3999" spans="1:47" x14ac:dyDescent="0.25">
      <c r="A3999" t="s">
        <v>1786</v>
      </c>
      <c r="B3999">
        <v>3219137</v>
      </c>
      <c r="C3999">
        <v>315779</v>
      </c>
      <c r="D3999" t="s">
        <v>504</v>
      </c>
      <c r="E3999">
        <v>0</v>
      </c>
      <c r="F3999">
        <v>0</v>
      </c>
      <c r="G3999">
        <v>0</v>
      </c>
      <c r="H3999">
        <v>1</v>
      </c>
      <c r="I3999">
        <v>81</v>
      </c>
      <c r="J3999">
        <v>2019</v>
      </c>
      <c r="K3999" t="s">
        <v>1787</v>
      </c>
      <c r="L3999">
        <v>1</v>
      </c>
      <c r="M3999">
        <v>0</v>
      </c>
      <c r="N3999">
        <v>3</v>
      </c>
      <c r="O3999">
        <v>20</v>
      </c>
      <c r="P3999" t="s">
        <v>1459</v>
      </c>
      <c r="Q3999" t="s">
        <v>1483</v>
      </c>
      <c r="R3999" t="s">
        <v>1475</v>
      </c>
      <c r="S3999">
        <v>33046.76150407573</v>
      </c>
      <c r="T3999" t="s">
        <v>1788</v>
      </c>
      <c r="U3999" t="s">
        <v>1463</v>
      </c>
      <c r="V3999" t="s">
        <v>1485</v>
      </c>
      <c r="W3999" t="s">
        <v>96</v>
      </c>
      <c r="X3999" t="s">
        <v>57</v>
      </c>
      <c r="Y3999" t="s">
        <v>1789</v>
      </c>
      <c r="Z3999" s="1">
        <v>44026</v>
      </c>
      <c r="AA3999">
        <v>81</v>
      </c>
      <c r="AB3999" t="s">
        <v>59</v>
      </c>
      <c r="AC3999">
        <v>2023</v>
      </c>
      <c r="AD3999">
        <v>5</v>
      </c>
      <c r="AE3999" t="s">
        <v>475</v>
      </c>
      <c r="AF3999" t="s">
        <v>247</v>
      </c>
      <c r="AG3999" s="1">
        <v>36056</v>
      </c>
      <c r="AH3999" t="s">
        <v>264</v>
      </c>
      <c r="AI3999" t="s">
        <v>265</v>
      </c>
      <c r="AJ3999" t="s">
        <v>64</v>
      </c>
      <c r="AK3999">
        <v>177</v>
      </c>
      <c r="AL3999">
        <v>25000000</v>
      </c>
      <c r="AM3999">
        <v>60000000</v>
      </c>
      <c r="AN3999" s="1">
        <v>46568</v>
      </c>
      <c r="AO3999" t="s">
        <v>482</v>
      </c>
      <c r="AP3999" t="s">
        <v>164</v>
      </c>
      <c r="AQ3999">
        <v>11</v>
      </c>
      <c r="AR3999" t="s">
        <v>477</v>
      </c>
      <c r="AS3999">
        <v>0</v>
      </c>
      <c r="AT3999" t="s">
        <v>483</v>
      </c>
      <c r="AU3999">
        <v>26</v>
      </c>
    </row>
    <row r="4000" spans="1:47" x14ac:dyDescent="0.25">
      <c r="A4000" t="s">
        <v>1786</v>
      </c>
      <c r="B4000">
        <v>3219137</v>
      </c>
      <c r="C4000">
        <v>315779</v>
      </c>
      <c r="D4000" t="s">
        <v>504</v>
      </c>
      <c r="E4000">
        <v>0</v>
      </c>
      <c r="F4000">
        <v>0</v>
      </c>
      <c r="G4000">
        <v>0</v>
      </c>
      <c r="H4000">
        <v>1</v>
      </c>
      <c r="I4000">
        <v>81</v>
      </c>
      <c r="J4000">
        <v>2019</v>
      </c>
      <c r="K4000" t="s">
        <v>1787</v>
      </c>
      <c r="L4000">
        <v>1</v>
      </c>
      <c r="M4000">
        <v>0</v>
      </c>
      <c r="N4000">
        <v>3</v>
      </c>
      <c r="O4000">
        <v>20</v>
      </c>
      <c r="P4000" t="s">
        <v>1459</v>
      </c>
      <c r="Q4000" t="s">
        <v>1483</v>
      </c>
      <c r="R4000" t="s">
        <v>1475</v>
      </c>
      <c r="S4000">
        <v>33046.76150407573</v>
      </c>
      <c r="T4000" t="s">
        <v>1788</v>
      </c>
      <c r="U4000" t="s">
        <v>1463</v>
      </c>
      <c r="V4000" t="s">
        <v>1485</v>
      </c>
      <c r="W4000" t="s">
        <v>96</v>
      </c>
      <c r="X4000" t="s">
        <v>57</v>
      </c>
      <c r="Y4000" t="s">
        <v>1789</v>
      </c>
      <c r="Z4000" s="1">
        <v>44026</v>
      </c>
      <c r="AA4000">
        <v>81</v>
      </c>
      <c r="AB4000" t="s">
        <v>59</v>
      </c>
      <c r="AC4000">
        <v>2023</v>
      </c>
      <c r="AD4000">
        <v>5</v>
      </c>
      <c r="AE4000" t="s">
        <v>475</v>
      </c>
      <c r="AF4000" t="s">
        <v>247</v>
      </c>
      <c r="AG4000" s="1">
        <v>36056</v>
      </c>
      <c r="AH4000" t="s">
        <v>264</v>
      </c>
      <c r="AI4000" t="s">
        <v>265</v>
      </c>
      <c r="AJ4000" t="s">
        <v>64</v>
      </c>
      <c r="AK4000">
        <v>177</v>
      </c>
      <c r="AL4000">
        <v>25000000</v>
      </c>
      <c r="AM4000">
        <v>60000000</v>
      </c>
      <c r="AN4000" s="1">
        <v>46568</v>
      </c>
      <c r="AO4000" t="s">
        <v>484</v>
      </c>
      <c r="AP4000" t="s">
        <v>164</v>
      </c>
      <c r="AQ4000">
        <v>11</v>
      </c>
      <c r="AR4000" t="s">
        <v>477</v>
      </c>
      <c r="AS4000">
        <v>0</v>
      </c>
      <c r="AT4000" t="s">
        <v>264</v>
      </c>
      <c r="AU4000">
        <v>26</v>
      </c>
    </row>
    <row r="4001" spans="1:47" x14ac:dyDescent="0.25">
      <c r="A4001" t="s">
        <v>1786</v>
      </c>
      <c r="B4001">
        <v>3219137</v>
      </c>
      <c r="C4001">
        <v>315779</v>
      </c>
      <c r="D4001" t="s">
        <v>504</v>
      </c>
      <c r="E4001">
        <v>0</v>
      </c>
      <c r="F4001">
        <v>0</v>
      </c>
      <c r="G4001">
        <v>0</v>
      </c>
      <c r="H4001">
        <v>1</v>
      </c>
      <c r="I4001">
        <v>81</v>
      </c>
      <c r="J4001">
        <v>2019</v>
      </c>
      <c r="K4001" t="s">
        <v>1787</v>
      </c>
      <c r="L4001">
        <v>1</v>
      </c>
      <c r="M4001">
        <v>0</v>
      </c>
      <c r="N4001">
        <v>3</v>
      </c>
      <c r="O4001">
        <v>20</v>
      </c>
      <c r="P4001" t="s">
        <v>1459</v>
      </c>
      <c r="Q4001" t="s">
        <v>1483</v>
      </c>
      <c r="R4001" t="s">
        <v>1475</v>
      </c>
      <c r="S4001">
        <v>33046.76150407573</v>
      </c>
      <c r="T4001" t="s">
        <v>1788</v>
      </c>
      <c r="U4001" t="s">
        <v>1463</v>
      </c>
      <c r="V4001" t="s">
        <v>1485</v>
      </c>
      <c r="W4001" t="s">
        <v>96</v>
      </c>
      <c r="X4001" t="s">
        <v>57</v>
      </c>
      <c r="Y4001" t="s">
        <v>1789</v>
      </c>
      <c r="Z4001" s="1">
        <v>44026</v>
      </c>
      <c r="AA4001">
        <v>81</v>
      </c>
      <c r="AB4001" t="s">
        <v>59</v>
      </c>
      <c r="AC4001">
        <v>2023</v>
      </c>
      <c r="AD4001">
        <v>5</v>
      </c>
      <c r="AE4001" t="s">
        <v>475</v>
      </c>
      <c r="AF4001" t="s">
        <v>247</v>
      </c>
      <c r="AG4001" s="1">
        <v>36056</v>
      </c>
      <c r="AH4001" t="s">
        <v>264</v>
      </c>
      <c r="AI4001" t="s">
        <v>265</v>
      </c>
      <c r="AJ4001" t="s">
        <v>64</v>
      </c>
      <c r="AK4001">
        <v>177</v>
      </c>
      <c r="AL4001">
        <v>25000000</v>
      </c>
      <c r="AM4001">
        <v>60000000</v>
      </c>
      <c r="AN4001" s="1">
        <v>46568</v>
      </c>
      <c r="AO4001" t="s">
        <v>485</v>
      </c>
      <c r="AP4001" t="s">
        <v>66</v>
      </c>
      <c r="AQ4001">
        <v>11</v>
      </c>
      <c r="AR4001" t="s">
        <v>477</v>
      </c>
      <c r="AS4001">
        <v>0</v>
      </c>
      <c r="AT4001" t="s">
        <v>264</v>
      </c>
      <c r="AU4001">
        <v>26</v>
      </c>
    </row>
    <row r="4002" spans="1:47" x14ac:dyDescent="0.25">
      <c r="A4002" t="s">
        <v>1786</v>
      </c>
      <c r="B4002">
        <v>3219137</v>
      </c>
      <c r="C4002">
        <v>315779</v>
      </c>
      <c r="D4002" t="s">
        <v>504</v>
      </c>
      <c r="E4002">
        <v>0</v>
      </c>
      <c r="F4002">
        <v>0</v>
      </c>
      <c r="G4002">
        <v>0</v>
      </c>
      <c r="H4002">
        <v>1</v>
      </c>
      <c r="I4002">
        <v>81</v>
      </c>
      <c r="J4002">
        <v>2019</v>
      </c>
      <c r="K4002" t="s">
        <v>1787</v>
      </c>
      <c r="L4002">
        <v>1</v>
      </c>
      <c r="M4002">
        <v>0</v>
      </c>
      <c r="N4002">
        <v>3</v>
      </c>
      <c r="O4002">
        <v>20</v>
      </c>
      <c r="P4002" t="s">
        <v>1459</v>
      </c>
      <c r="Q4002" t="s">
        <v>1483</v>
      </c>
      <c r="R4002" t="s">
        <v>1475</v>
      </c>
      <c r="S4002">
        <v>33046.76150407573</v>
      </c>
      <c r="T4002" t="s">
        <v>1788</v>
      </c>
      <c r="U4002" t="s">
        <v>1463</v>
      </c>
      <c r="V4002" t="s">
        <v>1485</v>
      </c>
      <c r="W4002" t="s">
        <v>96</v>
      </c>
      <c r="X4002" t="s">
        <v>57</v>
      </c>
      <c r="Y4002" t="s">
        <v>1789</v>
      </c>
      <c r="Z4002" s="1">
        <v>44026</v>
      </c>
      <c r="AA4002">
        <v>81</v>
      </c>
      <c r="AB4002" t="s">
        <v>59</v>
      </c>
      <c r="AC4002">
        <v>2023</v>
      </c>
      <c r="AD4002">
        <v>5</v>
      </c>
      <c r="AE4002" t="s">
        <v>475</v>
      </c>
      <c r="AF4002" t="s">
        <v>247</v>
      </c>
      <c r="AG4002" s="1">
        <v>36056</v>
      </c>
      <c r="AH4002" t="s">
        <v>264</v>
      </c>
      <c r="AI4002" t="s">
        <v>265</v>
      </c>
      <c r="AJ4002" t="s">
        <v>64</v>
      </c>
      <c r="AK4002">
        <v>177</v>
      </c>
      <c r="AL4002">
        <v>25000000</v>
      </c>
      <c r="AM4002">
        <v>60000000</v>
      </c>
      <c r="AN4002" s="1">
        <v>46568</v>
      </c>
      <c r="AO4002" t="s">
        <v>486</v>
      </c>
      <c r="AP4002" t="s">
        <v>164</v>
      </c>
      <c r="AQ4002">
        <v>11</v>
      </c>
      <c r="AR4002" t="s">
        <v>477</v>
      </c>
      <c r="AS4002">
        <v>0</v>
      </c>
      <c r="AT4002" t="s">
        <v>264</v>
      </c>
      <c r="AU4002">
        <v>26</v>
      </c>
    </row>
    <row r="4003" spans="1:47" x14ac:dyDescent="0.25">
      <c r="A4003" t="s">
        <v>1786</v>
      </c>
      <c r="B4003">
        <v>3219137</v>
      </c>
      <c r="C4003">
        <v>315779</v>
      </c>
      <c r="D4003" t="s">
        <v>504</v>
      </c>
      <c r="E4003">
        <v>0</v>
      </c>
      <c r="F4003">
        <v>0</v>
      </c>
      <c r="G4003">
        <v>0</v>
      </c>
      <c r="H4003">
        <v>1</v>
      </c>
      <c r="I4003">
        <v>81</v>
      </c>
      <c r="J4003">
        <v>2019</v>
      </c>
      <c r="K4003" t="s">
        <v>1787</v>
      </c>
      <c r="L4003">
        <v>1</v>
      </c>
      <c r="M4003">
        <v>0</v>
      </c>
      <c r="N4003">
        <v>3</v>
      </c>
      <c r="O4003">
        <v>20</v>
      </c>
      <c r="P4003" t="s">
        <v>1459</v>
      </c>
      <c r="Q4003" t="s">
        <v>1483</v>
      </c>
      <c r="R4003" t="s">
        <v>1475</v>
      </c>
      <c r="S4003">
        <v>33046.76150407573</v>
      </c>
      <c r="T4003" t="s">
        <v>1788</v>
      </c>
      <c r="U4003" t="s">
        <v>1463</v>
      </c>
      <c r="V4003" t="s">
        <v>1485</v>
      </c>
      <c r="W4003" t="s">
        <v>96</v>
      </c>
      <c r="X4003" t="s">
        <v>57</v>
      </c>
      <c r="Y4003" t="s">
        <v>1789</v>
      </c>
      <c r="Z4003" s="1">
        <v>44026</v>
      </c>
      <c r="AA4003">
        <v>81</v>
      </c>
      <c r="AB4003" t="s">
        <v>59</v>
      </c>
      <c r="AC4003">
        <v>2023</v>
      </c>
      <c r="AD4003">
        <v>5</v>
      </c>
      <c r="AE4003" t="s">
        <v>475</v>
      </c>
      <c r="AF4003" t="s">
        <v>247</v>
      </c>
      <c r="AG4003" s="1">
        <v>36056</v>
      </c>
      <c r="AH4003" t="s">
        <v>264</v>
      </c>
      <c r="AI4003" t="s">
        <v>265</v>
      </c>
      <c r="AJ4003" t="s">
        <v>64</v>
      </c>
      <c r="AK4003">
        <v>177</v>
      </c>
      <c r="AL4003">
        <v>25000000</v>
      </c>
      <c r="AM4003">
        <v>60000000</v>
      </c>
      <c r="AN4003" s="1">
        <v>46568</v>
      </c>
      <c r="AO4003" t="s">
        <v>487</v>
      </c>
      <c r="AP4003" t="s">
        <v>164</v>
      </c>
      <c r="AQ4003">
        <v>11</v>
      </c>
      <c r="AR4003" t="s">
        <v>477</v>
      </c>
      <c r="AS4003">
        <v>0</v>
      </c>
      <c r="AT4003" t="s">
        <v>264</v>
      </c>
      <c r="AU4003">
        <v>26</v>
      </c>
    </row>
    <row r="4004" spans="1:47" x14ac:dyDescent="0.25">
      <c r="A4004" t="s">
        <v>1786</v>
      </c>
      <c r="B4004">
        <v>3219137</v>
      </c>
      <c r="C4004">
        <v>315779</v>
      </c>
      <c r="D4004" t="s">
        <v>504</v>
      </c>
      <c r="E4004">
        <v>0</v>
      </c>
      <c r="F4004">
        <v>0</v>
      </c>
      <c r="G4004">
        <v>0</v>
      </c>
      <c r="H4004">
        <v>1</v>
      </c>
      <c r="I4004">
        <v>81</v>
      </c>
      <c r="J4004">
        <v>2019</v>
      </c>
      <c r="K4004" t="s">
        <v>1787</v>
      </c>
      <c r="L4004">
        <v>1</v>
      </c>
      <c r="M4004">
        <v>0</v>
      </c>
      <c r="N4004">
        <v>3</v>
      </c>
      <c r="O4004">
        <v>20</v>
      </c>
      <c r="P4004" t="s">
        <v>1459</v>
      </c>
      <c r="Q4004" t="s">
        <v>1483</v>
      </c>
      <c r="R4004" t="s">
        <v>1475</v>
      </c>
      <c r="S4004">
        <v>33046.76150407573</v>
      </c>
      <c r="T4004" t="s">
        <v>1788</v>
      </c>
      <c r="U4004" t="s">
        <v>1463</v>
      </c>
      <c r="V4004" t="s">
        <v>1485</v>
      </c>
      <c r="W4004" t="s">
        <v>96</v>
      </c>
      <c r="X4004" t="s">
        <v>57</v>
      </c>
      <c r="Y4004" t="s">
        <v>1789</v>
      </c>
      <c r="Z4004" s="1">
        <v>44026</v>
      </c>
      <c r="AA4004">
        <v>81</v>
      </c>
      <c r="AB4004" t="s">
        <v>59</v>
      </c>
      <c r="AC4004">
        <v>2023</v>
      </c>
      <c r="AD4004">
        <v>5</v>
      </c>
      <c r="AE4004" t="s">
        <v>475</v>
      </c>
      <c r="AF4004" t="s">
        <v>247</v>
      </c>
      <c r="AG4004" s="1">
        <v>36056</v>
      </c>
      <c r="AH4004" t="s">
        <v>264</v>
      </c>
      <c r="AI4004" t="s">
        <v>265</v>
      </c>
      <c r="AJ4004" t="s">
        <v>64</v>
      </c>
      <c r="AK4004">
        <v>177</v>
      </c>
      <c r="AL4004">
        <v>25000000</v>
      </c>
      <c r="AM4004">
        <v>60000000</v>
      </c>
      <c r="AN4004" s="1">
        <v>46568</v>
      </c>
      <c r="AO4004" t="s">
        <v>488</v>
      </c>
      <c r="AP4004" t="s">
        <v>164</v>
      </c>
      <c r="AQ4004">
        <v>11</v>
      </c>
      <c r="AR4004" t="s">
        <v>477</v>
      </c>
      <c r="AS4004">
        <v>0</v>
      </c>
      <c r="AT4004" t="s">
        <v>264</v>
      </c>
      <c r="AU4004">
        <v>26</v>
      </c>
    </row>
    <row r="4005" spans="1:47" x14ac:dyDescent="0.25">
      <c r="A4005" t="s">
        <v>1786</v>
      </c>
      <c r="B4005">
        <v>3219137</v>
      </c>
      <c r="C4005">
        <v>315779</v>
      </c>
      <c r="D4005" t="s">
        <v>504</v>
      </c>
      <c r="E4005">
        <v>0</v>
      </c>
      <c r="F4005">
        <v>0</v>
      </c>
      <c r="G4005">
        <v>0</v>
      </c>
      <c r="H4005">
        <v>1</v>
      </c>
      <c r="I4005">
        <v>81</v>
      </c>
      <c r="J4005">
        <v>2019</v>
      </c>
      <c r="K4005" t="s">
        <v>1787</v>
      </c>
      <c r="L4005">
        <v>1</v>
      </c>
      <c r="M4005">
        <v>0</v>
      </c>
      <c r="N4005">
        <v>3</v>
      </c>
      <c r="O4005">
        <v>20</v>
      </c>
      <c r="P4005" t="s">
        <v>1459</v>
      </c>
      <c r="Q4005" t="s">
        <v>1483</v>
      </c>
      <c r="R4005" t="s">
        <v>1475</v>
      </c>
      <c r="S4005">
        <v>33046.76150407573</v>
      </c>
      <c r="T4005" t="s">
        <v>1788</v>
      </c>
      <c r="U4005" t="s">
        <v>1463</v>
      </c>
      <c r="V4005" t="s">
        <v>1485</v>
      </c>
      <c r="W4005" t="s">
        <v>96</v>
      </c>
      <c r="X4005" t="s">
        <v>57</v>
      </c>
      <c r="Y4005" t="s">
        <v>1789</v>
      </c>
      <c r="Z4005" s="1">
        <v>44026</v>
      </c>
      <c r="AA4005">
        <v>81</v>
      </c>
      <c r="AB4005" t="s">
        <v>59</v>
      </c>
      <c r="AC4005">
        <v>2023</v>
      </c>
      <c r="AD4005">
        <v>5</v>
      </c>
      <c r="AE4005" t="s">
        <v>475</v>
      </c>
      <c r="AF4005" t="s">
        <v>247</v>
      </c>
      <c r="AG4005" s="1">
        <v>36056</v>
      </c>
      <c r="AH4005" t="s">
        <v>264</v>
      </c>
      <c r="AI4005" t="s">
        <v>265</v>
      </c>
      <c r="AJ4005" t="s">
        <v>64</v>
      </c>
      <c r="AK4005">
        <v>177</v>
      </c>
      <c r="AL4005">
        <v>25000000</v>
      </c>
      <c r="AM4005">
        <v>60000000</v>
      </c>
      <c r="AN4005" s="1">
        <v>46568</v>
      </c>
      <c r="AO4005" t="s">
        <v>489</v>
      </c>
      <c r="AP4005" t="s">
        <v>164</v>
      </c>
      <c r="AQ4005">
        <v>11</v>
      </c>
      <c r="AR4005" t="s">
        <v>477</v>
      </c>
      <c r="AS4005">
        <v>0</v>
      </c>
      <c r="AT4005" t="s">
        <v>264</v>
      </c>
      <c r="AU4005">
        <v>26</v>
      </c>
    </row>
    <row r="4006" spans="1:47" x14ac:dyDescent="0.25">
      <c r="A4006" t="s">
        <v>1786</v>
      </c>
      <c r="B4006">
        <v>3219137</v>
      </c>
      <c r="C4006">
        <v>315779</v>
      </c>
      <c r="D4006" t="s">
        <v>504</v>
      </c>
      <c r="E4006">
        <v>0</v>
      </c>
      <c r="F4006">
        <v>0</v>
      </c>
      <c r="G4006">
        <v>0</v>
      </c>
      <c r="H4006">
        <v>1</v>
      </c>
      <c r="I4006">
        <v>81</v>
      </c>
      <c r="J4006">
        <v>2019</v>
      </c>
      <c r="K4006" t="s">
        <v>1787</v>
      </c>
      <c r="L4006">
        <v>1</v>
      </c>
      <c r="M4006">
        <v>0</v>
      </c>
      <c r="N4006">
        <v>3</v>
      </c>
      <c r="O4006">
        <v>20</v>
      </c>
      <c r="P4006" t="s">
        <v>1459</v>
      </c>
      <c r="Q4006" t="s">
        <v>1483</v>
      </c>
      <c r="R4006" t="s">
        <v>1475</v>
      </c>
      <c r="S4006">
        <v>33046.76150407573</v>
      </c>
      <c r="T4006" t="s">
        <v>1788</v>
      </c>
      <c r="U4006" t="s">
        <v>1463</v>
      </c>
      <c r="V4006" t="s">
        <v>1485</v>
      </c>
      <c r="W4006" t="s">
        <v>96</v>
      </c>
      <c r="X4006" t="s">
        <v>57</v>
      </c>
      <c r="Y4006" t="s">
        <v>1789</v>
      </c>
      <c r="Z4006" s="1">
        <v>44026</v>
      </c>
      <c r="AA4006">
        <v>81</v>
      </c>
      <c r="AB4006" t="s">
        <v>59</v>
      </c>
      <c r="AC4006">
        <v>2023</v>
      </c>
      <c r="AD4006">
        <v>5</v>
      </c>
      <c r="AE4006" t="s">
        <v>475</v>
      </c>
      <c r="AF4006" t="s">
        <v>247</v>
      </c>
      <c r="AG4006" s="1">
        <v>36056</v>
      </c>
      <c r="AH4006" t="s">
        <v>264</v>
      </c>
      <c r="AI4006" t="s">
        <v>265</v>
      </c>
      <c r="AJ4006" t="s">
        <v>64</v>
      </c>
      <c r="AK4006">
        <v>177</v>
      </c>
      <c r="AL4006">
        <v>25000000</v>
      </c>
      <c r="AM4006">
        <v>60000000</v>
      </c>
      <c r="AN4006" s="1">
        <v>46568</v>
      </c>
      <c r="AO4006" t="s">
        <v>490</v>
      </c>
      <c r="AP4006" t="s">
        <v>164</v>
      </c>
      <c r="AQ4006">
        <v>11</v>
      </c>
      <c r="AR4006" t="s">
        <v>477</v>
      </c>
      <c r="AS4006">
        <v>0</v>
      </c>
      <c r="AT4006" t="s">
        <v>264</v>
      </c>
      <c r="AU4006">
        <v>26</v>
      </c>
    </row>
    <row r="4007" spans="1:47" x14ac:dyDescent="0.25">
      <c r="A4007" t="s">
        <v>1786</v>
      </c>
      <c r="B4007">
        <v>3219137</v>
      </c>
      <c r="C4007">
        <v>315779</v>
      </c>
      <c r="D4007" t="s">
        <v>504</v>
      </c>
      <c r="E4007">
        <v>0</v>
      </c>
      <c r="F4007">
        <v>0</v>
      </c>
      <c r="G4007">
        <v>0</v>
      </c>
      <c r="H4007">
        <v>1</v>
      </c>
      <c r="I4007">
        <v>81</v>
      </c>
      <c r="J4007">
        <v>2019</v>
      </c>
      <c r="K4007" t="s">
        <v>1787</v>
      </c>
      <c r="L4007">
        <v>1</v>
      </c>
      <c r="M4007">
        <v>0</v>
      </c>
      <c r="N4007">
        <v>3</v>
      </c>
      <c r="O4007">
        <v>20</v>
      </c>
      <c r="P4007" t="s">
        <v>1459</v>
      </c>
      <c r="Q4007" t="s">
        <v>1483</v>
      </c>
      <c r="R4007" t="s">
        <v>1475</v>
      </c>
      <c r="S4007">
        <v>33046.76150407573</v>
      </c>
      <c r="T4007" t="s">
        <v>1788</v>
      </c>
      <c r="U4007" t="s">
        <v>1463</v>
      </c>
      <c r="V4007" t="s">
        <v>1485</v>
      </c>
      <c r="W4007" t="s">
        <v>96</v>
      </c>
      <c r="X4007" t="s">
        <v>57</v>
      </c>
      <c r="Y4007" t="s">
        <v>1789</v>
      </c>
      <c r="Z4007" s="1">
        <v>44026</v>
      </c>
      <c r="AA4007">
        <v>81</v>
      </c>
      <c r="AB4007" t="s">
        <v>59</v>
      </c>
      <c r="AC4007">
        <v>2023</v>
      </c>
      <c r="AD4007">
        <v>5</v>
      </c>
      <c r="AE4007" t="s">
        <v>475</v>
      </c>
      <c r="AF4007" t="s">
        <v>247</v>
      </c>
      <c r="AG4007" s="1">
        <v>36056</v>
      </c>
      <c r="AH4007" t="s">
        <v>264</v>
      </c>
      <c r="AI4007" t="s">
        <v>265</v>
      </c>
      <c r="AJ4007" t="s">
        <v>64</v>
      </c>
      <c r="AK4007">
        <v>177</v>
      </c>
      <c r="AL4007">
        <v>25000000</v>
      </c>
      <c r="AM4007">
        <v>60000000</v>
      </c>
      <c r="AN4007" s="1">
        <v>46568</v>
      </c>
      <c r="AO4007" t="s">
        <v>491</v>
      </c>
      <c r="AP4007" t="s">
        <v>66</v>
      </c>
      <c r="AQ4007">
        <v>11</v>
      </c>
      <c r="AR4007" t="s">
        <v>477</v>
      </c>
      <c r="AS4007">
        <v>0</v>
      </c>
      <c r="AT4007" t="s">
        <v>264</v>
      </c>
      <c r="AU4007">
        <v>26</v>
      </c>
    </row>
    <row r="4008" spans="1:47" x14ac:dyDescent="0.25">
      <c r="A4008" t="s">
        <v>1790</v>
      </c>
      <c r="B4008">
        <v>3219163</v>
      </c>
      <c r="C4008">
        <v>315779</v>
      </c>
      <c r="D4008" t="s">
        <v>504</v>
      </c>
      <c r="E4008">
        <v>0</v>
      </c>
      <c r="F4008">
        <v>0</v>
      </c>
      <c r="G4008">
        <v>1</v>
      </c>
      <c r="H4008">
        <v>1</v>
      </c>
      <c r="I4008">
        <v>31</v>
      </c>
      <c r="J4008">
        <v>2019</v>
      </c>
      <c r="K4008" t="s">
        <v>1791</v>
      </c>
      <c r="L4008">
        <v>5</v>
      </c>
      <c r="M4008">
        <v>3</v>
      </c>
      <c r="N4008">
        <v>1</v>
      </c>
      <c r="O4008">
        <v>4</v>
      </c>
      <c r="P4008" t="s">
        <v>190</v>
      </c>
      <c r="Q4008" t="s">
        <v>1459</v>
      </c>
      <c r="R4008" t="s">
        <v>1792</v>
      </c>
      <c r="S4008">
        <v>33046.76150407573</v>
      </c>
      <c r="T4008" t="s">
        <v>1783</v>
      </c>
      <c r="U4008" t="s">
        <v>1462</v>
      </c>
      <c r="V4008" t="s">
        <v>1463</v>
      </c>
      <c r="W4008" t="s">
        <v>1793</v>
      </c>
      <c r="X4008" t="s">
        <v>57</v>
      </c>
      <c r="Y4008" t="s">
        <v>1794</v>
      </c>
      <c r="Z4008" s="1">
        <v>44034</v>
      </c>
      <c r="AA4008">
        <v>73</v>
      </c>
      <c r="AB4008" t="s">
        <v>81</v>
      </c>
      <c r="AC4008">
        <v>2023</v>
      </c>
      <c r="AD4008">
        <v>5</v>
      </c>
      <c r="AE4008" t="s">
        <v>475</v>
      </c>
      <c r="AF4008" t="s">
        <v>247</v>
      </c>
      <c r="AG4008" s="1">
        <v>36056</v>
      </c>
      <c r="AH4008" t="s">
        <v>264</v>
      </c>
      <c r="AI4008" t="s">
        <v>265</v>
      </c>
      <c r="AJ4008" t="s">
        <v>64</v>
      </c>
      <c r="AK4008">
        <v>177</v>
      </c>
      <c r="AL4008">
        <v>25000000</v>
      </c>
      <c r="AM4008">
        <v>60000000</v>
      </c>
      <c r="AN4008" s="1">
        <v>46568</v>
      </c>
      <c r="AO4008" t="s">
        <v>476</v>
      </c>
      <c r="AP4008" t="s">
        <v>164</v>
      </c>
      <c r="AQ4008">
        <v>11</v>
      </c>
      <c r="AR4008" t="s">
        <v>477</v>
      </c>
      <c r="AS4008">
        <v>0</v>
      </c>
      <c r="AT4008" t="s">
        <v>264</v>
      </c>
      <c r="AU4008">
        <v>26</v>
      </c>
    </row>
    <row r="4009" spans="1:47" x14ac:dyDescent="0.25">
      <c r="A4009" t="s">
        <v>1790</v>
      </c>
      <c r="B4009">
        <v>3219163</v>
      </c>
      <c r="C4009">
        <v>315779</v>
      </c>
      <c r="D4009" t="s">
        <v>504</v>
      </c>
      <c r="E4009">
        <v>0</v>
      </c>
      <c r="F4009">
        <v>0</v>
      </c>
      <c r="G4009">
        <v>1</v>
      </c>
      <c r="H4009">
        <v>1</v>
      </c>
      <c r="I4009">
        <v>31</v>
      </c>
      <c r="J4009">
        <v>2019</v>
      </c>
      <c r="K4009" t="s">
        <v>1791</v>
      </c>
      <c r="L4009">
        <v>5</v>
      </c>
      <c r="M4009">
        <v>3</v>
      </c>
      <c r="N4009">
        <v>1</v>
      </c>
      <c r="O4009">
        <v>4</v>
      </c>
      <c r="P4009" t="s">
        <v>190</v>
      </c>
      <c r="Q4009" t="s">
        <v>1459</v>
      </c>
      <c r="R4009" t="s">
        <v>1792</v>
      </c>
      <c r="S4009">
        <v>33046.76150407573</v>
      </c>
      <c r="T4009" t="s">
        <v>1783</v>
      </c>
      <c r="U4009" t="s">
        <v>1462</v>
      </c>
      <c r="V4009" t="s">
        <v>1463</v>
      </c>
      <c r="W4009" t="s">
        <v>1793</v>
      </c>
      <c r="X4009" t="s">
        <v>57</v>
      </c>
      <c r="Y4009" t="s">
        <v>1794</v>
      </c>
      <c r="Z4009" s="1">
        <v>44034</v>
      </c>
      <c r="AA4009">
        <v>73</v>
      </c>
      <c r="AB4009" t="s">
        <v>81</v>
      </c>
      <c r="AC4009">
        <v>2023</v>
      </c>
      <c r="AD4009">
        <v>5</v>
      </c>
      <c r="AE4009" t="s">
        <v>475</v>
      </c>
      <c r="AF4009" t="s">
        <v>247</v>
      </c>
      <c r="AG4009" s="1">
        <v>36056</v>
      </c>
      <c r="AH4009" t="s">
        <v>264</v>
      </c>
      <c r="AI4009" t="s">
        <v>265</v>
      </c>
      <c r="AJ4009" t="s">
        <v>64</v>
      </c>
      <c r="AK4009">
        <v>177</v>
      </c>
      <c r="AL4009">
        <v>25000000</v>
      </c>
      <c r="AM4009">
        <v>60000000</v>
      </c>
      <c r="AN4009" s="1">
        <v>46568</v>
      </c>
      <c r="AO4009" t="s">
        <v>478</v>
      </c>
      <c r="AP4009" t="s">
        <v>164</v>
      </c>
      <c r="AQ4009">
        <v>11</v>
      </c>
      <c r="AR4009" t="s">
        <v>477</v>
      </c>
      <c r="AS4009">
        <v>0</v>
      </c>
      <c r="AT4009" t="s">
        <v>264</v>
      </c>
      <c r="AU4009">
        <v>26</v>
      </c>
    </row>
    <row r="4010" spans="1:47" x14ac:dyDescent="0.25">
      <c r="A4010" t="s">
        <v>1790</v>
      </c>
      <c r="B4010">
        <v>3219163</v>
      </c>
      <c r="C4010">
        <v>315779</v>
      </c>
      <c r="D4010" t="s">
        <v>504</v>
      </c>
      <c r="E4010">
        <v>0</v>
      </c>
      <c r="F4010">
        <v>0</v>
      </c>
      <c r="G4010">
        <v>1</v>
      </c>
      <c r="H4010">
        <v>1</v>
      </c>
      <c r="I4010">
        <v>31</v>
      </c>
      <c r="J4010">
        <v>2019</v>
      </c>
      <c r="K4010" t="s">
        <v>1791</v>
      </c>
      <c r="L4010">
        <v>5</v>
      </c>
      <c r="M4010">
        <v>3</v>
      </c>
      <c r="N4010">
        <v>1</v>
      </c>
      <c r="O4010">
        <v>4</v>
      </c>
      <c r="P4010" t="s">
        <v>190</v>
      </c>
      <c r="Q4010" t="s">
        <v>1459</v>
      </c>
      <c r="R4010" t="s">
        <v>1792</v>
      </c>
      <c r="S4010">
        <v>33046.76150407573</v>
      </c>
      <c r="T4010" t="s">
        <v>1783</v>
      </c>
      <c r="U4010" t="s">
        <v>1462</v>
      </c>
      <c r="V4010" t="s">
        <v>1463</v>
      </c>
      <c r="W4010" t="s">
        <v>1793</v>
      </c>
      <c r="X4010" t="s">
        <v>57</v>
      </c>
      <c r="Y4010" t="s">
        <v>1794</v>
      </c>
      <c r="Z4010" s="1">
        <v>44034</v>
      </c>
      <c r="AA4010">
        <v>73</v>
      </c>
      <c r="AB4010" t="s">
        <v>81</v>
      </c>
      <c r="AC4010">
        <v>2023</v>
      </c>
      <c r="AD4010">
        <v>5</v>
      </c>
      <c r="AE4010" t="s">
        <v>475</v>
      </c>
      <c r="AF4010" t="s">
        <v>247</v>
      </c>
      <c r="AG4010" s="1">
        <v>36056</v>
      </c>
      <c r="AH4010" t="s">
        <v>264</v>
      </c>
      <c r="AI4010" t="s">
        <v>265</v>
      </c>
      <c r="AJ4010" t="s">
        <v>64</v>
      </c>
      <c r="AK4010">
        <v>177</v>
      </c>
      <c r="AL4010">
        <v>25000000</v>
      </c>
      <c r="AM4010">
        <v>60000000</v>
      </c>
      <c r="AN4010" s="1">
        <v>46568</v>
      </c>
      <c r="AO4010" t="s">
        <v>479</v>
      </c>
      <c r="AP4010" t="s">
        <v>164</v>
      </c>
      <c r="AQ4010">
        <v>11</v>
      </c>
      <c r="AR4010" t="s">
        <v>477</v>
      </c>
      <c r="AS4010">
        <v>0</v>
      </c>
      <c r="AT4010" t="s">
        <v>264</v>
      </c>
      <c r="AU4010">
        <v>26</v>
      </c>
    </row>
    <row r="4011" spans="1:47" x14ac:dyDescent="0.25">
      <c r="A4011" t="s">
        <v>1790</v>
      </c>
      <c r="B4011">
        <v>3219163</v>
      </c>
      <c r="C4011">
        <v>315779</v>
      </c>
      <c r="D4011" t="s">
        <v>504</v>
      </c>
      <c r="E4011">
        <v>0</v>
      </c>
      <c r="F4011">
        <v>0</v>
      </c>
      <c r="G4011">
        <v>1</v>
      </c>
      <c r="H4011">
        <v>1</v>
      </c>
      <c r="I4011">
        <v>31</v>
      </c>
      <c r="J4011">
        <v>2019</v>
      </c>
      <c r="K4011" t="s">
        <v>1791</v>
      </c>
      <c r="L4011">
        <v>5</v>
      </c>
      <c r="M4011">
        <v>3</v>
      </c>
      <c r="N4011">
        <v>1</v>
      </c>
      <c r="O4011">
        <v>4</v>
      </c>
      <c r="P4011" t="s">
        <v>190</v>
      </c>
      <c r="Q4011" t="s">
        <v>1459</v>
      </c>
      <c r="R4011" t="s">
        <v>1792</v>
      </c>
      <c r="S4011">
        <v>33046.76150407573</v>
      </c>
      <c r="T4011" t="s">
        <v>1783</v>
      </c>
      <c r="U4011" t="s">
        <v>1462</v>
      </c>
      <c r="V4011" t="s">
        <v>1463</v>
      </c>
      <c r="W4011" t="s">
        <v>1793</v>
      </c>
      <c r="X4011" t="s">
        <v>57</v>
      </c>
      <c r="Y4011" t="s">
        <v>1794</v>
      </c>
      <c r="Z4011" s="1">
        <v>44034</v>
      </c>
      <c r="AA4011">
        <v>73</v>
      </c>
      <c r="AB4011" t="s">
        <v>81</v>
      </c>
      <c r="AC4011">
        <v>2023</v>
      </c>
      <c r="AD4011">
        <v>5</v>
      </c>
      <c r="AE4011" t="s">
        <v>475</v>
      </c>
      <c r="AF4011" t="s">
        <v>247</v>
      </c>
      <c r="AG4011" s="1">
        <v>36056</v>
      </c>
      <c r="AH4011" t="s">
        <v>264</v>
      </c>
      <c r="AI4011" t="s">
        <v>265</v>
      </c>
      <c r="AJ4011" t="s">
        <v>64</v>
      </c>
      <c r="AK4011">
        <v>177</v>
      </c>
      <c r="AL4011">
        <v>25000000</v>
      </c>
      <c r="AM4011">
        <v>60000000</v>
      </c>
      <c r="AN4011" s="1">
        <v>46568</v>
      </c>
      <c r="AO4011" t="s">
        <v>480</v>
      </c>
      <c r="AP4011" t="s">
        <v>164</v>
      </c>
      <c r="AQ4011">
        <v>11</v>
      </c>
      <c r="AR4011" t="s">
        <v>477</v>
      </c>
      <c r="AS4011">
        <v>0</v>
      </c>
      <c r="AT4011" t="s">
        <v>264</v>
      </c>
      <c r="AU4011">
        <v>26</v>
      </c>
    </row>
    <row r="4012" spans="1:47" x14ac:dyDescent="0.25">
      <c r="A4012" t="s">
        <v>1790</v>
      </c>
      <c r="B4012">
        <v>3219163</v>
      </c>
      <c r="C4012">
        <v>315779</v>
      </c>
      <c r="D4012" t="s">
        <v>504</v>
      </c>
      <c r="E4012">
        <v>0</v>
      </c>
      <c r="F4012">
        <v>0</v>
      </c>
      <c r="G4012">
        <v>1</v>
      </c>
      <c r="H4012">
        <v>1</v>
      </c>
      <c r="I4012">
        <v>31</v>
      </c>
      <c r="J4012">
        <v>2019</v>
      </c>
      <c r="K4012" t="s">
        <v>1791</v>
      </c>
      <c r="L4012">
        <v>5</v>
      </c>
      <c r="M4012">
        <v>3</v>
      </c>
      <c r="N4012">
        <v>1</v>
      </c>
      <c r="O4012">
        <v>4</v>
      </c>
      <c r="P4012" t="s">
        <v>190</v>
      </c>
      <c r="Q4012" t="s">
        <v>1459</v>
      </c>
      <c r="R4012" t="s">
        <v>1792</v>
      </c>
      <c r="S4012">
        <v>33046.76150407573</v>
      </c>
      <c r="T4012" t="s">
        <v>1783</v>
      </c>
      <c r="U4012" t="s">
        <v>1462</v>
      </c>
      <c r="V4012" t="s">
        <v>1463</v>
      </c>
      <c r="W4012" t="s">
        <v>1793</v>
      </c>
      <c r="X4012" t="s">
        <v>57</v>
      </c>
      <c r="Y4012" t="s">
        <v>1794</v>
      </c>
      <c r="Z4012" s="1">
        <v>44034</v>
      </c>
      <c r="AA4012">
        <v>73</v>
      </c>
      <c r="AB4012" t="s">
        <v>81</v>
      </c>
      <c r="AC4012">
        <v>2023</v>
      </c>
      <c r="AD4012">
        <v>5</v>
      </c>
      <c r="AE4012" t="s">
        <v>475</v>
      </c>
      <c r="AF4012" t="s">
        <v>247</v>
      </c>
      <c r="AG4012" s="1">
        <v>36056</v>
      </c>
      <c r="AH4012" t="s">
        <v>264</v>
      </c>
      <c r="AI4012" t="s">
        <v>265</v>
      </c>
      <c r="AJ4012" t="s">
        <v>64</v>
      </c>
      <c r="AK4012">
        <v>177</v>
      </c>
      <c r="AL4012">
        <v>25000000</v>
      </c>
      <c r="AM4012">
        <v>60000000</v>
      </c>
      <c r="AN4012" s="1">
        <v>46568</v>
      </c>
      <c r="AO4012" t="s">
        <v>481</v>
      </c>
      <c r="AP4012" t="s">
        <v>164</v>
      </c>
      <c r="AQ4012">
        <v>11</v>
      </c>
      <c r="AR4012" t="s">
        <v>477</v>
      </c>
      <c r="AS4012">
        <v>0</v>
      </c>
      <c r="AT4012" t="s">
        <v>264</v>
      </c>
      <c r="AU4012">
        <v>26</v>
      </c>
    </row>
    <row r="4013" spans="1:47" x14ac:dyDescent="0.25">
      <c r="A4013" t="s">
        <v>1790</v>
      </c>
      <c r="B4013">
        <v>3219163</v>
      </c>
      <c r="C4013">
        <v>315779</v>
      </c>
      <c r="D4013" t="s">
        <v>504</v>
      </c>
      <c r="E4013">
        <v>0</v>
      </c>
      <c r="F4013">
        <v>0</v>
      </c>
      <c r="G4013">
        <v>1</v>
      </c>
      <c r="H4013">
        <v>1</v>
      </c>
      <c r="I4013">
        <v>31</v>
      </c>
      <c r="J4013">
        <v>2019</v>
      </c>
      <c r="K4013" t="s">
        <v>1791</v>
      </c>
      <c r="L4013">
        <v>5</v>
      </c>
      <c r="M4013">
        <v>3</v>
      </c>
      <c r="N4013">
        <v>1</v>
      </c>
      <c r="O4013">
        <v>4</v>
      </c>
      <c r="P4013" t="s">
        <v>190</v>
      </c>
      <c r="Q4013" t="s">
        <v>1459</v>
      </c>
      <c r="R4013" t="s">
        <v>1792</v>
      </c>
      <c r="S4013">
        <v>33046.76150407573</v>
      </c>
      <c r="T4013" t="s">
        <v>1783</v>
      </c>
      <c r="U4013" t="s">
        <v>1462</v>
      </c>
      <c r="V4013" t="s">
        <v>1463</v>
      </c>
      <c r="W4013" t="s">
        <v>1793</v>
      </c>
      <c r="X4013" t="s">
        <v>57</v>
      </c>
      <c r="Y4013" t="s">
        <v>1794</v>
      </c>
      <c r="Z4013" s="1">
        <v>44034</v>
      </c>
      <c r="AA4013">
        <v>73</v>
      </c>
      <c r="AB4013" t="s">
        <v>81</v>
      </c>
      <c r="AC4013">
        <v>2023</v>
      </c>
      <c r="AD4013">
        <v>5</v>
      </c>
      <c r="AE4013" t="s">
        <v>475</v>
      </c>
      <c r="AF4013" t="s">
        <v>247</v>
      </c>
      <c r="AG4013" s="1">
        <v>36056</v>
      </c>
      <c r="AH4013" t="s">
        <v>264</v>
      </c>
      <c r="AI4013" t="s">
        <v>265</v>
      </c>
      <c r="AJ4013" t="s">
        <v>64</v>
      </c>
      <c r="AK4013">
        <v>177</v>
      </c>
      <c r="AL4013">
        <v>25000000</v>
      </c>
      <c r="AM4013">
        <v>60000000</v>
      </c>
      <c r="AN4013" s="1">
        <v>46568</v>
      </c>
      <c r="AO4013" t="s">
        <v>482</v>
      </c>
      <c r="AP4013" t="s">
        <v>164</v>
      </c>
      <c r="AQ4013">
        <v>11</v>
      </c>
      <c r="AR4013" t="s">
        <v>477</v>
      </c>
      <c r="AS4013">
        <v>0</v>
      </c>
      <c r="AT4013" t="s">
        <v>483</v>
      </c>
      <c r="AU4013">
        <v>26</v>
      </c>
    </row>
    <row r="4014" spans="1:47" x14ac:dyDescent="0.25">
      <c r="A4014" t="s">
        <v>1790</v>
      </c>
      <c r="B4014">
        <v>3219163</v>
      </c>
      <c r="C4014">
        <v>315779</v>
      </c>
      <c r="D4014" t="s">
        <v>504</v>
      </c>
      <c r="E4014">
        <v>0</v>
      </c>
      <c r="F4014">
        <v>0</v>
      </c>
      <c r="G4014">
        <v>1</v>
      </c>
      <c r="H4014">
        <v>1</v>
      </c>
      <c r="I4014">
        <v>31</v>
      </c>
      <c r="J4014">
        <v>2019</v>
      </c>
      <c r="K4014" t="s">
        <v>1791</v>
      </c>
      <c r="L4014">
        <v>5</v>
      </c>
      <c r="M4014">
        <v>3</v>
      </c>
      <c r="N4014">
        <v>1</v>
      </c>
      <c r="O4014">
        <v>4</v>
      </c>
      <c r="P4014" t="s">
        <v>190</v>
      </c>
      <c r="Q4014" t="s">
        <v>1459</v>
      </c>
      <c r="R4014" t="s">
        <v>1792</v>
      </c>
      <c r="S4014">
        <v>33046.76150407573</v>
      </c>
      <c r="T4014" t="s">
        <v>1783</v>
      </c>
      <c r="U4014" t="s">
        <v>1462</v>
      </c>
      <c r="V4014" t="s">
        <v>1463</v>
      </c>
      <c r="W4014" t="s">
        <v>1793</v>
      </c>
      <c r="X4014" t="s">
        <v>57</v>
      </c>
      <c r="Y4014" t="s">
        <v>1794</v>
      </c>
      <c r="Z4014" s="1">
        <v>44034</v>
      </c>
      <c r="AA4014">
        <v>73</v>
      </c>
      <c r="AB4014" t="s">
        <v>81</v>
      </c>
      <c r="AC4014">
        <v>2023</v>
      </c>
      <c r="AD4014">
        <v>5</v>
      </c>
      <c r="AE4014" t="s">
        <v>475</v>
      </c>
      <c r="AF4014" t="s">
        <v>247</v>
      </c>
      <c r="AG4014" s="1">
        <v>36056</v>
      </c>
      <c r="AH4014" t="s">
        <v>264</v>
      </c>
      <c r="AI4014" t="s">
        <v>265</v>
      </c>
      <c r="AJ4014" t="s">
        <v>64</v>
      </c>
      <c r="AK4014">
        <v>177</v>
      </c>
      <c r="AL4014">
        <v>25000000</v>
      </c>
      <c r="AM4014">
        <v>60000000</v>
      </c>
      <c r="AN4014" s="1">
        <v>46568</v>
      </c>
      <c r="AO4014" t="s">
        <v>484</v>
      </c>
      <c r="AP4014" t="s">
        <v>164</v>
      </c>
      <c r="AQ4014">
        <v>11</v>
      </c>
      <c r="AR4014" t="s">
        <v>477</v>
      </c>
      <c r="AS4014">
        <v>0</v>
      </c>
      <c r="AT4014" t="s">
        <v>264</v>
      </c>
      <c r="AU4014">
        <v>26</v>
      </c>
    </row>
    <row r="4015" spans="1:47" x14ac:dyDescent="0.25">
      <c r="A4015" t="s">
        <v>1790</v>
      </c>
      <c r="B4015">
        <v>3219163</v>
      </c>
      <c r="C4015">
        <v>315779</v>
      </c>
      <c r="D4015" t="s">
        <v>504</v>
      </c>
      <c r="E4015">
        <v>0</v>
      </c>
      <c r="F4015">
        <v>0</v>
      </c>
      <c r="G4015">
        <v>1</v>
      </c>
      <c r="H4015">
        <v>1</v>
      </c>
      <c r="I4015">
        <v>31</v>
      </c>
      <c r="J4015">
        <v>2019</v>
      </c>
      <c r="K4015" t="s">
        <v>1791</v>
      </c>
      <c r="L4015">
        <v>5</v>
      </c>
      <c r="M4015">
        <v>3</v>
      </c>
      <c r="N4015">
        <v>1</v>
      </c>
      <c r="O4015">
        <v>4</v>
      </c>
      <c r="P4015" t="s">
        <v>190</v>
      </c>
      <c r="Q4015" t="s">
        <v>1459</v>
      </c>
      <c r="R4015" t="s">
        <v>1792</v>
      </c>
      <c r="S4015">
        <v>33046.76150407573</v>
      </c>
      <c r="T4015" t="s">
        <v>1783</v>
      </c>
      <c r="U4015" t="s">
        <v>1462</v>
      </c>
      <c r="V4015" t="s">
        <v>1463</v>
      </c>
      <c r="W4015" t="s">
        <v>1793</v>
      </c>
      <c r="X4015" t="s">
        <v>57</v>
      </c>
      <c r="Y4015" t="s">
        <v>1794</v>
      </c>
      <c r="Z4015" s="1">
        <v>44034</v>
      </c>
      <c r="AA4015">
        <v>73</v>
      </c>
      <c r="AB4015" t="s">
        <v>81</v>
      </c>
      <c r="AC4015">
        <v>2023</v>
      </c>
      <c r="AD4015">
        <v>5</v>
      </c>
      <c r="AE4015" t="s">
        <v>475</v>
      </c>
      <c r="AF4015" t="s">
        <v>247</v>
      </c>
      <c r="AG4015" s="1">
        <v>36056</v>
      </c>
      <c r="AH4015" t="s">
        <v>264</v>
      </c>
      <c r="AI4015" t="s">
        <v>265</v>
      </c>
      <c r="AJ4015" t="s">
        <v>64</v>
      </c>
      <c r="AK4015">
        <v>177</v>
      </c>
      <c r="AL4015">
        <v>25000000</v>
      </c>
      <c r="AM4015">
        <v>60000000</v>
      </c>
      <c r="AN4015" s="1">
        <v>46568</v>
      </c>
      <c r="AO4015" t="s">
        <v>485</v>
      </c>
      <c r="AP4015" t="s">
        <v>66</v>
      </c>
      <c r="AQ4015">
        <v>11</v>
      </c>
      <c r="AR4015" t="s">
        <v>477</v>
      </c>
      <c r="AS4015">
        <v>0</v>
      </c>
      <c r="AT4015" t="s">
        <v>264</v>
      </c>
      <c r="AU4015">
        <v>26</v>
      </c>
    </row>
    <row r="4016" spans="1:47" x14ac:dyDescent="0.25">
      <c r="A4016" t="s">
        <v>1790</v>
      </c>
      <c r="B4016">
        <v>3219163</v>
      </c>
      <c r="C4016">
        <v>315779</v>
      </c>
      <c r="D4016" t="s">
        <v>504</v>
      </c>
      <c r="E4016">
        <v>0</v>
      </c>
      <c r="F4016">
        <v>0</v>
      </c>
      <c r="G4016">
        <v>1</v>
      </c>
      <c r="H4016">
        <v>1</v>
      </c>
      <c r="I4016">
        <v>31</v>
      </c>
      <c r="J4016">
        <v>2019</v>
      </c>
      <c r="K4016" t="s">
        <v>1791</v>
      </c>
      <c r="L4016">
        <v>5</v>
      </c>
      <c r="M4016">
        <v>3</v>
      </c>
      <c r="N4016">
        <v>1</v>
      </c>
      <c r="O4016">
        <v>4</v>
      </c>
      <c r="P4016" t="s">
        <v>190</v>
      </c>
      <c r="Q4016" t="s">
        <v>1459</v>
      </c>
      <c r="R4016" t="s">
        <v>1792</v>
      </c>
      <c r="S4016">
        <v>33046.76150407573</v>
      </c>
      <c r="T4016" t="s">
        <v>1783</v>
      </c>
      <c r="U4016" t="s">
        <v>1462</v>
      </c>
      <c r="V4016" t="s">
        <v>1463</v>
      </c>
      <c r="W4016" t="s">
        <v>1793</v>
      </c>
      <c r="X4016" t="s">
        <v>57</v>
      </c>
      <c r="Y4016" t="s">
        <v>1794</v>
      </c>
      <c r="Z4016" s="1">
        <v>44034</v>
      </c>
      <c r="AA4016">
        <v>73</v>
      </c>
      <c r="AB4016" t="s">
        <v>81</v>
      </c>
      <c r="AC4016">
        <v>2023</v>
      </c>
      <c r="AD4016">
        <v>5</v>
      </c>
      <c r="AE4016" t="s">
        <v>475</v>
      </c>
      <c r="AF4016" t="s">
        <v>247</v>
      </c>
      <c r="AG4016" s="1">
        <v>36056</v>
      </c>
      <c r="AH4016" t="s">
        <v>264</v>
      </c>
      <c r="AI4016" t="s">
        <v>265</v>
      </c>
      <c r="AJ4016" t="s">
        <v>64</v>
      </c>
      <c r="AK4016">
        <v>177</v>
      </c>
      <c r="AL4016">
        <v>25000000</v>
      </c>
      <c r="AM4016">
        <v>60000000</v>
      </c>
      <c r="AN4016" s="1">
        <v>46568</v>
      </c>
      <c r="AO4016" t="s">
        <v>486</v>
      </c>
      <c r="AP4016" t="s">
        <v>164</v>
      </c>
      <c r="AQ4016">
        <v>11</v>
      </c>
      <c r="AR4016" t="s">
        <v>477</v>
      </c>
      <c r="AS4016">
        <v>0</v>
      </c>
      <c r="AT4016" t="s">
        <v>264</v>
      </c>
      <c r="AU4016">
        <v>26</v>
      </c>
    </row>
    <row r="4017" spans="1:47" x14ac:dyDescent="0.25">
      <c r="A4017" t="s">
        <v>1790</v>
      </c>
      <c r="B4017">
        <v>3219163</v>
      </c>
      <c r="C4017">
        <v>315779</v>
      </c>
      <c r="D4017" t="s">
        <v>504</v>
      </c>
      <c r="E4017">
        <v>0</v>
      </c>
      <c r="F4017">
        <v>0</v>
      </c>
      <c r="G4017">
        <v>1</v>
      </c>
      <c r="H4017">
        <v>1</v>
      </c>
      <c r="I4017">
        <v>31</v>
      </c>
      <c r="J4017">
        <v>2019</v>
      </c>
      <c r="K4017" t="s">
        <v>1791</v>
      </c>
      <c r="L4017">
        <v>5</v>
      </c>
      <c r="M4017">
        <v>3</v>
      </c>
      <c r="N4017">
        <v>1</v>
      </c>
      <c r="O4017">
        <v>4</v>
      </c>
      <c r="P4017" t="s">
        <v>190</v>
      </c>
      <c r="Q4017" t="s">
        <v>1459</v>
      </c>
      <c r="R4017" t="s">
        <v>1792</v>
      </c>
      <c r="S4017">
        <v>33046.76150407573</v>
      </c>
      <c r="T4017" t="s">
        <v>1783</v>
      </c>
      <c r="U4017" t="s">
        <v>1462</v>
      </c>
      <c r="V4017" t="s">
        <v>1463</v>
      </c>
      <c r="W4017" t="s">
        <v>1793</v>
      </c>
      <c r="X4017" t="s">
        <v>57</v>
      </c>
      <c r="Y4017" t="s">
        <v>1794</v>
      </c>
      <c r="Z4017" s="1">
        <v>44034</v>
      </c>
      <c r="AA4017">
        <v>73</v>
      </c>
      <c r="AB4017" t="s">
        <v>81</v>
      </c>
      <c r="AC4017">
        <v>2023</v>
      </c>
      <c r="AD4017">
        <v>5</v>
      </c>
      <c r="AE4017" t="s">
        <v>475</v>
      </c>
      <c r="AF4017" t="s">
        <v>247</v>
      </c>
      <c r="AG4017" s="1">
        <v>36056</v>
      </c>
      <c r="AH4017" t="s">
        <v>264</v>
      </c>
      <c r="AI4017" t="s">
        <v>265</v>
      </c>
      <c r="AJ4017" t="s">
        <v>64</v>
      </c>
      <c r="AK4017">
        <v>177</v>
      </c>
      <c r="AL4017">
        <v>25000000</v>
      </c>
      <c r="AM4017">
        <v>60000000</v>
      </c>
      <c r="AN4017" s="1">
        <v>46568</v>
      </c>
      <c r="AO4017" t="s">
        <v>487</v>
      </c>
      <c r="AP4017" t="s">
        <v>164</v>
      </c>
      <c r="AQ4017">
        <v>11</v>
      </c>
      <c r="AR4017" t="s">
        <v>477</v>
      </c>
      <c r="AS4017">
        <v>0</v>
      </c>
      <c r="AT4017" t="s">
        <v>264</v>
      </c>
      <c r="AU4017">
        <v>26</v>
      </c>
    </row>
    <row r="4018" spans="1:47" x14ac:dyDescent="0.25">
      <c r="A4018" t="s">
        <v>1790</v>
      </c>
      <c r="B4018">
        <v>3219163</v>
      </c>
      <c r="C4018">
        <v>315779</v>
      </c>
      <c r="D4018" t="s">
        <v>504</v>
      </c>
      <c r="E4018">
        <v>0</v>
      </c>
      <c r="F4018">
        <v>0</v>
      </c>
      <c r="G4018">
        <v>1</v>
      </c>
      <c r="H4018">
        <v>1</v>
      </c>
      <c r="I4018">
        <v>31</v>
      </c>
      <c r="J4018">
        <v>2019</v>
      </c>
      <c r="K4018" t="s">
        <v>1791</v>
      </c>
      <c r="L4018">
        <v>5</v>
      </c>
      <c r="M4018">
        <v>3</v>
      </c>
      <c r="N4018">
        <v>1</v>
      </c>
      <c r="O4018">
        <v>4</v>
      </c>
      <c r="P4018" t="s">
        <v>190</v>
      </c>
      <c r="Q4018" t="s">
        <v>1459</v>
      </c>
      <c r="R4018" t="s">
        <v>1792</v>
      </c>
      <c r="S4018">
        <v>33046.76150407573</v>
      </c>
      <c r="T4018" t="s">
        <v>1783</v>
      </c>
      <c r="U4018" t="s">
        <v>1462</v>
      </c>
      <c r="V4018" t="s">
        <v>1463</v>
      </c>
      <c r="W4018" t="s">
        <v>1793</v>
      </c>
      <c r="X4018" t="s">
        <v>57</v>
      </c>
      <c r="Y4018" t="s">
        <v>1794</v>
      </c>
      <c r="Z4018" s="1">
        <v>44034</v>
      </c>
      <c r="AA4018">
        <v>73</v>
      </c>
      <c r="AB4018" t="s">
        <v>81</v>
      </c>
      <c r="AC4018">
        <v>2023</v>
      </c>
      <c r="AD4018">
        <v>5</v>
      </c>
      <c r="AE4018" t="s">
        <v>475</v>
      </c>
      <c r="AF4018" t="s">
        <v>247</v>
      </c>
      <c r="AG4018" s="1">
        <v>36056</v>
      </c>
      <c r="AH4018" t="s">
        <v>264</v>
      </c>
      <c r="AI4018" t="s">
        <v>265</v>
      </c>
      <c r="AJ4018" t="s">
        <v>64</v>
      </c>
      <c r="AK4018">
        <v>177</v>
      </c>
      <c r="AL4018">
        <v>25000000</v>
      </c>
      <c r="AM4018">
        <v>60000000</v>
      </c>
      <c r="AN4018" s="1">
        <v>46568</v>
      </c>
      <c r="AO4018" t="s">
        <v>488</v>
      </c>
      <c r="AP4018" t="s">
        <v>164</v>
      </c>
      <c r="AQ4018">
        <v>11</v>
      </c>
      <c r="AR4018" t="s">
        <v>477</v>
      </c>
      <c r="AS4018">
        <v>0</v>
      </c>
      <c r="AT4018" t="s">
        <v>264</v>
      </c>
      <c r="AU4018">
        <v>26</v>
      </c>
    </row>
    <row r="4019" spans="1:47" x14ac:dyDescent="0.25">
      <c r="A4019" t="s">
        <v>1790</v>
      </c>
      <c r="B4019">
        <v>3219163</v>
      </c>
      <c r="C4019">
        <v>315779</v>
      </c>
      <c r="D4019" t="s">
        <v>504</v>
      </c>
      <c r="E4019">
        <v>0</v>
      </c>
      <c r="F4019">
        <v>0</v>
      </c>
      <c r="G4019">
        <v>1</v>
      </c>
      <c r="H4019">
        <v>1</v>
      </c>
      <c r="I4019">
        <v>31</v>
      </c>
      <c r="J4019">
        <v>2019</v>
      </c>
      <c r="K4019" t="s">
        <v>1791</v>
      </c>
      <c r="L4019">
        <v>5</v>
      </c>
      <c r="M4019">
        <v>3</v>
      </c>
      <c r="N4019">
        <v>1</v>
      </c>
      <c r="O4019">
        <v>4</v>
      </c>
      <c r="P4019" t="s">
        <v>190</v>
      </c>
      <c r="Q4019" t="s">
        <v>1459</v>
      </c>
      <c r="R4019" t="s">
        <v>1792</v>
      </c>
      <c r="S4019">
        <v>33046.76150407573</v>
      </c>
      <c r="T4019" t="s">
        <v>1783</v>
      </c>
      <c r="U4019" t="s">
        <v>1462</v>
      </c>
      <c r="V4019" t="s">
        <v>1463</v>
      </c>
      <c r="W4019" t="s">
        <v>1793</v>
      </c>
      <c r="X4019" t="s">
        <v>57</v>
      </c>
      <c r="Y4019" t="s">
        <v>1794</v>
      </c>
      <c r="Z4019" s="1">
        <v>44034</v>
      </c>
      <c r="AA4019">
        <v>73</v>
      </c>
      <c r="AB4019" t="s">
        <v>81</v>
      </c>
      <c r="AC4019">
        <v>2023</v>
      </c>
      <c r="AD4019">
        <v>5</v>
      </c>
      <c r="AE4019" t="s">
        <v>475</v>
      </c>
      <c r="AF4019" t="s">
        <v>247</v>
      </c>
      <c r="AG4019" s="1">
        <v>36056</v>
      </c>
      <c r="AH4019" t="s">
        <v>264</v>
      </c>
      <c r="AI4019" t="s">
        <v>265</v>
      </c>
      <c r="AJ4019" t="s">
        <v>64</v>
      </c>
      <c r="AK4019">
        <v>177</v>
      </c>
      <c r="AL4019">
        <v>25000000</v>
      </c>
      <c r="AM4019">
        <v>60000000</v>
      </c>
      <c r="AN4019" s="1">
        <v>46568</v>
      </c>
      <c r="AO4019" t="s">
        <v>489</v>
      </c>
      <c r="AP4019" t="s">
        <v>164</v>
      </c>
      <c r="AQ4019">
        <v>11</v>
      </c>
      <c r="AR4019" t="s">
        <v>477</v>
      </c>
      <c r="AS4019">
        <v>0</v>
      </c>
      <c r="AT4019" t="s">
        <v>264</v>
      </c>
      <c r="AU4019">
        <v>26</v>
      </c>
    </row>
    <row r="4020" spans="1:47" x14ac:dyDescent="0.25">
      <c r="A4020" t="s">
        <v>1790</v>
      </c>
      <c r="B4020">
        <v>3219163</v>
      </c>
      <c r="C4020">
        <v>315779</v>
      </c>
      <c r="D4020" t="s">
        <v>504</v>
      </c>
      <c r="E4020">
        <v>0</v>
      </c>
      <c r="F4020">
        <v>0</v>
      </c>
      <c r="G4020">
        <v>1</v>
      </c>
      <c r="H4020">
        <v>1</v>
      </c>
      <c r="I4020">
        <v>31</v>
      </c>
      <c r="J4020">
        <v>2019</v>
      </c>
      <c r="K4020" t="s">
        <v>1791</v>
      </c>
      <c r="L4020">
        <v>5</v>
      </c>
      <c r="M4020">
        <v>3</v>
      </c>
      <c r="N4020">
        <v>1</v>
      </c>
      <c r="O4020">
        <v>4</v>
      </c>
      <c r="P4020" t="s">
        <v>190</v>
      </c>
      <c r="Q4020" t="s">
        <v>1459</v>
      </c>
      <c r="R4020" t="s">
        <v>1792</v>
      </c>
      <c r="S4020">
        <v>33046.76150407573</v>
      </c>
      <c r="T4020" t="s">
        <v>1783</v>
      </c>
      <c r="U4020" t="s">
        <v>1462</v>
      </c>
      <c r="V4020" t="s">
        <v>1463</v>
      </c>
      <c r="W4020" t="s">
        <v>1793</v>
      </c>
      <c r="X4020" t="s">
        <v>57</v>
      </c>
      <c r="Y4020" t="s">
        <v>1794</v>
      </c>
      <c r="Z4020" s="1">
        <v>44034</v>
      </c>
      <c r="AA4020">
        <v>73</v>
      </c>
      <c r="AB4020" t="s">
        <v>81</v>
      </c>
      <c r="AC4020">
        <v>2023</v>
      </c>
      <c r="AD4020">
        <v>5</v>
      </c>
      <c r="AE4020" t="s">
        <v>475</v>
      </c>
      <c r="AF4020" t="s">
        <v>247</v>
      </c>
      <c r="AG4020" s="1">
        <v>36056</v>
      </c>
      <c r="AH4020" t="s">
        <v>264</v>
      </c>
      <c r="AI4020" t="s">
        <v>265</v>
      </c>
      <c r="AJ4020" t="s">
        <v>64</v>
      </c>
      <c r="AK4020">
        <v>177</v>
      </c>
      <c r="AL4020">
        <v>25000000</v>
      </c>
      <c r="AM4020">
        <v>60000000</v>
      </c>
      <c r="AN4020" s="1">
        <v>46568</v>
      </c>
      <c r="AO4020" t="s">
        <v>490</v>
      </c>
      <c r="AP4020" t="s">
        <v>164</v>
      </c>
      <c r="AQ4020">
        <v>11</v>
      </c>
      <c r="AR4020" t="s">
        <v>477</v>
      </c>
      <c r="AS4020">
        <v>0</v>
      </c>
      <c r="AT4020" t="s">
        <v>264</v>
      </c>
      <c r="AU4020">
        <v>26</v>
      </c>
    </row>
    <row r="4021" spans="1:47" x14ac:dyDescent="0.25">
      <c r="A4021" t="s">
        <v>1790</v>
      </c>
      <c r="B4021">
        <v>3219163</v>
      </c>
      <c r="C4021">
        <v>315779</v>
      </c>
      <c r="D4021" t="s">
        <v>504</v>
      </c>
      <c r="E4021">
        <v>0</v>
      </c>
      <c r="F4021">
        <v>0</v>
      </c>
      <c r="G4021">
        <v>1</v>
      </c>
      <c r="H4021">
        <v>1</v>
      </c>
      <c r="I4021">
        <v>31</v>
      </c>
      <c r="J4021">
        <v>2019</v>
      </c>
      <c r="K4021" t="s">
        <v>1791</v>
      </c>
      <c r="L4021">
        <v>5</v>
      </c>
      <c r="M4021">
        <v>3</v>
      </c>
      <c r="N4021">
        <v>1</v>
      </c>
      <c r="O4021">
        <v>4</v>
      </c>
      <c r="P4021" t="s">
        <v>190</v>
      </c>
      <c r="Q4021" t="s">
        <v>1459</v>
      </c>
      <c r="R4021" t="s">
        <v>1792</v>
      </c>
      <c r="S4021">
        <v>33046.76150407573</v>
      </c>
      <c r="T4021" t="s">
        <v>1783</v>
      </c>
      <c r="U4021" t="s">
        <v>1462</v>
      </c>
      <c r="V4021" t="s">
        <v>1463</v>
      </c>
      <c r="W4021" t="s">
        <v>1793</v>
      </c>
      <c r="X4021" t="s">
        <v>57</v>
      </c>
      <c r="Y4021" t="s">
        <v>1794</v>
      </c>
      <c r="Z4021" s="1">
        <v>44034</v>
      </c>
      <c r="AA4021">
        <v>73</v>
      </c>
      <c r="AB4021" t="s">
        <v>81</v>
      </c>
      <c r="AC4021">
        <v>2023</v>
      </c>
      <c r="AD4021">
        <v>5</v>
      </c>
      <c r="AE4021" t="s">
        <v>475</v>
      </c>
      <c r="AF4021" t="s">
        <v>247</v>
      </c>
      <c r="AG4021" s="1">
        <v>36056</v>
      </c>
      <c r="AH4021" t="s">
        <v>264</v>
      </c>
      <c r="AI4021" t="s">
        <v>265</v>
      </c>
      <c r="AJ4021" t="s">
        <v>64</v>
      </c>
      <c r="AK4021">
        <v>177</v>
      </c>
      <c r="AL4021">
        <v>25000000</v>
      </c>
      <c r="AM4021">
        <v>60000000</v>
      </c>
      <c r="AN4021" s="1">
        <v>46568</v>
      </c>
      <c r="AO4021" t="s">
        <v>491</v>
      </c>
      <c r="AP4021" t="s">
        <v>66</v>
      </c>
      <c r="AQ4021">
        <v>11</v>
      </c>
      <c r="AR4021" t="s">
        <v>477</v>
      </c>
      <c r="AS4021">
        <v>0</v>
      </c>
      <c r="AT4021" t="s">
        <v>264</v>
      </c>
      <c r="AU4021">
        <v>26</v>
      </c>
    </row>
    <row r="4022" spans="1:47" x14ac:dyDescent="0.25">
      <c r="A4022" t="s">
        <v>1795</v>
      </c>
      <c r="B4022">
        <v>3219105</v>
      </c>
      <c r="C4022">
        <v>315779</v>
      </c>
      <c r="D4022" t="s">
        <v>504</v>
      </c>
      <c r="E4022">
        <v>0</v>
      </c>
      <c r="F4022">
        <v>0</v>
      </c>
      <c r="G4022">
        <v>0</v>
      </c>
      <c r="H4022">
        <v>0</v>
      </c>
      <c r="I4022">
        <v>78</v>
      </c>
      <c r="J4022">
        <v>2019</v>
      </c>
      <c r="K4022" t="s">
        <v>1796</v>
      </c>
      <c r="L4022">
        <v>2</v>
      </c>
      <c r="M4022">
        <v>0</v>
      </c>
      <c r="N4022">
        <v>4</v>
      </c>
      <c r="O4022">
        <v>7</v>
      </c>
      <c r="P4022" t="s">
        <v>1459</v>
      </c>
      <c r="Q4022" t="s">
        <v>400</v>
      </c>
      <c r="R4022" t="s">
        <v>1475</v>
      </c>
      <c r="S4022">
        <v>33046.76150407573</v>
      </c>
      <c r="T4022" t="s">
        <v>1642</v>
      </c>
      <c r="U4022" t="s">
        <v>1463</v>
      </c>
      <c r="V4022" t="s">
        <v>1797</v>
      </c>
      <c r="W4022" t="s">
        <v>229</v>
      </c>
      <c r="X4022" t="s">
        <v>57</v>
      </c>
      <c r="Y4022" t="s">
        <v>1798</v>
      </c>
      <c r="Z4022" s="1">
        <v>44038</v>
      </c>
      <c r="AA4022">
        <v>78</v>
      </c>
      <c r="AB4022" t="s">
        <v>59</v>
      </c>
      <c r="AC4022">
        <v>2023</v>
      </c>
      <c r="AD4022">
        <v>5</v>
      </c>
      <c r="AE4022" t="s">
        <v>475</v>
      </c>
      <c r="AF4022" t="s">
        <v>247</v>
      </c>
      <c r="AG4022" s="1">
        <v>36056</v>
      </c>
      <c r="AH4022" t="s">
        <v>264</v>
      </c>
      <c r="AI4022" t="s">
        <v>265</v>
      </c>
      <c r="AJ4022" t="s">
        <v>64</v>
      </c>
      <c r="AK4022">
        <v>177</v>
      </c>
      <c r="AL4022">
        <v>25000000</v>
      </c>
      <c r="AM4022">
        <v>60000000</v>
      </c>
      <c r="AN4022" s="1">
        <v>46568</v>
      </c>
      <c r="AO4022" t="s">
        <v>476</v>
      </c>
      <c r="AP4022" t="s">
        <v>164</v>
      </c>
      <c r="AQ4022">
        <v>11</v>
      </c>
      <c r="AR4022" t="s">
        <v>477</v>
      </c>
      <c r="AS4022">
        <v>0</v>
      </c>
      <c r="AT4022" t="s">
        <v>264</v>
      </c>
      <c r="AU4022">
        <v>26</v>
      </c>
    </row>
    <row r="4023" spans="1:47" x14ac:dyDescent="0.25">
      <c r="A4023" t="s">
        <v>1795</v>
      </c>
      <c r="B4023">
        <v>3219105</v>
      </c>
      <c r="C4023">
        <v>315779</v>
      </c>
      <c r="D4023" t="s">
        <v>504</v>
      </c>
      <c r="E4023">
        <v>0</v>
      </c>
      <c r="F4023">
        <v>0</v>
      </c>
      <c r="G4023">
        <v>0</v>
      </c>
      <c r="H4023">
        <v>0</v>
      </c>
      <c r="I4023">
        <v>78</v>
      </c>
      <c r="J4023">
        <v>2019</v>
      </c>
      <c r="K4023" t="s">
        <v>1796</v>
      </c>
      <c r="L4023">
        <v>2</v>
      </c>
      <c r="M4023">
        <v>0</v>
      </c>
      <c r="N4023">
        <v>4</v>
      </c>
      <c r="O4023">
        <v>7</v>
      </c>
      <c r="P4023" t="s">
        <v>1459</v>
      </c>
      <c r="Q4023" t="s">
        <v>400</v>
      </c>
      <c r="R4023" t="s">
        <v>1475</v>
      </c>
      <c r="S4023">
        <v>33046.76150407573</v>
      </c>
      <c r="T4023" t="s">
        <v>1642</v>
      </c>
      <c r="U4023" t="s">
        <v>1463</v>
      </c>
      <c r="V4023" t="s">
        <v>1797</v>
      </c>
      <c r="W4023" t="s">
        <v>229</v>
      </c>
      <c r="X4023" t="s">
        <v>57</v>
      </c>
      <c r="Y4023" t="s">
        <v>1798</v>
      </c>
      <c r="Z4023" s="1">
        <v>44038</v>
      </c>
      <c r="AA4023">
        <v>78</v>
      </c>
      <c r="AB4023" t="s">
        <v>59</v>
      </c>
      <c r="AC4023">
        <v>2023</v>
      </c>
      <c r="AD4023">
        <v>5</v>
      </c>
      <c r="AE4023" t="s">
        <v>475</v>
      </c>
      <c r="AF4023" t="s">
        <v>247</v>
      </c>
      <c r="AG4023" s="1">
        <v>36056</v>
      </c>
      <c r="AH4023" t="s">
        <v>264</v>
      </c>
      <c r="AI4023" t="s">
        <v>265</v>
      </c>
      <c r="AJ4023" t="s">
        <v>64</v>
      </c>
      <c r="AK4023">
        <v>177</v>
      </c>
      <c r="AL4023">
        <v>25000000</v>
      </c>
      <c r="AM4023">
        <v>60000000</v>
      </c>
      <c r="AN4023" s="1">
        <v>46568</v>
      </c>
      <c r="AO4023" t="s">
        <v>478</v>
      </c>
      <c r="AP4023" t="s">
        <v>164</v>
      </c>
      <c r="AQ4023">
        <v>11</v>
      </c>
      <c r="AR4023" t="s">
        <v>477</v>
      </c>
      <c r="AS4023">
        <v>0</v>
      </c>
      <c r="AT4023" t="s">
        <v>264</v>
      </c>
      <c r="AU4023">
        <v>26</v>
      </c>
    </row>
    <row r="4024" spans="1:47" x14ac:dyDescent="0.25">
      <c r="A4024" t="s">
        <v>1795</v>
      </c>
      <c r="B4024">
        <v>3219105</v>
      </c>
      <c r="C4024">
        <v>315779</v>
      </c>
      <c r="D4024" t="s">
        <v>504</v>
      </c>
      <c r="E4024">
        <v>0</v>
      </c>
      <c r="F4024">
        <v>0</v>
      </c>
      <c r="G4024">
        <v>0</v>
      </c>
      <c r="H4024">
        <v>0</v>
      </c>
      <c r="I4024">
        <v>78</v>
      </c>
      <c r="J4024">
        <v>2019</v>
      </c>
      <c r="K4024" t="s">
        <v>1796</v>
      </c>
      <c r="L4024">
        <v>2</v>
      </c>
      <c r="M4024">
        <v>0</v>
      </c>
      <c r="N4024">
        <v>4</v>
      </c>
      <c r="O4024">
        <v>7</v>
      </c>
      <c r="P4024" t="s">
        <v>1459</v>
      </c>
      <c r="Q4024" t="s">
        <v>400</v>
      </c>
      <c r="R4024" t="s">
        <v>1475</v>
      </c>
      <c r="S4024">
        <v>33046.76150407573</v>
      </c>
      <c r="T4024" t="s">
        <v>1642</v>
      </c>
      <c r="U4024" t="s">
        <v>1463</v>
      </c>
      <c r="V4024" t="s">
        <v>1797</v>
      </c>
      <c r="W4024" t="s">
        <v>229</v>
      </c>
      <c r="X4024" t="s">
        <v>57</v>
      </c>
      <c r="Y4024" t="s">
        <v>1798</v>
      </c>
      <c r="Z4024" s="1">
        <v>44038</v>
      </c>
      <c r="AA4024">
        <v>78</v>
      </c>
      <c r="AB4024" t="s">
        <v>59</v>
      </c>
      <c r="AC4024">
        <v>2023</v>
      </c>
      <c r="AD4024">
        <v>5</v>
      </c>
      <c r="AE4024" t="s">
        <v>475</v>
      </c>
      <c r="AF4024" t="s">
        <v>247</v>
      </c>
      <c r="AG4024" s="1">
        <v>36056</v>
      </c>
      <c r="AH4024" t="s">
        <v>264</v>
      </c>
      <c r="AI4024" t="s">
        <v>265</v>
      </c>
      <c r="AJ4024" t="s">
        <v>64</v>
      </c>
      <c r="AK4024">
        <v>177</v>
      </c>
      <c r="AL4024">
        <v>25000000</v>
      </c>
      <c r="AM4024">
        <v>60000000</v>
      </c>
      <c r="AN4024" s="1">
        <v>46568</v>
      </c>
      <c r="AO4024" t="s">
        <v>479</v>
      </c>
      <c r="AP4024" t="s">
        <v>164</v>
      </c>
      <c r="AQ4024">
        <v>11</v>
      </c>
      <c r="AR4024" t="s">
        <v>477</v>
      </c>
      <c r="AS4024">
        <v>0</v>
      </c>
      <c r="AT4024" t="s">
        <v>264</v>
      </c>
      <c r="AU4024">
        <v>26</v>
      </c>
    </row>
    <row r="4025" spans="1:47" x14ac:dyDescent="0.25">
      <c r="A4025" t="s">
        <v>1795</v>
      </c>
      <c r="B4025">
        <v>3219105</v>
      </c>
      <c r="C4025">
        <v>315779</v>
      </c>
      <c r="D4025" t="s">
        <v>504</v>
      </c>
      <c r="E4025">
        <v>0</v>
      </c>
      <c r="F4025">
        <v>0</v>
      </c>
      <c r="G4025">
        <v>0</v>
      </c>
      <c r="H4025">
        <v>0</v>
      </c>
      <c r="I4025">
        <v>78</v>
      </c>
      <c r="J4025">
        <v>2019</v>
      </c>
      <c r="K4025" t="s">
        <v>1796</v>
      </c>
      <c r="L4025">
        <v>2</v>
      </c>
      <c r="M4025">
        <v>0</v>
      </c>
      <c r="N4025">
        <v>4</v>
      </c>
      <c r="O4025">
        <v>7</v>
      </c>
      <c r="P4025" t="s">
        <v>1459</v>
      </c>
      <c r="Q4025" t="s">
        <v>400</v>
      </c>
      <c r="R4025" t="s">
        <v>1475</v>
      </c>
      <c r="S4025">
        <v>33046.76150407573</v>
      </c>
      <c r="T4025" t="s">
        <v>1642</v>
      </c>
      <c r="U4025" t="s">
        <v>1463</v>
      </c>
      <c r="V4025" t="s">
        <v>1797</v>
      </c>
      <c r="W4025" t="s">
        <v>229</v>
      </c>
      <c r="X4025" t="s">
        <v>57</v>
      </c>
      <c r="Y4025" t="s">
        <v>1798</v>
      </c>
      <c r="Z4025" s="1">
        <v>44038</v>
      </c>
      <c r="AA4025">
        <v>78</v>
      </c>
      <c r="AB4025" t="s">
        <v>59</v>
      </c>
      <c r="AC4025">
        <v>2023</v>
      </c>
      <c r="AD4025">
        <v>5</v>
      </c>
      <c r="AE4025" t="s">
        <v>475</v>
      </c>
      <c r="AF4025" t="s">
        <v>247</v>
      </c>
      <c r="AG4025" s="1">
        <v>36056</v>
      </c>
      <c r="AH4025" t="s">
        <v>264</v>
      </c>
      <c r="AI4025" t="s">
        <v>265</v>
      </c>
      <c r="AJ4025" t="s">
        <v>64</v>
      </c>
      <c r="AK4025">
        <v>177</v>
      </c>
      <c r="AL4025">
        <v>25000000</v>
      </c>
      <c r="AM4025">
        <v>60000000</v>
      </c>
      <c r="AN4025" s="1">
        <v>46568</v>
      </c>
      <c r="AO4025" t="s">
        <v>480</v>
      </c>
      <c r="AP4025" t="s">
        <v>164</v>
      </c>
      <c r="AQ4025">
        <v>11</v>
      </c>
      <c r="AR4025" t="s">
        <v>477</v>
      </c>
      <c r="AS4025">
        <v>0</v>
      </c>
      <c r="AT4025" t="s">
        <v>264</v>
      </c>
      <c r="AU4025">
        <v>26</v>
      </c>
    </row>
    <row r="4026" spans="1:47" x14ac:dyDescent="0.25">
      <c r="A4026" t="s">
        <v>1795</v>
      </c>
      <c r="B4026">
        <v>3219105</v>
      </c>
      <c r="C4026">
        <v>315779</v>
      </c>
      <c r="D4026" t="s">
        <v>504</v>
      </c>
      <c r="E4026">
        <v>0</v>
      </c>
      <c r="F4026">
        <v>0</v>
      </c>
      <c r="G4026">
        <v>0</v>
      </c>
      <c r="H4026">
        <v>0</v>
      </c>
      <c r="I4026">
        <v>78</v>
      </c>
      <c r="J4026">
        <v>2019</v>
      </c>
      <c r="K4026" t="s">
        <v>1796</v>
      </c>
      <c r="L4026">
        <v>2</v>
      </c>
      <c r="M4026">
        <v>0</v>
      </c>
      <c r="N4026">
        <v>4</v>
      </c>
      <c r="O4026">
        <v>7</v>
      </c>
      <c r="P4026" t="s">
        <v>1459</v>
      </c>
      <c r="Q4026" t="s">
        <v>400</v>
      </c>
      <c r="R4026" t="s">
        <v>1475</v>
      </c>
      <c r="S4026">
        <v>33046.76150407573</v>
      </c>
      <c r="T4026" t="s">
        <v>1642</v>
      </c>
      <c r="U4026" t="s">
        <v>1463</v>
      </c>
      <c r="V4026" t="s">
        <v>1797</v>
      </c>
      <c r="W4026" t="s">
        <v>229</v>
      </c>
      <c r="X4026" t="s">
        <v>57</v>
      </c>
      <c r="Y4026" t="s">
        <v>1798</v>
      </c>
      <c r="Z4026" s="1">
        <v>44038</v>
      </c>
      <c r="AA4026">
        <v>78</v>
      </c>
      <c r="AB4026" t="s">
        <v>59</v>
      </c>
      <c r="AC4026">
        <v>2023</v>
      </c>
      <c r="AD4026">
        <v>5</v>
      </c>
      <c r="AE4026" t="s">
        <v>475</v>
      </c>
      <c r="AF4026" t="s">
        <v>247</v>
      </c>
      <c r="AG4026" s="1">
        <v>36056</v>
      </c>
      <c r="AH4026" t="s">
        <v>264</v>
      </c>
      <c r="AI4026" t="s">
        <v>265</v>
      </c>
      <c r="AJ4026" t="s">
        <v>64</v>
      </c>
      <c r="AK4026">
        <v>177</v>
      </c>
      <c r="AL4026">
        <v>25000000</v>
      </c>
      <c r="AM4026">
        <v>60000000</v>
      </c>
      <c r="AN4026" s="1">
        <v>46568</v>
      </c>
      <c r="AO4026" t="s">
        <v>481</v>
      </c>
      <c r="AP4026" t="s">
        <v>164</v>
      </c>
      <c r="AQ4026">
        <v>11</v>
      </c>
      <c r="AR4026" t="s">
        <v>477</v>
      </c>
      <c r="AS4026">
        <v>0</v>
      </c>
      <c r="AT4026" t="s">
        <v>264</v>
      </c>
      <c r="AU4026">
        <v>26</v>
      </c>
    </row>
    <row r="4027" spans="1:47" x14ac:dyDescent="0.25">
      <c r="A4027" t="s">
        <v>1795</v>
      </c>
      <c r="B4027">
        <v>3219105</v>
      </c>
      <c r="C4027">
        <v>315779</v>
      </c>
      <c r="D4027" t="s">
        <v>504</v>
      </c>
      <c r="E4027">
        <v>0</v>
      </c>
      <c r="F4027">
        <v>0</v>
      </c>
      <c r="G4027">
        <v>0</v>
      </c>
      <c r="H4027">
        <v>0</v>
      </c>
      <c r="I4027">
        <v>78</v>
      </c>
      <c r="J4027">
        <v>2019</v>
      </c>
      <c r="K4027" t="s">
        <v>1796</v>
      </c>
      <c r="L4027">
        <v>2</v>
      </c>
      <c r="M4027">
        <v>0</v>
      </c>
      <c r="N4027">
        <v>4</v>
      </c>
      <c r="O4027">
        <v>7</v>
      </c>
      <c r="P4027" t="s">
        <v>1459</v>
      </c>
      <c r="Q4027" t="s">
        <v>400</v>
      </c>
      <c r="R4027" t="s">
        <v>1475</v>
      </c>
      <c r="S4027">
        <v>33046.76150407573</v>
      </c>
      <c r="T4027" t="s">
        <v>1642</v>
      </c>
      <c r="U4027" t="s">
        <v>1463</v>
      </c>
      <c r="V4027" t="s">
        <v>1797</v>
      </c>
      <c r="W4027" t="s">
        <v>229</v>
      </c>
      <c r="X4027" t="s">
        <v>57</v>
      </c>
      <c r="Y4027" t="s">
        <v>1798</v>
      </c>
      <c r="Z4027" s="1">
        <v>44038</v>
      </c>
      <c r="AA4027">
        <v>78</v>
      </c>
      <c r="AB4027" t="s">
        <v>59</v>
      </c>
      <c r="AC4027">
        <v>2023</v>
      </c>
      <c r="AD4027">
        <v>5</v>
      </c>
      <c r="AE4027" t="s">
        <v>475</v>
      </c>
      <c r="AF4027" t="s">
        <v>247</v>
      </c>
      <c r="AG4027" s="1">
        <v>36056</v>
      </c>
      <c r="AH4027" t="s">
        <v>264</v>
      </c>
      <c r="AI4027" t="s">
        <v>265</v>
      </c>
      <c r="AJ4027" t="s">
        <v>64</v>
      </c>
      <c r="AK4027">
        <v>177</v>
      </c>
      <c r="AL4027">
        <v>25000000</v>
      </c>
      <c r="AM4027">
        <v>60000000</v>
      </c>
      <c r="AN4027" s="1">
        <v>46568</v>
      </c>
      <c r="AO4027" t="s">
        <v>482</v>
      </c>
      <c r="AP4027" t="s">
        <v>164</v>
      </c>
      <c r="AQ4027">
        <v>11</v>
      </c>
      <c r="AR4027" t="s">
        <v>477</v>
      </c>
      <c r="AS4027">
        <v>0</v>
      </c>
      <c r="AT4027" t="s">
        <v>483</v>
      </c>
      <c r="AU4027">
        <v>26</v>
      </c>
    </row>
    <row r="4028" spans="1:47" x14ac:dyDescent="0.25">
      <c r="A4028" t="s">
        <v>1795</v>
      </c>
      <c r="B4028">
        <v>3219105</v>
      </c>
      <c r="C4028">
        <v>315779</v>
      </c>
      <c r="D4028" t="s">
        <v>504</v>
      </c>
      <c r="E4028">
        <v>0</v>
      </c>
      <c r="F4028">
        <v>0</v>
      </c>
      <c r="G4028">
        <v>0</v>
      </c>
      <c r="H4028">
        <v>0</v>
      </c>
      <c r="I4028">
        <v>78</v>
      </c>
      <c r="J4028">
        <v>2019</v>
      </c>
      <c r="K4028" t="s">
        <v>1796</v>
      </c>
      <c r="L4028">
        <v>2</v>
      </c>
      <c r="M4028">
        <v>0</v>
      </c>
      <c r="N4028">
        <v>4</v>
      </c>
      <c r="O4028">
        <v>7</v>
      </c>
      <c r="P4028" t="s">
        <v>1459</v>
      </c>
      <c r="Q4028" t="s">
        <v>400</v>
      </c>
      <c r="R4028" t="s">
        <v>1475</v>
      </c>
      <c r="S4028">
        <v>33046.76150407573</v>
      </c>
      <c r="T4028" t="s">
        <v>1642</v>
      </c>
      <c r="U4028" t="s">
        <v>1463</v>
      </c>
      <c r="V4028" t="s">
        <v>1797</v>
      </c>
      <c r="W4028" t="s">
        <v>229</v>
      </c>
      <c r="X4028" t="s">
        <v>57</v>
      </c>
      <c r="Y4028" t="s">
        <v>1798</v>
      </c>
      <c r="Z4028" s="1">
        <v>44038</v>
      </c>
      <c r="AA4028">
        <v>78</v>
      </c>
      <c r="AB4028" t="s">
        <v>59</v>
      </c>
      <c r="AC4028">
        <v>2023</v>
      </c>
      <c r="AD4028">
        <v>5</v>
      </c>
      <c r="AE4028" t="s">
        <v>475</v>
      </c>
      <c r="AF4028" t="s">
        <v>247</v>
      </c>
      <c r="AG4028" s="1">
        <v>36056</v>
      </c>
      <c r="AH4028" t="s">
        <v>264</v>
      </c>
      <c r="AI4028" t="s">
        <v>265</v>
      </c>
      <c r="AJ4028" t="s">
        <v>64</v>
      </c>
      <c r="AK4028">
        <v>177</v>
      </c>
      <c r="AL4028">
        <v>25000000</v>
      </c>
      <c r="AM4028">
        <v>60000000</v>
      </c>
      <c r="AN4028" s="1">
        <v>46568</v>
      </c>
      <c r="AO4028" t="s">
        <v>484</v>
      </c>
      <c r="AP4028" t="s">
        <v>164</v>
      </c>
      <c r="AQ4028">
        <v>11</v>
      </c>
      <c r="AR4028" t="s">
        <v>477</v>
      </c>
      <c r="AS4028">
        <v>0</v>
      </c>
      <c r="AT4028" t="s">
        <v>264</v>
      </c>
      <c r="AU4028">
        <v>26</v>
      </c>
    </row>
    <row r="4029" spans="1:47" x14ac:dyDescent="0.25">
      <c r="A4029" t="s">
        <v>1795</v>
      </c>
      <c r="B4029">
        <v>3219105</v>
      </c>
      <c r="C4029">
        <v>315779</v>
      </c>
      <c r="D4029" t="s">
        <v>504</v>
      </c>
      <c r="E4029">
        <v>0</v>
      </c>
      <c r="F4029">
        <v>0</v>
      </c>
      <c r="G4029">
        <v>0</v>
      </c>
      <c r="H4029">
        <v>0</v>
      </c>
      <c r="I4029">
        <v>78</v>
      </c>
      <c r="J4029">
        <v>2019</v>
      </c>
      <c r="K4029" t="s">
        <v>1796</v>
      </c>
      <c r="L4029">
        <v>2</v>
      </c>
      <c r="M4029">
        <v>0</v>
      </c>
      <c r="N4029">
        <v>4</v>
      </c>
      <c r="O4029">
        <v>7</v>
      </c>
      <c r="P4029" t="s">
        <v>1459</v>
      </c>
      <c r="Q4029" t="s">
        <v>400</v>
      </c>
      <c r="R4029" t="s">
        <v>1475</v>
      </c>
      <c r="S4029">
        <v>33046.76150407573</v>
      </c>
      <c r="T4029" t="s">
        <v>1642</v>
      </c>
      <c r="U4029" t="s">
        <v>1463</v>
      </c>
      <c r="V4029" t="s">
        <v>1797</v>
      </c>
      <c r="W4029" t="s">
        <v>229</v>
      </c>
      <c r="X4029" t="s">
        <v>57</v>
      </c>
      <c r="Y4029" t="s">
        <v>1798</v>
      </c>
      <c r="Z4029" s="1">
        <v>44038</v>
      </c>
      <c r="AA4029">
        <v>78</v>
      </c>
      <c r="AB4029" t="s">
        <v>59</v>
      </c>
      <c r="AC4029">
        <v>2023</v>
      </c>
      <c r="AD4029">
        <v>5</v>
      </c>
      <c r="AE4029" t="s">
        <v>475</v>
      </c>
      <c r="AF4029" t="s">
        <v>247</v>
      </c>
      <c r="AG4029" s="1">
        <v>36056</v>
      </c>
      <c r="AH4029" t="s">
        <v>264</v>
      </c>
      <c r="AI4029" t="s">
        <v>265</v>
      </c>
      <c r="AJ4029" t="s">
        <v>64</v>
      </c>
      <c r="AK4029">
        <v>177</v>
      </c>
      <c r="AL4029">
        <v>25000000</v>
      </c>
      <c r="AM4029">
        <v>60000000</v>
      </c>
      <c r="AN4029" s="1">
        <v>46568</v>
      </c>
      <c r="AO4029" t="s">
        <v>485</v>
      </c>
      <c r="AP4029" t="s">
        <v>66</v>
      </c>
      <c r="AQ4029">
        <v>11</v>
      </c>
      <c r="AR4029" t="s">
        <v>477</v>
      </c>
      <c r="AS4029">
        <v>0</v>
      </c>
      <c r="AT4029" t="s">
        <v>264</v>
      </c>
      <c r="AU4029">
        <v>26</v>
      </c>
    </row>
    <row r="4030" spans="1:47" x14ac:dyDescent="0.25">
      <c r="A4030" t="s">
        <v>1795</v>
      </c>
      <c r="B4030">
        <v>3219105</v>
      </c>
      <c r="C4030">
        <v>315779</v>
      </c>
      <c r="D4030" t="s">
        <v>504</v>
      </c>
      <c r="E4030">
        <v>0</v>
      </c>
      <c r="F4030">
        <v>0</v>
      </c>
      <c r="G4030">
        <v>0</v>
      </c>
      <c r="H4030">
        <v>0</v>
      </c>
      <c r="I4030">
        <v>78</v>
      </c>
      <c r="J4030">
        <v>2019</v>
      </c>
      <c r="K4030" t="s">
        <v>1796</v>
      </c>
      <c r="L4030">
        <v>2</v>
      </c>
      <c r="M4030">
        <v>0</v>
      </c>
      <c r="N4030">
        <v>4</v>
      </c>
      <c r="O4030">
        <v>7</v>
      </c>
      <c r="P4030" t="s">
        <v>1459</v>
      </c>
      <c r="Q4030" t="s">
        <v>400</v>
      </c>
      <c r="R4030" t="s">
        <v>1475</v>
      </c>
      <c r="S4030">
        <v>33046.76150407573</v>
      </c>
      <c r="T4030" t="s">
        <v>1642</v>
      </c>
      <c r="U4030" t="s">
        <v>1463</v>
      </c>
      <c r="V4030" t="s">
        <v>1797</v>
      </c>
      <c r="W4030" t="s">
        <v>229</v>
      </c>
      <c r="X4030" t="s">
        <v>57</v>
      </c>
      <c r="Y4030" t="s">
        <v>1798</v>
      </c>
      <c r="Z4030" s="1">
        <v>44038</v>
      </c>
      <c r="AA4030">
        <v>78</v>
      </c>
      <c r="AB4030" t="s">
        <v>59</v>
      </c>
      <c r="AC4030">
        <v>2023</v>
      </c>
      <c r="AD4030">
        <v>5</v>
      </c>
      <c r="AE4030" t="s">
        <v>475</v>
      </c>
      <c r="AF4030" t="s">
        <v>247</v>
      </c>
      <c r="AG4030" s="1">
        <v>36056</v>
      </c>
      <c r="AH4030" t="s">
        <v>264</v>
      </c>
      <c r="AI4030" t="s">
        <v>265</v>
      </c>
      <c r="AJ4030" t="s">
        <v>64</v>
      </c>
      <c r="AK4030">
        <v>177</v>
      </c>
      <c r="AL4030">
        <v>25000000</v>
      </c>
      <c r="AM4030">
        <v>60000000</v>
      </c>
      <c r="AN4030" s="1">
        <v>46568</v>
      </c>
      <c r="AO4030" t="s">
        <v>486</v>
      </c>
      <c r="AP4030" t="s">
        <v>164</v>
      </c>
      <c r="AQ4030">
        <v>11</v>
      </c>
      <c r="AR4030" t="s">
        <v>477</v>
      </c>
      <c r="AS4030">
        <v>0</v>
      </c>
      <c r="AT4030" t="s">
        <v>264</v>
      </c>
      <c r="AU4030">
        <v>26</v>
      </c>
    </row>
    <row r="4031" spans="1:47" x14ac:dyDescent="0.25">
      <c r="A4031" t="s">
        <v>1795</v>
      </c>
      <c r="B4031">
        <v>3219105</v>
      </c>
      <c r="C4031">
        <v>315779</v>
      </c>
      <c r="D4031" t="s">
        <v>504</v>
      </c>
      <c r="E4031">
        <v>0</v>
      </c>
      <c r="F4031">
        <v>0</v>
      </c>
      <c r="G4031">
        <v>0</v>
      </c>
      <c r="H4031">
        <v>0</v>
      </c>
      <c r="I4031">
        <v>78</v>
      </c>
      <c r="J4031">
        <v>2019</v>
      </c>
      <c r="K4031" t="s">
        <v>1796</v>
      </c>
      <c r="L4031">
        <v>2</v>
      </c>
      <c r="M4031">
        <v>0</v>
      </c>
      <c r="N4031">
        <v>4</v>
      </c>
      <c r="O4031">
        <v>7</v>
      </c>
      <c r="P4031" t="s">
        <v>1459</v>
      </c>
      <c r="Q4031" t="s">
        <v>400</v>
      </c>
      <c r="R4031" t="s">
        <v>1475</v>
      </c>
      <c r="S4031">
        <v>33046.76150407573</v>
      </c>
      <c r="T4031" t="s">
        <v>1642</v>
      </c>
      <c r="U4031" t="s">
        <v>1463</v>
      </c>
      <c r="V4031" t="s">
        <v>1797</v>
      </c>
      <c r="W4031" t="s">
        <v>229</v>
      </c>
      <c r="X4031" t="s">
        <v>57</v>
      </c>
      <c r="Y4031" t="s">
        <v>1798</v>
      </c>
      <c r="Z4031" s="1">
        <v>44038</v>
      </c>
      <c r="AA4031">
        <v>78</v>
      </c>
      <c r="AB4031" t="s">
        <v>59</v>
      </c>
      <c r="AC4031">
        <v>2023</v>
      </c>
      <c r="AD4031">
        <v>5</v>
      </c>
      <c r="AE4031" t="s">
        <v>475</v>
      </c>
      <c r="AF4031" t="s">
        <v>247</v>
      </c>
      <c r="AG4031" s="1">
        <v>36056</v>
      </c>
      <c r="AH4031" t="s">
        <v>264</v>
      </c>
      <c r="AI4031" t="s">
        <v>265</v>
      </c>
      <c r="AJ4031" t="s">
        <v>64</v>
      </c>
      <c r="AK4031">
        <v>177</v>
      </c>
      <c r="AL4031">
        <v>25000000</v>
      </c>
      <c r="AM4031">
        <v>60000000</v>
      </c>
      <c r="AN4031" s="1">
        <v>46568</v>
      </c>
      <c r="AO4031" t="s">
        <v>487</v>
      </c>
      <c r="AP4031" t="s">
        <v>164</v>
      </c>
      <c r="AQ4031">
        <v>11</v>
      </c>
      <c r="AR4031" t="s">
        <v>477</v>
      </c>
      <c r="AS4031">
        <v>0</v>
      </c>
      <c r="AT4031" t="s">
        <v>264</v>
      </c>
      <c r="AU4031">
        <v>26</v>
      </c>
    </row>
    <row r="4032" spans="1:47" x14ac:dyDescent="0.25">
      <c r="A4032" t="s">
        <v>1795</v>
      </c>
      <c r="B4032">
        <v>3219105</v>
      </c>
      <c r="C4032">
        <v>315779</v>
      </c>
      <c r="D4032" t="s">
        <v>504</v>
      </c>
      <c r="E4032">
        <v>0</v>
      </c>
      <c r="F4032">
        <v>0</v>
      </c>
      <c r="G4032">
        <v>0</v>
      </c>
      <c r="H4032">
        <v>0</v>
      </c>
      <c r="I4032">
        <v>78</v>
      </c>
      <c r="J4032">
        <v>2019</v>
      </c>
      <c r="K4032" t="s">
        <v>1796</v>
      </c>
      <c r="L4032">
        <v>2</v>
      </c>
      <c r="M4032">
        <v>0</v>
      </c>
      <c r="N4032">
        <v>4</v>
      </c>
      <c r="O4032">
        <v>7</v>
      </c>
      <c r="P4032" t="s">
        <v>1459</v>
      </c>
      <c r="Q4032" t="s">
        <v>400</v>
      </c>
      <c r="R4032" t="s">
        <v>1475</v>
      </c>
      <c r="S4032">
        <v>33046.76150407573</v>
      </c>
      <c r="T4032" t="s">
        <v>1642</v>
      </c>
      <c r="U4032" t="s">
        <v>1463</v>
      </c>
      <c r="V4032" t="s">
        <v>1797</v>
      </c>
      <c r="W4032" t="s">
        <v>229</v>
      </c>
      <c r="X4032" t="s">
        <v>57</v>
      </c>
      <c r="Y4032" t="s">
        <v>1798</v>
      </c>
      <c r="Z4032" s="1">
        <v>44038</v>
      </c>
      <c r="AA4032">
        <v>78</v>
      </c>
      <c r="AB4032" t="s">
        <v>59</v>
      </c>
      <c r="AC4032">
        <v>2023</v>
      </c>
      <c r="AD4032">
        <v>5</v>
      </c>
      <c r="AE4032" t="s">
        <v>475</v>
      </c>
      <c r="AF4032" t="s">
        <v>247</v>
      </c>
      <c r="AG4032" s="1">
        <v>36056</v>
      </c>
      <c r="AH4032" t="s">
        <v>264</v>
      </c>
      <c r="AI4032" t="s">
        <v>265</v>
      </c>
      <c r="AJ4032" t="s">
        <v>64</v>
      </c>
      <c r="AK4032">
        <v>177</v>
      </c>
      <c r="AL4032">
        <v>25000000</v>
      </c>
      <c r="AM4032">
        <v>60000000</v>
      </c>
      <c r="AN4032" s="1">
        <v>46568</v>
      </c>
      <c r="AO4032" t="s">
        <v>488</v>
      </c>
      <c r="AP4032" t="s">
        <v>164</v>
      </c>
      <c r="AQ4032">
        <v>11</v>
      </c>
      <c r="AR4032" t="s">
        <v>477</v>
      </c>
      <c r="AS4032">
        <v>0</v>
      </c>
      <c r="AT4032" t="s">
        <v>264</v>
      </c>
      <c r="AU4032">
        <v>26</v>
      </c>
    </row>
    <row r="4033" spans="1:47" x14ac:dyDescent="0.25">
      <c r="A4033" t="s">
        <v>1795</v>
      </c>
      <c r="B4033">
        <v>3219105</v>
      </c>
      <c r="C4033">
        <v>315779</v>
      </c>
      <c r="D4033" t="s">
        <v>504</v>
      </c>
      <c r="E4033">
        <v>0</v>
      </c>
      <c r="F4033">
        <v>0</v>
      </c>
      <c r="G4033">
        <v>0</v>
      </c>
      <c r="H4033">
        <v>0</v>
      </c>
      <c r="I4033">
        <v>78</v>
      </c>
      <c r="J4033">
        <v>2019</v>
      </c>
      <c r="K4033" t="s">
        <v>1796</v>
      </c>
      <c r="L4033">
        <v>2</v>
      </c>
      <c r="M4033">
        <v>0</v>
      </c>
      <c r="N4033">
        <v>4</v>
      </c>
      <c r="O4033">
        <v>7</v>
      </c>
      <c r="P4033" t="s">
        <v>1459</v>
      </c>
      <c r="Q4033" t="s">
        <v>400</v>
      </c>
      <c r="R4033" t="s">
        <v>1475</v>
      </c>
      <c r="S4033">
        <v>33046.76150407573</v>
      </c>
      <c r="T4033" t="s">
        <v>1642</v>
      </c>
      <c r="U4033" t="s">
        <v>1463</v>
      </c>
      <c r="V4033" t="s">
        <v>1797</v>
      </c>
      <c r="W4033" t="s">
        <v>229</v>
      </c>
      <c r="X4033" t="s">
        <v>57</v>
      </c>
      <c r="Y4033" t="s">
        <v>1798</v>
      </c>
      <c r="Z4033" s="1">
        <v>44038</v>
      </c>
      <c r="AA4033">
        <v>78</v>
      </c>
      <c r="AB4033" t="s">
        <v>59</v>
      </c>
      <c r="AC4033">
        <v>2023</v>
      </c>
      <c r="AD4033">
        <v>5</v>
      </c>
      <c r="AE4033" t="s">
        <v>475</v>
      </c>
      <c r="AF4033" t="s">
        <v>247</v>
      </c>
      <c r="AG4033" s="1">
        <v>36056</v>
      </c>
      <c r="AH4033" t="s">
        <v>264</v>
      </c>
      <c r="AI4033" t="s">
        <v>265</v>
      </c>
      <c r="AJ4033" t="s">
        <v>64</v>
      </c>
      <c r="AK4033">
        <v>177</v>
      </c>
      <c r="AL4033">
        <v>25000000</v>
      </c>
      <c r="AM4033">
        <v>60000000</v>
      </c>
      <c r="AN4033" s="1">
        <v>46568</v>
      </c>
      <c r="AO4033" t="s">
        <v>489</v>
      </c>
      <c r="AP4033" t="s">
        <v>164</v>
      </c>
      <c r="AQ4033">
        <v>11</v>
      </c>
      <c r="AR4033" t="s">
        <v>477</v>
      </c>
      <c r="AS4033">
        <v>0</v>
      </c>
      <c r="AT4033" t="s">
        <v>264</v>
      </c>
      <c r="AU4033">
        <v>26</v>
      </c>
    </row>
    <row r="4034" spans="1:47" x14ac:dyDescent="0.25">
      <c r="A4034" t="s">
        <v>1795</v>
      </c>
      <c r="B4034">
        <v>3219105</v>
      </c>
      <c r="C4034">
        <v>315779</v>
      </c>
      <c r="D4034" t="s">
        <v>504</v>
      </c>
      <c r="E4034">
        <v>0</v>
      </c>
      <c r="F4034">
        <v>0</v>
      </c>
      <c r="G4034">
        <v>0</v>
      </c>
      <c r="H4034">
        <v>0</v>
      </c>
      <c r="I4034">
        <v>78</v>
      </c>
      <c r="J4034">
        <v>2019</v>
      </c>
      <c r="K4034" t="s">
        <v>1796</v>
      </c>
      <c r="L4034">
        <v>2</v>
      </c>
      <c r="M4034">
        <v>0</v>
      </c>
      <c r="N4034">
        <v>4</v>
      </c>
      <c r="O4034">
        <v>7</v>
      </c>
      <c r="P4034" t="s">
        <v>1459</v>
      </c>
      <c r="Q4034" t="s">
        <v>400</v>
      </c>
      <c r="R4034" t="s">
        <v>1475</v>
      </c>
      <c r="S4034">
        <v>33046.76150407573</v>
      </c>
      <c r="T4034" t="s">
        <v>1642</v>
      </c>
      <c r="U4034" t="s">
        <v>1463</v>
      </c>
      <c r="V4034" t="s">
        <v>1797</v>
      </c>
      <c r="W4034" t="s">
        <v>229</v>
      </c>
      <c r="X4034" t="s">
        <v>57</v>
      </c>
      <c r="Y4034" t="s">
        <v>1798</v>
      </c>
      <c r="Z4034" s="1">
        <v>44038</v>
      </c>
      <c r="AA4034">
        <v>78</v>
      </c>
      <c r="AB4034" t="s">
        <v>59</v>
      </c>
      <c r="AC4034">
        <v>2023</v>
      </c>
      <c r="AD4034">
        <v>5</v>
      </c>
      <c r="AE4034" t="s">
        <v>475</v>
      </c>
      <c r="AF4034" t="s">
        <v>247</v>
      </c>
      <c r="AG4034" s="1">
        <v>36056</v>
      </c>
      <c r="AH4034" t="s">
        <v>264</v>
      </c>
      <c r="AI4034" t="s">
        <v>265</v>
      </c>
      <c r="AJ4034" t="s">
        <v>64</v>
      </c>
      <c r="AK4034">
        <v>177</v>
      </c>
      <c r="AL4034">
        <v>25000000</v>
      </c>
      <c r="AM4034">
        <v>60000000</v>
      </c>
      <c r="AN4034" s="1">
        <v>46568</v>
      </c>
      <c r="AO4034" t="s">
        <v>490</v>
      </c>
      <c r="AP4034" t="s">
        <v>164</v>
      </c>
      <c r="AQ4034">
        <v>11</v>
      </c>
      <c r="AR4034" t="s">
        <v>477</v>
      </c>
      <c r="AS4034">
        <v>0</v>
      </c>
      <c r="AT4034" t="s">
        <v>264</v>
      </c>
      <c r="AU4034">
        <v>26</v>
      </c>
    </row>
    <row r="4035" spans="1:47" x14ac:dyDescent="0.25">
      <c r="A4035" t="s">
        <v>1795</v>
      </c>
      <c r="B4035">
        <v>3219105</v>
      </c>
      <c r="C4035">
        <v>315779</v>
      </c>
      <c r="D4035" t="s">
        <v>504</v>
      </c>
      <c r="E4035">
        <v>0</v>
      </c>
      <c r="F4035">
        <v>0</v>
      </c>
      <c r="G4035">
        <v>0</v>
      </c>
      <c r="H4035">
        <v>0</v>
      </c>
      <c r="I4035">
        <v>78</v>
      </c>
      <c r="J4035">
        <v>2019</v>
      </c>
      <c r="K4035" t="s">
        <v>1796</v>
      </c>
      <c r="L4035">
        <v>2</v>
      </c>
      <c r="M4035">
        <v>0</v>
      </c>
      <c r="N4035">
        <v>4</v>
      </c>
      <c r="O4035">
        <v>7</v>
      </c>
      <c r="P4035" t="s">
        <v>1459</v>
      </c>
      <c r="Q4035" t="s">
        <v>400</v>
      </c>
      <c r="R4035" t="s">
        <v>1475</v>
      </c>
      <c r="S4035">
        <v>33046.76150407573</v>
      </c>
      <c r="T4035" t="s">
        <v>1642</v>
      </c>
      <c r="U4035" t="s">
        <v>1463</v>
      </c>
      <c r="V4035" t="s">
        <v>1797</v>
      </c>
      <c r="W4035" t="s">
        <v>229</v>
      </c>
      <c r="X4035" t="s">
        <v>57</v>
      </c>
      <c r="Y4035" t="s">
        <v>1798</v>
      </c>
      <c r="Z4035" s="1">
        <v>44038</v>
      </c>
      <c r="AA4035">
        <v>78</v>
      </c>
      <c r="AB4035" t="s">
        <v>59</v>
      </c>
      <c r="AC4035">
        <v>2023</v>
      </c>
      <c r="AD4035">
        <v>5</v>
      </c>
      <c r="AE4035" t="s">
        <v>475</v>
      </c>
      <c r="AF4035" t="s">
        <v>247</v>
      </c>
      <c r="AG4035" s="1">
        <v>36056</v>
      </c>
      <c r="AH4035" t="s">
        <v>264</v>
      </c>
      <c r="AI4035" t="s">
        <v>265</v>
      </c>
      <c r="AJ4035" t="s">
        <v>64</v>
      </c>
      <c r="AK4035">
        <v>177</v>
      </c>
      <c r="AL4035">
        <v>25000000</v>
      </c>
      <c r="AM4035">
        <v>60000000</v>
      </c>
      <c r="AN4035" s="1">
        <v>46568</v>
      </c>
      <c r="AO4035" t="s">
        <v>491</v>
      </c>
      <c r="AP4035" t="s">
        <v>66</v>
      </c>
      <c r="AQ4035">
        <v>11</v>
      </c>
      <c r="AR4035" t="s">
        <v>477</v>
      </c>
      <c r="AS4035">
        <v>0</v>
      </c>
      <c r="AT4035" t="s">
        <v>264</v>
      </c>
      <c r="AU4035">
        <v>26</v>
      </c>
    </row>
    <row r="4036" spans="1:47" x14ac:dyDescent="0.25">
      <c r="A4036" t="s">
        <v>1799</v>
      </c>
      <c r="B4036">
        <v>3401687</v>
      </c>
      <c r="C4036">
        <v>315779</v>
      </c>
      <c r="D4036" t="s">
        <v>1773</v>
      </c>
      <c r="E4036">
        <v>0</v>
      </c>
      <c r="F4036">
        <v>0</v>
      </c>
      <c r="G4036">
        <v>1</v>
      </c>
      <c r="H4036">
        <v>0</v>
      </c>
      <c r="I4036">
        <v>49</v>
      </c>
      <c r="J4036">
        <v>2019</v>
      </c>
      <c r="K4036" t="s">
        <v>728</v>
      </c>
      <c r="L4036">
        <v>2</v>
      </c>
      <c r="M4036">
        <v>1</v>
      </c>
      <c r="N4036">
        <v>8.7201953461648944</v>
      </c>
      <c r="O4036">
        <v>9.2028152829646661</v>
      </c>
      <c r="P4036" t="s">
        <v>1800</v>
      </c>
      <c r="Q4036" t="s">
        <v>1459</v>
      </c>
      <c r="R4036" t="s">
        <v>1327</v>
      </c>
      <c r="S4036">
        <v>33046.76150407573</v>
      </c>
      <c r="T4036" t="s">
        <v>1125</v>
      </c>
      <c r="U4036" t="s">
        <v>1141</v>
      </c>
      <c r="V4036" t="s">
        <v>1463</v>
      </c>
      <c r="W4036" t="s">
        <v>322</v>
      </c>
      <c r="X4036" t="s">
        <v>151</v>
      </c>
      <c r="Y4036" t="s">
        <v>1801</v>
      </c>
      <c r="Z4036" s="1">
        <v>44044</v>
      </c>
      <c r="AA4036">
        <v>5</v>
      </c>
      <c r="AB4036" t="s">
        <v>81</v>
      </c>
      <c r="AC4036">
        <v>2023</v>
      </c>
      <c r="AD4036">
        <v>5</v>
      </c>
      <c r="AE4036" t="s">
        <v>475</v>
      </c>
      <c r="AF4036" t="s">
        <v>247</v>
      </c>
      <c r="AG4036" s="1">
        <v>36056</v>
      </c>
      <c r="AH4036" t="s">
        <v>264</v>
      </c>
      <c r="AI4036" t="s">
        <v>265</v>
      </c>
      <c r="AJ4036" t="s">
        <v>64</v>
      </c>
      <c r="AK4036">
        <v>177</v>
      </c>
      <c r="AL4036">
        <v>25000000</v>
      </c>
      <c r="AM4036">
        <v>60000000</v>
      </c>
      <c r="AN4036" s="1">
        <v>46568</v>
      </c>
      <c r="AO4036" t="s">
        <v>476</v>
      </c>
      <c r="AP4036" t="s">
        <v>164</v>
      </c>
      <c r="AQ4036">
        <v>11</v>
      </c>
      <c r="AR4036" t="s">
        <v>477</v>
      </c>
      <c r="AS4036">
        <v>0</v>
      </c>
      <c r="AT4036" t="s">
        <v>264</v>
      </c>
      <c r="AU4036">
        <v>26</v>
      </c>
    </row>
    <row r="4037" spans="1:47" x14ac:dyDescent="0.25">
      <c r="A4037" t="s">
        <v>1799</v>
      </c>
      <c r="B4037">
        <v>3401687</v>
      </c>
      <c r="C4037">
        <v>315779</v>
      </c>
      <c r="D4037" t="s">
        <v>1773</v>
      </c>
      <c r="E4037">
        <v>0</v>
      </c>
      <c r="F4037">
        <v>0</v>
      </c>
      <c r="G4037">
        <v>1</v>
      </c>
      <c r="H4037">
        <v>0</v>
      </c>
      <c r="I4037">
        <v>49</v>
      </c>
      <c r="J4037">
        <v>2019</v>
      </c>
      <c r="K4037" t="s">
        <v>728</v>
      </c>
      <c r="L4037">
        <v>2</v>
      </c>
      <c r="M4037">
        <v>1</v>
      </c>
      <c r="N4037">
        <v>8.7201953461648944</v>
      </c>
      <c r="O4037">
        <v>9.2028152829646661</v>
      </c>
      <c r="P4037" t="s">
        <v>1800</v>
      </c>
      <c r="Q4037" t="s">
        <v>1459</v>
      </c>
      <c r="R4037" t="s">
        <v>1327</v>
      </c>
      <c r="S4037">
        <v>33046.76150407573</v>
      </c>
      <c r="T4037" t="s">
        <v>1125</v>
      </c>
      <c r="U4037" t="s">
        <v>1141</v>
      </c>
      <c r="V4037" t="s">
        <v>1463</v>
      </c>
      <c r="W4037" t="s">
        <v>322</v>
      </c>
      <c r="X4037" t="s">
        <v>151</v>
      </c>
      <c r="Y4037" t="s">
        <v>1801</v>
      </c>
      <c r="Z4037" s="1">
        <v>44044</v>
      </c>
      <c r="AA4037">
        <v>5</v>
      </c>
      <c r="AB4037" t="s">
        <v>81</v>
      </c>
      <c r="AC4037">
        <v>2023</v>
      </c>
      <c r="AD4037">
        <v>5</v>
      </c>
      <c r="AE4037" t="s">
        <v>475</v>
      </c>
      <c r="AF4037" t="s">
        <v>247</v>
      </c>
      <c r="AG4037" s="1">
        <v>36056</v>
      </c>
      <c r="AH4037" t="s">
        <v>264</v>
      </c>
      <c r="AI4037" t="s">
        <v>265</v>
      </c>
      <c r="AJ4037" t="s">
        <v>64</v>
      </c>
      <c r="AK4037">
        <v>177</v>
      </c>
      <c r="AL4037">
        <v>25000000</v>
      </c>
      <c r="AM4037">
        <v>60000000</v>
      </c>
      <c r="AN4037" s="1">
        <v>46568</v>
      </c>
      <c r="AO4037" t="s">
        <v>478</v>
      </c>
      <c r="AP4037" t="s">
        <v>164</v>
      </c>
      <c r="AQ4037">
        <v>11</v>
      </c>
      <c r="AR4037" t="s">
        <v>477</v>
      </c>
      <c r="AS4037">
        <v>0</v>
      </c>
      <c r="AT4037" t="s">
        <v>264</v>
      </c>
      <c r="AU4037">
        <v>26</v>
      </c>
    </row>
    <row r="4038" spans="1:47" x14ac:dyDescent="0.25">
      <c r="A4038" t="s">
        <v>1799</v>
      </c>
      <c r="B4038">
        <v>3401687</v>
      </c>
      <c r="C4038">
        <v>315779</v>
      </c>
      <c r="D4038" t="s">
        <v>1773</v>
      </c>
      <c r="E4038">
        <v>0</v>
      </c>
      <c r="F4038">
        <v>0</v>
      </c>
      <c r="G4038">
        <v>1</v>
      </c>
      <c r="H4038">
        <v>0</v>
      </c>
      <c r="I4038">
        <v>49</v>
      </c>
      <c r="J4038">
        <v>2019</v>
      </c>
      <c r="K4038" t="s">
        <v>728</v>
      </c>
      <c r="L4038">
        <v>2</v>
      </c>
      <c r="M4038">
        <v>1</v>
      </c>
      <c r="N4038">
        <v>8.7201953461648944</v>
      </c>
      <c r="O4038">
        <v>9.2028152829646661</v>
      </c>
      <c r="P4038" t="s">
        <v>1800</v>
      </c>
      <c r="Q4038" t="s">
        <v>1459</v>
      </c>
      <c r="R4038" t="s">
        <v>1327</v>
      </c>
      <c r="S4038">
        <v>33046.76150407573</v>
      </c>
      <c r="T4038" t="s">
        <v>1125</v>
      </c>
      <c r="U4038" t="s">
        <v>1141</v>
      </c>
      <c r="V4038" t="s">
        <v>1463</v>
      </c>
      <c r="W4038" t="s">
        <v>322</v>
      </c>
      <c r="X4038" t="s">
        <v>151</v>
      </c>
      <c r="Y4038" t="s">
        <v>1801</v>
      </c>
      <c r="Z4038" s="1">
        <v>44044</v>
      </c>
      <c r="AA4038">
        <v>5</v>
      </c>
      <c r="AB4038" t="s">
        <v>81</v>
      </c>
      <c r="AC4038">
        <v>2023</v>
      </c>
      <c r="AD4038">
        <v>5</v>
      </c>
      <c r="AE4038" t="s">
        <v>475</v>
      </c>
      <c r="AF4038" t="s">
        <v>247</v>
      </c>
      <c r="AG4038" s="1">
        <v>36056</v>
      </c>
      <c r="AH4038" t="s">
        <v>264</v>
      </c>
      <c r="AI4038" t="s">
        <v>265</v>
      </c>
      <c r="AJ4038" t="s">
        <v>64</v>
      </c>
      <c r="AK4038">
        <v>177</v>
      </c>
      <c r="AL4038">
        <v>25000000</v>
      </c>
      <c r="AM4038">
        <v>60000000</v>
      </c>
      <c r="AN4038" s="1">
        <v>46568</v>
      </c>
      <c r="AO4038" t="s">
        <v>479</v>
      </c>
      <c r="AP4038" t="s">
        <v>164</v>
      </c>
      <c r="AQ4038">
        <v>11</v>
      </c>
      <c r="AR4038" t="s">
        <v>477</v>
      </c>
      <c r="AS4038">
        <v>0</v>
      </c>
      <c r="AT4038" t="s">
        <v>264</v>
      </c>
      <c r="AU4038">
        <v>26</v>
      </c>
    </row>
    <row r="4039" spans="1:47" x14ac:dyDescent="0.25">
      <c r="A4039" t="s">
        <v>1799</v>
      </c>
      <c r="B4039">
        <v>3401687</v>
      </c>
      <c r="C4039">
        <v>315779</v>
      </c>
      <c r="D4039" t="s">
        <v>1773</v>
      </c>
      <c r="E4039">
        <v>0</v>
      </c>
      <c r="F4039">
        <v>0</v>
      </c>
      <c r="G4039">
        <v>1</v>
      </c>
      <c r="H4039">
        <v>0</v>
      </c>
      <c r="I4039">
        <v>49</v>
      </c>
      <c r="J4039">
        <v>2019</v>
      </c>
      <c r="K4039" t="s">
        <v>728</v>
      </c>
      <c r="L4039">
        <v>2</v>
      </c>
      <c r="M4039">
        <v>1</v>
      </c>
      <c r="N4039">
        <v>8.7201953461648944</v>
      </c>
      <c r="O4039">
        <v>9.2028152829646661</v>
      </c>
      <c r="P4039" t="s">
        <v>1800</v>
      </c>
      <c r="Q4039" t="s">
        <v>1459</v>
      </c>
      <c r="R4039" t="s">
        <v>1327</v>
      </c>
      <c r="S4039">
        <v>33046.76150407573</v>
      </c>
      <c r="T4039" t="s">
        <v>1125</v>
      </c>
      <c r="U4039" t="s">
        <v>1141</v>
      </c>
      <c r="V4039" t="s">
        <v>1463</v>
      </c>
      <c r="W4039" t="s">
        <v>322</v>
      </c>
      <c r="X4039" t="s">
        <v>151</v>
      </c>
      <c r="Y4039" t="s">
        <v>1801</v>
      </c>
      <c r="Z4039" s="1">
        <v>44044</v>
      </c>
      <c r="AA4039">
        <v>5</v>
      </c>
      <c r="AB4039" t="s">
        <v>81</v>
      </c>
      <c r="AC4039">
        <v>2023</v>
      </c>
      <c r="AD4039">
        <v>5</v>
      </c>
      <c r="AE4039" t="s">
        <v>475</v>
      </c>
      <c r="AF4039" t="s">
        <v>247</v>
      </c>
      <c r="AG4039" s="1">
        <v>36056</v>
      </c>
      <c r="AH4039" t="s">
        <v>264</v>
      </c>
      <c r="AI4039" t="s">
        <v>265</v>
      </c>
      <c r="AJ4039" t="s">
        <v>64</v>
      </c>
      <c r="AK4039">
        <v>177</v>
      </c>
      <c r="AL4039">
        <v>25000000</v>
      </c>
      <c r="AM4039">
        <v>60000000</v>
      </c>
      <c r="AN4039" s="1">
        <v>46568</v>
      </c>
      <c r="AO4039" t="s">
        <v>480</v>
      </c>
      <c r="AP4039" t="s">
        <v>164</v>
      </c>
      <c r="AQ4039">
        <v>11</v>
      </c>
      <c r="AR4039" t="s">
        <v>477</v>
      </c>
      <c r="AS4039">
        <v>0</v>
      </c>
      <c r="AT4039" t="s">
        <v>264</v>
      </c>
      <c r="AU4039">
        <v>26</v>
      </c>
    </row>
    <row r="4040" spans="1:47" x14ac:dyDescent="0.25">
      <c r="A4040" t="s">
        <v>1799</v>
      </c>
      <c r="B4040">
        <v>3401687</v>
      </c>
      <c r="C4040">
        <v>315779</v>
      </c>
      <c r="D4040" t="s">
        <v>1773</v>
      </c>
      <c r="E4040">
        <v>0</v>
      </c>
      <c r="F4040">
        <v>0</v>
      </c>
      <c r="G4040">
        <v>1</v>
      </c>
      <c r="H4040">
        <v>0</v>
      </c>
      <c r="I4040">
        <v>49</v>
      </c>
      <c r="J4040">
        <v>2019</v>
      </c>
      <c r="K4040" t="s">
        <v>728</v>
      </c>
      <c r="L4040">
        <v>2</v>
      </c>
      <c r="M4040">
        <v>1</v>
      </c>
      <c r="N4040">
        <v>8.7201953461648944</v>
      </c>
      <c r="O4040">
        <v>9.2028152829646661</v>
      </c>
      <c r="P4040" t="s">
        <v>1800</v>
      </c>
      <c r="Q4040" t="s">
        <v>1459</v>
      </c>
      <c r="R4040" t="s">
        <v>1327</v>
      </c>
      <c r="S4040">
        <v>33046.76150407573</v>
      </c>
      <c r="T4040" t="s">
        <v>1125</v>
      </c>
      <c r="U4040" t="s">
        <v>1141</v>
      </c>
      <c r="V4040" t="s">
        <v>1463</v>
      </c>
      <c r="W4040" t="s">
        <v>322</v>
      </c>
      <c r="X4040" t="s">
        <v>151</v>
      </c>
      <c r="Y4040" t="s">
        <v>1801</v>
      </c>
      <c r="Z4040" s="1">
        <v>44044</v>
      </c>
      <c r="AA4040">
        <v>5</v>
      </c>
      <c r="AB4040" t="s">
        <v>81</v>
      </c>
      <c r="AC4040">
        <v>2023</v>
      </c>
      <c r="AD4040">
        <v>5</v>
      </c>
      <c r="AE4040" t="s">
        <v>475</v>
      </c>
      <c r="AF4040" t="s">
        <v>247</v>
      </c>
      <c r="AG4040" s="1">
        <v>36056</v>
      </c>
      <c r="AH4040" t="s">
        <v>264</v>
      </c>
      <c r="AI4040" t="s">
        <v>265</v>
      </c>
      <c r="AJ4040" t="s">
        <v>64</v>
      </c>
      <c r="AK4040">
        <v>177</v>
      </c>
      <c r="AL4040">
        <v>25000000</v>
      </c>
      <c r="AM4040">
        <v>60000000</v>
      </c>
      <c r="AN4040" s="1">
        <v>46568</v>
      </c>
      <c r="AO4040" t="s">
        <v>481</v>
      </c>
      <c r="AP4040" t="s">
        <v>164</v>
      </c>
      <c r="AQ4040">
        <v>11</v>
      </c>
      <c r="AR4040" t="s">
        <v>477</v>
      </c>
      <c r="AS4040">
        <v>0</v>
      </c>
      <c r="AT4040" t="s">
        <v>264</v>
      </c>
      <c r="AU4040">
        <v>26</v>
      </c>
    </row>
    <row r="4041" spans="1:47" x14ac:dyDescent="0.25">
      <c r="A4041" t="s">
        <v>1799</v>
      </c>
      <c r="B4041">
        <v>3401687</v>
      </c>
      <c r="C4041">
        <v>315779</v>
      </c>
      <c r="D4041" t="s">
        <v>1773</v>
      </c>
      <c r="E4041">
        <v>0</v>
      </c>
      <c r="F4041">
        <v>0</v>
      </c>
      <c r="G4041">
        <v>1</v>
      </c>
      <c r="H4041">
        <v>0</v>
      </c>
      <c r="I4041">
        <v>49</v>
      </c>
      <c r="J4041">
        <v>2019</v>
      </c>
      <c r="K4041" t="s">
        <v>728</v>
      </c>
      <c r="L4041">
        <v>2</v>
      </c>
      <c r="M4041">
        <v>1</v>
      </c>
      <c r="N4041">
        <v>8.7201953461648944</v>
      </c>
      <c r="O4041">
        <v>9.2028152829646661</v>
      </c>
      <c r="P4041" t="s">
        <v>1800</v>
      </c>
      <c r="Q4041" t="s">
        <v>1459</v>
      </c>
      <c r="R4041" t="s">
        <v>1327</v>
      </c>
      <c r="S4041">
        <v>33046.76150407573</v>
      </c>
      <c r="T4041" t="s">
        <v>1125</v>
      </c>
      <c r="U4041" t="s">
        <v>1141</v>
      </c>
      <c r="V4041" t="s">
        <v>1463</v>
      </c>
      <c r="W4041" t="s">
        <v>322</v>
      </c>
      <c r="X4041" t="s">
        <v>151</v>
      </c>
      <c r="Y4041" t="s">
        <v>1801</v>
      </c>
      <c r="Z4041" s="1">
        <v>44044</v>
      </c>
      <c r="AA4041">
        <v>5</v>
      </c>
      <c r="AB4041" t="s">
        <v>81</v>
      </c>
      <c r="AC4041">
        <v>2023</v>
      </c>
      <c r="AD4041">
        <v>5</v>
      </c>
      <c r="AE4041" t="s">
        <v>475</v>
      </c>
      <c r="AF4041" t="s">
        <v>247</v>
      </c>
      <c r="AG4041" s="1">
        <v>36056</v>
      </c>
      <c r="AH4041" t="s">
        <v>264</v>
      </c>
      <c r="AI4041" t="s">
        <v>265</v>
      </c>
      <c r="AJ4041" t="s">
        <v>64</v>
      </c>
      <c r="AK4041">
        <v>177</v>
      </c>
      <c r="AL4041">
        <v>25000000</v>
      </c>
      <c r="AM4041">
        <v>60000000</v>
      </c>
      <c r="AN4041" s="1">
        <v>46568</v>
      </c>
      <c r="AO4041" t="s">
        <v>482</v>
      </c>
      <c r="AP4041" t="s">
        <v>164</v>
      </c>
      <c r="AQ4041">
        <v>11</v>
      </c>
      <c r="AR4041" t="s">
        <v>477</v>
      </c>
      <c r="AS4041">
        <v>0</v>
      </c>
      <c r="AT4041" t="s">
        <v>483</v>
      </c>
      <c r="AU4041">
        <v>26</v>
      </c>
    </row>
    <row r="4042" spans="1:47" x14ac:dyDescent="0.25">
      <c r="A4042" t="s">
        <v>1799</v>
      </c>
      <c r="B4042">
        <v>3401687</v>
      </c>
      <c r="C4042">
        <v>315779</v>
      </c>
      <c r="D4042" t="s">
        <v>1773</v>
      </c>
      <c r="E4042">
        <v>0</v>
      </c>
      <c r="F4042">
        <v>0</v>
      </c>
      <c r="G4042">
        <v>1</v>
      </c>
      <c r="H4042">
        <v>0</v>
      </c>
      <c r="I4042">
        <v>49</v>
      </c>
      <c r="J4042">
        <v>2019</v>
      </c>
      <c r="K4042" t="s">
        <v>728</v>
      </c>
      <c r="L4042">
        <v>2</v>
      </c>
      <c r="M4042">
        <v>1</v>
      </c>
      <c r="N4042">
        <v>8.7201953461648944</v>
      </c>
      <c r="O4042">
        <v>9.2028152829646661</v>
      </c>
      <c r="P4042" t="s">
        <v>1800</v>
      </c>
      <c r="Q4042" t="s">
        <v>1459</v>
      </c>
      <c r="R4042" t="s">
        <v>1327</v>
      </c>
      <c r="S4042">
        <v>33046.76150407573</v>
      </c>
      <c r="T4042" t="s">
        <v>1125</v>
      </c>
      <c r="U4042" t="s">
        <v>1141</v>
      </c>
      <c r="V4042" t="s">
        <v>1463</v>
      </c>
      <c r="W4042" t="s">
        <v>322</v>
      </c>
      <c r="X4042" t="s">
        <v>151</v>
      </c>
      <c r="Y4042" t="s">
        <v>1801</v>
      </c>
      <c r="Z4042" s="1">
        <v>44044</v>
      </c>
      <c r="AA4042">
        <v>5</v>
      </c>
      <c r="AB4042" t="s">
        <v>81</v>
      </c>
      <c r="AC4042">
        <v>2023</v>
      </c>
      <c r="AD4042">
        <v>5</v>
      </c>
      <c r="AE4042" t="s">
        <v>475</v>
      </c>
      <c r="AF4042" t="s">
        <v>247</v>
      </c>
      <c r="AG4042" s="1">
        <v>36056</v>
      </c>
      <c r="AH4042" t="s">
        <v>264</v>
      </c>
      <c r="AI4042" t="s">
        <v>265</v>
      </c>
      <c r="AJ4042" t="s">
        <v>64</v>
      </c>
      <c r="AK4042">
        <v>177</v>
      </c>
      <c r="AL4042">
        <v>25000000</v>
      </c>
      <c r="AM4042">
        <v>60000000</v>
      </c>
      <c r="AN4042" s="1">
        <v>46568</v>
      </c>
      <c r="AO4042" t="s">
        <v>484</v>
      </c>
      <c r="AP4042" t="s">
        <v>164</v>
      </c>
      <c r="AQ4042">
        <v>11</v>
      </c>
      <c r="AR4042" t="s">
        <v>477</v>
      </c>
      <c r="AS4042">
        <v>0</v>
      </c>
      <c r="AT4042" t="s">
        <v>264</v>
      </c>
      <c r="AU4042">
        <v>26</v>
      </c>
    </row>
    <row r="4043" spans="1:47" x14ac:dyDescent="0.25">
      <c r="A4043" t="s">
        <v>1799</v>
      </c>
      <c r="B4043">
        <v>3401687</v>
      </c>
      <c r="C4043">
        <v>315779</v>
      </c>
      <c r="D4043" t="s">
        <v>1773</v>
      </c>
      <c r="E4043">
        <v>0</v>
      </c>
      <c r="F4043">
        <v>0</v>
      </c>
      <c r="G4043">
        <v>1</v>
      </c>
      <c r="H4043">
        <v>0</v>
      </c>
      <c r="I4043">
        <v>49</v>
      </c>
      <c r="J4043">
        <v>2019</v>
      </c>
      <c r="K4043" t="s">
        <v>728</v>
      </c>
      <c r="L4043">
        <v>2</v>
      </c>
      <c r="M4043">
        <v>1</v>
      </c>
      <c r="N4043">
        <v>8.7201953461648944</v>
      </c>
      <c r="O4043">
        <v>9.2028152829646661</v>
      </c>
      <c r="P4043" t="s">
        <v>1800</v>
      </c>
      <c r="Q4043" t="s">
        <v>1459</v>
      </c>
      <c r="R4043" t="s">
        <v>1327</v>
      </c>
      <c r="S4043">
        <v>33046.76150407573</v>
      </c>
      <c r="T4043" t="s">
        <v>1125</v>
      </c>
      <c r="U4043" t="s">
        <v>1141</v>
      </c>
      <c r="V4043" t="s">
        <v>1463</v>
      </c>
      <c r="W4043" t="s">
        <v>322</v>
      </c>
      <c r="X4043" t="s">
        <v>151</v>
      </c>
      <c r="Y4043" t="s">
        <v>1801</v>
      </c>
      <c r="Z4043" s="1">
        <v>44044</v>
      </c>
      <c r="AA4043">
        <v>5</v>
      </c>
      <c r="AB4043" t="s">
        <v>81</v>
      </c>
      <c r="AC4043">
        <v>2023</v>
      </c>
      <c r="AD4043">
        <v>5</v>
      </c>
      <c r="AE4043" t="s">
        <v>475</v>
      </c>
      <c r="AF4043" t="s">
        <v>247</v>
      </c>
      <c r="AG4043" s="1">
        <v>36056</v>
      </c>
      <c r="AH4043" t="s">
        <v>264</v>
      </c>
      <c r="AI4043" t="s">
        <v>265</v>
      </c>
      <c r="AJ4043" t="s">
        <v>64</v>
      </c>
      <c r="AK4043">
        <v>177</v>
      </c>
      <c r="AL4043">
        <v>25000000</v>
      </c>
      <c r="AM4043">
        <v>60000000</v>
      </c>
      <c r="AN4043" s="1">
        <v>46568</v>
      </c>
      <c r="AO4043" t="s">
        <v>485</v>
      </c>
      <c r="AP4043" t="s">
        <v>66</v>
      </c>
      <c r="AQ4043">
        <v>11</v>
      </c>
      <c r="AR4043" t="s">
        <v>477</v>
      </c>
      <c r="AS4043">
        <v>0</v>
      </c>
      <c r="AT4043" t="s">
        <v>264</v>
      </c>
      <c r="AU4043">
        <v>26</v>
      </c>
    </row>
    <row r="4044" spans="1:47" x14ac:dyDescent="0.25">
      <c r="A4044" t="s">
        <v>1799</v>
      </c>
      <c r="B4044">
        <v>3401687</v>
      </c>
      <c r="C4044">
        <v>315779</v>
      </c>
      <c r="D4044" t="s">
        <v>1773</v>
      </c>
      <c r="E4044">
        <v>0</v>
      </c>
      <c r="F4044">
        <v>0</v>
      </c>
      <c r="G4044">
        <v>1</v>
      </c>
      <c r="H4044">
        <v>0</v>
      </c>
      <c r="I4044">
        <v>49</v>
      </c>
      <c r="J4044">
        <v>2019</v>
      </c>
      <c r="K4044" t="s">
        <v>728</v>
      </c>
      <c r="L4044">
        <v>2</v>
      </c>
      <c r="M4044">
        <v>1</v>
      </c>
      <c r="N4044">
        <v>8.7201953461648944</v>
      </c>
      <c r="O4044">
        <v>9.2028152829646661</v>
      </c>
      <c r="P4044" t="s">
        <v>1800</v>
      </c>
      <c r="Q4044" t="s">
        <v>1459</v>
      </c>
      <c r="R4044" t="s">
        <v>1327</v>
      </c>
      <c r="S4044">
        <v>33046.76150407573</v>
      </c>
      <c r="T4044" t="s">
        <v>1125</v>
      </c>
      <c r="U4044" t="s">
        <v>1141</v>
      </c>
      <c r="V4044" t="s">
        <v>1463</v>
      </c>
      <c r="W4044" t="s">
        <v>322</v>
      </c>
      <c r="X4044" t="s">
        <v>151</v>
      </c>
      <c r="Y4044" t="s">
        <v>1801</v>
      </c>
      <c r="Z4044" s="1">
        <v>44044</v>
      </c>
      <c r="AA4044">
        <v>5</v>
      </c>
      <c r="AB4044" t="s">
        <v>81</v>
      </c>
      <c r="AC4044">
        <v>2023</v>
      </c>
      <c r="AD4044">
        <v>5</v>
      </c>
      <c r="AE4044" t="s">
        <v>475</v>
      </c>
      <c r="AF4044" t="s">
        <v>247</v>
      </c>
      <c r="AG4044" s="1">
        <v>36056</v>
      </c>
      <c r="AH4044" t="s">
        <v>264</v>
      </c>
      <c r="AI4044" t="s">
        <v>265</v>
      </c>
      <c r="AJ4044" t="s">
        <v>64</v>
      </c>
      <c r="AK4044">
        <v>177</v>
      </c>
      <c r="AL4044">
        <v>25000000</v>
      </c>
      <c r="AM4044">
        <v>60000000</v>
      </c>
      <c r="AN4044" s="1">
        <v>46568</v>
      </c>
      <c r="AO4044" t="s">
        <v>486</v>
      </c>
      <c r="AP4044" t="s">
        <v>164</v>
      </c>
      <c r="AQ4044">
        <v>11</v>
      </c>
      <c r="AR4044" t="s">
        <v>477</v>
      </c>
      <c r="AS4044">
        <v>0</v>
      </c>
      <c r="AT4044" t="s">
        <v>264</v>
      </c>
      <c r="AU4044">
        <v>26</v>
      </c>
    </row>
    <row r="4045" spans="1:47" x14ac:dyDescent="0.25">
      <c r="A4045" t="s">
        <v>1799</v>
      </c>
      <c r="B4045">
        <v>3401687</v>
      </c>
      <c r="C4045">
        <v>315779</v>
      </c>
      <c r="D4045" t="s">
        <v>1773</v>
      </c>
      <c r="E4045">
        <v>0</v>
      </c>
      <c r="F4045">
        <v>0</v>
      </c>
      <c r="G4045">
        <v>1</v>
      </c>
      <c r="H4045">
        <v>0</v>
      </c>
      <c r="I4045">
        <v>49</v>
      </c>
      <c r="J4045">
        <v>2019</v>
      </c>
      <c r="K4045" t="s">
        <v>728</v>
      </c>
      <c r="L4045">
        <v>2</v>
      </c>
      <c r="M4045">
        <v>1</v>
      </c>
      <c r="N4045">
        <v>8.7201953461648944</v>
      </c>
      <c r="O4045">
        <v>9.2028152829646661</v>
      </c>
      <c r="P4045" t="s">
        <v>1800</v>
      </c>
      <c r="Q4045" t="s">
        <v>1459</v>
      </c>
      <c r="R4045" t="s">
        <v>1327</v>
      </c>
      <c r="S4045">
        <v>33046.76150407573</v>
      </c>
      <c r="T4045" t="s">
        <v>1125</v>
      </c>
      <c r="U4045" t="s">
        <v>1141</v>
      </c>
      <c r="V4045" t="s">
        <v>1463</v>
      </c>
      <c r="W4045" t="s">
        <v>322</v>
      </c>
      <c r="X4045" t="s">
        <v>151</v>
      </c>
      <c r="Y4045" t="s">
        <v>1801</v>
      </c>
      <c r="Z4045" s="1">
        <v>44044</v>
      </c>
      <c r="AA4045">
        <v>5</v>
      </c>
      <c r="AB4045" t="s">
        <v>81</v>
      </c>
      <c r="AC4045">
        <v>2023</v>
      </c>
      <c r="AD4045">
        <v>5</v>
      </c>
      <c r="AE4045" t="s">
        <v>475</v>
      </c>
      <c r="AF4045" t="s">
        <v>247</v>
      </c>
      <c r="AG4045" s="1">
        <v>36056</v>
      </c>
      <c r="AH4045" t="s">
        <v>264</v>
      </c>
      <c r="AI4045" t="s">
        <v>265</v>
      </c>
      <c r="AJ4045" t="s">
        <v>64</v>
      </c>
      <c r="AK4045">
        <v>177</v>
      </c>
      <c r="AL4045">
        <v>25000000</v>
      </c>
      <c r="AM4045">
        <v>60000000</v>
      </c>
      <c r="AN4045" s="1">
        <v>46568</v>
      </c>
      <c r="AO4045" t="s">
        <v>487</v>
      </c>
      <c r="AP4045" t="s">
        <v>164</v>
      </c>
      <c r="AQ4045">
        <v>11</v>
      </c>
      <c r="AR4045" t="s">
        <v>477</v>
      </c>
      <c r="AS4045">
        <v>0</v>
      </c>
      <c r="AT4045" t="s">
        <v>264</v>
      </c>
      <c r="AU4045">
        <v>26</v>
      </c>
    </row>
    <row r="4046" spans="1:47" x14ac:dyDescent="0.25">
      <c r="A4046" t="s">
        <v>1799</v>
      </c>
      <c r="B4046">
        <v>3401687</v>
      </c>
      <c r="C4046">
        <v>315779</v>
      </c>
      <c r="D4046" t="s">
        <v>1773</v>
      </c>
      <c r="E4046">
        <v>0</v>
      </c>
      <c r="F4046">
        <v>0</v>
      </c>
      <c r="G4046">
        <v>1</v>
      </c>
      <c r="H4046">
        <v>0</v>
      </c>
      <c r="I4046">
        <v>49</v>
      </c>
      <c r="J4046">
        <v>2019</v>
      </c>
      <c r="K4046" t="s">
        <v>728</v>
      </c>
      <c r="L4046">
        <v>2</v>
      </c>
      <c r="M4046">
        <v>1</v>
      </c>
      <c r="N4046">
        <v>8.7201953461648944</v>
      </c>
      <c r="O4046">
        <v>9.2028152829646661</v>
      </c>
      <c r="P4046" t="s">
        <v>1800</v>
      </c>
      <c r="Q4046" t="s">
        <v>1459</v>
      </c>
      <c r="R4046" t="s">
        <v>1327</v>
      </c>
      <c r="S4046">
        <v>33046.76150407573</v>
      </c>
      <c r="T4046" t="s">
        <v>1125</v>
      </c>
      <c r="U4046" t="s">
        <v>1141</v>
      </c>
      <c r="V4046" t="s">
        <v>1463</v>
      </c>
      <c r="W4046" t="s">
        <v>322</v>
      </c>
      <c r="X4046" t="s">
        <v>151</v>
      </c>
      <c r="Y4046" t="s">
        <v>1801</v>
      </c>
      <c r="Z4046" s="1">
        <v>44044</v>
      </c>
      <c r="AA4046">
        <v>5</v>
      </c>
      <c r="AB4046" t="s">
        <v>81</v>
      </c>
      <c r="AC4046">
        <v>2023</v>
      </c>
      <c r="AD4046">
        <v>5</v>
      </c>
      <c r="AE4046" t="s">
        <v>475</v>
      </c>
      <c r="AF4046" t="s">
        <v>247</v>
      </c>
      <c r="AG4046" s="1">
        <v>36056</v>
      </c>
      <c r="AH4046" t="s">
        <v>264</v>
      </c>
      <c r="AI4046" t="s">
        <v>265</v>
      </c>
      <c r="AJ4046" t="s">
        <v>64</v>
      </c>
      <c r="AK4046">
        <v>177</v>
      </c>
      <c r="AL4046">
        <v>25000000</v>
      </c>
      <c r="AM4046">
        <v>60000000</v>
      </c>
      <c r="AN4046" s="1">
        <v>46568</v>
      </c>
      <c r="AO4046" t="s">
        <v>488</v>
      </c>
      <c r="AP4046" t="s">
        <v>164</v>
      </c>
      <c r="AQ4046">
        <v>11</v>
      </c>
      <c r="AR4046" t="s">
        <v>477</v>
      </c>
      <c r="AS4046">
        <v>0</v>
      </c>
      <c r="AT4046" t="s">
        <v>264</v>
      </c>
      <c r="AU4046">
        <v>26</v>
      </c>
    </row>
    <row r="4047" spans="1:47" x14ac:dyDescent="0.25">
      <c r="A4047" t="s">
        <v>1799</v>
      </c>
      <c r="B4047">
        <v>3401687</v>
      </c>
      <c r="C4047">
        <v>315779</v>
      </c>
      <c r="D4047" t="s">
        <v>1773</v>
      </c>
      <c r="E4047">
        <v>0</v>
      </c>
      <c r="F4047">
        <v>0</v>
      </c>
      <c r="G4047">
        <v>1</v>
      </c>
      <c r="H4047">
        <v>0</v>
      </c>
      <c r="I4047">
        <v>49</v>
      </c>
      <c r="J4047">
        <v>2019</v>
      </c>
      <c r="K4047" t="s">
        <v>728</v>
      </c>
      <c r="L4047">
        <v>2</v>
      </c>
      <c r="M4047">
        <v>1</v>
      </c>
      <c r="N4047">
        <v>8.7201953461648944</v>
      </c>
      <c r="O4047">
        <v>9.2028152829646661</v>
      </c>
      <c r="P4047" t="s">
        <v>1800</v>
      </c>
      <c r="Q4047" t="s">
        <v>1459</v>
      </c>
      <c r="R4047" t="s">
        <v>1327</v>
      </c>
      <c r="S4047">
        <v>33046.76150407573</v>
      </c>
      <c r="T4047" t="s">
        <v>1125</v>
      </c>
      <c r="U4047" t="s">
        <v>1141</v>
      </c>
      <c r="V4047" t="s">
        <v>1463</v>
      </c>
      <c r="W4047" t="s">
        <v>322</v>
      </c>
      <c r="X4047" t="s">
        <v>151</v>
      </c>
      <c r="Y4047" t="s">
        <v>1801</v>
      </c>
      <c r="Z4047" s="1">
        <v>44044</v>
      </c>
      <c r="AA4047">
        <v>5</v>
      </c>
      <c r="AB4047" t="s">
        <v>81</v>
      </c>
      <c r="AC4047">
        <v>2023</v>
      </c>
      <c r="AD4047">
        <v>5</v>
      </c>
      <c r="AE4047" t="s">
        <v>475</v>
      </c>
      <c r="AF4047" t="s">
        <v>247</v>
      </c>
      <c r="AG4047" s="1">
        <v>36056</v>
      </c>
      <c r="AH4047" t="s">
        <v>264</v>
      </c>
      <c r="AI4047" t="s">
        <v>265</v>
      </c>
      <c r="AJ4047" t="s">
        <v>64</v>
      </c>
      <c r="AK4047">
        <v>177</v>
      </c>
      <c r="AL4047">
        <v>25000000</v>
      </c>
      <c r="AM4047">
        <v>60000000</v>
      </c>
      <c r="AN4047" s="1">
        <v>46568</v>
      </c>
      <c r="AO4047" t="s">
        <v>489</v>
      </c>
      <c r="AP4047" t="s">
        <v>164</v>
      </c>
      <c r="AQ4047">
        <v>11</v>
      </c>
      <c r="AR4047" t="s">
        <v>477</v>
      </c>
      <c r="AS4047">
        <v>0</v>
      </c>
      <c r="AT4047" t="s">
        <v>264</v>
      </c>
      <c r="AU4047">
        <v>26</v>
      </c>
    </row>
    <row r="4048" spans="1:47" x14ac:dyDescent="0.25">
      <c r="A4048" t="s">
        <v>1799</v>
      </c>
      <c r="B4048">
        <v>3401687</v>
      </c>
      <c r="C4048">
        <v>315779</v>
      </c>
      <c r="D4048" t="s">
        <v>1773</v>
      </c>
      <c r="E4048">
        <v>0</v>
      </c>
      <c r="F4048">
        <v>0</v>
      </c>
      <c r="G4048">
        <v>1</v>
      </c>
      <c r="H4048">
        <v>0</v>
      </c>
      <c r="I4048">
        <v>49</v>
      </c>
      <c r="J4048">
        <v>2019</v>
      </c>
      <c r="K4048" t="s">
        <v>728</v>
      </c>
      <c r="L4048">
        <v>2</v>
      </c>
      <c r="M4048">
        <v>1</v>
      </c>
      <c r="N4048">
        <v>8.7201953461648944</v>
      </c>
      <c r="O4048">
        <v>9.2028152829646661</v>
      </c>
      <c r="P4048" t="s">
        <v>1800</v>
      </c>
      <c r="Q4048" t="s">
        <v>1459</v>
      </c>
      <c r="R4048" t="s">
        <v>1327</v>
      </c>
      <c r="S4048">
        <v>33046.76150407573</v>
      </c>
      <c r="T4048" t="s">
        <v>1125</v>
      </c>
      <c r="U4048" t="s">
        <v>1141</v>
      </c>
      <c r="V4048" t="s">
        <v>1463</v>
      </c>
      <c r="W4048" t="s">
        <v>322</v>
      </c>
      <c r="X4048" t="s">
        <v>151</v>
      </c>
      <c r="Y4048" t="s">
        <v>1801</v>
      </c>
      <c r="Z4048" s="1">
        <v>44044</v>
      </c>
      <c r="AA4048">
        <v>5</v>
      </c>
      <c r="AB4048" t="s">
        <v>81</v>
      </c>
      <c r="AC4048">
        <v>2023</v>
      </c>
      <c r="AD4048">
        <v>5</v>
      </c>
      <c r="AE4048" t="s">
        <v>475</v>
      </c>
      <c r="AF4048" t="s">
        <v>247</v>
      </c>
      <c r="AG4048" s="1">
        <v>36056</v>
      </c>
      <c r="AH4048" t="s">
        <v>264</v>
      </c>
      <c r="AI4048" t="s">
        <v>265</v>
      </c>
      <c r="AJ4048" t="s">
        <v>64</v>
      </c>
      <c r="AK4048">
        <v>177</v>
      </c>
      <c r="AL4048">
        <v>25000000</v>
      </c>
      <c r="AM4048">
        <v>60000000</v>
      </c>
      <c r="AN4048" s="1">
        <v>46568</v>
      </c>
      <c r="AO4048" t="s">
        <v>490</v>
      </c>
      <c r="AP4048" t="s">
        <v>164</v>
      </c>
      <c r="AQ4048">
        <v>11</v>
      </c>
      <c r="AR4048" t="s">
        <v>477</v>
      </c>
      <c r="AS4048">
        <v>0</v>
      </c>
      <c r="AT4048" t="s">
        <v>264</v>
      </c>
      <c r="AU4048">
        <v>26</v>
      </c>
    </row>
    <row r="4049" spans="1:47" x14ac:dyDescent="0.25">
      <c r="A4049" t="s">
        <v>1799</v>
      </c>
      <c r="B4049">
        <v>3401687</v>
      </c>
      <c r="C4049">
        <v>315779</v>
      </c>
      <c r="D4049" t="s">
        <v>1773</v>
      </c>
      <c r="E4049">
        <v>0</v>
      </c>
      <c r="F4049">
        <v>0</v>
      </c>
      <c r="G4049">
        <v>1</v>
      </c>
      <c r="H4049">
        <v>0</v>
      </c>
      <c r="I4049">
        <v>49</v>
      </c>
      <c r="J4049">
        <v>2019</v>
      </c>
      <c r="K4049" t="s">
        <v>728</v>
      </c>
      <c r="L4049">
        <v>2</v>
      </c>
      <c r="M4049">
        <v>1</v>
      </c>
      <c r="N4049">
        <v>8.7201953461648944</v>
      </c>
      <c r="O4049">
        <v>9.2028152829646661</v>
      </c>
      <c r="P4049" t="s">
        <v>1800</v>
      </c>
      <c r="Q4049" t="s">
        <v>1459</v>
      </c>
      <c r="R4049" t="s">
        <v>1327</v>
      </c>
      <c r="S4049">
        <v>33046.76150407573</v>
      </c>
      <c r="T4049" t="s">
        <v>1125</v>
      </c>
      <c r="U4049" t="s">
        <v>1141</v>
      </c>
      <c r="V4049" t="s">
        <v>1463</v>
      </c>
      <c r="W4049" t="s">
        <v>322</v>
      </c>
      <c r="X4049" t="s">
        <v>151</v>
      </c>
      <c r="Y4049" t="s">
        <v>1801</v>
      </c>
      <c r="Z4049" s="1">
        <v>44044</v>
      </c>
      <c r="AA4049">
        <v>5</v>
      </c>
      <c r="AB4049" t="s">
        <v>81</v>
      </c>
      <c r="AC4049">
        <v>2023</v>
      </c>
      <c r="AD4049">
        <v>5</v>
      </c>
      <c r="AE4049" t="s">
        <v>475</v>
      </c>
      <c r="AF4049" t="s">
        <v>247</v>
      </c>
      <c r="AG4049" s="1">
        <v>36056</v>
      </c>
      <c r="AH4049" t="s">
        <v>264</v>
      </c>
      <c r="AI4049" t="s">
        <v>265</v>
      </c>
      <c r="AJ4049" t="s">
        <v>64</v>
      </c>
      <c r="AK4049">
        <v>177</v>
      </c>
      <c r="AL4049">
        <v>25000000</v>
      </c>
      <c r="AM4049">
        <v>60000000</v>
      </c>
      <c r="AN4049" s="1">
        <v>46568</v>
      </c>
      <c r="AO4049" t="s">
        <v>491</v>
      </c>
      <c r="AP4049" t="s">
        <v>66</v>
      </c>
      <c r="AQ4049">
        <v>11</v>
      </c>
      <c r="AR4049" t="s">
        <v>477</v>
      </c>
      <c r="AS4049">
        <v>0</v>
      </c>
      <c r="AT4049" t="s">
        <v>264</v>
      </c>
      <c r="AU4049">
        <v>26</v>
      </c>
    </row>
    <row r="4050" spans="1:47" x14ac:dyDescent="0.25">
      <c r="A4050" t="s">
        <v>1799</v>
      </c>
      <c r="B4050">
        <v>3401687</v>
      </c>
      <c r="C4050">
        <v>315779</v>
      </c>
      <c r="D4050" t="s">
        <v>1773</v>
      </c>
      <c r="E4050">
        <v>0</v>
      </c>
      <c r="F4050">
        <v>0</v>
      </c>
      <c r="G4050">
        <v>1</v>
      </c>
      <c r="H4050">
        <v>0</v>
      </c>
      <c r="I4050">
        <v>49</v>
      </c>
      <c r="J4050">
        <v>2019</v>
      </c>
      <c r="K4050" t="s">
        <v>728</v>
      </c>
      <c r="L4050">
        <v>2</v>
      </c>
      <c r="M4050">
        <v>1</v>
      </c>
      <c r="N4050">
        <v>8.7201953461648944</v>
      </c>
      <c r="O4050">
        <v>9.2028152829646661</v>
      </c>
      <c r="P4050" t="s">
        <v>1800</v>
      </c>
      <c r="Q4050" t="s">
        <v>1459</v>
      </c>
      <c r="R4050" t="s">
        <v>1327</v>
      </c>
      <c r="S4050">
        <v>33046.76150407573</v>
      </c>
      <c r="T4050" t="s">
        <v>1125</v>
      </c>
      <c r="U4050" t="s">
        <v>1141</v>
      </c>
      <c r="V4050" t="s">
        <v>1463</v>
      </c>
      <c r="W4050" t="s">
        <v>322</v>
      </c>
      <c r="X4050" t="s">
        <v>151</v>
      </c>
      <c r="Y4050" t="s">
        <v>1802</v>
      </c>
      <c r="Z4050" s="1">
        <v>44044</v>
      </c>
      <c r="AA4050">
        <v>49</v>
      </c>
      <c r="AB4050" t="s">
        <v>59</v>
      </c>
      <c r="AC4050">
        <v>2023</v>
      </c>
      <c r="AD4050">
        <v>5</v>
      </c>
      <c r="AE4050" t="s">
        <v>475</v>
      </c>
      <c r="AF4050" t="s">
        <v>247</v>
      </c>
      <c r="AG4050" s="1">
        <v>36056</v>
      </c>
      <c r="AH4050" t="s">
        <v>264</v>
      </c>
      <c r="AI4050" t="s">
        <v>265</v>
      </c>
      <c r="AJ4050" t="s">
        <v>64</v>
      </c>
      <c r="AK4050">
        <v>177</v>
      </c>
      <c r="AL4050">
        <v>25000000</v>
      </c>
      <c r="AM4050">
        <v>60000000</v>
      </c>
      <c r="AN4050" s="1">
        <v>46568</v>
      </c>
      <c r="AO4050" t="s">
        <v>476</v>
      </c>
      <c r="AP4050" t="s">
        <v>164</v>
      </c>
      <c r="AQ4050">
        <v>11</v>
      </c>
      <c r="AR4050" t="s">
        <v>477</v>
      </c>
      <c r="AS4050">
        <v>0</v>
      </c>
      <c r="AT4050" t="s">
        <v>264</v>
      </c>
      <c r="AU4050">
        <v>26</v>
      </c>
    </row>
    <row r="4051" spans="1:47" x14ac:dyDescent="0.25">
      <c r="A4051" t="s">
        <v>1799</v>
      </c>
      <c r="B4051">
        <v>3401687</v>
      </c>
      <c r="C4051">
        <v>315779</v>
      </c>
      <c r="D4051" t="s">
        <v>1773</v>
      </c>
      <c r="E4051">
        <v>0</v>
      </c>
      <c r="F4051">
        <v>0</v>
      </c>
      <c r="G4051">
        <v>1</v>
      </c>
      <c r="H4051">
        <v>0</v>
      </c>
      <c r="I4051">
        <v>49</v>
      </c>
      <c r="J4051">
        <v>2019</v>
      </c>
      <c r="K4051" t="s">
        <v>728</v>
      </c>
      <c r="L4051">
        <v>2</v>
      </c>
      <c r="M4051">
        <v>1</v>
      </c>
      <c r="N4051">
        <v>8.7201953461648944</v>
      </c>
      <c r="O4051">
        <v>9.2028152829646661</v>
      </c>
      <c r="P4051" t="s">
        <v>1800</v>
      </c>
      <c r="Q4051" t="s">
        <v>1459</v>
      </c>
      <c r="R4051" t="s">
        <v>1327</v>
      </c>
      <c r="S4051">
        <v>33046.76150407573</v>
      </c>
      <c r="T4051" t="s">
        <v>1125</v>
      </c>
      <c r="U4051" t="s">
        <v>1141</v>
      </c>
      <c r="V4051" t="s">
        <v>1463</v>
      </c>
      <c r="W4051" t="s">
        <v>322</v>
      </c>
      <c r="X4051" t="s">
        <v>151</v>
      </c>
      <c r="Y4051" t="s">
        <v>1802</v>
      </c>
      <c r="Z4051" s="1">
        <v>44044</v>
      </c>
      <c r="AA4051">
        <v>49</v>
      </c>
      <c r="AB4051" t="s">
        <v>59</v>
      </c>
      <c r="AC4051">
        <v>2023</v>
      </c>
      <c r="AD4051">
        <v>5</v>
      </c>
      <c r="AE4051" t="s">
        <v>475</v>
      </c>
      <c r="AF4051" t="s">
        <v>247</v>
      </c>
      <c r="AG4051" s="1">
        <v>36056</v>
      </c>
      <c r="AH4051" t="s">
        <v>264</v>
      </c>
      <c r="AI4051" t="s">
        <v>265</v>
      </c>
      <c r="AJ4051" t="s">
        <v>64</v>
      </c>
      <c r="AK4051">
        <v>177</v>
      </c>
      <c r="AL4051">
        <v>25000000</v>
      </c>
      <c r="AM4051">
        <v>60000000</v>
      </c>
      <c r="AN4051" s="1">
        <v>46568</v>
      </c>
      <c r="AO4051" t="s">
        <v>478</v>
      </c>
      <c r="AP4051" t="s">
        <v>164</v>
      </c>
      <c r="AQ4051">
        <v>11</v>
      </c>
      <c r="AR4051" t="s">
        <v>477</v>
      </c>
      <c r="AS4051">
        <v>0</v>
      </c>
      <c r="AT4051" t="s">
        <v>264</v>
      </c>
      <c r="AU4051">
        <v>26</v>
      </c>
    </row>
    <row r="4052" spans="1:47" x14ac:dyDescent="0.25">
      <c r="A4052" t="s">
        <v>1799</v>
      </c>
      <c r="B4052">
        <v>3401687</v>
      </c>
      <c r="C4052">
        <v>315779</v>
      </c>
      <c r="D4052" t="s">
        <v>1773</v>
      </c>
      <c r="E4052">
        <v>0</v>
      </c>
      <c r="F4052">
        <v>0</v>
      </c>
      <c r="G4052">
        <v>1</v>
      </c>
      <c r="H4052">
        <v>0</v>
      </c>
      <c r="I4052">
        <v>49</v>
      </c>
      <c r="J4052">
        <v>2019</v>
      </c>
      <c r="K4052" t="s">
        <v>728</v>
      </c>
      <c r="L4052">
        <v>2</v>
      </c>
      <c r="M4052">
        <v>1</v>
      </c>
      <c r="N4052">
        <v>8.7201953461648944</v>
      </c>
      <c r="O4052">
        <v>9.2028152829646661</v>
      </c>
      <c r="P4052" t="s">
        <v>1800</v>
      </c>
      <c r="Q4052" t="s">
        <v>1459</v>
      </c>
      <c r="R4052" t="s">
        <v>1327</v>
      </c>
      <c r="S4052">
        <v>33046.76150407573</v>
      </c>
      <c r="T4052" t="s">
        <v>1125</v>
      </c>
      <c r="U4052" t="s">
        <v>1141</v>
      </c>
      <c r="V4052" t="s">
        <v>1463</v>
      </c>
      <c r="W4052" t="s">
        <v>322</v>
      </c>
      <c r="X4052" t="s">
        <v>151</v>
      </c>
      <c r="Y4052" t="s">
        <v>1802</v>
      </c>
      <c r="Z4052" s="1">
        <v>44044</v>
      </c>
      <c r="AA4052">
        <v>49</v>
      </c>
      <c r="AB4052" t="s">
        <v>59</v>
      </c>
      <c r="AC4052">
        <v>2023</v>
      </c>
      <c r="AD4052">
        <v>5</v>
      </c>
      <c r="AE4052" t="s">
        <v>475</v>
      </c>
      <c r="AF4052" t="s">
        <v>247</v>
      </c>
      <c r="AG4052" s="1">
        <v>36056</v>
      </c>
      <c r="AH4052" t="s">
        <v>264</v>
      </c>
      <c r="AI4052" t="s">
        <v>265</v>
      </c>
      <c r="AJ4052" t="s">
        <v>64</v>
      </c>
      <c r="AK4052">
        <v>177</v>
      </c>
      <c r="AL4052">
        <v>25000000</v>
      </c>
      <c r="AM4052">
        <v>60000000</v>
      </c>
      <c r="AN4052" s="1">
        <v>46568</v>
      </c>
      <c r="AO4052" t="s">
        <v>479</v>
      </c>
      <c r="AP4052" t="s">
        <v>164</v>
      </c>
      <c r="AQ4052">
        <v>11</v>
      </c>
      <c r="AR4052" t="s">
        <v>477</v>
      </c>
      <c r="AS4052">
        <v>0</v>
      </c>
      <c r="AT4052" t="s">
        <v>264</v>
      </c>
      <c r="AU4052">
        <v>26</v>
      </c>
    </row>
    <row r="4053" spans="1:47" x14ac:dyDescent="0.25">
      <c r="A4053" t="s">
        <v>1799</v>
      </c>
      <c r="B4053">
        <v>3401687</v>
      </c>
      <c r="C4053">
        <v>315779</v>
      </c>
      <c r="D4053" t="s">
        <v>1773</v>
      </c>
      <c r="E4053">
        <v>0</v>
      </c>
      <c r="F4053">
        <v>0</v>
      </c>
      <c r="G4053">
        <v>1</v>
      </c>
      <c r="H4053">
        <v>0</v>
      </c>
      <c r="I4053">
        <v>49</v>
      </c>
      <c r="J4053">
        <v>2019</v>
      </c>
      <c r="K4053" t="s">
        <v>728</v>
      </c>
      <c r="L4053">
        <v>2</v>
      </c>
      <c r="M4053">
        <v>1</v>
      </c>
      <c r="N4053">
        <v>8.7201953461648944</v>
      </c>
      <c r="O4053">
        <v>9.2028152829646661</v>
      </c>
      <c r="P4053" t="s">
        <v>1800</v>
      </c>
      <c r="Q4053" t="s">
        <v>1459</v>
      </c>
      <c r="R4053" t="s">
        <v>1327</v>
      </c>
      <c r="S4053">
        <v>33046.76150407573</v>
      </c>
      <c r="T4053" t="s">
        <v>1125</v>
      </c>
      <c r="U4053" t="s">
        <v>1141</v>
      </c>
      <c r="V4053" t="s">
        <v>1463</v>
      </c>
      <c r="W4053" t="s">
        <v>322</v>
      </c>
      <c r="X4053" t="s">
        <v>151</v>
      </c>
      <c r="Y4053" t="s">
        <v>1802</v>
      </c>
      <c r="Z4053" s="1">
        <v>44044</v>
      </c>
      <c r="AA4053">
        <v>49</v>
      </c>
      <c r="AB4053" t="s">
        <v>59</v>
      </c>
      <c r="AC4053">
        <v>2023</v>
      </c>
      <c r="AD4053">
        <v>5</v>
      </c>
      <c r="AE4053" t="s">
        <v>475</v>
      </c>
      <c r="AF4053" t="s">
        <v>247</v>
      </c>
      <c r="AG4053" s="1">
        <v>36056</v>
      </c>
      <c r="AH4053" t="s">
        <v>264</v>
      </c>
      <c r="AI4053" t="s">
        <v>265</v>
      </c>
      <c r="AJ4053" t="s">
        <v>64</v>
      </c>
      <c r="AK4053">
        <v>177</v>
      </c>
      <c r="AL4053">
        <v>25000000</v>
      </c>
      <c r="AM4053">
        <v>60000000</v>
      </c>
      <c r="AN4053" s="1">
        <v>46568</v>
      </c>
      <c r="AO4053" t="s">
        <v>480</v>
      </c>
      <c r="AP4053" t="s">
        <v>164</v>
      </c>
      <c r="AQ4053">
        <v>11</v>
      </c>
      <c r="AR4053" t="s">
        <v>477</v>
      </c>
      <c r="AS4053">
        <v>0</v>
      </c>
      <c r="AT4053" t="s">
        <v>264</v>
      </c>
      <c r="AU4053">
        <v>26</v>
      </c>
    </row>
    <row r="4054" spans="1:47" x14ac:dyDescent="0.25">
      <c r="A4054" t="s">
        <v>1799</v>
      </c>
      <c r="B4054">
        <v>3401687</v>
      </c>
      <c r="C4054">
        <v>315779</v>
      </c>
      <c r="D4054" t="s">
        <v>1773</v>
      </c>
      <c r="E4054">
        <v>0</v>
      </c>
      <c r="F4054">
        <v>0</v>
      </c>
      <c r="G4054">
        <v>1</v>
      </c>
      <c r="H4054">
        <v>0</v>
      </c>
      <c r="I4054">
        <v>49</v>
      </c>
      <c r="J4054">
        <v>2019</v>
      </c>
      <c r="K4054" t="s">
        <v>728</v>
      </c>
      <c r="L4054">
        <v>2</v>
      </c>
      <c r="M4054">
        <v>1</v>
      </c>
      <c r="N4054">
        <v>8.7201953461648944</v>
      </c>
      <c r="O4054">
        <v>9.2028152829646661</v>
      </c>
      <c r="P4054" t="s">
        <v>1800</v>
      </c>
      <c r="Q4054" t="s">
        <v>1459</v>
      </c>
      <c r="R4054" t="s">
        <v>1327</v>
      </c>
      <c r="S4054">
        <v>33046.76150407573</v>
      </c>
      <c r="T4054" t="s">
        <v>1125</v>
      </c>
      <c r="U4054" t="s">
        <v>1141</v>
      </c>
      <c r="V4054" t="s">
        <v>1463</v>
      </c>
      <c r="W4054" t="s">
        <v>322</v>
      </c>
      <c r="X4054" t="s">
        <v>151</v>
      </c>
      <c r="Y4054" t="s">
        <v>1802</v>
      </c>
      <c r="Z4054" s="1">
        <v>44044</v>
      </c>
      <c r="AA4054">
        <v>49</v>
      </c>
      <c r="AB4054" t="s">
        <v>59</v>
      </c>
      <c r="AC4054">
        <v>2023</v>
      </c>
      <c r="AD4054">
        <v>5</v>
      </c>
      <c r="AE4054" t="s">
        <v>475</v>
      </c>
      <c r="AF4054" t="s">
        <v>247</v>
      </c>
      <c r="AG4054" s="1">
        <v>36056</v>
      </c>
      <c r="AH4054" t="s">
        <v>264</v>
      </c>
      <c r="AI4054" t="s">
        <v>265</v>
      </c>
      <c r="AJ4054" t="s">
        <v>64</v>
      </c>
      <c r="AK4054">
        <v>177</v>
      </c>
      <c r="AL4054">
        <v>25000000</v>
      </c>
      <c r="AM4054">
        <v>60000000</v>
      </c>
      <c r="AN4054" s="1">
        <v>46568</v>
      </c>
      <c r="AO4054" t="s">
        <v>481</v>
      </c>
      <c r="AP4054" t="s">
        <v>164</v>
      </c>
      <c r="AQ4054">
        <v>11</v>
      </c>
      <c r="AR4054" t="s">
        <v>477</v>
      </c>
      <c r="AS4054">
        <v>0</v>
      </c>
      <c r="AT4054" t="s">
        <v>264</v>
      </c>
      <c r="AU4054">
        <v>26</v>
      </c>
    </row>
    <row r="4055" spans="1:47" x14ac:dyDescent="0.25">
      <c r="A4055" t="s">
        <v>1799</v>
      </c>
      <c r="B4055">
        <v>3401687</v>
      </c>
      <c r="C4055">
        <v>315779</v>
      </c>
      <c r="D4055" t="s">
        <v>1773</v>
      </c>
      <c r="E4055">
        <v>0</v>
      </c>
      <c r="F4055">
        <v>0</v>
      </c>
      <c r="G4055">
        <v>1</v>
      </c>
      <c r="H4055">
        <v>0</v>
      </c>
      <c r="I4055">
        <v>49</v>
      </c>
      <c r="J4055">
        <v>2019</v>
      </c>
      <c r="K4055" t="s">
        <v>728</v>
      </c>
      <c r="L4055">
        <v>2</v>
      </c>
      <c r="M4055">
        <v>1</v>
      </c>
      <c r="N4055">
        <v>8.7201953461648944</v>
      </c>
      <c r="O4055">
        <v>9.2028152829646661</v>
      </c>
      <c r="P4055" t="s">
        <v>1800</v>
      </c>
      <c r="Q4055" t="s">
        <v>1459</v>
      </c>
      <c r="R4055" t="s">
        <v>1327</v>
      </c>
      <c r="S4055">
        <v>33046.76150407573</v>
      </c>
      <c r="T4055" t="s">
        <v>1125</v>
      </c>
      <c r="U4055" t="s">
        <v>1141</v>
      </c>
      <c r="V4055" t="s">
        <v>1463</v>
      </c>
      <c r="W4055" t="s">
        <v>322</v>
      </c>
      <c r="X4055" t="s">
        <v>151</v>
      </c>
      <c r="Y4055" t="s">
        <v>1802</v>
      </c>
      <c r="Z4055" s="1">
        <v>44044</v>
      </c>
      <c r="AA4055">
        <v>49</v>
      </c>
      <c r="AB4055" t="s">
        <v>59</v>
      </c>
      <c r="AC4055">
        <v>2023</v>
      </c>
      <c r="AD4055">
        <v>5</v>
      </c>
      <c r="AE4055" t="s">
        <v>475</v>
      </c>
      <c r="AF4055" t="s">
        <v>247</v>
      </c>
      <c r="AG4055" s="1">
        <v>36056</v>
      </c>
      <c r="AH4055" t="s">
        <v>264</v>
      </c>
      <c r="AI4055" t="s">
        <v>265</v>
      </c>
      <c r="AJ4055" t="s">
        <v>64</v>
      </c>
      <c r="AK4055">
        <v>177</v>
      </c>
      <c r="AL4055">
        <v>25000000</v>
      </c>
      <c r="AM4055">
        <v>60000000</v>
      </c>
      <c r="AN4055" s="1">
        <v>46568</v>
      </c>
      <c r="AO4055" t="s">
        <v>482</v>
      </c>
      <c r="AP4055" t="s">
        <v>164</v>
      </c>
      <c r="AQ4055">
        <v>11</v>
      </c>
      <c r="AR4055" t="s">
        <v>477</v>
      </c>
      <c r="AS4055">
        <v>0</v>
      </c>
      <c r="AT4055" t="s">
        <v>483</v>
      </c>
      <c r="AU4055">
        <v>26</v>
      </c>
    </row>
    <row r="4056" spans="1:47" x14ac:dyDescent="0.25">
      <c r="A4056" t="s">
        <v>1799</v>
      </c>
      <c r="B4056">
        <v>3401687</v>
      </c>
      <c r="C4056">
        <v>315779</v>
      </c>
      <c r="D4056" t="s">
        <v>1773</v>
      </c>
      <c r="E4056">
        <v>0</v>
      </c>
      <c r="F4056">
        <v>0</v>
      </c>
      <c r="G4056">
        <v>1</v>
      </c>
      <c r="H4056">
        <v>0</v>
      </c>
      <c r="I4056">
        <v>49</v>
      </c>
      <c r="J4056">
        <v>2019</v>
      </c>
      <c r="K4056" t="s">
        <v>728</v>
      </c>
      <c r="L4056">
        <v>2</v>
      </c>
      <c r="M4056">
        <v>1</v>
      </c>
      <c r="N4056">
        <v>8.7201953461648944</v>
      </c>
      <c r="O4056">
        <v>9.2028152829646661</v>
      </c>
      <c r="P4056" t="s">
        <v>1800</v>
      </c>
      <c r="Q4056" t="s">
        <v>1459</v>
      </c>
      <c r="R4056" t="s">
        <v>1327</v>
      </c>
      <c r="S4056">
        <v>33046.76150407573</v>
      </c>
      <c r="T4056" t="s">
        <v>1125</v>
      </c>
      <c r="U4056" t="s">
        <v>1141</v>
      </c>
      <c r="V4056" t="s">
        <v>1463</v>
      </c>
      <c r="W4056" t="s">
        <v>322</v>
      </c>
      <c r="X4056" t="s">
        <v>151</v>
      </c>
      <c r="Y4056" t="s">
        <v>1802</v>
      </c>
      <c r="Z4056" s="1">
        <v>44044</v>
      </c>
      <c r="AA4056">
        <v>49</v>
      </c>
      <c r="AB4056" t="s">
        <v>59</v>
      </c>
      <c r="AC4056">
        <v>2023</v>
      </c>
      <c r="AD4056">
        <v>5</v>
      </c>
      <c r="AE4056" t="s">
        <v>475</v>
      </c>
      <c r="AF4056" t="s">
        <v>247</v>
      </c>
      <c r="AG4056" s="1">
        <v>36056</v>
      </c>
      <c r="AH4056" t="s">
        <v>264</v>
      </c>
      <c r="AI4056" t="s">
        <v>265</v>
      </c>
      <c r="AJ4056" t="s">
        <v>64</v>
      </c>
      <c r="AK4056">
        <v>177</v>
      </c>
      <c r="AL4056">
        <v>25000000</v>
      </c>
      <c r="AM4056">
        <v>60000000</v>
      </c>
      <c r="AN4056" s="1">
        <v>46568</v>
      </c>
      <c r="AO4056" t="s">
        <v>484</v>
      </c>
      <c r="AP4056" t="s">
        <v>164</v>
      </c>
      <c r="AQ4056">
        <v>11</v>
      </c>
      <c r="AR4056" t="s">
        <v>477</v>
      </c>
      <c r="AS4056">
        <v>0</v>
      </c>
      <c r="AT4056" t="s">
        <v>264</v>
      </c>
      <c r="AU4056">
        <v>26</v>
      </c>
    </row>
    <row r="4057" spans="1:47" x14ac:dyDescent="0.25">
      <c r="A4057" t="s">
        <v>1799</v>
      </c>
      <c r="B4057">
        <v>3401687</v>
      </c>
      <c r="C4057">
        <v>315779</v>
      </c>
      <c r="D4057" t="s">
        <v>1773</v>
      </c>
      <c r="E4057">
        <v>0</v>
      </c>
      <c r="F4057">
        <v>0</v>
      </c>
      <c r="G4057">
        <v>1</v>
      </c>
      <c r="H4057">
        <v>0</v>
      </c>
      <c r="I4057">
        <v>49</v>
      </c>
      <c r="J4057">
        <v>2019</v>
      </c>
      <c r="K4057" t="s">
        <v>728</v>
      </c>
      <c r="L4057">
        <v>2</v>
      </c>
      <c r="M4057">
        <v>1</v>
      </c>
      <c r="N4057">
        <v>8.7201953461648944</v>
      </c>
      <c r="O4057">
        <v>9.2028152829646661</v>
      </c>
      <c r="P4057" t="s">
        <v>1800</v>
      </c>
      <c r="Q4057" t="s">
        <v>1459</v>
      </c>
      <c r="R4057" t="s">
        <v>1327</v>
      </c>
      <c r="S4057">
        <v>33046.76150407573</v>
      </c>
      <c r="T4057" t="s">
        <v>1125</v>
      </c>
      <c r="U4057" t="s">
        <v>1141</v>
      </c>
      <c r="V4057" t="s">
        <v>1463</v>
      </c>
      <c r="W4057" t="s">
        <v>322</v>
      </c>
      <c r="X4057" t="s">
        <v>151</v>
      </c>
      <c r="Y4057" t="s">
        <v>1802</v>
      </c>
      <c r="Z4057" s="1">
        <v>44044</v>
      </c>
      <c r="AA4057">
        <v>49</v>
      </c>
      <c r="AB4057" t="s">
        <v>59</v>
      </c>
      <c r="AC4057">
        <v>2023</v>
      </c>
      <c r="AD4057">
        <v>5</v>
      </c>
      <c r="AE4057" t="s">
        <v>475</v>
      </c>
      <c r="AF4057" t="s">
        <v>247</v>
      </c>
      <c r="AG4057" s="1">
        <v>36056</v>
      </c>
      <c r="AH4057" t="s">
        <v>264</v>
      </c>
      <c r="AI4057" t="s">
        <v>265</v>
      </c>
      <c r="AJ4057" t="s">
        <v>64</v>
      </c>
      <c r="AK4057">
        <v>177</v>
      </c>
      <c r="AL4057">
        <v>25000000</v>
      </c>
      <c r="AM4057">
        <v>60000000</v>
      </c>
      <c r="AN4057" s="1">
        <v>46568</v>
      </c>
      <c r="AO4057" t="s">
        <v>485</v>
      </c>
      <c r="AP4057" t="s">
        <v>66</v>
      </c>
      <c r="AQ4057">
        <v>11</v>
      </c>
      <c r="AR4057" t="s">
        <v>477</v>
      </c>
      <c r="AS4057">
        <v>0</v>
      </c>
      <c r="AT4057" t="s">
        <v>264</v>
      </c>
      <c r="AU4057">
        <v>26</v>
      </c>
    </row>
    <row r="4058" spans="1:47" x14ac:dyDescent="0.25">
      <c r="A4058" t="s">
        <v>1799</v>
      </c>
      <c r="B4058">
        <v>3401687</v>
      </c>
      <c r="C4058">
        <v>315779</v>
      </c>
      <c r="D4058" t="s">
        <v>1773</v>
      </c>
      <c r="E4058">
        <v>0</v>
      </c>
      <c r="F4058">
        <v>0</v>
      </c>
      <c r="G4058">
        <v>1</v>
      </c>
      <c r="H4058">
        <v>0</v>
      </c>
      <c r="I4058">
        <v>49</v>
      </c>
      <c r="J4058">
        <v>2019</v>
      </c>
      <c r="K4058" t="s">
        <v>728</v>
      </c>
      <c r="L4058">
        <v>2</v>
      </c>
      <c r="M4058">
        <v>1</v>
      </c>
      <c r="N4058">
        <v>8.7201953461648944</v>
      </c>
      <c r="O4058">
        <v>9.2028152829646661</v>
      </c>
      <c r="P4058" t="s">
        <v>1800</v>
      </c>
      <c r="Q4058" t="s">
        <v>1459</v>
      </c>
      <c r="R4058" t="s">
        <v>1327</v>
      </c>
      <c r="S4058">
        <v>33046.76150407573</v>
      </c>
      <c r="T4058" t="s">
        <v>1125</v>
      </c>
      <c r="U4058" t="s">
        <v>1141</v>
      </c>
      <c r="V4058" t="s">
        <v>1463</v>
      </c>
      <c r="W4058" t="s">
        <v>322</v>
      </c>
      <c r="X4058" t="s">
        <v>151</v>
      </c>
      <c r="Y4058" t="s">
        <v>1802</v>
      </c>
      <c r="Z4058" s="1">
        <v>44044</v>
      </c>
      <c r="AA4058">
        <v>49</v>
      </c>
      <c r="AB4058" t="s">
        <v>59</v>
      </c>
      <c r="AC4058">
        <v>2023</v>
      </c>
      <c r="AD4058">
        <v>5</v>
      </c>
      <c r="AE4058" t="s">
        <v>475</v>
      </c>
      <c r="AF4058" t="s">
        <v>247</v>
      </c>
      <c r="AG4058" s="1">
        <v>36056</v>
      </c>
      <c r="AH4058" t="s">
        <v>264</v>
      </c>
      <c r="AI4058" t="s">
        <v>265</v>
      </c>
      <c r="AJ4058" t="s">
        <v>64</v>
      </c>
      <c r="AK4058">
        <v>177</v>
      </c>
      <c r="AL4058">
        <v>25000000</v>
      </c>
      <c r="AM4058">
        <v>60000000</v>
      </c>
      <c r="AN4058" s="1">
        <v>46568</v>
      </c>
      <c r="AO4058" t="s">
        <v>486</v>
      </c>
      <c r="AP4058" t="s">
        <v>164</v>
      </c>
      <c r="AQ4058">
        <v>11</v>
      </c>
      <c r="AR4058" t="s">
        <v>477</v>
      </c>
      <c r="AS4058">
        <v>0</v>
      </c>
      <c r="AT4058" t="s">
        <v>264</v>
      </c>
      <c r="AU4058">
        <v>26</v>
      </c>
    </row>
    <row r="4059" spans="1:47" x14ac:dyDescent="0.25">
      <c r="A4059" t="s">
        <v>1799</v>
      </c>
      <c r="B4059">
        <v>3401687</v>
      </c>
      <c r="C4059">
        <v>315779</v>
      </c>
      <c r="D4059" t="s">
        <v>1773</v>
      </c>
      <c r="E4059">
        <v>0</v>
      </c>
      <c r="F4059">
        <v>0</v>
      </c>
      <c r="G4059">
        <v>1</v>
      </c>
      <c r="H4059">
        <v>0</v>
      </c>
      <c r="I4059">
        <v>49</v>
      </c>
      <c r="J4059">
        <v>2019</v>
      </c>
      <c r="K4059" t="s">
        <v>728</v>
      </c>
      <c r="L4059">
        <v>2</v>
      </c>
      <c r="M4059">
        <v>1</v>
      </c>
      <c r="N4059">
        <v>8.7201953461648944</v>
      </c>
      <c r="O4059">
        <v>9.2028152829646661</v>
      </c>
      <c r="P4059" t="s">
        <v>1800</v>
      </c>
      <c r="Q4059" t="s">
        <v>1459</v>
      </c>
      <c r="R4059" t="s">
        <v>1327</v>
      </c>
      <c r="S4059">
        <v>33046.76150407573</v>
      </c>
      <c r="T4059" t="s">
        <v>1125</v>
      </c>
      <c r="U4059" t="s">
        <v>1141</v>
      </c>
      <c r="V4059" t="s">
        <v>1463</v>
      </c>
      <c r="W4059" t="s">
        <v>322</v>
      </c>
      <c r="X4059" t="s">
        <v>151</v>
      </c>
      <c r="Y4059" t="s">
        <v>1802</v>
      </c>
      <c r="Z4059" s="1">
        <v>44044</v>
      </c>
      <c r="AA4059">
        <v>49</v>
      </c>
      <c r="AB4059" t="s">
        <v>59</v>
      </c>
      <c r="AC4059">
        <v>2023</v>
      </c>
      <c r="AD4059">
        <v>5</v>
      </c>
      <c r="AE4059" t="s">
        <v>475</v>
      </c>
      <c r="AF4059" t="s">
        <v>247</v>
      </c>
      <c r="AG4059" s="1">
        <v>36056</v>
      </c>
      <c r="AH4059" t="s">
        <v>264</v>
      </c>
      <c r="AI4059" t="s">
        <v>265</v>
      </c>
      <c r="AJ4059" t="s">
        <v>64</v>
      </c>
      <c r="AK4059">
        <v>177</v>
      </c>
      <c r="AL4059">
        <v>25000000</v>
      </c>
      <c r="AM4059">
        <v>60000000</v>
      </c>
      <c r="AN4059" s="1">
        <v>46568</v>
      </c>
      <c r="AO4059" t="s">
        <v>487</v>
      </c>
      <c r="AP4059" t="s">
        <v>164</v>
      </c>
      <c r="AQ4059">
        <v>11</v>
      </c>
      <c r="AR4059" t="s">
        <v>477</v>
      </c>
      <c r="AS4059">
        <v>0</v>
      </c>
      <c r="AT4059" t="s">
        <v>264</v>
      </c>
      <c r="AU4059">
        <v>26</v>
      </c>
    </row>
    <row r="4060" spans="1:47" x14ac:dyDescent="0.25">
      <c r="A4060" t="s">
        <v>1799</v>
      </c>
      <c r="B4060">
        <v>3401687</v>
      </c>
      <c r="C4060">
        <v>315779</v>
      </c>
      <c r="D4060" t="s">
        <v>1773</v>
      </c>
      <c r="E4060">
        <v>0</v>
      </c>
      <c r="F4060">
        <v>0</v>
      </c>
      <c r="G4060">
        <v>1</v>
      </c>
      <c r="H4060">
        <v>0</v>
      </c>
      <c r="I4060">
        <v>49</v>
      </c>
      <c r="J4060">
        <v>2019</v>
      </c>
      <c r="K4060" t="s">
        <v>728</v>
      </c>
      <c r="L4060">
        <v>2</v>
      </c>
      <c r="M4060">
        <v>1</v>
      </c>
      <c r="N4060">
        <v>8.7201953461648944</v>
      </c>
      <c r="O4060">
        <v>9.2028152829646661</v>
      </c>
      <c r="P4060" t="s">
        <v>1800</v>
      </c>
      <c r="Q4060" t="s">
        <v>1459</v>
      </c>
      <c r="R4060" t="s">
        <v>1327</v>
      </c>
      <c r="S4060">
        <v>33046.76150407573</v>
      </c>
      <c r="T4060" t="s">
        <v>1125</v>
      </c>
      <c r="U4060" t="s">
        <v>1141</v>
      </c>
      <c r="V4060" t="s">
        <v>1463</v>
      </c>
      <c r="W4060" t="s">
        <v>322</v>
      </c>
      <c r="X4060" t="s">
        <v>151</v>
      </c>
      <c r="Y4060" t="s">
        <v>1802</v>
      </c>
      <c r="Z4060" s="1">
        <v>44044</v>
      </c>
      <c r="AA4060">
        <v>49</v>
      </c>
      <c r="AB4060" t="s">
        <v>59</v>
      </c>
      <c r="AC4060">
        <v>2023</v>
      </c>
      <c r="AD4060">
        <v>5</v>
      </c>
      <c r="AE4060" t="s">
        <v>475</v>
      </c>
      <c r="AF4060" t="s">
        <v>247</v>
      </c>
      <c r="AG4060" s="1">
        <v>36056</v>
      </c>
      <c r="AH4060" t="s">
        <v>264</v>
      </c>
      <c r="AI4060" t="s">
        <v>265</v>
      </c>
      <c r="AJ4060" t="s">
        <v>64</v>
      </c>
      <c r="AK4060">
        <v>177</v>
      </c>
      <c r="AL4060">
        <v>25000000</v>
      </c>
      <c r="AM4060">
        <v>60000000</v>
      </c>
      <c r="AN4060" s="1">
        <v>46568</v>
      </c>
      <c r="AO4060" t="s">
        <v>488</v>
      </c>
      <c r="AP4060" t="s">
        <v>164</v>
      </c>
      <c r="AQ4060">
        <v>11</v>
      </c>
      <c r="AR4060" t="s">
        <v>477</v>
      </c>
      <c r="AS4060">
        <v>0</v>
      </c>
      <c r="AT4060" t="s">
        <v>264</v>
      </c>
      <c r="AU4060">
        <v>26</v>
      </c>
    </row>
    <row r="4061" spans="1:47" x14ac:dyDescent="0.25">
      <c r="A4061" t="s">
        <v>1799</v>
      </c>
      <c r="B4061">
        <v>3401687</v>
      </c>
      <c r="C4061">
        <v>315779</v>
      </c>
      <c r="D4061" t="s">
        <v>1773</v>
      </c>
      <c r="E4061">
        <v>0</v>
      </c>
      <c r="F4061">
        <v>0</v>
      </c>
      <c r="G4061">
        <v>1</v>
      </c>
      <c r="H4061">
        <v>0</v>
      </c>
      <c r="I4061">
        <v>49</v>
      </c>
      <c r="J4061">
        <v>2019</v>
      </c>
      <c r="K4061" t="s">
        <v>728</v>
      </c>
      <c r="L4061">
        <v>2</v>
      </c>
      <c r="M4061">
        <v>1</v>
      </c>
      <c r="N4061">
        <v>8.7201953461648944</v>
      </c>
      <c r="O4061">
        <v>9.2028152829646661</v>
      </c>
      <c r="P4061" t="s">
        <v>1800</v>
      </c>
      <c r="Q4061" t="s">
        <v>1459</v>
      </c>
      <c r="R4061" t="s">
        <v>1327</v>
      </c>
      <c r="S4061">
        <v>33046.76150407573</v>
      </c>
      <c r="T4061" t="s">
        <v>1125</v>
      </c>
      <c r="U4061" t="s">
        <v>1141</v>
      </c>
      <c r="V4061" t="s">
        <v>1463</v>
      </c>
      <c r="W4061" t="s">
        <v>322</v>
      </c>
      <c r="X4061" t="s">
        <v>151</v>
      </c>
      <c r="Y4061" t="s">
        <v>1802</v>
      </c>
      <c r="Z4061" s="1">
        <v>44044</v>
      </c>
      <c r="AA4061">
        <v>49</v>
      </c>
      <c r="AB4061" t="s">
        <v>59</v>
      </c>
      <c r="AC4061">
        <v>2023</v>
      </c>
      <c r="AD4061">
        <v>5</v>
      </c>
      <c r="AE4061" t="s">
        <v>475</v>
      </c>
      <c r="AF4061" t="s">
        <v>247</v>
      </c>
      <c r="AG4061" s="1">
        <v>36056</v>
      </c>
      <c r="AH4061" t="s">
        <v>264</v>
      </c>
      <c r="AI4061" t="s">
        <v>265</v>
      </c>
      <c r="AJ4061" t="s">
        <v>64</v>
      </c>
      <c r="AK4061">
        <v>177</v>
      </c>
      <c r="AL4061">
        <v>25000000</v>
      </c>
      <c r="AM4061">
        <v>60000000</v>
      </c>
      <c r="AN4061" s="1">
        <v>46568</v>
      </c>
      <c r="AO4061" t="s">
        <v>489</v>
      </c>
      <c r="AP4061" t="s">
        <v>164</v>
      </c>
      <c r="AQ4061">
        <v>11</v>
      </c>
      <c r="AR4061" t="s">
        <v>477</v>
      </c>
      <c r="AS4061">
        <v>0</v>
      </c>
      <c r="AT4061" t="s">
        <v>264</v>
      </c>
      <c r="AU4061">
        <v>26</v>
      </c>
    </row>
    <row r="4062" spans="1:47" x14ac:dyDescent="0.25">
      <c r="A4062" t="s">
        <v>1799</v>
      </c>
      <c r="B4062">
        <v>3401687</v>
      </c>
      <c r="C4062">
        <v>315779</v>
      </c>
      <c r="D4062" t="s">
        <v>1773</v>
      </c>
      <c r="E4062">
        <v>0</v>
      </c>
      <c r="F4062">
        <v>0</v>
      </c>
      <c r="G4062">
        <v>1</v>
      </c>
      <c r="H4062">
        <v>0</v>
      </c>
      <c r="I4062">
        <v>49</v>
      </c>
      <c r="J4062">
        <v>2019</v>
      </c>
      <c r="K4062" t="s">
        <v>728</v>
      </c>
      <c r="L4062">
        <v>2</v>
      </c>
      <c r="M4062">
        <v>1</v>
      </c>
      <c r="N4062">
        <v>8.7201953461648944</v>
      </c>
      <c r="O4062">
        <v>9.2028152829646661</v>
      </c>
      <c r="P4062" t="s">
        <v>1800</v>
      </c>
      <c r="Q4062" t="s">
        <v>1459</v>
      </c>
      <c r="R4062" t="s">
        <v>1327</v>
      </c>
      <c r="S4062">
        <v>33046.76150407573</v>
      </c>
      <c r="T4062" t="s">
        <v>1125</v>
      </c>
      <c r="U4062" t="s">
        <v>1141</v>
      </c>
      <c r="V4062" t="s">
        <v>1463</v>
      </c>
      <c r="W4062" t="s">
        <v>322</v>
      </c>
      <c r="X4062" t="s">
        <v>151</v>
      </c>
      <c r="Y4062" t="s">
        <v>1802</v>
      </c>
      <c r="Z4062" s="1">
        <v>44044</v>
      </c>
      <c r="AA4062">
        <v>49</v>
      </c>
      <c r="AB4062" t="s">
        <v>59</v>
      </c>
      <c r="AC4062">
        <v>2023</v>
      </c>
      <c r="AD4062">
        <v>5</v>
      </c>
      <c r="AE4062" t="s">
        <v>475</v>
      </c>
      <c r="AF4062" t="s">
        <v>247</v>
      </c>
      <c r="AG4062" s="1">
        <v>36056</v>
      </c>
      <c r="AH4062" t="s">
        <v>264</v>
      </c>
      <c r="AI4062" t="s">
        <v>265</v>
      </c>
      <c r="AJ4062" t="s">
        <v>64</v>
      </c>
      <c r="AK4062">
        <v>177</v>
      </c>
      <c r="AL4062">
        <v>25000000</v>
      </c>
      <c r="AM4062">
        <v>60000000</v>
      </c>
      <c r="AN4062" s="1">
        <v>46568</v>
      </c>
      <c r="AO4062" t="s">
        <v>490</v>
      </c>
      <c r="AP4062" t="s">
        <v>164</v>
      </c>
      <c r="AQ4062">
        <v>11</v>
      </c>
      <c r="AR4062" t="s">
        <v>477</v>
      </c>
      <c r="AS4062">
        <v>0</v>
      </c>
      <c r="AT4062" t="s">
        <v>264</v>
      </c>
      <c r="AU4062">
        <v>26</v>
      </c>
    </row>
    <row r="4063" spans="1:47" x14ac:dyDescent="0.25">
      <c r="A4063" t="s">
        <v>1799</v>
      </c>
      <c r="B4063">
        <v>3401687</v>
      </c>
      <c r="C4063">
        <v>315779</v>
      </c>
      <c r="D4063" t="s">
        <v>1773</v>
      </c>
      <c r="E4063">
        <v>0</v>
      </c>
      <c r="F4063">
        <v>0</v>
      </c>
      <c r="G4063">
        <v>1</v>
      </c>
      <c r="H4063">
        <v>0</v>
      </c>
      <c r="I4063">
        <v>49</v>
      </c>
      <c r="J4063">
        <v>2019</v>
      </c>
      <c r="K4063" t="s">
        <v>728</v>
      </c>
      <c r="L4063">
        <v>2</v>
      </c>
      <c r="M4063">
        <v>1</v>
      </c>
      <c r="N4063">
        <v>8.7201953461648944</v>
      </c>
      <c r="O4063">
        <v>9.2028152829646661</v>
      </c>
      <c r="P4063" t="s">
        <v>1800</v>
      </c>
      <c r="Q4063" t="s">
        <v>1459</v>
      </c>
      <c r="R4063" t="s">
        <v>1327</v>
      </c>
      <c r="S4063">
        <v>33046.76150407573</v>
      </c>
      <c r="T4063" t="s">
        <v>1125</v>
      </c>
      <c r="U4063" t="s">
        <v>1141</v>
      </c>
      <c r="V4063" t="s">
        <v>1463</v>
      </c>
      <c r="W4063" t="s">
        <v>322</v>
      </c>
      <c r="X4063" t="s">
        <v>151</v>
      </c>
      <c r="Y4063" t="s">
        <v>1802</v>
      </c>
      <c r="Z4063" s="1">
        <v>44044</v>
      </c>
      <c r="AA4063">
        <v>49</v>
      </c>
      <c r="AB4063" t="s">
        <v>59</v>
      </c>
      <c r="AC4063">
        <v>2023</v>
      </c>
      <c r="AD4063">
        <v>5</v>
      </c>
      <c r="AE4063" t="s">
        <v>475</v>
      </c>
      <c r="AF4063" t="s">
        <v>247</v>
      </c>
      <c r="AG4063" s="1">
        <v>36056</v>
      </c>
      <c r="AH4063" t="s">
        <v>264</v>
      </c>
      <c r="AI4063" t="s">
        <v>265</v>
      </c>
      <c r="AJ4063" t="s">
        <v>64</v>
      </c>
      <c r="AK4063">
        <v>177</v>
      </c>
      <c r="AL4063">
        <v>25000000</v>
      </c>
      <c r="AM4063">
        <v>60000000</v>
      </c>
      <c r="AN4063" s="1">
        <v>46568</v>
      </c>
      <c r="AO4063" t="s">
        <v>491</v>
      </c>
      <c r="AP4063" t="s">
        <v>66</v>
      </c>
      <c r="AQ4063">
        <v>11</v>
      </c>
      <c r="AR4063" t="s">
        <v>477</v>
      </c>
      <c r="AS4063">
        <v>0</v>
      </c>
      <c r="AT4063" t="s">
        <v>264</v>
      </c>
      <c r="AU4063">
        <v>26</v>
      </c>
    </row>
    <row r="4064" spans="1:47" x14ac:dyDescent="0.25">
      <c r="A4064" t="s">
        <v>1803</v>
      </c>
      <c r="B4064">
        <v>3395236</v>
      </c>
      <c r="C4064">
        <v>332705</v>
      </c>
      <c r="D4064" t="s">
        <v>398</v>
      </c>
      <c r="E4064">
        <v>0</v>
      </c>
      <c r="F4064">
        <v>0</v>
      </c>
      <c r="G4064">
        <v>1</v>
      </c>
      <c r="H4064">
        <v>0</v>
      </c>
      <c r="I4064">
        <v>18</v>
      </c>
      <c r="J4064">
        <v>2019</v>
      </c>
      <c r="K4064" t="s">
        <v>695</v>
      </c>
      <c r="L4064">
        <v>2</v>
      </c>
      <c r="M4064">
        <v>1</v>
      </c>
      <c r="N4064">
        <v>8.7201953461648944</v>
      </c>
      <c r="O4064">
        <v>9.2028152829646661</v>
      </c>
      <c r="P4064" t="s">
        <v>625</v>
      </c>
      <c r="Q4064" t="s">
        <v>1169</v>
      </c>
      <c r="R4064" t="s">
        <v>1804</v>
      </c>
      <c r="S4064">
        <v>33046.76150407573</v>
      </c>
      <c r="T4064" t="s">
        <v>621</v>
      </c>
      <c r="U4064" t="s">
        <v>914</v>
      </c>
      <c r="V4064" t="s">
        <v>1170</v>
      </c>
      <c r="W4064" t="s">
        <v>322</v>
      </c>
      <c r="X4064" t="s">
        <v>403</v>
      </c>
      <c r="Y4064" t="s">
        <v>1805</v>
      </c>
      <c r="Z4064" s="1">
        <v>44056</v>
      </c>
      <c r="AA4064">
        <v>88</v>
      </c>
      <c r="AB4064" t="s">
        <v>81</v>
      </c>
      <c r="AC4064">
        <v>2023</v>
      </c>
      <c r="AD4064">
        <v>989</v>
      </c>
      <c r="AE4064" t="s">
        <v>1363</v>
      </c>
      <c r="AF4064" t="s">
        <v>247</v>
      </c>
      <c r="AG4064" s="1">
        <v>36205</v>
      </c>
      <c r="AH4064" t="s">
        <v>252</v>
      </c>
      <c r="AI4064" t="s">
        <v>249</v>
      </c>
      <c r="AJ4064" t="s">
        <v>64</v>
      </c>
      <c r="AK4064">
        <v>175</v>
      </c>
      <c r="AL4064">
        <v>20000000</v>
      </c>
      <c r="AM4064">
        <v>20000000</v>
      </c>
      <c r="AN4064" s="1">
        <v>46934</v>
      </c>
      <c r="AO4064" t="s">
        <v>1364</v>
      </c>
      <c r="AP4064" t="s">
        <v>66</v>
      </c>
      <c r="AQ4064">
        <v>18</v>
      </c>
      <c r="AR4064" t="s">
        <v>1365</v>
      </c>
      <c r="AS4064">
        <v>0</v>
      </c>
      <c r="AT4064" t="s">
        <v>252</v>
      </c>
      <c r="AU4064">
        <v>25</v>
      </c>
    </row>
    <row r="4065" spans="1:47" x14ac:dyDescent="0.25">
      <c r="A4065" t="s">
        <v>1806</v>
      </c>
      <c r="B4065">
        <v>3415253</v>
      </c>
      <c r="C4065">
        <v>537467</v>
      </c>
      <c r="D4065" t="s">
        <v>255</v>
      </c>
      <c r="E4065">
        <v>0</v>
      </c>
      <c r="F4065">
        <v>0</v>
      </c>
      <c r="G4065">
        <v>0</v>
      </c>
      <c r="H4065">
        <v>0</v>
      </c>
      <c r="I4065">
        <v>12</v>
      </c>
      <c r="J4065">
        <v>2020</v>
      </c>
      <c r="K4065" t="s">
        <v>179</v>
      </c>
      <c r="L4065">
        <v>1</v>
      </c>
      <c r="M4065">
        <v>2</v>
      </c>
      <c r="N4065">
        <v>8</v>
      </c>
      <c r="O4065">
        <v>2</v>
      </c>
      <c r="P4065" t="s">
        <v>1807</v>
      </c>
      <c r="Q4065" t="s">
        <v>1808</v>
      </c>
      <c r="R4065" t="s">
        <v>1809</v>
      </c>
      <c r="S4065">
        <v>33046.76150407573</v>
      </c>
      <c r="T4065" t="s">
        <v>604</v>
      </c>
      <c r="U4065" t="s">
        <v>600</v>
      </c>
      <c r="V4065" t="s">
        <v>1810</v>
      </c>
      <c r="W4065" t="s">
        <v>56</v>
      </c>
      <c r="X4065" t="s">
        <v>57</v>
      </c>
      <c r="Y4065" t="s">
        <v>1811</v>
      </c>
      <c r="Z4065" s="1">
        <v>44060</v>
      </c>
      <c r="AA4065">
        <v>12</v>
      </c>
      <c r="AB4065" t="s">
        <v>59</v>
      </c>
      <c r="AC4065">
        <v>2023</v>
      </c>
      <c r="AD4065">
        <v>2671</v>
      </c>
      <c r="AE4065" t="s">
        <v>1812</v>
      </c>
      <c r="AF4065" t="s">
        <v>247</v>
      </c>
      <c r="AG4065" s="1">
        <v>35306</v>
      </c>
      <c r="AH4065" t="s">
        <v>355</v>
      </c>
      <c r="AI4065" t="s">
        <v>265</v>
      </c>
      <c r="AJ4065" t="s">
        <v>64</v>
      </c>
      <c r="AK4065">
        <v>176</v>
      </c>
      <c r="AL4065">
        <v>300000</v>
      </c>
      <c r="AM4065">
        <v>600000</v>
      </c>
      <c r="AN4065" s="1">
        <v>46203</v>
      </c>
      <c r="AO4065" t="s">
        <v>1813</v>
      </c>
      <c r="AP4065" t="s">
        <v>66</v>
      </c>
      <c r="AQ4065">
        <v>11</v>
      </c>
      <c r="AR4065" t="s">
        <v>1814</v>
      </c>
      <c r="AS4065">
        <v>0</v>
      </c>
      <c r="AT4065" t="s">
        <v>355</v>
      </c>
      <c r="AU4065">
        <v>28</v>
      </c>
    </row>
    <row r="4066" spans="1:47" x14ac:dyDescent="0.25">
      <c r="A4066" t="s">
        <v>1806</v>
      </c>
      <c r="B4066">
        <v>3415253</v>
      </c>
      <c r="C4066">
        <v>537467</v>
      </c>
      <c r="D4066" t="s">
        <v>255</v>
      </c>
      <c r="E4066">
        <v>0</v>
      </c>
      <c r="F4066">
        <v>0</v>
      </c>
      <c r="G4066">
        <v>0</v>
      </c>
      <c r="H4066">
        <v>0</v>
      </c>
      <c r="I4066">
        <v>12</v>
      </c>
      <c r="J4066">
        <v>2020</v>
      </c>
      <c r="K4066" t="s">
        <v>179</v>
      </c>
      <c r="L4066">
        <v>1</v>
      </c>
      <c r="M4066">
        <v>2</v>
      </c>
      <c r="N4066">
        <v>8</v>
      </c>
      <c r="O4066">
        <v>2</v>
      </c>
      <c r="P4066" t="s">
        <v>1807</v>
      </c>
      <c r="Q4066" t="s">
        <v>1808</v>
      </c>
      <c r="R4066" t="s">
        <v>1809</v>
      </c>
      <c r="S4066">
        <v>33046.76150407573</v>
      </c>
      <c r="T4066" t="s">
        <v>604</v>
      </c>
      <c r="U4066" t="s">
        <v>600</v>
      </c>
      <c r="V4066" t="s">
        <v>1810</v>
      </c>
      <c r="W4066" t="s">
        <v>56</v>
      </c>
      <c r="X4066" t="s">
        <v>57</v>
      </c>
      <c r="Y4066" t="s">
        <v>1811</v>
      </c>
      <c r="Z4066" s="1">
        <v>44060</v>
      </c>
      <c r="AA4066">
        <v>12</v>
      </c>
      <c r="AB4066" t="s">
        <v>59</v>
      </c>
      <c r="AC4066">
        <v>2023</v>
      </c>
      <c r="AD4066">
        <v>2671</v>
      </c>
      <c r="AE4066" t="s">
        <v>1812</v>
      </c>
      <c r="AF4066" t="s">
        <v>247</v>
      </c>
      <c r="AG4066" s="1">
        <v>35306</v>
      </c>
      <c r="AH4066" t="s">
        <v>355</v>
      </c>
      <c r="AI4066" t="s">
        <v>265</v>
      </c>
      <c r="AJ4066" t="s">
        <v>64</v>
      </c>
      <c r="AK4066">
        <v>176</v>
      </c>
      <c r="AL4066">
        <v>300000</v>
      </c>
      <c r="AM4066">
        <v>600000</v>
      </c>
      <c r="AN4066" s="1">
        <v>46203</v>
      </c>
      <c r="AO4066" t="s">
        <v>1815</v>
      </c>
      <c r="AP4066" t="s">
        <v>66</v>
      </c>
      <c r="AQ4066">
        <v>11</v>
      </c>
      <c r="AR4066" t="s">
        <v>1814</v>
      </c>
      <c r="AS4066">
        <v>0</v>
      </c>
      <c r="AT4066" t="s">
        <v>355</v>
      </c>
      <c r="AU4066">
        <v>28</v>
      </c>
    </row>
    <row r="4067" spans="1:47" x14ac:dyDescent="0.25">
      <c r="A4067" t="s">
        <v>1806</v>
      </c>
      <c r="B4067">
        <v>3415253</v>
      </c>
      <c r="C4067">
        <v>537467</v>
      </c>
      <c r="D4067" t="s">
        <v>255</v>
      </c>
      <c r="E4067">
        <v>0</v>
      </c>
      <c r="F4067">
        <v>0</v>
      </c>
      <c r="G4067">
        <v>0</v>
      </c>
      <c r="H4067">
        <v>0</v>
      </c>
      <c r="I4067">
        <v>12</v>
      </c>
      <c r="J4067">
        <v>2020</v>
      </c>
      <c r="K4067" t="s">
        <v>179</v>
      </c>
      <c r="L4067">
        <v>1</v>
      </c>
      <c r="M4067">
        <v>2</v>
      </c>
      <c r="N4067">
        <v>8</v>
      </c>
      <c r="O4067">
        <v>2</v>
      </c>
      <c r="P4067" t="s">
        <v>1807</v>
      </c>
      <c r="Q4067" t="s">
        <v>1808</v>
      </c>
      <c r="R4067" t="s">
        <v>1809</v>
      </c>
      <c r="S4067">
        <v>33046.76150407573</v>
      </c>
      <c r="T4067" t="s">
        <v>604</v>
      </c>
      <c r="U4067" t="s">
        <v>600</v>
      </c>
      <c r="V4067" t="s">
        <v>1810</v>
      </c>
      <c r="W4067" t="s">
        <v>56</v>
      </c>
      <c r="X4067" t="s">
        <v>57</v>
      </c>
      <c r="Y4067" t="s">
        <v>1811</v>
      </c>
      <c r="Z4067" s="1">
        <v>44060</v>
      </c>
      <c r="AA4067">
        <v>12</v>
      </c>
      <c r="AB4067" t="s">
        <v>59</v>
      </c>
      <c r="AC4067">
        <v>2023</v>
      </c>
      <c r="AD4067">
        <v>2671</v>
      </c>
      <c r="AE4067" t="s">
        <v>1812</v>
      </c>
      <c r="AF4067" t="s">
        <v>247</v>
      </c>
      <c r="AG4067" s="1">
        <v>35306</v>
      </c>
      <c r="AH4067" t="s">
        <v>355</v>
      </c>
      <c r="AI4067" t="s">
        <v>265</v>
      </c>
      <c r="AJ4067" t="s">
        <v>64</v>
      </c>
      <c r="AK4067">
        <v>176</v>
      </c>
      <c r="AL4067">
        <v>300000</v>
      </c>
      <c r="AM4067">
        <v>600000</v>
      </c>
      <c r="AN4067" s="1">
        <v>46203</v>
      </c>
      <c r="AO4067" t="s">
        <v>1816</v>
      </c>
      <c r="AP4067" t="s">
        <v>164</v>
      </c>
      <c r="AQ4067">
        <v>11</v>
      </c>
      <c r="AR4067" t="s">
        <v>1814</v>
      </c>
      <c r="AS4067">
        <v>0</v>
      </c>
      <c r="AT4067" t="s">
        <v>355</v>
      </c>
      <c r="AU4067">
        <v>28</v>
      </c>
    </row>
    <row r="4068" spans="1:47" x14ac:dyDescent="0.25">
      <c r="A4068" t="s">
        <v>1806</v>
      </c>
      <c r="B4068">
        <v>3415253</v>
      </c>
      <c r="C4068">
        <v>537467</v>
      </c>
      <c r="D4068" t="s">
        <v>255</v>
      </c>
      <c r="E4068">
        <v>0</v>
      </c>
      <c r="F4068">
        <v>0</v>
      </c>
      <c r="G4068">
        <v>0</v>
      </c>
      <c r="H4068">
        <v>0</v>
      </c>
      <c r="I4068">
        <v>12</v>
      </c>
      <c r="J4068">
        <v>2020</v>
      </c>
      <c r="K4068" t="s">
        <v>179</v>
      </c>
      <c r="L4068">
        <v>1</v>
      </c>
      <c r="M4068">
        <v>2</v>
      </c>
      <c r="N4068">
        <v>8</v>
      </c>
      <c r="O4068">
        <v>2</v>
      </c>
      <c r="P4068" t="s">
        <v>1807</v>
      </c>
      <c r="Q4068" t="s">
        <v>1808</v>
      </c>
      <c r="R4068" t="s">
        <v>1809</v>
      </c>
      <c r="S4068">
        <v>33046.76150407573</v>
      </c>
      <c r="T4068" t="s">
        <v>604</v>
      </c>
      <c r="U4068" t="s">
        <v>600</v>
      </c>
      <c r="V4068" t="s">
        <v>1810</v>
      </c>
      <c r="W4068" t="s">
        <v>56</v>
      </c>
      <c r="X4068" t="s">
        <v>57</v>
      </c>
      <c r="Y4068" t="s">
        <v>1811</v>
      </c>
      <c r="Z4068" s="1">
        <v>44060</v>
      </c>
      <c r="AA4068">
        <v>12</v>
      </c>
      <c r="AB4068" t="s">
        <v>59</v>
      </c>
      <c r="AC4068">
        <v>2023</v>
      </c>
      <c r="AD4068">
        <v>2671</v>
      </c>
      <c r="AE4068" t="s">
        <v>1812</v>
      </c>
      <c r="AF4068" t="s">
        <v>247</v>
      </c>
      <c r="AG4068" s="1">
        <v>35306</v>
      </c>
      <c r="AH4068" t="s">
        <v>355</v>
      </c>
      <c r="AI4068" t="s">
        <v>265</v>
      </c>
      <c r="AJ4068" t="s">
        <v>64</v>
      </c>
      <c r="AK4068">
        <v>176</v>
      </c>
      <c r="AL4068">
        <v>300000</v>
      </c>
      <c r="AM4068">
        <v>600000</v>
      </c>
      <c r="AN4068" s="1">
        <v>46203</v>
      </c>
      <c r="AO4068" t="s">
        <v>1817</v>
      </c>
      <c r="AP4068" t="s">
        <v>66</v>
      </c>
      <c r="AQ4068">
        <v>11</v>
      </c>
      <c r="AR4068" t="s">
        <v>1814</v>
      </c>
      <c r="AS4068">
        <v>0</v>
      </c>
      <c r="AT4068" t="s">
        <v>355</v>
      </c>
      <c r="AU4068">
        <v>28</v>
      </c>
    </row>
    <row r="4069" spans="1:47" x14ac:dyDescent="0.25">
      <c r="A4069" t="s">
        <v>1806</v>
      </c>
      <c r="B4069">
        <v>3415253</v>
      </c>
      <c r="C4069">
        <v>537467</v>
      </c>
      <c r="D4069" t="s">
        <v>255</v>
      </c>
      <c r="E4069">
        <v>0</v>
      </c>
      <c r="F4069">
        <v>0</v>
      </c>
      <c r="G4069">
        <v>0</v>
      </c>
      <c r="H4069">
        <v>0</v>
      </c>
      <c r="I4069">
        <v>12</v>
      </c>
      <c r="J4069">
        <v>2020</v>
      </c>
      <c r="K4069" t="s">
        <v>179</v>
      </c>
      <c r="L4069">
        <v>1</v>
      </c>
      <c r="M4069">
        <v>2</v>
      </c>
      <c r="N4069">
        <v>8</v>
      </c>
      <c r="O4069">
        <v>2</v>
      </c>
      <c r="P4069" t="s">
        <v>1807</v>
      </c>
      <c r="Q4069" t="s">
        <v>1808</v>
      </c>
      <c r="R4069" t="s">
        <v>1809</v>
      </c>
      <c r="S4069">
        <v>33046.76150407573</v>
      </c>
      <c r="T4069" t="s">
        <v>604</v>
      </c>
      <c r="U4069" t="s">
        <v>600</v>
      </c>
      <c r="V4069" t="s">
        <v>1810</v>
      </c>
      <c r="W4069" t="s">
        <v>56</v>
      </c>
      <c r="X4069" t="s">
        <v>57</v>
      </c>
      <c r="Y4069" t="s">
        <v>1811</v>
      </c>
      <c r="Z4069" s="1">
        <v>44060</v>
      </c>
      <c r="AA4069">
        <v>12</v>
      </c>
      <c r="AB4069" t="s">
        <v>59</v>
      </c>
      <c r="AC4069">
        <v>2023</v>
      </c>
      <c r="AD4069">
        <v>2671</v>
      </c>
      <c r="AE4069" t="s">
        <v>1812</v>
      </c>
      <c r="AF4069" t="s">
        <v>247</v>
      </c>
      <c r="AG4069" s="1">
        <v>35306</v>
      </c>
      <c r="AH4069" t="s">
        <v>355</v>
      </c>
      <c r="AI4069" t="s">
        <v>265</v>
      </c>
      <c r="AJ4069" t="s">
        <v>64</v>
      </c>
      <c r="AK4069">
        <v>176</v>
      </c>
      <c r="AL4069">
        <v>300000</v>
      </c>
      <c r="AM4069">
        <v>600000</v>
      </c>
      <c r="AN4069" s="1">
        <v>46203</v>
      </c>
      <c r="AO4069" t="s">
        <v>1818</v>
      </c>
      <c r="AP4069" t="s">
        <v>66</v>
      </c>
      <c r="AQ4069">
        <v>28</v>
      </c>
      <c r="AR4069" t="s">
        <v>1814</v>
      </c>
      <c r="AS4069">
        <v>0</v>
      </c>
      <c r="AT4069" t="s">
        <v>355</v>
      </c>
      <c r="AU4069">
        <v>28</v>
      </c>
    </row>
    <row r="4070" spans="1:47" x14ac:dyDescent="0.25">
      <c r="A4070" t="s">
        <v>1806</v>
      </c>
      <c r="B4070">
        <v>3415253</v>
      </c>
      <c r="C4070">
        <v>537467</v>
      </c>
      <c r="D4070" t="s">
        <v>255</v>
      </c>
      <c r="E4070">
        <v>0</v>
      </c>
      <c r="F4070">
        <v>0</v>
      </c>
      <c r="G4070">
        <v>0</v>
      </c>
      <c r="H4070">
        <v>0</v>
      </c>
      <c r="I4070">
        <v>12</v>
      </c>
      <c r="J4070">
        <v>2020</v>
      </c>
      <c r="K4070" t="s">
        <v>179</v>
      </c>
      <c r="L4070">
        <v>1</v>
      </c>
      <c r="M4070">
        <v>2</v>
      </c>
      <c r="N4070">
        <v>8</v>
      </c>
      <c r="O4070">
        <v>2</v>
      </c>
      <c r="P4070" t="s">
        <v>1807</v>
      </c>
      <c r="Q4070" t="s">
        <v>1808</v>
      </c>
      <c r="R4070" t="s">
        <v>1809</v>
      </c>
      <c r="S4070">
        <v>33046.76150407573</v>
      </c>
      <c r="T4070" t="s">
        <v>604</v>
      </c>
      <c r="U4070" t="s">
        <v>600</v>
      </c>
      <c r="V4070" t="s">
        <v>1810</v>
      </c>
      <c r="W4070" t="s">
        <v>56</v>
      </c>
      <c r="X4070" t="s">
        <v>57</v>
      </c>
      <c r="Y4070" t="s">
        <v>1811</v>
      </c>
      <c r="Z4070" s="1">
        <v>44060</v>
      </c>
      <c r="AA4070">
        <v>12</v>
      </c>
      <c r="AB4070" t="s">
        <v>59</v>
      </c>
      <c r="AC4070">
        <v>2023</v>
      </c>
      <c r="AD4070">
        <v>2671</v>
      </c>
      <c r="AE4070" t="s">
        <v>1812</v>
      </c>
      <c r="AF4070" t="s">
        <v>247</v>
      </c>
      <c r="AG4070" s="1">
        <v>35306</v>
      </c>
      <c r="AH4070" t="s">
        <v>355</v>
      </c>
      <c r="AI4070" t="s">
        <v>265</v>
      </c>
      <c r="AJ4070" t="s">
        <v>64</v>
      </c>
      <c r="AK4070">
        <v>176</v>
      </c>
      <c r="AL4070">
        <v>300000</v>
      </c>
      <c r="AM4070">
        <v>600000</v>
      </c>
      <c r="AN4070" s="1">
        <v>46203</v>
      </c>
      <c r="AO4070" t="s">
        <v>1819</v>
      </c>
      <c r="AP4070" t="s">
        <v>66</v>
      </c>
      <c r="AQ4070">
        <v>28</v>
      </c>
      <c r="AR4070" t="s">
        <v>1814</v>
      </c>
      <c r="AS4070">
        <v>0</v>
      </c>
      <c r="AT4070" t="s">
        <v>355</v>
      </c>
      <c r="AU4070">
        <v>28</v>
      </c>
    </row>
    <row r="4071" spans="1:47" x14ac:dyDescent="0.25">
      <c r="A4071" t="s">
        <v>1806</v>
      </c>
      <c r="B4071">
        <v>3415253</v>
      </c>
      <c r="C4071">
        <v>537467</v>
      </c>
      <c r="D4071" t="s">
        <v>255</v>
      </c>
      <c r="E4071">
        <v>0</v>
      </c>
      <c r="F4071">
        <v>0</v>
      </c>
      <c r="G4071">
        <v>0</v>
      </c>
      <c r="H4071">
        <v>0</v>
      </c>
      <c r="I4071">
        <v>12</v>
      </c>
      <c r="J4071">
        <v>2020</v>
      </c>
      <c r="K4071" t="s">
        <v>179</v>
      </c>
      <c r="L4071">
        <v>1</v>
      </c>
      <c r="M4071">
        <v>2</v>
      </c>
      <c r="N4071">
        <v>8</v>
      </c>
      <c r="O4071">
        <v>2</v>
      </c>
      <c r="P4071" t="s">
        <v>1807</v>
      </c>
      <c r="Q4071" t="s">
        <v>1808</v>
      </c>
      <c r="R4071" t="s">
        <v>1809</v>
      </c>
      <c r="S4071">
        <v>33046.76150407573</v>
      </c>
      <c r="T4071" t="s">
        <v>604</v>
      </c>
      <c r="U4071" t="s">
        <v>600</v>
      </c>
      <c r="V4071" t="s">
        <v>1810</v>
      </c>
      <c r="W4071" t="s">
        <v>56</v>
      </c>
      <c r="X4071" t="s">
        <v>57</v>
      </c>
      <c r="Y4071" t="s">
        <v>1811</v>
      </c>
      <c r="Z4071" s="1">
        <v>44060</v>
      </c>
      <c r="AA4071">
        <v>12</v>
      </c>
      <c r="AB4071" t="s">
        <v>59</v>
      </c>
      <c r="AC4071">
        <v>2023</v>
      </c>
      <c r="AD4071">
        <v>2671</v>
      </c>
      <c r="AE4071" t="s">
        <v>1812</v>
      </c>
      <c r="AF4071" t="s">
        <v>247</v>
      </c>
      <c r="AG4071" s="1">
        <v>35306</v>
      </c>
      <c r="AH4071" t="s">
        <v>355</v>
      </c>
      <c r="AI4071" t="s">
        <v>265</v>
      </c>
      <c r="AJ4071" t="s">
        <v>64</v>
      </c>
      <c r="AK4071">
        <v>176</v>
      </c>
      <c r="AL4071">
        <v>300000</v>
      </c>
      <c r="AM4071">
        <v>600000</v>
      </c>
      <c r="AN4071" s="1">
        <v>46203</v>
      </c>
      <c r="AO4071" t="s">
        <v>1820</v>
      </c>
      <c r="AP4071" t="s">
        <v>66</v>
      </c>
      <c r="AQ4071">
        <v>28</v>
      </c>
      <c r="AR4071" t="s">
        <v>1814</v>
      </c>
      <c r="AS4071">
        <v>0</v>
      </c>
      <c r="AT4071" t="s">
        <v>355</v>
      </c>
      <c r="AU4071">
        <v>28</v>
      </c>
    </row>
    <row r="4072" spans="1:47" x14ac:dyDescent="0.25">
      <c r="A4072" t="s">
        <v>1806</v>
      </c>
      <c r="B4072">
        <v>3415253</v>
      </c>
      <c r="C4072">
        <v>537467</v>
      </c>
      <c r="D4072" t="s">
        <v>255</v>
      </c>
      <c r="E4072">
        <v>0</v>
      </c>
      <c r="F4072">
        <v>0</v>
      </c>
      <c r="G4072">
        <v>0</v>
      </c>
      <c r="H4072">
        <v>0</v>
      </c>
      <c r="I4072">
        <v>12</v>
      </c>
      <c r="J4072">
        <v>2020</v>
      </c>
      <c r="K4072" t="s">
        <v>179</v>
      </c>
      <c r="L4072">
        <v>1</v>
      </c>
      <c r="M4072">
        <v>2</v>
      </c>
      <c r="N4072">
        <v>8</v>
      </c>
      <c r="O4072">
        <v>2</v>
      </c>
      <c r="P4072" t="s">
        <v>1807</v>
      </c>
      <c r="Q4072" t="s">
        <v>1808</v>
      </c>
      <c r="R4072" t="s">
        <v>1809</v>
      </c>
      <c r="S4072">
        <v>33046.76150407573</v>
      </c>
      <c r="T4072" t="s">
        <v>604</v>
      </c>
      <c r="U4072" t="s">
        <v>600</v>
      </c>
      <c r="V4072" t="s">
        <v>1810</v>
      </c>
      <c r="W4072" t="s">
        <v>56</v>
      </c>
      <c r="X4072" t="s">
        <v>57</v>
      </c>
      <c r="Y4072" t="s">
        <v>1811</v>
      </c>
      <c r="Z4072" s="1">
        <v>44060</v>
      </c>
      <c r="AA4072">
        <v>12</v>
      </c>
      <c r="AB4072" t="s">
        <v>59</v>
      </c>
      <c r="AC4072">
        <v>2023</v>
      </c>
      <c r="AD4072">
        <v>2671</v>
      </c>
      <c r="AE4072" t="s">
        <v>1812</v>
      </c>
      <c r="AF4072" t="s">
        <v>247</v>
      </c>
      <c r="AG4072" s="1">
        <v>35306</v>
      </c>
      <c r="AH4072" t="s">
        <v>355</v>
      </c>
      <c r="AI4072" t="s">
        <v>265</v>
      </c>
      <c r="AJ4072" t="s">
        <v>64</v>
      </c>
      <c r="AK4072">
        <v>176</v>
      </c>
      <c r="AL4072">
        <v>300000</v>
      </c>
      <c r="AM4072">
        <v>600000</v>
      </c>
      <c r="AN4072" s="1">
        <v>46203</v>
      </c>
      <c r="AO4072" t="s">
        <v>1821</v>
      </c>
      <c r="AP4072" t="s">
        <v>66</v>
      </c>
      <c r="AQ4072">
        <v>28</v>
      </c>
      <c r="AR4072" t="s">
        <v>1814</v>
      </c>
      <c r="AS4072">
        <v>0</v>
      </c>
      <c r="AT4072" t="s">
        <v>355</v>
      </c>
      <c r="AU4072">
        <v>28</v>
      </c>
    </row>
    <row r="4073" spans="1:47" x14ac:dyDescent="0.25">
      <c r="A4073" t="s">
        <v>1822</v>
      </c>
      <c r="B4073">
        <v>3415270</v>
      </c>
      <c r="C4073">
        <v>537467</v>
      </c>
      <c r="D4073" t="s">
        <v>255</v>
      </c>
      <c r="E4073">
        <v>0</v>
      </c>
      <c r="F4073">
        <v>0</v>
      </c>
      <c r="G4073">
        <v>1</v>
      </c>
      <c r="H4073">
        <v>0</v>
      </c>
      <c r="I4073">
        <v>90</v>
      </c>
      <c r="J4073">
        <v>2020</v>
      </c>
      <c r="K4073" t="s">
        <v>49</v>
      </c>
      <c r="L4073">
        <v>1</v>
      </c>
      <c r="M4073">
        <v>3</v>
      </c>
      <c r="N4073">
        <v>15</v>
      </c>
      <c r="O4073">
        <v>9</v>
      </c>
      <c r="P4073" t="s">
        <v>1807</v>
      </c>
      <c r="Q4073" t="s">
        <v>1823</v>
      </c>
      <c r="R4073" t="s">
        <v>1809</v>
      </c>
      <c r="S4073">
        <v>33046.76150407573</v>
      </c>
      <c r="T4073" t="s">
        <v>1824</v>
      </c>
      <c r="U4073" t="s">
        <v>600</v>
      </c>
      <c r="V4073" t="s">
        <v>1825</v>
      </c>
      <c r="W4073" t="s">
        <v>302</v>
      </c>
      <c r="X4073" t="s">
        <v>57</v>
      </c>
      <c r="Y4073" t="s">
        <v>1826</v>
      </c>
      <c r="Z4073" s="1">
        <v>44072</v>
      </c>
      <c r="AA4073">
        <v>51</v>
      </c>
      <c r="AB4073" t="s">
        <v>81</v>
      </c>
      <c r="AC4073">
        <v>2023</v>
      </c>
      <c r="AD4073">
        <v>2671</v>
      </c>
      <c r="AE4073" t="s">
        <v>1812</v>
      </c>
      <c r="AF4073" t="s">
        <v>247</v>
      </c>
      <c r="AG4073" s="1">
        <v>35306</v>
      </c>
      <c r="AH4073" t="s">
        <v>355</v>
      </c>
      <c r="AI4073" t="s">
        <v>265</v>
      </c>
      <c r="AJ4073" t="s">
        <v>64</v>
      </c>
      <c r="AK4073">
        <v>176</v>
      </c>
      <c r="AL4073">
        <v>300000</v>
      </c>
      <c r="AM4073">
        <v>600000</v>
      </c>
      <c r="AN4073" s="1">
        <v>46203</v>
      </c>
      <c r="AO4073" t="s">
        <v>1813</v>
      </c>
      <c r="AP4073" t="s">
        <v>66</v>
      </c>
      <c r="AQ4073">
        <v>11</v>
      </c>
      <c r="AR4073" t="s">
        <v>1814</v>
      </c>
      <c r="AS4073">
        <v>0</v>
      </c>
      <c r="AT4073" t="s">
        <v>355</v>
      </c>
      <c r="AU4073">
        <v>28</v>
      </c>
    </row>
    <row r="4074" spans="1:47" x14ac:dyDescent="0.25">
      <c r="A4074" t="s">
        <v>1822</v>
      </c>
      <c r="B4074">
        <v>3415270</v>
      </c>
      <c r="C4074">
        <v>537467</v>
      </c>
      <c r="D4074" t="s">
        <v>255</v>
      </c>
      <c r="E4074">
        <v>0</v>
      </c>
      <c r="F4074">
        <v>0</v>
      </c>
      <c r="G4074">
        <v>1</v>
      </c>
      <c r="H4074">
        <v>0</v>
      </c>
      <c r="I4074">
        <v>90</v>
      </c>
      <c r="J4074">
        <v>2020</v>
      </c>
      <c r="K4074" t="s">
        <v>49</v>
      </c>
      <c r="L4074">
        <v>1</v>
      </c>
      <c r="M4074">
        <v>3</v>
      </c>
      <c r="N4074">
        <v>15</v>
      </c>
      <c r="O4074">
        <v>9</v>
      </c>
      <c r="P4074" t="s">
        <v>1807</v>
      </c>
      <c r="Q4074" t="s">
        <v>1823</v>
      </c>
      <c r="R4074" t="s">
        <v>1809</v>
      </c>
      <c r="S4074">
        <v>33046.76150407573</v>
      </c>
      <c r="T4074" t="s">
        <v>1824</v>
      </c>
      <c r="U4074" t="s">
        <v>600</v>
      </c>
      <c r="V4074" t="s">
        <v>1825</v>
      </c>
      <c r="W4074" t="s">
        <v>302</v>
      </c>
      <c r="X4074" t="s">
        <v>57</v>
      </c>
      <c r="Y4074" t="s">
        <v>1826</v>
      </c>
      <c r="Z4074" s="1">
        <v>44072</v>
      </c>
      <c r="AA4074">
        <v>51</v>
      </c>
      <c r="AB4074" t="s">
        <v>81</v>
      </c>
      <c r="AC4074">
        <v>2023</v>
      </c>
      <c r="AD4074">
        <v>2671</v>
      </c>
      <c r="AE4074" t="s">
        <v>1812</v>
      </c>
      <c r="AF4074" t="s">
        <v>247</v>
      </c>
      <c r="AG4074" s="1">
        <v>35306</v>
      </c>
      <c r="AH4074" t="s">
        <v>355</v>
      </c>
      <c r="AI4074" t="s">
        <v>265</v>
      </c>
      <c r="AJ4074" t="s">
        <v>64</v>
      </c>
      <c r="AK4074">
        <v>176</v>
      </c>
      <c r="AL4074">
        <v>300000</v>
      </c>
      <c r="AM4074">
        <v>600000</v>
      </c>
      <c r="AN4074" s="1">
        <v>46203</v>
      </c>
      <c r="AO4074" t="s">
        <v>1815</v>
      </c>
      <c r="AP4074" t="s">
        <v>66</v>
      </c>
      <c r="AQ4074">
        <v>11</v>
      </c>
      <c r="AR4074" t="s">
        <v>1814</v>
      </c>
      <c r="AS4074">
        <v>0</v>
      </c>
      <c r="AT4074" t="s">
        <v>355</v>
      </c>
      <c r="AU4074">
        <v>28</v>
      </c>
    </row>
    <row r="4075" spans="1:47" x14ac:dyDescent="0.25">
      <c r="A4075" t="s">
        <v>1822</v>
      </c>
      <c r="B4075">
        <v>3415270</v>
      </c>
      <c r="C4075">
        <v>537467</v>
      </c>
      <c r="D4075" t="s">
        <v>255</v>
      </c>
      <c r="E4075">
        <v>0</v>
      </c>
      <c r="F4075">
        <v>0</v>
      </c>
      <c r="G4075">
        <v>1</v>
      </c>
      <c r="H4075">
        <v>0</v>
      </c>
      <c r="I4075">
        <v>90</v>
      </c>
      <c r="J4075">
        <v>2020</v>
      </c>
      <c r="K4075" t="s">
        <v>49</v>
      </c>
      <c r="L4075">
        <v>1</v>
      </c>
      <c r="M4075">
        <v>3</v>
      </c>
      <c r="N4075">
        <v>15</v>
      </c>
      <c r="O4075">
        <v>9</v>
      </c>
      <c r="P4075" t="s">
        <v>1807</v>
      </c>
      <c r="Q4075" t="s">
        <v>1823</v>
      </c>
      <c r="R4075" t="s">
        <v>1809</v>
      </c>
      <c r="S4075">
        <v>33046.76150407573</v>
      </c>
      <c r="T4075" t="s">
        <v>1824</v>
      </c>
      <c r="U4075" t="s">
        <v>600</v>
      </c>
      <c r="V4075" t="s">
        <v>1825</v>
      </c>
      <c r="W4075" t="s">
        <v>302</v>
      </c>
      <c r="X4075" t="s">
        <v>57</v>
      </c>
      <c r="Y4075" t="s">
        <v>1826</v>
      </c>
      <c r="Z4075" s="1">
        <v>44072</v>
      </c>
      <c r="AA4075">
        <v>51</v>
      </c>
      <c r="AB4075" t="s">
        <v>81</v>
      </c>
      <c r="AC4075">
        <v>2023</v>
      </c>
      <c r="AD4075">
        <v>2671</v>
      </c>
      <c r="AE4075" t="s">
        <v>1812</v>
      </c>
      <c r="AF4075" t="s">
        <v>247</v>
      </c>
      <c r="AG4075" s="1">
        <v>35306</v>
      </c>
      <c r="AH4075" t="s">
        <v>355</v>
      </c>
      <c r="AI4075" t="s">
        <v>265</v>
      </c>
      <c r="AJ4075" t="s">
        <v>64</v>
      </c>
      <c r="AK4075">
        <v>176</v>
      </c>
      <c r="AL4075">
        <v>300000</v>
      </c>
      <c r="AM4075">
        <v>600000</v>
      </c>
      <c r="AN4075" s="1">
        <v>46203</v>
      </c>
      <c r="AO4075" t="s">
        <v>1816</v>
      </c>
      <c r="AP4075" t="s">
        <v>164</v>
      </c>
      <c r="AQ4075">
        <v>11</v>
      </c>
      <c r="AR4075" t="s">
        <v>1814</v>
      </c>
      <c r="AS4075">
        <v>0</v>
      </c>
      <c r="AT4075" t="s">
        <v>355</v>
      </c>
      <c r="AU4075">
        <v>28</v>
      </c>
    </row>
    <row r="4076" spans="1:47" x14ac:dyDescent="0.25">
      <c r="A4076" t="s">
        <v>1822</v>
      </c>
      <c r="B4076">
        <v>3415270</v>
      </c>
      <c r="C4076">
        <v>537467</v>
      </c>
      <c r="D4076" t="s">
        <v>255</v>
      </c>
      <c r="E4076">
        <v>0</v>
      </c>
      <c r="F4076">
        <v>0</v>
      </c>
      <c r="G4076">
        <v>1</v>
      </c>
      <c r="H4076">
        <v>0</v>
      </c>
      <c r="I4076">
        <v>90</v>
      </c>
      <c r="J4076">
        <v>2020</v>
      </c>
      <c r="K4076" t="s">
        <v>49</v>
      </c>
      <c r="L4076">
        <v>1</v>
      </c>
      <c r="M4076">
        <v>3</v>
      </c>
      <c r="N4076">
        <v>15</v>
      </c>
      <c r="O4076">
        <v>9</v>
      </c>
      <c r="P4076" t="s">
        <v>1807</v>
      </c>
      <c r="Q4076" t="s">
        <v>1823</v>
      </c>
      <c r="R4076" t="s">
        <v>1809</v>
      </c>
      <c r="S4076">
        <v>33046.76150407573</v>
      </c>
      <c r="T4076" t="s">
        <v>1824</v>
      </c>
      <c r="U4076" t="s">
        <v>600</v>
      </c>
      <c r="V4076" t="s">
        <v>1825</v>
      </c>
      <c r="W4076" t="s">
        <v>302</v>
      </c>
      <c r="X4076" t="s">
        <v>57</v>
      </c>
      <c r="Y4076" t="s">
        <v>1826</v>
      </c>
      <c r="Z4076" s="1">
        <v>44072</v>
      </c>
      <c r="AA4076">
        <v>51</v>
      </c>
      <c r="AB4076" t="s">
        <v>81</v>
      </c>
      <c r="AC4076">
        <v>2023</v>
      </c>
      <c r="AD4076">
        <v>2671</v>
      </c>
      <c r="AE4076" t="s">
        <v>1812</v>
      </c>
      <c r="AF4076" t="s">
        <v>247</v>
      </c>
      <c r="AG4076" s="1">
        <v>35306</v>
      </c>
      <c r="AH4076" t="s">
        <v>355</v>
      </c>
      <c r="AI4076" t="s">
        <v>265</v>
      </c>
      <c r="AJ4076" t="s">
        <v>64</v>
      </c>
      <c r="AK4076">
        <v>176</v>
      </c>
      <c r="AL4076">
        <v>300000</v>
      </c>
      <c r="AM4076">
        <v>600000</v>
      </c>
      <c r="AN4076" s="1">
        <v>46203</v>
      </c>
      <c r="AO4076" t="s">
        <v>1817</v>
      </c>
      <c r="AP4076" t="s">
        <v>66</v>
      </c>
      <c r="AQ4076">
        <v>11</v>
      </c>
      <c r="AR4076" t="s">
        <v>1814</v>
      </c>
      <c r="AS4076">
        <v>0</v>
      </c>
      <c r="AT4076" t="s">
        <v>355</v>
      </c>
      <c r="AU4076">
        <v>28</v>
      </c>
    </row>
    <row r="4077" spans="1:47" x14ac:dyDescent="0.25">
      <c r="A4077" t="s">
        <v>1822</v>
      </c>
      <c r="B4077">
        <v>3415270</v>
      </c>
      <c r="C4077">
        <v>537467</v>
      </c>
      <c r="D4077" t="s">
        <v>255</v>
      </c>
      <c r="E4077">
        <v>0</v>
      </c>
      <c r="F4077">
        <v>0</v>
      </c>
      <c r="G4077">
        <v>1</v>
      </c>
      <c r="H4077">
        <v>0</v>
      </c>
      <c r="I4077">
        <v>90</v>
      </c>
      <c r="J4077">
        <v>2020</v>
      </c>
      <c r="K4077" t="s">
        <v>49</v>
      </c>
      <c r="L4077">
        <v>1</v>
      </c>
      <c r="M4077">
        <v>3</v>
      </c>
      <c r="N4077">
        <v>15</v>
      </c>
      <c r="O4077">
        <v>9</v>
      </c>
      <c r="P4077" t="s">
        <v>1807</v>
      </c>
      <c r="Q4077" t="s">
        <v>1823</v>
      </c>
      <c r="R4077" t="s">
        <v>1809</v>
      </c>
      <c r="S4077">
        <v>33046.76150407573</v>
      </c>
      <c r="T4077" t="s">
        <v>1824</v>
      </c>
      <c r="U4077" t="s">
        <v>600</v>
      </c>
      <c r="V4077" t="s">
        <v>1825</v>
      </c>
      <c r="W4077" t="s">
        <v>302</v>
      </c>
      <c r="X4077" t="s">
        <v>57</v>
      </c>
      <c r="Y4077" t="s">
        <v>1826</v>
      </c>
      <c r="Z4077" s="1">
        <v>44072</v>
      </c>
      <c r="AA4077">
        <v>51</v>
      </c>
      <c r="AB4077" t="s">
        <v>81</v>
      </c>
      <c r="AC4077">
        <v>2023</v>
      </c>
      <c r="AD4077">
        <v>2671</v>
      </c>
      <c r="AE4077" t="s">
        <v>1812</v>
      </c>
      <c r="AF4077" t="s">
        <v>247</v>
      </c>
      <c r="AG4077" s="1">
        <v>35306</v>
      </c>
      <c r="AH4077" t="s">
        <v>355</v>
      </c>
      <c r="AI4077" t="s">
        <v>265</v>
      </c>
      <c r="AJ4077" t="s">
        <v>64</v>
      </c>
      <c r="AK4077">
        <v>176</v>
      </c>
      <c r="AL4077">
        <v>300000</v>
      </c>
      <c r="AM4077">
        <v>600000</v>
      </c>
      <c r="AN4077" s="1">
        <v>46203</v>
      </c>
      <c r="AO4077" t="s">
        <v>1818</v>
      </c>
      <c r="AP4077" t="s">
        <v>66</v>
      </c>
      <c r="AQ4077">
        <v>28</v>
      </c>
      <c r="AR4077" t="s">
        <v>1814</v>
      </c>
      <c r="AS4077">
        <v>0</v>
      </c>
      <c r="AT4077" t="s">
        <v>355</v>
      </c>
      <c r="AU4077">
        <v>28</v>
      </c>
    </row>
    <row r="4078" spans="1:47" x14ac:dyDescent="0.25">
      <c r="A4078" t="s">
        <v>1822</v>
      </c>
      <c r="B4078">
        <v>3415270</v>
      </c>
      <c r="C4078">
        <v>537467</v>
      </c>
      <c r="D4078" t="s">
        <v>255</v>
      </c>
      <c r="E4078">
        <v>0</v>
      </c>
      <c r="F4078">
        <v>0</v>
      </c>
      <c r="G4078">
        <v>1</v>
      </c>
      <c r="H4078">
        <v>0</v>
      </c>
      <c r="I4078">
        <v>90</v>
      </c>
      <c r="J4078">
        <v>2020</v>
      </c>
      <c r="K4078" t="s">
        <v>49</v>
      </c>
      <c r="L4078">
        <v>1</v>
      </c>
      <c r="M4078">
        <v>3</v>
      </c>
      <c r="N4078">
        <v>15</v>
      </c>
      <c r="O4078">
        <v>9</v>
      </c>
      <c r="P4078" t="s">
        <v>1807</v>
      </c>
      <c r="Q4078" t="s">
        <v>1823</v>
      </c>
      <c r="R4078" t="s">
        <v>1809</v>
      </c>
      <c r="S4078">
        <v>33046.76150407573</v>
      </c>
      <c r="T4078" t="s">
        <v>1824</v>
      </c>
      <c r="U4078" t="s">
        <v>600</v>
      </c>
      <c r="V4078" t="s">
        <v>1825</v>
      </c>
      <c r="W4078" t="s">
        <v>302</v>
      </c>
      <c r="X4078" t="s">
        <v>57</v>
      </c>
      <c r="Y4078" t="s">
        <v>1826</v>
      </c>
      <c r="Z4078" s="1">
        <v>44072</v>
      </c>
      <c r="AA4078">
        <v>51</v>
      </c>
      <c r="AB4078" t="s">
        <v>81</v>
      </c>
      <c r="AC4078">
        <v>2023</v>
      </c>
      <c r="AD4078">
        <v>2671</v>
      </c>
      <c r="AE4078" t="s">
        <v>1812</v>
      </c>
      <c r="AF4078" t="s">
        <v>247</v>
      </c>
      <c r="AG4078" s="1">
        <v>35306</v>
      </c>
      <c r="AH4078" t="s">
        <v>355</v>
      </c>
      <c r="AI4078" t="s">
        <v>265</v>
      </c>
      <c r="AJ4078" t="s">
        <v>64</v>
      </c>
      <c r="AK4078">
        <v>176</v>
      </c>
      <c r="AL4078">
        <v>300000</v>
      </c>
      <c r="AM4078">
        <v>600000</v>
      </c>
      <c r="AN4078" s="1">
        <v>46203</v>
      </c>
      <c r="AO4078" t="s">
        <v>1819</v>
      </c>
      <c r="AP4078" t="s">
        <v>66</v>
      </c>
      <c r="AQ4078">
        <v>28</v>
      </c>
      <c r="AR4078" t="s">
        <v>1814</v>
      </c>
      <c r="AS4078">
        <v>0</v>
      </c>
      <c r="AT4078" t="s">
        <v>355</v>
      </c>
      <c r="AU4078">
        <v>28</v>
      </c>
    </row>
    <row r="4079" spans="1:47" x14ac:dyDescent="0.25">
      <c r="A4079" t="s">
        <v>1822</v>
      </c>
      <c r="B4079">
        <v>3415270</v>
      </c>
      <c r="C4079">
        <v>537467</v>
      </c>
      <c r="D4079" t="s">
        <v>255</v>
      </c>
      <c r="E4079">
        <v>0</v>
      </c>
      <c r="F4079">
        <v>0</v>
      </c>
      <c r="G4079">
        <v>1</v>
      </c>
      <c r="H4079">
        <v>0</v>
      </c>
      <c r="I4079">
        <v>90</v>
      </c>
      <c r="J4079">
        <v>2020</v>
      </c>
      <c r="K4079" t="s">
        <v>49</v>
      </c>
      <c r="L4079">
        <v>1</v>
      </c>
      <c r="M4079">
        <v>3</v>
      </c>
      <c r="N4079">
        <v>15</v>
      </c>
      <c r="O4079">
        <v>9</v>
      </c>
      <c r="P4079" t="s">
        <v>1807</v>
      </c>
      <c r="Q4079" t="s">
        <v>1823</v>
      </c>
      <c r="R4079" t="s">
        <v>1809</v>
      </c>
      <c r="S4079">
        <v>33046.76150407573</v>
      </c>
      <c r="T4079" t="s">
        <v>1824</v>
      </c>
      <c r="U4079" t="s">
        <v>600</v>
      </c>
      <c r="V4079" t="s">
        <v>1825</v>
      </c>
      <c r="W4079" t="s">
        <v>302</v>
      </c>
      <c r="X4079" t="s">
        <v>57</v>
      </c>
      <c r="Y4079" t="s">
        <v>1826</v>
      </c>
      <c r="Z4079" s="1">
        <v>44072</v>
      </c>
      <c r="AA4079">
        <v>51</v>
      </c>
      <c r="AB4079" t="s">
        <v>81</v>
      </c>
      <c r="AC4079">
        <v>2023</v>
      </c>
      <c r="AD4079">
        <v>2671</v>
      </c>
      <c r="AE4079" t="s">
        <v>1812</v>
      </c>
      <c r="AF4079" t="s">
        <v>247</v>
      </c>
      <c r="AG4079" s="1">
        <v>35306</v>
      </c>
      <c r="AH4079" t="s">
        <v>355</v>
      </c>
      <c r="AI4079" t="s">
        <v>265</v>
      </c>
      <c r="AJ4079" t="s">
        <v>64</v>
      </c>
      <c r="AK4079">
        <v>176</v>
      </c>
      <c r="AL4079">
        <v>300000</v>
      </c>
      <c r="AM4079">
        <v>600000</v>
      </c>
      <c r="AN4079" s="1">
        <v>46203</v>
      </c>
      <c r="AO4079" t="s">
        <v>1820</v>
      </c>
      <c r="AP4079" t="s">
        <v>66</v>
      </c>
      <c r="AQ4079">
        <v>28</v>
      </c>
      <c r="AR4079" t="s">
        <v>1814</v>
      </c>
      <c r="AS4079">
        <v>0</v>
      </c>
      <c r="AT4079" t="s">
        <v>355</v>
      </c>
      <c r="AU4079">
        <v>28</v>
      </c>
    </row>
    <row r="4080" spans="1:47" x14ac:dyDescent="0.25">
      <c r="A4080" t="s">
        <v>1822</v>
      </c>
      <c r="B4080">
        <v>3415270</v>
      </c>
      <c r="C4080">
        <v>537467</v>
      </c>
      <c r="D4080" t="s">
        <v>255</v>
      </c>
      <c r="E4080">
        <v>0</v>
      </c>
      <c r="F4080">
        <v>0</v>
      </c>
      <c r="G4080">
        <v>1</v>
      </c>
      <c r="H4080">
        <v>0</v>
      </c>
      <c r="I4080">
        <v>90</v>
      </c>
      <c r="J4080">
        <v>2020</v>
      </c>
      <c r="K4080" t="s">
        <v>49</v>
      </c>
      <c r="L4080">
        <v>1</v>
      </c>
      <c r="M4080">
        <v>3</v>
      </c>
      <c r="N4080">
        <v>15</v>
      </c>
      <c r="O4080">
        <v>9</v>
      </c>
      <c r="P4080" t="s">
        <v>1807</v>
      </c>
      <c r="Q4080" t="s">
        <v>1823</v>
      </c>
      <c r="R4080" t="s">
        <v>1809</v>
      </c>
      <c r="S4080">
        <v>33046.76150407573</v>
      </c>
      <c r="T4080" t="s">
        <v>1824</v>
      </c>
      <c r="U4080" t="s">
        <v>600</v>
      </c>
      <c r="V4080" t="s">
        <v>1825</v>
      </c>
      <c r="W4080" t="s">
        <v>302</v>
      </c>
      <c r="X4080" t="s">
        <v>57</v>
      </c>
      <c r="Y4080" t="s">
        <v>1826</v>
      </c>
      <c r="Z4080" s="1">
        <v>44072</v>
      </c>
      <c r="AA4080">
        <v>51</v>
      </c>
      <c r="AB4080" t="s">
        <v>81</v>
      </c>
      <c r="AC4080">
        <v>2023</v>
      </c>
      <c r="AD4080">
        <v>2671</v>
      </c>
      <c r="AE4080" t="s">
        <v>1812</v>
      </c>
      <c r="AF4080" t="s">
        <v>247</v>
      </c>
      <c r="AG4080" s="1">
        <v>35306</v>
      </c>
      <c r="AH4080" t="s">
        <v>355</v>
      </c>
      <c r="AI4080" t="s">
        <v>265</v>
      </c>
      <c r="AJ4080" t="s">
        <v>64</v>
      </c>
      <c r="AK4080">
        <v>176</v>
      </c>
      <c r="AL4080">
        <v>300000</v>
      </c>
      <c r="AM4080">
        <v>600000</v>
      </c>
      <c r="AN4080" s="1">
        <v>46203</v>
      </c>
      <c r="AO4080" t="s">
        <v>1821</v>
      </c>
      <c r="AP4080" t="s">
        <v>66</v>
      </c>
      <c r="AQ4080">
        <v>28</v>
      </c>
      <c r="AR4080" t="s">
        <v>1814</v>
      </c>
      <c r="AS4080">
        <v>0</v>
      </c>
      <c r="AT4080" t="s">
        <v>355</v>
      </c>
      <c r="AU4080">
        <v>28</v>
      </c>
    </row>
    <row r="4081" spans="1:47" x14ac:dyDescent="0.25">
      <c r="A4081" t="s">
        <v>1827</v>
      </c>
      <c r="B4081">
        <v>3415274</v>
      </c>
      <c r="C4081">
        <v>537467</v>
      </c>
      <c r="D4081" t="s">
        <v>255</v>
      </c>
      <c r="E4081">
        <v>0</v>
      </c>
      <c r="F4081">
        <v>0</v>
      </c>
      <c r="G4081">
        <v>0</v>
      </c>
      <c r="H4081">
        <v>1</v>
      </c>
      <c r="I4081">
        <v>71</v>
      </c>
      <c r="J4081">
        <v>2020</v>
      </c>
      <c r="K4081" t="s">
        <v>74</v>
      </c>
      <c r="L4081">
        <v>4</v>
      </c>
      <c r="M4081">
        <v>1</v>
      </c>
      <c r="N4081">
        <v>5</v>
      </c>
      <c r="O4081">
        <v>17</v>
      </c>
      <c r="P4081" t="s">
        <v>1828</v>
      </c>
      <c r="Q4081" t="s">
        <v>1807</v>
      </c>
      <c r="R4081" t="s">
        <v>1089</v>
      </c>
      <c r="S4081">
        <v>9200</v>
      </c>
      <c r="T4081" t="s">
        <v>320</v>
      </c>
      <c r="U4081" t="s">
        <v>1090</v>
      </c>
      <c r="V4081" t="s">
        <v>600</v>
      </c>
      <c r="W4081" t="s">
        <v>79</v>
      </c>
      <c r="X4081" t="s">
        <v>57</v>
      </c>
      <c r="Y4081" t="s">
        <v>1829</v>
      </c>
      <c r="Z4081" s="1">
        <v>44086</v>
      </c>
      <c r="AA4081">
        <v>71</v>
      </c>
      <c r="AB4081" t="s">
        <v>59</v>
      </c>
      <c r="AC4081">
        <v>2023</v>
      </c>
      <c r="AD4081">
        <v>2671</v>
      </c>
      <c r="AE4081" t="s">
        <v>1812</v>
      </c>
      <c r="AF4081" t="s">
        <v>247</v>
      </c>
      <c r="AG4081" s="1">
        <v>35306</v>
      </c>
      <c r="AH4081" t="s">
        <v>355</v>
      </c>
      <c r="AI4081" t="s">
        <v>265</v>
      </c>
      <c r="AJ4081" t="s">
        <v>64</v>
      </c>
      <c r="AK4081">
        <v>176</v>
      </c>
      <c r="AL4081">
        <v>300000</v>
      </c>
      <c r="AM4081">
        <v>600000</v>
      </c>
      <c r="AN4081" s="1">
        <v>46203</v>
      </c>
      <c r="AO4081" t="s">
        <v>1813</v>
      </c>
      <c r="AP4081" t="s">
        <v>66</v>
      </c>
      <c r="AQ4081">
        <v>11</v>
      </c>
      <c r="AR4081" t="s">
        <v>1814</v>
      </c>
      <c r="AS4081">
        <v>0</v>
      </c>
      <c r="AT4081" t="s">
        <v>355</v>
      </c>
      <c r="AU4081">
        <v>28</v>
      </c>
    </row>
    <row r="4082" spans="1:47" x14ac:dyDescent="0.25">
      <c r="A4082" t="s">
        <v>1827</v>
      </c>
      <c r="B4082">
        <v>3415274</v>
      </c>
      <c r="C4082">
        <v>537467</v>
      </c>
      <c r="D4082" t="s">
        <v>255</v>
      </c>
      <c r="E4082">
        <v>0</v>
      </c>
      <c r="F4082">
        <v>0</v>
      </c>
      <c r="G4082">
        <v>0</v>
      </c>
      <c r="H4082">
        <v>1</v>
      </c>
      <c r="I4082">
        <v>71</v>
      </c>
      <c r="J4082">
        <v>2020</v>
      </c>
      <c r="K4082" t="s">
        <v>74</v>
      </c>
      <c r="L4082">
        <v>4</v>
      </c>
      <c r="M4082">
        <v>1</v>
      </c>
      <c r="N4082">
        <v>5</v>
      </c>
      <c r="O4082">
        <v>17</v>
      </c>
      <c r="P4082" t="s">
        <v>1828</v>
      </c>
      <c r="Q4082" t="s">
        <v>1807</v>
      </c>
      <c r="R4082" t="s">
        <v>1089</v>
      </c>
      <c r="S4082">
        <v>9200</v>
      </c>
      <c r="T4082" t="s">
        <v>320</v>
      </c>
      <c r="U4082" t="s">
        <v>1090</v>
      </c>
      <c r="V4082" t="s">
        <v>600</v>
      </c>
      <c r="W4082" t="s">
        <v>79</v>
      </c>
      <c r="X4082" t="s">
        <v>57</v>
      </c>
      <c r="Y4082" t="s">
        <v>1829</v>
      </c>
      <c r="Z4082" s="1">
        <v>44086</v>
      </c>
      <c r="AA4082">
        <v>71</v>
      </c>
      <c r="AB4082" t="s">
        <v>59</v>
      </c>
      <c r="AC4082">
        <v>2023</v>
      </c>
      <c r="AD4082">
        <v>2671</v>
      </c>
      <c r="AE4082" t="s">
        <v>1812</v>
      </c>
      <c r="AF4082" t="s">
        <v>247</v>
      </c>
      <c r="AG4082" s="1">
        <v>35306</v>
      </c>
      <c r="AH4082" t="s">
        <v>355</v>
      </c>
      <c r="AI4082" t="s">
        <v>265</v>
      </c>
      <c r="AJ4082" t="s">
        <v>64</v>
      </c>
      <c r="AK4082">
        <v>176</v>
      </c>
      <c r="AL4082">
        <v>300000</v>
      </c>
      <c r="AM4082">
        <v>600000</v>
      </c>
      <c r="AN4082" s="1">
        <v>46203</v>
      </c>
      <c r="AO4082" t="s">
        <v>1815</v>
      </c>
      <c r="AP4082" t="s">
        <v>66</v>
      </c>
      <c r="AQ4082">
        <v>11</v>
      </c>
      <c r="AR4082" t="s">
        <v>1814</v>
      </c>
      <c r="AS4082">
        <v>0</v>
      </c>
      <c r="AT4082" t="s">
        <v>355</v>
      </c>
      <c r="AU4082">
        <v>28</v>
      </c>
    </row>
    <row r="4083" spans="1:47" x14ac:dyDescent="0.25">
      <c r="A4083" t="s">
        <v>1827</v>
      </c>
      <c r="B4083">
        <v>3415274</v>
      </c>
      <c r="C4083">
        <v>537467</v>
      </c>
      <c r="D4083" t="s">
        <v>255</v>
      </c>
      <c r="E4083">
        <v>0</v>
      </c>
      <c r="F4083">
        <v>0</v>
      </c>
      <c r="G4083">
        <v>0</v>
      </c>
      <c r="H4083">
        <v>1</v>
      </c>
      <c r="I4083">
        <v>71</v>
      </c>
      <c r="J4083">
        <v>2020</v>
      </c>
      <c r="K4083" t="s">
        <v>74</v>
      </c>
      <c r="L4083">
        <v>4</v>
      </c>
      <c r="M4083">
        <v>1</v>
      </c>
      <c r="N4083">
        <v>5</v>
      </c>
      <c r="O4083">
        <v>17</v>
      </c>
      <c r="P4083" t="s">
        <v>1828</v>
      </c>
      <c r="Q4083" t="s">
        <v>1807</v>
      </c>
      <c r="R4083" t="s">
        <v>1089</v>
      </c>
      <c r="S4083">
        <v>9200</v>
      </c>
      <c r="T4083" t="s">
        <v>320</v>
      </c>
      <c r="U4083" t="s">
        <v>1090</v>
      </c>
      <c r="V4083" t="s">
        <v>600</v>
      </c>
      <c r="W4083" t="s">
        <v>79</v>
      </c>
      <c r="X4083" t="s">
        <v>57</v>
      </c>
      <c r="Y4083" t="s">
        <v>1829</v>
      </c>
      <c r="Z4083" s="1">
        <v>44086</v>
      </c>
      <c r="AA4083">
        <v>71</v>
      </c>
      <c r="AB4083" t="s">
        <v>59</v>
      </c>
      <c r="AC4083">
        <v>2023</v>
      </c>
      <c r="AD4083">
        <v>2671</v>
      </c>
      <c r="AE4083" t="s">
        <v>1812</v>
      </c>
      <c r="AF4083" t="s">
        <v>247</v>
      </c>
      <c r="AG4083" s="1">
        <v>35306</v>
      </c>
      <c r="AH4083" t="s">
        <v>355</v>
      </c>
      <c r="AI4083" t="s">
        <v>265</v>
      </c>
      <c r="AJ4083" t="s">
        <v>64</v>
      </c>
      <c r="AK4083">
        <v>176</v>
      </c>
      <c r="AL4083">
        <v>300000</v>
      </c>
      <c r="AM4083">
        <v>600000</v>
      </c>
      <c r="AN4083" s="1">
        <v>46203</v>
      </c>
      <c r="AO4083" t="s">
        <v>1816</v>
      </c>
      <c r="AP4083" t="s">
        <v>164</v>
      </c>
      <c r="AQ4083">
        <v>11</v>
      </c>
      <c r="AR4083" t="s">
        <v>1814</v>
      </c>
      <c r="AS4083">
        <v>0</v>
      </c>
      <c r="AT4083" t="s">
        <v>355</v>
      </c>
      <c r="AU4083">
        <v>28</v>
      </c>
    </row>
    <row r="4084" spans="1:47" x14ac:dyDescent="0.25">
      <c r="A4084" t="s">
        <v>1827</v>
      </c>
      <c r="B4084">
        <v>3415274</v>
      </c>
      <c r="C4084">
        <v>537467</v>
      </c>
      <c r="D4084" t="s">
        <v>255</v>
      </c>
      <c r="E4084">
        <v>0</v>
      </c>
      <c r="F4084">
        <v>0</v>
      </c>
      <c r="G4084">
        <v>0</v>
      </c>
      <c r="H4084">
        <v>1</v>
      </c>
      <c r="I4084">
        <v>71</v>
      </c>
      <c r="J4084">
        <v>2020</v>
      </c>
      <c r="K4084" t="s">
        <v>74</v>
      </c>
      <c r="L4084">
        <v>4</v>
      </c>
      <c r="M4084">
        <v>1</v>
      </c>
      <c r="N4084">
        <v>5</v>
      </c>
      <c r="O4084">
        <v>17</v>
      </c>
      <c r="P4084" t="s">
        <v>1828</v>
      </c>
      <c r="Q4084" t="s">
        <v>1807</v>
      </c>
      <c r="R4084" t="s">
        <v>1089</v>
      </c>
      <c r="S4084">
        <v>9200</v>
      </c>
      <c r="T4084" t="s">
        <v>320</v>
      </c>
      <c r="U4084" t="s">
        <v>1090</v>
      </c>
      <c r="V4084" t="s">
        <v>600</v>
      </c>
      <c r="W4084" t="s">
        <v>79</v>
      </c>
      <c r="X4084" t="s">
        <v>57</v>
      </c>
      <c r="Y4084" t="s">
        <v>1829</v>
      </c>
      <c r="Z4084" s="1">
        <v>44086</v>
      </c>
      <c r="AA4084">
        <v>71</v>
      </c>
      <c r="AB4084" t="s">
        <v>59</v>
      </c>
      <c r="AC4084">
        <v>2023</v>
      </c>
      <c r="AD4084">
        <v>2671</v>
      </c>
      <c r="AE4084" t="s">
        <v>1812</v>
      </c>
      <c r="AF4084" t="s">
        <v>247</v>
      </c>
      <c r="AG4084" s="1">
        <v>35306</v>
      </c>
      <c r="AH4084" t="s">
        <v>355</v>
      </c>
      <c r="AI4084" t="s">
        <v>265</v>
      </c>
      <c r="AJ4084" t="s">
        <v>64</v>
      </c>
      <c r="AK4084">
        <v>176</v>
      </c>
      <c r="AL4084">
        <v>300000</v>
      </c>
      <c r="AM4084">
        <v>600000</v>
      </c>
      <c r="AN4084" s="1">
        <v>46203</v>
      </c>
      <c r="AO4084" t="s">
        <v>1817</v>
      </c>
      <c r="AP4084" t="s">
        <v>66</v>
      </c>
      <c r="AQ4084">
        <v>11</v>
      </c>
      <c r="AR4084" t="s">
        <v>1814</v>
      </c>
      <c r="AS4084">
        <v>0</v>
      </c>
      <c r="AT4084" t="s">
        <v>355</v>
      </c>
      <c r="AU4084">
        <v>28</v>
      </c>
    </row>
    <row r="4085" spans="1:47" x14ac:dyDescent="0.25">
      <c r="A4085" t="s">
        <v>1827</v>
      </c>
      <c r="B4085">
        <v>3415274</v>
      </c>
      <c r="C4085">
        <v>537467</v>
      </c>
      <c r="D4085" t="s">
        <v>255</v>
      </c>
      <c r="E4085">
        <v>0</v>
      </c>
      <c r="F4085">
        <v>0</v>
      </c>
      <c r="G4085">
        <v>0</v>
      </c>
      <c r="H4085">
        <v>1</v>
      </c>
      <c r="I4085">
        <v>71</v>
      </c>
      <c r="J4085">
        <v>2020</v>
      </c>
      <c r="K4085" t="s">
        <v>74</v>
      </c>
      <c r="L4085">
        <v>4</v>
      </c>
      <c r="M4085">
        <v>1</v>
      </c>
      <c r="N4085">
        <v>5</v>
      </c>
      <c r="O4085">
        <v>17</v>
      </c>
      <c r="P4085" t="s">
        <v>1828</v>
      </c>
      <c r="Q4085" t="s">
        <v>1807</v>
      </c>
      <c r="R4085" t="s">
        <v>1089</v>
      </c>
      <c r="S4085">
        <v>9200</v>
      </c>
      <c r="T4085" t="s">
        <v>320</v>
      </c>
      <c r="U4085" t="s">
        <v>1090</v>
      </c>
      <c r="V4085" t="s">
        <v>600</v>
      </c>
      <c r="W4085" t="s">
        <v>79</v>
      </c>
      <c r="X4085" t="s">
        <v>57</v>
      </c>
      <c r="Y4085" t="s">
        <v>1829</v>
      </c>
      <c r="Z4085" s="1">
        <v>44086</v>
      </c>
      <c r="AA4085">
        <v>71</v>
      </c>
      <c r="AB4085" t="s">
        <v>59</v>
      </c>
      <c r="AC4085">
        <v>2023</v>
      </c>
      <c r="AD4085">
        <v>2671</v>
      </c>
      <c r="AE4085" t="s">
        <v>1812</v>
      </c>
      <c r="AF4085" t="s">
        <v>247</v>
      </c>
      <c r="AG4085" s="1">
        <v>35306</v>
      </c>
      <c r="AH4085" t="s">
        <v>355</v>
      </c>
      <c r="AI4085" t="s">
        <v>265</v>
      </c>
      <c r="AJ4085" t="s">
        <v>64</v>
      </c>
      <c r="AK4085">
        <v>176</v>
      </c>
      <c r="AL4085">
        <v>300000</v>
      </c>
      <c r="AM4085">
        <v>600000</v>
      </c>
      <c r="AN4085" s="1">
        <v>46203</v>
      </c>
      <c r="AO4085" t="s">
        <v>1818</v>
      </c>
      <c r="AP4085" t="s">
        <v>66</v>
      </c>
      <c r="AQ4085">
        <v>28</v>
      </c>
      <c r="AR4085" t="s">
        <v>1814</v>
      </c>
      <c r="AS4085">
        <v>0</v>
      </c>
      <c r="AT4085" t="s">
        <v>355</v>
      </c>
      <c r="AU4085">
        <v>28</v>
      </c>
    </row>
    <row r="4086" spans="1:47" x14ac:dyDescent="0.25">
      <c r="A4086" t="s">
        <v>1827</v>
      </c>
      <c r="B4086">
        <v>3415274</v>
      </c>
      <c r="C4086">
        <v>537467</v>
      </c>
      <c r="D4086" t="s">
        <v>255</v>
      </c>
      <c r="E4086">
        <v>0</v>
      </c>
      <c r="F4086">
        <v>0</v>
      </c>
      <c r="G4086">
        <v>0</v>
      </c>
      <c r="H4086">
        <v>1</v>
      </c>
      <c r="I4086">
        <v>71</v>
      </c>
      <c r="J4086">
        <v>2020</v>
      </c>
      <c r="K4086" t="s">
        <v>74</v>
      </c>
      <c r="L4086">
        <v>4</v>
      </c>
      <c r="M4086">
        <v>1</v>
      </c>
      <c r="N4086">
        <v>5</v>
      </c>
      <c r="O4086">
        <v>17</v>
      </c>
      <c r="P4086" t="s">
        <v>1828</v>
      </c>
      <c r="Q4086" t="s">
        <v>1807</v>
      </c>
      <c r="R4086" t="s">
        <v>1089</v>
      </c>
      <c r="S4086">
        <v>9200</v>
      </c>
      <c r="T4086" t="s">
        <v>320</v>
      </c>
      <c r="U4086" t="s">
        <v>1090</v>
      </c>
      <c r="V4086" t="s">
        <v>600</v>
      </c>
      <c r="W4086" t="s">
        <v>79</v>
      </c>
      <c r="X4086" t="s">
        <v>57</v>
      </c>
      <c r="Y4086" t="s">
        <v>1829</v>
      </c>
      <c r="Z4086" s="1">
        <v>44086</v>
      </c>
      <c r="AA4086">
        <v>71</v>
      </c>
      <c r="AB4086" t="s">
        <v>59</v>
      </c>
      <c r="AC4086">
        <v>2023</v>
      </c>
      <c r="AD4086">
        <v>2671</v>
      </c>
      <c r="AE4086" t="s">
        <v>1812</v>
      </c>
      <c r="AF4086" t="s">
        <v>247</v>
      </c>
      <c r="AG4086" s="1">
        <v>35306</v>
      </c>
      <c r="AH4086" t="s">
        <v>355</v>
      </c>
      <c r="AI4086" t="s">
        <v>265</v>
      </c>
      <c r="AJ4086" t="s">
        <v>64</v>
      </c>
      <c r="AK4086">
        <v>176</v>
      </c>
      <c r="AL4086">
        <v>300000</v>
      </c>
      <c r="AM4086">
        <v>600000</v>
      </c>
      <c r="AN4086" s="1">
        <v>46203</v>
      </c>
      <c r="AO4086" t="s">
        <v>1819</v>
      </c>
      <c r="AP4086" t="s">
        <v>66</v>
      </c>
      <c r="AQ4086">
        <v>28</v>
      </c>
      <c r="AR4086" t="s">
        <v>1814</v>
      </c>
      <c r="AS4086">
        <v>0</v>
      </c>
      <c r="AT4086" t="s">
        <v>355</v>
      </c>
      <c r="AU4086">
        <v>28</v>
      </c>
    </row>
    <row r="4087" spans="1:47" x14ac:dyDescent="0.25">
      <c r="A4087" t="s">
        <v>1827</v>
      </c>
      <c r="B4087">
        <v>3415274</v>
      </c>
      <c r="C4087">
        <v>537467</v>
      </c>
      <c r="D4087" t="s">
        <v>255</v>
      </c>
      <c r="E4087">
        <v>0</v>
      </c>
      <c r="F4087">
        <v>0</v>
      </c>
      <c r="G4087">
        <v>0</v>
      </c>
      <c r="H4087">
        <v>1</v>
      </c>
      <c r="I4087">
        <v>71</v>
      </c>
      <c r="J4087">
        <v>2020</v>
      </c>
      <c r="K4087" t="s">
        <v>74</v>
      </c>
      <c r="L4087">
        <v>4</v>
      </c>
      <c r="M4087">
        <v>1</v>
      </c>
      <c r="N4087">
        <v>5</v>
      </c>
      <c r="O4087">
        <v>17</v>
      </c>
      <c r="P4087" t="s">
        <v>1828</v>
      </c>
      <c r="Q4087" t="s">
        <v>1807</v>
      </c>
      <c r="R4087" t="s">
        <v>1089</v>
      </c>
      <c r="S4087">
        <v>9200</v>
      </c>
      <c r="T4087" t="s">
        <v>320</v>
      </c>
      <c r="U4087" t="s">
        <v>1090</v>
      </c>
      <c r="V4087" t="s">
        <v>600</v>
      </c>
      <c r="W4087" t="s">
        <v>79</v>
      </c>
      <c r="X4087" t="s">
        <v>57</v>
      </c>
      <c r="Y4087" t="s">
        <v>1829</v>
      </c>
      <c r="Z4087" s="1">
        <v>44086</v>
      </c>
      <c r="AA4087">
        <v>71</v>
      </c>
      <c r="AB4087" t="s">
        <v>59</v>
      </c>
      <c r="AC4087">
        <v>2023</v>
      </c>
      <c r="AD4087">
        <v>2671</v>
      </c>
      <c r="AE4087" t="s">
        <v>1812</v>
      </c>
      <c r="AF4087" t="s">
        <v>247</v>
      </c>
      <c r="AG4087" s="1">
        <v>35306</v>
      </c>
      <c r="AH4087" t="s">
        <v>355</v>
      </c>
      <c r="AI4087" t="s">
        <v>265</v>
      </c>
      <c r="AJ4087" t="s">
        <v>64</v>
      </c>
      <c r="AK4087">
        <v>176</v>
      </c>
      <c r="AL4087">
        <v>300000</v>
      </c>
      <c r="AM4087">
        <v>600000</v>
      </c>
      <c r="AN4087" s="1">
        <v>46203</v>
      </c>
      <c r="AO4087" t="s">
        <v>1820</v>
      </c>
      <c r="AP4087" t="s">
        <v>66</v>
      </c>
      <c r="AQ4087">
        <v>28</v>
      </c>
      <c r="AR4087" t="s">
        <v>1814</v>
      </c>
      <c r="AS4087">
        <v>0</v>
      </c>
      <c r="AT4087" t="s">
        <v>355</v>
      </c>
      <c r="AU4087">
        <v>28</v>
      </c>
    </row>
    <row r="4088" spans="1:47" x14ac:dyDescent="0.25">
      <c r="A4088" t="s">
        <v>1827</v>
      </c>
      <c r="B4088">
        <v>3415274</v>
      </c>
      <c r="C4088">
        <v>537467</v>
      </c>
      <c r="D4088" t="s">
        <v>255</v>
      </c>
      <c r="E4088">
        <v>0</v>
      </c>
      <c r="F4088">
        <v>0</v>
      </c>
      <c r="G4088">
        <v>0</v>
      </c>
      <c r="H4088">
        <v>1</v>
      </c>
      <c r="I4088">
        <v>71</v>
      </c>
      <c r="J4088">
        <v>2020</v>
      </c>
      <c r="K4088" t="s">
        <v>74</v>
      </c>
      <c r="L4088">
        <v>4</v>
      </c>
      <c r="M4088">
        <v>1</v>
      </c>
      <c r="N4088">
        <v>5</v>
      </c>
      <c r="O4088">
        <v>17</v>
      </c>
      <c r="P4088" t="s">
        <v>1828</v>
      </c>
      <c r="Q4088" t="s">
        <v>1807</v>
      </c>
      <c r="R4088" t="s">
        <v>1089</v>
      </c>
      <c r="S4088">
        <v>9200</v>
      </c>
      <c r="T4088" t="s">
        <v>320</v>
      </c>
      <c r="U4088" t="s">
        <v>1090</v>
      </c>
      <c r="V4088" t="s">
        <v>600</v>
      </c>
      <c r="W4088" t="s">
        <v>79</v>
      </c>
      <c r="X4088" t="s">
        <v>57</v>
      </c>
      <c r="Y4088" t="s">
        <v>1829</v>
      </c>
      <c r="Z4088" s="1">
        <v>44086</v>
      </c>
      <c r="AA4088">
        <v>71</v>
      </c>
      <c r="AB4088" t="s">
        <v>59</v>
      </c>
      <c r="AC4088">
        <v>2023</v>
      </c>
      <c r="AD4088">
        <v>2671</v>
      </c>
      <c r="AE4088" t="s">
        <v>1812</v>
      </c>
      <c r="AF4088" t="s">
        <v>247</v>
      </c>
      <c r="AG4088" s="1">
        <v>35306</v>
      </c>
      <c r="AH4088" t="s">
        <v>355</v>
      </c>
      <c r="AI4088" t="s">
        <v>265</v>
      </c>
      <c r="AJ4088" t="s">
        <v>64</v>
      </c>
      <c r="AK4088">
        <v>176</v>
      </c>
      <c r="AL4088">
        <v>300000</v>
      </c>
      <c r="AM4088">
        <v>600000</v>
      </c>
      <c r="AN4088" s="1">
        <v>46203</v>
      </c>
      <c r="AO4088" t="s">
        <v>1821</v>
      </c>
      <c r="AP4088" t="s">
        <v>66</v>
      </c>
      <c r="AQ4088">
        <v>28</v>
      </c>
      <c r="AR4088" t="s">
        <v>1814</v>
      </c>
      <c r="AS4088">
        <v>0</v>
      </c>
      <c r="AT4088" t="s">
        <v>355</v>
      </c>
      <c r="AU4088">
        <v>28</v>
      </c>
    </row>
    <row r="4089" spans="1:47" x14ac:dyDescent="0.25">
      <c r="A4089" t="s">
        <v>1830</v>
      </c>
      <c r="B4089">
        <v>3422877</v>
      </c>
      <c r="C4089">
        <v>393325</v>
      </c>
      <c r="D4089" t="s">
        <v>144</v>
      </c>
      <c r="E4089">
        <v>0</v>
      </c>
      <c r="F4089">
        <v>0</v>
      </c>
      <c r="G4089">
        <v>1</v>
      </c>
      <c r="H4089">
        <v>0</v>
      </c>
      <c r="I4089">
        <v>90</v>
      </c>
      <c r="J4089">
        <v>2020</v>
      </c>
      <c r="K4089" t="s">
        <v>145</v>
      </c>
      <c r="L4089">
        <v>0</v>
      </c>
      <c r="M4089">
        <v>2</v>
      </c>
      <c r="N4089">
        <v>8.7201953461648944</v>
      </c>
      <c r="O4089">
        <v>9.2028152829646661</v>
      </c>
      <c r="P4089" t="s">
        <v>1831</v>
      </c>
      <c r="Q4089" t="s">
        <v>932</v>
      </c>
      <c r="R4089" t="s">
        <v>1832</v>
      </c>
      <c r="S4089">
        <v>1600</v>
      </c>
      <c r="T4089" t="s">
        <v>77</v>
      </c>
      <c r="U4089" t="s">
        <v>149</v>
      </c>
      <c r="V4089" t="s">
        <v>116</v>
      </c>
      <c r="W4089" t="s">
        <v>218</v>
      </c>
      <c r="X4089" t="s">
        <v>151</v>
      </c>
      <c r="Y4089" t="s">
        <v>1833</v>
      </c>
      <c r="Z4089" s="1">
        <v>44086</v>
      </c>
      <c r="AA4089">
        <v>49</v>
      </c>
      <c r="AB4089" t="s">
        <v>81</v>
      </c>
      <c r="AC4089">
        <v>2021</v>
      </c>
      <c r="AD4089">
        <v>1123</v>
      </c>
      <c r="AE4089" t="s">
        <v>1229</v>
      </c>
      <c r="AF4089" t="s">
        <v>247</v>
      </c>
      <c r="AG4089" s="1">
        <v>36576</v>
      </c>
      <c r="AH4089" t="s">
        <v>355</v>
      </c>
      <c r="AI4089" t="s">
        <v>265</v>
      </c>
      <c r="AJ4089" t="s">
        <v>64</v>
      </c>
      <c r="AK4089">
        <v>185</v>
      </c>
      <c r="AL4089">
        <v>12000000</v>
      </c>
      <c r="AM4089">
        <v>12000000</v>
      </c>
      <c r="AN4089" s="1">
        <v>45838</v>
      </c>
      <c r="AO4089" t="s">
        <v>1230</v>
      </c>
      <c r="AP4089" t="s">
        <v>66</v>
      </c>
      <c r="AQ4089">
        <v>9</v>
      </c>
      <c r="AR4089" t="s">
        <v>1231</v>
      </c>
      <c r="AS4089">
        <v>0</v>
      </c>
      <c r="AT4089" t="s">
        <v>355</v>
      </c>
      <c r="AU4089">
        <v>24</v>
      </c>
    </row>
    <row r="4090" spans="1:47" x14ac:dyDescent="0.25">
      <c r="A4090" t="s">
        <v>1830</v>
      </c>
      <c r="B4090">
        <v>3422877</v>
      </c>
      <c r="C4090">
        <v>393325</v>
      </c>
      <c r="D4090" t="s">
        <v>144</v>
      </c>
      <c r="E4090">
        <v>0</v>
      </c>
      <c r="F4090">
        <v>0</v>
      </c>
      <c r="G4090">
        <v>1</v>
      </c>
      <c r="H4090">
        <v>0</v>
      </c>
      <c r="I4090">
        <v>90</v>
      </c>
      <c r="J4090">
        <v>2020</v>
      </c>
      <c r="K4090" t="s">
        <v>145</v>
      </c>
      <c r="L4090">
        <v>0</v>
      </c>
      <c r="M4090">
        <v>2</v>
      </c>
      <c r="N4090">
        <v>8.7201953461648944</v>
      </c>
      <c r="O4090">
        <v>9.2028152829646661</v>
      </c>
      <c r="P4090" t="s">
        <v>1831</v>
      </c>
      <c r="Q4090" t="s">
        <v>932</v>
      </c>
      <c r="R4090" t="s">
        <v>1832</v>
      </c>
      <c r="S4090">
        <v>1600</v>
      </c>
      <c r="T4090" t="s">
        <v>77</v>
      </c>
      <c r="U4090" t="s">
        <v>149</v>
      </c>
      <c r="V4090" t="s">
        <v>116</v>
      </c>
      <c r="W4090" t="s">
        <v>218</v>
      </c>
      <c r="X4090" t="s">
        <v>151</v>
      </c>
      <c r="Y4090" t="s">
        <v>1834</v>
      </c>
      <c r="Z4090" s="1">
        <v>44086</v>
      </c>
      <c r="AA4090">
        <v>90</v>
      </c>
      <c r="AB4090" t="s">
        <v>59</v>
      </c>
      <c r="AC4090">
        <v>2021</v>
      </c>
      <c r="AD4090">
        <v>1123</v>
      </c>
      <c r="AE4090" t="s">
        <v>1229</v>
      </c>
      <c r="AF4090" t="s">
        <v>247</v>
      </c>
      <c r="AG4090" s="1">
        <v>36576</v>
      </c>
      <c r="AH4090" t="s">
        <v>355</v>
      </c>
      <c r="AI4090" t="s">
        <v>265</v>
      </c>
      <c r="AJ4090" t="s">
        <v>64</v>
      </c>
      <c r="AK4090">
        <v>185</v>
      </c>
      <c r="AL4090">
        <v>12000000</v>
      </c>
      <c r="AM4090">
        <v>12000000</v>
      </c>
      <c r="AN4090" s="1">
        <v>45838</v>
      </c>
      <c r="AO4090" t="s">
        <v>1230</v>
      </c>
      <c r="AP4090" t="s">
        <v>66</v>
      </c>
      <c r="AQ4090">
        <v>9</v>
      </c>
      <c r="AR4090" t="s">
        <v>1231</v>
      </c>
      <c r="AS4090">
        <v>0</v>
      </c>
      <c r="AT4090" t="s">
        <v>355</v>
      </c>
      <c r="AU4090">
        <v>24</v>
      </c>
    </row>
    <row r="4091" spans="1:47" x14ac:dyDescent="0.25">
      <c r="A4091" t="s">
        <v>1835</v>
      </c>
      <c r="B4091">
        <v>3447005</v>
      </c>
      <c r="C4091">
        <v>381187</v>
      </c>
      <c r="D4091" t="s">
        <v>812</v>
      </c>
      <c r="E4091">
        <v>1</v>
      </c>
      <c r="F4091">
        <v>0</v>
      </c>
      <c r="G4091">
        <v>0</v>
      </c>
      <c r="H4091">
        <v>0</v>
      </c>
      <c r="I4091">
        <v>64</v>
      </c>
      <c r="J4091">
        <v>2020</v>
      </c>
      <c r="K4091" t="s">
        <v>154</v>
      </c>
      <c r="L4091">
        <v>3</v>
      </c>
      <c r="M4091">
        <v>2</v>
      </c>
      <c r="N4091">
        <v>5</v>
      </c>
      <c r="O4091">
        <v>8</v>
      </c>
      <c r="P4091" t="s">
        <v>982</v>
      </c>
      <c r="Q4091" t="s">
        <v>854</v>
      </c>
      <c r="R4091" t="s">
        <v>1052</v>
      </c>
      <c r="S4091">
        <v>4315</v>
      </c>
      <c r="T4091" t="s">
        <v>1165</v>
      </c>
      <c r="U4091" t="s">
        <v>984</v>
      </c>
      <c r="V4091" t="s">
        <v>1531</v>
      </c>
      <c r="W4091" t="s">
        <v>207</v>
      </c>
      <c r="X4091" t="s">
        <v>57</v>
      </c>
      <c r="Y4091" t="s">
        <v>1836</v>
      </c>
      <c r="Z4091" s="1">
        <v>44087</v>
      </c>
      <c r="AA4091">
        <v>64</v>
      </c>
      <c r="AB4091" t="s">
        <v>59</v>
      </c>
      <c r="AC4091">
        <v>2023</v>
      </c>
      <c r="AD4091">
        <v>738</v>
      </c>
      <c r="AE4091" t="s">
        <v>796</v>
      </c>
      <c r="AF4091" t="s">
        <v>797</v>
      </c>
      <c r="AG4091" s="1">
        <v>35788</v>
      </c>
      <c r="AH4091" t="s">
        <v>264</v>
      </c>
      <c r="AI4091" t="s">
        <v>265</v>
      </c>
      <c r="AJ4091" t="s">
        <v>64</v>
      </c>
      <c r="AK4091">
        <v>178</v>
      </c>
      <c r="AL4091">
        <v>800000</v>
      </c>
      <c r="AM4091">
        <v>1000000</v>
      </c>
      <c r="AN4091" s="1">
        <v>46568</v>
      </c>
      <c r="AO4091" t="s">
        <v>798</v>
      </c>
      <c r="AP4091" t="s">
        <v>66</v>
      </c>
      <c r="AQ4091">
        <v>99</v>
      </c>
      <c r="AR4091" t="s">
        <v>799</v>
      </c>
      <c r="AS4091">
        <v>0</v>
      </c>
      <c r="AT4091" t="s">
        <v>264</v>
      </c>
      <c r="AU4091">
        <v>26</v>
      </c>
    </row>
    <row r="4092" spans="1:47" x14ac:dyDescent="0.25">
      <c r="A4092" t="s">
        <v>1835</v>
      </c>
      <c r="B4092">
        <v>3447005</v>
      </c>
      <c r="C4092">
        <v>381187</v>
      </c>
      <c r="D4092" t="s">
        <v>812</v>
      </c>
      <c r="E4092">
        <v>1</v>
      </c>
      <c r="F4092">
        <v>0</v>
      </c>
      <c r="G4092">
        <v>0</v>
      </c>
      <c r="H4092">
        <v>0</v>
      </c>
      <c r="I4092">
        <v>64</v>
      </c>
      <c r="J4092">
        <v>2020</v>
      </c>
      <c r="K4092" t="s">
        <v>154</v>
      </c>
      <c r="L4092">
        <v>3</v>
      </c>
      <c r="M4092">
        <v>2</v>
      </c>
      <c r="N4092">
        <v>5</v>
      </c>
      <c r="O4092">
        <v>8</v>
      </c>
      <c r="P4092" t="s">
        <v>982</v>
      </c>
      <c r="Q4092" t="s">
        <v>854</v>
      </c>
      <c r="R4092" t="s">
        <v>1052</v>
      </c>
      <c r="S4092">
        <v>4315</v>
      </c>
      <c r="T4092" t="s">
        <v>1165</v>
      </c>
      <c r="U4092" t="s">
        <v>984</v>
      </c>
      <c r="V4092" t="s">
        <v>1531</v>
      </c>
      <c r="W4092" t="s">
        <v>207</v>
      </c>
      <c r="X4092" t="s">
        <v>57</v>
      </c>
      <c r="Y4092" t="s">
        <v>1836</v>
      </c>
      <c r="Z4092" s="1">
        <v>44087</v>
      </c>
      <c r="AA4092">
        <v>64</v>
      </c>
      <c r="AB4092" t="s">
        <v>59</v>
      </c>
      <c r="AC4092">
        <v>2023</v>
      </c>
      <c r="AD4092">
        <v>738</v>
      </c>
      <c r="AE4092" t="s">
        <v>796</v>
      </c>
      <c r="AF4092" t="s">
        <v>797</v>
      </c>
      <c r="AG4092" s="1">
        <v>35788</v>
      </c>
      <c r="AH4092" t="s">
        <v>264</v>
      </c>
      <c r="AI4092" t="s">
        <v>265</v>
      </c>
      <c r="AJ4092" t="s">
        <v>64</v>
      </c>
      <c r="AK4092">
        <v>178</v>
      </c>
      <c r="AL4092">
        <v>800000</v>
      </c>
      <c r="AM4092">
        <v>1000000</v>
      </c>
      <c r="AN4092" s="1">
        <v>46568</v>
      </c>
      <c r="AO4092" t="s">
        <v>800</v>
      </c>
      <c r="AP4092" t="s">
        <v>66</v>
      </c>
      <c r="AQ4092">
        <v>99</v>
      </c>
      <c r="AR4092" t="s">
        <v>799</v>
      </c>
      <c r="AS4092">
        <v>0</v>
      </c>
      <c r="AT4092" t="s">
        <v>264</v>
      </c>
      <c r="AU4092">
        <v>26</v>
      </c>
    </row>
    <row r="4093" spans="1:47" x14ac:dyDescent="0.25">
      <c r="A4093" t="s">
        <v>1835</v>
      </c>
      <c r="B4093">
        <v>3447005</v>
      </c>
      <c r="C4093">
        <v>381187</v>
      </c>
      <c r="D4093" t="s">
        <v>812</v>
      </c>
      <c r="E4093">
        <v>1</v>
      </c>
      <c r="F4093">
        <v>0</v>
      </c>
      <c r="G4093">
        <v>0</v>
      </c>
      <c r="H4093">
        <v>0</v>
      </c>
      <c r="I4093">
        <v>64</v>
      </c>
      <c r="J4093">
        <v>2020</v>
      </c>
      <c r="K4093" t="s">
        <v>154</v>
      </c>
      <c r="L4093">
        <v>3</v>
      </c>
      <c r="M4093">
        <v>2</v>
      </c>
      <c r="N4093">
        <v>5</v>
      </c>
      <c r="O4093">
        <v>8</v>
      </c>
      <c r="P4093" t="s">
        <v>982</v>
      </c>
      <c r="Q4093" t="s">
        <v>854</v>
      </c>
      <c r="R4093" t="s">
        <v>1052</v>
      </c>
      <c r="S4093">
        <v>4315</v>
      </c>
      <c r="T4093" t="s">
        <v>1165</v>
      </c>
      <c r="U4093" t="s">
        <v>984</v>
      </c>
      <c r="V4093" t="s">
        <v>1531</v>
      </c>
      <c r="W4093" t="s">
        <v>207</v>
      </c>
      <c r="X4093" t="s">
        <v>57</v>
      </c>
      <c r="Y4093" t="s">
        <v>1836</v>
      </c>
      <c r="Z4093" s="1">
        <v>44087</v>
      </c>
      <c r="AA4093">
        <v>64</v>
      </c>
      <c r="AB4093" t="s">
        <v>59</v>
      </c>
      <c r="AC4093">
        <v>2023</v>
      </c>
      <c r="AD4093">
        <v>738</v>
      </c>
      <c r="AE4093" t="s">
        <v>796</v>
      </c>
      <c r="AF4093" t="s">
        <v>797</v>
      </c>
      <c r="AG4093" s="1">
        <v>35788</v>
      </c>
      <c r="AH4093" t="s">
        <v>264</v>
      </c>
      <c r="AI4093" t="s">
        <v>265</v>
      </c>
      <c r="AJ4093" t="s">
        <v>64</v>
      </c>
      <c r="AK4093">
        <v>178</v>
      </c>
      <c r="AL4093">
        <v>800000</v>
      </c>
      <c r="AM4093">
        <v>1000000</v>
      </c>
      <c r="AN4093" s="1">
        <v>46568</v>
      </c>
      <c r="AO4093" t="s">
        <v>801</v>
      </c>
      <c r="AP4093" t="s">
        <v>66</v>
      </c>
      <c r="AQ4093">
        <v>11</v>
      </c>
      <c r="AR4093" t="s">
        <v>799</v>
      </c>
      <c r="AS4093">
        <v>0</v>
      </c>
      <c r="AT4093" t="s">
        <v>264</v>
      </c>
      <c r="AU4093">
        <v>26</v>
      </c>
    </row>
    <row r="4094" spans="1:47" x14ac:dyDescent="0.25">
      <c r="A4094" t="s">
        <v>1835</v>
      </c>
      <c r="B4094">
        <v>3447005</v>
      </c>
      <c r="C4094">
        <v>381187</v>
      </c>
      <c r="D4094" t="s">
        <v>812</v>
      </c>
      <c r="E4094">
        <v>1</v>
      </c>
      <c r="F4094">
        <v>0</v>
      </c>
      <c r="G4094">
        <v>0</v>
      </c>
      <c r="H4094">
        <v>0</v>
      </c>
      <c r="I4094">
        <v>64</v>
      </c>
      <c r="J4094">
        <v>2020</v>
      </c>
      <c r="K4094" t="s">
        <v>154</v>
      </c>
      <c r="L4094">
        <v>3</v>
      </c>
      <c r="M4094">
        <v>2</v>
      </c>
      <c r="N4094">
        <v>5</v>
      </c>
      <c r="O4094">
        <v>8</v>
      </c>
      <c r="P4094" t="s">
        <v>982</v>
      </c>
      <c r="Q4094" t="s">
        <v>854</v>
      </c>
      <c r="R4094" t="s">
        <v>1052</v>
      </c>
      <c r="S4094">
        <v>4315</v>
      </c>
      <c r="T4094" t="s">
        <v>1165</v>
      </c>
      <c r="U4094" t="s">
        <v>984</v>
      </c>
      <c r="V4094" t="s">
        <v>1531</v>
      </c>
      <c r="W4094" t="s">
        <v>207</v>
      </c>
      <c r="X4094" t="s">
        <v>57</v>
      </c>
      <c r="Y4094" t="s">
        <v>1836</v>
      </c>
      <c r="Z4094" s="1">
        <v>44087</v>
      </c>
      <c r="AA4094">
        <v>64</v>
      </c>
      <c r="AB4094" t="s">
        <v>59</v>
      </c>
      <c r="AC4094">
        <v>2023</v>
      </c>
      <c r="AD4094">
        <v>738</v>
      </c>
      <c r="AE4094" t="s">
        <v>796</v>
      </c>
      <c r="AF4094" t="s">
        <v>797</v>
      </c>
      <c r="AG4094" s="1">
        <v>35788</v>
      </c>
      <c r="AH4094" t="s">
        <v>264</v>
      </c>
      <c r="AI4094" t="s">
        <v>265</v>
      </c>
      <c r="AJ4094" t="s">
        <v>64</v>
      </c>
      <c r="AK4094">
        <v>178</v>
      </c>
      <c r="AL4094">
        <v>800000</v>
      </c>
      <c r="AM4094">
        <v>1000000</v>
      </c>
      <c r="AN4094" s="1">
        <v>46568</v>
      </c>
      <c r="AO4094" t="s">
        <v>802</v>
      </c>
      <c r="AP4094" t="s">
        <v>66</v>
      </c>
      <c r="AQ4094">
        <v>11</v>
      </c>
      <c r="AR4094" t="s">
        <v>799</v>
      </c>
      <c r="AS4094">
        <v>0</v>
      </c>
      <c r="AT4094" t="s">
        <v>264</v>
      </c>
      <c r="AU4094">
        <v>26</v>
      </c>
    </row>
    <row r="4095" spans="1:47" x14ac:dyDescent="0.25">
      <c r="A4095" t="s">
        <v>1835</v>
      </c>
      <c r="B4095">
        <v>3447005</v>
      </c>
      <c r="C4095">
        <v>381187</v>
      </c>
      <c r="D4095" t="s">
        <v>812</v>
      </c>
      <c r="E4095">
        <v>1</v>
      </c>
      <c r="F4095">
        <v>0</v>
      </c>
      <c r="G4095">
        <v>0</v>
      </c>
      <c r="H4095">
        <v>0</v>
      </c>
      <c r="I4095">
        <v>64</v>
      </c>
      <c r="J4095">
        <v>2020</v>
      </c>
      <c r="K4095" t="s">
        <v>154</v>
      </c>
      <c r="L4095">
        <v>3</v>
      </c>
      <c r="M4095">
        <v>2</v>
      </c>
      <c r="N4095">
        <v>5</v>
      </c>
      <c r="O4095">
        <v>8</v>
      </c>
      <c r="P4095" t="s">
        <v>982</v>
      </c>
      <c r="Q4095" t="s">
        <v>854</v>
      </c>
      <c r="R4095" t="s">
        <v>1052</v>
      </c>
      <c r="S4095">
        <v>4315</v>
      </c>
      <c r="T4095" t="s">
        <v>1165</v>
      </c>
      <c r="U4095" t="s">
        <v>984</v>
      </c>
      <c r="V4095" t="s">
        <v>1531</v>
      </c>
      <c r="W4095" t="s">
        <v>207</v>
      </c>
      <c r="X4095" t="s">
        <v>57</v>
      </c>
      <c r="Y4095" t="s">
        <v>1836</v>
      </c>
      <c r="Z4095" s="1">
        <v>44087</v>
      </c>
      <c r="AA4095">
        <v>64</v>
      </c>
      <c r="AB4095" t="s">
        <v>59</v>
      </c>
      <c r="AC4095">
        <v>2023</v>
      </c>
      <c r="AD4095">
        <v>738</v>
      </c>
      <c r="AE4095" t="s">
        <v>796</v>
      </c>
      <c r="AF4095" t="s">
        <v>797</v>
      </c>
      <c r="AG4095" s="1">
        <v>35788</v>
      </c>
      <c r="AH4095" t="s">
        <v>264</v>
      </c>
      <c r="AI4095" t="s">
        <v>265</v>
      </c>
      <c r="AJ4095" t="s">
        <v>64</v>
      </c>
      <c r="AK4095">
        <v>178</v>
      </c>
      <c r="AL4095">
        <v>800000</v>
      </c>
      <c r="AM4095">
        <v>1000000</v>
      </c>
      <c r="AN4095" s="1">
        <v>46568</v>
      </c>
      <c r="AO4095" t="s">
        <v>803</v>
      </c>
      <c r="AP4095" t="s">
        <v>66</v>
      </c>
      <c r="AQ4095">
        <v>11</v>
      </c>
      <c r="AR4095" t="s">
        <v>799</v>
      </c>
      <c r="AS4095">
        <v>0</v>
      </c>
      <c r="AT4095" t="s">
        <v>264</v>
      </c>
      <c r="AU4095">
        <v>26</v>
      </c>
    </row>
    <row r="4096" spans="1:47" x14ac:dyDescent="0.25">
      <c r="A4096" t="s">
        <v>1835</v>
      </c>
      <c r="B4096">
        <v>3447005</v>
      </c>
      <c r="C4096">
        <v>381187</v>
      </c>
      <c r="D4096" t="s">
        <v>812</v>
      </c>
      <c r="E4096">
        <v>1</v>
      </c>
      <c r="F4096">
        <v>0</v>
      </c>
      <c r="G4096">
        <v>0</v>
      </c>
      <c r="H4096">
        <v>0</v>
      </c>
      <c r="I4096">
        <v>64</v>
      </c>
      <c r="J4096">
        <v>2020</v>
      </c>
      <c r="K4096" t="s">
        <v>154</v>
      </c>
      <c r="L4096">
        <v>3</v>
      </c>
      <c r="M4096">
        <v>2</v>
      </c>
      <c r="N4096">
        <v>5</v>
      </c>
      <c r="O4096">
        <v>8</v>
      </c>
      <c r="P4096" t="s">
        <v>982</v>
      </c>
      <c r="Q4096" t="s">
        <v>854</v>
      </c>
      <c r="R4096" t="s">
        <v>1052</v>
      </c>
      <c r="S4096">
        <v>4315</v>
      </c>
      <c r="T4096" t="s">
        <v>1165</v>
      </c>
      <c r="U4096" t="s">
        <v>984</v>
      </c>
      <c r="V4096" t="s">
        <v>1531</v>
      </c>
      <c r="W4096" t="s">
        <v>207</v>
      </c>
      <c r="X4096" t="s">
        <v>57</v>
      </c>
      <c r="Y4096" t="s">
        <v>1836</v>
      </c>
      <c r="Z4096" s="1">
        <v>44087</v>
      </c>
      <c r="AA4096">
        <v>64</v>
      </c>
      <c r="AB4096" t="s">
        <v>59</v>
      </c>
      <c r="AC4096">
        <v>2023</v>
      </c>
      <c r="AD4096">
        <v>738</v>
      </c>
      <c r="AE4096" t="s">
        <v>796</v>
      </c>
      <c r="AF4096" t="s">
        <v>797</v>
      </c>
      <c r="AG4096" s="1">
        <v>35788</v>
      </c>
      <c r="AH4096" t="s">
        <v>264</v>
      </c>
      <c r="AI4096" t="s">
        <v>265</v>
      </c>
      <c r="AJ4096" t="s">
        <v>64</v>
      </c>
      <c r="AK4096">
        <v>178</v>
      </c>
      <c r="AL4096">
        <v>800000</v>
      </c>
      <c r="AM4096">
        <v>1000000</v>
      </c>
      <c r="AN4096" s="1">
        <v>46568</v>
      </c>
      <c r="AO4096" t="s">
        <v>804</v>
      </c>
      <c r="AP4096" t="s">
        <v>66</v>
      </c>
      <c r="AQ4096">
        <v>11</v>
      </c>
      <c r="AR4096" t="s">
        <v>799</v>
      </c>
      <c r="AS4096">
        <v>0</v>
      </c>
      <c r="AT4096" t="s">
        <v>264</v>
      </c>
      <c r="AU4096">
        <v>26</v>
      </c>
    </row>
    <row r="4097" spans="1:47" x14ac:dyDescent="0.25">
      <c r="A4097" t="s">
        <v>1835</v>
      </c>
      <c r="B4097">
        <v>3447005</v>
      </c>
      <c r="C4097">
        <v>381187</v>
      </c>
      <c r="D4097" t="s">
        <v>812</v>
      </c>
      <c r="E4097">
        <v>1</v>
      </c>
      <c r="F4097">
        <v>0</v>
      </c>
      <c r="G4097">
        <v>0</v>
      </c>
      <c r="H4097">
        <v>0</v>
      </c>
      <c r="I4097">
        <v>64</v>
      </c>
      <c r="J4097">
        <v>2020</v>
      </c>
      <c r="K4097" t="s">
        <v>154</v>
      </c>
      <c r="L4097">
        <v>3</v>
      </c>
      <c r="M4097">
        <v>2</v>
      </c>
      <c r="N4097">
        <v>5</v>
      </c>
      <c r="O4097">
        <v>8</v>
      </c>
      <c r="P4097" t="s">
        <v>982</v>
      </c>
      <c r="Q4097" t="s">
        <v>854</v>
      </c>
      <c r="R4097" t="s">
        <v>1052</v>
      </c>
      <c r="S4097">
        <v>4315</v>
      </c>
      <c r="T4097" t="s">
        <v>1165</v>
      </c>
      <c r="U4097" t="s">
        <v>984</v>
      </c>
      <c r="V4097" t="s">
        <v>1531</v>
      </c>
      <c r="W4097" t="s">
        <v>207</v>
      </c>
      <c r="X4097" t="s">
        <v>57</v>
      </c>
      <c r="Y4097" t="s">
        <v>1836</v>
      </c>
      <c r="Z4097" s="1">
        <v>44087</v>
      </c>
      <c r="AA4097">
        <v>64</v>
      </c>
      <c r="AB4097" t="s">
        <v>59</v>
      </c>
      <c r="AC4097">
        <v>2023</v>
      </c>
      <c r="AD4097">
        <v>738</v>
      </c>
      <c r="AE4097" t="s">
        <v>796</v>
      </c>
      <c r="AF4097" t="s">
        <v>797</v>
      </c>
      <c r="AG4097" s="1">
        <v>35788</v>
      </c>
      <c r="AH4097" t="s">
        <v>264</v>
      </c>
      <c r="AI4097" t="s">
        <v>265</v>
      </c>
      <c r="AJ4097" t="s">
        <v>64</v>
      </c>
      <c r="AK4097">
        <v>178</v>
      </c>
      <c r="AL4097">
        <v>800000</v>
      </c>
      <c r="AM4097">
        <v>1000000</v>
      </c>
      <c r="AN4097" s="1">
        <v>46568</v>
      </c>
      <c r="AO4097" t="s">
        <v>805</v>
      </c>
      <c r="AP4097" t="s">
        <v>66</v>
      </c>
      <c r="AQ4097">
        <v>11</v>
      </c>
      <c r="AR4097" t="s">
        <v>799</v>
      </c>
      <c r="AS4097">
        <v>0</v>
      </c>
      <c r="AT4097" t="s">
        <v>264</v>
      </c>
      <c r="AU4097">
        <v>26</v>
      </c>
    </row>
    <row r="4098" spans="1:47" x14ac:dyDescent="0.25">
      <c r="A4098" t="s">
        <v>1835</v>
      </c>
      <c r="B4098">
        <v>3447005</v>
      </c>
      <c r="C4098">
        <v>381187</v>
      </c>
      <c r="D4098" t="s">
        <v>812</v>
      </c>
      <c r="E4098">
        <v>1</v>
      </c>
      <c r="F4098">
        <v>0</v>
      </c>
      <c r="G4098">
        <v>0</v>
      </c>
      <c r="H4098">
        <v>0</v>
      </c>
      <c r="I4098">
        <v>64</v>
      </c>
      <c r="J4098">
        <v>2020</v>
      </c>
      <c r="K4098" t="s">
        <v>154</v>
      </c>
      <c r="L4098">
        <v>3</v>
      </c>
      <c r="M4098">
        <v>2</v>
      </c>
      <c r="N4098">
        <v>5</v>
      </c>
      <c r="O4098">
        <v>8</v>
      </c>
      <c r="P4098" t="s">
        <v>982</v>
      </c>
      <c r="Q4098" t="s">
        <v>854</v>
      </c>
      <c r="R4098" t="s">
        <v>1052</v>
      </c>
      <c r="S4098">
        <v>4315</v>
      </c>
      <c r="T4098" t="s">
        <v>1165</v>
      </c>
      <c r="U4098" t="s">
        <v>984</v>
      </c>
      <c r="V4098" t="s">
        <v>1531</v>
      </c>
      <c r="W4098" t="s">
        <v>207</v>
      </c>
      <c r="X4098" t="s">
        <v>57</v>
      </c>
      <c r="Y4098" t="s">
        <v>1836</v>
      </c>
      <c r="Z4098" s="1">
        <v>44087</v>
      </c>
      <c r="AA4098">
        <v>64</v>
      </c>
      <c r="AB4098" t="s">
        <v>59</v>
      </c>
      <c r="AC4098">
        <v>2023</v>
      </c>
      <c r="AD4098">
        <v>738</v>
      </c>
      <c r="AE4098" t="s">
        <v>796</v>
      </c>
      <c r="AF4098" t="s">
        <v>797</v>
      </c>
      <c r="AG4098" s="1">
        <v>35788</v>
      </c>
      <c r="AH4098" t="s">
        <v>264</v>
      </c>
      <c r="AI4098" t="s">
        <v>265</v>
      </c>
      <c r="AJ4098" t="s">
        <v>64</v>
      </c>
      <c r="AK4098">
        <v>178</v>
      </c>
      <c r="AL4098">
        <v>800000</v>
      </c>
      <c r="AM4098">
        <v>1000000</v>
      </c>
      <c r="AN4098" s="1">
        <v>46568</v>
      </c>
      <c r="AO4098" t="s">
        <v>806</v>
      </c>
      <c r="AP4098" t="s">
        <v>164</v>
      </c>
      <c r="AQ4098">
        <v>11</v>
      </c>
      <c r="AR4098" t="s">
        <v>799</v>
      </c>
      <c r="AS4098">
        <v>0</v>
      </c>
      <c r="AT4098" t="s">
        <v>807</v>
      </c>
      <c r="AU4098">
        <v>26</v>
      </c>
    </row>
    <row r="4099" spans="1:47" x14ac:dyDescent="0.25">
      <c r="A4099" t="s">
        <v>1835</v>
      </c>
      <c r="B4099">
        <v>3447005</v>
      </c>
      <c r="C4099">
        <v>381187</v>
      </c>
      <c r="D4099" t="s">
        <v>812</v>
      </c>
      <c r="E4099">
        <v>1</v>
      </c>
      <c r="F4099">
        <v>0</v>
      </c>
      <c r="G4099">
        <v>0</v>
      </c>
      <c r="H4099">
        <v>0</v>
      </c>
      <c r="I4099">
        <v>64</v>
      </c>
      <c r="J4099">
        <v>2020</v>
      </c>
      <c r="K4099" t="s">
        <v>154</v>
      </c>
      <c r="L4099">
        <v>3</v>
      </c>
      <c r="M4099">
        <v>2</v>
      </c>
      <c r="N4099">
        <v>5</v>
      </c>
      <c r="O4099">
        <v>8</v>
      </c>
      <c r="P4099" t="s">
        <v>982</v>
      </c>
      <c r="Q4099" t="s">
        <v>854</v>
      </c>
      <c r="R4099" t="s">
        <v>1052</v>
      </c>
      <c r="S4099">
        <v>4315</v>
      </c>
      <c r="T4099" t="s">
        <v>1165</v>
      </c>
      <c r="U4099" t="s">
        <v>984</v>
      </c>
      <c r="V4099" t="s">
        <v>1531</v>
      </c>
      <c r="W4099" t="s">
        <v>207</v>
      </c>
      <c r="X4099" t="s">
        <v>57</v>
      </c>
      <c r="Y4099" t="s">
        <v>1836</v>
      </c>
      <c r="Z4099" s="1">
        <v>44087</v>
      </c>
      <c r="AA4099">
        <v>64</v>
      </c>
      <c r="AB4099" t="s">
        <v>59</v>
      </c>
      <c r="AC4099">
        <v>2023</v>
      </c>
      <c r="AD4099">
        <v>738</v>
      </c>
      <c r="AE4099" t="s">
        <v>796</v>
      </c>
      <c r="AF4099" t="s">
        <v>797</v>
      </c>
      <c r="AG4099" s="1">
        <v>35788</v>
      </c>
      <c r="AH4099" t="s">
        <v>264</v>
      </c>
      <c r="AI4099" t="s">
        <v>265</v>
      </c>
      <c r="AJ4099" t="s">
        <v>64</v>
      </c>
      <c r="AK4099">
        <v>178</v>
      </c>
      <c r="AL4099">
        <v>800000</v>
      </c>
      <c r="AM4099">
        <v>1000000</v>
      </c>
      <c r="AN4099" s="1">
        <v>46568</v>
      </c>
      <c r="AO4099" t="s">
        <v>808</v>
      </c>
      <c r="AP4099" t="s">
        <v>164</v>
      </c>
      <c r="AQ4099">
        <v>11</v>
      </c>
      <c r="AR4099" t="s">
        <v>799</v>
      </c>
      <c r="AS4099">
        <v>0</v>
      </c>
      <c r="AT4099" t="s">
        <v>264</v>
      </c>
      <c r="AU4099">
        <v>26</v>
      </c>
    </row>
    <row r="4100" spans="1:47" x14ac:dyDescent="0.25">
      <c r="A4100" t="s">
        <v>1835</v>
      </c>
      <c r="B4100">
        <v>3447005</v>
      </c>
      <c r="C4100">
        <v>381187</v>
      </c>
      <c r="D4100" t="s">
        <v>812</v>
      </c>
      <c r="E4100">
        <v>1</v>
      </c>
      <c r="F4100">
        <v>0</v>
      </c>
      <c r="G4100">
        <v>0</v>
      </c>
      <c r="H4100">
        <v>0</v>
      </c>
      <c r="I4100">
        <v>64</v>
      </c>
      <c r="J4100">
        <v>2020</v>
      </c>
      <c r="K4100" t="s">
        <v>154</v>
      </c>
      <c r="L4100">
        <v>3</v>
      </c>
      <c r="M4100">
        <v>2</v>
      </c>
      <c r="N4100">
        <v>5</v>
      </c>
      <c r="O4100">
        <v>8</v>
      </c>
      <c r="P4100" t="s">
        <v>982</v>
      </c>
      <c r="Q4100" t="s">
        <v>854</v>
      </c>
      <c r="R4100" t="s">
        <v>1052</v>
      </c>
      <c r="S4100">
        <v>4315</v>
      </c>
      <c r="T4100" t="s">
        <v>1165</v>
      </c>
      <c r="U4100" t="s">
        <v>984</v>
      </c>
      <c r="V4100" t="s">
        <v>1531</v>
      </c>
      <c r="W4100" t="s">
        <v>207</v>
      </c>
      <c r="X4100" t="s">
        <v>57</v>
      </c>
      <c r="Y4100" t="s">
        <v>1836</v>
      </c>
      <c r="Z4100" s="1">
        <v>44087</v>
      </c>
      <c r="AA4100">
        <v>64</v>
      </c>
      <c r="AB4100" t="s">
        <v>59</v>
      </c>
      <c r="AC4100">
        <v>2023</v>
      </c>
      <c r="AD4100">
        <v>738</v>
      </c>
      <c r="AE4100" t="s">
        <v>796</v>
      </c>
      <c r="AF4100" t="s">
        <v>797</v>
      </c>
      <c r="AG4100" s="1">
        <v>35788</v>
      </c>
      <c r="AH4100" t="s">
        <v>264</v>
      </c>
      <c r="AI4100" t="s">
        <v>265</v>
      </c>
      <c r="AJ4100" t="s">
        <v>64</v>
      </c>
      <c r="AK4100">
        <v>178</v>
      </c>
      <c r="AL4100">
        <v>800000</v>
      </c>
      <c r="AM4100">
        <v>1000000</v>
      </c>
      <c r="AN4100" s="1">
        <v>46568</v>
      </c>
      <c r="AO4100" t="s">
        <v>809</v>
      </c>
      <c r="AP4100" t="s">
        <v>66</v>
      </c>
      <c r="AQ4100">
        <v>11</v>
      </c>
      <c r="AR4100" t="s">
        <v>799</v>
      </c>
      <c r="AS4100">
        <v>0</v>
      </c>
      <c r="AT4100" t="s">
        <v>264</v>
      </c>
      <c r="AU4100">
        <v>26</v>
      </c>
    </row>
    <row r="4101" spans="1:47" x14ac:dyDescent="0.25">
      <c r="A4101" t="s">
        <v>1835</v>
      </c>
      <c r="B4101">
        <v>3447005</v>
      </c>
      <c r="C4101">
        <v>381187</v>
      </c>
      <c r="D4101" t="s">
        <v>812</v>
      </c>
      <c r="E4101">
        <v>1</v>
      </c>
      <c r="F4101">
        <v>0</v>
      </c>
      <c r="G4101">
        <v>0</v>
      </c>
      <c r="H4101">
        <v>0</v>
      </c>
      <c r="I4101">
        <v>64</v>
      </c>
      <c r="J4101">
        <v>2020</v>
      </c>
      <c r="K4101" t="s">
        <v>154</v>
      </c>
      <c r="L4101">
        <v>3</v>
      </c>
      <c r="M4101">
        <v>2</v>
      </c>
      <c r="N4101">
        <v>5</v>
      </c>
      <c r="O4101">
        <v>8</v>
      </c>
      <c r="P4101" t="s">
        <v>982</v>
      </c>
      <c r="Q4101" t="s">
        <v>854</v>
      </c>
      <c r="R4101" t="s">
        <v>1052</v>
      </c>
      <c r="S4101">
        <v>4315</v>
      </c>
      <c r="T4101" t="s">
        <v>1165</v>
      </c>
      <c r="U4101" t="s">
        <v>984</v>
      </c>
      <c r="V4101" t="s">
        <v>1531</v>
      </c>
      <c r="W4101" t="s">
        <v>207</v>
      </c>
      <c r="X4101" t="s">
        <v>57</v>
      </c>
      <c r="Y4101" t="s">
        <v>1836</v>
      </c>
      <c r="Z4101" s="1">
        <v>44087</v>
      </c>
      <c r="AA4101">
        <v>64</v>
      </c>
      <c r="AB4101" t="s">
        <v>59</v>
      </c>
      <c r="AC4101">
        <v>2023</v>
      </c>
      <c r="AD4101">
        <v>738</v>
      </c>
      <c r="AE4101" t="s">
        <v>796</v>
      </c>
      <c r="AF4101" t="s">
        <v>797</v>
      </c>
      <c r="AG4101" s="1">
        <v>35788</v>
      </c>
      <c r="AH4101" t="s">
        <v>264</v>
      </c>
      <c r="AI4101" t="s">
        <v>265</v>
      </c>
      <c r="AJ4101" t="s">
        <v>64</v>
      </c>
      <c r="AK4101">
        <v>178</v>
      </c>
      <c r="AL4101">
        <v>800000</v>
      </c>
      <c r="AM4101">
        <v>1000000</v>
      </c>
      <c r="AN4101" s="1">
        <v>46568</v>
      </c>
      <c r="AO4101" t="s">
        <v>810</v>
      </c>
      <c r="AP4101" t="s">
        <v>66</v>
      </c>
      <c r="AQ4101">
        <v>11</v>
      </c>
      <c r="AR4101" t="s">
        <v>799</v>
      </c>
      <c r="AS4101">
        <v>0</v>
      </c>
      <c r="AT4101" t="s">
        <v>264</v>
      </c>
      <c r="AU4101">
        <v>26</v>
      </c>
    </row>
    <row r="4102" spans="1:47" x14ac:dyDescent="0.25">
      <c r="A4102" t="s">
        <v>1837</v>
      </c>
      <c r="B4102">
        <v>3404450</v>
      </c>
      <c r="C4102">
        <v>504215</v>
      </c>
      <c r="D4102" t="s">
        <v>144</v>
      </c>
      <c r="E4102">
        <v>0</v>
      </c>
      <c r="F4102">
        <v>0</v>
      </c>
      <c r="G4102">
        <v>1</v>
      </c>
      <c r="H4102">
        <v>0</v>
      </c>
      <c r="I4102">
        <v>57</v>
      </c>
      <c r="J4102">
        <v>2020</v>
      </c>
      <c r="K4102" t="s">
        <v>145</v>
      </c>
      <c r="L4102">
        <v>0</v>
      </c>
      <c r="M4102">
        <v>5</v>
      </c>
      <c r="N4102">
        <v>8.7201953461648944</v>
      </c>
      <c r="O4102">
        <v>9.2028152829646661</v>
      </c>
      <c r="P4102" t="s">
        <v>232</v>
      </c>
      <c r="Q4102" t="s">
        <v>325</v>
      </c>
      <c r="R4102" t="s">
        <v>1838</v>
      </c>
      <c r="S4102">
        <v>300</v>
      </c>
      <c r="T4102" t="s">
        <v>522</v>
      </c>
      <c r="U4102" t="s">
        <v>149</v>
      </c>
      <c r="V4102" t="s">
        <v>149</v>
      </c>
      <c r="W4102" t="s">
        <v>288</v>
      </c>
      <c r="X4102" t="s">
        <v>151</v>
      </c>
      <c r="Y4102" t="s">
        <v>1839</v>
      </c>
      <c r="Z4102" s="1">
        <v>44088</v>
      </c>
      <c r="AA4102">
        <v>50</v>
      </c>
      <c r="AB4102" t="s">
        <v>81</v>
      </c>
      <c r="AC4102">
        <v>2023</v>
      </c>
      <c r="AD4102">
        <v>16</v>
      </c>
      <c r="AE4102" t="s">
        <v>1671</v>
      </c>
      <c r="AF4102" t="s">
        <v>1672</v>
      </c>
      <c r="AG4102" s="1">
        <v>37573</v>
      </c>
      <c r="AH4102" t="s">
        <v>807</v>
      </c>
      <c r="AI4102" t="s">
        <v>249</v>
      </c>
      <c r="AJ4102" t="s">
        <v>64</v>
      </c>
      <c r="AK4102">
        <v>185</v>
      </c>
      <c r="AL4102">
        <v>25000000</v>
      </c>
      <c r="AM4102">
        <v>42000000</v>
      </c>
      <c r="AN4102" s="1">
        <v>45838</v>
      </c>
      <c r="AO4102" t="s">
        <v>1673</v>
      </c>
      <c r="AP4102" t="s">
        <v>66</v>
      </c>
      <c r="AQ4102">
        <v>7</v>
      </c>
      <c r="AR4102" t="s">
        <v>1674</v>
      </c>
      <c r="AS4102">
        <v>0</v>
      </c>
      <c r="AT4102" t="s">
        <v>807</v>
      </c>
      <c r="AU4102">
        <v>22</v>
      </c>
    </row>
    <row r="4103" spans="1:47" x14ac:dyDescent="0.25">
      <c r="A4103" t="s">
        <v>1837</v>
      </c>
      <c r="B4103">
        <v>3404450</v>
      </c>
      <c r="C4103">
        <v>504215</v>
      </c>
      <c r="D4103" t="s">
        <v>144</v>
      </c>
      <c r="E4103">
        <v>0</v>
      </c>
      <c r="F4103">
        <v>0</v>
      </c>
      <c r="G4103">
        <v>1</v>
      </c>
      <c r="H4103">
        <v>0</v>
      </c>
      <c r="I4103">
        <v>57</v>
      </c>
      <c r="J4103">
        <v>2020</v>
      </c>
      <c r="K4103" t="s">
        <v>145</v>
      </c>
      <c r="L4103">
        <v>0</v>
      </c>
      <c r="M4103">
        <v>5</v>
      </c>
      <c r="N4103">
        <v>8.7201953461648944</v>
      </c>
      <c r="O4103">
        <v>9.2028152829646661</v>
      </c>
      <c r="P4103" t="s">
        <v>232</v>
      </c>
      <c r="Q4103" t="s">
        <v>325</v>
      </c>
      <c r="R4103" t="s">
        <v>1838</v>
      </c>
      <c r="S4103">
        <v>300</v>
      </c>
      <c r="T4103" t="s">
        <v>522</v>
      </c>
      <c r="U4103" t="s">
        <v>149</v>
      </c>
      <c r="V4103" t="s">
        <v>149</v>
      </c>
      <c r="W4103" t="s">
        <v>288</v>
      </c>
      <c r="X4103" t="s">
        <v>151</v>
      </c>
      <c r="Y4103" t="s">
        <v>1839</v>
      </c>
      <c r="Z4103" s="1">
        <v>44088</v>
      </c>
      <c r="AA4103">
        <v>50</v>
      </c>
      <c r="AB4103" t="s">
        <v>81</v>
      </c>
      <c r="AC4103">
        <v>2023</v>
      </c>
      <c r="AD4103">
        <v>16</v>
      </c>
      <c r="AE4103" t="s">
        <v>1671</v>
      </c>
      <c r="AF4103" t="s">
        <v>1672</v>
      </c>
      <c r="AG4103" s="1">
        <v>37573</v>
      </c>
      <c r="AH4103" t="s">
        <v>807</v>
      </c>
      <c r="AI4103" t="s">
        <v>249</v>
      </c>
      <c r="AJ4103" t="s">
        <v>64</v>
      </c>
      <c r="AK4103">
        <v>185</v>
      </c>
      <c r="AL4103">
        <v>25000000</v>
      </c>
      <c r="AM4103">
        <v>42000000</v>
      </c>
      <c r="AN4103" s="1">
        <v>45838</v>
      </c>
      <c r="AO4103" t="s">
        <v>1675</v>
      </c>
      <c r="AP4103" t="s">
        <v>66</v>
      </c>
      <c r="AQ4103">
        <v>7</v>
      </c>
      <c r="AR4103" t="s">
        <v>1674</v>
      </c>
      <c r="AS4103">
        <v>0</v>
      </c>
      <c r="AT4103" t="s">
        <v>807</v>
      </c>
      <c r="AU4103">
        <v>22</v>
      </c>
    </row>
    <row r="4104" spans="1:47" x14ac:dyDescent="0.25">
      <c r="A4104" t="s">
        <v>1837</v>
      </c>
      <c r="B4104">
        <v>3404450</v>
      </c>
      <c r="C4104">
        <v>504215</v>
      </c>
      <c r="D4104" t="s">
        <v>144</v>
      </c>
      <c r="E4104">
        <v>0</v>
      </c>
      <c r="F4104">
        <v>0</v>
      </c>
      <c r="G4104">
        <v>1</v>
      </c>
      <c r="H4104">
        <v>0</v>
      </c>
      <c r="I4104">
        <v>57</v>
      </c>
      <c r="J4104">
        <v>2020</v>
      </c>
      <c r="K4104" t="s">
        <v>145</v>
      </c>
      <c r="L4104">
        <v>0</v>
      </c>
      <c r="M4104">
        <v>5</v>
      </c>
      <c r="N4104">
        <v>8.7201953461648944</v>
      </c>
      <c r="O4104">
        <v>9.2028152829646661</v>
      </c>
      <c r="P4104" t="s">
        <v>232</v>
      </c>
      <c r="Q4104" t="s">
        <v>325</v>
      </c>
      <c r="R4104" t="s">
        <v>1838</v>
      </c>
      <c r="S4104">
        <v>300</v>
      </c>
      <c r="T4104" t="s">
        <v>522</v>
      </c>
      <c r="U4104" t="s">
        <v>149</v>
      </c>
      <c r="V4104" t="s">
        <v>149</v>
      </c>
      <c r="W4104" t="s">
        <v>288</v>
      </c>
      <c r="X4104" t="s">
        <v>151</v>
      </c>
      <c r="Y4104" t="s">
        <v>1839</v>
      </c>
      <c r="Z4104" s="1">
        <v>44088</v>
      </c>
      <c r="AA4104">
        <v>50</v>
      </c>
      <c r="AB4104" t="s">
        <v>81</v>
      </c>
      <c r="AC4104">
        <v>2023</v>
      </c>
      <c r="AD4104">
        <v>16</v>
      </c>
      <c r="AE4104" t="s">
        <v>1671</v>
      </c>
      <c r="AF4104" t="s">
        <v>1672</v>
      </c>
      <c r="AG4104" s="1">
        <v>37573</v>
      </c>
      <c r="AH4104" t="s">
        <v>807</v>
      </c>
      <c r="AI4104" t="s">
        <v>249</v>
      </c>
      <c r="AJ4104" t="s">
        <v>64</v>
      </c>
      <c r="AK4104">
        <v>185</v>
      </c>
      <c r="AL4104">
        <v>25000000</v>
      </c>
      <c r="AM4104">
        <v>42000000</v>
      </c>
      <c r="AN4104" s="1">
        <v>45838</v>
      </c>
      <c r="AO4104" t="s">
        <v>1676</v>
      </c>
      <c r="AP4104" t="s">
        <v>66</v>
      </c>
      <c r="AQ4104">
        <v>7</v>
      </c>
      <c r="AR4104" t="s">
        <v>1674</v>
      </c>
      <c r="AS4104">
        <v>0</v>
      </c>
      <c r="AT4104" t="s">
        <v>264</v>
      </c>
      <c r="AU4104">
        <v>22</v>
      </c>
    </row>
    <row r="4105" spans="1:47" x14ac:dyDescent="0.25">
      <c r="A4105" t="s">
        <v>1837</v>
      </c>
      <c r="B4105">
        <v>3404450</v>
      </c>
      <c r="C4105">
        <v>504215</v>
      </c>
      <c r="D4105" t="s">
        <v>144</v>
      </c>
      <c r="E4105">
        <v>0</v>
      </c>
      <c r="F4105">
        <v>0</v>
      </c>
      <c r="G4105">
        <v>1</v>
      </c>
      <c r="H4105">
        <v>0</v>
      </c>
      <c r="I4105">
        <v>57</v>
      </c>
      <c r="J4105">
        <v>2020</v>
      </c>
      <c r="K4105" t="s">
        <v>145</v>
      </c>
      <c r="L4105">
        <v>0</v>
      </c>
      <c r="M4105">
        <v>5</v>
      </c>
      <c r="N4105">
        <v>8.7201953461648944</v>
      </c>
      <c r="O4105">
        <v>9.2028152829646661</v>
      </c>
      <c r="P4105" t="s">
        <v>232</v>
      </c>
      <c r="Q4105" t="s">
        <v>325</v>
      </c>
      <c r="R4105" t="s">
        <v>1838</v>
      </c>
      <c r="S4105">
        <v>300</v>
      </c>
      <c r="T4105" t="s">
        <v>522</v>
      </c>
      <c r="U4105" t="s">
        <v>149</v>
      </c>
      <c r="V4105" t="s">
        <v>149</v>
      </c>
      <c r="W4105" t="s">
        <v>288</v>
      </c>
      <c r="X4105" t="s">
        <v>151</v>
      </c>
      <c r="Y4105" t="s">
        <v>1839</v>
      </c>
      <c r="Z4105" s="1">
        <v>44088</v>
      </c>
      <c r="AA4105">
        <v>50</v>
      </c>
      <c r="AB4105" t="s">
        <v>81</v>
      </c>
      <c r="AC4105">
        <v>2023</v>
      </c>
      <c r="AD4105">
        <v>16</v>
      </c>
      <c r="AE4105" t="s">
        <v>1671</v>
      </c>
      <c r="AF4105" t="s">
        <v>1672</v>
      </c>
      <c r="AG4105" s="1">
        <v>37573</v>
      </c>
      <c r="AH4105" t="s">
        <v>807</v>
      </c>
      <c r="AI4105" t="s">
        <v>249</v>
      </c>
      <c r="AJ4105" t="s">
        <v>64</v>
      </c>
      <c r="AK4105">
        <v>185</v>
      </c>
      <c r="AL4105">
        <v>25000000</v>
      </c>
      <c r="AM4105">
        <v>42000000</v>
      </c>
      <c r="AN4105" s="1">
        <v>45838</v>
      </c>
      <c r="AO4105" t="s">
        <v>1677</v>
      </c>
      <c r="AP4105" t="s">
        <v>66</v>
      </c>
      <c r="AQ4105">
        <v>7</v>
      </c>
      <c r="AR4105" t="s">
        <v>1674</v>
      </c>
      <c r="AS4105">
        <v>0</v>
      </c>
      <c r="AT4105" t="s">
        <v>807</v>
      </c>
      <c r="AU4105">
        <v>22</v>
      </c>
    </row>
    <row r="4106" spans="1:47" x14ac:dyDescent="0.25">
      <c r="A4106" t="s">
        <v>1837</v>
      </c>
      <c r="B4106">
        <v>3404450</v>
      </c>
      <c r="C4106">
        <v>504215</v>
      </c>
      <c r="D4106" t="s">
        <v>144</v>
      </c>
      <c r="E4106">
        <v>0</v>
      </c>
      <c r="F4106">
        <v>0</v>
      </c>
      <c r="G4106">
        <v>1</v>
      </c>
      <c r="H4106">
        <v>0</v>
      </c>
      <c r="I4106">
        <v>57</v>
      </c>
      <c r="J4106">
        <v>2020</v>
      </c>
      <c r="K4106" t="s">
        <v>145</v>
      </c>
      <c r="L4106">
        <v>0</v>
      </c>
      <c r="M4106">
        <v>5</v>
      </c>
      <c r="N4106">
        <v>8.7201953461648944</v>
      </c>
      <c r="O4106">
        <v>9.2028152829646661</v>
      </c>
      <c r="P4106" t="s">
        <v>232</v>
      </c>
      <c r="Q4106" t="s">
        <v>325</v>
      </c>
      <c r="R4106" t="s">
        <v>1838</v>
      </c>
      <c r="S4106">
        <v>300</v>
      </c>
      <c r="T4106" t="s">
        <v>522</v>
      </c>
      <c r="U4106" t="s">
        <v>149</v>
      </c>
      <c r="V4106" t="s">
        <v>149</v>
      </c>
      <c r="W4106" t="s">
        <v>288</v>
      </c>
      <c r="X4106" t="s">
        <v>151</v>
      </c>
      <c r="Y4106" t="s">
        <v>1839</v>
      </c>
      <c r="Z4106" s="1">
        <v>44088</v>
      </c>
      <c r="AA4106">
        <v>50</v>
      </c>
      <c r="AB4106" t="s">
        <v>81</v>
      </c>
      <c r="AC4106">
        <v>2023</v>
      </c>
      <c r="AD4106">
        <v>16</v>
      </c>
      <c r="AE4106" t="s">
        <v>1671</v>
      </c>
      <c r="AF4106" t="s">
        <v>1672</v>
      </c>
      <c r="AG4106" s="1">
        <v>37573</v>
      </c>
      <c r="AH4106" t="s">
        <v>807</v>
      </c>
      <c r="AI4106" t="s">
        <v>249</v>
      </c>
      <c r="AJ4106" t="s">
        <v>64</v>
      </c>
      <c r="AK4106">
        <v>185</v>
      </c>
      <c r="AL4106">
        <v>25000000</v>
      </c>
      <c r="AM4106">
        <v>42000000</v>
      </c>
      <c r="AN4106" s="1">
        <v>45838</v>
      </c>
      <c r="AO4106" t="s">
        <v>1678</v>
      </c>
      <c r="AP4106" t="s">
        <v>164</v>
      </c>
      <c r="AQ4106">
        <v>7</v>
      </c>
      <c r="AR4106" t="s">
        <v>1674</v>
      </c>
      <c r="AS4106">
        <v>0</v>
      </c>
      <c r="AT4106" t="s">
        <v>483</v>
      </c>
      <c r="AU4106">
        <v>22</v>
      </c>
    </row>
    <row r="4107" spans="1:47" x14ac:dyDescent="0.25">
      <c r="A4107" t="s">
        <v>1837</v>
      </c>
      <c r="B4107">
        <v>3404450</v>
      </c>
      <c r="C4107">
        <v>504215</v>
      </c>
      <c r="D4107" t="s">
        <v>144</v>
      </c>
      <c r="E4107">
        <v>0</v>
      </c>
      <c r="F4107">
        <v>0</v>
      </c>
      <c r="G4107">
        <v>1</v>
      </c>
      <c r="H4107">
        <v>0</v>
      </c>
      <c r="I4107">
        <v>57</v>
      </c>
      <c r="J4107">
        <v>2020</v>
      </c>
      <c r="K4107" t="s">
        <v>145</v>
      </c>
      <c r="L4107">
        <v>0</v>
      </c>
      <c r="M4107">
        <v>5</v>
      </c>
      <c r="N4107">
        <v>8.7201953461648944</v>
      </c>
      <c r="O4107">
        <v>9.2028152829646661</v>
      </c>
      <c r="P4107" t="s">
        <v>232</v>
      </c>
      <c r="Q4107" t="s">
        <v>325</v>
      </c>
      <c r="R4107" t="s">
        <v>1838</v>
      </c>
      <c r="S4107">
        <v>300</v>
      </c>
      <c r="T4107" t="s">
        <v>522</v>
      </c>
      <c r="U4107" t="s">
        <v>149</v>
      </c>
      <c r="V4107" t="s">
        <v>149</v>
      </c>
      <c r="W4107" t="s">
        <v>288</v>
      </c>
      <c r="X4107" t="s">
        <v>151</v>
      </c>
      <c r="Y4107" t="s">
        <v>1839</v>
      </c>
      <c r="Z4107" s="1">
        <v>44088</v>
      </c>
      <c r="AA4107">
        <v>50</v>
      </c>
      <c r="AB4107" t="s">
        <v>81</v>
      </c>
      <c r="AC4107">
        <v>2023</v>
      </c>
      <c r="AD4107">
        <v>16</v>
      </c>
      <c r="AE4107" t="s">
        <v>1671</v>
      </c>
      <c r="AF4107" t="s">
        <v>1672</v>
      </c>
      <c r="AG4107" s="1">
        <v>37573</v>
      </c>
      <c r="AH4107" t="s">
        <v>807</v>
      </c>
      <c r="AI4107" t="s">
        <v>249</v>
      </c>
      <c r="AJ4107" t="s">
        <v>64</v>
      </c>
      <c r="AK4107">
        <v>185</v>
      </c>
      <c r="AL4107">
        <v>25000000</v>
      </c>
      <c r="AM4107">
        <v>42000000</v>
      </c>
      <c r="AN4107" s="1">
        <v>45838</v>
      </c>
      <c r="AO4107" t="s">
        <v>1679</v>
      </c>
      <c r="AP4107" t="s">
        <v>66</v>
      </c>
      <c r="AQ4107">
        <v>7</v>
      </c>
      <c r="AR4107" t="s">
        <v>1674</v>
      </c>
      <c r="AS4107">
        <v>0</v>
      </c>
      <c r="AT4107" t="s">
        <v>807</v>
      </c>
      <c r="AU4107">
        <v>22</v>
      </c>
    </row>
    <row r="4108" spans="1:47" x14ac:dyDescent="0.25">
      <c r="A4108" t="s">
        <v>1837</v>
      </c>
      <c r="B4108">
        <v>3404450</v>
      </c>
      <c r="C4108">
        <v>504215</v>
      </c>
      <c r="D4108" t="s">
        <v>144</v>
      </c>
      <c r="E4108">
        <v>0</v>
      </c>
      <c r="F4108">
        <v>0</v>
      </c>
      <c r="G4108">
        <v>1</v>
      </c>
      <c r="H4108">
        <v>0</v>
      </c>
      <c r="I4108">
        <v>57</v>
      </c>
      <c r="J4108">
        <v>2020</v>
      </c>
      <c r="K4108" t="s">
        <v>145</v>
      </c>
      <c r="L4108">
        <v>0</v>
      </c>
      <c r="M4108">
        <v>5</v>
      </c>
      <c r="N4108">
        <v>8.7201953461648944</v>
      </c>
      <c r="O4108">
        <v>9.2028152829646661</v>
      </c>
      <c r="P4108" t="s">
        <v>232</v>
      </c>
      <c r="Q4108" t="s">
        <v>325</v>
      </c>
      <c r="R4108" t="s">
        <v>1838</v>
      </c>
      <c r="S4108">
        <v>300</v>
      </c>
      <c r="T4108" t="s">
        <v>522</v>
      </c>
      <c r="U4108" t="s">
        <v>149</v>
      </c>
      <c r="V4108" t="s">
        <v>149</v>
      </c>
      <c r="W4108" t="s">
        <v>288</v>
      </c>
      <c r="X4108" t="s">
        <v>151</v>
      </c>
      <c r="Y4108" t="s">
        <v>1839</v>
      </c>
      <c r="Z4108" s="1">
        <v>44088</v>
      </c>
      <c r="AA4108">
        <v>50</v>
      </c>
      <c r="AB4108" t="s">
        <v>81</v>
      </c>
      <c r="AC4108">
        <v>2023</v>
      </c>
      <c r="AD4108">
        <v>16</v>
      </c>
      <c r="AE4108" t="s">
        <v>1671</v>
      </c>
      <c r="AF4108" t="s">
        <v>1672</v>
      </c>
      <c r="AG4108" s="1">
        <v>37573</v>
      </c>
      <c r="AH4108" t="s">
        <v>807</v>
      </c>
      <c r="AI4108" t="s">
        <v>249</v>
      </c>
      <c r="AJ4108" t="s">
        <v>64</v>
      </c>
      <c r="AK4108">
        <v>185</v>
      </c>
      <c r="AL4108">
        <v>25000000</v>
      </c>
      <c r="AM4108">
        <v>42000000</v>
      </c>
      <c r="AN4108" s="1">
        <v>45838</v>
      </c>
      <c r="AO4108" t="s">
        <v>1680</v>
      </c>
      <c r="AP4108" t="s">
        <v>66</v>
      </c>
      <c r="AQ4108">
        <v>7</v>
      </c>
      <c r="AR4108" t="s">
        <v>1674</v>
      </c>
      <c r="AS4108">
        <v>0</v>
      </c>
      <c r="AT4108" t="s">
        <v>807</v>
      </c>
      <c r="AU4108">
        <v>22</v>
      </c>
    </row>
    <row r="4109" spans="1:47" x14ac:dyDescent="0.25">
      <c r="A4109" t="s">
        <v>1837</v>
      </c>
      <c r="B4109">
        <v>3404450</v>
      </c>
      <c r="C4109">
        <v>504215</v>
      </c>
      <c r="D4109" t="s">
        <v>144</v>
      </c>
      <c r="E4109">
        <v>0</v>
      </c>
      <c r="F4109">
        <v>0</v>
      </c>
      <c r="G4109">
        <v>1</v>
      </c>
      <c r="H4109">
        <v>0</v>
      </c>
      <c r="I4109">
        <v>57</v>
      </c>
      <c r="J4109">
        <v>2020</v>
      </c>
      <c r="K4109" t="s">
        <v>145</v>
      </c>
      <c r="L4109">
        <v>0</v>
      </c>
      <c r="M4109">
        <v>5</v>
      </c>
      <c r="N4109">
        <v>8.7201953461648944</v>
      </c>
      <c r="O4109">
        <v>9.2028152829646661</v>
      </c>
      <c r="P4109" t="s">
        <v>232</v>
      </c>
      <c r="Q4109" t="s">
        <v>325</v>
      </c>
      <c r="R4109" t="s">
        <v>1838</v>
      </c>
      <c r="S4109">
        <v>300</v>
      </c>
      <c r="T4109" t="s">
        <v>522</v>
      </c>
      <c r="U4109" t="s">
        <v>149</v>
      </c>
      <c r="V4109" t="s">
        <v>149</v>
      </c>
      <c r="W4109" t="s">
        <v>288</v>
      </c>
      <c r="X4109" t="s">
        <v>151</v>
      </c>
      <c r="Y4109" t="s">
        <v>1839</v>
      </c>
      <c r="Z4109" s="1">
        <v>44088</v>
      </c>
      <c r="AA4109">
        <v>50</v>
      </c>
      <c r="AB4109" t="s">
        <v>81</v>
      </c>
      <c r="AC4109">
        <v>2023</v>
      </c>
      <c r="AD4109">
        <v>16</v>
      </c>
      <c r="AE4109" t="s">
        <v>1671</v>
      </c>
      <c r="AF4109" t="s">
        <v>1672</v>
      </c>
      <c r="AG4109" s="1">
        <v>37573</v>
      </c>
      <c r="AH4109" t="s">
        <v>807</v>
      </c>
      <c r="AI4109" t="s">
        <v>249</v>
      </c>
      <c r="AJ4109" t="s">
        <v>64</v>
      </c>
      <c r="AK4109">
        <v>185</v>
      </c>
      <c r="AL4109">
        <v>25000000</v>
      </c>
      <c r="AM4109">
        <v>42000000</v>
      </c>
      <c r="AN4109" s="1">
        <v>45838</v>
      </c>
      <c r="AO4109" t="s">
        <v>1681</v>
      </c>
      <c r="AP4109" t="s">
        <v>66</v>
      </c>
      <c r="AQ4109">
        <v>7</v>
      </c>
      <c r="AR4109" t="s">
        <v>1674</v>
      </c>
      <c r="AS4109">
        <v>0</v>
      </c>
      <c r="AT4109" t="s">
        <v>807</v>
      </c>
      <c r="AU4109">
        <v>22</v>
      </c>
    </row>
    <row r="4110" spans="1:47" x14ac:dyDescent="0.25">
      <c r="A4110" t="s">
        <v>1837</v>
      </c>
      <c r="B4110">
        <v>3404450</v>
      </c>
      <c r="C4110">
        <v>504215</v>
      </c>
      <c r="D4110" t="s">
        <v>144</v>
      </c>
      <c r="E4110">
        <v>0</v>
      </c>
      <c r="F4110">
        <v>0</v>
      </c>
      <c r="G4110">
        <v>1</v>
      </c>
      <c r="H4110">
        <v>0</v>
      </c>
      <c r="I4110">
        <v>57</v>
      </c>
      <c r="J4110">
        <v>2020</v>
      </c>
      <c r="K4110" t="s">
        <v>145</v>
      </c>
      <c r="L4110">
        <v>0</v>
      </c>
      <c r="M4110">
        <v>5</v>
      </c>
      <c r="N4110">
        <v>8.7201953461648944</v>
      </c>
      <c r="O4110">
        <v>9.2028152829646661</v>
      </c>
      <c r="P4110" t="s">
        <v>232</v>
      </c>
      <c r="Q4110" t="s">
        <v>325</v>
      </c>
      <c r="R4110" t="s">
        <v>1838</v>
      </c>
      <c r="S4110">
        <v>300</v>
      </c>
      <c r="T4110" t="s">
        <v>522</v>
      </c>
      <c r="U4110" t="s">
        <v>149</v>
      </c>
      <c r="V4110" t="s">
        <v>149</v>
      </c>
      <c r="W4110" t="s">
        <v>288</v>
      </c>
      <c r="X4110" t="s">
        <v>151</v>
      </c>
      <c r="Y4110" t="s">
        <v>1839</v>
      </c>
      <c r="Z4110" s="1">
        <v>44088</v>
      </c>
      <c r="AA4110">
        <v>50</v>
      </c>
      <c r="AB4110" t="s">
        <v>81</v>
      </c>
      <c r="AC4110">
        <v>2023</v>
      </c>
      <c r="AD4110">
        <v>16</v>
      </c>
      <c r="AE4110" t="s">
        <v>1671</v>
      </c>
      <c r="AF4110" t="s">
        <v>1672</v>
      </c>
      <c r="AG4110" s="1">
        <v>37573</v>
      </c>
      <c r="AH4110" t="s">
        <v>807</v>
      </c>
      <c r="AI4110" t="s">
        <v>249</v>
      </c>
      <c r="AJ4110" t="s">
        <v>64</v>
      </c>
      <c r="AK4110">
        <v>185</v>
      </c>
      <c r="AL4110">
        <v>25000000</v>
      </c>
      <c r="AM4110">
        <v>42000000</v>
      </c>
      <c r="AN4110" s="1">
        <v>45838</v>
      </c>
      <c r="AO4110" t="s">
        <v>1682</v>
      </c>
      <c r="AP4110" t="s">
        <v>66</v>
      </c>
      <c r="AQ4110">
        <v>7</v>
      </c>
      <c r="AR4110" t="s">
        <v>1674</v>
      </c>
      <c r="AS4110">
        <v>0</v>
      </c>
      <c r="AT4110" t="s">
        <v>807</v>
      </c>
      <c r="AU4110">
        <v>22</v>
      </c>
    </row>
    <row r="4111" spans="1:47" x14ac:dyDescent="0.25">
      <c r="A4111" t="s">
        <v>1837</v>
      </c>
      <c r="B4111">
        <v>3404450</v>
      </c>
      <c r="C4111">
        <v>504215</v>
      </c>
      <c r="D4111" t="s">
        <v>144</v>
      </c>
      <c r="E4111">
        <v>0</v>
      </c>
      <c r="F4111">
        <v>0</v>
      </c>
      <c r="G4111">
        <v>1</v>
      </c>
      <c r="H4111">
        <v>0</v>
      </c>
      <c r="I4111">
        <v>57</v>
      </c>
      <c r="J4111">
        <v>2020</v>
      </c>
      <c r="K4111" t="s">
        <v>145</v>
      </c>
      <c r="L4111">
        <v>0</v>
      </c>
      <c r="M4111">
        <v>5</v>
      </c>
      <c r="N4111">
        <v>8.7201953461648944</v>
      </c>
      <c r="O4111">
        <v>9.2028152829646661</v>
      </c>
      <c r="P4111" t="s">
        <v>232</v>
      </c>
      <c r="Q4111" t="s">
        <v>325</v>
      </c>
      <c r="R4111" t="s">
        <v>1838</v>
      </c>
      <c r="S4111">
        <v>300</v>
      </c>
      <c r="T4111" t="s">
        <v>522</v>
      </c>
      <c r="U4111" t="s">
        <v>149</v>
      </c>
      <c r="V4111" t="s">
        <v>149</v>
      </c>
      <c r="W4111" t="s">
        <v>288</v>
      </c>
      <c r="X4111" t="s">
        <v>151</v>
      </c>
      <c r="Y4111" t="s">
        <v>1839</v>
      </c>
      <c r="Z4111" s="1">
        <v>44088</v>
      </c>
      <c r="AA4111">
        <v>50</v>
      </c>
      <c r="AB4111" t="s">
        <v>81</v>
      </c>
      <c r="AC4111">
        <v>2023</v>
      </c>
      <c r="AD4111">
        <v>16</v>
      </c>
      <c r="AE4111" t="s">
        <v>1671</v>
      </c>
      <c r="AF4111" t="s">
        <v>1672</v>
      </c>
      <c r="AG4111" s="1">
        <v>37573</v>
      </c>
      <c r="AH4111" t="s">
        <v>807</v>
      </c>
      <c r="AI4111" t="s">
        <v>249</v>
      </c>
      <c r="AJ4111" t="s">
        <v>64</v>
      </c>
      <c r="AK4111">
        <v>185</v>
      </c>
      <c r="AL4111">
        <v>25000000</v>
      </c>
      <c r="AM4111">
        <v>42000000</v>
      </c>
      <c r="AN4111" s="1">
        <v>45838</v>
      </c>
      <c r="AO4111" t="s">
        <v>1683</v>
      </c>
      <c r="AP4111" t="s">
        <v>66</v>
      </c>
      <c r="AQ4111">
        <v>7</v>
      </c>
      <c r="AR4111" t="s">
        <v>1674</v>
      </c>
      <c r="AS4111">
        <v>0</v>
      </c>
      <c r="AT4111" t="s">
        <v>807</v>
      </c>
      <c r="AU4111">
        <v>22</v>
      </c>
    </row>
    <row r="4112" spans="1:47" x14ac:dyDescent="0.25">
      <c r="A4112" t="s">
        <v>1837</v>
      </c>
      <c r="B4112">
        <v>3404450</v>
      </c>
      <c r="C4112">
        <v>504215</v>
      </c>
      <c r="D4112" t="s">
        <v>144</v>
      </c>
      <c r="E4112">
        <v>0</v>
      </c>
      <c r="F4112">
        <v>0</v>
      </c>
      <c r="G4112">
        <v>1</v>
      </c>
      <c r="H4112">
        <v>0</v>
      </c>
      <c r="I4112">
        <v>57</v>
      </c>
      <c r="J4112">
        <v>2020</v>
      </c>
      <c r="K4112" t="s">
        <v>145</v>
      </c>
      <c r="L4112">
        <v>0</v>
      </c>
      <c r="M4112">
        <v>5</v>
      </c>
      <c r="N4112">
        <v>8.7201953461648944</v>
      </c>
      <c r="O4112">
        <v>9.2028152829646661</v>
      </c>
      <c r="P4112" t="s">
        <v>232</v>
      </c>
      <c r="Q4112" t="s">
        <v>325</v>
      </c>
      <c r="R4112" t="s">
        <v>1838</v>
      </c>
      <c r="S4112">
        <v>300</v>
      </c>
      <c r="T4112" t="s">
        <v>522</v>
      </c>
      <c r="U4112" t="s">
        <v>149</v>
      </c>
      <c r="V4112" t="s">
        <v>149</v>
      </c>
      <c r="W4112" t="s">
        <v>288</v>
      </c>
      <c r="X4112" t="s">
        <v>151</v>
      </c>
      <c r="Y4112" t="s">
        <v>1839</v>
      </c>
      <c r="Z4112" s="1">
        <v>44088</v>
      </c>
      <c r="AA4112">
        <v>50</v>
      </c>
      <c r="AB4112" t="s">
        <v>81</v>
      </c>
      <c r="AC4112">
        <v>2023</v>
      </c>
      <c r="AD4112">
        <v>16</v>
      </c>
      <c r="AE4112" t="s">
        <v>1671</v>
      </c>
      <c r="AF4112" t="s">
        <v>1672</v>
      </c>
      <c r="AG4112" s="1">
        <v>37573</v>
      </c>
      <c r="AH4112" t="s">
        <v>807</v>
      </c>
      <c r="AI4112" t="s">
        <v>249</v>
      </c>
      <c r="AJ4112" t="s">
        <v>64</v>
      </c>
      <c r="AK4112">
        <v>185</v>
      </c>
      <c r="AL4112">
        <v>25000000</v>
      </c>
      <c r="AM4112">
        <v>42000000</v>
      </c>
      <c r="AN4112" s="1">
        <v>45838</v>
      </c>
      <c r="AO4112" t="s">
        <v>1684</v>
      </c>
      <c r="AP4112" t="s">
        <v>66</v>
      </c>
      <c r="AQ4112">
        <v>7</v>
      </c>
      <c r="AR4112" t="s">
        <v>1674</v>
      </c>
      <c r="AS4112">
        <v>0</v>
      </c>
      <c r="AT4112" t="s">
        <v>807</v>
      </c>
      <c r="AU4112">
        <v>22</v>
      </c>
    </row>
    <row r="4113" spans="1:47" x14ac:dyDescent="0.25">
      <c r="A4113" t="s">
        <v>1837</v>
      </c>
      <c r="B4113">
        <v>3404450</v>
      </c>
      <c r="C4113">
        <v>504215</v>
      </c>
      <c r="D4113" t="s">
        <v>144</v>
      </c>
      <c r="E4113">
        <v>0</v>
      </c>
      <c r="F4113">
        <v>0</v>
      </c>
      <c r="G4113">
        <v>1</v>
      </c>
      <c r="H4113">
        <v>0</v>
      </c>
      <c r="I4113">
        <v>57</v>
      </c>
      <c r="J4113">
        <v>2020</v>
      </c>
      <c r="K4113" t="s">
        <v>145</v>
      </c>
      <c r="L4113">
        <v>0</v>
      </c>
      <c r="M4113">
        <v>5</v>
      </c>
      <c r="N4113">
        <v>8.7201953461648944</v>
      </c>
      <c r="O4113">
        <v>9.2028152829646661</v>
      </c>
      <c r="P4113" t="s">
        <v>232</v>
      </c>
      <c r="Q4113" t="s">
        <v>325</v>
      </c>
      <c r="R4113" t="s">
        <v>1838</v>
      </c>
      <c r="S4113">
        <v>300</v>
      </c>
      <c r="T4113" t="s">
        <v>522</v>
      </c>
      <c r="U4113" t="s">
        <v>149</v>
      </c>
      <c r="V4113" t="s">
        <v>149</v>
      </c>
      <c r="W4113" t="s">
        <v>288</v>
      </c>
      <c r="X4113" t="s">
        <v>151</v>
      </c>
      <c r="Y4113" t="s">
        <v>1839</v>
      </c>
      <c r="Z4113" s="1">
        <v>44088</v>
      </c>
      <c r="AA4113">
        <v>50</v>
      </c>
      <c r="AB4113" t="s">
        <v>81</v>
      </c>
      <c r="AC4113">
        <v>2023</v>
      </c>
      <c r="AD4113">
        <v>16</v>
      </c>
      <c r="AE4113" t="s">
        <v>1671</v>
      </c>
      <c r="AF4113" t="s">
        <v>1672</v>
      </c>
      <c r="AG4113" s="1">
        <v>37573</v>
      </c>
      <c r="AH4113" t="s">
        <v>807</v>
      </c>
      <c r="AI4113" t="s">
        <v>249</v>
      </c>
      <c r="AJ4113" t="s">
        <v>64</v>
      </c>
      <c r="AK4113">
        <v>185</v>
      </c>
      <c r="AL4113">
        <v>25000000</v>
      </c>
      <c r="AM4113">
        <v>42000000</v>
      </c>
      <c r="AN4113" s="1">
        <v>45838</v>
      </c>
      <c r="AO4113" t="s">
        <v>1685</v>
      </c>
      <c r="AP4113" t="s">
        <v>164</v>
      </c>
      <c r="AQ4113">
        <v>7</v>
      </c>
      <c r="AR4113" t="s">
        <v>1674</v>
      </c>
      <c r="AS4113">
        <v>0</v>
      </c>
      <c r="AT4113" t="s">
        <v>264</v>
      </c>
      <c r="AU4113">
        <v>22</v>
      </c>
    </row>
    <row r="4114" spans="1:47" x14ac:dyDescent="0.25">
      <c r="A4114" t="s">
        <v>1837</v>
      </c>
      <c r="B4114">
        <v>3404450</v>
      </c>
      <c r="C4114">
        <v>504215</v>
      </c>
      <c r="D4114" t="s">
        <v>144</v>
      </c>
      <c r="E4114">
        <v>0</v>
      </c>
      <c r="F4114">
        <v>0</v>
      </c>
      <c r="G4114">
        <v>1</v>
      </c>
      <c r="H4114">
        <v>0</v>
      </c>
      <c r="I4114">
        <v>57</v>
      </c>
      <c r="J4114">
        <v>2020</v>
      </c>
      <c r="K4114" t="s">
        <v>145</v>
      </c>
      <c r="L4114">
        <v>0</v>
      </c>
      <c r="M4114">
        <v>5</v>
      </c>
      <c r="N4114">
        <v>8.7201953461648944</v>
      </c>
      <c r="O4114">
        <v>9.2028152829646661</v>
      </c>
      <c r="P4114" t="s">
        <v>232</v>
      </c>
      <c r="Q4114" t="s">
        <v>325</v>
      </c>
      <c r="R4114" t="s">
        <v>1838</v>
      </c>
      <c r="S4114">
        <v>300</v>
      </c>
      <c r="T4114" t="s">
        <v>522</v>
      </c>
      <c r="U4114" t="s">
        <v>149</v>
      </c>
      <c r="V4114" t="s">
        <v>149</v>
      </c>
      <c r="W4114" t="s">
        <v>288</v>
      </c>
      <c r="X4114" t="s">
        <v>151</v>
      </c>
      <c r="Y4114" t="s">
        <v>1840</v>
      </c>
      <c r="Z4114" s="1">
        <v>44088</v>
      </c>
      <c r="AA4114">
        <v>57</v>
      </c>
      <c r="AB4114" t="s">
        <v>59</v>
      </c>
      <c r="AC4114">
        <v>2023</v>
      </c>
      <c r="AD4114">
        <v>16</v>
      </c>
      <c r="AE4114" t="s">
        <v>1671</v>
      </c>
      <c r="AF4114" t="s">
        <v>1672</v>
      </c>
      <c r="AG4114" s="1">
        <v>37573</v>
      </c>
      <c r="AH4114" t="s">
        <v>807</v>
      </c>
      <c r="AI4114" t="s">
        <v>249</v>
      </c>
      <c r="AJ4114" t="s">
        <v>64</v>
      </c>
      <c r="AK4114">
        <v>185</v>
      </c>
      <c r="AL4114">
        <v>25000000</v>
      </c>
      <c r="AM4114">
        <v>42000000</v>
      </c>
      <c r="AN4114" s="1">
        <v>45838</v>
      </c>
      <c r="AO4114" t="s">
        <v>1673</v>
      </c>
      <c r="AP4114" t="s">
        <v>66</v>
      </c>
      <c r="AQ4114">
        <v>7</v>
      </c>
      <c r="AR4114" t="s">
        <v>1674</v>
      </c>
      <c r="AS4114">
        <v>0</v>
      </c>
      <c r="AT4114" t="s">
        <v>807</v>
      </c>
      <c r="AU4114">
        <v>22</v>
      </c>
    </row>
    <row r="4115" spans="1:47" x14ac:dyDescent="0.25">
      <c r="A4115" t="s">
        <v>1837</v>
      </c>
      <c r="B4115">
        <v>3404450</v>
      </c>
      <c r="C4115">
        <v>504215</v>
      </c>
      <c r="D4115" t="s">
        <v>144</v>
      </c>
      <c r="E4115">
        <v>0</v>
      </c>
      <c r="F4115">
        <v>0</v>
      </c>
      <c r="G4115">
        <v>1</v>
      </c>
      <c r="H4115">
        <v>0</v>
      </c>
      <c r="I4115">
        <v>57</v>
      </c>
      <c r="J4115">
        <v>2020</v>
      </c>
      <c r="K4115" t="s">
        <v>145</v>
      </c>
      <c r="L4115">
        <v>0</v>
      </c>
      <c r="M4115">
        <v>5</v>
      </c>
      <c r="N4115">
        <v>8.7201953461648944</v>
      </c>
      <c r="O4115">
        <v>9.2028152829646661</v>
      </c>
      <c r="P4115" t="s">
        <v>232</v>
      </c>
      <c r="Q4115" t="s">
        <v>325</v>
      </c>
      <c r="R4115" t="s">
        <v>1838</v>
      </c>
      <c r="S4115">
        <v>300</v>
      </c>
      <c r="T4115" t="s">
        <v>522</v>
      </c>
      <c r="U4115" t="s">
        <v>149</v>
      </c>
      <c r="V4115" t="s">
        <v>149</v>
      </c>
      <c r="W4115" t="s">
        <v>288</v>
      </c>
      <c r="X4115" t="s">
        <v>151</v>
      </c>
      <c r="Y4115" t="s">
        <v>1840</v>
      </c>
      <c r="Z4115" s="1">
        <v>44088</v>
      </c>
      <c r="AA4115">
        <v>57</v>
      </c>
      <c r="AB4115" t="s">
        <v>59</v>
      </c>
      <c r="AC4115">
        <v>2023</v>
      </c>
      <c r="AD4115">
        <v>16</v>
      </c>
      <c r="AE4115" t="s">
        <v>1671</v>
      </c>
      <c r="AF4115" t="s">
        <v>1672</v>
      </c>
      <c r="AG4115" s="1">
        <v>37573</v>
      </c>
      <c r="AH4115" t="s">
        <v>807</v>
      </c>
      <c r="AI4115" t="s">
        <v>249</v>
      </c>
      <c r="AJ4115" t="s">
        <v>64</v>
      </c>
      <c r="AK4115">
        <v>185</v>
      </c>
      <c r="AL4115">
        <v>25000000</v>
      </c>
      <c r="AM4115">
        <v>42000000</v>
      </c>
      <c r="AN4115" s="1">
        <v>45838</v>
      </c>
      <c r="AO4115" t="s">
        <v>1675</v>
      </c>
      <c r="AP4115" t="s">
        <v>66</v>
      </c>
      <c r="AQ4115">
        <v>7</v>
      </c>
      <c r="AR4115" t="s">
        <v>1674</v>
      </c>
      <c r="AS4115">
        <v>0</v>
      </c>
      <c r="AT4115" t="s">
        <v>807</v>
      </c>
      <c r="AU4115">
        <v>22</v>
      </c>
    </row>
    <row r="4116" spans="1:47" x14ac:dyDescent="0.25">
      <c r="A4116" t="s">
        <v>1837</v>
      </c>
      <c r="B4116">
        <v>3404450</v>
      </c>
      <c r="C4116">
        <v>504215</v>
      </c>
      <c r="D4116" t="s">
        <v>144</v>
      </c>
      <c r="E4116">
        <v>0</v>
      </c>
      <c r="F4116">
        <v>0</v>
      </c>
      <c r="G4116">
        <v>1</v>
      </c>
      <c r="H4116">
        <v>0</v>
      </c>
      <c r="I4116">
        <v>57</v>
      </c>
      <c r="J4116">
        <v>2020</v>
      </c>
      <c r="K4116" t="s">
        <v>145</v>
      </c>
      <c r="L4116">
        <v>0</v>
      </c>
      <c r="M4116">
        <v>5</v>
      </c>
      <c r="N4116">
        <v>8.7201953461648944</v>
      </c>
      <c r="O4116">
        <v>9.2028152829646661</v>
      </c>
      <c r="P4116" t="s">
        <v>232</v>
      </c>
      <c r="Q4116" t="s">
        <v>325</v>
      </c>
      <c r="R4116" t="s">
        <v>1838</v>
      </c>
      <c r="S4116">
        <v>300</v>
      </c>
      <c r="T4116" t="s">
        <v>522</v>
      </c>
      <c r="U4116" t="s">
        <v>149</v>
      </c>
      <c r="V4116" t="s">
        <v>149</v>
      </c>
      <c r="W4116" t="s">
        <v>288</v>
      </c>
      <c r="X4116" t="s">
        <v>151</v>
      </c>
      <c r="Y4116" t="s">
        <v>1840</v>
      </c>
      <c r="Z4116" s="1">
        <v>44088</v>
      </c>
      <c r="AA4116">
        <v>57</v>
      </c>
      <c r="AB4116" t="s">
        <v>59</v>
      </c>
      <c r="AC4116">
        <v>2023</v>
      </c>
      <c r="AD4116">
        <v>16</v>
      </c>
      <c r="AE4116" t="s">
        <v>1671</v>
      </c>
      <c r="AF4116" t="s">
        <v>1672</v>
      </c>
      <c r="AG4116" s="1">
        <v>37573</v>
      </c>
      <c r="AH4116" t="s">
        <v>807</v>
      </c>
      <c r="AI4116" t="s">
        <v>249</v>
      </c>
      <c r="AJ4116" t="s">
        <v>64</v>
      </c>
      <c r="AK4116">
        <v>185</v>
      </c>
      <c r="AL4116">
        <v>25000000</v>
      </c>
      <c r="AM4116">
        <v>42000000</v>
      </c>
      <c r="AN4116" s="1">
        <v>45838</v>
      </c>
      <c r="AO4116" t="s">
        <v>1676</v>
      </c>
      <c r="AP4116" t="s">
        <v>66</v>
      </c>
      <c r="AQ4116">
        <v>7</v>
      </c>
      <c r="AR4116" t="s">
        <v>1674</v>
      </c>
      <c r="AS4116">
        <v>0</v>
      </c>
      <c r="AT4116" t="s">
        <v>264</v>
      </c>
      <c r="AU4116">
        <v>22</v>
      </c>
    </row>
    <row r="4117" spans="1:47" x14ac:dyDescent="0.25">
      <c r="A4117" t="s">
        <v>1837</v>
      </c>
      <c r="B4117">
        <v>3404450</v>
      </c>
      <c r="C4117">
        <v>504215</v>
      </c>
      <c r="D4117" t="s">
        <v>144</v>
      </c>
      <c r="E4117">
        <v>0</v>
      </c>
      <c r="F4117">
        <v>0</v>
      </c>
      <c r="G4117">
        <v>1</v>
      </c>
      <c r="H4117">
        <v>0</v>
      </c>
      <c r="I4117">
        <v>57</v>
      </c>
      <c r="J4117">
        <v>2020</v>
      </c>
      <c r="K4117" t="s">
        <v>145</v>
      </c>
      <c r="L4117">
        <v>0</v>
      </c>
      <c r="M4117">
        <v>5</v>
      </c>
      <c r="N4117">
        <v>8.7201953461648944</v>
      </c>
      <c r="O4117">
        <v>9.2028152829646661</v>
      </c>
      <c r="P4117" t="s">
        <v>232</v>
      </c>
      <c r="Q4117" t="s">
        <v>325</v>
      </c>
      <c r="R4117" t="s">
        <v>1838</v>
      </c>
      <c r="S4117">
        <v>300</v>
      </c>
      <c r="T4117" t="s">
        <v>522</v>
      </c>
      <c r="U4117" t="s">
        <v>149</v>
      </c>
      <c r="V4117" t="s">
        <v>149</v>
      </c>
      <c r="W4117" t="s">
        <v>288</v>
      </c>
      <c r="X4117" t="s">
        <v>151</v>
      </c>
      <c r="Y4117" t="s">
        <v>1840</v>
      </c>
      <c r="Z4117" s="1">
        <v>44088</v>
      </c>
      <c r="AA4117">
        <v>57</v>
      </c>
      <c r="AB4117" t="s">
        <v>59</v>
      </c>
      <c r="AC4117">
        <v>2023</v>
      </c>
      <c r="AD4117">
        <v>16</v>
      </c>
      <c r="AE4117" t="s">
        <v>1671</v>
      </c>
      <c r="AF4117" t="s">
        <v>1672</v>
      </c>
      <c r="AG4117" s="1">
        <v>37573</v>
      </c>
      <c r="AH4117" t="s">
        <v>807</v>
      </c>
      <c r="AI4117" t="s">
        <v>249</v>
      </c>
      <c r="AJ4117" t="s">
        <v>64</v>
      </c>
      <c r="AK4117">
        <v>185</v>
      </c>
      <c r="AL4117">
        <v>25000000</v>
      </c>
      <c r="AM4117">
        <v>42000000</v>
      </c>
      <c r="AN4117" s="1">
        <v>45838</v>
      </c>
      <c r="AO4117" t="s">
        <v>1677</v>
      </c>
      <c r="AP4117" t="s">
        <v>66</v>
      </c>
      <c r="AQ4117">
        <v>7</v>
      </c>
      <c r="AR4117" t="s">
        <v>1674</v>
      </c>
      <c r="AS4117">
        <v>0</v>
      </c>
      <c r="AT4117" t="s">
        <v>807</v>
      </c>
      <c r="AU4117">
        <v>22</v>
      </c>
    </row>
    <row r="4118" spans="1:47" x14ac:dyDescent="0.25">
      <c r="A4118" t="s">
        <v>1837</v>
      </c>
      <c r="B4118">
        <v>3404450</v>
      </c>
      <c r="C4118">
        <v>504215</v>
      </c>
      <c r="D4118" t="s">
        <v>144</v>
      </c>
      <c r="E4118">
        <v>0</v>
      </c>
      <c r="F4118">
        <v>0</v>
      </c>
      <c r="G4118">
        <v>1</v>
      </c>
      <c r="H4118">
        <v>0</v>
      </c>
      <c r="I4118">
        <v>57</v>
      </c>
      <c r="J4118">
        <v>2020</v>
      </c>
      <c r="K4118" t="s">
        <v>145</v>
      </c>
      <c r="L4118">
        <v>0</v>
      </c>
      <c r="M4118">
        <v>5</v>
      </c>
      <c r="N4118">
        <v>8.7201953461648944</v>
      </c>
      <c r="O4118">
        <v>9.2028152829646661</v>
      </c>
      <c r="P4118" t="s">
        <v>232</v>
      </c>
      <c r="Q4118" t="s">
        <v>325</v>
      </c>
      <c r="R4118" t="s">
        <v>1838</v>
      </c>
      <c r="S4118">
        <v>300</v>
      </c>
      <c r="T4118" t="s">
        <v>522</v>
      </c>
      <c r="U4118" t="s">
        <v>149</v>
      </c>
      <c r="V4118" t="s">
        <v>149</v>
      </c>
      <c r="W4118" t="s">
        <v>288</v>
      </c>
      <c r="X4118" t="s">
        <v>151</v>
      </c>
      <c r="Y4118" t="s">
        <v>1840</v>
      </c>
      <c r="Z4118" s="1">
        <v>44088</v>
      </c>
      <c r="AA4118">
        <v>57</v>
      </c>
      <c r="AB4118" t="s">
        <v>59</v>
      </c>
      <c r="AC4118">
        <v>2023</v>
      </c>
      <c r="AD4118">
        <v>16</v>
      </c>
      <c r="AE4118" t="s">
        <v>1671</v>
      </c>
      <c r="AF4118" t="s">
        <v>1672</v>
      </c>
      <c r="AG4118" s="1">
        <v>37573</v>
      </c>
      <c r="AH4118" t="s">
        <v>807</v>
      </c>
      <c r="AI4118" t="s">
        <v>249</v>
      </c>
      <c r="AJ4118" t="s">
        <v>64</v>
      </c>
      <c r="AK4118">
        <v>185</v>
      </c>
      <c r="AL4118">
        <v>25000000</v>
      </c>
      <c r="AM4118">
        <v>42000000</v>
      </c>
      <c r="AN4118" s="1">
        <v>45838</v>
      </c>
      <c r="AO4118" t="s">
        <v>1678</v>
      </c>
      <c r="AP4118" t="s">
        <v>164</v>
      </c>
      <c r="AQ4118">
        <v>7</v>
      </c>
      <c r="AR4118" t="s">
        <v>1674</v>
      </c>
      <c r="AS4118">
        <v>0</v>
      </c>
      <c r="AT4118" t="s">
        <v>483</v>
      </c>
      <c r="AU4118">
        <v>22</v>
      </c>
    </row>
    <row r="4119" spans="1:47" x14ac:dyDescent="0.25">
      <c r="A4119" t="s">
        <v>1837</v>
      </c>
      <c r="B4119">
        <v>3404450</v>
      </c>
      <c r="C4119">
        <v>504215</v>
      </c>
      <c r="D4119" t="s">
        <v>144</v>
      </c>
      <c r="E4119">
        <v>0</v>
      </c>
      <c r="F4119">
        <v>0</v>
      </c>
      <c r="G4119">
        <v>1</v>
      </c>
      <c r="H4119">
        <v>0</v>
      </c>
      <c r="I4119">
        <v>57</v>
      </c>
      <c r="J4119">
        <v>2020</v>
      </c>
      <c r="K4119" t="s">
        <v>145</v>
      </c>
      <c r="L4119">
        <v>0</v>
      </c>
      <c r="M4119">
        <v>5</v>
      </c>
      <c r="N4119">
        <v>8.7201953461648944</v>
      </c>
      <c r="O4119">
        <v>9.2028152829646661</v>
      </c>
      <c r="P4119" t="s">
        <v>232</v>
      </c>
      <c r="Q4119" t="s">
        <v>325</v>
      </c>
      <c r="R4119" t="s">
        <v>1838</v>
      </c>
      <c r="S4119">
        <v>300</v>
      </c>
      <c r="T4119" t="s">
        <v>522</v>
      </c>
      <c r="U4119" t="s">
        <v>149</v>
      </c>
      <c r="V4119" t="s">
        <v>149</v>
      </c>
      <c r="W4119" t="s">
        <v>288</v>
      </c>
      <c r="X4119" t="s">
        <v>151</v>
      </c>
      <c r="Y4119" t="s">
        <v>1840</v>
      </c>
      <c r="Z4119" s="1">
        <v>44088</v>
      </c>
      <c r="AA4119">
        <v>57</v>
      </c>
      <c r="AB4119" t="s">
        <v>59</v>
      </c>
      <c r="AC4119">
        <v>2023</v>
      </c>
      <c r="AD4119">
        <v>16</v>
      </c>
      <c r="AE4119" t="s">
        <v>1671</v>
      </c>
      <c r="AF4119" t="s">
        <v>1672</v>
      </c>
      <c r="AG4119" s="1">
        <v>37573</v>
      </c>
      <c r="AH4119" t="s">
        <v>807</v>
      </c>
      <c r="AI4119" t="s">
        <v>249</v>
      </c>
      <c r="AJ4119" t="s">
        <v>64</v>
      </c>
      <c r="AK4119">
        <v>185</v>
      </c>
      <c r="AL4119">
        <v>25000000</v>
      </c>
      <c r="AM4119">
        <v>42000000</v>
      </c>
      <c r="AN4119" s="1">
        <v>45838</v>
      </c>
      <c r="AO4119" t="s">
        <v>1679</v>
      </c>
      <c r="AP4119" t="s">
        <v>66</v>
      </c>
      <c r="AQ4119">
        <v>7</v>
      </c>
      <c r="AR4119" t="s">
        <v>1674</v>
      </c>
      <c r="AS4119">
        <v>0</v>
      </c>
      <c r="AT4119" t="s">
        <v>807</v>
      </c>
      <c r="AU4119">
        <v>22</v>
      </c>
    </row>
    <row r="4120" spans="1:47" x14ac:dyDescent="0.25">
      <c r="A4120" t="s">
        <v>1837</v>
      </c>
      <c r="B4120">
        <v>3404450</v>
      </c>
      <c r="C4120">
        <v>504215</v>
      </c>
      <c r="D4120" t="s">
        <v>144</v>
      </c>
      <c r="E4120">
        <v>0</v>
      </c>
      <c r="F4120">
        <v>0</v>
      </c>
      <c r="G4120">
        <v>1</v>
      </c>
      <c r="H4120">
        <v>0</v>
      </c>
      <c r="I4120">
        <v>57</v>
      </c>
      <c r="J4120">
        <v>2020</v>
      </c>
      <c r="K4120" t="s">
        <v>145</v>
      </c>
      <c r="L4120">
        <v>0</v>
      </c>
      <c r="M4120">
        <v>5</v>
      </c>
      <c r="N4120">
        <v>8.7201953461648944</v>
      </c>
      <c r="O4120">
        <v>9.2028152829646661</v>
      </c>
      <c r="P4120" t="s">
        <v>232</v>
      </c>
      <c r="Q4120" t="s">
        <v>325</v>
      </c>
      <c r="R4120" t="s">
        <v>1838</v>
      </c>
      <c r="S4120">
        <v>300</v>
      </c>
      <c r="T4120" t="s">
        <v>522</v>
      </c>
      <c r="U4120" t="s">
        <v>149</v>
      </c>
      <c r="V4120" t="s">
        <v>149</v>
      </c>
      <c r="W4120" t="s">
        <v>288</v>
      </c>
      <c r="X4120" t="s">
        <v>151</v>
      </c>
      <c r="Y4120" t="s">
        <v>1840</v>
      </c>
      <c r="Z4120" s="1">
        <v>44088</v>
      </c>
      <c r="AA4120">
        <v>57</v>
      </c>
      <c r="AB4120" t="s">
        <v>59</v>
      </c>
      <c r="AC4120">
        <v>2023</v>
      </c>
      <c r="AD4120">
        <v>16</v>
      </c>
      <c r="AE4120" t="s">
        <v>1671</v>
      </c>
      <c r="AF4120" t="s">
        <v>1672</v>
      </c>
      <c r="AG4120" s="1">
        <v>37573</v>
      </c>
      <c r="AH4120" t="s">
        <v>807</v>
      </c>
      <c r="AI4120" t="s">
        <v>249</v>
      </c>
      <c r="AJ4120" t="s">
        <v>64</v>
      </c>
      <c r="AK4120">
        <v>185</v>
      </c>
      <c r="AL4120">
        <v>25000000</v>
      </c>
      <c r="AM4120">
        <v>42000000</v>
      </c>
      <c r="AN4120" s="1">
        <v>45838</v>
      </c>
      <c r="AO4120" t="s">
        <v>1680</v>
      </c>
      <c r="AP4120" t="s">
        <v>66</v>
      </c>
      <c r="AQ4120">
        <v>7</v>
      </c>
      <c r="AR4120" t="s">
        <v>1674</v>
      </c>
      <c r="AS4120">
        <v>0</v>
      </c>
      <c r="AT4120" t="s">
        <v>807</v>
      </c>
      <c r="AU4120">
        <v>22</v>
      </c>
    </row>
    <row r="4121" spans="1:47" x14ac:dyDescent="0.25">
      <c r="A4121" t="s">
        <v>1837</v>
      </c>
      <c r="B4121">
        <v>3404450</v>
      </c>
      <c r="C4121">
        <v>504215</v>
      </c>
      <c r="D4121" t="s">
        <v>144</v>
      </c>
      <c r="E4121">
        <v>0</v>
      </c>
      <c r="F4121">
        <v>0</v>
      </c>
      <c r="G4121">
        <v>1</v>
      </c>
      <c r="H4121">
        <v>0</v>
      </c>
      <c r="I4121">
        <v>57</v>
      </c>
      <c r="J4121">
        <v>2020</v>
      </c>
      <c r="K4121" t="s">
        <v>145</v>
      </c>
      <c r="L4121">
        <v>0</v>
      </c>
      <c r="M4121">
        <v>5</v>
      </c>
      <c r="N4121">
        <v>8.7201953461648944</v>
      </c>
      <c r="O4121">
        <v>9.2028152829646661</v>
      </c>
      <c r="P4121" t="s">
        <v>232</v>
      </c>
      <c r="Q4121" t="s">
        <v>325</v>
      </c>
      <c r="R4121" t="s">
        <v>1838</v>
      </c>
      <c r="S4121">
        <v>300</v>
      </c>
      <c r="T4121" t="s">
        <v>522</v>
      </c>
      <c r="U4121" t="s">
        <v>149</v>
      </c>
      <c r="V4121" t="s">
        <v>149</v>
      </c>
      <c r="W4121" t="s">
        <v>288</v>
      </c>
      <c r="X4121" t="s">
        <v>151</v>
      </c>
      <c r="Y4121" t="s">
        <v>1840</v>
      </c>
      <c r="Z4121" s="1">
        <v>44088</v>
      </c>
      <c r="AA4121">
        <v>57</v>
      </c>
      <c r="AB4121" t="s">
        <v>59</v>
      </c>
      <c r="AC4121">
        <v>2023</v>
      </c>
      <c r="AD4121">
        <v>16</v>
      </c>
      <c r="AE4121" t="s">
        <v>1671</v>
      </c>
      <c r="AF4121" t="s">
        <v>1672</v>
      </c>
      <c r="AG4121" s="1">
        <v>37573</v>
      </c>
      <c r="AH4121" t="s">
        <v>807</v>
      </c>
      <c r="AI4121" t="s">
        <v>249</v>
      </c>
      <c r="AJ4121" t="s">
        <v>64</v>
      </c>
      <c r="AK4121">
        <v>185</v>
      </c>
      <c r="AL4121">
        <v>25000000</v>
      </c>
      <c r="AM4121">
        <v>42000000</v>
      </c>
      <c r="AN4121" s="1">
        <v>45838</v>
      </c>
      <c r="AO4121" t="s">
        <v>1681</v>
      </c>
      <c r="AP4121" t="s">
        <v>66</v>
      </c>
      <c r="AQ4121">
        <v>7</v>
      </c>
      <c r="AR4121" t="s">
        <v>1674</v>
      </c>
      <c r="AS4121">
        <v>0</v>
      </c>
      <c r="AT4121" t="s">
        <v>807</v>
      </c>
      <c r="AU4121">
        <v>22</v>
      </c>
    </row>
    <row r="4122" spans="1:47" x14ac:dyDescent="0.25">
      <c r="A4122" t="s">
        <v>1837</v>
      </c>
      <c r="B4122">
        <v>3404450</v>
      </c>
      <c r="C4122">
        <v>504215</v>
      </c>
      <c r="D4122" t="s">
        <v>144</v>
      </c>
      <c r="E4122">
        <v>0</v>
      </c>
      <c r="F4122">
        <v>0</v>
      </c>
      <c r="G4122">
        <v>1</v>
      </c>
      <c r="H4122">
        <v>0</v>
      </c>
      <c r="I4122">
        <v>57</v>
      </c>
      <c r="J4122">
        <v>2020</v>
      </c>
      <c r="K4122" t="s">
        <v>145</v>
      </c>
      <c r="L4122">
        <v>0</v>
      </c>
      <c r="M4122">
        <v>5</v>
      </c>
      <c r="N4122">
        <v>8.7201953461648944</v>
      </c>
      <c r="O4122">
        <v>9.2028152829646661</v>
      </c>
      <c r="P4122" t="s">
        <v>232</v>
      </c>
      <c r="Q4122" t="s">
        <v>325</v>
      </c>
      <c r="R4122" t="s">
        <v>1838</v>
      </c>
      <c r="S4122">
        <v>300</v>
      </c>
      <c r="T4122" t="s">
        <v>522</v>
      </c>
      <c r="U4122" t="s">
        <v>149</v>
      </c>
      <c r="V4122" t="s">
        <v>149</v>
      </c>
      <c r="W4122" t="s">
        <v>288</v>
      </c>
      <c r="X4122" t="s">
        <v>151</v>
      </c>
      <c r="Y4122" t="s">
        <v>1840</v>
      </c>
      <c r="Z4122" s="1">
        <v>44088</v>
      </c>
      <c r="AA4122">
        <v>57</v>
      </c>
      <c r="AB4122" t="s">
        <v>59</v>
      </c>
      <c r="AC4122">
        <v>2023</v>
      </c>
      <c r="AD4122">
        <v>16</v>
      </c>
      <c r="AE4122" t="s">
        <v>1671</v>
      </c>
      <c r="AF4122" t="s">
        <v>1672</v>
      </c>
      <c r="AG4122" s="1">
        <v>37573</v>
      </c>
      <c r="AH4122" t="s">
        <v>807</v>
      </c>
      <c r="AI4122" t="s">
        <v>249</v>
      </c>
      <c r="AJ4122" t="s">
        <v>64</v>
      </c>
      <c r="AK4122">
        <v>185</v>
      </c>
      <c r="AL4122">
        <v>25000000</v>
      </c>
      <c r="AM4122">
        <v>42000000</v>
      </c>
      <c r="AN4122" s="1">
        <v>45838</v>
      </c>
      <c r="AO4122" t="s">
        <v>1682</v>
      </c>
      <c r="AP4122" t="s">
        <v>66</v>
      </c>
      <c r="AQ4122">
        <v>7</v>
      </c>
      <c r="AR4122" t="s">
        <v>1674</v>
      </c>
      <c r="AS4122">
        <v>0</v>
      </c>
      <c r="AT4122" t="s">
        <v>807</v>
      </c>
      <c r="AU4122">
        <v>22</v>
      </c>
    </row>
    <row r="4123" spans="1:47" x14ac:dyDescent="0.25">
      <c r="A4123" t="s">
        <v>1837</v>
      </c>
      <c r="B4123">
        <v>3404450</v>
      </c>
      <c r="C4123">
        <v>504215</v>
      </c>
      <c r="D4123" t="s">
        <v>144</v>
      </c>
      <c r="E4123">
        <v>0</v>
      </c>
      <c r="F4123">
        <v>0</v>
      </c>
      <c r="G4123">
        <v>1</v>
      </c>
      <c r="H4123">
        <v>0</v>
      </c>
      <c r="I4123">
        <v>57</v>
      </c>
      <c r="J4123">
        <v>2020</v>
      </c>
      <c r="K4123" t="s">
        <v>145</v>
      </c>
      <c r="L4123">
        <v>0</v>
      </c>
      <c r="M4123">
        <v>5</v>
      </c>
      <c r="N4123">
        <v>8.7201953461648944</v>
      </c>
      <c r="O4123">
        <v>9.2028152829646661</v>
      </c>
      <c r="P4123" t="s">
        <v>232</v>
      </c>
      <c r="Q4123" t="s">
        <v>325</v>
      </c>
      <c r="R4123" t="s">
        <v>1838</v>
      </c>
      <c r="S4123">
        <v>300</v>
      </c>
      <c r="T4123" t="s">
        <v>522</v>
      </c>
      <c r="U4123" t="s">
        <v>149</v>
      </c>
      <c r="V4123" t="s">
        <v>149</v>
      </c>
      <c r="W4123" t="s">
        <v>288</v>
      </c>
      <c r="X4123" t="s">
        <v>151</v>
      </c>
      <c r="Y4123" t="s">
        <v>1840</v>
      </c>
      <c r="Z4123" s="1">
        <v>44088</v>
      </c>
      <c r="AA4123">
        <v>57</v>
      </c>
      <c r="AB4123" t="s">
        <v>59</v>
      </c>
      <c r="AC4123">
        <v>2023</v>
      </c>
      <c r="AD4123">
        <v>16</v>
      </c>
      <c r="AE4123" t="s">
        <v>1671</v>
      </c>
      <c r="AF4123" t="s">
        <v>1672</v>
      </c>
      <c r="AG4123" s="1">
        <v>37573</v>
      </c>
      <c r="AH4123" t="s">
        <v>807</v>
      </c>
      <c r="AI4123" t="s">
        <v>249</v>
      </c>
      <c r="AJ4123" t="s">
        <v>64</v>
      </c>
      <c r="AK4123">
        <v>185</v>
      </c>
      <c r="AL4123">
        <v>25000000</v>
      </c>
      <c r="AM4123">
        <v>42000000</v>
      </c>
      <c r="AN4123" s="1">
        <v>45838</v>
      </c>
      <c r="AO4123" t="s">
        <v>1683</v>
      </c>
      <c r="AP4123" t="s">
        <v>66</v>
      </c>
      <c r="AQ4123">
        <v>7</v>
      </c>
      <c r="AR4123" t="s">
        <v>1674</v>
      </c>
      <c r="AS4123">
        <v>0</v>
      </c>
      <c r="AT4123" t="s">
        <v>807</v>
      </c>
      <c r="AU4123">
        <v>22</v>
      </c>
    </row>
    <row r="4124" spans="1:47" x14ac:dyDescent="0.25">
      <c r="A4124" t="s">
        <v>1837</v>
      </c>
      <c r="B4124">
        <v>3404450</v>
      </c>
      <c r="C4124">
        <v>504215</v>
      </c>
      <c r="D4124" t="s">
        <v>144</v>
      </c>
      <c r="E4124">
        <v>0</v>
      </c>
      <c r="F4124">
        <v>0</v>
      </c>
      <c r="G4124">
        <v>1</v>
      </c>
      <c r="H4124">
        <v>0</v>
      </c>
      <c r="I4124">
        <v>57</v>
      </c>
      <c r="J4124">
        <v>2020</v>
      </c>
      <c r="K4124" t="s">
        <v>145</v>
      </c>
      <c r="L4124">
        <v>0</v>
      </c>
      <c r="M4124">
        <v>5</v>
      </c>
      <c r="N4124">
        <v>8.7201953461648944</v>
      </c>
      <c r="O4124">
        <v>9.2028152829646661</v>
      </c>
      <c r="P4124" t="s">
        <v>232</v>
      </c>
      <c r="Q4124" t="s">
        <v>325</v>
      </c>
      <c r="R4124" t="s">
        <v>1838</v>
      </c>
      <c r="S4124">
        <v>300</v>
      </c>
      <c r="T4124" t="s">
        <v>522</v>
      </c>
      <c r="U4124" t="s">
        <v>149</v>
      </c>
      <c r="V4124" t="s">
        <v>149</v>
      </c>
      <c r="W4124" t="s">
        <v>288</v>
      </c>
      <c r="X4124" t="s">
        <v>151</v>
      </c>
      <c r="Y4124" t="s">
        <v>1840</v>
      </c>
      <c r="Z4124" s="1">
        <v>44088</v>
      </c>
      <c r="AA4124">
        <v>57</v>
      </c>
      <c r="AB4124" t="s">
        <v>59</v>
      </c>
      <c r="AC4124">
        <v>2023</v>
      </c>
      <c r="AD4124">
        <v>16</v>
      </c>
      <c r="AE4124" t="s">
        <v>1671</v>
      </c>
      <c r="AF4124" t="s">
        <v>1672</v>
      </c>
      <c r="AG4124" s="1">
        <v>37573</v>
      </c>
      <c r="AH4124" t="s">
        <v>807</v>
      </c>
      <c r="AI4124" t="s">
        <v>249</v>
      </c>
      <c r="AJ4124" t="s">
        <v>64</v>
      </c>
      <c r="AK4124">
        <v>185</v>
      </c>
      <c r="AL4124">
        <v>25000000</v>
      </c>
      <c r="AM4124">
        <v>42000000</v>
      </c>
      <c r="AN4124" s="1">
        <v>45838</v>
      </c>
      <c r="AO4124" t="s">
        <v>1684</v>
      </c>
      <c r="AP4124" t="s">
        <v>66</v>
      </c>
      <c r="AQ4124">
        <v>7</v>
      </c>
      <c r="AR4124" t="s">
        <v>1674</v>
      </c>
      <c r="AS4124">
        <v>0</v>
      </c>
      <c r="AT4124" t="s">
        <v>807</v>
      </c>
      <c r="AU4124">
        <v>22</v>
      </c>
    </row>
    <row r="4125" spans="1:47" x14ac:dyDescent="0.25">
      <c r="A4125" t="s">
        <v>1837</v>
      </c>
      <c r="B4125">
        <v>3404450</v>
      </c>
      <c r="C4125">
        <v>504215</v>
      </c>
      <c r="D4125" t="s">
        <v>144</v>
      </c>
      <c r="E4125">
        <v>0</v>
      </c>
      <c r="F4125">
        <v>0</v>
      </c>
      <c r="G4125">
        <v>1</v>
      </c>
      <c r="H4125">
        <v>0</v>
      </c>
      <c r="I4125">
        <v>57</v>
      </c>
      <c r="J4125">
        <v>2020</v>
      </c>
      <c r="K4125" t="s">
        <v>145</v>
      </c>
      <c r="L4125">
        <v>0</v>
      </c>
      <c r="M4125">
        <v>5</v>
      </c>
      <c r="N4125">
        <v>8.7201953461648944</v>
      </c>
      <c r="O4125">
        <v>9.2028152829646661</v>
      </c>
      <c r="P4125" t="s">
        <v>232</v>
      </c>
      <c r="Q4125" t="s">
        <v>325</v>
      </c>
      <c r="R4125" t="s">
        <v>1838</v>
      </c>
      <c r="S4125">
        <v>300</v>
      </c>
      <c r="T4125" t="s">
        <v>522</v>
      </c>
      <c r="U4125" t="s">
        <v>149</v>
      </c>
      <c r="V4125" t="s">
        <v>149</v>
      </c>
      <c r="W4125" t="s">
        <v>288</v>
      </c>
      <c r="X4125" t="s">
        <v>151</v>
      </c>
      <c r="Y4125" t="s">
        <v>1840</v>
      </c>
      <c r="Z4125" s="1">
        <v>44088</v>
      </c>
      <c r="AA4125">
        <v>57</v>
      </c>
      <c r="AB4125" t="s">
        <v>59</v>
      </c>
      <c r="AC4125">
        <v>2023</v>
      </c>
      <c r="AD4125">
        <v>16</v>
      </c>
      <c r="AE4125" t="s">
        <v>1671</v>
      </c>
      <c r="AF4125" t="s">
        <v>1672</v>
      </c>
      <c r="AG4125" s="1">
        <v>37573</v>
      </c>
      <c r="AH4125" t="s">
        <v>807</v>
      </c>
      <c r="AI4125" t="s">
        <v>249</v>
      </c>
      <c r="AJ4125" t="s">
        <v>64</v>
      </c>
      <c r="AK4125">
        <v>185</v>
      </c>
      <c r="AL4125">
        <v>25000000</v>
      </c>
      <c r="AM4125">
        <v>42000000</v>
      </c>
      <c r="AN4125" s="1">
        <v>45838</v>
      </c>
      <c r="AO4125" t="s">
        <v>1685</v>
      </c>
      <c r="AP4125" t="s">
        <v>164</v>
      </c>
      <c r="AQ4125">
        <v>7</v>
      </c>
      <c r="AR4125" t="s">
        <v>1674</v>
      </c>
      <c r="AS4125">
        <v>0</v>
      </c>
      <c r="AT4125" t="s">
        <v>264</v>
      </c>
      <c r="AU4125">
        <v>22</v>
      </c>
    </row>
    <row r="4126" spans="1:47" x14ac:dyDescent="0.25">
      <c r="A4126" t="s">
        <v>1841</v>
      </c>
      <c r="B4126">
        <v>3412884</v>
      </c>
      <c r="C4126">
        <v>504215</v>
      </c>
      <c r="D4126" t="s">
        <v>48</v>
      </c>
      <c r="E4126">
        <v>0</v>
      </c>
      <c r="F4126">
        <v>0</v>
      </c>
      <c r="G4126">
        <v>1</v>
      </c>
      <c r="H4126">
        <v>1</v>
      </c>
      <c r="I4126">
        <v>79</v>
      </c>
      <c r="J4126">
        <v>2020</v>
      </c>
      <c r="K4126" t="s">
        <v>154</v>
      </c>
      <c r="L4126">
        <v>3</v>
      </c>
      <c r="M4126">
        <v>0</v>
      </c>
      <c r="N4126">
        <v>3</v>
      </c>
      <c r="O4126">
        <v>17</v>
      </c>
      <c r="P4126" t="s">
        <v>325</v>
      </c>
      <c r="Q4126" t="s">
        <v>1467</v>
      </c>
      <c r="R4126" t="s">
        <v>334</v>
      </c>
      <c r="S4126">
        <v>9300</v>
      </c>
      <c r="T4126" t="s">
        <v>222</v>
      </c>
      <c r="U4126" t="s">
        <v>149</v>
      </c>
      <c r="V4126" t="s">
        <v>326</v>
      </c>
      <c r="W4126" t="s">
        <v>88</v>
      </c>
      <c r="X4126" t="s">
        <v>57</v>
      </c>
      <c r="Y4126" t="s">
        <v>1842</v>
      </c>
      <c r="Z4126" s="1">
        <v>44093</v>
      </c>
      <c r="AA4126">
        <v>35</v>
      </c>
      <c r="AB4126" t="s">
        <v>81</v>
      </c>
      <c r="AC4126">
        <v>2023</v>
      </c>
      <c r="AD4126">
        <v>16</v>
      </c>
      <c r="AE4126" t="s">
        <v>1671</v>
      </c>
      <c r="AF4126" t="s">
        <v>1672</v>
      </c>
      <c r="AG4126" s="1">
        <v>37573</v>
      </c>
      <c r="AH4126" t="s">
        <v>807</v>
      </c>
      <c r="AI4126" t="s">
        <v>249</v>
      </c>
      <c r="AJ4126" t="s">
        <v>64</v>
      </c>
      <c r="AK4126">
        <v>185</v>
      </c>
      <c r="AL4126">
        <v>25000000</v>
      </c>
      <c r="AM4126">
        <v>42000000</v>
      </c>
      <c r="AN4126" s="1">
        <v>45838</v>
      </c>
      <c r="AO4126" t="s">
        <v>1673</v>
      </c>
      <c r="AP4126" t="s">
        <v>66</v>
      </c>
      <c r="AQ4126">
        <v>7</v>
      </c>
      <c r="AR4126" t="s">
        <v>1674</v>
      </c>
      <c r="AS4126">
        <v>0</v>
      </c>
      <c r="AT4126" t="s">
        <v>807</v>
      </c>
      <c r="AU4126">
        <v>22</v>
      </c>
    </row>
    <row r="4127" spans="1:47" x14ac:dyDescent="0.25">
      <c r="A4127" t="s">
        <v>1841</v>
      </c>
      <c r="B4127">
        <v>3412884</v>
      </c>
      <c r="C4127">
        <v>504215</v>
      </c>
      <c r="D4127" t="s">
        <v>48</v>
      </c>
      <c r="E4127">
        <v>0</v>
      </c>
      <c r="F4127">
        <v>0</v>
      </c>
      <c r="G4127">
        <v>1</v>
      </c>
      <c r="H4127">
        <v>1</v>
      </c>
      <c r="I4127">
        <v>79</v>
      </c>
      <c r="J4127">
        <v>2020</v>
      </c>
      <c r="K4127" t="s">
        <v>154</v>
      </c>
      <c r="L4127">
        <v>3</v>
      </c>
      <c r="M4127">
        <v>0</v>
      </c>
      <c r="N4127">
        <v>3</v>
      </c>
      <c r="O4127">
        <v>17</v>
      </c>
      <c r="P4127" t="s">
        <v>325</v>
      </c>
      <c r="Q4127" t="s">
        <v>1467</v>
      </c>
      <c r="R4127" t="s">
        <v>334</v>
      </c>
      <c r="S4127">
        <v>9300</v>
      </c>
      <c r="T4127" t="s">
        <v>222</v>
      </c>
      <c r="U4127" t="s">
        <v>149</v>
      </c>
      <c r="V4127" t="s">
        <v>326</v>
      </c>
      <c r="W4127" t="s">
        <v>88</v>
      </c>
      <c r="X4127" t="s">
        <v>57</v>
      </c>
      <c r="Y4127" t="s">
        <v>1842</v>
      </c>
      <c r="Z4127" s="1">
        <v>44093</v>
      </c>
      <c r="AA4127">
        <v>35</v>
      </c>
      <c r="AB4127" t="s">
        <v>81</v>
      </c>
      <c r="AC4127">
        <v>2023</v>
      </c>
      <c r="AD4127">
        <v>16</v>
      </c>
      <c r="AE4127" t="s">
        <v>1671</v>
      </c>
      <c r="AF4127" t="s">
        <v>1672</v>
      </c>
      <c r="AG4127" s="1">
        <v>37573</v>
      </c>
      <c r="AH4127" t="s">
        <v>807</v>
      </c>
      <c r="AI4127" t="s">
        <v>249</v>
      </c>
      <c r="AJ4127" t="s">
        <v>64</v>
      </c>
      <c r="AK4127">
        <v>185</v>
      </c>
      <c r="AL4127">
        <v>25000000</v>
      </c>
      <c r="AM4127">
        <v>42000000</v>
      </c>
      <c r="AN4127" s="1">
        <v>45838</v>
      </c>
      <c r="AO4127" t="s">
        <v>1675</v>
      </c>
      <c r="AP4127" t="s">
        <v>66</v>
      </c>
      <c r="AQ4127">
        <v>7</v>
      </c>
      <c r="AR4127" t="s">
        <v>1674</v>
      </c>
      <c r="AS4127">
        <v>0</v>
      </c>
      <c r="AT4127" t="s">
        <v>807</v>
      </c>
      <c r="AU4127">
        <v>22</v>
      </c>
    </row>
    <row r="4128" spans="1:47" x14ac:dyDescent="0.25">
      <c r="A4128" t="s">
        <v>1841</v>
      </c>
      <c r="B4128">
        <v>3412884</v>
      </c>
      <c r="C4128">
        <v>504215</v>
      </c>
      <c r="D4128" t="s">
        <v>48</v>
      </c>
      <c r="E4128">
        <v>0</v>
      </c>
      <c r="F4128">
        <v>0</v>
      </c>
      <c r="G4128">
        <v>1</v>
      </c>
      <c r="H4128">
        <v>1</v>
      </c>
      <c r="I4128">
        <v>79</v>
      </c>
      <c r="J4128">
        <v>2020</v>
      </c>
      <c r="K4128" t="s">
        <v>154</v>
      </c>
      <c r="L4128">
        <v>3</v>
      </c>
      <c r="M4128">
        <v>0</v>
      </c>
      <c r="N4128">
        <v>3</v>
      </c>
      <c r="O4128">
        <v>17</v>
      </c>
      <c r="P4128" t="s">
        <v>325</v>
      </c>
      <c r="Q4128" t="s">
        <v>1467</v>
      </c>
      <c r="R4128" t="s">
        <v>334</v>
      </c>
      <c r="S4128">
        <v>9300</v>
      </c>
      <c r="T4128" t="s">
        <v>222</v>
      </c>
      <c r="U4128" t="s">
        <v>149</v>
      </c>
      <c r="V4128" t="s">
        <v>326</v>
      </c>
      <c r="W4128" t="s">
        <v>88</v>
      </c>
      <c r="X4128" t="s">
        <v>57</v>
      </c>
      <c r="Y4128" t="s">
        <v>1842</v>
      </c>
      <c r="Z4128" s="1">
        <v>44093</v>
      </c>
      <c r="AA4128">
        <v>35</v>
      </c>
      <c r="AB4128" t="s">
        <v>81</v>
      </c>
      <c r="AC4128">
        <v>2023</v>
      </c>
      <c r="AD4128">
        <v>16</v>
      </c>
      <c r="AE4128" t="s">
        <v>1671</v>
      </c>
      <c r="AF4128" t="s">
        <v>1672</v>
      </c>
      <c r="AG4128" s="1">
        <v>37573</v>
      </c>
      <c r="AH4128" t="s">
        <v>807</v>
      </c>
      <c r="AI4128" t="s">
        <v>249</v>
      </c>
      <c r="AJ4128" t="s">
        <v>64</v>
      </c>
      <c r="AK4128">
        <v>185</v>
      </c>
      <c r="AL4128">
        <v>25000000</v>
      </c>
      <c r="AM4128">
        <v>42000000</v>
      </c>
      <c r="AN4128" s="1">
        <v>45838</v>
      </c>
      <c r="AO4128" t="s">
        <v>1676</v>
      </c>
      <c r="AP4128" t="s">
        <v>66</v>
      </c>
      <c r="AQ4128">
        <v>7</v>
      </c>
      <c r="AR4128" t="s">
        <v>1674</v>
      </c>
      <c r="AS4128">
        <v>0</v>
      </c>
      <c r="AT4128" t="s">
        <v>264</v>
      </c>
      <c r="AU4128">
        <v>22</v>
      </c>
    </row>
    <row r="4129" spans="1:47" x14ac:dyDescent="0.25">
      <c r="A4129" t="s">
        <v>1841</v>
      </c>
      <c r="B4129">
        <v>3412884</v>
      </c>
      <c r="C4129">
        <v>504215</v>
      </c>
      <c r="D4129" t="s">
        <v>48</v>
      </c>
      <c r="E4129">
        <v>0</v>
      </c>
      <c r="F4129">
        <v>0</v>
      </c>
      <c r="G4129">
        <v>1</v>
      </c>
      <c r="H4129">
        <v>1</v>
      </c>
      <c r="I4129">
        <v>79</v>
      </c>
      <c r="J4129">
        <v>2020</v>
      </c>
      <c r="K4129" t="s">
        <v>154</v>
      </c>
      <c r="L4129">
        <v>3</v>
      </c>
      <c r="M4129">
        <v>0</v>
      </c>
      <c r="N4129">
        <v>3</v>
      </c>
      <c r="O4129">
        <v>17</v>
      </c>
      <c r="P4129" t="s">
        <v>325</v>
      </c>
      <c r="Q4129" t="s">
        <v>1467</v>
      </c>
      <c r="R4129" t="s">
        <v>334</v>
      </c>
      <c r="S4129">
        <v>9300</v>
      </c>
      <c r="T4129" t="s">
        <v>222</v>
      </c>
      <c r="U4129" t="s">
        <v>149</v>
      </c>
      <c r="V4129" t="s">
        <v>326</v>
      </c>
      <c r="W4129" t="s">
        <v>88</v>
      </c>
      <c r="X4129" t="s">
        <v>57</v>
      </c>
      <c r="Y4129" t="s">
        <v>1842</v>
      </c>
      <c r="Z4129" s="1">
        <v>44093</v>
      </c>
      <c r="AA4129">
        <v>35</v>
      </c>
      <c r="AB4129" t="s">
        <v>81</v>
      </c>
      <c r="AC4129">
        <v>2023</v>
      </c>
      <c r="AD4129">
        <v>16</v>
      </c>
      <c r="AE4129" t="s">
        <v>1671</v>
      </c>
      <c r="AF4129" t="s">
        <v>1672</v>
      </c>
      <c r="AG4129" s="1">
        <v>37573</v>
      </c>
      <c r="AH4129" t="s">
        <v>807</v>
      </c>
      <c r="AI4129" t="s">
        <v>249</v>
      </c>
      <c r="AJ4129" t="s">
        <v>64</v>
      </c>
      <c r="AK4129">
        <v>185</v>
      </c>
      <c r="AL4129">
        <v>25000000</v>
      </c>
      <c r="AM4129">
        <v>42000000</v>
      </c>
      <c r="AN4129" s="1">
        <v>45838</v>
      </c>
      <c r="AO4129" t="s">
        <v>1677</v>
      </c>
      <c r="AP4129" t="s">
        <v>66</v>
      </c>
      <c r="AQ4129">
        <v>7</v>
      </c>
      <c r="AR4129" t="s">
        <v>1674</v>
      </c>
      <c r="AS4129">
        <v>0</v>
      </c>
      <c r="AT4129" t="s">
        <v>807</v>
      </c>
      <c r="AU4129">
        <v>22</v>
      </c>
    </row>
    <row r="4130" spans="1:47" x14ac:dyDescent="0.25">
      <c r="A4130" t="s">
        <v>1841</v>
      </c>
      <c r="B4130">
        <v>3412884</v>
      </c>
      <c r="C4130">
        <v>504215</v>
      </c>
      <c r="D4130" t="s">
        <v>48</v>
      </c>
      <c r="E4130">
        <v>0</v>
      </c>
      <c r="F4130">
        <v>0</v>
      </c>
      <c r="G4130">
        <v>1</v>
      </c>
      <c r="H4130">
        <v>1</v>
      </c>
      <c r="I4130">
        <v>79</v>
      </c>
      <c r="J4130">
        <v>2020</v>
      </c>
      <c r="K4130" t="s">
        <v>154</v>
      </c>
      <c r="L4130">
        <v>3</v>
      </c>
      <c r="M4130">
        <v>0</v>
      </c>
      <c r="N4130">
        <v>3</v>
      </c>
      <c r="O4130">
        <v>17</v>
      </c>
      <c r="P4130" t="s">
        <v>325</v>
      </c>
      <c r="Q4130" t="s">
        <v>1467</v>
      </c>
      <c r="R4130" t="s">
        <v>334</v>
      </c>
      <c r="S4130">
        <v>9300</v>
      </c>
      <c r="T4130" t="s">
        <v>222</v>
      </c>
      <c r="U4130" t="s">
        <v>149</v>
      </c>
      <c r="V4130" t="s">
        <v>326</v>
      </c>
      <c r="W4130" t="s">
        <v>88</v>
      </c>
      <c r="X4130" t="s">
        <v>57</v>
      </c>
      <c r="Y4130" t="s">
        <v>1842</v>
      </c>
      <c r="Z4130" s="1">
        <v>44093</v>
      </c>
      <c r="AA4130">
        <v>35</v>
      </c>
      <c r="AB4130" t="s">
        <v>81</v>
      </c>
      <c r="AC4130">
        <v>2023</v>
      </c>
      <c r="AD4130">
        <v>16</v>
      </c>
      <c r="AE4130" t="s">
        <v>1671</v>
      </c>
      <c r="AF4130" t="s">
        <v>1672</v>
      </c>
      <c r="AG4130" s="1">
        <v>37573</v>
      </c>
      <c r="AH4130" t="s">
        <v>807</v>
      </c>
      <c r="AI4130" t="s">
        <v>249</v>
      </c>
      <c r="AJ4130" t="s">
        <v>64</v>
      </c>
      <c r="AK4130">
        <v>185</v>
      </c>
      <c r="AL4130">
        <v>25000000</v>
      </c>
      <c r="AM4130">
        <v>42000000</v>
      </c>
      <c r="AN4130" s="1">
        <v>45838</v>
      </c>
      <c r="AO4130" t="s">
        <v>1678</v>
      </c>
      <c r="AP4130" t="s">
        <v>164</v>
      </c>
      <c r="AQ4130">
        <v>7</v>
      </c>
      <c r="AR4130" t="s">
        <v>1674</v>
      </c>
      <c r="AS4130">
        <v>0</v>
      </c>
      <c r="AT4130" t="s">
        <v>483</v>
      </c>
      <c r="AU4130">
        <v>22</v>
      </c>
    </row>
    <row r="4131" spans="1:47" x14ac:dyDescent="0.25">
      <c r="A4131" t="s">
        <v>1841</v>
      </c>
      <c r="B4131">
        <v>3412884</v>
      </c>
      <c r="C4131">
        <v>504215</v>
      </c>
      <c r="D4131" t="s">
        <v>48</v>
      </c>
      <c r="E4131">
        <v>0</v>
      </c>
      <c r="F4131">
        <v>0</v>
      </c>
      <c r="G4131">
        <v>1</v>
      </c>
      <c r="H4131">
        <v>1</v>
      </c>
      <c r="I4131">
        <v>79</v>
      </c>
      <c r="J4131">
        <v>2020</v>
      </c>
      <c r="K4131" t="s">
        <v>154</v>
      </c>
      <c r="L4131">
        <v>3</v>
      </c>
      <c r="M4131">
        <v>0</v>
      </c>
      <c r="N4131">
        <v>3</v>
      </c>
      <c r="O4131">
        <v>17</v>
      </c>
      <c r="P4131" t="s">
        <v>325</v>
      </c>
      <c r="Q4131" t="s">
        <v>1467</v>
      </c>
      <c r="R4131" t="s">
        <v>334</v>
      </c>
      <c r="S4131">
        <v>9300</v>
      </c>
      <c r="T4131" t="s">
        <v>222</v>
      </c>
      <c r="U4131" t="s">
        <v>149</v>
      </c>
      <c r="V4131" t="s">
        <v>326</v>
      </c>
      <c r="W4131" t="s">
        <v>88</v>
      </c>
      <c r="X4131" t="s">
        <v>57</v>
      </c>
      <c r="Y4131" t="s">
        <v>1842</v>
      </c>
      <c r="Z4131" s="1">
        <v>44093</v>
      </c>
      <c r="AA4131">
        <v>35</v>
      </c>
      <c r="AB4131" t="s">
        <v>81</v>
      </c>
      <c r="AC4131">
        <v>2023</v>
      </c>
      <c r="AD4131">
        <v>16</v>
      </c>
      <c r="AE4131" t="s">
        <v>1671</v>
      </c>
      <c r="AF4131" t="s">
        <v>1672</v>
      </c>
      <c r="AG4131" s="1">
        <v>37573</v>
      </c>
      <c r="AH4131" t="s">
        <v>807</v>
      </c>
      <c r="AI4131" t="s">
        <v>249</v>
      </c>
      <c r="AJ4131" t="s">
        <v>64</v>
      </c>
      <c r="AK4131">
        <v>185</v>
      </c>
      <c r="AL4131">
        <v>25000000</v>
      </c>
      <c r="AM4131">
        <v>42000000</v>
      </c>
      <c r="AN4131" s="1">
        <v>45838</v>
      </c>
      <c r="AO4131" t="s">
        <v>1679</v>
      </c>
      <c r="AP4131" t="s">
        <v>66</v>
      </c>
      <c r="AQ4131">
        <v>7</v>
      </c>
      <c r="AR4131" t="s">
        <v>1674</v>
      </c>
      <c r="AS4131">
        <v>0</v>
      </c>
      <c r="AT4131" t="s">
        <v>807</v>
      </c>
      <c r="AU4131">
        <v>22</v>
      </c>
    </row>
    <row r="4132" spans="1:47" x14ac:dyDescent="0.25">
      <c r="A4132" t="s">
        <v>1841</v>
      </c>
      <c r="B4132">
        <v>3412884</v>
      </c>
      <c r="C4132">
        <v>504215</v>
      </c>
      <c r="D4132" t="s">
        <v>48</v>
      </c>
      <c r="E4132">
        <v>0</v>
      </c>
      <c r="F4132">
        <v>0</v>
      </c>
      <c r="G4132">
        <v>1</v>
      </c>
      <c r="H4132">
        <v>1</v>
      </c>
      <c r="I4132">
        <v>79</v>
      </c>
      <c r="J4132">
        <v>2020</v>
      </c>
      <c r="K4132" t="s">
        <v>154</v>
      </c>
      <c r="L4132">
        <v>3</v>
      </c>
      <c r="M4132">
        <v>0</v>
      </c>
      <c r="N4132">
        <v>3</v>
      </c>
      <c r="O4132">
        <v>17</v>
      </c>
      <c r="P4132" t="s">
        <v>325</v>
      </c>
      <c r="Q4132" t="s">
        <v>1467</v>
      </c>
      <c r="R4132" t="s">
        <v>334</v>
      </c>
      <c r="S4132">
        <v>9300</v>
      </c>
      <c r="T4132" t="s">
        <v>222</v>
      </c>
      <c r="U4132" t="s">
        <v>149</v>
      </c>
      <c r="V4132" t="s">
        <v>326</v>
      </c>
      <c r="W4132" t="s">
        <v>88</v>
      </c>
      <c r="X4132" t="s">
        <v>57</v>
      </c>
      <c r="Y4132" t="s">
        <v>1842</v>
      </c>
      <c r="Z4132" s="1">
        <v>44093</v>
      </c>
      <c r="AA4132">
        <v>35</v>
      </c>
      <c r="AB4132" t="s">
        <v>81</v>
      </c>
      <c r="AC4132">
        <v>2023</v>
      </c>
      <c r="AD4132">
        <v>16</v>
      </c>
      <c r="AE4132" t="s">
        <v>1671</v>
      </c>
      <c r="AF4132" t="s">
        <v>1672</v>
      </c>
      <c r="AG4132" s="1">
        <v>37573</v>
      </c>
      <c r="AH4132" t="s">
        <v>807</v>
      </c>
      <c r="AI4132" t="s">
        <v>249</v>
      </c>
      <c r="AJ4132" t="s">
        <v>64</v>
      </c>
      <c r="AK4132">
        <v>185</v>
      </c>
      <c r="AL4132">
        <v>25000000</v>
      </c>
      <c r="AM4132">
        <v>42000000</v>
      </c>
      <c r="AN4132" s="1">
        <v>45838</v>
      </c>
      <c r="AO4132" t="s">
        <v>1680</v>
      </c>
      <c r="AP4132" t="s">
        <v>66</v>
      </c>
      <c r="AQ4132">
        <v>7</v>
      </c>
      <c r="AR4132" t="s">
        <v>1674</v>
      </c>
      <c r="AS4132">
        <v>0</v>
      </c>
      <c r="AT4132" t="s">
        <v>807</v>
      </c>
      <c r="AU4132">
        <v>22</v>
      </c>
    </row>
    <row r="4133" spans="1:47" x14ac:dyDescent="0.25">
      <c r="A4133" t="s">
        <v>1841</v>
      </c>
      <c r="B4133">
        <v>3412884</v>
      </c>
      <c r="C4133">
        <v>504215</v>
      </c>
      <c r="D4133" t="s">
        <v>48</v>
      </c>
      <c r="E4133">
        <v>0</v>
      </c>
      <c r="F4133">
        <v>0</v>
      </c>
      <c r="G4133">
        <v>1</v>
      </c>
      <c r="H4133">
        <v>1</v>
      </c>
      <c r="I4133">
        <v>79</v>
      </c>
      <c r="J4133">
        <v>2020</v>
      </c>
      <c r="K4133" t="s">
        <v>154</v>
      </c>
      <c r="L4133">
        <v>3</v>
      </c>
      <c r="M4133">
        <v>0</v>
      </c>
      <c r="N4133">
        <v>3</v>
      </c>
      <c r="O4133">
        <v>17</v>
      </c>
      <c r="P4133" t="s">
        <v>325</v>
      </c>
      <c r="Q4133" t="s">
        <v>1467</v>
      </c>
      <c r="R4133" t="s">
        <v>334</v>
      </c>
      <c r="S4133">
        <v>9300</v>
      </c>
      <c r="T4133" t="s">
        <v>222</v>
      </c>
      <c r="U4133" t="s">
        <v>149</v>
      </c>
      <c r="V4133" t="s">
        <v>326</v>
      </c>
      <c r="W4133" t="s">
        <v>88</v>
      </c>
      <c r="X4133" t="s">
        <v>57</v>
      </c>
      <c r="Y4133" t="s">
        <v>1842</v>
      </c>
      <c r="Z4133" s="1">
        <v>44093</v>
      </c>
      <c r="AA4133">
        <v>35</v>
      </c>
      <c r="AB4133" t="s">
        <v>81</v>
      </c>
      <c r="AC4133">
        <v>2023</v>
      </c>
      <c r="AD4133">
        <v>16</v>
      </c>
      <c r="AE4133" t="s">
        <v>1671</v>
      </c>
      <c r="AF4133" t="s">
        <v>1672</v>
      </c>
      <c r="AG4133" s="1">
        <v>37573</v>
      </c>
      <c r="AH4133" t="s">
        <v>807</v>
      </c>
      <c r="AI4133" t="s">
        <v>249</v>
      </c>
      <c r="AJ4133" t="s">
        <v>64</v>
      </c>
      <c r="AK4133">
        <v>185</v>
      </c>
      <c r="AL4133">
        <v>25000000</v>
      </c>
      <c r="AM4133">
        <v>42000000</v>
      </c>
      <c r="AN4133" s="1">
        <v>45838</v>
      </c>
      <c r="AO4133" t="s">
        <v>1681</v>
      </c>
      <c r="AP4133" t="s">
        <v>66</v>
      </c>
      <c r="AQ4133">
        <v>7</v>
      </c>
      <c r="AR4133" t="s">
        <v>1674</v>
      </c>
      <c r="AS4133">
        <v>0</v>
      </c>
      <c r="AT4133" t="s">
        <v>807</v>
      </c>
      <c r="AU4133">
        <v>22</v>
      </c>
    </row>
    <row r="4134" spans="1:47" x14ac:dyDescent="0.25">
      <c r="A4134" t="s">
        <v>1841</v>
      </c>
      <c r="B4134">
        <v>3412884</v>
      </c>
      <c r="C4134">
        <v>504215</v>
      </c>
      <c r="D4134" t="s">
        <v>48</v>
      </c>
      <c r="E4134">
        <v>0</v>
      </c>
      <c r="F4134">
        <v>0</v>
      </c>
      <c r="G4134">
        <v>1</v>
      </c>
      <c r="H4134">
        <v>1</v>
      </c>
      <c r="I4134">
        <v>79</v>
      </c>
      <c r="J4134">
        <v>2020</v>
      </c>
      <c r="K4134" t="s">
        <v>154</v>
      </c>
      <c r="L4134">
        <v>3</v>
      </c>
      <c r="M4134">
        <v>0</v>
      </c>
      <c r="N4134">
        <v>3</v>
      </c>
      <c r="O4134">
        <v>17</v>
      </c>
      <c r="P4134" t="s">
        <v>325</v>
      </c>
      <c r="Q4134" t="s">
        <v>1467</v>
      </c>
      <c r="R4134" t="s">
        <v>334</v>
      </c>
      <c r="S4134">
        <v>9300</v>
      </c>
      <c r="T4134" t="s">
        <v>222</v>
      </c>
      <c r="U4134" t="s">
        <v>149</v>
      </c>
      <c r="V4134" t="s">
        <v>326</v>
      </c>
      <c r="W4134" t="s">
        <v>88</v>
      </c>
      <c r="X4134" t="s">
        <v>57</v>
      </c>
      <c r="Y4134" t="s">
        <v>1842</v>
      </c>
      <c r="Z4134" s="1">
        <v>44093</v>
      </c>
      <c r="AA4134">
        <v>35</v>
      </c>
      <c r="AB4134" t="s">
        <v>81</v>
      </c>
      <c r="AC4134">
        <v>2023</v>
      </c>
      <c r="AD4134">
        <v>16</v>
      </c>
      <c r="AE4134" t="s">
        <v>1671</v>
      </c>
      <c r="AF4134" t="s">
        <v>1672</v>
      </c>
      <c r="AG4134" s="1">
        <v>37573</v>
      </c>
      <c r="AH4134" t="s">
        <v>807</v>
      </c>
      <c r="AI4134" t="s">
        <v>249</v>
      </c>
      <c r="AJ4134" t="s">
        <v>64</v>
      </c>
      <c r="AK4134">
        <v>185</v>
      </c>
      <c r="AL4134">
        <v>25000000</v>
      </c>
      <c r="AM4134">
        <v>42000000</v>
      </c>
      <c r="AN4134" s="1">
        <v>45838</v>
      </c>
      <c r="AO4134" t="s">
        <v>1682</v>
      </c>
      <c r="AP4134" t="s">
        <v>66</v>
      </c>
      <c r="AQ4134">
        <v>7</v>
      </c>
      <c r="AR4134" t="s">
        <v>1674</v>
      </c>
      <c r="AS4134">
        <v>0</v>
      </c>
      <c r="AT4134" t="s">
        <v>807</v>
      </c>
      <c r="AU4134">
        <v>22</v>
      </c>
    </row>
    <row r="4135" spans="1:47" x14ac:dyDescent="0.25">
      <c r="A4135" t="s">
        <v>1841</v>
      </c>
      <c r="B4135">
        <v>3412884</v>
      </c>
      <c r="C4135">
        <v>504215</v>
      </c>
      <c r="D4135" t="s">
        <v>48</v>
      </c>
      <c r="E4135">
        <v>0</v>
      </c>
      <c r="F4135">
        <v>0</v>
      </c>
      <c r="G4135">
        <v>1</v>
      </c>
      <c r="H4135">
        <v>1</v>
      </c>
      <c r="I4135">
        <v>79</v>
      </c>
      <c r="J4135">
        <v>2020</v>
      </c>
      <c r="K4135" t="s">
        <v>154</v>
      </c>
      <c r="L4135">
        <v>3</v>
      </c>
      <c r="M4135">
        <v>0</v>
      </c>
      <c r="N4135">
        <v>3</v>
      </c>
      <c r="O4135">
        <v>17</v>
      </c>
      <c r="P4135" t="s">
        <v>325</v>
      </c>
      <c r="Q4135" t="s">
        <v>1467</v>
      </c>
      <c r="R4135" t="s">
        <v>334</v>
      </c>
      <c r="S4135">
        <v>9300</v>
      </c>
      <c r="T4135" t="s">
        <v>222</v>
      </c>
      <c r="U4135" t="s">
        <v>149</v>
      </c>
      <c r="V4135" t="s">
        <v>326</v>
      </c>
      <c r="W4135" t="s">
        <v>88</v>
      </c>
      <c r="X4135" t="s">
        <v>57</v>
      </c>
      <c r="Y4135" t="s">
        <v>1842</v>
      </c>
      <c r="Z4135" s="1">
        <v>44093</v>
      </c>
      <c r="AA4135">
        <v>35</v>
      </c>
      <c r="AB4135" t="s">
        <v>81</v>
      </c>
      <c r="AC4135">
        <v>2023</v>
      </c>
      <c r="AD4135">
        <v>16</v>
      </c>
      <c r="AE4135" t="s">
        <v>1671</v>
      </c>
      <c r="AF4135" t="s">
        <v>1672</v>
      </c>
      <c r="AG4135" s="1">
        <v>37573</v>
      </c>
      <c r="AH4135" t="s">
        <v>807</v>
      </c>
      <c r="AI4135" t="s">
        <v>249</v>
      </c>
      <c r="AJ4135" t="s">
        <v>64</v>
      </c>
      <c r="AK4135">
        <v>185</v>
      </c>
      <c r="AL4135">
        <v>25000000</v>
      </c>
      <c r="AM4135">
        <v>42000000</v>
      </c>
      <c r="AN4135" s="1">
        <v>45838</v>
      </c>
      <c r="AO4135" t="s">
        <v>1683</v>
      </c>
      <c r="AP4135" t="s">
        <v>66</v>
      </c>
      <c r="AQ4135">
        <v>7</v>
      </c>
      <c r="AR4135" t="s">
        <v>1674</v>
      </c>
      <c r="AS4135">
        <v>0</v>
      </c>
      <c r="AT4135" t="s">
        <v>807</v>
      </c>
      <c r="AU4135">
        <v>22</v>
      </c>
    </row>
    <row r="4136" spans="1:47" x14ac:dyDescent="0.25">
      <c r="A4136" t="s">
        <v>1841</v>
      </c>
      <c r="B4136">
        <v>3412884</v>
      </c>
      <c r="C4136">
        <v>504215</v>
      </c>
      <c r="D4136" t="s">
        <v>48</v>
      </c>
      <c r="E4136">
        <v>0</v>
      </c>
      <c r="F4136">
        <v>0</v>
      </c>
      <c r="G4136">
        <v>1</v>
      </c>
      <c r="H4136">
        <v>1</v>
      </c>
      <c r="I4136">
        <v>79</v>
      </c>
      <c r="J4136">
        <v>2020</v>
      </c>
      <c r="K4136" t="s">
        <v>154</v>
      </c>
      <c r="L4136">
        <v>3</v>
      </c>
      <c r="M4136">
        <v>0</v>
      </c>
      <c r="N4136">
        <v>3</v>
      </c>
      <c r="O4136">
        <v>17</v>
      </c>
      <c r="P4136" t="s">
        <v>325</v>
      </c>
      <c r="Q4136" t="s">
        <v>1467</v>
      </c>
      <c r="R4136" t="s">
        <v>334</v>
      </c>
      <c r="S4136">
        <v>9300</v>
      </c>
      <c r="T4136" t="s">
        <v>222</v>
      </c>
      <c r="U4136" t="s">
        <v>149</v>
      </c>
      <c r="V4136" t="s">
        <v>326</v>
      </c>
      <c r="W4136" t="s">
        <v>88</v>
      </c>
      <c r="X4136" t="s">
        <v>57</v>
      </c>
      <c r="Y4136" t="s">
        <v>1842</v>
      </c>
      <c r="Z4136" s="1">
        <v>44093</v>
      </c>
      <c r="AA4136">
        <v>35</v>
      </c>
      <c r="AB4136" t="s">
        <v>81</v>
      </c>
      <c r="AC4136">
        <v>2023</v>
      </c>
      <c r="AD4136">
        <v>16</v>
      </c>
      <c r="AE4136" t="s">
        <v>1671</v>
      </c>
      <c r="AF4136" t="s">
        <v>1672</v>
      </c>
      <c r="AG4136" s="1">
        <v>37573</v>
      </c>
      <c r="AH4136" t="s">
        <v>807</v>
      </c>
      <c r="AI4136" t="s">
        <v>249</v>
      </c>
      <c r="AJ4136" t="s">
        <v>64</v>
      </c>
      <c r="AK4136">
        <v>185</v>
      </c>
      <c r="AL4136">
        <v>25000000</v>
      </c>
      <c r="AM4136">
        <v>42000000</v>
      </c>
      <c r="AN4136" s="1">
        <v>45838</v>
      </c>
      <c r="AO4136" t="s">
        <v>1684</v>
      </c>
      <c r="AP4136" t="s">
        <v>66</v>
      </c>
      <c r="AQ4136">
        <v>7</v>
      </c>
      <c r="AR4136" t="s">
        <v>1674</v>
      </c>
      <c r="AS4136">
        <v>0</v>
      </c>
      <c r="AT4136" t="s">
        <v>807</v>
      </c>
      <c r="AU4136">
        <v>22</v>
      </c>
    </row>
    <row r="4137" spans="1:47" x14ac:dyDescent="0.25">
      <c r="A4137" t="s">
        <v>1841</v>
      </c>
      <c r="B4137">
        <v>3412884</v>
      </c>
      <c r="C4137">
        <v>504215</v>
      </c>
      <c r="D4137" t="s">
        <v>48</v>
      </c>
      <c r="E4137">
        <v>0</v>
      </c>
      <c r="F4137">
        <v>0</v>
      </c>
      <c r="G4137">
        <v>1</v>
      </c>
      <c r="H4137">
        <v>1</v>
      </c>
      <c r="I4137">
        <v>79</v>
      </c>
      <c r="J4137">
        <v>2020</v>
      </c>
      <c r="K4137" t="s">
        <v>154</v>
      </c>
      <c r="L4137">
        <v>3</v>
      </c>
      <c r="M4137">
        <v>0</v>
      </c>
      <c r="N4137">
        <v>3</v>
      </c>
      <c r="O4137">
        <v>17</v>
      </c>
      <c r="P4137" t="s">
        <v>325</v>
      </c>
      <c r="Q4137" t="s">
        <v>1467</v>
      </c>
      <c r="R4137" t="s">
        <v>334</v>
      </c>
      <c r="S4137">
        <v>9300</v>
      </c>
      <c r="T4137" t="s">
        <v>222</v>
      </c>
      <c r="U4137" t="s">
        <v>149</v>
      </c>
      <c r="V4137" t="s">
        <v>326</v>
      </c>
      <c r="W4137" t="s">
        <v>88</v>
      </c>
      <c r="X4137" t="s">
        <v>57</v>
      </c>
      <c r="Y4137" t="s">
        <v>1842</v>
      </c>
      <c r="Z4137" s="1">
        <v>44093</v>
      </c>
      <c r="AA4137">
        <v>35</v>
      </c>
      <c r="AB4137" t="s">
        <v>81</v>
      </c>
      <c r="AC4137">
        <v>2023</v>
      </c>
      <c r="AD4137">
        <v>16</v>
      </c>
      <c r="AE4137" t="s">
        <v>1671</v>
      </c>
      <c r="AF4137" t="s">
        <v>1672</v>
      </c>
      <c r="AG4137" s="1">
        <v>37573</v>
      </c>
      <c r="AH4137" t="s">
        <v>807</v>
      </c>
      <c r="AI4137" t="s">
        <v>249</v>
      </c>
      <c r="AJ4137" t="s">
        <v>64</v>
      </c>
      <c r="AK4137">
        <v>185</v>
      </c>
      <c r="AL4137">
        <v>25000000</v>
      </c>
      <c r="AM4137">
        <v>42000000</v>
      </c>
      <c r="AN4137" s="1">
        <v>45838</v>
      </c>
      <c r="AO4137" t="s">
        <v>1685</v>
      </c>
      <c r="AP4137" t="s">
        <v>164</v>
      </c>
      <c r="AQ4137">
        <v>7</v>
      </c>
      <c r="AR4137" t="s">
        <v>1674</v>
      </c>
      <c r="AS4137">
        <v>0</v>
      </c>
      <c r="AT4137" t="s">
        <v>264</v>
      </c>
      <c r="AU4137">
        <v>22</v>
      </c>
    </row>
    <row r="4138" spans="1:47" x14ac:dyDescent="0.25">
      <c r="A4138" t="s">
        <v>1841</v>
      </c>
      <c r="B4138">
        <v>3412884</v>
      </c>
      <c r="C4138">
        <v>504215</v>
      </c>
      <c r="D4138" t="s">
        <v>48</v>
      </c>
      <c r="E4138">
        <v>0</v>
      </c>
      <c r="F4138">
        <v>0</v>
      </c>
      <c r="G4138">
        <v>1</v>
      </c>
      <c r="H4138">
        <v>1</v>
      </c>
      <c r="I4138">
        <v>79</v>
      </c>
      <c r="J4138">
        <v>2020</v>
      </c>
      <c r="K4138" t="s">
        <v>154</v>
      </c>
      <c r="L4138">
        <v>3</v>
      </c>
      <c r="M4138">
        <v>0</v>
      </c>
      <c r="N4138">
        <v>3</v>
      </c>
      <c r="O4138">
        <v>17</v>
      </c>
      <c r="P4138" t="s">
        <v>325</v>
      </c>
      <c r="Q4138" t="s">
        <v>1467</v>
      </c>
      <c r="R4138" t="s">
        <v>334</v>
      </c>
      <c r="S4138">
        <v>9300</v>
      </c>
      <c r="T4138" t="s">
        <v>222</v>
      </c>
      <c r="U4138" t="s">
        <v>149</v>
      </c>
      <c r="V4138" t="s">
        <v>326</v>
      </c>
      <c r="W4138" t="s">
        <v>88</v>
      </c>
      <c r="X4138" t="s">
        <v>57</v>
      </c>
      <c r="Y4138" t="s">
        <v>1843</v>
      </c>
      <c r="Z4138" s="1">
        <v>44093</v>
      </c>
      <c r="AA4138">
        <v>79</v>
      </c>
      <c r="AB4138" t="s">
        <v>59</v>
      </c>
      <c r="AC4138">
        <v>2023</v>
      </c>
      <c r="AD4138">
        <v>16</v>
      </c>
      <c r="AE4138" t="s">
        <v>1671</v>
      </c>
      <c r="AF4138" t="s">
        <v>1672</v>
      </c>
      <c r="AG4138" s="1">
        <v>37573</v>
      </c>
      <c r="AH4138" t="s">
        <v>807</v>
      </c>
      <c r="AI4138" t="s">
        <v>249</v>
      </c>
      <c r="AJ4138" t="s">
        <v>64</v>
      </c>
      <c r="AK4138">
        <v>185</v>
      </c>
      <c r="AL4138">
        <v>25000000</v>
      </c>
      <c r="AM4138">
        <v>42000000</v>
      </c>
      <c r="AN4138" s="1">
        <v>45838</v>
      </c>
      <c r="AO4138" t="s">
        <v>1673</v>
      </c>
      <c r="AP4138" t="s">
        <v>66</v>
      </c>
      <c r="AQ4138">
        <v>7</v>
      </c>
      <c r="AR4138" t="s">
        <v>1674</v>
      </c>
      <c r="AS4138">
        <v>0</v>
      </c>
      <c r="AT4138" t="s">
        <v>807</v>
      </c>
      <c r="AU4138">
        <v>22</v>
      </c>
    </row>
    <row r="4139" spans="1:47" x14ac:dyDescent="0.25">
      <c r="A4139" t="s">
        <v>1841</v>
      </c>
      <c r="B4139">
        <v>3412884</v>
      </c>
      <c r="C4139">
        <v>504215</v>
      </c>
      <c r="D4139" t="s">
        <v>48</v>
      </c>
      <c r="E4139">
        <v>0</v>
      </c>
      <c r="F4139">
        <v>0</v>
      </c>
      <c r="G4139">
        <v>1</v>
      </c>
      <c r="H4139">
        <v>1</v>
      </c>
      <c r="I4139">
        <v>79</v>
      </c>
      <c r="J4139">
        <v>2020</v>
      </c>
      <c r="K4139" t="s">
        <v>154</v>
      </c>
      <c r="L4139">
        <v>3</v>
      </c>
      <c r="M4139">
        <v>0</v>
      </c>
      <c r="N4139">
        <v>3</v>
      </c>
      <c r="O4139">
        <v>17</v>
      </c>
      <c r="P4139" t="s">
        <v>325</v>
      </c>
      <c r="Q4139" t="s">
        <v>1467</v>
      </c>
      <c r="R4139" t="s">
        <v>334</v>
      </c>
      <c r="S4139">
        <v>9300</v>
      </c>
      <c r="T4139" t="s">
        <v>222</v>
      </c>
      <c r="U4139" t="s">
        <v>149</v>
      </c>
      <c r="V4139" t="s">
        <v>326</v>
      </c>
      <c r="W4139" t="s">
        <v>88</v>
      </c>
      <c r="X4139" t="s">
        <v>57</v>
      </c>
      <c r="Y4139" t="s">
        <v>1843</v>
      </c>
      <c r="Z4139" s="1">
        <v>44093</v>
      </c>
      <c r="AA4139">
        <v>79</v>
      </c>
      <c r="AB4139" t="s">
        <v>59</v>
      </c>
      <c r="AC4139">
        <v>2023</v>
      </c>
      <c r="AD4139">
        <v>16</v>
      </c>
      <c r="AE4139" t="s">
        <v>1671</v>
      </c>
      <c r="AF4139" t="s">
        <v>1672</v>
      </c>
      <c r="AG4139" s="1">
        <v>37573</v>
      </c>
      <c r="AH4139" t="s">
        <v>807</v>
      </c>
      <c r="AI4139" t="s">
        <v>249</v>
      </c>
      <c r="AJ4139" t="s">
        <v>64</v>
      </c>
      <c r="AK4139">
        <v>185</v>
      </c>
      <c r="AL4139">
        <v>25000000</v>
      </c>
      <c r="AM4139">
        <v>42000000</v>
      </c>
      <c r="AN4139" s="1">
        <v>45838</v>
      </c>
      <c r="AO4139" t="s">
        <v>1675</v>
      </c>
      <c r="AP4139" t="s">
        <v>66</v>
      </c>
      <c r="AQ4139">
        <v>7</v>
      </c>
      <c r="AR4139" t="s">
        <v>1674</v>
      </c>
      <c r="AS4139">
        <v>0</v>
      </c>
      <c r="AT4139" t="s">
        <v>807</v>
      </c>
      <c r="AU4139">
        <v>22</v>
      </c>
    </row>
    <row r="4140" spans="1:47" x14ac:dyDescent="0.25">
      <c r="A4140" t="s">
        <v>1841</v>
      </c>
      <c r="B4140">
        <v>3412884</v>
      </c>
      <c r="C4140">
        <v>504215</v>
      </c>
      <c r="D4140" t="s">
        <v>48</v>
      </c>
      <c r="E4140">
        <v>0</v>
      </c>
      <c r="F4140">
        <v>0</v>
      </c>
      <c r="G4140">
        <v>1</v>
      </c>
      <c r="H4140">
        <v>1</v>
      </c>
      <c r="I4140">
        <v>79</v>
      </c>
      <c r="J4140">
        <v>2020</v>
      </c>
      <c r="K4140" t="s">
        <v>154</v>
      </c>
      <c r="L4140">
        <v>3</v>
      </c>
      <c r="M4140">
        <v>0</v>
      </c>
      <c r="N4140">
        <v>3</v>
      </c>
      <c r="O4140">
        <v>17</v>
      </c>
      <c r="P4140" t="s">
        <v>325</v>
      </c>
      <c r="Q4140" t="s">
        <v>1467</v>
      </c>
      <c r="R4140" t="s">
        <v>334</v>
      </c>
      <c r="S4140">
        <v>9300</v>
      </c>
      <c r="T4140" t="s">
        <v>222</v>
      </c>
      <c r="U4140" t="s">
        <v>149</v>
      </c>
      <c r="V4140" t="s">
        <v>326</v>
      </c>
      <c r="W4140" t="s">
        <v>88</v>
      </c>
      <c r="X4140" t="s">
        <v>57</v>
      </c>
      <c r="Y4140" t="s">
        <v>1843</v>
      </c>
      <c r="Z4140" s="1">
        <v>44093</v>
      </c>
      <c r="AA4140">
        <v>79</v>
      </c>
      <c r="AB4140" t="s">
        <v>59</v>
      </c>
      <c r="AC4140">
        <v>2023</v>
      </c>
      <c r="AD4140">
        <v>16</v>
      </c>
      <c r="AE4140" t="s">
        <v>1671</v>
      </c>
      <c r="AF4140" t="s">
        <v>1672</v>
      </c>
      <c r="AG4140" s="1">
        <v>37573</v>
      </c>
      <c r="AH4140" t="s">
        <v>807</v>
      </c>
      <c r="AI4140" t="s">
        <v>249</v>
      </c>
      <c r="AJ4140" t="s">
        <v>64</v>
      </c>
      <c r="AK4140">
        <v>185</v>
      </c>
      <c r="AL4140">
        <v>25000000</v>
      </c>
      <c r="AM4140">
        <v>42000000</v>
      </c>
      <c r="AN4140" s="1">
        <v>45838</v>
      </c>
      <c r="AO4140" t="s">
        <v>1676</v>
      </c>
      <c r="AP4140" t="s">
        <v>66</v>
      </c>
      <c r="AQ4140">
        <v>7</v>
      </c>
      <c r="AR4140" t="s">
        <v>1674</v>
      </c>
      <c r="AS4140">
        <v>0</v>
      </c>
      <c r="AT4140" t="s">
        <v>264</v>
      </c>
      <c r="AU4140">
        <v>22</v>
      </c>
    </row>
    <row r="4141" spans="1:47" x14ac:dyDescent="0.25">
      <c r="A4141" t="s">
        <v>1841</v>
      </c>
      <c r="B4141">
        <v>3412884</v>
      </c>
      <c r="C4141">
        <v>504215</v>
      </c>
      <c r="D4141" t="s">
        <v>48</v>
      </c>
      <c r="E4141">
        <v>0</v>
      </c>
      <c r="F4141">
        <v>0</v>
      </c>
      <c r="G4141">
        <v>1</v>
      </c>
      <c r="H4141">
        <v>1</v>
      </c>
      <c r="I4141">
        <v>79</v>
      </c>
      <c r="J4141">
        <v>2020</v>
      </c>
      <c r="K4141" t="s">
        <v>154</v>
      </c>
      <c r="L4141">
        <v>3</v>
      </c>
      <c r="M4141">
        <v>0</v>
      </c>
      <c r="N4141">
        <v>3</v>
      </c>
      <c r="O4141">
        <v>17</v>
      </c>
      <c r="P4141" t="s">
        <v>325</v>
      </c>
      <c r="Q4141" t="s">
        <v>1467</v>
      </c>
      <c r="R4141" t="s">
        <v>334</v>
      </c>
      <c r="S4141">
        <v>9300</v>
      </c>
      <c r="T4141" t="s">
        <v>222</v>
      </c>
      <c r="U4141" t="s">
        <v>149</v>
      </c>
      <c r="V4141" t="s">
        <v>326</v>
      </c>
      <c r="W4141" t="s">
        <v>88</v>
      </c>
      <c r="X4141" t="s">
        <v>57</v>
      </c>
      <c r="Y4141" t="s">
        <v>1843</v>
      </c>
      <c r="Z4141" s="1">
        <v>44093</v>
      </c>
      <c r="AA4141">
        <v>79</v>
      </c>
      <c r="AB4141" t="s">
        <v>59</v>
      </c>
      <c r="AC4141">
        <v>2023</v>
      </c>
      <c r="AD4141">
        <v>16</v>
      </c>
      <c r="AE4141" t="s">
        <v>1671</v>
      </c>
      <c r="AF4141" t="s">
        <v>1672</v>
      </c>
      <c r="AG4141" s="1">
        <v>37573</v>
      </c>
      <c r="AH4141" t="s">
        <v>807</v>
      </c>
      <c r="AI4141" t="s">
        <v>249</v>
      </c>
      <c r="AJ4141" t="s">
        <v>64</v>
      </c>
      <c r="AK4141">
        <v>185</v>
      </c>
      <c r="AL4141">
        <v>25000000</v>
      </c>
      <c r="AM4141">
        <v>42000000</v>
      </c>
      <c r="AN4141" s="1">
        <v>45838</v>
      </c>
      <c r="AO4141" t="s">
        <v>1677</v>
      </c>
      <c r="AP4141" t="s">
        <v>66</v>
      </c>
      <c r="AQ4141">
        <v>7</v>
      </c>
      <c r="AR4141" t="s">
        <v>1674</v>
      </c>
      <c r="AS4141">
        <v>0</v>
      </c>
      <c r="AT4141" t="s">
        <v>807</v>
      </c>
      <c r="AU4141">
        <v>22</v>
      </c>
    </row>
    <row r="4142" spans="1:47" x14ac:dyDescent="0.25">
      <c r="A4142" t="s">
        <v>1841</v>
      </c>
      <c r="B4142">
        <v>3412884</v>
      </c>
      <c r="C4142">
        <v>504215</v>
      </c>
      <c r="D4142" t="s">
        <v>48</v>
      </c>
      <c r="E4142">
        <v>0</v>
      </c>
      <c r="F4142">
        <v>0</v>
      </c>
      <c r="G4142">
        <v>1</v>
      </c>
      <c r="H4142">
        <v>1</v>
      </c>
      <c r="I4142">
        <v>79</v>
      </c>
      <c r="J4142">
        <v>2020</v>
      </c>
      <c r="K4142" t="s">
        <v>154</v>
      </c>
      <c r="L4142">
        <v>3</v>
      </c>
      <c r="M4142">
        <v>0</v>
      </c>
      <c r="N4142">
        <v>3</v>
      </c>
      <c r="O4142">
        <v>17</v>
      </c>
      <c r="P4142" t="s">
        <v>325</v>
      </c>
      <c r="Q4142" t="s">
        <v>1467</v>
      </c>
      <c r="R4142" t="s">
        <v>334</v>
      </c>
      <c r="S4142">
        <v>9300</v>
      </c>
      <c r="T4142" t="s">
        <v>222</v>
      </c>
      <c r="U4142" t="s">
        <v>149</v>
      </c>
      <c r="V4142" t="s">
        <v>326</v>
      </c>
      <c r="W4142" t="s">
        <v>88</v>
      </c>
      <c r="X4142" t="s">
        <v>57</v>
      </c>
      <c r="Y4142" t="s">
        <v>1843</v>
      </c>
      <c r="Z4142" s="1">
        <v>44093</v>
      </c>
      <c r="AA4142">
        <v>79</v>
      </c>
      <c r="AB4142" t="s">
        <v>59</v>
      </c>
      <c r="AC4142">
        <v>2023</v>
      </c>
      <c r="AD4142">
        <v>16</v>
      </c>
      <c r="AE4142" t="s">
        <v>1671</v>
      </c>
      <c r="AF4142" t="s">
        <v>1672</v>
      </c>
      <c r="AG4142" s="1">
        <v>37573</v>
      </c>
      <c r="AH4142" t="s">
        <v>807</v>
      </c>
      <c r="AI4142" t="s">
        <v>249</v>
      </c>
      <c r="AJ4142" t="s">
        <v>64</v>
      </c>
      <c r="AK4142">
        <v>185</v>
      </c>
      <c r="AL4142">
        <v>25000000</v>
      </c>
      <c r="AM4142">
        <v>42000000</v>
      </c>
      <c r="AN4142" s="1">
        <v>45838</v>
      </c>
      <c r="AO4142" t="s">
        <v>1678</v>
      </c>
      <c r="AP4142" t="s">
        <v>164</v>
      </c>
      <c r="AQ4142">
        <v>7</v>
      </c>
      <c r="AR4142" t="s">
        <v>1674</v>
      </c>
      <c r="AS4142">
        <v>0</v>
      </c>
      <c r="AT4142" t="s">
        <v>483</v>
      </c>
      <c r="AU4142">
        <v>22</v>
      </c>
    </row>
    <row r="4143" spans="1:47" x14ac:dyDescent="0.25">
      <c r="A4143" t="s">
        <v>1841</v>
      </c>
      <c r="B4143">
        <v>3412884</v>
      </c>
      <c r="C4143">
        <v>504215</v>
      </c>
      <c r="D4143" t="s">
        <v>48</v>
      </c>
      <c r="E4143">
        <v>0</v>
      </c>
      <c r="F4143">
        <v>0</v>
      </c>
      <c r="G4143">
        <v>1</v>
      </c>
      <c r="H4143">
        <v>1</v>
      </c>
      <c r="I4143">
        <v>79</v>
      </c>
      <c r="J4143">
        <v>2020</v>
      </c>
      <c r="K4143" t="s">
        <v>154</v>
      </c>
      <c r="L4143">
        <v>3</v>
      </c>
      <c r="M4143">
        <v>0</v>
      </c>
      <c r="N4143">
        <v>3</v>
      </c>
      <c r="O4143">
        <v>17</v>
      </c>
      <c r="P4143" t="s">
        <v>325</v>
      </c>
      <c r="Q4143" t="s">
        <v>1467</v>
      </c>
      <c r="R4143" t="s">
        <v>334</v>
      </c>
      <c r="S4143">
        <v>9300</v>
      </c>
      <c r="T4143" t="s">
        <v>222</v>
      </c>
      <c r="U4143" t="s">
        <v>149</v>
      </c>
      <c r="V4143" t="s">
        <v>326</v>
      </c>
      <c r="W4143" t="s">
        <v>88</v>
      </c>
      <c r="X4143" t="s">
        <v>57</v>
      </c>
      <c r="Y4143" t="s">
        <v>1843</v>
      </c>
      <c r="Z4143" s="1">
        <v>44093</v>
      </c>
      <c r="AA4143">
        <v>79</v>
      </c>
      <c r="AB4143" t="s">
        <v>59</v>
      </c>
      <c r="AC4143">
        <v>2023</v>
      </c>
      <c r="AD4143">
        <v>16</v>
      </c>
      <c r="AE4143" t="s">
        <v>1671</v>
      </c>
      <c r="AF4143" t="s">
        <v>1672</v>
      </c>
      <c r="AG4143" s="1">
        <v>37573</v>
      </c>
      <c r="AH4143" t="s">
        <v>807</v>
      </c>
      <c r="AI4143" t="s">
        <v>249</v>
      </c>
      <c r="AJ4143" t="s">
        <v>64</v>
      </c>
      <c r="AK4143">
        <v>185</v>
      </c>
      <c r="AL4143">
        <v>25000000</v>
      </c>
      <c r="AM4143">
        <v>42000000</v>
      </c>
      <c r="AN4143" s="1">
        <v>45838</v>
      </c>
      <c r="AO4143" t="s">
        <v>1679</v>
      </c>
      <c r="AP4143" t="s">
        <v>66</v>
      </c>
      <c r="AQ4143">
        <v>7</v>
      </c>
      <c r="AR4143" t="s">
        <v>1674</v>
      </c>
      <c r="AS4143">
        <v>0</v>
      </c>
      <c r="AT4143" t="s">
        <v>807</v>
      </c>
      <c r="AU4143">
        <v>22</v>
      </c>
    </row>
    <row r="4144" spans="1:47" x14ac:dyDescent="0.25">
      <c r="A4144" t="s">
        <v>1841</v>
      </c>
      <c r="B4144">
        <v>3412884</v>
      </c>
      <c r="C4144">
        <v>504215</v>
      </c>
      <c r="D4144" t="s">
        <v>48</v>
      </c>
      <c r="E4144">
        <v>0</v>
      </c>
      <c r="F4144">
        <v>0</v>
      </c>
      <c r="G4144">
        <v>1</v>
      </c>
      <c r="H4144">
        <v>1</v>
      </c>
      <c r="I4144">
        <v>79</v>
      </c>
      <c r="J4144">
        <v>2020</v>
      </c>
      <c r="K4144" t="s">
        <v>154</v>
      </c>
      <c r="L4144">
        <v>3</v>
      </c>
      <c r="M4144">
        <v>0</v>
      </c>
      <c r="N4144">
        <v>3</v>
      </c>
      <c r="O4144">
        <v>17</v>
      </c>
      <c r="P4144" t="s">
        <v>325</v>
      </c>
      <c r="Q4144" t="s">
        <v>1467</v>
      </c>
      <c r="R4144" t="s">
        <v>334</v>
      </c>
      <c r="S4144">
        <v>9300</v>
      </c>
      <c r="T4144" t="s">
        <v>222</v>
      </c>
      <c r="U4144" t="s">
        <v>149</v>
      </c>
      <c r="V4144" t="s">
        <v>326</v>
      </c>
      <c r="W4144" t="s">
        <v>88</v>
      </c>
      <c r="X4144" t="s">
        <v>57</v>
      </c>
      <c r="Y4144" t="s">
        <v>1843</v>
      </c>
      <c r="Z4144" s="1">
        <v>44093</v>
      </c>
      <c r="AA4144">
        <v>79</v>
      </c>
      <c r="AB4144" t="s">
        <v>59</v>
      </c>
      <c r="AC4144">
        <v>2023</v>
      </c>
      <c r="AD4144">
        <v>16</v>
      </c>
      <c r="AE4144" t="s">
        <v>1671</v>
      </c>
      <c r="AF4144" t="s">
        <v>1672</v>
      </c>
      <c r="AG4144" s="1">
        <v>37573</v>
      </c>
      <c r="AH4144" t="s">
        <v>807</v>
      </c>
      <c r="AI4144" t="s">
        <v>249</v>
      </c>
      <c r="AJ4144" t="s">
        <v>64</v>
      </c>
      <c r="AK4144">
        <v>185</v>
      </c>
      <c r="AL4144">
        <v>25000000</v>
      </c>
      <c r="AM4144">
        <v>42000000</v>
      </c>
      <c r="AN4144" s="1">
        <v>45838</v>
      </c>
      <c r="AO4144" t="s">
        <v>1680</v>
      </c>
      <c r="AP4144" t="s">
        <v>66</v>
      </c>
      <c r="AQ4144">
        <v>7</v>
      </c>
      <c r="AR4144" t="s">
        <v>1674</v>
      </c>
      <c r="AS4144">
        <v>0</v>
      </c>
      <c r="AT4144" t="s">
        <v>807</v>
      </c>
      <c r="AU4144">
        <v>22</v>
      </c>
    </row>
    <row r="4145" spans="1:47" x14ac:dyDescent="0.25">
      <c r="A4145" t="s">
        <v>1841</v>
      </c>
      <c r="B4145">
        <v>3412884</v>
      </c>
      <c r="C4145">
        <v>504215</v>
      </c>
      <c r="D4145" t="s">
        <v>48</v>
      </c>
      <c r="E4145">
        <v>0</v>
      </c>
      <c r="F4145">
        <v>0</v>
      </c>
      <c r="G4145">
        <v>1</v>
      </c>
      <c r="H4145">
        <v>1</v>
      </c>
      <c r="I4145">
        <v>79</v>
      </c>
      <c r="J4145">
        <v>2020</v>
      </c>
      <c r="K4145" t="s">
        <v>154</v>
      </c>
      <c r="L4145">
        <v>3</v>
      </c>
      <c r="M4145">
        <v>0</v>
      </c>
      <c r="N4145">
        <v>3</v>
      </c>
      <c r="O4145">
        <v>17</v>
      </c>
      <c r="P4145" t="s">
        <v>325</v>
      </c>
      <c r="Q4145" t="s">
        <v>1467</v>
      </c>
      <c r="R4145" t="s">
        <v>334</v>
      </c>
      <c r="S4145">
        <v>9300</v>
      </c>
      <c r="T4145" t="s">
        <v>222</v>
      </c>
      <c r="U4145" t="s">
        <v>149</v>
      </c>
      <c r="V4145" t="s">
        <v>326</v>
      </c>
      <c r="W4145" t="s">
        <v>88</v>
      </c>
      <c r="X4145" t="s">
        <v>57</v>
      </c>
      <c r="Y4145" t="s">
        <v>1843</v>
      </c>
      <c r="Z4145" s="1">
        <v>44093</v>
      </c>
      <c r="AA4145">
        <v>79</v>
      </c>
      <c r="AB4145" t="s">
        <v>59</v>
      </c>
      <c r="AC4145">
        <v>2023</v>
      </c>
      <c r="AD4145">
        <v>16</v>
      </c>
      <c r="AE4145" t="s">
        <v>1671</v>
      </c>
      <c r="AF4145" t="s">
        <v>1672</v>
      </c>
      <c r="AG4145" s="1">
        <v>37573</v>
      </c>
      <c r="AH4145" t="s">
        <v>807</v>
      </c>
      <c r="AI4145" t="s">
        <v>249</v>
      </c>
      <c r="AJ4145" t="s">
        <v>64</v>
      </c>
      <c r="AK4145">
        <v>185</v>
      </c>
      <c r="AL4145">
        <v>25000000</v>
      </c>
      <c r="AM4145">
        <v>42000000</v>
      </c>
      <c r="AN4145" s="1">
        <v>45838</v>
      </c>
      <c r="AO4145" t="s">
        <v>1681</v>
      </c>
      <c r="AP4145" t="s">
        <v>66</v>
      </c>
      <c r="AQ4145">
        <v>7</v>
      </c>
      <c r="AR4145" t="s">
        <v>1674</v>
      </c>
      <c r="AS4145">
        <v>0</v>
      </c>
      <c r="AT4145" t="s">
        <v>807</v>
      </c>
      <c r="AU4145">
        <v>22</v>
      </c>
    </row>
    <row r="4146" spans="1:47" x14ac:dyDescent="0.25">
      <c r="A4146" t="s">
        <v>1841</v>
      </c>
      <c r="B4146">
        <v>3412884</v>
      </c>
      <c r="C4146">
        <v>504215</v>
      </c>
      <c r="D4146" t="s">
        <v>48</v>
      </c>
      <c r="E4146">
        <v>0</v>
      </c>
      <c r="F4146">
        <v>0</v>
      </c>
      <c r="G4146">
        <v>1</v>
      </c>
      <c r="H4146">
        <v>1</v>
      </c>
      <c r="I4146">
        <v>79</v>
      </c>
      <c r="J4146">
        <v>2020</v>
      </c>
      <c r="K4146" t="s">
        <v>154</v>
      </c>
      <c r="L4146">
        <v>3</v>
      </c>
      <c r="M4146">
        <v>0</v>
      </c>
      <c r="N4146">
        <v>3</v>
      </c>
      <c r="O4146">
        <v>17</v>
      </c>
      <c r="P4146" t="s">
        <v>325</v>
      </c>
      <c r="Q4146" t="s">
        <v>1467</v>
      </c>
      <c r="R4146" t="s">
        <v>334</v>
      </c>
      <c r="S4146">
        <v>9300</v>
      </c>
      <c r="T4146" t="s">
        <v>222</v>
      </c>
      <c r="U4146" t="s">
        <v>149</v>
      </c>
      <c r="V4146" t="s">
        <v>326</v>
      </c>
      <c r="W4146" t="s">
        <v>88</v>
      </c>
      <c r="X4146" t="s">
        <v>57</v>
      </c>
      <c r="Y4146" t="s">
        <v>1843</v>
      </c>
      <c r="Z4146" s="1">
        <v>44093</v>
      </c>
      <c r="AA4146">
        <v>79</v>
      </c>
      <c r="AB4146" t="s">
        <v>59</v>
      </c>
      <c r="AC4146">
        <v>2023</v>
      </c>
      <c r="AD4146">
        <v>16</v>
      </c>
      <c r="AE4146" t="s">
        <v>1671</v>
      </c>
      <c r="AF4146" t="s">
        <v>1672</v>
      </c>
      <c r="AG4146" s="1">
        <v>37573</v>
      </c>
      <c r="AH4146" t="s">
        <v>807</v>
      </c>
      <c r="AI4146" t="s">
        <v>249</v>
      </c>
      <c r="AJ4146" t="s">
        <v>64</v>
      </c>
      <c r="AK4146">
        <v>185</v>
      </c>
      <c r="AL4146">
        <v>25000000</v>
      </c>
      <c r="AM4146">
        <v>42000000</v>
      </c>
      <c r="AN4146" s="1">
        <v>45838</v>
      </c>
      <c r="AO4146" t="s">
        <v>1682</v>
      </c>
      <c r="AP4146" t="s">
        <v>66</v>
      </c>
      <c r="AQ4146">
        <v>7</v>
      </c>
      <c r="AR4146" t="s">
        <v>1674</v>
      </c>
      <c r="AS4146">
        <v>0</v>
      </c>
      <c r="AT4146" t="s">
        <v>807</v>
      </c>
      <c r="AU4146">
        <v>22</v>
      </c>
    </row>
    <row r="4147" spans="1:47" x14ac:dyDescent="0.25">
      <c r="A4147" t="s">
        <v>1841</v>
      </c>
      <c r="B4147">
        <v>3412884</v>
      </c>
      <c r="C4147">
        <v>504215</v>
      </c>
      <c r="D4147" t="s">
        <v>48</v>
      </c>
      <c r="E4147">
        <v>0</v>
      </c>
      <c r="F4147">
        <v>0</v>
      </c>
      <c r="G4147">
        <v>1</v>
      </c>
      <c r="H4147">
        <v>1</v>
      </c>
      <c r="I4147">
        <v>79</v>
      </c>
      <c r="J4147">
        <v>2020</v>
      </c>
      <c r="K4147" t="s">
        <v>154</v>
      </c>
      <c r="L4147">
        <v>3</v>
      </c>
      <c r="M4147">
        <v>0</v>
      </c>
      <c r="N4147">
        <v>3</v>
      </c>
      <c r="O4147">
        <v>17</v>
      </c>
      <c r="P4147" t="s">
        <v>325</v>
      </c>
      <c r="Q4147" t="s">
        <v>1467</v>
      </c>
      <c r="R4147" t="s">
        <v>334</v>
      </c>
      <c r="S4147">
        <v>9300</v>
      </c>
      <c r="T4147" t="s">
        <v>222</v>
      </c>
      <c r="U4147" t="s">
        <v>149</v>
      </c>
      <c r="V4147" t="s">
        <v>326</v>
      </c>
      <c r="W4147" t="s">
        <v>88</v>
      </c>
      <c r="X4147" t="s">
        <v>57</v>
      </c>
      <c r="Y4147" t="s">
        <v>1843</v>
      </c>
      <c r="Z4147" s="1">
        <v>44093</v>
      </c>
      <c r="AA4147">
        <v>79</v>
      </c>
      <c r="AB4147" t="s">
        <v>59</v>
      </c>
      <c r="AC4147">
        <v>2023</v>
      </c>
      <c r="AD4147">
        <v>16</v>
      </c>
      <c r="AE4147" t="s">
        <v>1671</v>
      </c>
      <c r="AF4147" t="s">
        <v>1672</v>
      </c>
      <c r="AG4147" s="1">
        <v>37573</v>
      </c>
      <c r="AH4147" t="s">
        <v>807</v>
      </c>
      <c r="AI4147" t="s">
        <v>249</v>
      </c>
      <c r="AJ4147" t="s">
        <v>64</v>
      </c>
      <c r="AK4147">
        <v>185</v>
      </c>
      <c r="AL4147">
        <v>25000000</v>
      </c>
      <c r="AM4147">
        <v>42000000</v>
      </c>
      <c r="AN4147" s="1">
        <v>45838</v>
      </c>
      <c r="AO4147" t="s">
        <v>1683</v>
      </c>
      <c r="AP4147" t="s">
        <v>66</v>
      </c>
      <c r="AQ4147">
        <v>7</v>
      </c>
      <c r="AR4147" t="s">
        <v>1674</v>
      </c>
      <c r="AS4147">
        <v>0</v>
      </c>
      <c r="AT4147" t="s">
        <v>807</v>
      </c>
      <c r="AU4147">
        <v>22</v>
      </c>
    </row>
    <row r="4148" spans="1:47" x14ac:dyDescent="0.25">
      <c r="A4148" t="s">
        <v>1841</v>
      </c>
      <c r="B4148">
        <v>3412884</v>
      </c>
      <c r="C4148">
        <v>504215</v>
      </c>
      <c r="D4148" t="s">
        <v>48</v>
      </c>
      <c r="E4148">
        <v>0</v>
      </c>
      <c r="F4148">
        <v>0</v>
      </c>
      <c r="G4148">
        <v>1</v>
      </c>
      <c r="H4148">
        <v>1</v>
      </c>
      <c r="I4148">
        <v>79</v>
      </c>
      <c r="J4148">
        <v>2020</v>
      </c>
      <c r="K4148" t="s">
        <v>154</v>
      </c>
      <c r="L4148">
        <v>3</v>
      </c>
      <c r="M4148">
        <v>0</v>
      </c>
      <c r="N4148">
        <v>3</v>
      </c>
      <c r="O4148">
        <v>17</v>
      </c>
      <c r="P4148" t="s">
        <v>325</v>
      </c>
      <c r="Q4148" t="s">
        <v>1467</v>
      </c>
      <c r="R4148" t="s">
        <v>334</v>
      </c>
      <c r="S4148">
        <v>9300</v>
      </c>
      <c r="T4148" t="s">
        <v>222</v>
      </c>
      <c r="U4148" t="s">
        <v>149</v>
      </c>
      <c r="V4148" t="s">
        <v>326</v>
      </c>
      <c r="W4148" t="s">
        <v>88</v>
      </c>
      <c r="X4148" t="s">
        <v>57</v>
      </c>
      <c r="Y4148" t="s">
        <v>1843</v>
      </c>
      <c r="Z4148" s="1">
        <v>44093</v>
      </c>
      <c r="AA4148">
        <v>79</v>
      </c>
      <c r="AB4148" t="s">
        <v>59</v>
      </c>
      <c r="AC4148">
        <v>2023</v>
      </c>
      <c r="AD4148">
        <v>16</v>
      </c>
      <c r="AE4148" t="s">
        <v>1671</v>
      </c>
      <c r="AF4148" t="s">
        <v>1672</v>
      </c>
      <c r="AG4148" s="1">
        <v>37573</v>
      </c>
      <c r="AH4148" t="s">
        <v>807</v>
      </c>
      <c r="AI4148" t="s">
        <v>249</v>
      </c>
      <c r="AJ4148" t="s">
        <v>64</v>
      </c>
      <c r="AK4148">
        <v>185</v>
      </c>
      <c r="AL4148">
        <v>25000000</v>
      </c>
      <c r="AM4148">
        <v>42000000</v>
      </c>
      <c r="AN4148" s="1">
        <v>45838</v>
      </c>
      <c r="AO4148" t="s">
        <v>1684</v>
      </c>
      <c r="AP4148" t="s">
        <v>66</v>
      </c>
      <c r="AQ4148">
        <v>7</v>
      </c>
      <c r="AR4148" t="s">
        <v>1674</v>
      </c>
      <c r="AS4148">
        <v>0</v>
      </c>
      <c r="AT4148" t="s">
        <v>807</v>
      </c>
      <c r="AU4148">
        <v>22</v>
      </c>
    </row>
    <row r="4149" spans="1:47" x14ac:dyDescent="0.25">
      <c r="A4149" t="s">
        <v>1841</v>
      </c>
      <c r="B4149">
        <v>3412884</v>
      </c>
      <c r="C4149">
        <v>504215</v>
      </c>
      <c r="D4149" t="s">
        <v>48</v>
      </c>
      <c r="E4149">
        <v>0</v>
      </c>
      <c r="F4149">
        <v>0</v>
      </c>
      <c r="G4149">
        <v>1</v>
      </c>
      <c r="H4149">
        <v>1</v>
      </c>
      <c r="I4149">
        <v>79</v>
      </c>
      <c r="J4149">
        <v>2020</v>
      </c>
      <c r="K4149" t="s">
        <v>154</v>
      </c>
      <c r="L4149">
        <v>3</v>
      </c>
      <c r="M4149">
        <v>0</v>
      </c>
      <c r="N4149">
        <v>3</v>
      </c>
      <c r="O4149">
        <v>17</v>
      </c>
      <c r="P4149" t="s">
        <v>325</v>
      </c>
      <c r="Q4149" t="s">
        <v>1467</v>
      </c>
      <c r="R4149" t="s">
        <v>334</v>
      </c>
      <c r="S4149">
        <v>9300</v>
      </c>
      <c r="T4149" t="s">
        <v>222</v>
      </c>
      <c r="U4149" t="s">
        <v>149</v>
      </c>
      <c r="V4149" t="s">
        <v>326</v>
      </c>
      <c r="W4149" t="s">
        <v>88</v>
      </c>
      <c r="X4149" t="s">
        <v>57</v>
      </c>
      <c r="Y4149" t="s">
        <v>1843</v>
      </c>
      <c r="Z4149" s="1">
        <v>44093</v>
      </c>
      <c r="AA4149">
        <v>79</v>
      </c>
      <c r="AB4149" t="s">
        <v>59</v>
      </c>
      <c r="AC4149">
        <v>2023</v>
      </c>
      <c r="AD4149">
        <v>16</v>
      </c>
      <c r="AE4149" t="s">
        <v>1671</v>
      </c>
      <c r="AF4149" t="s">
        <v>1672</v>
      </c>
      <c r="AG4149" s="1">
        <v>37573</v>
      </c>
      <c r="AH4149" t="s">
        <v>807</v>
      </c>
      <c r="AI4149" t="s">
        <v>249</v>
      </c>
      <c r="AJ4149" t="s">
        <v>64</v>
      </c>
      <c r="AK4149">
        <v>185</v>
      </c>
      <c r="AL4149">
        <v>25000000</v>
      </c>
      <c r="AM4149">
        <v>42000000</v>
      </c>
      <c r="AN4149" s="1">
        <v>45838</v>
      </c>
      <c r="AO4149" t="s">
        <v>1685</v>
      </c>
      <c r="AP4149" t="s">
        <v>164</v>
      </c>
      <c r="AQ4149">
        <v>7</v>
      </c>
      <c r="AR4149" t="s">
        <v>1674</v>
      </c>
      <c r="AS4149">
        <v>0</v>
      </c>
      <c r="AT4149" t="s">
        <v>264</v>
      </c>
      <c r="AU4149">
        <v>22</v>
      </c>
    </row>
    <row r="4150" spans="1:47" x14ac:dyDescent="0.25">
      <c r="A4150" t="s">
        <v>1844</v>
      </c>
      <c r="B4150">
        <v>3447015</v>
      </c>
      <c r="C4150">
        <v>381187</v>
      </c>
      <c r="D4150" t="s">
        <v>812</v>
      </c>
      <c r="E4150">
        <v>0</v>
      </c>
      <c r="F4150">
        <v>0</v>
      </c>
      <c r="G4150">
        <v>1</v>
      </c>
      <c r="H4150">
        <v>0</v>
      </c>
      <c r="I4150">
        <v>90</v>
      </c>
      <c r="J4150">
        <v>2020</v>
      </c>
      <c r="K4150" t="s">
        <v>179</v>
      </c>
      <c r="L4150">
        <v>1</v>
      </c>
      <c r="M4150">
        <v>1</v>
      </c>
      <c r="N4150">
        <v>4</v>
      </c>
      <c r="O4150">
        <v>9</v>
      </c>
      <c r="P4150" t="s">
        <v>982</v>
      </c>
      <c r="Q4150" t="s">
        <v>1488</v>
      </c>
      <c r="R4150" t="s">
        <v>1052</v>
      </c>
      <c r="S4150">
        <v>300</v>
      </c>
      <c r="T4150" t="s">
        <v>1845</v>
      </c>
      <c r="U4150" t="s">
        <v>984</v>
      </c>
      <c r="V4150" t="s">
        <v>794</v>
      </c>
      <c r="W4150" t="s">
        <v>103</v>
      </c>
      <c r="X4150" t="s">
        <v>57</v>
      </c>
      <c r="Y4150" t="s">
        <v>1846</v>
      </c>
      <c r="Z4150" s="1">
        <v>44094</v>
      </c>
      <c r="AA4150">
        <v>57</v>
      </c>
      <c r="AB4150" t="s">
        <v>81</v>
      </c>
      <c r="AC4150">
        <v>2023</v>
      </c>
      <c r="AD4150">
        <v>738</v>
      </c>
      <c r="AE4150" t="s">
        <v>796</v>
      </c>
      <c r="AF4150" t="s">
        <v>797</v>
      </c>
      <c r="AG4150" s="1">
        <v>35788</v>
      </c>
      <c r="AH4150" t="s">
        <v>264</v>
      </c>
      <c r="AI4150" t="s">
        <v>265</v>
      </c>
      <c r="AJ4150" t="s">
        <v>64</v>
      </c>
      <c r="AK4150">
        <v>178</v>
      </c>
      <c r="AL4150">
        <v>800000</v>
      </c>
      <c r="AM4150">
        <v>1000000</v>
      </c>
      <c r="AN4150" s="1">
        <v>46568</v>
      </c>
      <c r="AO4150" t="s">
        <v>798</v>
      </c>
      <c r="AP4150" t="s">
        <v>66</v>
      </c>
      <c r="AQ4150">
        <v>99</v>
      </c>
      <c r="AR4150" t="s">
        <v>799</v>
      </c>
      <c r="AS4150">
        <v>0</v>
      </c>
      <c r="AT4150" t="s">
        <v>264</v>
      </c>
      <c r="AU4150">
        <v>26</v>
      </c>
    </row>
    <row r="4151" spans="1:47" x14ac:dyDescent="0.25">
      <c r="A4151" t="s">
        <v>1844</v>
      </c>
      <c r="B4151">
        <v>3447015</v>
      </c>
      <c r="C4151">
        <v>381187</v>
      </c>
      <c r="D4151" t="s">
        <v>812</v>
      </c>
      <c r="E4151">
        <v>0</v>
      </c>
      <c r="F4151">
        <v>0</v>
      </c>
      <c r="G4151">
        <v>1</v>
      </c>
      <c r="H4151">
        <v>0</v>
      </c>
      <c r="I4151">
        <v>90</v>
      </c>
      <c r="J4151">
        <v>2020</v>
      </c>
      <c r="K4151" t="s">
        <v>179</v>
      </c>
      <c r="L4151">
        <v>1</v>
      </c>
      <c r="M4151">
        <v>1</v>
      </c>
      <c r="N4151">
        <v>4</v>
      </c>
      <c r="O4151">
        <v>9</v>
      </c>
      <c r="P4151" t="s">
        <v>982</v>
      </c>
      <c r="Q4151" t="s">
        <v>1488</v>
      </c>
      <c r="R4151" t="s">
        <v>1052</v>
      </c>
      <c r="S4151">
        <v>300</v>
      </c>
      <c r="T4151" t="s">
        <v>1845</v>
      </c>
      <c r="U4151" t="s">
        <v>984</v>
      </c>
      <c r="V4151" t="s">
        <v>794</v>
      </c>
      <c r="W4151" t="s">
        <v>103</v>
      </c>
      <c r="X4151" t="s">
        <v>57</v>
      </c>
      <c r="Y4151" t="s">
        <v>1846</v>
      </c>
      <c r="Z4151" s="1">
        <v>44094</v>
      </c>
      <c r="AA4151">
        <v>57</v>
      </c>
      <c r="AB4151" t="s">
        <v>81</v>
      </c>
      <c r="AC4151">
        <v>2023</v>
      </c>
      <c r="AD4151">
        <v>738</v>
      </c>
      <c r="AE4151" t="s">
        <v>796</v>
      </c>
      <c r="AF4151" t="s">
        <v>797</v>
      </c>
      <c r="AG4151" s="1">
        <v>35788</v>
      </c>
      <c r="AH4151" t="s">
        <v>264</v>
      </c>
      <c r="AI4151" t="s">
        <v>265</v>
      </c>
      <c r="AJ4151" t="s">
        <v>64</v>
      </c>
      <c r="AK4151">
        <v>178</v>
      </c>
      <c r="AL4151">
        <v>800000</v>
      </c>
      <c r="AM4151">
        <v>1000000</v>
      </c>
      <c r="AN4151" s="1">
        <v>46568</v>
      </c>
      <c r="AO4151" t="s">
        <v>800</v>
      </c>
      <c r="AP4151" t="s">
        <v>66</v>
      </c>
      <c r="AQ4151">
        <v>99</v>
      </c>
      <c r="AR4151" t="s">
        <v>799</v>
      </c>
      <c r="AS4151">
        <v>0</v>
      </c>
      <c r="AT4151" t="s">
        <v>264</v>
      </c>
      <c r="AU4151">
        <v>26</v>
      </c>
    </row>
    <row r="4152" spans="1:47" x14ac:dyDescent="0.25">
      <c r="A4152" t="s">
        <v>1844</v>
      </c>
      <c r="B4152">
        <v>3447015</v>
      </c>
      <c r="C4152">
        <v>381187</v>
      </c>
      <c r="D4152" t="s">
        <v>812</v>
      </c>
      <c r="E4152">
        <v>0</v>
      </c>
      <c r="F4152">
        <v>0</v>
      </c>
      <c r="G4152">
        <v>1</v>
      </c>
      <c r="H4152">
        <v>0</v>
      </c>
      <c r="I4152">
        <v>90</v>
      </c>
      <c r="J4152">
        <v>2020</v>
      </c>
      <c r="K4152" t="s">
        <v>179</v>
      </c>
      <c r="L4152">
        <v>1</v>
      </c>
      <c r="M4152">
        <v>1</v>
      </c>
      <c r="N4152">
        <v>4</v>
      </c>
      <c r="O4152">
        <v>9</v>
      </c>
      <c r="P4152" t="s">
        <v>982</v>
      </c>
      <c r="Q4152" t="s">
        <v>1488</v>
      </c>
      <c r="R4152" t="s">
        <v>1052</v>
      </c>
      <c r="S4152">
        <v>300</v>
      </c>
      <c r="T4152" t="s">
        <v>1845</v>
      </c>
      <c r="U4152" t="s">
        <v>984</v>
      </c>
      <c r="V4152" t="s">
        <v>794</v>
      </c>
      <c r="W4152" t="s">
        <v>103</v>
      </c>
      <c r="X4152" t="s">
        <v>57</v>
      </c>
      <c r="Y4152" t="s">
        <v>1846</v>
      </c>
      <c r="Z4152" s="1">
        <v>44094</v>
      </c>
      <c r="AA4152">
        <v>57</v>
      </c>
      <c r="AB4152" t="s">
        <v>81</v>
      </c>
      <c r="AC4152">
        <v>2023</v>
      </c>
      <c r="AD4152">
        <v>738</v>
      </c>
      <c r="AE4152" t="s">
        <v>796</v>
      </c>
      <c r="AF4152" t="s">
        <v>797</v>
      </c>
      <c r="AG4152" s="1">
        <v>35788</v>
      </c>
      <c r="AH4152" t="s">
        <v>264</v>
      </c>
      <c r="AI4152" t="s">
        <v>265</v>
      </c>
      <c r="AJ4152" t="s">
        <v>64</v>
      </c>
      <c r="AK4152">
        <v>178</v>
      </c>
      <c r="AL4152">
        <v>800000</v>
      </c>
      <c r="AM4152">
        <v>1000000</v>
      </c>
      <c r="AN4152" s="1">
        <v>46568</v>
      </c>
      <c r="AO4152" t="s">
        <v>801</v>
      </c>
      <c r="AP4152" t="s">
        <v>66</v>
      </c>
      <c r="AQ4152">
        <v>11</v>
      </c>
      <c r="AR4152" t="s">
        <v>799</v>
      </c>
      <c r="AS4152">
        <v>0</v>
      </c>
      <c r="AT4152" t="s">
        <v>264</v>
      </c>
      <c r="AU4152">
        <v>26</v>
      </c>
    </row>
    <row r="4153" spans="1:47" x14ac:dyDescent="0.25">
      <c r="A4153" t="s">
        <v>1844</v>
      </c>
      <c r="B4153">
        <v>3447015</v>
      </c>
      <c r="C4153">
        <v>381187</v>
      </c>
      <c r="D4153" t="s">
        <v>812</v>
      </c>
      <c r="E4153">
        <v>0</v>
      </c>
      <c r="F4153">
        <v>0</v>
      </c>
      <c r="G4153">
        <v>1</v>
      </c>
      <c r="H4153">
        <v>0</v>
      </c>
      <c r="I4153">
        <v>90</v>
      </c>
      <c r="J4153">
        <v>2020</v>
      </c>
      <c r="K4153" t="s">
        <v>179</v>
      </c>
      <c r="L4153">
        <v>1</v>
      </c>
      <c r="M4153">
        <v>1</v>
      </c>
      <c r="N4153">
        <v>4</v>
      </c>
      <c r="O4153">
        <v>9</v>
      </c>
      <c r="P4153" t="s">
        <v>982</v>
      </c>
      <c r="Q4153" t="s">
        <v>1488</v>
      </c>
      <c r="R4153" t="s">
        <v>1052</v>
      </c>
      <c r="S4153">
        <v>300</v>
      </c>
      <c r="T4153" t="s">
        <v>1845</v>
      </c>
      <c r="U4153" t="s">
        <v>984</v>
      </c>
      <c r="V4153" t="s">
        <v>794</v>
      </c>
      <c r="W4153" t="s">
        <v>103</v>
      </c>
      <c r="X4153" t="s">
        <v>57</v>
      </c>
      <c r="Y4153" t="s">
        <v>1846</v>
      </c>
      <c r="Z4153" s="1">
        <v>44094</v>
      </c>
      <c r="AA4153">
        <v>57</v>
      </c>
      <c r="AB4153" t="s">
        <v>81</v>
      </c>
      <c r="AC4153">
        <v>2023</v>
      </c>
      <c r="AD4153">
        <v>738</v>
      </c>
      <c r="AE4153" t="s">
        <v>796</v>
      </c>
      <c r="AF4153" t="s">
        <v>797</v>
      </c>
      <c r="AG4153" s="1">
        <v>35788</v>
      </c>
      <c r="AH4153" t="s">
        <v>264</v>
      </c>
      <c r="AI4153" t="s">
        <v>265</v>
      </c>
      <c r="AJ4153" t="s">
        <v>64</v>
      </c>
      <c r="AK4153">
        <v>178</v>
      </c>
      <c r="AL4153">
        <v>800000</v>
      </c>
      <c r="AM4153">
        <v>1000000</v>
      </c>
      <c r="AN4153" s="1">
        <v>46568</v>
      </c>
      <c r="AO4153" t="s">
        <v>802</v>
      </c>
      <c r="AP4153" t="s">
        <v>66</v>
      </c>
      <c r="AQ4153">
        <v>11</v>
      </c>
      <c r="AR4153" t="s">
        <v>799</v>
      </c>
      <c r="AS4153">
        <v>0</v>
      </c>
      <c r="AT4153" t="s">
        <v>264</v>
      </c>
      <c r="AU4153">
        <v>26</v>
      </c>
    </row>
    <row r="4154" spans="1:47" x14ac:dyDescent="0.25">
      <c r="A4154" t="s">
        <v>1844</v>
      </c>
      <c r="B4154">
        <v>3447015</v>
      </c>
      <c r="C4154">
        <v>381187</v>
      </c>
      <c r="D4154" t="s">
        <v>812</v>
      </c>
      <c r="E4154">
        <v>0</v>
      </c>
      <c r="F4154">
        <v>0</v>
      </c>
      <c r="G4154">
        <v>1</v>
      </c>
      <c r="H4154">
        <v>0</v>
      </c>
      <c r="I4154">
        <v>90</v>
      </c>
      <c r="J4154">
        <v>2020</v>
      </c>
      <c r="K4154" t="s">
        <v>179</v>
      </c>
      <c r="L4154">
        <v>1</v>
      </c>
      <c r="M4154">
        <v>1</v>
      </c>
      <c r="N4154">
        <v>4</v>
      </c>
      <c r="O4154">
        <v>9</v>
      </c>
      <c r="P4154" t="s">
        <v>982</v>
      </c>
      <c r="Q4154" t="s">
        <v>1488</v>
      </c>
      <c r="R4154" t="s">
        <v>1052</v>
      </c>
      <c r="S4154">
        <v>300</v>
      </c>
      <c r="T4154" t="s">
        <v>1845</v>
      </c>
      <c r="U4154" t="s">
        <v>984</v>
      </c>
      <c r="V4154" t="s">
        <v>794</v>
      </c>
      <c r="W4154" t="s">
        <v>103</v>
      </c>
      <c r="X4154" t="s">
        <v>57</v>
      </c>
      <c r="Y4154" t="s">
        <v>1846</v>
      </c>
      <c r="Z4154" s="1">
        <v>44094</v>
      </c>
      <c r="AA4154">
        <v>57</v>
      </c>
      <c r="AB4154" t="s">
        <v>81</v>
      </c>
      <c r="AC4154">
        <v>2023</v>
      </c>
      <c r="AD4154">
        <v>738</v>
      </c>
      <c r="AE4154" t="s">
        <v>796</v>
      </c>
      <c r="AF4154" t="s">
        <v>797</v>
      </c>
      <c r="AG4154" s="1">
        <v>35788</v>
      </c>
      <c r="AH4154" t="s">
        <v>264</v>
      </c>
      <c r="AI4154" t="s">
        <v>265</v>
      </c>
      <c r="AJ4154" t="s">
        <v>64</v>
      </c>
      <c r="AK4154">
        <v>178</v>
      </c>
      <c r="AL4154">
        <v>800000</v>
      </c>
      <c r="AM4154">
        <v>1000000</v>
      </c>
      <c r="AN4154" s="1">
        <v>46568</v>
      </c>
      <c r="AO4154" t="s">
        <v>803</v>
      </c>
      <c r="AP4154" t="s">
        <v>66</v>
      </c>
      <c r="AQ4154">
        <v>11</v>
      </c>
      <c r="AR4154" t="s">
        <v>799</v>
      </c>
      <c r="AS4154">
        <v>0</v>
      </c>
      <c r="AT4154" t="s">
        <v>264</v>
      </c>
      <c r="AU4154">
        <v>26</v>
      </c>
    </row>
    <row r="4155" spans="1:47" x14ac:dyDescent="0.25">
      <c r="A4155" t="s">
        <v>1844</v>
      </c>
      <c r="B4155">
        <v>3447015</v>
      </c>
      <c r="C4155">
        <v>381187</v>
      </c>
      <c r="D4155" t="s">
        <v>812</v>
      </c>
      <c r="E4155">
        <v>0</v>
      </c>
      <c r="F4155">
        <v>0</v>
      </c>
      <c r="G4155">
        <v>1</v>
      </c>
      <c r="H4155">
        <v>0</v>
      </c>
      <c r="I4155">
        <v>90</v>
      </c>
      <c r="J4155">
        <v>2020</v>
      </c>
      <c r="K4155" t="s">
        <v>179</v>
      </c>
      <c r="L4155">
        <v>1</v>
      </c>
      <c r="M4155">
        <v>1</v>
      </c>
      <c r="N4155">
        <v>4</v>
      </c>
      <c r="O4155">
        <v>9</v>
      </c>
      <c r="P4155" t="s">
        <v>982</v>
      </c>
      <c r="Q4155" t="s">
        <v>1488</v>
      </c>
      <c r="R4155" t="s">
        <v>1052</v>
      </c>
      <c r="S4155">
        <v>300</v>
      </c>
      <c r="T4155" t="s">
        <v>1845</v>
      </c>
      <c r="U4155" t="s">
        <v>984</v>
      </c>
      <c r="V4155" t="s">
        <v>794</v>
      </c>
      <c r="W4155" t="s">
        <v>103</v>
      </c>
      <c r="X4155" t="s">
        <v>57</v>
      </c>
      <c r="Y4155" t="s">
        <v>1846</v>
      </c>
      <c r="Z4155" s="1">
        <v>44094</v>
      </c>
      <c r="AA4155">
        <v>57</v>
      </c>
      <c r="AB4155" t="s">
        <v>81</v>
      </c>
      <c r="AC4155">
        <v>2023</v>
      </c>
      <c r="AD4155">
        <v>738</v>
      </c>
      <c r="AE4155" t="s">
        <v>796</v>
      </c>
      <c r="AF4155" t="s">
        <v>797</v>
      </c>
      <c r="AG4155" s="1">
        <v>35788</v>
      </c>
      <c r="AH4155" t="s">
        <v>264</v>
      </c>
      <c r="AI4155" t="s">
        <v>265</v>
      </c>
      <c r="AJ4155" t="s">
        <v>64</v>
      </c>
      <c r="AK4155">
        <v>178</v>
      </c>
      <c r="AL4155">
        <v>800000</v>
      </c>
      <c r="AM4155">
        <v>1000000</v>
      </c>
      <c r="AN4155" s="1">
        <v>46568</v>
      </c>
      <c r="AO4155" t="s">
        <v>804</v>
      </c>
      <c r="AP4155" t="s">
        <v>66</v>
      </c>
      <c r="AQ4155">
        <v>11</v>
      </c>
      <c r="AR4155" t="s">
        <v>799</v>
      </c>
      <c r="AS4155">
        <v>0</v>
      </c>
      <c r="AT4155" t="s">
        <v>264</v>
      </c>
      <c r="AU4155">
        <v>26</v>
      </c>
    </row>
    <row r="4156" spans="1:47" x14ac:dyDescent="0.25">
      <c r="A4156" t="s">
        <v>1844</v>
      </c>
      <c r="B4156">
        <v>3447015</v>
      </c>
      <c r="C4156">
        <v>381187</v>
      </c>
      <c r="D4156" t="s">
        <v>812</v>
      </c>
      <c r="E4156">
        <v>0</v>
      </c>
      <c r="F4156">
        <v>0</v>
      </c>
      <c r="G4156">
        <v>1</v>
      </c>
      <c r="H4156">
        <v>0</v>
      </c>
      <c r="I4156">
        <v>90</v>
      </c>
      <c r="J4156">
        <v>2020</v>
      </c>
      <c r="K4156" t="s">
        <v>179</v>
      </c>
      <c r="L4156">
        <v>1</v>
      </c>
      <c r="M4156">
        <v>1</v>
      </c>
      <c r="N4156">
        <v>4</v>
      </c>
      <c r="O4156">
        <v>9</v>
      </c>
      <c r="P4156" t="s">
        <v>982</v>
      </c>
      <c r="Q4156" t="s">
        <v>1488</v>
      </c>
      <c r="R4156" t="s">
        <v>1052</v>
      </c>
      <c r="S4156">
        <v>300</v>
      </c>
      <c r="T4156" t="s">
        <v>1845</v>
      </c>
      <c r="U4156" t="s">
        <v>984</v>
      </c>
      <c r="V4156" t="s">
        <v>794</v>
      </c>
      <c r="W4156" t="s">
        <v>103</v>
      </c>
      <c r="X4156" t="s">
        <v>57</v>
      </c>
      <c r="Y4156" t="s">
        <v>1846</v>
      </c>
      <c r="Z4156" s="1">
        <v>44094</v>
      </c>
      <c r="AA4156">
        <v>57</v>
      </c>
      <c r="AB4156" t="s">
        <v>81</v>
      </c>
      <c r="AC4156">
        <v>2023</v>
      </c>
      <c r="AD4156">
        <v>738</v>
      </c>
      <c r="AE4156" t="s">
        <v>796</v>
      </c>
      <c r="AF4156" t="s">
        <v>797</v>
      </c>
      <c r="AG4156" s="1">
        <v>35788</v>
      </c>
      <c r="AH4156" t="s">
        <v>264</v>
      </c>
      <c r="AI4156" t="s">
        <v>265</v>
      </c>
      <c r="AJ4156" t="s">
        <v>64</v>
      </c>
      <c r="AK4156">
        <v>178</v>
      </c>
      <c r="AL4156">
        <v>800000</v>
      </c>
      <c r="AM4156">
        <v>1000000</v>
      </c>
      <c r="AN4156" s="1">
        <v>46568</v>
      </c>
      <c r="AO4156" t="s">
        <v>805</v>
      </c>
      <c r="AP4156" t="s">
        <v>66</v>
      </c>
      <c r="AQ4156">
        <v>11</v>
      </c>
      <c r="AR4156" t="s">
        <v>799</v>
      </c>
      <c r="AS4156">
        <v>0</v>
      </c>
      <c r="AT4156" t="s">
        <v>264</v>
      </c>
      <c r="AU4156">
        <v>26</v>
      </c>
    </row>
    <row r="4157" spans="1:47" x14ac:dyDescent="0.25">
      <c r="A4157" t="s">
        <v>1844</v>
      </c>
      <c r="B4157">
        <v>3447015</v>
      </c>
      <c r="C4157">
        <v>381187</v>
      </c>
      <c r="D4157" t="s">
        <v>812</v>
      </c>
      <c r="E4157">
        <v>0</v>
      </c>
      <c r="F4157">
        <v>0</v>
      </c>
      <c r="G4157">
        <v>1</v>
      </c>
      <c r="H4157">
        <v>0</v>
      </c>
      <c r="I4157">
        <v>90</v>
      </c>
      <c r="J4157">
        <v>2020</v>
      </c>
      <c r="K4157" t="s">
        <v>179</v>
      </c>
      <c r="L4157">
        <v>1</v>
      </c>
      <c r="M4157">
        <v>1</v>
      </c>
      <c r="N4157">
        <v>4</v>
      </c>
      <c r="O4157">
        <v>9</v>
      </c>
      <c r="P4157" t="s">
        <v>982</v>
      </c>
      <c r="Q4157" t="s">
        <v>1488</v>
      </c>
      <c r="R4157" t="s">
        <v>1052</v>
      </c>
      <c r="S4157">
        <v>300</v>
      </c>
      <c r="T4157" t="s">
        <v>1845</v>
      </c>
      <c r="U4157" t="s">
        <v>984</v>
      </c>
      <c r="V4157" t="s">
        <v>794</v>
      </c>
      <c r="W4157" t="s">
        <v>103</v>
      </c>
      <c r="X4157" t="s">
        <v>57</v>
      </c>
      <c r="Y4157" t="s">
        <v>1846</v>
      </c>
      <c r="Z4157" s="1">
        <v>44094</v>
      </c>
      <c r="AA4157">
        <v>57</v>
      </c>
      <c r="AB4157" t="s">
        <v>81</v>
      </c>
      <c r="AC4157">
        <v>2023</v>
      </c>
      <c r="AD4157">
        <v>738</v>
      </c>
      <c r="AE4157" t="s">
        <v>796</v>
      </c>
      <c r="AF4157" t="s">
        <v>797</v>
      </c>
      <c r="AG4157" s="1">
        <v>35788</v>
      </c>
      <c r="AH4157" t="s">
        <v>264</v>
      </c>
      <c r="AI4157" t="s">
        <v>265</v>
      </c>
      <c r="AJ4157" t="s">
        <v>64</v>
      </c>
      <c r="AK4157">
        <v>178</v>
      </c>
      <c r="AL4157">
        <v>800000</v>
      </c>
      <c r="AM4157">
        <v>1000000</v>
      </c>
      <c r="AN4157" s="1">
        <v>46568</v>
      </c>
      <c r="AO4157" t="s">
        <v>806</v>
      </c>
      <c r="AP4157" t="s">
        <v>164</v>
      </c>
      <c r="AQ4157">
        <v>11</v>
      </c>
      <c r="AR4157" t="s">
        <v>799</v>
      </c>
      <c r="AS4157">
        <v>0</v>
      </c>
      <c r="AT4157" t="s">
        <v>807</v>
      </c>
      <c r="AU4157">
        <v>26</v>
      </c>
    </row>
    <row r="4158" spans="1:47" x14ac:dyDescent="0.25">
      <c r="A4158" t="s">
        <v>1844</v>
      </c>
      <c r="B4158">
        <v>3447015</v>
      </c>
      <c r="C4158">
        <v>381187</v>
      </c>
      <c r="D4158" t="s">
        <v>812</v>
      </c>
      <c r="E4158">
        <v>0</v>
      </c>
      <c r="F4158">
        <v>0</v>
      </c>
      <c r="G4158">
        <v>1</v>
      </c>
      <c r="H4158">
        <v>0</v>
      </c>
      <c r="I4158">
        <v>90</v>
      </c>
      <c r="J4158">
        <v>2020</v>
      </c>
      <c r="K4158" t="s">
        <v>179</v>
      </c>
      <c r="L4158">
        <v>1</v>
      </c>
      <c r="M4158">
        <v>1</v>
      </c>
      <c r="N4158">
        <v>4</v>
      </c>
      <c r="O4158">
        <v>9</v>
      </c>
      <c r="P4158" t="s">
        <v>982</v>
      </c>
      <c r="Q4158" t="s">
        <v>1488</v>
      </c>
      <c r="R4158" t="s">
        <v>1052</v>
      </c>
      <c r="S4158">
        <v>300</v>
      </c>
      <c r="T4158" t="s">
        <v>1845</v>
      </c>
      <c r="U4158" t="s">
        <v>984</v>
      </c>
      <c r="V4158" t="s">
        <v>794</v>
      </c>
      <c r="W4158" t="s">
        <v>103</v>
      </c>
      <c r="X4158" t="s">
        <v>57</v>
      </c>
      <c r="Y4158" t="s">
        <v>1846</v>
      </c>
      <c r="Z4158" s="1">
        <v>44094</v>
      </c>
      <c r="AA4158">
        <v>57</v>
      </c>
      <c r="AB4158" t="s">
        <v>81</v>
      </c>
      <c r="AC4158">
        <v>2023</v>
      </c>
      <c r="AD4158">
        <v>738</v>
      </c>
      <c r="AE4158" t="s">
        <v>796</v>
      </c>
      <c r="AF4158" t="s">
        <v>797</v>
      </c>
      <c r="AG4158" s="1">
        <v>35788</v>
      </c>
      <c r="AH4158" t="s">
        <v>264</v>
      </c>
      <c r="AI4158" t="s">
        <v>265</v>
      </c>
      <c r="AJ4158" t="s">
        <v>64</v>
      </c>
      <c r="AK4158">
        <v>178</v>
      </c>
      <c r="AL4158">
        <v>800000</v>
      </c>
      <c r="AM4158">
        <v>1000000</v>
      </c>
      <c r="AN4158" s="1">
        <v>46568</v>
      </c>
      <c r="AO4158" t="s">
        <v>808</v>
      </c>
      <c r="AP4158" t="s">
        <v>164</v>
      </c>
      <c r="AQ4158">
        <v>11</v>
      </c>
      <c r="AR4158" t="s">
        <v>799</v>
      </c>
      <c r="AS4158">
        <v>0</v>
      </c>
      <c r="AT4158" t="s">
        <v>264</v>
      </c>
      <c r="AU4158">
        <v>26</v>
      </c>
    </row>
    <row r="4159" spans="1:47" x14ac:dyDescent="0.25">
      <c r="A4159" t="s">
        <v>1844</v>
      </c>
      <c r="B4159">
        <v>3447015</v>
      </c>
      <c r="C4159">
        <v>381187</v>
      </c>
      <c r="D4159" t="s">
        <v>812</v>
      </c>
      <c r="E4159">
        <v>0</v>
      </c>
      <c r="F4159">
        <v>0</v>
      </c>
      <c r="G4159">
        <v>1</v>
      </c>
      <c r="H4159">
        <v>0</v>
      </c>
      <c r="I4159">
        <v>90</v>
      </c>
      <c r="J4159">
        <v>2020</v>
      </c>
      <c r="K4159" t="s">
        <v>179</v>
      </c>
      <c r="L4159">
        <v>1</v>
      </c>
      <c r="M4159">
        <v>1</v>
      </c>
      <c r="N4159">
        <v>4</v>
      </c>
      <c r="O4159">
        <v>9</v>
      </c>
      <c r="P4159" t="s">
        <v>982</v>
      </c>
      <c r="Q4159" t="s">
        <v>1488</v>
      </c>
      <c r="R4159" t="s">
        <v>1052</v>
      </c>
      <c r="S4159">
        <v>300</v>
      </c>
      <c r="T4159" t="s">
        <v>1845</v>
      </c>
      <c r="U4159" t="s">
        <v>984</v>
      </c>
      <c r="V4159" t="s">
        <v>794</v>
      </c>
      <c r="W4159" t="s">
        <v>103</v>
      </c>
      <c r="X4159" t="s">
        <v>57</v>
      </c>
      <c r="Y4159" t="s">
        <v>1846</v>
      </c>
      <c r="Z4159" s="1">
        <v>44094</v>
      </c>
      <c r="AA4159">
        <v>57</v>
      </c>
      <c r="AB4159" t="s">
        <v>81</v>
      </c>
      <c r="AC4159">
        <v>2023</v>
      </c>
      <c r="AD4159">
        <v>738</v>
      </c>
      <c r="AE4159" t="s">
        <v>796</v>
      </c>
      <c r="AF4159" t="s">
        <v>797</v>
      </c>
      <c r="AG4159" s="1">
        <v>35788</v>
      </c>
      <c r="AH4159" t="s">
        <v>264</v>
      </c>
      <c r="AI4159" t="s">
        <v>265</v>
      </c>
      <c r="AJ4159" t="s">
        <v>64</v>
      </c>
      <c r="AK4159">
        <v>178</v>
      </c>
      <c r="AL4159">
        <v>800000</v>
      </c>
      <c r="AM4159">
        <v>1000000</v>
      </c>
      <c r="AN4159" s="1">
        <v>46568</v>
      </c>
      <c r="AO4159" t="s">
        <v>809</v>
      </c>
      <c r="AP4159" t="s">
        <v>66</v>
      </c>
      <c r="AQ4159">
        <v>11</v>
      </c>
      <c r="AR4159" t="s">
        <v>799</v>
      </c>
      <c r="AS4159">
        <v>0</v>
      </c>
      <c r="AT4159" t="s">
        <v>264</v>
      </c>
      <c r="AU4159">
        <v>26</v>
      </c>
    </row>
    <row r="4160" spans="1:47" x14ac:dyDescent="0.25">
      <c r="A4160" t="s">
        <v>1844</v>
      </c>
      <c r="B4160">
        <v>3447015</v>
      </c>
      <c r="C4160">
        <v>381187</v>
      </c>
      <c r="D4160" t="s">
        <v>812</v>
      </c>
      <c r="E4160">
        <v>0</v>
      </c>
      <c r="F4160">
        <v>0</v>
      </c>
      <c r="G4160">
        <v>1</v>
      </c>
      <c r="H4160">
        <v>0</v>
      </c>
      <c r="I4160">
        <v>90</v>
      </c>
      <c r="J4160">
        <v>2020</v>
      </c>
      <c r="K4160" t="s">
        <v>179</v>
      </c>
      <c r="L4160">
        <v>1</v>
      </c>
      <c r="M4160">
        <v>1</v>
      </c>
      <c r="N4160">
        <v>4</v>
      </c>
      <c r="O4160">
        <v>9</v>
      </c>
      <c r="P4160" t="s">
        <v>982</v>
      </c>
      <c r="Q4160" t="s">
        <v>1488</v>
      </c>
      <c r="R4160" t="s">
        <v>1052</v>
      </c>
      <c r="S4160">
        <v>300</v>
      </c>
      <c r="T4160" t="s">
        <v>1845</v>
      </c>
      <c r="U4160" t="s">
        <v>984</v>
      </c>
      <c r="V4160" t="s">
        <v>794</v>
      </c>
      <c r="W4160" t="s">
        <v>103</v>
      </c>
      <c r="X4160" t="s">
        <v>57</v>
      </c>
      <c r="Y4160" t="s">
        <v>1846</v>
      </c>
      <c r="Z4160" s="1">
        <v>44094</v>
      </c>
      <c r="AA4160">
        <v>57</v>
      </c>
      <c r="AB4160" t="s">
        <v>81</v>
      </c>
      <c r="AC4160">
        <v>2023</v>
      </c>
      <c r="AD4160">
        <v>738</v>
      </c>
      <c r="AE4160" t="s">
        <v>796</v>
      </c>
      <c r="AF4160" t="s">
        <v>797</v>
      </c>
      <c r="AG4160" s="1">
        <v>35788</v>
      </c>
      <c r="AH4160" t="s">
        <v>264</v>
      </c>
      <c r="AI4160" t="s">
        <v>265</v>
      </c>
      <c r="AJ4160" t="s">
        <v>64</v>
      </c>
      <c r="AK4160">
        <v>178</v>
      </c>
      <c r="AL4160">
        <v>800000</v>
      </c>
      <c r="AM4160">
        <v>1000000</v>
      </c>
      <c r="AN4160" s="1">
        <v>46568</v>
      </c>
      <c r="AO4160" t="s">
        <v>810</v>
      </c>
      <c r="AP4160" t="s">
        <v>66</v>
      </c>
      <c r="AQ4160">
        <v>11</v>
      </c>
      <c r="AR4160" t="s">
        <v>799</v>
      </c>
      <c r="AS4160">
        <v>0</v>
      </c>
      <c r="AT4160" t="s">
        <v>264</v>
      </c>
      <c r="AU4160">
        <v>26</v>
      </c>
    </row>
    <row r="4161" spans="1:47" x14ac:dyDescent="0.25">
      <c r="A4161" t="s">
        <v>1844</v>
      </c>
      <c r="B4161">
        <v>3447015</v>
      </c>
      <c r="C4161">
        <v>381187</v>
      </c>
      <c r="D4161" t="s">
        <v>812</v>
      </c>
      <c r="E4161">
        <v>0</v>
      </c>
      <c r="F4161">
        <v>0</v>
      </c>
      <c r="G4161">
        <v>1</v>
      </c>
      <c r="H4161">
        <v>0</v>
      </c>
      <c r="I4161">
        <v>90</v>
      </c>
      <c r="J4161">
        <v>2020</v>
      </c>
      <c r="K4161" t="s">
        <v>179</v>
      </c>
      <c r="L4161">
        <v>1</v>
      </c>
      <c r="M4161">
        <v>1</v>
      </c>
      <c r="N4161">
        <v>4</v>
      </c>
      <c r="O4161">
        <v>9</v>
      </c>
      <c r="P4161" t="s">
        <v>982</v>
      </c>
      <c r="Q4161" t="s">
        <v>1488</v>
      </c>
      <c r="R4161" t="s">
        <v>1052</v>
      </c>
      <c r="S4161">
        <v>300</v>
      </c>
      <c r="T4161" t="s">
        <v>1845</v>
      </c>
      <c r="U4161" t="s">
        <v>984</v>
      </c>
      <c r="V4161" t="s">
        <v>794</v>
      </c>
      <c r="W4161" t="s">
        <v>103</v>
      </c>
      <c r="X4161" t="s">
        <v>57</v>
      </c>
      <c r="Y4161" t="s">
        <v>1847</v>
      </c>
      <c r="Z4161" s="1">
        <v>44094</v>
      </c>
      <c r="AA4161">
        <v>90</v>
      </c>
      <c r="AB4161" t="s">
        <v>59</v>
      </c>
      <c r="AC4161">
        <v>2023</v>
      </c>
      <c r="AD4161">
        <v>738</v>
      </c>
      <c r="AE4161" t="s">
        <v>796</v>
      </c>
      <c r="AF4161" t="s">
        <v>797</v>
      </c>
      <c r="AG4161" s="1">
        <v>35788</v>
      </c>
      <c r="AH4161" t="s">
        <v>264</v>
      </c>
      <c r="AI4161" t="s">
        <v>265</v>
      </c>
      <c r="AJ4161" t="s">
        <v>64</v>
      </c>
      <c r="AK4161">
        <v>178</v>
      </c>
      <c r="AL4161">
        <v>800000</v>
      </c>
      <c r="AM4161">
        <v>1000000</v>
      </c>
      <c r="AN4161" s="1">
        <v>46568</v>
      </c>
      <c r="AO4161" t="s">
        <v>798</v>
      </c>
      <c r="AP4161" t="s">
        <v>66</v>
      </c>
      <c r="AQ4161">
        <v>99</v>
      </c>
      <c r="AR4161" t="s">
        <v>799</v>
      </c>
      <c r="AS4161">
        <v>0</v>
      </c>
      <c r="AT4161" t="s">
        <v>264</v>
      </c>
      <c r="AU4161">
        <v>26</v>
      </c>
    </row>
    <row r="4162" spans="1:47" x14ac:dyDescent="0.25">
      <c r="A4162" t="s">
        <v>1844</v>
      </c>
      <c r="B4162">
        <v>3447015</v>
      </c>
      <c r="C4162">
        <v>381187</v>
      </c>
      <c r="D4162" t="s">
        <v>812</v>
      </c>
      <c r="E4162">
        <v>0</v>
      </c>
      <c r="F4162">
        <v>0</v>
      </c>
      <c r="G4162">
        <v>1</v>
      </c>
      <c r="H4162">
        <v>0</v>
      </c>
      <c r="I4162">
        <v>90</v>
      </c>
      <c r="J4162">
        <v>2020</v>
      </c>
      <c r="K4162" t="s">
        <v>179</v>
      </c>
      <c r="L4162">
        <v>1</v>
      </c>
      <c r="M4162">
        <v>1</v>
      </c>
      <c r="N4162">
        <v>4</v>
      </c>
      <c r="O4162">
        <v>9</v>
      </c>
      <c r="P4162" t="s">
        <v>982</v>
      </c>
      <c r="Q4162" t="s">
        <v>1488</v>
      </c>
      <c r="R4162" t="s">
        <v>1052</v>
      </c>
      <c r="S4162">
        <v>300</v>
      </c>
      <c r="T4162" t="s">
        <v>1845</v>
      </c>
      <c r="U4162" t="s">
        <v>984</v>
      </c>
      <c r="V4162" t="s">
        <v>794</v>
      </c>
      <c r="W4162" t="s">
        <v>103</v>
      </c>
      <c r="X4162" t="s">
        <v>57</v>
      </c>
      <c r="Y4162" t="s">
        <v>1847</v>
      </c>
      <c r="Z4162" s="1">
        <v>44094</v>
      </c>
      <c r="AA4162">
        <v>90</v>
      </c>
      <c r="AB4162" t="s">
        <v>59</v>
      </c>
      <c r="AC4162">
        <v>2023</v>
      </c>
      <c r="AD4162">
        <v>738</v>
      </c>
      <c r="AE4162" t="s">
        <v>796</v>
      </c>
      <c r="AF4162" t="s">
        <v>797</v>
      </c>
      <c r="AG4162" s="1">
        <v>35788</v>
      </c>
      <c r="AH4162" t="s">
        <v>264</v>
      </c>
      <c r="AI4162" t="s">
        <v>265</v>
      </c>
      <c r="AJ4162" t="s">
        <v>64</v>
      </c>
      <c r="AK4162">
        <v>178</v>
      </c>
      <c r="AL4162">
        <v>800000</v>
      </c>
      <c r="AM4162">
        <v>1000000</v>
      </c>
      <c r="AN4162" s="1">
        <v>46568</v>
      </c>
      <c r="AO4162" t="s">
        <v>800</v>
      </c>
      <c r="AP4162" t="s">
        <v>66</v>
      </c>
      <c r="AQ4162">
        <v>99</v>
      </c>
      <c r="AR4162" t="s">
        <v>799</v>
      </c>
      <c r="AS4162">
        <v>0</v>
      </c>
      <c r="AT4162" t="s">
        <v>264</v>
      </c>
      <c r="AU4162">
        <v>26</v>
      </c>
    </row>
    <row r="4163" spans="1:47" x14ac:dyDescent="0.25">
      <c r="A4163" t="s">
        <v>1844</v>
      </c>
      <c r="B4163">
        <v>3447015</v>
      </c>
      <c r="C4163">
        <v>381187</v>
      </c>
      <c r="D4163" t="s">
        <v>812</v>
      </c>
      <c r="E4163">
        <v>0</v>
      </c>
      <c r="F4163">
        <v>0</v>
      </c>
      <c r="G4163">
        <v>1</v>
      </c>
      <c r="H4163">
        <v>0</v>
      </c>
      <c r="I4163">
        <v>90</v>
      </c>
      <c r="J4163">
        <v>2020</v>
      </c>
      <c r="K4163" t="s">
        <v>179</v>
      </c>
      <c r="L4163">
        <v>1</v>
      </c>
      <c r="M4163">
        <v>1</v>
      </c>
      <c r="N4163">
        <v>4</v>
      </c>
      <c r="O4163">
        <v>9</v>
      </c>
      <c r="P4163" t="s">
        <v>982</v>
      </c>
      <c r="Q4163" t="s">
        <v>1488</v>
      </c>
      <c r="R4163" t="s">
        <v>1052</v>
      </c>
      <c r="S4163">
        <v>300</v>
      </c>
      <c r="T4163" t="s">
        <v>1845</v>
      </c>
      <c r="U4163" t="s">
        <v>984</v>
      </c>
      <c r="V4163" t="s">
        <v>794</v>
      </c>
      <c r="W4163" t="s">
        <v>103</v>
      </c>
      <c r="X4163" t="s">
        <v>57</v>
      </c>
      <c r="Y4163" t="s">
        <v>1847</v>
      </c>
      <c r="Z4163" s="1">
        <v>44094</v>
      </c>
      <c r="AA4163">
        <v>90</v>
      </c>
      <c r="AB4163" t="s">
        <v>59</v>
      </c>
      <c r="AC4163">
        <v>2023</v>
      </c>
      <c r="AD4163">
        <v>738</v>
      </c>
      <c r="AE4163" t="s">
        <v>796</v>
      </c>
      <c r="AF4163" t="s">
        <v>797</v>
      </c>
      <c r="AG4163" s="1">
        <v>35788</v>
      </c>
      <c r="AH4163" t="s">
        <v>264</v>
      </c>
      <c r="AI4163" t="s">
        <v>265</v>
      </c>
      <c r="AJ4163" t="s">
        <v>64</v>
      </c>
      <c r="AK4163">
        <v>178</v>
      </c>
      <c r="AL4163">
        <v>800000</v>
      </c>
      <c r="AM4163">
        <v>1000000</v>
      </c>
      <c r="AN4163" s="1">
        <v>46568</v>
      </c>
      <c r="AO4163" t="s">
        <v>801</v>
      </c>
      <c r="AP4163" t="s">
        <v>66</v>
      </c>
      <c r="AQ4163">
        <v>11</v>
      </c>
      <c r="AR4163" t="s">
        <v>799</v>
      </c>
      <c r="AS4163">
        <v>0</v>
      </c>
      <c r="AT4163" t="s">
        <v>264</v>
      </c>
      <c r="AU4163">
        <v>26</v>
      </c>
    </row>
    <row r="4164" spans="1:47" x14ac:dyDescent="0.25">
      <c r="A4164" t="s">
        <v>1844</v>
      </c>
      <c r="B4164">
        <v>3447015</v>
      </c>
      <c r="C4164">
        <v>381187</v>
      </c>
      <c r="D4164" t="s">
        <v>812</v>
      </c>
      <c r="E4164">
        <v>0</v>
      </c>
      <c r="F4164">
        <v>0</v>
      </c>
      <c r="G4164">
        <v>1</v>
      </c>
      <c r="H4164">
        <v>0</v>
      </c>
      <c r="I4164">
        <v>90</v>
      </c>
      <c r="J4164">
        <v>2020</v>
      </c>
      <c r="K4164" t="s">
        <v>179</v>
      </c>
      <c r="L4164">
        <v>1</v>
      </c>
      <c r="M4164">
        <v>1</v>
      </c>
      <c r="N4164">
        <v>4</v>
      </c>
      <c r="O4164">
        <v>9</v>
      </c>
      <c r="P4164" t="s">
        <v>982</v>
      </c>
      <c r="Q4164" t="s">
        <v>1488</v>
      </c>
      <c r="R4164" t="s">
        <v>1052</v>
      </c>
      <c r="S4164">
        <v>300</v>
      </c>
      <c r="T4164" t="s">
        <v>1845</v>
      </c>
      <c r="U4164" t="s">
        <v>984</v>
      </c>
      <c r="V4164" t="s">
        <v>794</v>
      </c>
      <c r="W4164" t="s">
        <v>103</v>
      </c>
      <c r="X4164" t="s">
        <v>57</v>
      </c>
      <c r="Y4164" t="s">
        <v>1847</v>
      </c>
      <c r="Z4164" s="1">
        <v>44094</v>
      </c>
      <c r="AA4164">
        <v>90</v>
      </c>
      <c r="AB4164" t="s">
        <v>59</v>
      </c>
      <c r="AC4164">
        <v>2023</v>
      </c>
      <c r="AD4164">
        <v>738</v>
      </c>
      <c r="AE4164" t="s">
        <v>796</v>
      </c>
      <c r="AF4164" t="s">
        <v>797</v>
      </c>
      <c r="AG4164" s="1">
        <v>35788</v>
      </c>
      <c r="AH4164" t="s">
        <v>264</v>
      </c>
      <c r="AI4164" t="s">
        <v>265</v>
      </c>
      <c r="AJ4164" t="s">
        <v>64</v>
      </c>
      <c r="AK4164">
        <v>178</v>
      </c>
      <c r="AL4164">
        <v>800000</v>
      </c>
      <c r="AM4164">
        <v>1000000</v>
      </c>
      <c r="AN4164" s="1">
        <v>46568</v>
      </c>
      <c r="AO4164" t="s">
        <v>802</v>
      </c>
      <c r="AP4164" t="s">
        <v>66</v>
      </c>
      <c r="AQ4164">
        <v>11</v>
      </c>
      <c r="AR4164" t="s">
        <v>799</v>
      </c>
      <c r="AS4164">
        <v>0</v>
      </c>
      <c r="AT4164" t="s">
        <v>264</v>
      </c>
      <c r="AU4164">
        <v>26</v>
      </c>
    </row>
    <row r="4165" spans="1:47" x14ac:dyDescent="0.25">
      <c r="A4165" t="s">
        <v>1844</v>
      </c>
      <c r="B4165">
        <v>3447015</v>
      </c>
      <c r="C4165">
        <v>381187</v>
      </c>
      <c r="D4165" t="s">
        <v>812</v>
      </c>
      <c r="E4165">
        <v>0</v>
      </c>
      <c r="F4165">
        <v>0</v>
      </c>
      <c r="G4165">
        <v>1</v>
      </c>
      <c r="H4165">
        <v>0</v>
      </c>
      <c r="I4165">
        <v>90</v>
      </c>
      <c r="J4165">
        <v>2020</v>
      </c>
      <c r="K4165" t="s">
        <v>179</v>
      </c>
      <c r="L4165">
        <v>1</v>
      </c>
      <c r="M4165">
        <v>1</v>
      </c>
      <c r="N4165">
        <v>4</v>
      </c>
      <c r="O4165">
        <v>9</v>
      </c>
      <c r="P4165" t="s">
        <v>982</v>
      </c>
      <c r="Q4165" t="s">
        <v>1488</v>
      </c>
      <c r="R4165" t="s">
        <v>1052</v>
      </c>
      <c r="S4165">
        <v>300</v>
      </c>
      <c r="T4165" t="s">
        <v>1845</v>
      </c>
      <c r="U4165" t="s">
        <v>984</v>
      </c>
      <c r="V4165" t="s">
        <v>794</v>
      </c>
      <c r="W4165" t="s">
        <v>103</v>
      </c>
      <c r="X4165" t="s">
        <v>57</v>
      </c>
      <c r="Y4165" t="s">
        <v>1847</v>
      </c>
      <c r="Z4165" s="1">
        <v>44094</v>
      </c>
      <c r="AA4165">
        <v>90</v>
      </c>
      <c r="AB4165" t="s">
        <v>59</v>
      </c>
      <c r="AC4165">
        <v>2023</v>
      </c>
      <c r="AD4165">
        <v>738</v>
      </c>
      <c r="AE4165" t="s">
        <v>796</v>
      </c>
      <c r="AF4165" t="s">
        <v>797</v>
      </c>
      <c r="AG4165" s="1">
        <v>35788</v>
      </c>
      <c r="AH4165" t="s">
        <v>264</v>
      </c>
      <c r="AI4165" t="s">
        <v>265</v>
      </c>
      <c r="AJ4165" t="s">
        <v>64</v>
      </c>
      <c r="AK4165">
        <v>178</v>
      </c>
      <c r="AL4165">
        <v>800000</v>
      </c>
      <c r="AM4165">
        <v>1000000</v>
      </c>
      <c r="AN4165" s="1">
        <v>46568</v>
      </c>
      <c r="AO4165" t="s">
        <v>803</v>
      </c>
      <c r="AP4165" t="s">
        <v>66</v>
      </c>
      <c r="AQ4165">
        <v>11</v>
      </c>
      <c r="AR4165" t="s">
        <v>799</v>
      </c>
      <c r="AS4165">
        <v>0</v>
      </c>
      <c r="AT4165" t="s">
        <v>264</v>
      </c>
      <c r="AU4165">
        <v>26</v>
      </c>
    </row>
    <row r="4166" spans="1:47" x14ac:dyDescent="0.25">
      <c r="A4166" t="s">
        <v>1844</v>
      </c>
      <c r="B4166">
        <v>3447015</v>
      </c>
      <c r="C4166">
        <v>381187</v>
      </c>
      <c r="D4166" t="s">
        <v>812</v>
      </c>
      <c r="E4166">
        <v>0</v>
      </c>
      <c r="F4166">
        <v>0</v>
      </c>
      <c r="G4166">
        <v>1</v>
      </c>
      <c r="H4166">
        <v>0</v>
      </c>
      <c r="I4166">
        <v>90</v>
      </c>
      <c r="J4166">
        <v>2020</v>
      </c>
      <c r="K4166" t="s">
        <v>179</v>
      </c>
      <c r="L4166">
        <v>1</v>
      </c>
      <c r="M4166">
        <v>1</v>
      </c>
      <c r="N4166">
        <v>4</v>
      </c>
      <c r="O4166">
        <v>9</v>
      </c>
      <c r="P4166" t="s">
        <v>982</v>
      </c>
      <c r="Q4166" t="s">
        <v>1488</v>
      </c>
      <c r="R4166" t="s">
        <v>1052</v>
      </c>
      <c r="S4166">
        <v>300</v>
      </c>
      <c r="T4166" t="s">
        <v>1845</v>
      </c>
      <c r="U4166" t="s">
        <v>984</v>
      </c>
      <c r="V4166" t="s">
        <v>794</v>
      </c>
      <c r="W4166" t="s">
        <v>103</v>
      </c>
      <c r="X4166" t="s">
        <v>57</v>
      </c>
      <c r="Y4166" t="s">
        <v>1847</v>
      </c>
      <c r="Z4166" s="1">
        <v>44094</v>
      </c>
      <c r="AA4166">
        <v>90</v>
      </c>
      <c r="AB4166" t="s">
        <v>59</v>
      </c>
      <c r="AC4166">
        <v>2023</v>
      </c>
      <c r="AD4166">
        <v>738</v>
      </c>
      <c r="AE4166" t="s">
        <v>796</v>
      </c>
      <c r="AF4166" t="s">
        <v>797</v>
      </c>
      <c r="AG4166" s="1">
        <v>35788</v>
      </c>
      <c r="AH4166" t="s">
        <v>264</v>
      </c>
      <c r="AI4166" t="s">
        <v>265</v>
      </c>
      <c r="AJ4166" t="s">
        <v>64</v>
      </c>
      <c r="AK4166">
        <v>178</v>
      </c>
      <c r="AL4166">
        <v>800000</v>
      </c>
      <c r="AM4166">
        <v>1000000</v>
      </c>
      <c r="AN4166" s="1">
        <v>46568</v>
      </c>
      <c r="AO4166" t="s">
        <v>804</v>
      </c>
      <c r="AP4166" t="s">
        <v>66</v>
      </c>
      <c r="AQ4166">
        <v>11</v>
      </c>
      <c r="AR4166" t="s">
        <v>799</v>
      </c>
      <c r="AS4166">
        <v>0</v>
      </c>
      <c r="AT4166" t="s">
        <v>264</v>
      </c>
      <c r="AU4166">
        <v>26</v>
      </c>
    </row>
    <row r="4167" spans="1:47" x14ac:dyDescent="0.25">
      <c r="A4167" t="s">
        <v>1844</v>
      </c>
      <c r="B4167">
        <v>3447015</v>
      </c>
      <c r="C4167">
        <v>381187</v>
      </c>
      <c r="D4167" t="s">
        <v>812</v>
      </c>
      <c r="E4167">
        <v>0</v>
      </c>
      <c r="F4167">
        <v>0</v>
      </c>
      <c r="G4167">
        <v>1</v>
      </c>
      <c r="H4167">
        <v>0</v>
      </c>
      <c r="I4167">
        <v>90</v>
      </c>
      <c r="J4167">
        <v>2020</v>
      </c>
      <c r="K4167" t="s">
        <v>179</v>
      </c>
      <c r="L4167">
        <v>1</v>
      </c>
      <c r="M4167">
        <v>1</v>
      </c>
      <c r="N4167">
        <v>4</v>
      </c>
      <c r="O4167">
        <v>9</v>
      </c>
      <c r="P4167" t="s">
        <v>982</v>
      </c>
      <c r="Q4167" t="s">
        <v>1488</v>
      </c>
      <c r="R4167" t="s">
        <v>1052</v>
      </c>
      <c r="S4167">
        <v>300</v>
      </c>
      <c r="T4167" t="s">
        <v>1845</v>
      </c>
      <c r="U4167" t="s">
        <v>984</v>
      </c>
      <c r="V4167" t="s">
        <v>794</v>
      </c>
      <c r="W4167" t="s">
        <v>103</v>
      </c>
      <c r="X4167" t="s">
        <v>57</v>
      </c>
      <c r="Y4167" t="s">
        <v>1847</v>
      </c>
      <c r="Z4167" s="1">
        <v>44094</v>
      </c>
      <c r="AA4167">
        <v>90</v>
      </c>
      <c r="AB4167" t="s">
        <v>59</v>
      </c>
      <c r="AC4167">
        <v>2023</v>
      </c>
      <c r="AD4167">
        <v>738</v>
      </c>
      <c r="AE4167" t="s">
        <v>796</v>
      </c>
      <c r="AF4167" t="s">
        <v>797</v>
      </c>
      <c r="AG4167" s="1">
        <v>35788</v>
      </c>
      <c r="AH4167" t="s">
        <v>264</v>
      </c>
      <c r="AI4167" t="s">
        <v>265</v>
      </c>
      <c r="AJ4167" t="s">
        <v>64</v>
      </c>
      <c r="AK4167">
        <v>178</v>
      </c>
      <c r="AL4167">
        <v>800000</v>
      </c>
      <c r="AM4167">
        <v>1000000</v>
      </c>
      <c r="AN4167" s="1">
        <v>46568</v>
      </c>
      <c r="AO4167" t="s">
        <v>805</v>
      </c>
      <c r="AP4167" t="s">
        <v>66</v>
      </c>
      <c r="AQ4167">
        <v>11</v>
      </c>
      <c r="AR4167" t="s">
        <v>799</v>
      </c>
      <c r="AS4167">
        <v>0</v>
      </c>
      <c r="AT4167" t="s">
        <v>264</v>
      </c>
      <c r="AU4167">
        <v>26</v>
      </c>
    </row>
    <row r="4168" spans="1:47" x14ac:dyDescent="0.25">
      <c r="A4168" t="s">
        <v>1844</v>
      </c>
      <c r="B4168">
        <v>3447015</v>
      </c>
      <c r="C4168">
        <v>381187</v>
      </c>
      <c r="D4168" t="s">
        <v>812</v>
      </c>
      <c r="E4168">
        <v>0</v>
      </c>
      <c r="F4168">
        <v>0</v>
      </c>
      <c r="G4168">
        <v>1</v>
      </c>
      <c r="H4168">
        <v>0</v>
      </c>
      <c r="I4168">
        <v>90</v>
      </c>
      <c r="J4168">
        <v>2020</v>
      </c>
      <c r="K4168" t="s">
        <v>179</v>
      </c>
      <c r="L4168">
        <v>1</v>
      </c>
      <c r="M4168">
        <v>1</v>
      </c>
      <c r="N4168">
        <v>4</v>
      </c>
      <c r="O4168">
        <v>9</v>
      </c>
      <c r="P4168" t="s">
        <v>982</v>
      </c>
      <c r="Q4168" t="s">
        <v>1488</v>
      </c>
      <c r="R4168" t="s">
        <v>1052</v>
      </c>
      <c r="S4168">
        <v>300</v>
      </c>
      <c r="T4168" t="s">
        <v>1845</v>
      </c>
      <c r="U4168" t="s">
        <v>984</v>
      </c>
      <c r="V4168" t="s">
        <v>794</v>
      </c>
      <c r="W4168" t="s">
        <v>103</v>
      </c>
      <c r="X4168" t="s">
        <v>57</v>
      </c>
      <c r="Y4168" t="s">
        <v>1847</v>
      </c>
      <c r="Z4168" s="1">
        <v>44094</v>
      </c>
      <c r="AA4168">
        <v>90</v>
      </c>
      <c r="AB4168" t="s">
        <v>59</v>
      </c>
      <c r="AC4168">
        <v>2023</v>
      </c>
      <c r="AD4168">
        <v>738</v>
      </c>
      <c r="AE4168" t="s">
        <v>796</v>
      </c>
      <c r="AF4168" t="s">
        <v>797</v>
      </c>
      <c r="AG4168" s="1">
        <v>35788</v>
      </c>
      <c r="AH4168" t="s">
        <v>264</v>
      </c>
      <c r="AI4168" t="s">
        <v>265</v>
      </c>
      <c r="AJ4168" t="s">
        <v>64</v>
      </c>
      <c r="AK4168">
        <v>178</v>
      </c>
      <c r="AL4168">
        <v>800000</v>
      </c>
      <c r="AM4168">
        <v>1000000</v>
      </c>
      <c r="AN4168" s="1">
        <v>46568</v>
      </c>
      <c r="AO4168" t="s">
        <v>806</v>
      </c>
      <c r="AP4168" t="s">
        <v>164</v>
      </c>
      <c r="AQ4168">
        <v>11</v>
      </c>
      <c r="AR4168" t="s">
        <v>799</v>
      </c>
      <c r="AS4168">
        <v>0</v>
      </c>
      <c r="AT4168" t="s">
        <v>807</v>
      </c>
      <c r="AU4168">
        <v>26</v>
      </c>
    </row>
    <row r="4169" spans="1:47" x14ac:dyDescent="0.25">
      <c r="A4169" t="s">
        <v>1844</v>
      </c>
      <c r="B4169">
        <v>3447015</v>
      </c>
      <c r="C4169">
        <v>381187</v>
      </c>
      <c r="D4169" t="s">
        <v>812</v>
      </c>
      <c r="E4169">
        <v>0</v>
      </c>
      <c r="F4169">
        <v>0</v>
      </c>
      <c r="G4169">
        <v>1</v>
      </c>
      <c r="H4169">
        <v>0</v>
      </c>
      <c r="I4169">
        <v>90</v>
      </c>
      <c r="J4169">
        <v>2020</v>
      </c>
      <c r="K4169" t="s">
        <v>179</v>
      </c>
      <c r="L4169">
        <v>1</v>
      </c>
      <c r="M4169">
        <v>1</v>
      </c>
      <c r="N4169">
        <v>4</v>
      </c>
      <c r="O4169">
        <v>9</v>
      </c>
      <c r="P4169" t="s">
        <v>982</v>
      </c>
      <c r="Q4169" t="s">
        <v>1488</v>
      </c>
      <c r="R4169" t="s">
        <v>1052</v>
      </c>
      <c r="S4169">
        <v>300</v>
      </c>
      <c r="T4169" t="s">
        <v>1845</v>
      </c>
      <c r="U4169" t="s">
        <v>984</v>
      </c>
      <c r="V4169" t="s">
        <v>794</v>
      </c>
      <c r="W4169" t="s">
        <v>103</v>
      </c>
      <c r="X4169" t="s">
        <v>57</v>
      </c>
      <c r="Y4169" t="s">
        <v>1847</v>
      </c>
      <c r="Z4169" s="1">
        <v>44094</v>
      </c>
      <c r="AA4169">
        <v>90</v>
      </c>
      <c r="AB4169" t="s">
        <v>59</v>
      </c>
      <c r="AC4169">
        <v>2023</v>
      </c>
      <c r="AD4169">
        <v>738</v>
      </c>
      <c r="AE4169" t="s">
        <v>796</v>
      </c>
      <c r="AF4169" t="s">
        <v>797</v>
      </c>
      <c r="AG4169" s="1">
        <v>35788</v>
      </c>
      <c r="AH4169" t="s">
        <v>264</v>
      </c>
      <c r="AI4169" t="s">
        <v>265</v>
      </c>
      <c r="AJ4169" t="s">
        <v>64</v>
      </c>
      <c r="AK4169">
        <v>178</v>
      </c>
      <c r="AL4169">
        <v>800000</v>
      </c>
      <c r="AM4169">
        <v>1000000</v>
      </c>
      <c r="AN4169" s="1">
        <v>46568</v>
      </c>
      <c r="AO4169" t="s">
        <v>808</v>
      </c>
      <c r="AP4169" t="s">
        <v>164</v>
      </c>
      <c r="AQ4169">
        <v>11</v>
      </c>
      <c r="AR4169" t="s">
        <v>799</v>
      </c>
      <c r="AS4169">
        <v>0</v>
      </c>
      <c r="AT4169" t="s">
        <v>264</v>
      </c>
      <c r="AU4169">
        <v>26</v>
      </c>
    </row>
    <row r="4170" spans="1:47" x14ac:dyDescent="0.25">
      <c r="A4170" t="s">
        <v>1844</v>
      </c>
      <c r="B4170">
        <v>3447015</v>
      </c>
      <c r="C4170">
        <v>381187</v>
      </c>
      <c r="D4170" t="s">
        <v>812</v>
      </c>
      <c r="E4170">
        <v>0</v>
      </c>
      <c r="F4170">
        <v>0</v>
      </c>
      <c r="G4170">
        <v>1</v>
      </c>
      <c r="H4170">
        <v>0</v>
      </c>
      <c r="I4170">
        <v>90</v>
      </c>
      <c r="J4170">
        <v>2020</v>
      </c>
      <c r="K4170" t="s">
        <v>179</v>
      </c>
      <c r="L4170">
        <v>1</v>
      </c>
      <c r="M4170">
        <v>1</v>
      </c>
      <c r="N4170">
        <v>4</v>
      </c>
      <c r="O4170">
        <v>9</v>
      </c>
      <c r="P4170" t="s">
        <v>982</v>
      </c>
      <c r="Q4170" t="s">
        <v>1488</v>
      </c>
      <c r="R4170" t="s">
        <v>1052</v>
      </c>
      <c r="S4170">
        <v>300</v>
      </c>
      <c r="T4170" t="s">
        <v>1845</v>
      </c>
      <c r="U4170" t="s">
        <v>984</v>
      </c>
      <c r="V4170" t="s">
        <v>794</v>
      </c>
      <c r="W4170" t="s">
        <v>103</v>
      </c>
      <c r="X4170" t="s">
        <v>57</v>
      </c>
      <c r="Y4170" t="s">
        <v>1847</v>
      </c>
      <c r="Z4170" s="1">
        <v>44094</v>
      </c>
      <c r="AA4170">
        <v>90</v>
      </c>
      <c r="AB4170" t="s">
        <v>59</v>
      </c>
      <c r="AC4170">
        <v>2023</v>
      </c>
      <c r="AD4170">
        <v>738</v>
      </c>
      <c r="AE4170" t="s">
        <v>796</v>
      </c>
      <c r="AF4170" t="s">
        <v>797</v>
      </c>
      <c r="AG4170" s="1">
        <v>35788</v>
      </c>
      <c r="AH4170" t="s">
        <v>264</v>
      </c>
      <c r="AI4170" t="s">
        <v>265</v>
      </c>
      <c r="AJ4170" t="s">
        <v>64</v>
      </c>
      <c r="AK4170">
        <v>178</v>
      </c>
      <c r="AL4170">
        <v>800000</v>
      </c>
      <c r="AM4170">
        <v>1000000</v>
      </c>
      <c r="AN4170" s="1">
        <v>46568</v>
      </c>
      <c r="AO4170" t="s">
        <v>809</v>
      </c>
      <c r="AP4170" t="s">
        <v>66</v>
      </c>
      <c r="AQ4170">
        <v>11</v>
      </c>
      <c r="AR4170" t="s">
        <v>799</v>
      </c>
      <c r="AS4170">
        <v>0</v>
      </c>
      <c r="AT4170" t="s">
        <v>264</v>
      </c>
      <c r="AU4170">
        <v>26</v>
      </c>
    </row>
    <row r="4171" spans="1:47" x14ac:dyDescent="0.25">
      <c r="A4171" t="s">
        <v>1844</v>
      </c>
      <c r="B4171">
        <v>3447015</v>
      </c>
      <c r="C4171">
        <v>381187</v>
      </c>
      <c r="D4171" t="s">
        <v>812</v>
      </c>
      <c r="E4171">
        <v>0</v>
      </c>
      <c r="F4171">
        <v>0</v>
      </c>
      <c r="G4171">
        <v>1</v>
      </c>
      <c r="H4171">
        <v>0</v>
      </c>
      <c r="I4171">
        <v>90</v>
      </c>
      <c r="J4171">
        <v>2020</v>
      </c>
      <c r="K4171" t="s">
        <v>179</v>
      </c>
      <c r="L4171">
        <v>1</v>
      </c>
      <c r="M4171">
        <v>1</v>
      </c>
      <c r="N4171">
        <v>4</v>
      </c>
      <c r="O4171">
        <v>9</v>
      </c>
      <c r="P4171" t="s">
        <v>982</v>
      </c>
      <c r="Q4171" t="s">
        <v>1488</v>
      </c>
      <c r="R4171" t="s">
        <v>1052</v>
      </c>
      <c r="S4171">
        <v>300</v>
      </c>
      <c r="T4171" t="s">
        <v>1845</v>
      </c>
      <c r="U4171" t="s">
        <v>984</v>
      </c>
      <c r="V4171" t="s">
        <v>794</v>
      </c>
      <c r="W4171" t="s">
        <v>103</v>
      </c>
      <c r="X4171" t="s">
        <v>57</v>
      </c>
      <c r="Y4171" t="s">
        <v>1847</v>
      </c>
      <c r="Z4171" s="1">
        <v>44094</v>
      </c>
      <c r="AA4171">
        <v>90</v>
      </c>
      <c r="AB4171" t="s">
        <v>59</v>
      </c>
      <c r="AC4171">
        <v>2023</v>
      </c>
      <c r="AD4171">
        <v>738</v>
      </c>
      <c r="AE4171" t="s">
        <v>796</v>
      </c>
      <c r="AF4171" t="s">
        <v>797</v>
      </c>
      <c r="AG4171" s="1">
        <v>35788</v>
      </c>
      <c r="AH4171" t="s">
        <v>264</v>
      </c>
      <c r="AI4171" t="s">
        <v>265</v>
      </c>
      <c r="AJ4171" t="s">
        <v>64</v>
      </c>
      <c r="AK4171">
        <v>178</v>
      </c>
      <c r="AL4171">
        <v>800000</v>
      </c>
      <c r="AM4171">
        <v>1000000</v>
      </c>
      <c r="AN4171" s="1">
        <v>46568</v>
      </c>
      <c r="AO4171" t="s">
        <v>810</v>
      </c>
      <c r="AP4171" t="s">
        <v>66</v>
      </c>
      <c r="AQ4171">
        <v>11</v>
      </c>
      <c r="AR4171" t="s">
        <v>799</v>
      </c>
      <c r="AS4171">
        <v>0</v>
      </c>
      <c r="AT4171" t="s">
        <v>264</v>
      </c>
      <c r="AU4171">
        <v>26</v>
      </c>
    </row>
    <row r="4172" spans="1:47" x14ac:dyDescent="0.25">
      <c r="A4172" t="s">
        <v>1848</v>
      </c>
      <c r="B4172">
        <v>3450613</v>
      </c>
      <c r="C4172">
        <v>315762</v>
      </c>
      <c r="D4172" t="s">
        <v>454</v>
      </c>
      <c r="E4172">
        <v>0</v>
      </c>
      <c r="F4172">
        <v>0</v>
      </c>
      <c r="G4172">
        <v>0</v>
      </c>
      <c r="H4172">
        <v>0</v>
      </c>
      <c r="I4172">
        <v>58</v>
      </c>
      <c r="J4172">
        <v>2020</v>
      </c>
      <c r="K4172" t="s">
        <v>179</v>
      </c>
      <c r="L4172">
        <v>4</v>
      </c>
      <c r="M4172">
        <v>0</v>
      </c>
      <c r="N4172">
        <v>8</v>
      </c>
      <c r="O4172">
        <v>10</v>
      </c>
      <c r="P4172" t="s">
        <v>1097</v>
      </c>
      <c r="Q4172" t="s">
        <v>1396</v>
      </c>
      <c r="R4172" t="s">
        <v>1374</v>
      </c>
      <c r="S4172">
        <v>3908</v>
      </c>
      <c r="T4172" t="s">
        <v>1424</v>
      </c>
      <c r="U4172" t="s">
        <v>1099</v>
      </c>
      <c r="V4172" t="s">
        <v>639</v>
      </c>
      <c r="W4172" t="s">
        <v>211</v>
      </c>
      <c r="X4172" t="s">
        <v>57</v>
      </c>
      <c r="Y4172" t="s">
        <v>1849</v>
      </c>
      <c r="Z4172" s="1">
        <v>44094</v>
      </c>
      <c r="AA4172">
        <v>58</v>
      </c>
      <c r="AB4172" t="s">
        <v>59</v>
      </c>
      <c r="AC4172">
        <v>2023</v>
      </c>
      <c r="AD4172">
        <v>940</v>
      </c>
      <c r="AE4172" t="s">
        <v>1850</v>
      </c>
      <c r="AF4172" t="s">
        <v>247</v>
      </c>
      <c r="AG4172" s="1">
        <v>35938</v>
      </c>
      <c r="AH4172" t="s">
        <v>248</v>
      </c>
      <c r="AI4172" t="s">
        <v>249</v>
      </c>
      <c r="AJ4172" t="s">
        <v>64</v>
      </c>
      <c r="AK4172">
        <v>177</v>
      </c>
      <c r="AL4172">
        <v>3000000</v>
      </c>
      <c r="AM4172">
        <v>3000000</v>
      </c>
      <c r="AN4172" s="1">
        <v>46203</v>
      </c>
      <c r="AO4172" t="s">
        <v>1851</v>
      </c>
      <c r="AP4172" t="s">
        <v>66</v>
      </c>
      <c r="AQ4172">
        <v>14</v>
      </c>
      <c r="AR4172" t="s">
        <v>1852</v>
      </c>
      <c r="AS4172">
        <v>0</v>
      </c>
      <c r="AT4172" t="s">
        <v>248</v>
      </c>
      <c r="AU4172">
        <v>26</v>
      </c>
    </row>
    <row r="4173" spans="1:47" x14ac:dyDescent="0.25">
      <c r="A4173" t="s">
        <v>1848</v>
      </c>
      <c r="B4173">
        <v>3450613</v>
      </c>
      <c r="C4173">
        <v>315762</v>
      </c>
      <c r="D4173" t="s">
        <v>454</v>
      </c>
      <c r="E4173">
        <v>0</v>
      </c>
      <c r="F4173">
        <v>0</v>
      </c>
      <c r="G4173">
        <v>0</v>
      </c>
      <c r="H4173">
        <v>0</v>
      </c>
      <c r="I4173">
        <v>58</v>
      </c>
      <c r="J4173">
        <v>2020</v>
      </c>
      <c r="K4173" t="s">
        <v>179</v>
      </c>
      <c r="L4173">
        <v>4</v>
      </c>
      <c r="M4173">
        <v>0</v>
      </c>
      <c r="N4173">
        <v>8</v>
      </c>
      <c r="O4173">
        <v>10</v>
      </c>
      <c r="P4173" t="s">
        <v>1097</v>
      </c>
      <c r="Q4173" t="s">
        <v>1396</v>
      </c>
      <c r="R4173" t="s">
        <v>1374</v>
      </c>
      <c r="S4173">
        <v>3908</v>
      </c>
      <c r="T4173" t="s">
        <v>1424</v>
      </c>
      <c r="U4173" t="s">
        <v>1099</v>
      </c>
      <c r="V4173" t="s">
        <v>639</v>
      </c>
      <c r="W4173" t="s">
        <v>211</v>
      </c>
      <c r="X4173" t="s">
        <v>57</v>
      </c>
      <c r="Y4173" t="s">
        <v>1849</v>
      </c>
      <c r="Z4173" s="1">
        <v>44094</v>
      </c>
      <c r="AA4173">
        <v>58</v>
      </c>
      <c r="AB4173" t="s">
        <v>59</v>
      </c>
      <c r="AC4173">
        <v>2023</v>
      </c>
      <c r="AD4173">
        <v>940</v>
      </c>
      <c r="AE4173" t="s">
        <v>1850</v>
      </c>
      <c r="AF4173" t="s">
        <v>247</v>
      </c>
      <c r="AG4173" s="1">
        <v>35938</v>
      </c>
      <c r="AH4173" t="s">
        <v>248</v>
      </c>
      <c r="AI4173" t="s">
        <v>249</v>
      </c>
      <c r="AJ4173" t="s">
        <v>64</v>
      </c>
      <c r="AK4173">
        <v>177</v>
      </c>
      <c r="AL4173">
        <v>3000000</v>
      </c>
      <c r="AM4173">
        <v>3000000</v>
      </c>
      <c r="AN4173" s="1">
        <v>46203</v>
      </c>
      <c r="AO4173" t="s">
        <v>1853</v>
      </c>
      <c r="AP4173" t="s">
        <v>164</v>
      </c>
      <c r="AQ4173">
        <v>14</v>
      </c>
      <c r="AR4173" t="s">
        <v>1852</v>
      </c>
      <c r="AS4173">
        <v>0</v>
      </c>
      <c r="AT4173" t="s">
        <v>252</v>
      </c>
      <c r="AU4173">
        <v>26</v>
      </c>
    </row>
    <row r="4174" spans="1:47" x14ac:dyDescent="0.25">
      <c r="A4174" t="s">
        <v>1848</v>
      </c>
      <c r="B4174">
        <v>3450613</v>
      </c>
      <c r="C4174">
        <v>315762</v>
      </c>
      <c r="D4174" t="s">
        <v>454</v>
      </c>
      <c r="E4174">
        <v>0</v>
      </c>
      <c r="F4174">
        <v>0</v>
      </c>
      <c r="G4174">
        <v>0</v>
      </c>
      <c r="H4174">
        <v>0</v>
      </c>
      <c r="I4174">
        <v>58</v>
      </c>
      <c r="J4174">
        <v>2020</v>
      </c>
      <c r="K4174" t="s">
        <v>179</v>
      </c>
      <c r="L4174">
        <v>4</v>
      </c>
      <c r="M4174">
        <v>0</v>
      </c>
      <c r="N4174">
        <v>8</v>
      </c>
      <c r="O4174">
        <v>10</v>
      </c>
      <c r="P4174" t="s">
        <v>1097</v>
      </c>
      <c r="Q4174" t="s">
        <v>1396</v>
      </c>
      <c r="R4174" t="s">
        <v>1374</v>
      </c>
      <c r="S4174">
        <v>3908</v>
      </c>
      <c r="T4174" t="s">
        <v>1424</v>
      </c>
      <c r="U4174" t="s">
        <v>1099</v>
      </c>
      <c r="V4174" t="s">
        <v>639</v>
      </c>
      <c r="W4174" t="s">
        <v>211</v>
      </c>
      <c r="X4174" t="s">
        <v>57</v>
      </c>
      <c r="Y4174" t="s">
        <v>1849</v>
      </c>
      <c r="Z4174" s="1">
        <v>44094</v>
      </c>
      <c r="AA4174">
        <v>58</v>
      </c>
      <c r="AB4174" t="s">
        <v>59</v>
      </c>
      <c r="AC4174">
        <v>2023</v>
      </c>
      <c r="AD4174">
        <v>940</v>
      </c>
      <c r="AE4174" t="s">
        <v>1850</v>
      </c>
      <c r="AF4174" t="s">
        <v>247</v>
      </c>
      <c r="AG4174" s="1">
        <v>35938</v>
      </c>
      <c r="AH4174" t="s">
        <v>248</v>
      </c>
      <c r="AI4174" t="s">
        <v>249</v>
      </c>
      <c r="AJ4174" t="s">
        <v>64</v>
      </c>
      <c r="AK4174">
        <v>177</v>
      </c>
      <c r="AL4174">
        <v>3000000</v>
      </c>
      <c r="AM4174">
        <v>3000000</v>
      </c>
      <c r="AN4174" s="1">
        <v>46203</v>
      </c>
      <c r="AO4174" t="s">
        <v>1854</v>
      </c>
      <c r="AP4174" t="s">
        <v>164</v>
      </c>
      <c r="AQ4174">
        <v>14</v>
      </c>
      <c r="AR4174" t="s">
        <v>1852</v>
      </c>
      <c r="AS4174">
        <v>0</v>
      </c>
      <c r="AT4174" t="s">
        <v>248</v>
      </c>
      <c r="AU4174">
        <v>26</v>
      </c>
    </row>
    <row r="4175" spans="1:47" x14ac:dyDescent="0.25">
      <c r="A4175" t="s">
        <v>1848</v>
      </c>
      <c r="B4175">
        <v>3450613</v>
      </c>
      <c r="C4175">
        <v>315762</v>
      </c>
      <c r="D4175" t="s">
        <v>454</v>
      </c>
      <c r="E4175">
        <v>0</v>
      </c>
      <c r="F4175">
        <v>0</v>
      </c>
      <c r="G4175">
        <v>0</v>
      </c>
      <c r="H4175">
        <v>0</v>
      </c>
      <c r="I4175">
        <v>58</v>
      </c>
      <c r="J4175">
        <v>2020</v>
      </c>
      <c r="K4175" t="s">
        <v>179</v>
      </c>
      <c r="L4175">
        <v>4</v>
      </c>
      <c r="M4175">
        <v>0</v>
      </c>
      <c r="N4175">
        <v>8</v>
      </c>
      <c r="O4175">
        <v>10</v>
      </c>
      <c r="P4175" t="s">
        <v>1097</v>
      </c>
      <c r="Q4175" t="s">
        <v>1396</v>
      </c>
      <c r="R4175" t="s">
        <v>1374</v>
      </c>
      <c r="S4175">
        <v>3908</v>
      </c>
      <c r="T4175" t="s">
        <v>1424</v>
      </c>
      <c r="U4175" t="s">
        <v>1099</v>
      </c>
      <c r="V4175" t="s">
        <v>639</v>
      </c>
      <c r="W4175" t="s">
        <v>211</v>
      </c>
      <c r="X4175" t="s">
        <v>57</v>
      </c>
      <c r="Y4175" t="s">
        <v>1849</v>
      </c>
      <c r="Z4175" s="1">
        <v>44094</v>
      </c>
      <c r="AA4175">
        <v>58</v>
      </c>
      <c r="AB4175" t="s">
        <v>59</v>
      </c>
      <c r="AC4175">
        <v>2023</v>
      </c>
      <c r="AD4175">
        <v>940</v>
      </c>
      <c r="AE4175" t="s">
        <v>1850</v>
      </c>
      <c r="AF4175" t="s">
        <v>247</v>
      </c>
      <c r="AG4175" s="1">
        <v>35938</v>
      </c>
      <c r="AH4175" t="s">
        <v>248</v>
      </c>
      <c r="AI4175" t="s">
        <v>249</v>
      </c>
      <c r="AJ4175" t="s">
        <v>64</v>
      </c>
      <c r="AK4175">
        <v>177</v>
      </c>
      <c r="AL4175">
        <v>3000000</v>
      </c>
      <c r="AM4175">
        <v>3000000</v>
      </c>
      <c r="AN4175" s="1">
        <v>46203</v>
      </c>
      <c r="AO4175" t="s">
        <v>1855</v>
      </c>
      <c r="AP4175" t="s">
        <v>164</v>
      </c>
      <c r="AQ4175">
        <v>14</v>
      </c>
      <c r="AR4175" t="s">
        <v>1852</v>
      </c>
      <c r="AS4175">
        <v>0</v>
      </c>
      <c r="AT4175" t="s">
        <v>248</v>
      </c>
      <c r="AU4175">
        <v>26</v>
      </c>
    </row>
    <row r="4176" spans="1:47" x14ac:dyDescent="0.25">
      <c r="A4176" t="s">
        <v>1848</v>
      </c>
      <c r="B4176">
        <v>3450613</v>
      </c>
      <c r="C4176">
        <v>315762</v>
      </c>
      <c r="D4176" t="s">
        <v>454</v>
      </c>
      <c r="E4176">
        <v>0</v>
      </c>
      <c r="F4176">
        <v>0</v>
      </c>
      <c r="G4176">
        <v>0</v>
      </c>
      <c r="H4176">
        <v>0</v>
      </c>
      <c r="I4176">
        <v>58</v>
      </c>
      <c r="J4176">
        <v>2020</v>
      </c>
      <c r="K4176" t="s">
        <v>179</v>
      </c>
      <c r="L4176">
        <v>4</v>
      </c>
      <c r="M4176">
        <v>0</v>
      </c>
      <c r="N4176">
        <v>8</v>
      </c>
      <c r="O4176">
        <v>10</v>
      </c>
      <c r="P4176" t="s">
        <v>1097</v>
      </c>
      <c r="Q4176" t="s">
        <v>1396</v>
      </c>
      <c r="R4176" t="s">
        <v>1374</v>
      </c>
      <c r="S4176">
        <v>3908</v>
      </c>
      <c r="T4176" t="s">
        <v>1424</v>
      </c>
      <c r="U4176" t="s">
        <v>1099</v>
      </c>
      <c r="V4176" t="s">
        <v>639</v>
      </c>
      <c r="W4176" t="s">
        <v>211</v>
      </c>
      <c r="X4176" t="s">
        <v>57</v>
      </c>
      <c r="Y4176" t="s">
        <v>1849</v>
      </c>
      <c r="Z4176" s="1">
        <v>44094</v>
      </c>
      <c r="AA4176">
        <v>58</v>
      </c>
      <c r="AB4176" t="s">
        <v>59</v>
      </c>
      <c r="AC4176">
        <v>2023</v>
      </c>
      <c r="AD4176">
        <v>940</v>
      </c>
      <c r="AE4176" t="s">
        <v>1850</v>
      </c>
      <c r="AF4176" t="s">
        <v>247</v>
      </c>
      <c r="AG4176" s="1">
        <v>35938</v>
      </c>
      <c r="AH4176" t="s">
        <v>248</v>
      </c>
      <c r="AI4176" t="s">
        <v>249</v>
      </c>
      <c r="AJ4176" t="s">
        <v>64</v>
      </c>
      <c r="AK4176">
        <v>177</v>
      </c>
      <c r="AL4176">
        <v>3000000</v>
      </c>
      <c r="AM4176">
        <v>3000000</v>
      </c>
      <c r="AN4176" s="1">
        <v>46203</v>
      </c>
      <c r="AO4176" t="s">
        <v>1856</v>
      </c>
      <c r="AP4176" t="s">
        <v>164</v>
      </c>
      <c r="AQ4176">
        <v>14</v>
      </c>
      <c r="AR4176" t="s">
        <v>1852</v>
      </c>
      <c r="AS4176">
        <v>0</v>
      </c>
      <c r="AT4176" t="s">
        <v>807</v>
      </c>
      <c r="AU4176">
        <v>26</v>
      </c>
    </row>
    <row r="4177" spans="1:47" x14ac:dyDescent="0.25">
      <c r="A4177" t="s">
        <v>1848</v>
      </c>
      <c r="B4177">
        <v>3450613</v>
      </c>
      <c r="C4177">
        <v>315762</v>
      </c>
      <c r="D4177" t="s">
        <v>454</v>
      </c>
      <c r="E4177">
        <v>0</v>
      </c>
      <c r="F4177">
        <v>0</v>
      </c>
      <c r="G4177">
        <v>0</v>
      </c>
      <c r="H4177">
        <v>0</v>
      </c>
      <c r="I4177">
        <v>58</v>
      </c>
      <c r="J4177">
        <v>2020</v>
      </c>
      <c r="K4177" t="s">
        <v>179</v>
      </c>
      <c r="L4177">
        <v>4</v>
      </c>
      <c r="M4177">
        <v>0</v>
      </c>
      <c r="N4177">
        <v>8</v>
      </c>
      <c r="O4177">
        <v>10</v>
      </c>
      <c r="P4177" t="s">
        <v>1097</v>
      </c>
      <c r="Q4177" t="s">
        <v>1396</v>
      </c>
      <c r="R4177" t="s">
        <v>1374</v>
      </c>
      <c r="S4177">
        <v>3908</v>
      </c>
      <c r="T4177" t="s">
        <v>1424</v>
      </c>
      <c r="U4177" t="s">
        <v>1099</v>
      </c>
      <c r="V4177" t="s">
        <v>639</v>
      </c>
      <c r="W4177" t="s">
        <v>211</v>
      </c>
      <c r="X4177" t="s">
        <v>57</v>
      </c>
      <c r="Y4177" t="s">
        <v>1849</v>
      </c>
      <c r="Z4177" s="1">
        <v>44094</v>
      </c>
      <c r="AA4177">
        <v>58</v>
      </c>
      <c r="AB4177" t="s">
        <v>59</v>
      </c>
      <c r="AC4177">
        <v>2023</v>
      </c>
      <c r="AD4177">
        <v>940</v>
      </c>
      <c r="AE4177" t="s">
        <v>1850</v>
      </c>
      <c r="AF4177" t="s">
        <v>247</v>
      </c>
      <c r="AG4177" s="1">
        <v>35938</v>
      </c>
      <c r="AH4177" t="s">
        <v>248</v>
      </c>
      <c r="AI4177" t="s">
        <v>249</v>
      </c>
      <c r="AJ4177" t="s">
        <v>64</v>
      </c>
      <c r="AK4177">
        <v>177</v>
      </c>
      <c r="AL4177">
        <v>3000000</v>
      </c>
      <c r="AM4177">
        <v>3000000</v>
      </c>
      <c r="AN4177" s="1">
        <v>46203</v>
      </c>
      <c r="AO4177" t="s">
        <v>1857</v>
      </c>
      <c r="AP4177" t="s">
        <v>66</v>
      </c>
      <c r="AQ4177">
        <v>14</v>
      </c>
      <c r="AR4177" t="s">
        <v>1852</v>
      </c>
      <c r="AS4177">
        <v>0</v>
      </c>
      <c r="AT4177" t="s">
        <v>248</v>
      </c>
      <c r="AU4177">
        <v>26</v>
      </c>
    </row>
    <row r="4178" spans="1:47" x14ac:dyDescent="0.25">
      <c r="A4178" t="s">
        <v>1848</v>
      </c>
      <c r="B4178">
        <v>3450613</v>
      </c>
      <c r="C4178">
        <v>315762</v>
      </c>
      <c r="D4178" t="s">
        <v>454</v>
      </c>
      <c r="E4178">
        <v>0</v>
      </c>
      <c r="F4178">
        <v>0</v>
      </c>
      <c r="G4178">
        <v>0</v>
      </c>
      <c r="H4178">
        <v>0</v>
      </c>
      <c r="I4178">
        <v>58</v>
      </c>
      <c r="J4178">
        <v>2020</v>
      </c>
      <c r="K4178" t="s">
        <v>179</v>
      </c>
      <c r="L4178">
        <v>4</v>
      </c>
      <c r="M4178">
        <v>0</v>
      </c>
      <c r="N4178">
        <v>8</v>
      </c>
      <c r="O4178">
        <v>10</v>
      </c>
      <c r="P4178" t="s">
        <v>1097</v>
      </c>
      <c r="Q4178" t="s">
        <v>1396</v>
      </c>
      <c r="R4178" t="s">
        <v>1374</v>
      </c>
      <c r="S4178">
        <v>3908</v>
      </c>
      <c r="T4178" t="s">
        <v>1424</v>
      </c>
      <c r="U4178" t="s">
        <v>1099</v>
      </c>
      <c r="V4178" t="s">
        <v>639</v>
      </c>
      <c r="W4178" t="s">
        <v>211</v>
      </c>
      <c r="X4178" t="s">
        <v>57</v>
      </c>
      <c r="Y4178" t="s">
        <v>1849</v>
      </c>
      <c r="Z4178" s="1">
        <v>44094</v>
      </c>
      <c r="AA4178">
        <v>58</v>
      </c>
      <c r="AB4178" t="s">
        <v>59</v>
      </c>
      <c r="AC4178">
        <v>2023</v>
      </c>
      <c r="AD4178">
        <v>940</v>
      </c>
      <c r="AE4178" t="s">
        <v>1850</v>
      </c>
      <c r="AF4178" t="s">
        <v>247</v>
      </c>
      <c r="AG4178" s="1">
        <v>35938</v>
      </c>
      <c r="AH4178" t="s">
        <v>248</v>
      </c>
      <c r="AI4178" t="s">
        <v>249</v>
      </c>
      <c r="AJ4178" t="s">
        <v>64</v>
      </c>
      <c r="AK4178">
        <v>177</v>
      </c>
      <c r="AL4178">
        <v>3000000</v>
      </c>
      <c r="AM4178">
        <v>3000000</v>
      </c>
      <c r="AN4178" s="1">
        <v>46203</v>
      </c>
      <c r="AO4178" t="s">
        <v>1858</v>
      </c>
      <c r="AP4178" t="s">
        <v>164</v>
      </c>
      <c r="AQ4178">
        <v>14</v>
      </c>
      <c r="AR4178" t="s">
        <v>1852</v>
      </c>
      <c r="AS4178">
        <v>0</v>
      </c>
      <c r="AT4178" t="s">
        <v>248</v>
      </c>
      <c r="AU4178">
        <v>26</v>
      </c>
    </row>
    <row r="4179" spans="1:47" x14ac:dyDescent="0.25">
      <c r="A4179" t="s">
        <v>1848</v>
      </c>
      <c r="B4179">
        <v>3450613</v>
      </c>
      <c r="C4179">
        <v>315762</v>
      </c>
      <c r="D4179" t="s">
        <v>454</v>
      </c>
      <c r="E4179">
        <v>0</v>
      </c>
      <c r="F4179">
        <v>0</v>
      </c>
      <c r="G4179">
        <v>0</v>
      </c>
      <c r="H4179">
        <v>0</v>
      </c>
      <c r="I4179">
        <v>58</v>
      </c>
      <c r="J4179">
        <v>2020</v>
      </c>
      <c r="K4179" t="s">
        <v>179</v>
      </c>
      <c r="L4179">
        <v>4</v>
      </c>
      <c r="M4179">
        <v>0</v>
      </c>
      <c r="N4179">
        <v>8</v>
      </c>
      <c r="O4179">
        <v>10</v>
      </c>
      <c r="P4179" t="s">
        <v>1097</v>
      </c>
      <c r="Q4179" t="s">
        <v>1396</v>
      </c>
      <c r="R4179" t="s">
        <v>1374</v>
      </c>
      <c r="S4179">
        <v>3908</v>
      </c>
      <c r="T4179" t="s">
        <v>1424</v>
      </c>
      <c r="U4179" t="s">
        <v>1099</v>
      </c>
      <c r="V4179" t="s">
        <v>639</v>
      </c>
      <c r="W4179" t="s">
        <v>211</v>
      </c>
      <c r="X4179" t="s">
        <v>57</v>
      </c>
      <c r="Y4179" t="s">
        <v>1849</v>
      </c>
      <c r="Z4179" s="1">
        <v>44094</v>
      </c>
      <c r="AA4179">
        <v>58</v>
      </c>
      <c r="AB4179" t="s">
        <v>59</v>
      </c>
      <c r="AC4179">
        <v>2023</v>
      </c>
      <c r="AD4179">
        <v>940</v>
      </c>
      <c r="AE4179" t="s">
        <v>1850</v>
      </c>
      <c r="AF4179" t="s">
        <v>247</v>
      </c>
      <c r="AG4179" s="1">
        <v>35938</v>
      </c>
      <c r="AH4179" t="s">
        <v>248</v>
      </c>
      <c r="AI4179" t="s">
        <v>249</v>
      </c>
      <c r="AJ4179" t="s">
        <v>64</v>
      </c>
      <c r="AK4179">
        <v>177</v>
      </c>
      <c r="AL4179">
        <v>3000000</v>
      </c>
      <c r="AM4179">
        <v>3000000</v>
      </c>
      <c r="AN4179" s="1">
        <v>46203</v>
      </c>
      <c r="AO4179" t="s">
        <v>1859</v>
      </c>
      <c r="AP4179" t="s">
        <v>164</v>
      </c>
      <c r="AQ4179">
        <v>14</v>
      </c>
      <c r="AR4179" t="s">
        <v>1852</v>
      </c>
      <c r="AS4179">
        <v>0</v>
      </c>
      <c r="AT4179" t="s">
        <v>252</v>
      </c>
      <c r="AU4179">
        <v>26</v>
      </c>
    </row>
    <row r="4180" spans="1:47" x14ac:dyDescent="0.25">
      <c r="A4180" t="s">
        <v>1848</v>
      </c>
      <c r="B4180">
        <v>3450613</v>
      </c>
      <c r="C4180">
        <v>315762</v>
      </c>
      <c r="D4180" t="s">
        <v>454</v>
      </c>
      <c r="E4180">
        <v>0</v>
      </c>
      <c r="F4180">
        <v>0</v>
      </c>
      <c r="G4180">
        <v>0</v>
      </c>
      <c r="H4180">
        <v>0</v>
      </c>
      <c r="I4180">
        <v>58</v>
      </c>
      <c r="J4180">
        <v>2020</v>
      </c>
      <c r="K4180" t="s">
        <v>179</v>
      </c>
      <c r="L4180">
        <v>4</v>
      </c>
      <c r="M4180">
        <v>0</v>
      </c>
      <c r="N4180">
        <v>8</v>
      </c>
      <c r="O4180">
        <v>10</v>
      </c>
      <c r="P4180" t="s">
        <v>1097</v>
      </c>
      <c r="Q4180" t="s">
        <v>1396</v>
      </c>
      <c r="R4180" t="s">
        <v>1374</v>
      </c>
      <c r="S4180">
        <v>3908</v>
      </c>
      <c r="T4180" t="s">
        <v>1424</v>
      </c>
      <c r="U4180" t="s">
        <v>1099</v>
      </c>
      <c r="V4180" t="s">
        <v>639</v>
      </c>
      <c r="W4180" t="s">
        <v>211</v>
      </c>
      <c r="X4180" t="s">
        <v>57</v>
      </c>
      <c r="Y4180" t="s">
        <v>1849</v>
      </c>
      <c r="Z4180" s="1">
        <v>44094</v>
      </c>
      <c r="AA4180">
        <v>58</v>
      </c>
      <c r="AB4180" t="s">
        <v>59</v>
      </c>
      <c r="AC4180">
        <v>2023</v>
      </c>
      <c r="AD4180">
        <v>940</v>
      </c>
      <c r="AE4180" t="s">
        <v>1850</v>
      </c>
      <c r="AF4180" t="s">
        <v>247</v>
      </c>
      <c r="AG4180" s="1">
        <v>35938</v>
      </c>
      <c r="AH4180" t="s">
        <v>248</v>
      </c>
      <c r="AI4180" t="s">
        <v>249</v>
      </c>
      <c r="AJ4180" t="s">
        <v>64</v>
      </c>
      <c r="AK4180">
        <v>177</v>
      </c>
      <c r="AL4180">
        <v>3000000</v>
      </c>
      <c r="AM4180">
        <v>3000000</v>
      </c>
      <c r="AN4180" s="1">
        <v>46203</v>
      </c>
      <c r="AO4180" t="s">
        <v>1860</v>
      </c>
      <c r="AP4180" t="s">
        <v>164</v>
      </c>
      <c r="AQ4180">
        <v>14</v>
      </c>
      <c r="AR4180" t="s">
        <v>1852</v>
      </c>
      <c r="AS4180">
        <v>0</v>
      </c>
      <c r="AT4180" t="s">
        <v>248</v>
      </c>
      <c r="AU4180">
        <v>26</v>
      </c>
    </row>
    <row r="4181" spans="1:47" x14ac:dyDescent="0.25">
      <c r="A4181" t="s">
        <v>1848</v>
      </c>
      <c r="B4181">
        <v>3450613</v>
      </c>
      <c r="C4181">
        <v>315762</v>
      </c>
      <c r="D4181" t="s">
        <v>454</v>
      </c>
      <c r="E4181">
        <v>0</v>
      </c>
      <c r="F4181">
        <v>0</v>
      </c>
      <c r="G4181">
        <v>0</v>
      </c>
      <c r="H4181">
        <v>0</v>
      </c>
      <c r="I4181">
        <v>58</v>
      </c>
      <c r="J4181">
        <v>2020</v>
      </c>
      <c r="K4181" t="s">
        <v>179</v>
      </c>
      <c r="L4181">
        <v>4</v>
      </c>
      <c r="M4181">
        <v>0</v>
      </c>
      <c r="N4181">
        <v>8</v>
      </c>
      <c r="O4181">
        <v>10</v>
      </c>
      <c r="P4181" t="s">
        <v>1097</v>
      </c>
      <c r="Q4181" t="s">
        <v>1396</v>
      </c>
      <c r="R4181" t="s">
        <v>1374</v>
      </c>
      <c r="S4181">
        <v>3908</v>
      </c>
      <c r="T4181" t="s">
        <v>1424</v>
      </c>
      <c r="U4181" t="s">
        <v>1099</v>
      </c>
      <c r="V4181" t="s">
        <v>639</v>
      </c>
      <c r="W4181" t="s">
        <v>211</v>
      </c>
      <c r="X4181" t="s">
        <v>57</v>
      </c>
      <c r="Y4181" t="s">
        <v>1849</v>
      </c>
      <c r="Z4181" s="1">
        <v>44094</v>
      </c>
      <c r="AA4181">
        <v>58</v>
      </c>
      <c r="AB4181" t="s">
        <v>59</v>
      </c>
      <c r="AC4181">
        <v>2023</v>
      </c>
      <c r="AD4181">
        <v>940</v>
      </c>
      <c r="AE4181" t="s">
        <v>1850</v>
      </c>
      <c r="AF4181" t="s">
        <v>247</v>
      </c>
      <c r="AG4181" s="1">
        <v>35938</v>
      </c>
      <c r="AH4181" t="s">
        <v>248</v>
      </c>
      <c r="AI4181" t="s">
        <v>249</v>
      </c>
      <c r="AJ4181" t="s">
        <v>64</v>
      </c>
      <c r="AK4181">
        <v>177</v>
      </c>
      <c r="AL4181">
        <v>3000000</v>
      </c>
      <c r="AM4181">
        <v>3000000</v>
      </c>
      <c r="AN4181" s="1">
        <v>46203</v>
      </c>
      <c r="AO4181" t="s">
        <v>1861</v>
      </c>
      <c r="AP4181" t="s">
        <v>164</v>
      </c>
      <c r="AQ4181">
        <v>14</v>
      </c>
      <c r="AR4181" t="s">
        <v>1852</v>
      </c>
      <c r="AS4181">
        <v>0</v>
      </c>
      <c r="AT4181" t="s">
        <v>465</v>
      </c>
      <c r="AU4181">
        <v>26</v>
      </c>
    </row>
    <row r="4182" spans="1:47" x14ac:dyDescent="0.25">
      <c r="A4182" t="s">
        <v>1848</v>
      </c>
      <c r="B4182">
        <v>3450613</v>
      </c>
      <c r="C4182">
        <v>315762</v>
      </c>
      <c r="D4182" t="s">
        <v>454</v>
      </c>
      <c r="E4182">
        <v>0</v>
      </c>
      <c r="F4182">
        <v>0</v>
      </c>
      <c r="G4182">
        <v>0</v>
      </c>
      <c r="H4182">
        <v>0</v>
      </c>
      <c r="I4182">
        <v>58</v>
      </c>
      <c r="J4182">
        <v>2020</v>
      </c>
      <c r="K4182" t="s">
        <v>179</v>
      </c>
      <c r="L4182">
        <v>4</v>
      </c>
      <c r="M4182">
        <v>0</v>
      </c>
      <c r="N4182">
        <v>8</v>
      </c>
      <c r="O4182">
        <v>10</v>
      </c>
      <c r="P4182" t="s">
        <v>1097</v>
      </c>
      <c r="Q4182" t="s">
        <v>1396</v>
      </c>
      <c r="R4182" t="s">
        <v>1374</v>
      </c>
      <c r="S4182">
        <v>3908</v>
      </c>
      <c r="T4182" t="s">
        <v>1424</v>
      </c>
      <c r="U4182" t="s">
        <v>1099</v>
      </c>
      <c r="V4182" t="s">
        <v>639</v>
      </c>
      <c r="W4182" t="s">
        <v>211</v>
      </c>
      <c r="X4182" t="s">
        <v>57</v>
      </c>
      <c r="Y4182" t="s">
        <v>1849</v>
      </c>
      <c r="Z4182" s="1">
        <v>44094</v>
      </c>
      <c r="AA4182">
        <v>58</v>
      </c>
      <c r="AB4182" t="s">
        <v>59</v>
      </c>
      <c r="AC4182">
        <v>2023</v>
      </c>
      <c r="AD4182">
        <v>940</v>
      </c>
      <c r="AE4182" t="s">
        <v>1850</v>
      </c>
      <c r="AF4182" t="s">
        <v>247</v>
      </c>
      <c r="AG4182" s="1">
        <v>35938</v>
      </c>
      <c r="AH4182" t="s">
        <v>248</v>
      </c>
      <c r="AI4182" t="s">
        <v>249</v>
      </c>
      <c r="AJ4182" t="s">
        <v>64</v>
      </c>
      <c r="AK4182">
        <v>177</v>
      </c>
      <c r="AL4182">
        <v>3000000</v>
      </c>
      <c r="AM4182">
        <v>3000000</v>
      </c>
      <c r="AN4182" s="1">
        <v>46203</v>
      </c>
      <c r="AO4182" t="s">
        <v>1862</v>
      </c>
      <c r="AP4182" t="s">
        <v>164</v>
      </c>
      <c r="AQ4182">
        <v>14</v>
      </c>
      <c r="AR4182" t="s">
        <v>1852</v>
      </c>
      <c r="AS4182">
        <v>0</v>
      </c>
      <c r="AT4182" t="s">
        <v>465</v>
      </c>
      <c r="AU4182">
        <v>26</v>
      </c>
    </row>
    <row r="4183" spans="1:47" x14ac:dyDescent="0.25">
      <c r="A4183" t="s">
        <v>1848</v>
      </c>
      <c r="B4183">
        <v>3450613</v>
      </c>
      <c r="C4183">
        <v>315762</v>
      </c>
      <c r="D4183" t="s">
        <v>454</v>
      </c>
      <c r="E4183">
        <v>0</v>
      </c>
      <c r="F4183">
        <v>0</v>
      </c>
      <c r="G4183">
        <v>0</v>
      </c>
      <c r="H4183">
        <v>0</v>
      </c>
      <c r="I4183">
        <v>58</v>
      </c>
      <c r="J4183">
        <v>2020</v>
      </c>
      <c r="K4183" t="s">
        <v>179</v>
      </c>
      <c r="L4183">
        <v>4</v>
      </c>
      <c r="M4183">
        <v>0</v>
      </c>
      <c r="N4183">
        <v>8</v>
      </c>
      <c r="O4183">
        <v>10</v>
      </c>
      <c r="P4183" t="s">
        <v>1097</v>
      </c>
      <c r="Q4183" t="s">
        <v>1396</v>
      </c>
      <c r="R4183" t="s">
        <v>1374</v>
      </c>
      <c r="S4183">
        <v>3908</v>
      </c>
      <c r="T4183" t="s">
        <v>1424</v>
      </c>
      <c r="U4183" t="s">
        <v>1099</v>
      </c>
      <c r="V4183" t="s">
        <v>639</v>
      </c>
      <c r="W4183" t="s">
        <v>211</v>
      </c>
      <c r="X4183" t="s">
        <v>57</v>
      </c>
      <c r="Y4183" t="s">
        <v>1849</v>
      </c>
      <c r="Z4183" s="1">
        <v>44094</v>
      </c>
      <c r="AA4183">
        <v>58</v>
      </c>
      <c r="AB4183" t="s">
        <v>59</v>
      </c>
      <c r="AC4183">
        <v>2023</v>
      </c>
      <c r="AD4183">
        <v>940</v>
      </c>
      <c r="AE4183" t="s">
        <v>1850</v>
      </c>
      <c r="AF4183" t="s">
        <v>247</v>
      </c>
      <c r="AG4183" s="1">
        <v>35938</v>
      </c>
      <c r="AH4183" t="s">
        <v>248</v>
      </c>
      <c r="AI4183" t="s">
        <v>249</v>
      </c>
      <c r="AJ4183" t="s">
        <v>64</v>
      </c>
      <c r="AK4183">
        <v>177</v>
      </c>
      <c r="AL4183">
        <v>3000000</v>
      </c>
      <c r="AM4183">
        <v>3000000</v>
      </c>
      <c r="AN4183" s="1">
        <v>46203</v>
      </c>
      <c r="AO4183" t="s">
        <v>1863</v>
      </c>
      <c r="AP4183" t="s">
        <v>66</v>
      </c>
      <c r="AQ4183">
        <v>14</v>
      </c>
      <c r="AR4183" t="s">
        <v>1852</v>
      </c>
      <c r="AS4183">
        <v>0</v>
      </c>
      <c r="AT4183" t="s">
        <v>248</v>
      </c>
      <c r="AU4183">
        <v>26</v>
      </c>
    </row>
    <row r="4184" spans="1:47" x14ac:dyDescent="0.25">
      <c r="A4184" t="s">
        <v>1864</v>
      </c>
      <c r="B4184">
        <v>3412906</v>
      </c>
      <c r="C4184">
        <v>393325</v>
      </c>
      <c r="D4184" t="s">
        <v>48</v>
      </c>
      <c r="E4184">
        <v>0</v>
      </c>
      <c r="F4184">
        <v>0</v>
      </c>
      <c r="G4184">
        <v>0</v>
      </c>
      <c r="H4184">
        <v>1</v>
      </c>
      <c r="I4184">
        <v>87</v>
      </c>
      <c r="J4184">
        <v>2020</v>
      </c>
      <c r="K4184" t="s">
        <v>179</v>
      </c>
      <c r="L4184">
        <v>1</v>
      </c>
      <c r="M4184">
        <v>3</v>
      </c>
      <c r="N4184">
        <v>18</v>
      </c>
      <c r="O4184">
        <v>11</v>
      </c>
      <c r="P4184" t="s">
        <v>1468</v>
      </c>
      <c r="Q4184" t="s">
        <v>932</v>
      </c>
      <c r="R4184" t="s">
        <v>494</v>
      </c>
      <c r="S4184">
        <v>33046.76150407573</v>
      </c>
      <c r="T4184" t="s">
        <v>244</v>
      </c>
      <c r="U4184" t="s">
        <v>135</v>
      </c>
      <c r="V4184" t="s">
        <v>116</v>
      </c>
      <c r="W4184" t="s">
        <v>302</v>
      </c>
      <c r="X4184" t="s">
        <v>57</v>
      </c>
      <c r="Y4184" t="s">
        <v>1865</v>
      </c>
      <c r="Z4184" s="1">
        <v>44100</v>
      </c>
      <c r="AA4184">
        <v>87</v>
      </c>
      <c r="AB4184" t="s">
        <v>59</v>
      </c>
      <c r="AC4184">
        <v>2021</v>
      </c>
      <c r="AD4184">
        <v>1123</v>
      </c>
      <c r="AE4184" t="s">
        <v>1229</v>
      </c>
      <c r="AF4184" t="s">
        <v>247</v>
      </c>
      <c r="AG4184" s="1">
        <v>36576</v>
      </c>
      <c r="AH4184" t="s">
        <v>355</v>
      </c>
      <c r="AI4184" t="s">
        <v>265</v>
      </c>
      <c r="AJ4184" t="s">
        <v>64</v>
      </c>
      <c r="AK4184">
        <v>185</v>
      </c>
      <c r="AL4184">
        <v>12000000</v>
      </c>
      <c r="AM4184">
        <v>12000000</v>
      </c>
      <c r="AN4184" s="1">
        <v>45838</v>
      </c>
      <c r="AO4184" t="s">
        <v>1230</v>
      </c>
      <c r="AP4184" t="s">
        <v>66</v>
      </c>
      <c r="AQ4184">
        <v>9</v>
      </c>
      <c r="AR4184" t="s">
        <v>1231</v>
      </c>
      <c r="AS4184">
        <v>0</v>
      </c>
      <c r="AT4184" t="s">
        <v>355</v>
      </c>
      <c r="AU4184">
        <v>24</v>
      </c>
    </row>
    <row r="4185" spans="1:47" x14ac:dyDescent="0.25">
      <c r="A4185" t="s">
        <v>1866</v>
      </c>
      <c r="B4185">
        <v>3415291</v>
      </c>
      <c r="C4185">
        <v>537467</v>
      </c>
      <c r="D4185" t="s">
        <v>255</v>
      </c>
      <c r="E4185">
        <v>0</v>
      </c>
      <c r="F4185">
        <v>0</v>
      </c>
      <c r="G4185">
        <v>1</v>
      </c>
      <c r="H4185">
        <v>0</v>
      </c>
      <c r="I4185">
        <v>77</v>
      </c>
      <c r="J4185">
        <v>2020</v>
      </c>
      <c r="K4185" t="s">
        <v>83</v>
      </c>
      <c r="L4185">
        <v>3</v>
      </c>
      <c r="M4185">
        <v>2</v>
      </c>
      <c r="N4185">
        <v>3</v>
      </c>
      <c r="O4185">
        <v>18</v>
      </c>
      <c r="P4185" t="s">
        <v>1867</v>
      </c>
      <c r="Q4185" t="s">
        <v>1807</v>
      </c>
      <c r="R4185" t="s">
        <v>1868</v>
      </c>
      <c r="S4185">
        <v>3200</v>
      </c>
      <c r="T4185" t="s">
        <v>1824</v>
      </c>
      <c r="U4185" t="s">
        <v>1869</v>
      </c>
      <c r="V4185" t="s">
        <v>600</v>
      </c>
      <c r="W4185" t="s">
        <v>207</v>
      </c>
      <c r="X4185" t="s">
        <v>57</v>
      </c>
      <c r="Y4185" t="s">
        <v>1870</v>
      </c>
      <c r="Z4185" s="1">
        <v>44100</v>
      </c>
      <c r="AA4185">
        <v>11</v>
      </c>
      <c r="AB4185" t="s">
        <v>81</v>
      </c>
      <c r="AC4185">
        <v>2023</v>
      </c>
      <c r="AD4185">
        <v>2671</v>
      </c>
      <c r="AE4185" t="s">
        <v>1812</v>
      </c>
      <c r="AF4185" t="s">
        <v>247</v>
      </c>
      <c r="AG4185" s="1">
        <v>35306</v>
      </c>
      <c r="AH4185" t="s">
        <v>355</v>
      </c>
      <c r="AI4185" t="s">
        <v>265</v>
      </c>
      <c r="AJ4185" t="s">
        <v>64</v>
      </c>
      <c r="AK4185">
        <v>176</v>
      </c>
      <c r="AL4185">
        <v>300000</v>
      </c>
      <c r="AM4185">
        <v>600000</v>
      </c>
      <c r="AN4185" s="1">
        <v>46203</v>
      </c>
      <c r="AO4185" t="s">
        <v>1813</v>
      </c>
      <c r="AP4185" t="s">
        <v>66</v>
      </c>
      <c r="AQ4185">
        <v>11</v>
      </c>
      <c r="AR4185" t="s">
        <v>1814</v>
      </c>
      <c r="AS4185">
        <v>0</v>
      </c>
      <c r="AT4185" t="s">
        <v>355</v>
      </c>
      <c r="AU4185">
        <v>28</v>
      </c>
    </row>
    <row r="4186" spans="1:47" x14ac:dyDescent="0.25">
      <c r="A4186" t="s">
        <v>1866</v>
      </c>
      <c r="B4186">
        <v>3415291</v>
      </c>
      <c r="C4186">
        <v>537467</v>
      </c>
      <c r="D4186" t="s">
        <v>255</v>
      </c>
      <c r="E4186">
        <v>0</v>
      </c>
      <c r="F4186">
        <v>0</v>
      </c>
      <c r="G4186">
        <v>1</v>
      </c>
      <c r="H4186">
        <v>0</v>
      </c>
      <c r="I4186">
        <v>77</v>
      </c>
      <c r="J4186">
        <v>2020</v>
      </c>
      <c r="K4186" t="s">
        <v>83</v>
      </c>
      <c r="L4186">
        <v>3</v>
      </c>
      <c r="M4186">
        <v>2</v>
      </c>
      <c r="N4186">
        <v>3</v>
      </c>
      <c r="O4186">
        <v>18</v>
      </c>
      <c r="P4186" t="s">
        <v>1867</v>
      </c>
      <c r="Q4186" t="s">
        <v>1807</v>
      </c>
      <c r="R4186" t="s">
        <v>1868</v>
      </c>
      <c r="S4186">
        <v>3200</v>
      </c>
      <c r="T4186" t="s">
        <v>1824</v>
      </c>
      <c r="U4186" t="s">
        <v>1869</v>
      </c>
      <c r="V4186" t="s">
        <v>600</v>
      </c>
      <c r="W4186" t="s">
        <v>207</v>
      </c>
      <c r="X4186" t="s">
        <v>57</v>
      </c>
      <c r="Y4186" t="s">
        <v>1870</v>
      </c>
      <c r="Z4186" s="1">
        <v>44100</v>
      </c>
      <c r="AA4186">
        <v>11</v>
      </c>
      <c r="AB4186" t="s">
        <v>81</v>
      </c>
      <c r="AC4186">
        <v>2023</v>
      </c>
      <c r="AD4186">
        <v>2671</v>
      </c>
      <c r="AE4186" t="s">
        <v>1812</v>
      </c>
      <c r="AF4186" t="s">
        <v>247</v>
      </c>
      <c r="AG4186" s="1">
        <v>35306</v>
      </c>
      <c r="AH4186" t="s">
        <v>355</v>
      </c>
      <c r="AI4186" t="s">
        <v>265</v>
      </c>
      <c r="AJ4186" t="s">
        <v>64</v>
      </c>
      <c r="AK4186">
        <v>176</v>
      </c>
      <c r="AL4186">
        <v>300000</v>
      </c>
      <c r="AM4186">
        <v>600000</v>
      </c>
      <c r="AN4186" s="1">
        <v>46203</v>
      </c>
      <c r="AO4186" t="s">
        <v>1815</v>
      </c>
      <c r="AP4186" t="s">
        <v>66</v>
      </c>
      <c r="AQ4186">
        <v>11</v>
      </c>
      <c r="AR4186" t="s">
        <v>1814</v>
      </c>
      <c r="AS4186">
        <v>0</v>
      </c>
      <c r="AT4186" t="s">
        <v>355</v>
      </c>
      <c r="AU4186">
        <v>28</v>
      </c>
    </row>
    <row r="4187" spans="1:47" x14ac:dyDescent="0.25">
      <c r="A4187" t="s">
        <v>1866</v>
      </c>
      <c r="B4187">
        <v>3415291</v>
      </c>
      <c r="C4187">
        <v>537467</v>
      </c>
      <c r="D4187" t="s">
        <v>255</v>
      </c>
      <c r="E4187">
        <v>0</v>
      </c>
      <c r="F4187">
        <v>0</v>
      </c>
      <c r="G4187">
        <v>1</v>
      </c>
      <c r="H4187">
        <v>0</v>
      </c>
      <c r="I4187">
        <v>77</v>
      </c>
      <c r="J4187">
        <v>2020</v>
      </c>
      <c r="K4187" t="s">
        <v>83</v>
      </c>
      <c r="L4187">
        <v>3</v>
      </c>
      <c r="M4187">
        <v>2</v>
      </c>
      <c r="N4187">
        <v>3</v>
      </c>
      <c r="O4187">
        <v>18</v>
      </c>
      <c r="P4187" t="s">
        <v>1867</v>
      </c>
      <c r="Q4187" t="s">
        <v>1807</v>
      </c>
      <c r="R4187" t="s">
        <v>1868</v>
      </c>
      <c r="S4187">
        <v>3200</v>
      </c>
      <c r="T4187" t="s">
        <v>1824</v>
      </c>
      <c r="U4187" t="s">
        <v>1869</v>
      </c>
      <c r="V4187" t="s">
        <v>600</v>
      </c>
      <c r="W4187" t="s">
        <v>207</v>
      </c>
      <c r="X4187" t="s">
        <v>57</v>
      </c>
      <c r="Y4187" t="s">
        <v>1870</v>
      </c>
      <c r="Z4187" s="1">
        <v>44100</v>
      </c>
      <c r="AA4187">
        <v>11</v>
      </c>
      <c r="AB4187" t="s">
        <v>81</v>
      </c>
      <c r="AC4187">
        <v>2023</v>
      </c>
      <c r="AD4187">
        <v>2671</v>
      </c>
      <c r="AE4187" t="s">
        <v>1812</v>
      </c>
      <c r="AF4187" t="s">
        <v>247</v>
      </c>
      <c r="AG4187" s="1">
        <v>35306</v>
      </c>
      <c r="AH4187" t="s">
        <v>355</v>
      </c>
      <c r="AI4187" t="s">
        <v>265</v>
      </c>
      <c r="AJ4187" t="s">
        <v>64</v>
      </c>
      <c r="AK4187">
        <v>176</v>
      </c>
      <c r="AL4187">
        <v>300000</v>
      </c>
      <c r="AM4187">
        <v>600000</v>
      </c>
      <c r="AN4187" s="1">
        <v>46203</v>
      </c>
      <c r="AO4187" t="s">
        <v>1816</v>
      </c>
      <c r="AP4187" t="s">
        <v>164</v>
      </c>
      <c r="AQ4187">
        <v>11</v>
      </c>
      <c r="AR4187" t="s">
        <v>1814</v>
      </c>
      <c r="AS4187">
        <v>0</v>
      </c>
      <c r="AT4187" t="s">
        <v>355</v>
      </c>
      <c r="AU4187">
        <v>28</v>
      </c>
    </row>
    <row r="4188" spans="1:47" x14ac:dyDescent="0.25">
      <c r="A4188" t="s">
        <v>1866</v>
      </c>
      <c r="B4188">
        <v>3415291</v>
      </c>
      <c r="C4188">
        <v>537467</v>
      </c>
      <c r="D4188" t="s">
        <v>255</v>
      </c>
      <c r="E4188">
        <v>0</v>
      </c>
      <c r="F4188">
        <v>0</v>
      </c>
      <c r="G4188">
        <v>1</v>
      </c>
      <c r="H4188">
        <v>0</v>
      </c>
      <c r="I4188">
        <v>77</v>
      </c>
      <c r="J4188">
        <v>2020</v>
      </c>
      <c r="K4188" t="s">
        <v>83</v>
      </c>
      <c r="L4188">
        <v>3</v>
      </c>
      <c r="M4188">
        <v>2</v>
      </c>
      <c r="N4188">
        <v>3</v>
      </c>
      <c r="O4188">
        <v>18</v>
      </c>
      <c r="P4188" t="s">
        <v>1867</v>
      </c>
      <c r="Q4188" t="s">
        <v>1807</v>
      </c>
      <c r="R4188" t="s">
        <v>1868</v>
      </c>
      <c r="S4188">
        <v>3200</v>
      </c>
      <c r="T4188" t="s">
        <v>1824</v>
      </c>
      <c r="U4188" t="s">
        <v>1869</v>
      </c>
      <c r="V4188" t="s">
        <v>600</v>
      </c>
      <c r="W4188" t="s">
        <v>207</v>
      </c>
      <c r="X4188" t="s">
        <v>57</v>
      </c>
      <c r="Y4188" t="s">
        <v>1870</v>
      </c>
      <c r="Z4188" s="1">
        <v>44100</v>
      </c>
      <c r="AA4188">
        <v>11</v>
      </c>
      <c r="AB4188" t="s">
        <v>81</v>
      </c>
      <c r="AC4188">
        <v>2023</v>
      </c>
      <c r="AD4188">
        <v>2671</v>
      </c>
      <c r="AE4188" t="s">
        <v>1812</v>
      </c>
      <c r="AF4188" t="s">
        <v>247</v>
      </c>
      <c r="AG4188" s="1">
        <v>35306</v>
      </c>
      <c r="AH4188" t="s">
        <v>355</v>
      </c>
      <c r="AI4188" t="s">
        <v>265</v>
      </c>
      <c r="AJ4188" t="s">
        <v>64</v>
      </c>
      <c r="AK4188">
        <v>176</v>
      </c>
      <c r="AL4188">
        <v>300000</v>
      </c>
      <c r="AM4188">
        <v>600000</v>
      </c>
      <c r="AN4188" s="1">
        <v>46203</v>
      </c>
      <c r="AO4188" t="s">
        <v>1817</v>
      </c>
      <c r="AP4188" t="s">
        <v>66</v>
      </c>
      <c r="AQ4188">
        <v>11</v>
      </c>
      <c r="AR4188" t="s">
        <v>1814</v>
      </c>
      <c r="AS4188">
        <v>0</v>
      </c>
      <c r="AT4188" t="s">
        <v>355</v>
      </c>
      <c r="AU4188">
        <v>28</v>
      </c>
    </row>
    <row r="4189" spans="1:47" x14ac:dyDescent="0.25">
      <c r="A4189" t="s">
        <v>1866</v>
      </c>
      <c r="B4189">
        <v>3415291</v>
      </c>
      <c r="C4189">
        <v>537467</v>
      </c>
      <c r="D4189" t="s">
        <v>255</v>
      </c>
      <c r="E4189">
        <v>0</v>
      </c>
      <c r="F4189">
        <v>0</v>
      </c>
      <c r="G4189">
        <v>1</v>
      </c>
      <c r="H4189">
        <v>0</v>
      </c>
      <c r="I4189">
        <v>77</v>
      </c>
      <c r="J4189">
        <v>2020</v>
      </c>
      <c r="K4189" t="s">
        <v>83</v>
      </c>
      <c r="L4189">
        <v>3</v>
      </c>
      <c r="M4189">
        <v>2</v>
      </c>
      <c r="N4189">
        <v>3</v>
      </c>
      <c r="O4189">
        <v>18</v>
      </c>
      <c r="P4189" t="s">
        <v>1867</v>
      </c>
      <c r="Q4189" t="s">
        <v>1807</v>
      </c>
      <c r="R4189" t="s">
        <v>1868</v>
      </c>
      <c r="S4189">
        <v>3200</v>
      </c>
      <c r="T4189" t="s">
        <v>1824</v>
      </c>
      <c r="U4189" t="s">
        <v>1869</v>
      </c>
      <c r="V4189" t="s">
        <v>600</v>
      </c>
      <c r="W4189" t="s">
        <v>207</v>
      </c>
      <c r="X4189" t="s">
        <v>57</v>
      </c>
      <c r="Y4189" t="s">
        <v>1870</v>
      </c>
      <c r="Z4189" s="1">
        <v>44100</v>
      </c>
      <c r="AA4189">
        <v>11</v>
      </c>
      <c r="AB4189" t="s">
        <v>81</v>
      </c>
      <c r="AC4189">
        <v>2023</v>
      </c>
      <c r="AD4189">
        <v>2671</v>
      </c>
      <c r="AE4189" t="s">
        <v>1812</v>
      </c>
      <c r="AF4189" t="s">
        <v>247</v>
      </c>
      <c r="AG4189" s="1">
        <v>35306</v>
      </c>
      <c r="AH4189" t="s">
        <v>355</v>
      </c>
      <c r="AI4189" t="s">
        <v>265</v>
      </c>
      <c r="AJ4189" t="s">
        <v>64</v>
      </c>
      <c r="AK4189">
        <v>176</v>
      </c>
      <c r="AL4189">
        <v>300000</v>
      </c>
      <c r="AM4189">
        <v>600000</v>
      </c>
      <c r="AN4189" s="1">
        <v>46203</v>
      </c>
      <c r="AO4189" t="s">
        <v>1818</v>
      </c>
      <c r="AP4189" t="s">
        <v>66</v>
      </c>
      <c r="AQ4189">
        <v>28</v>
      </c>
      <c r="AR4189" t="s">
        <v>1814</v>
      </c>
      <c r="AS4189">
        <v>0</v>
      </c>
      <c r="AT4189" t="s">
        <v>355</v>
      </c>
      <c r="AU4189">
        <v>28</v>
      </c>
    </row>
    <row r="4190" spans="1:47" x14ac:dyDescent="0.25">
      <c r="A4190" t="s">
        <v>1866</v>
      </c>
      <c r="B4190">
        <v>3415291</v>
      </c>
      <c r="C4190">
        <v>537467</v>
      </c>
      <c r="D4190" t="s">
        <v>255</v>
      </c>
      <c r="E4190">
        <v>0</v>
      </c>
      <c r="F4190">
        <v>0</v>
      </c>
      <c r="G4190">
        <v>1</v>
      </c>
      <c r="H4190">
        <v>0</v>
      </c>
      <c r="I4190">
        <v>77</v>
      </c>
      <c r="J4190">
        <v>2020</v>
      </c>
      <c r="K4190" t="s">
        <v>83</v>
      </c>
      <c r="L4190">
        <v>3</v>
      </c>
      <c r="M4190">
        <v>2</v>
      </c>
      <c r="N4190">
        <v>3</v>
      </c>
      <c r="O4190">
        <v>18</v>
      </c>
      <c r="P4190" t="s">
        <v>1867</v>
      </c>
      <c r="Q4190" t="s">
        <v>1807</v>
      </c>
      <c r="R4190" t="s">
        <v>1868</v>
      </c>
      <c r="S4190">
        <v>3200</v>
      </c>
      <c r="T4190" t="s">
        <v>1824</v>
      </c>
      <c r="U4190" t="s">
        <v>1869</v>
      </c>
      <c r="V4190" t="s">
        <v>600</v>
      </c>
      <c r="W4190" t="s">
        <v>207</v>
      </c>
      <c r="X4190" t="s">
        <v>57</v>
      </c>
      <c r="Y4190" t="s">
        <v>1870</v>
      </c>
      <c r="Z4190" s="1">
        <v>44100</v>
      </c>
      <c r="AA4190">
        <v>11</v>
      </c>
      <c r="AB4190" t="s">
        <v>81</v>
      </c>
      <c r="AC4190">
        <v>2023</v>
      </c>
      <c r="AD4190">
        <v>2671</v>
      </c>
      <c r="AE4190" t="s">
        <v>1812</v>
      </c>
      <c r="AF4190" t="s">
        <v>247</v>
      </c>
      <c r="AG4190" s="1">
        <v>35306</v>
      </c>
      <c r="AH4190" t="s">
        <v>355</v>
      </c>
      <c r="AI4190" t="s">
        <v>265</v>
      </c>
      <c r="AJ4190" t="s">
        <v>64</v>
      </c>
      <c r="AK4190">
        <v>176</v>
      </c>
      <c r="AL4190">
        <v>300000</v>
      </c>
      <c r="AM4190">
        <v>600000</v>
      </c>
      <c r="AN4190" s="1">
        <v>46203</v>
      </c>
      <c r="AO4190" t="s">
        <v>1819</v>
      </c>
      <c r="AP4190" t="s">
        <v>66</v>
      </c>
      <c r="AQ4190">
        <v>28</v>
      </c>
      <c r="AR4190" t="s">
        <v>1814</v>
      </c>
      <c r="AS4190">
        <v>0</v>
      </c>
      <c r="AT4190" t="s">
        <v>355</v>
      </c>
      <c r="AU4190">
        <v>28</v>
      </c>
    </row>
    <row r="4191" spans="1:47" x14ac:dyDescent="0.25">
      <c r="A4191" t="s">
        <v>1866</v>
      </c>
      <c r="B4191">
        <v>3415291</v>
      </c>
      <c r="C4191">
        <v>537467</v>
      </c>
      <c r="D4191" t="s">
        <v>255</v>
      </c>
      <c r="E4191">
        <v>0</v>
      </c>
      <c r="F4191">
        <v>0</v>
      </c>
      <c r="G4191">
        <v>1</v>
      </c>
      <c r="H4191">
        <v>0</v>
      </c>
      <c r="I4191">
        <v>77</v>
      </c>
      <c r="J4191">
        <v>2020</v>
      </c>
      <c r="K4191" t="s">
        <v>83</v>
      </c>
      <c r="L4191">
        <v>3</v>
      </c>
      <c r="M4191">
        <v>2</v>
      </c>
      <c r="N4191">
        <v>3</v>
      </c>
      <c r="O4191">
        <v>18</v>
      </c>
      <c r="P4191" t="s">
        <v>1867</v>
      </c>
      <c r="Q4191" t="s">
        <v>1807</v>
      </c>
      <c r="R4191" t="s">
        <v>1868</v>
      </c>
      <c r="S4191">
        <v>3200</v>
      </c>
      <c r="T4191" t="s">
        <v>1824</v>
      </c>
      <c r="U4191" t="s">
        <v>1869</v>
      </c>
      <c r="V4191" t="s">
        <v>600</v>
      </c>
      <c r="W4191" t="s">
        <v>207</v>
      </c>
      <c r="X4191" t="s">
        <v>57</v>
      </c>
      <c r="Y4191" t="s">
        <v>1870</v>
      </c>
      <c r="Z4191" s="1">
        <v>44100</v>
      </c>
      <c r="AA4191">
        <v>11</v>
      </c>
      <c r="AB4191" t="s">
        <v>81</v>
      </c>
      <c r="AC4191">
        <v>2023</v>
      </c>
      <c r="AD4191">
        <v>2671</v>
      </c>
      <c r="AE4191" t="s">
        <v>1812</v>
      </c>
      <c r="AF4191" t="s">
        <v>247</v>
      </c>
      <c r="AG4191" s="1">
        <v>35306</v>
      </c>
      <c r="AH4191" t="s">
        <v>355</v>
      </c>
      <c r="AI4191" t="s">
        <v>265</v>
      </c>
      <c r="AJ4191" t="s">
        <v>64</v>
      </c>
      <c r="AK4191">
        <v>176</v>
      </c>
      <c r="AL4191">
        <v>300000</v>
      </c>
      <c r="AM4191">
        <v>600000</v>
      </c>
      <c r="AN4191" s="1">
        <v>46203</v>
      </c>
      <c r="AO4191" t="s">
        <v>1820</v>
      </c>
      <c r="AP4191" t="s">
        <v>66</v>
      </c>
      <c r="AQ4191">
        <v>28</v>
      </c>
      <c r="AR4191" t="s">
        <v>1814</v>
      </c>
      <c r="AS4191">
        <v>0</v>
      </c>
      <c r="AT4191" t="s">
        <v>355</v>
      </c>
      <c r="AU4191">
        <v>28</v>
      </c>
    </row>
    <row r="4192" spans="1:47" x14ac:dyDescent="0.25">
      <c r="A4192" t="s">
        <v>1866</v>
      </c>
      <c r="B4192">
        <v>3415291</v>
      </c>
      <c r="C4192">
        <v>537467</v>
      </c>
      <c r="D4192" t="s">
        <v>255</v>
      </c>
      <c r="E4192">
        <v>0</v>
      </c>
      <c r="F4192">
        <v>0</v>
      </c>
      <c r="G4192">
        <v>1</v>
      </c>
      <c r="H4192">
        <v>0</v>
      </c>
      <c r="I4192">
        <v>77</v>
      </c>
      <c r="J4192">
        <v>2020</v>
      </c>
      <c r="K4192" t="s">
        <v>83</v>
      </c>
      <c r="L4192">
        <v>3</v>
      </c>
      <c r="M4192">
        <v>2</v>
      </c>
      <c r="N4192">
        <v>3</v>
      </c>
      <c r="O4192">
        <v>18</v>
      </c>
      <c r="P4192" t="s">
        <v>1867</v>
      </c>
      <c r="Q4192" t="s">
        <v>1807</v>
      </c>
      <c r="R4192" t="s">
        <v>1868</v>
      </c>
      <c r="S4192">
        <v>3200</v>
      </c>
      <c r="T4192" t="s">
        <v>1824</v>
      </c>
      <c r="U4192" t="s">
        <v>1869</v>
      </c>
      <c r="V4192" t="s">
        <v>600</v>
      </c>
      <c r="W4192" t="s">
        <v>207</v>
      </c>
      <c r="X4192" t="s">
        <v>57</v>
      </c>
      <c r="Y4192" t="s">
        <v>1870</v>
      </c>
      <c r="Z4192" s="1">
        <v>44100</v>
      </c>
      <c r="AA4192">
        <v>11</v>
      </c>
      <c r="AB4192" t="s">
        <v>81</v>
      </c>
      <c r="AC4192">
        <v>2023</v>
      </c>
      <c r="AD4192">
        <v>2671</v>
      </c>
      <c r="AE4192" t="s">
        <v>1812</v>
      </c>
      <c r="AF4192" t="s">
        <v>247</v>
      </c>
      <c r="AG4192" s="1">
        <v>35306</v>
      </c>
      <c r="AH4192" t="s">
        <v>355</v>
      </c>
      <c r="AI4192" t="s">
        <v>265</v>
      </c>
      <c r="AJ4192" t="s">
        <v>64</v>
      </c>
      <c r="AK4192">
        <v>176</v>
      </c>
      <c r="AL4192">
        <v>300000</v>
      </c>
      <c r="AM4192">
        <v>600000</v>
      </c>
      <c r="AN4192" s="1">
        <v>46203</v>
      </c>
      <c r="AO4192" t="s">
        <v>1821</v>
      </c>
      <c r="AP4192" t="s">
        <v>66</v>
      </c>
      <c r="AQ4192">
        <v>28</v>
      </c>
      <c r="AR4192" t="s">
        <v>1814</v>
      </c>
      <c r="AS4192">
        <v>0</v>
      </c>
      <c r="AT4192" t="s">
        <v>355</v>
      </c>
      <c r="AU4192">
        <v>28</v>
      </c>
    </row>
    <row r="4193" spans="1:47" x14ac:dyDescent="0.25">
      <c r="A4193" t="s">
        <v>1866</v>
      </c>
      <c r="B4193">
        <v>3415291</v>
      </c>
      <c r="C4193">
        <v>537467</v>
      </c>
      <c r="D4193" t="s">
        <v>255</v>
      </c>
      <c r="E4193">
        <v>0</v>
      </c>
      <c r="F4193">
        <v>0</v>
      </c>
      <c r="G4193">
        <v>1</v>
      </c>
      <c r="H4193">
        <v>0</v>
      </c>
      <c r="I4193">
        <v>77</v>
      </c>
      <c r="J4193">
        <v>2020</v>
      </c>
      <c r="K4193" t="s">
        <v>83</v>
      </c>
      <c r="L4193">
        <v>3</v>
      </c>
      <c r="M4193">
        <v>2</v>
      </c>
      <c r="N4193">
        <v>3</v>
      </c>
      <c r="O4193">
        <v>18</v>
      </c>
      <c r="P4193" t="s">
        <v>1867</v>
      </c>
      <c r="Q4193" t="s">
        <v>1807</v>
      </c>
      <c r="R4193" t="s">
        <v>1868</v>
      </c>
      <c r="S4193">
        <v>3200</v>
      </c>
      <c r="T4193" t="s">
        <v>1824</v>
      </c>
      <c r="U4193" t="s">
        <v>1869</v>
      </c>
      <c r="V4193" t="s">
        <v>600</v>
      </c>
      <c r="W4193" t="s">
        <v>207</v>
      </c>
      <c r="X4193" t="s">
        <v>57</v>
      </c>
      <c r="Y4193" t="s">
        <v>1871</v>
      </c>
      <c r="Z4193" s="1">
        <v>44100</v>
      </c>
      <c r="AA4193">
        <v>77</v>
      </c>
      <c r="AB4193" t="s">
        <v>59</v>
      </c>
      <c r="AC4193">
        <v>2023</v>
      </c>
      <c r="AD4193">
        <v>2671</v>
      </c>
      <c r="AE4193" t="s">
        <v>1812</v>
      </c>
      <c r="AF4193" t="s">
        <v>247</v>
      </c>
      <c r="AG4193" s="1">
        <v>35306</v>
      </c>
      <c r="AH4193" t="s">
        <v>355</v>
      </c>
      <c r="AI4193" t="s">
        <v>265</v>
      </c>
      <c r="AJ4193" t="s">
        <v>64</v>
      </c>
      <c r="AK4193">
        <v>176</v>
      </c>
      <c r="AL4193">
        <v>300000</v>
      </c>
      <c r="AM4193">
        <v>600000</v>
      </c>
      <c r="AN4193" s="1">
        <v>46203</v>
      </c>
      <c r="AO4193" t="s">
        <v>1813</v>
      </c>
      <c r="AP4193" t="s">
        <v>66</v>
      </c>
      <c r="AQ4193">
        <v>11</v>
      </c>
      <c r="AR4193" t="s">
        <v>1814</v>
      </c>
      <c r="AS4193">
        <v>0</v>
      </c>
      <c r="AT4193" t="s">
        <v>355</v>
      </c>
      <c r="AU4193">
        <v>28</v>
      </c>
    </row>
    <row r="4194" spans="1:47" x14ac:dyDescent="0.25">
      <c r="A4194" t="s">
        <v>1866</v>
      </c>
      <c r="B4194">
        <v>3415291</v>
      </c>
      <c r="C4194">
        <v>537467</v>
      </c>
      <c r="D4194" t="s">
        <v>255</v>
      </c>
      <c r="E4194">
        <v>0</v>
      </c>
      <c r="F4194">
        <v>0</v>
      </c>
      <c r="G4194">
        <v>1</v>
      </c>
      <c r="H4194">
        <v>0</v>
      </c>
      <c r="I4194">
        <v>77</v>
      </c>
      <c r="J4194">
        <v>2020</v>
      </c>
      <c r="K4194" t="s">
        <v>83</v>
      </c>
      <c r="L4194">
        <v>3</v>
      </c>
      <c r="M4194">
        <v>2</v>
      </c>
      <c r="N4194">
        <v>3</v>
      </c>
      <c r="O4194">
        <v>18</v>
      </c>
      <c r="P4194" t="s">
        <v>1867</v>
      </c>
      <c r="Q4194" t="s">
        <v>1807</v>
      </c>
      <c r="R4194" t="s">
        <v>1868</v>
      </c>
      <c r="S4194">
        <v>3200</v>
      </c>
      <c r="T4194" t="s">
        <v>1824</v>
      </c>
      <c r="U4194" t="s">
        <v>1869</v>
      </c>
      <c r="V4194" t="s">
        <v>600</v>
      </c>
      <c r="W4194" t="s">
        <v>207</v>
      </c>
      <c r="X4194" t="s">
        <v>57</v>
      </c>
      <c r="Y4194" t="s">
        <v>1871</v>
      </c>
      <c r="Z4194" s="1">
        <v>44100</v>
      </c>
      <c r="AA4194">
        <v>77</v>
      </c>
      <c r="AB4194" t="s">
        <v>59</v>
      </c>
      <c r="AC4194">
        <v>2023</v>
      </c>
      <c r="AD4194">
        <v>2671</v>
      </c>
      <c r="AE4194" t="s">
        <v>1812</v>
      </c>
      <c r="AF4194" t="s">
        <v>247</v>
      </c>
      <c r="AG4194" s="1">
        <v>35306</v>
      </c>
      <c r="AH4194" t="s">
        <v>355</v>
      </c>
      <c r="AI4194" t="s">
        <v>265</v>
      </c>
      <c r="AJ4194" t="s">
        <v>64</v>
      </c>
      <c r="AK4194">
        <v>176</v>
      </c>
      <c r="AL4194">
        <v>300000</v>
      </c>
      <c r="AM4194">
        <v>600000</v>
      </c>
      <c r="AN4194" s="1">
        <v>46203</v>
      </c>
      <c r="AO4194" t="s">
        <v>1815</v>
      </c>
      <c r="AP4194" t="s">
        <v>66</v>
      </c>
      <c r="AQ4194">
        <v>11</v>
      </c>
      <c r="AR4194" t="s">
        <v>1814</v>
      </c>
      <c r="AS4194">
        <v>0</v>
      </c>
      <c r="AT4194" t="s">
        <v>355</v>
      </c>
      <c r="AU4194">
        <v>28</v>
      </c>
    </row>
    <row r="4195" spans="1:47" x14ac:dyDescent="0.25">
      <c r="A4195" t="s">
        <v>1866</v>
      </c>
      <c r="B4195">
        <v>3415291</v>
      </c>
      <c r="C4195">
        <v>537467</v>
      </c>
      <c r="D4195" t="s">
        <v>255</v>
      </c>
      <c r="E4195">
        <v>0</v>
      </c>
      <c r="F4195">
        <v>0</v>
      </c>
      <c r="G4195">
        <v>1</v>
      </c>
      <c r="H4195">
        <v>0</v>
      </c>
      <c r="I4195">
        <v>77</v>
      </c>
      <c r="J4195">
        <v>2020</v>
      </c>
      <c r="K4195" t="s">
        <v>83</v>
      </c>
      <c r="L4195">
        <v>3</v>
      </c>
      <c r="M4195">
        <v>2</v>
      </c>
      <c r="N4195">
        <v>3</v>
      </c>
      <c r="O4195">
        <v>18</v>
      </c>
      <c r="P4195" t="s">
        <v>1867</v>
      </c>
      <c r="Q4195" t="s">
        <v>1807</v>
      </c>
      <c r="R4195" t="s">
        <v>1868</v>
      </c>
      <c r="S4195">
        <v>3200</v>
      </c>
      <c r="T4195" t="s">
        <v>1824</v>
      </c>
      <c r="U4195" t="s">
        <v>1869</v>
      </c>
      <c r="V4195" t="s">
        <v>600</v>
      </c>
      <c r="W4195" t="s">
        <v>207</v>
      </c>
      <c r="X4195" t="s">
        <v>57</v>
      </c>
      <c r="Y4195" t="s">
        <v>1871</v>
      </c>
      <c r="Z4195" s="1">
        <v>44100</v>
      </c>
      <c r="AA4195">
        <v>77</v>
      </c>
      <c r="AB4195" t="s">
        <v>59</v>
      </c>
      <c r="AC4195">
        <v>2023</v>
      </c>
      <c r="AD4195">
        <v>2671</v>
      </c>
      <c r="AE4195" t="s">
        <v>1812</v>
      </c>
      <c r="AF4195" t="s">
        <v>247</v>
      </c>
      <c r="AG4195" s="1">
        <v>35306</v>
      </c>
      <c r="AH4195" t="s">
        <v>355</v>
      </c>
      <c r="AI4195" t="s">
        <v>265</v>
      </c>
      <c r="AJ4195" t="s">
        <v>64</v>
      </c>
      <c r="AK4195">
        <v>176</v>
      </c>
      <c r="AL4195">
        <v>300000</v>
      </c>
      <c r="AM4195">
        <v>600000</v>
      </c>
      <c r="AN4195" s="1">
        <v>46203</v>
      </c>
      <c r="AO4195" t="s">
        <v>1816</v>
      </c>
      <c r="AP4195" t="s">
        <v>164</v>
      </c>
      <c r="AQ4195">
        <v>11</v>
      </c>
      <c r="AR4195" t="s">
        <v>1814</v>
      </c>
      <c r="AS4195">
        <v>0</v>
      </c>
      <c r="AT4195" t="s">
        <v>355</v>
      </c>
      <c r="AU4195">
        <v>28</v>
      </c>
    </row>
    <row r="4196" spans="1:47" x14ac:dyDescent="0.25">
      <c r="A4196" t="s">
        <v>1866</v>
      </c>
      <c r="B4196">
        <v>3415291</v>
      </c>
      <c r="C4196">
        <v>537467</v>
      </c>
      <c r="D4196" t="s">
        <v>255</v>
      </c>
      <c r="E4196">
        <v>0</v>
      </c>
      <c r="F4196">
        <v>0</v>
      </c>
      <c r="G4196">
        <v>1</v>
      </c>
      <c r="H4196">
        <v>0</v>
      </c>
      <c r="I4196">
        <v>77</v>
      </c>
      <c r="J4196">
        <v>2020</v>
      </c>
      <c r="K4196" t="s">
        <v>83</v>
      </c>
      <c r="L4196">
        <v>3</v>
      </c>
      <c r="M4196">
        <v>2</v>
      </c>
      <c r="N4196">
        <v>3</v>
      </c>
      <c r="O4196">
        <v>18</v>
      </c>
      <c r="P4196" t="s">
        <v>1867</v>
      </c>
      <c r="Q4196" t="s">
        <v>1807</v>
      </c>
      <c r="R4196" t="s">
        <v>1868</v>
      </c>
      <c r="S4196">
        <v>3200</v>
      </c>
      <c r="T4196" t="s">
        <v>1824</v>
      </c>
      <c r="U4196" t="s">
        <v>1869</v>
      </c>
      <c r="V4196" t="s">
        <v>600</v>
      </c>
      <c r="W4196" t="s">
        <v>207</v>
      </c>
      <c r="X4196" t="s">
        <v>57</v>
      </c>
      <c r="Y4196" t="s">
        <v>1871</v>
      </c>
      <c r="Z4196" s="1">
        <v>44100</v>
      </c>
      <c r="AA4196">
        <v>77</v>
      </c>
      <c r="AB4196" t="s">
        <v>59</v>
      </c>
      <c r="AC4196">
        <v>2023</v>
      </c>
      <c r="AD4196">
        <v>2671</v>
      </c>
      <c r="AE4196" t="s">
        <v>1812</v>
      </c>
      <c r="AF4196" t="s">
        <v>247</v>
      </c>
      <c r="AG4196" s="1">
        <v>35306</v>
      </c>
      <c r="AH4196" t="s">
        <v>355</v>
      </c>
      <c r="AI4196" t="s">
        <v>265</v>
      </c>
      <c r="AJ4196" t="s">
        <v>64</v>
      </c>
      <c r="AK4196">
        <v>176</v>
      </c>
      <c r="AL4196">
        <v>300000</v>
      </c>
      <c r="AM4196">
        <v>600000</v>
      </c>
      <c r="AN4196" s="1">
        <v>46203</v>
      </c>
      <c r="AO4196" t="s">
        <v>1817</v>
      </c>
      <c r="AP4196" t="s">
        <v>66</v>
      </c>
      <c r="AQ4196">
        <v>11</v>
      </c>
      <c r="AR4196" t="s">
        <v>1814</v>
      </c>
      <c r="AS4196">
        <v>0</v>
      </c>
      <c r="AT4196" t="s">
        <v>355</v>
      </c>
      <c r="AU4196">
        <v>28</v>
      </c>
    </row>
    <row r="4197" spans="1:47" x14ac:dyDescent="0.25">
      <c r="A4197" t="s">
        <v>1866</v>
      </c>
      <c r="B4197">
        <v>3415291</v>
      </c>
      <c r="C4197">
        <v>537467</v>
      </c>
      <c r="D4197" t="s">
        <v>255</v>
      </c>
      <c r="E4197">
        <v>0</v>
      </c>
      <c r="F4197">
        <v>0</v>
      </c>
      <c r="G4197">
        <v>1</v>
      </c>
      <c r="H4197">
        <v>0</v>
      </c>
      <c r="I4197">
        <v>77</v>
      </c>
      <c r="J4197">
        <v>2020</v>
      </c>
      <c r="K4197" t="s">
        <v>83</v>
      </c>
      <c r="L4197">
        <v>3</v>
      </c>
      <c r="M4197">
        <v>2</v>
      </c>
      <c r="N4197">
        <v>3</v>
      </c>
      <c r="O4197">
        <v>18</v>
      </c>
      <c r="P4197" t="s">
        <v>1867</v>
      </c>
      <c r="Q4197" t="s">
        <v>1807</v>
      </c>
      <c r="R4197" t="s">
        <v>1868</v>
      </c>
      <c r="S4197">
        <v>3200</v>
      </c>
      <c r="T4197" t="s">
        <v>1824</v>
      </c>
      <c r="U4197" t="s">
        <v>1869</v>
      </c>
      <c r="V4197" t="s">
        <v>600</v>
      </c>
      <c r="W4197" t="s">
        <v>207</v>
      </c>
      <c r="X4197" t="s">
        <v>57</v>
      </c>
      <c r="Y4197" t="s">
        <v>1871</v>
      </c>
      <c r="Z4197" s="1">
        <v>44100</v>
      </c>
      <c r="AA4197">
        <v>77</v>
      </c>
      <c r="AB4197" t="s">
        <v>59</v>
      </c>
      <c r="AC4197">
        <v>2023</v>
      </c>
      <c r="AD4197">
        <v>2671</v>
      </c>
      <c r="AE4197" t="s">
        <v>1812</v>
      </c>
      <c r="AF4197" t="s">
        <v>247</v>
      </c>
      <c r="AG4197" s="1">
        <v>35306</v>
      </c>
      <c r="AH4197" t="s">
        <v>355</v>
      </c>
      <c r="AI4197" t="s">
        <v>265</v>
      </c>
      <c r="AJ4197" t="s">
        <v>64</v>
      </c>
      <c r="AK4197">
        <v>176</v>
      </c>
      <c r="AL4197">
        <v>300000</v>
      </c>
      <c r="AM4197">
        <v>600000</v>
      </c>
      <c r="AN4197" s="1">
        <v>46203</v>
      </c>
      <c r="AO4197" t="s">
        <v>1818</v>
      </c>
      <c r="AP4197" t="s">
        <v>66</v>
      </c>
      <c r="AQ4197">
        <v>28</v>
      </c>
      <c r="AR4197" t="s">
        <v>1814</v>
      </c>
      <c r="AS4197">
        <v>0</v>
      </c>
      <c r="AT4197" t="s">
        <v>355</v>
      </c>
      <c r="AU4197">
        <v>28</v>
      </c>
    </row>
    <row r="4198" spans="1:47" x14ac:dyDescent="0.25">
      <c r="A4198" t="s">
        <v>1866</v>
      </c>
      <c r="B4198">
        <v>3415291</v>
      </c>
      <c r="C4198">
        <v>537467</v>
      </c>
      <c r="D4198" t="s">
        <v>255</v>
      </c>
      <c r="E4198">
        <v>0</v>
      </c>
      <c r="F4198">
        <v>0</v>
      </c>
      <c r="G4198">
        <v>1</v>
      </c>
      <c r="H4198">
        <v>0</v>
      </c>
      <c r="I4198">
        <v>77</v>
      </c>
      <c r="J4198">
        <v>2020</v>
      </c>
      <c r="K4198" t="s">
        <v>83</v>
      </c>
      <c r="L4198">
        <v>3</v>
      </c>
      <c r="M4198">
        <v>2</v>
      </c>
      <c r="N4198">
        <v>3</v>
      </c>
      <c r="O4198">
        <v>18</v>
      </c>
      <c r="P4198" t="s">
        <v>1867</v>
      </c>
      <c r="Q4198" t="s">
        <v>1807</v>
      </c>
      <c r="R4198" t="s">
        <v>1868</v>
      </c>
      <c r="S4198">
        <v>3200</v>
      </c>
      <c r="T4198" t="s">
        <v>1824</v>
      </c>
      <c r="U4198" t="s">
        <v>1869</v>
      </c>
      <c r="V4198" t="s">
        <v>600</v>
      </c>
      <c r="W4198" t="s">
        <v>207</v>
      </c>
      <c r="X4198" t="s">
        <v>57</v>
      </c>
      <c r="Y4198" t="s">
        <v>1871</v>
      </c>
      <c r="Z4198" s="1">
        <v>44100</v>
      </c>
      <c r="AA4198">
        <v>77</v>
      </c>
      <c r="AB4198" t="s">
        <v>59</v>
      </c>
      <c r="AC4198">
        <v>2023</v>
      </c>
      <c r="AD4198">
        <v>2671</v>
      </c>
      <c r="AE4198" t="s">
        <v>1812</v>
      </c>
      <c r="AF4198" t="s">
        <v>247</v>
      </c>
      <c r="AG4198" s="1">
        <v>35306</v>
      </c>
      <c r="AH4198" t="s">
        <v>355</v>
      </c>
      <c r="AI4198" t="s">
        <v>265</v>
      </c>
      <c r="AJ4198" t="s">
        <v>64</v>
      </c>
      <c r="AK4198">
        <v>176</v>
      </c>
      <c r="AL4198">
        <v>300000</v>
      </c>
      <c r="AM4198">
        <v>600000</v>
      </c>
      <c r="AN4198" s="1">
        <v>46203</v>
      </c>
      <c r="AO4198" t="s">
        <v>1819</v>
      </c>
      <c r="AP4198" t="s">
        <v>66</v>
      </c>
      <c r="AQ4198">
        <v>28</v>
      </c>
      <c r="AR4198" t="s">
        <v>1814</v>
      </c>
      <c r="AS4198">
        <v>0</v>
      </c>
      <c r="AT4198" t="s">
        <v>355</v>
      </c>
      <c r="AU4198">
        <v>28</v>
      </c>
    </row>
    <row r="4199" spans="1:47" x14ac:dyDescent="0.25">
      <c r="A4199" t="s">
        <v>1866</v>
      </c>
      <c r="B4199">
        <v>3415291</v>
      </c>
      <c r="C4199">
        <v>537467</v>
      </c>
      <c r="D4199" t="s">
        <v>255</v>
      </c>
      <c r="E4199">
        <v>0</v>
      </c>
      <c r="F4199">
        <v>0</v>
      </c>
      <c r="G4199">
        <v>1</v>
      </c>
      <c r="H4199">
        <v>0</v>
      </c>
      <c r="I4199">
        <v>77</v>
      </c>
      <c r="J4199">
        <v>2020</v>
      </c>
      <c r="K4199" t="s">
        <v>83</v>
      </c>
      <c r="L4199">
        <v>3</v>
      </c>
      <c r="M4199">
        <v>2</v>
      </c>
      <c r="N4199">
        <v>3</v>
      </c>
      <c r="O4199">
        <v>18</v>
      </c>
      <c r="P4199" t="s">
        <v>1867</v>
      </c>
      <c r="Q4199" t="s">
        <v>1807</v>
      </c>
      <c r="R4199" t="s">
        <v>1868</v>
      </c>
      <c r="S4199">
        <v>3200</v>
      </c>
      <c r="T4199" t="s">
        <v>1824</v>
      </c>
      <c r="U4199" t="s">
        <v>1869</v>
      </c>
      <c r="V4199" t="s">
        <v>600</v>
      </c>
      <c r="W4199" t="s">
        <v>207</v>
      </c>
      <c r="X4199" t="s">
        <v>57</v>
      </c>
      <c r="Y4199" t="s">
        <v>1871</v>
      </c>
      <c r="Z4199" s="1">
        <v>44100</v>
      </c>
      <c r="AA4199">
        <v>77</v>
      </c>
      <c r="AB4199" t="s">
        <v>59</v>
      </c>
      <c r="AC4199">
        <v>2023</v>
      </c>
      <c r="AD4199">
        <v>2671</v>
      </c>
      <c r="AE4199" t="s">
        <v>1812</v>
      </c>
      <c r="AF4199" t="s">
        <v>247</v>
      </c>
      <c r="AG4199" s="1">
        <v>35306</v>
      </c>
      <c r="AH4199" t="s">
        <v>355</v>
      </c>
      <c r="AI4199" t="s">
        <v>265</v>
      </c>
      <c r="AJ4199" t="s">
        <v>64</v>
      </c>
      <c r="AK4199">
        <v>176</v>
      </c>
      <c r="AL4199">
        <v>300000</v>
      </c>
      <c r="AM4199">
        <v>600000</v>
      </c>
      <c r="AN4199" s="1">
        <v>46203</v>
      </c>
      <c r="AO4199" t="s">
        <v>1820</v>
      </c>
      <c r="AP4199" t="s">
        <v>66</v>
      </c>
      <c r="AQ4199">
        <v>28</v>
      </c>
      <c r="AR4199" t="s">
        <v>1814</v>
      </c>
      <c r="AS4199">
        <v>0</v>
      </c>
      <c r="AT4199" t="s">
        <v>355</v>
      </c>
      <c r="AU4199">
        <v>28</v>
      </c>
    </row>
    <row r="4200" spans="1:47" x14ac:dyDescent="0.25">
      <c r="A4200" t="s">
        <v>1866</v>
      </c>
      <c r="B4200">
        <v>3415291</v>
      </c>
      <c r="C4200">
        <v>537467</v>
      </c>
      <c r="D4200" t="s">
        <v>255</v>
      </c>
      <c r="E4200">
        <v>0</v>
      </c>
      <c r="F4200">
        <v>0</v>
      </c>
      <c r="G4200">
        <v>1</v>
      </c>
      <c r="H4200">
        <v>0</v>
      </c>
      <c r="I4200">
        <v>77</v>
      </c>
      <c r="J4200">
        <v>2020</v>
      </c>
      <c r="K4200" t="s">
        <v>83</v>
      </c>
      <c r="L4200">
        <v>3</v>
      </c>
      <c r="M4200">
        <v>2</v>
      </c>
      <c r="N4200">
        <v>3</v>
      </c>
      <c r="O4200">
        <v>18</v>
      </c>
      <c r="P4200" t="s">
        <v>1867</v>
      </c>
      <c r="Q4200" t="s">
        <v>1807</v>
      </c>
      <c r="R4200" t="s">
        <v>1868</v>
      </c>
      <c r="S4200">
        <v>3200</v>
      </c>
      <c r="T4200" t="s">
        <v>1824</v>
      </c>
      <c r="U4200" t="s">
        <v>1869</v>
      </c>
      <c r="V4200" t="s">
        <v>600</v>
      </c>
      <c r="W4200" t="s">
        <v>207</v>
      </c>
      <c r="X4200" t="s">
        <v>57</v>
      </c>
      <c r="Y4200" t="s">
        <v>1871</v>
      </c>
      <c r="Z4200" s="1">
        <v>44100</v>
      </c>
      <c r="AA4200">
        <v>77</v>
      </c>
      <c r="AB4200" t="s">
        <v>59</v>
      </c>
      <c r="AC4200">
        <v>2023</v>
      </c>
      <c r="AD4200">
        <v>2671</v>
      </c>
      <c r="AE4200" t="s">
        <v>1812</v>
      </c>
      <c r="AF4200" t="s">
        <v>247</v>
      </c>
      <c r="AG4200" s="1">
        <v>35306</v>
      </c>
      <c r="AH4200" t="s">
        <v>355</v>
      </c>
      <c r="AI4200" t="s">
        <v>265</v>
      </c>
      <c r="AJ4200" t="s">
        <v>64</v>
      </c>
      <c r="AK4200">
        <v>176</v>
      </c>
      <c r="AL4200">
        <v>300000</v>
      </c>
      <c r="AM4200">
        <v>600000</v>
      </c>
      <c r="AN4200" s="1">
        <v>46203</v>
      </c>
      <c r="AO4200" t="s">
        <v>1821</v>
      </c>
      <c r="AP4200" t="s">
        <v>66</v>
      </c>
      <c r="AQ4200">
        <v>28</v>
      </c>
      <c r="AR4200" t="s">
        <v>1814</v>
      </c>
      <c r="AS4200">
        <v>0</v>
      </c>
      <c r="AT4200" t="s">
        <v>355</v>
      </c>
      <c r="AU4200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01"/>
  <sheetViews>
    <sheetView tabSelected="1" workbookViewId="0">
      <selection activeCell="V10" sqref="V10"/>
    </sheetView>
  </sheetViews>
  <sheetFormatPr defaultRowHeight="15" x14ac:dyDescent="0.25"/>
  <cols>
    <col min="1" max="1" width="16.85546875" style="6" customWidth="1"/>
    <col min="2" max="2" width="3.42578125" customWidth="1"/>
    <col min="3" max="3" width="24.7109375" customWidth="1"/>
    <col min="4" max="4" width="8.28515625" customWidth="1"/>
    <col min="5" max="5" width="10.7109375" customWidth="1"/>
    <col min="6" max="6" width="5.42578125" customWidth="1"/>
    <col min="7" max="7" width="22.28515625" style="6" customWidth="1"/>
    <col min="8" max="8" width="3.85546875" customWidth="1"/>
    <col min="9" max="9" width="24.7109375" customWidth="1"/>
    <col min="10" max="10" width="7" customWidth="1"/>
    <col min="11" max="11" width="10.85546875" customWidth="1"/>
    <col min="12" max="12" width="4.7109375" customWidth="1"/>
    <col min="13" max="13" width="3.140625" customWidth="1"/>
    <col min="14" max="14" width="23.140625" customWidth="1"/>
    <col min="15" max="15" width="3.28515625" customWidth="1"/>
    <col min="16" max="16" width="24.85546875" customWidth="1"/>
    <col min="17" max="17" width="6.140625" customWidth="1"/>
    <col min="18" max="18" width="10.5703125" customWidth="1"/>
    <col min="19" max="19" width="3.5703125" customWidth="1"/>
  </cols>
  <sheetData>
    <row r="1" spans="1:24" x14ac:dyDescent="0.25">
      <c r="A1" s="13" t="s">
        <v>1905</v>
      </c>
      <c r="G1" s="13" t="s">
        <v>1906</v>
      </c>
      <c r="N1" s="13" t="s">
        <v>1906</v>
      </c>
    </row>
    <row r="2" spans="1:24" x14ac:dyDescent="0.25">
      <c r="A2" s="2" t="s">
        <v>8</v>
      </c>
      <c r="C2" s="16" t="s">
        <v>1882</v>
      </c>
      <c r="D2" s="29">
        <f>AVERAGE(A3:A4201)</f>
        <v>69.73493688973565</v>
      </c>
      <c r="G2" s="30" t="s">
        <v>8</v>
      </c>
      <c r="N2" s="30" t="s">
        <v>8</v>
      </c>
    </row>
    <row r="3" spans="1:24" x14ac:dyDescent="0.25">
      <c r="A3" s="6">
        <v>70</v>
      </c>
      <c r="C3" s="16" t="s">
        <v>1903</v>
      </c>
      <c r="D3" s="12">
        <f>MEDIAN(A3:A4201)</f>
        <v>77</v>
      </c>
      <c r="G3" s="6">
        <f>IF(A3&lt;12.5,"59",A3)</f>
        <v>70</v>
      </c>
      <c r="N3" s="6">
        <f>IF(G3&lt;=17.5,"61",G3)</f>
        <v>70</v>
      </c>
    </row>
    <row r="4" spans="1:24" x14ac:dyDescent="0.25">
      <c r="A4" s="6">
        <v>70</v>
      </c>
      <c r="C4" s="16" t="s">
        <v>1904</v>
      </c>
      <c r="D4" s="26">
        <f>MODE(A3:A4201)</f>
        <v>90</v>
      </c>
      <c r="G4" s="6">
        <f t="shared" ref="G4:G67" si="0">IF(A4&lt;12.5,"59",A4)</f>
        <v>70</v>
      </c>
      <c r="N4" s="6">
        <f t="shared" ref="N4:N67" si="1">IF(G4&lt;=17.5,"61",G4)</f>
        <v>70</v>
      </c>
    </row>
    <row r="5" spans="1:24" x14ac:dyDescent="0.25">
      <c r="A5" s="6">
        <v>70</v>
      </c>
      <c r="G5" s="6">
        <f t="shared" si="0"/>
        <v>70</v>
      </c>
      <c r="N5" s="6">
        <f t="shared" si="1"/>
        <v>70</v>
      </c>
    </row>
    <row r="6" spans="1:24" x14ac:dyDescent="0.25">
      <c r="A6" s="6">
        <v>70</v>
      </c>
      <c r="C6" s="27" t="s">
        <v>1895</v>
      </c>
      <c r="D6" s="28"/>
      <c r="G6" s="6">
        <f t="shared" si="0"/>
        <v>70</v>
      </c>
      <c r="I6" s="27" t="s">
        <v>1895</v>
      </c>
      <c r="J6" s="28"/>
      <c r="N6" s="6">
        <f t="shared" si="1"/>
        <v>70</v>
      </c>
      <c r="P6" s="27" t="s">
        <v>1895</v>
      </c>
      <c r="Q6" s="28"/>
    </row>
    <row r="7" spans="1:24" x14ac:dyDescent="0.25">
      <c r="A7" s="6">
        <v>70</v>
      </c>
      <c r="C7" s="8" t="s">
        <v>1896</v>
      </c>
      <c r="D7" s="12">
        <f>QUARTILE(A3:A4201,1)</f>
        <v>59</v>
      </c>
      <c r="G7" s="6">
        <f t="shared" si="0"/>
        <v>70</v>
      </c>
      <c r="I7" s="8" t="s">
        <v>1896</v>
      </c>
      <c r="J7" s="12">
        <f>QUARTILE(G3:G4201,1)</f>
        <v>61</v>
      </c>
      <c r="N7" s="6">
        <f t="shared" si="1"/>
        <v>70</v>
      </c>
      <c r="P7" s="8" t="s">
        <v>1896</v>
      </c>
      <c r="Q7" s="12">
        <f>QUARTILE(N3:N4201,1)</f>
        <v>62</v>
      </c>
    </row>
    <row r="8" spans="1:24" x14ac:dyDescent="0.25">
      <c r="A8" s="6">
        <v>70</v>
      </c>
      <c r="C8" s="8" t="s">
        <v>1897</v>
      </c>
      <c r="D8" s="12">
        <f>QUARTILE(A3:A4201,2)</f>
        <v>77</v>
      </c>
      <c r="G8" s="6">
        <f t="shared" si="0"/>
        <v>70</v>
      </c>
      <c r="I8" s="8" t="s">
        <v>1897</v>
      </c>
      <c r="J8" s="12">
        <f>QUARTILE(G3:G4201,2)</f>
        <v>78</v>
      </c>
      <c r="N8" s="6">
        <f t="shared" si="1"/>
        <v>70</v>
      </c>
      <c r="P8" s="8" t="s">
        <v>1897</v>
      </c>
      <c r="Q8" s="12">
        <f>QUARTILE(N3:N4201,2)</f>
        <v>78</v>
      </c>
    </row>
    <row r="9" spans="1:24" x14ac:dyDescent="0.25">
      <c r="A9" s="6">
        <v>90</v>
      </c>
      <c r="C9" s="8" t="s">
        <v>1898</v>
      </c>
      <c r="D9" s="12">
        <f>QUARTILE(A3:A4201,3)</f>
        <v>90</v>
      </c>
      <c r="G9" s="6">
        <f t="shared" si="0"/>
        <v>90</v>
      </c>
      <c r="I9" s="8" t="s">
        <v>1898</v>
      </c>
      <c r="J9" s="12">
        <f>QUARTILE(G3:G4201,3)</f>
        <v>90</v>
      </c>
      <c r="N9" s="6">
        <f t="shared" si="1"/>
        <v>90</v>
      </c>
      <c r="P9" s="8" t="s">
        <v>1898</v>
      </c>
      <c r="Q9" s="12">
        <f>QUARTILE(N3:N4201,3)</f>
        <v>90</v>
      </c>
    </row>
    <row r="10" spans="1:24" x14ac:dyDescent="0.25">
      <c r="A10" s="6">
        <v>90</v>
      </c>
      <c r="C10" s="8" t="s">
        <v>1899</v>
      </c>
      <c r="D10" s="12">
        <f>D9-D7</f>
        <v>31</v>
      </c>
      <c r="G10" s="6">
        <f t="shared" si="0"/>
        <v>90</v>
      </c>
      <c r="I10" s="8" t="s">
        <v>1899</v>
      </c>
      <c r="J10" s="12">
        <f>J9-J7</f>
        <v>29</v>
      </c>
      <c r="N10" s="6">
        <f t="shared" si="1"/>
        <v>90</v>
      </c>
      <c r="P10" s="8" t="s">
        <v>1899</v>
      </c>
      <c r="Q10" s="12">
        <f>Q9-Q7</f>
        <v>28</v>
      </c>
    </row>
    <row r="11" spans="1:24" x14ac:dyDescent="0.25">
      <c r="A11" s="6">
        <v>90</v>
      </c>
      <c r="C11" s="8" t="s">
        <v>1900</v>
      </c>
      <c r="D11" s="12">
        <f>D9+1.5*D10</f>
        <v>136.5</v>
      </c>
      <c r="E11" s="12" t="s">
        <v>1901</v>
      </c>
      <c r="F11" s="12">
        <f>COUNTIF(A3:A4201,"&gt;=136.5")</f>
        <v>0</v>
      </c>
      <c r="G11" s="6">
        <f t="shared" si="0"/>
        <v>90</v>
      </c>
      <c r="I11" s="8" t="s">
        <v>1900</v>
      </c>
      <c r="J11" s="12">
        <f>J9+1.5*J10</f>
        <v>133.5</v>
      </c>
      <c r="K11" s="12" t="s">
        <v>1901</v>
      </c>
      <c r="L11" s="12">
        <f>COUNTIF(G3:G4201,"&gt;=133.5")</f>
        <v>0</v>
      </c>
      <c r="N11" s="6">
        <f t="shared" si="1"/>
        <v>90</v>
      </c>
      <c r="P11" s="8" t="s">
        <v>1900</v>
      </c>
      <c r="Q11" s="12">
        <f>Q9+1.5*Q10</f>
        <v>132</v>
      </c>
      <c r="R11" s="12" t="s">
        <v>1901</v>
      </c>
      <c r="S11" s="12">
        <f>COUNTIF(N3:N4201,"&gt;=132")</f>
        <v>0</v>
      </c>
    </row>
    <row r="12" spans="1:24" x14ac:dyDescent="0.25">
      <c r="A12" s="6">
        <v>90</v>
      </c>
      <c r="C12" s="8" t="s">
        <v>1902</v>
      </c>
      <c r="D12" s="12">
        <f>D7-1.5*D10</f>
        <v>12.5</v>
      </c>
      <c r="E12" s="12">
        <f>COUNTIF(A3:A4201,"&lt;=12.5")</f>
        <v>143</v>
      </c>
      <c r="G12" s="6">
        <f t="shared" si="0"/>
        <v>90</v>
      </c>
      <c r="I12" s="8" t="s">
        <v>1902</v>
      </c>
      <c r="J12" s="12">
        <f>J7-1.5*J10</f>
        <v>17.5</v>
      </c>
      <c r="K12" s="12">
        <f>COUNTIF(G3:G4201,"&lt;=17.5")</f>
        <v>45</v>
      </c>
      <c r="N12" s="6">
        <f t="shared" si="1"/>
        <v>90</v>
      </c>
      <c r="P12" s="8" t="s">
        <v>1902</v>
      </c>
      <c r="Q12" s="12">
        <f>Q7-1.5*Q10</f>
        <v>20</v>
      </c>
      <c r="R12" s="12">
        <f>COUNTIF(N3:N4201,"&lt;=20")</f>
        <v>38</v>
      </c>
    </row>
    <row r="13" spans="1:24" x14ac:dyDescent="0.25">
      <c r="A13" s="6">
        <v>90</v>
      </c>
      <c r="G13" s="6">
        <f t="shared" si="0"/>
        <v>90</v>
      </c>
      <c r="N13" s="6">
        <f t="shared" si="1"/>
        <v>90</v>
      </c>
    </row>
    <row r="14" spans="1:24" x14ac:dyDescent="0.25">
      <c r="A14" s="6">
        <v>90</v>
      </c>
      <c r="G14" s="6">
        <f t="shared" si="0"/>
        <v>90</v>
      </c>
      <c r="N14" s="6">
        <f t="shared" si="1"/>
        <v>90</v>
      </c>
    </row>
    <row r="15" spans="1:24" x14ac:dyDescent="0.25">
      <c r="A15" s="6">
        <v>90</v>
      </c>
      <c r="G15" s="6">
        <f t="shared" si="0"/>
        <v>90</v>
      </c>
      <c r="N15" s="6">
        <f t="shared" si="1"/>
        <v>90</v>
      </c>
    </row>
    <row r="16" spans="1:24" x14ac:dyDescent="0.25">
      <c r="A16" s="6">
        <v>90</v>
      </c>
      <c r="G16" s="6">
        <f t="shared" si="0"/>
        <v>90</v>
      </c>
      <c r="N16" s="6">
        <f t="shared" si="1"/>
        <v>90</v>
      </c>
      <c r="P16" s="19" t="s">
        <v>1886</v>
      </c>
      <c r="Q16" s="20"/>
      <c r="R16" s="20"/>
      <c r="S16" s="20"/>
      <c r="T16" s="20"/>
      <c r="U16" s="20"/>
      <c r="V16" s="20"/>
      <c r="W16" s="20"/>
      <c r="X16" s="21"/>
    </row>
    <row r="17" spans="1:24" ht="15" customHeight="1" x14ac:dyDescent="0.25">
      <c r="A17" s="6">
        <v>90</v>
      </c>
      <c r="G17" s="6">
        <f t="shared" si="0"/>
        <v>90</v>
      </c>
      <c r="N17" s="6">
        <f t="shared" si="1"/>
        <v>90</v>
      </c>
      <c r="P17" s="23" t="s">
        <v>1907</v>
      </c>
      <c r="Q17" s="23"/>
      <c r="R17" s="23"/>
      <c r="S17" s="23"/>
      <c r="T17" s="23"/>
      <c r="U17" s="23"/>
      <c r="V17" s="23"/>
      <c r="W17" s="23"/>
      <c r="X17" s="23"/>
    </row>
    <row r="18" spans="1:24" x14ac:dyDescent="0.25">
      <c r="A18" s="6">
        <v>90</v>
      </c>
      <c r="G18" s="6">
        <f t="shared" si="0"/>
        <v>90</v>
      </c>
      <c r="N18" s="6">
        <f t="shared" si="1"/>
        <v>90</v>
      </c>
      <c r="P18" s="23"/>
      <c r="Q18" s="23"/>
      <c r="R18" s="23"/>
      <c r="S18" s="23"/>
      <c r="T18" s="23"/>
      <c r="U18" s="23"/>
      <c r="V18" s="23"/>
      <c r="W18" s="23"/>
      <c r="X18" s="23"/>
    </row>
    <row r="19" spans="1:24" x14ac:dyDescent="0.25">
      <c r="A19" s="6">
        <v>90</v>
      </c>
      <c r="G19" s="6">
        <f t="shared" si="0"/>
        <v>90</v>
      </c>
      <c r="N19" s="6">
        <f t="shared" si="1"/>
        <v>90</v>
      </c>
    </row>
    <row r="20" spans="1:24" x14ac:dyDescent="0.25">
      <c r="A20" s="6">
        <v>90</v>
      </c>
      <c r="G20" s="6">
        <f t="shared" si="0"/>
        <v>90</v>
      </c>
      <c r="N20" s="6">
        <f t="shared" si="1"/>
        <v>90</v>
      </c>
    </row>
    <row r="21" spans="1:24" x14ac:dyDescent="0.25">
      <c r="A21" s="6">
        <v>90</v>
      </c>
      <c r="G21" s="6">
        <f t="shared" si="0"/>
        <v>90</v>
      </c>
      <c r="N21" s="6">
        <f t="shared" si="1"/>
        <v>90</v>
      </c>
    </row>
    <row r="22" spans="1:24" x14ac:dyDescent="0.25">
      <c r="A22" s="6">
        <v>90</v>
      </c>
      <c r="G22" s="6">
        <f t="shared" si="0"/>
        <v>90</v>
      </c>
      <c r="N22" s="6">
        <f t="shared" si="1"/>
        <v>90</v>
      </c>
    </row>
    <row r="23" spans="1:24" x14ac:dyDescent="0.25">
      <c r="A23" s="6">
        <v>90</v>
      </c>
      <c r="G23" s="6">
        <f t="shared" si="0"/>
        <v>90</v>
      </c>
      <c r="N23" s="6">
        <f t="shared" si="1"/>
        <v>90</v>
      </c>
    </row>
    <row r="24" spans="1:24" x14ac:dyDescent="0.25">
      <c r="A24" s="6">
        <v>90</v>
      </c>
      <c r="G24" s="6">
        <f t="shared" si="0"/>
        <v>90</v>
      </c>
      <c r="N24" s="6">
        <f t="shared" si="1"/>
        <v>90</v>
      </c>
    </row>
    <row r="25" spans="1:24" x14ac:dyDescent="0.25">
      <c r="A25" s="6">
        <v>90</v>
      </c>
      <c r="G25" s="6">
        <f t="shared" si="0"/>
        <v>90</v>
      </c>
      <c r="N25" s="6">
        <f t="shared" si="1"/>
        <v>90</v>
      </c>
    </row>
    <row r="26" spans="1:24" x14ac:dyDescent="0.25">
      <c r="A26" s="6">
        <v>90</v>
      </c>
      <c r="G26" s="6">
        <f t="shared" si="0"/>
        <v>90</v>
      </c>
      <c r="N26" s="6">
        <f t="shared" si="1"/>
        <v>90</v>
      </c>
    </row>
    <row r="27" spans="1:24" x14ac:dyDescent="0.25">
      <c r="A27" s="6">
        <v>90</v>
      </c>
      <c r="G27" s="6">
        <f t="shared" si="0"/>
        <v>90</v>
      </c>
      <c r="N27" s="6">
        <f t="shared" si="1"/>
        <v>90</v>
      </c>
    </row>
    <row r="28" spans="1:24" x14ac:dyDescent="0.25">
      <c r="A28" s="6">
        <v>90</v>
      </c>
      <c r="G28" s="6">
        <f t="shared" si="0"/>
        <v>90</v>
      </c>
      <c r="N28" s="6">
        <f t="shared" si="1"/>
        <v>90</v>
      </c>
    </row>
    <row r="29" spans="1:24" x14ac:dyDescent="0.25">
      <c r="A29" s="6">
        <v>90</v>
      </c>
      <c r="G29" s="6">
        <f t="shared" si="0"/>
        <v>90</v>
      </c>
      <c r="N29" s="6">
        <f t="shared" si="1"/>
        <v>90</v>
      </c>
    </row>
    <row r="30" spans="1:24" x14ac:dyDescent="0.25">
      <c r="A30" s="6">
        <v>90</v>
      </c>
      <c r="G30" s="6">
        <f t="shared" si="0"/>
        <v>90</v>
      </c>
      <c r="N30" s="6">
        <f t="shared" si="1"/>
        <v>90</v>
      </c>
    </row>
    <row r="31" spans="1:24" x14ac:dyDescent="0.25">
      <c r="A31" s="6">
        <v>90</v>
      </c>
      <c r="G31" s="6">
        <f t="shared" si="0"/>
        <v>90</v>
      </c>
      <c r="N31" s="6">
        <f t="shared" si="1"/>
        <v>90</v>
      </c>
    </row>
    <row r="32" spans="1:24" x14ac:dyDescent="0.25">
      <c r="A32" s="6">
        <v>90</v>
      </c>
      <c r="G32" s="6">
        <f t="shared" si="0"/>
        <v>90</v>
      </c>
      <c r="N32" s="6">
        <f t="shared" si="1"/>
        <v>90</v>
      </c>
    </row>
    <row r="33" spans="1:14" x14ac:dyDescent="0.25">
      <c r="A33" s="6">
        <v>58</v>
      </c>
      <c r="G33" s="6">
        <f t="shared" si="0"/>
        <v>58</v>
      </c>
      <c r="N33" s="6">
        <f t="shared" si="1"/>
        <v>58</v>
      </c>
    </row>
    <row r="34" spans="1:14" x14ac:dyDescent="0.25">
      <c r="A34" s="6">
        <v>58</v>
      </c>
      <c r="G34" s="6">
        <f t="shared" si="0"/>
        <v>58</v>
      </c>
      <c r="N34" s="6">
        <f t="shared" si="1"/>
        <v>58</v>
      </c>
    </row>
    <row r="35" spans="1:14" x14ac:dyDescent="0.25">
      <c r="A35" s="6">
        <v>58</v>
      </c>
      <c r="G35" s="6">
        <f t="shared" si="0"/>
        <v>58</v>
      </c>
      <c r="N35" s="6">
        <f t="shared" si="1"/>
        <v>58</v>
      </c>
    </row>
    <row r="36" spans="1:14" x14ac:dyDescent="0.25">
      <c r="A36" s="6">
        <v>58</v>
      </c>
      <c r="G36" s="6">
        <f t="shared" si="0"/>
        <v>58</v>
      </c>
      <c r="N36" s="6">
        <f t="shared" si="1"/>
        <v>58</v>
      </c>
    </row>
    <row r="37" spans="1:14" x14ac:dyDescent="0.25">
      <c r="A37" s="6">
        <v>58</v>
      </c>
      <c r="G37" s="6">
        <f t="shared" si="0"/>
        <v>58</v>
      </c>
      <c r="N37" s="6">
        <f t="shared" si="1"/>
        <v>58</v>
      </c>
    </row>
    <row r="38" spans="1:14" x14ac:dyDescent="0.25">
      <c r="A38" s="6">
        <v>58</v>
      </c>
      <c r="G38" s="6">
        <f t="shared" si="0"/>
        <v>58</v>
      </c>
      <c r="N38" s="6">
        <f t="shared" si="1"/>
        <v>58</v>
      </c>
    </row>
    <row r="39" spans="1:14" x14ac:dyDescent="0.25">
      <c r="A39" s="6">
        <v>90</v>
      </c>
      <c r="G39" s="6">
        <f t="shared" si="0"/>
        <v>90</v>
      </c>
      <c r="N39" s="6">
        <f t="shared" si="1"/>
        <v>90</v>
      </c>
    </row>
    <row r="40" spans="1:14" x14ac:dyDescent="0.25">
      <c r="A40" s="6">
        <v>90</v>
      </c>
      <c r="G40" s="6">
        <f t="shared" si="0"/>
        <v>90</v>
      </c>
      <c r="N40" s="6">
        <f t="shared" si="1"/>
        <v>90</v>
      </c>
    </row>
    <row r="41" spans="1:14" x14ac:dyDescent="0.25">
      <c r="A41" s="6">
        <v>90</v>
      </c>
      <c r="G41" s="6">
        <f t="shared" si="0"/>
        <v>90</v>
      </c>
      <c r="N41" s="6">
        <f t="shared" si="1"/>
        <v>90</v>
      </c>
    </row>
    <row r="42" spans="1:14" x14ac:dyDescent="0.25">
      <c r="A42" s="6">
        <v>90</v>
      </c>
      <c r="G42" s="6">
        <f t="shared" si="0"/>
        <v>90</v>
      </c>
      <c r="N42" s="6">
        <f t="shared" si="1"/>
        <v>90</v>
      </c>
    </row>
    <row r="43" spans="1:14" x14ac:dyDescent="0.25">
      <c r="A43" s="6">
        <v>90</v>
      </c>
      <c r="G43" s="6">
        <f t="shared" si="0"/>
        <v>90</v>
      </c>
      <c r="N43" s="6">
        <f t="shared" si="1"/>
        <v>90</v>
      </c>
    </row>
    <row r="44" spans="1:14" x14ac:dyDescent="0.25">
      <c r="A44" s="6">
        <v>90</v>
      </c>
      <c r="G44" s="6">
        <f t="shared" si="0"/>
        <v>90</v>
      </c>
      <c r="N44" s="6">
        <f t="shared" si="1"/>
        <v>90</v>
      </c>
    </row>
    <row r="45" spans="1:14" x14ac:dyDescent="0.25">
      <c r="A45" s="6">
        <v>65</v>
      </c>
      <c r="G45" s="6">
        <f t="shared" si="0"/>
        <v>65</v>
      </c>
      <c r="N45" s="6">
        <f t="shared" si="1"/>
        <v>65</v>
      </c>
    </row>
    <row r="46" spans="1:14" x14ac:dyDescent="0.25">
      <c r="A46" s="6">
        <v>65</v>
      </c>
      <c r="G46" s="6">
        <f t="shared" si="0"/>
        <v>65</v>
      </c>
      <c r="N46" s="6">
        <f t="shared" si="1"/>
        <v>65</v>
      </c>
    </row>
    <row r="47" spans="1:14" x14ac:dyDescent="0.25">
      <c r="A47" s="6">
        <v>65</v>
      </c>
      <c r="G47" s="6">
        <f t="shared" si="0"/>
        <v>65</v>
      </c>
      <c r="N47" s="6">
        <f t="shared" si="1"/>
        <v>65</v>
      </c>
    </row>
    <row r="48" spans="1:14" x14ac:dyDescent="0.25">
      <c r="A48" s="6">
        <v>65</v>
      </c>
      <c r="G48" s="6">
        <f t="shared" si="0"/>
        <v>65</v>
      </c>
      <c r="N48" s="6">
        <f t="shared" si="1"/>
        <v>65</v>
      </c>
    </row>
    <row r="49" spans="1:14" x14ac:dyDescent="0.25">
      <c r="A49" s="6">
        <v>65</v>
      </c>
      <c r="G49" s="6">
        <f t="shared" si="0"/>
        <v>65</v>
      </c>
      <c r="N49" s="6">
        <f t="shared" si="1"/>
        <v>65</v>
      </c>
    </row>
    <row r="50" spans="1:14" x14ac:dyDescent="0.25">
      <c r="A50" s="6">
        <v>65</v>
      </c>
      <c r="G50" s="6">
        <f t="shared" si="0"/>
        <v>65</v>
      </c>
      <c r="N50" s="6">
        <f t="shared" si="1"/>
        <v>65</v>
      </c>
    </row>
    <row r="51" spans="1:14" x14ac:dyDescent="0.25">
      <c r="A51" s="6">
        <v>90</v>
      </c>
      <c r="G51" s="6">
        <f t="shared" si="0"/>
        <v>90</v>
      </c>
      <c r="N51" s="6">
        <f t="shared" si="1"/>
        <v>90</v>
      </c>
    </row>
    <row r="52" spans="1:14" x14ac:dyDescent="0.25">
      <c r="A52" s="6">
        <v>90</v>
      </c>
      <c r="G52" s="6">
        <f t="shared" si="0"/>
        <v>90</v>
      </c>
      <c r="N52" s="6">
        <f t="shared" si="1"/>
        <v>90</v>
      </c>
    </row>
    <row r="53" spans="1:14" x14ac:dyDescent="0.25">
      <c r="A53" s="6">
        <v>90</v>
      </c>
      <c r="G53" s="6">
        <f t="shared" si="0"/>
        <v>90</v>
      </c>
      <c r="N53" s="6">
        <f t="shared" si="1"/>
        <v>90</v>
      </c>
    </row>
    <row r="54" spans="1:14" x14ac:dyDescent="0.25">
      <c r="A54" s="6">
        <v>90</v>
      </c>
      <c r="G54" s="6">
        <f t="shared" si="0"/>
        <v>90</v>
      </c>
      <c r="N54" s="6">
        <f t="shared" si="1"/>
        <v>90</v>
      </c>
    </row>
    <row r="55" spans="1:14" x14ac:dyDescent="0.25">
      <c r="A55" s="6">
        <v>90</v>
      </c>
      <c r="G55" s="6">
        <f t="shared" si="0"/>
        <v>90</v>
      </c>
      <c r="N55" s="6">
        <f t="shared" si="1"/>
        <v>90</v>
      </c>
    </row>
    <row r="56" spans="1:14" x14ac:dyDescent="0.25">
      <c r="A56" s="6">
        <v>90</v>
      </c>
      <c r="G56" s="6">
        <f t="shared" si="0"/>
        <v>90</v>
      </c>
      <c r="N56" s="6">
        <f t="shared" si="1"/>
        <v>90</v>
      </c>
    </row>
    <row r="57" spans="1:14" x14ac:dyDescent="0.25">
      <c r="A57" s="6">
        <v>84</v>
      </c>
      <c r="G57" s="6">
        <f t="shared" si="0"/>
        <v>84</v>
      </c>
      <c r="N57" s="6">
        <f t="shared" si="1"/>
        <v>84</v>
      </c>
    </row>
    <row r="58" spans="1:14" x14ac:dyDescent="0.25">
      <c r="A58" s="6">
        <v>84</v>
      </c>
      <c r="G58" s="6">
        <f t="shared" si="0"/>
        <v>84</v>
      </c>
      <c r="N58" s="6">
        <f t="shared" si="1"/>
        <v>84</v>
      </c>
    </row>
    <row r="59" spans="1:14" x14ac:dyDescent="0.25">
      <c r="A59" s="6">
        <v>84</v>
      </c>
      <c r="G59" s="6">
        <f t="shared" si="0"/>
        <v>84</v>
      </c>
      <c r="N59" s="6">
        <f t="shared" si="1"/>
        <v>84</v>
      </c>
    </row>
    <row r="60" spans="1:14" x14ac:dyDescent="0.25">
      <c r="A60" s="6">
        <v>84</v>
      </c>
      <c r="G60" s="6">
        <f t="shared" si="0"/>
        <v>84</v>
      </c>
      <c r="N60" s="6">
        <f t="shared" si="1"/>
        <v>84</v>
      </c>
    </row>
    <row r="61" spans="1:14" x14ac:dyDescent="0.25">
      <c r="A61" s="6">
        <v>84</v>
      </c>
      <c r="G61" s="6">
        <f t="shared" si="0"/>
        <v>84</v>
      </c>
      <c r="N61" s="6">
        <f t="shared" si="1"/>
        <v>84</v>
      </c>
    </row>
    <row r="62" spans="1:14" x14ac:dyDescent="0.25">
      <c r="A62" s="6">
        <v>84</v>
      </c>
      <c r="G62" s="6">
        <f t="shared" si="0"/>
        <v>84</v>
      </c>
      <c r="N62" s="6">
        <f t="shared" si="1"/>
        <v>84</v>
      </c>
    </row>
    <row r="63" spans="1:14" x14ac:dyDescent="0.25">
      <c r="A63" s="6">
        <v>45</v>
      </c>
      <c r="G63" s="6">
        <f t="shared" si="0"/>
        <v>45</v>
      </c>
      <c r="N63" s="6">
        <f t="shared" si="1"/>
        <v>45</v>
      </c>
    </row>
    <row r="64" spans="1:14" x14ac:dyDescent="0.25">
      <c r="A64" s="6">
        <v>45</v>
      </c>
      <c r="G64" s="6">
        <f t="shared" si="0"/>
        <v>45</v>
      </c>
      <c r="N64" s="6">
        <f t="shared" si="1"/>
        <v>45</v>
      </c>
    </row>
    <row r="65" spans="1:14" x14ac:dyDescent="0.25">
      <c r="A65" s="6">
        <v>45</v>
      </c>
      <c r="G65" s="6">
        <f t="shared" si="0"/>
        <v>45</v>
      </c>
      <c r="N65" s="6">
        <f t="shared" si="1"/>
        <v>45</v>
      </c>
    </row>
    <row r="66" spans="1:14" x14ac:dyDescent="0.25">
      <c r="A66" s="6">
        <v>45</v>
      </c>
      <c r="G66" s="6">
        <f t="shared" si="0"/>
        <v>45</v>
      </c>
      <c r="N66" s="6">
        <f t="shared" si="1"/>
        <v>45</v>
      </c>
    </row>
    <row r="67" spans="1:14" x14ac:dyDescent="0.25">
      <c r="A67" s="6">
        <v>45</v>
      </c>
      <c r="G67" s="6">
        <f t="shared" si="0"/>
        <v>45</v>
      </c>
      <c r="N67" s="6">
        <f t="shared" si="1"/>
        <v>45</v>
      </c>
    </row>
    <row r="68" spans="1:14" x14ac:dyDescent="0.25">
      <c r="A68" s="6">
        <v>45</v>
      </c>
      <c r="G68" s="6">
        <f t="shared" ref="G68:G131" si="2">IF(A68&lt;12.5,"59",A68)</f>
        <v>45</v>
      </c>
      <c r="N68" s="6">
        <f t="shared" ref="N68:N131" si="3">IF(G68&lt;=17.5,"61",G68)</f>
        <v>45</v>
      </c>
    </row>
    <row r="69" spans="1:14" x14ac:dyDescent="0.25">
      <c r="A69" s="6">
        <v>120</v>
      </c>
      <c r="G69" s="6">
        <f t="shared" si="2"/>
        <v>120</v>
      </c>
      <c r="N69" s="6">
        <f t="shared" si="3"/>
        <v>120</v>
      </c>
    </row>
    <row r="70" spans="1:14" x14ac:dyDescent="0.25">
      <c r="A70" s="6">
        <v>120</v>
      </c>
      <c r="G70" s="6">
        <f t="shared" si="2"/>
        <v>120</v>
      </c>
      <c r="N70" s="6">
        <f t="shared" si="3"/>
        <v>120</v>
      </c>
    </row>
    <row r="71" spans="1:14" x14ac:dyDescent="0.25">
      <c r="A71" s="6">
        <v>120</v>
      </c>
      <c r="G71" s="6">
        <f t="shared" si="2"/>
        <v>120</v>
      </c>
      <c r="N71" s="6">
        <f t="shared" si="3"/>
        <v>120</v>
      </c>
    </row>
    <row r="72" spans="1:14" x14ac:dyDescent="0.25">
      <c r="A72" s="6">
        <v>120</v>
      </c>
      <c r="G72" s="6">
        <f t="shared" si="2"/>
        <v>120</v>
      </c>
      <c r="N72" s="6">
        <f t="shared" si="3"/>
        <v>120</v>
      </c>
    </row>
    <row r="73" spans="1:14" x14ac:dyDescent="0.25">
      <c r="A73" s="6">
        <v>120</v>
      </c>
      <c r="G73" s="6">
        <f t="shared" si="2"/>
        <v>120</v>
      </c>
      <c r="N73" s="6">
        <f t="shared" si="3"/>
        <v>120</v>
      </c>
    </row>
    <row r="74" spans="1:14" x14ac:dyDescent="0.25">
      <c r="A74" s="6">
        <v>120</v>
      </c>
      <c r="G74" s="6">
        <f t="shared" si="2"/>
        <v>120</v>
      </c>
      <c r="N74" s="6">
        <f t="shared" si="3"/>
        <v>120</v>
      </c>
    </row>
    <row r="75" spans="1:14" x14ac:dyDescent="0.25">
      <c r="A75" s="6">
        <v>90</v>
      </c>
      <c r="G75" s="6">
        <f t="shared" si="2"/>
        <v>90</v>
      </c>
      <c r="N75" s="6">
        <f t="shared" si="3"/>
        <v>90</v>
      </c>
    </row>
    <row r="76" spans="1:14" x14ac:dyDescent="0.25">
      <c r="A76" s="6">
        <v>90</v>
      </c>
      <c r="G76" s="6">
        <f t="shared" si="2"/>
        <v>90</v>
      </c>
      <c r="N76" s="6">
        <f t="shared" si="3"/>
        <v>90</v>
      </c>
    </row>
    <row r="77" spans="1:14" x14ac:dyDescent="0.25">
      <c r="A77" s="6">
        <v>90</v>
      </c>
      <c r="G77" s="6">
        <f t="shared" si="2"/>
        <v>90</v>
      </c>
      <c r="N77" s="6">
        <f t="shared" si="3"/>
        <v>90</v>
      </c>
    </row>
    <row r="78" spans="1:14" x14ac:dyDescent="0.25">
      <c r="A78" s="6">
        <v>90</v>
      </c>
      <c r="G78" s="6">
        <f t="shared" si="2"/>
        <v>90</v>
      </c>
      <c r="N78" s="6">
        <f t="shared" si="3"/>
        <v>90</v>
      </c>
    </row>
    <row r="79" spans="1:14" x14ac:dyDescent="0.25">
      <c r="A79" s="6">
        <v>90</v>
      </c>
      <c r="G79" s="6">
        <f t="shared" si="2"/>
        <v>90</v>
      </c>
      <c r="N79" s="6">
        <f t="shared" si="3"/>
        <v>90</v>
      </c>
    </row>
    <row r="80" spans="1:14" x14ac:dyDescent="0.25">
      <c r="A80" s="6">
        <v>90</v>
      </c>
      <c r="G80" s="6">
        <f t="shared" si="2"/>
        <v>90</v>
      </c>
      <c r="N80" s="6">
        <f t="shared" si="3"/>
        <v>90</v>
      </c>
    </row>
    <row r="81" spans="1:14" x14ac:dyDescent="0.25">
      <c r="A81" s="6">
        <v>90</v>
      </c>
      <c r="G81" s="6">
        <f t="shared" si="2"/>
        <v>90</v>
      </c>
      <c r="N81" s="6">
        <f t="shared" si="3"/>
        <v>90</v>
      </c>
    </row>
    <row r="82" spans="1:14" x14ac:dyDescent="0.25">
      <c r="A82" s="6">
        <v>90</v>
      </c>
      <c r="G82" s="6">
        <f t="shared" si="2"/>
        <v>90</v>
      </c>
      <c r="N82" s="6">
        <f t="shared" si="3"/>
        <v>90</v>
      </c>
    </row>
    <row r="83" spans="1:14" x14ac:dyDescent="0.25">
      <c r="A83" s="6">
        <v>90</v>
      </c>
      <c r="G83" s="6">
        <f t="shared" si="2"/>
        <v>90</v>
      </c>
      <c r="N83" s="6">
        <f t="shared" si="3"/>
        <v>90</v>
      </c>
    </row>
    <row r="84" spans="1:14" x14ac:dyDescent="0.25">
      <c r="A84" s="6">
        <v>90</v>
      </c>
      <c r="G84" s="6">
        <f t="shared" si="2"/>
        <v>90</v>
      </c>
      <c r="N84" s="6">
        <f t="shared" si="3"/>
        <v>90</v>
      </c>
    </row>
    <row r="85" spans="1:14" x14ac:dyDescent="0.25">
      <c r="A85" s="6">
        <v>90</v>
      </c>
      <c r="G85" s="6">
        <f t="shared" si="2"/>
        <v>90</v>
      </c>
      <c r="N85" s="6">
        <f t="shared" si="3"/>
        <v>90</v>
      </c>
    </row>
    <row r="86" spans="1:14" x14ac:dyDescent="0.25">
      <c r="A86" s="6">
        <v>90</v>
      </c>
      <c r="G86" s="6">
        <f t="shared" si="2"/>
        <v>90</v>
      </c>
      <c r="N86" s="6">
        <f t="shared" si="3"/>
        <v>90</v>
      </c>
    </row>
    <row r="87" spans="1:14" x14ac:dyDescent="0.25">
      <c r="A87" s="6">
        <v>90</v>
      </c>
      <c r="G87" s="6">
        <f t="shared" si="2"/>
        <v>90</v>
      </c>
      <c r="N87" s="6">
        <f t="shared" si="3"/>
        <v>90</v>
      </c>
    </row>
    <row r="88" spans="1:14" x14ac:dyDescent="0.25">
      <c r="A88" s="6">
        <v>8</v>
      </c>
      <c r="G88" s="6" t="str">
        <f t="shared" si="2"/>
        <v>59</v>
      </c>
      <c r="N88" s="6" t="str">
        <f t="shared" si="3"/>
        <v>59</v>
      </c>
    </row>
    <row r="89" spans="1:14" x14ac:dyDescent="0.25">
      <c r="A89" s="6">
        <v>8</v>
      </c>
      <c r="G89" s="6" t="str">
        <f t="shared" si="2"/>
        <v>59</v>
      </c>
      <c r="N89" s="6" t="str">
        <f t="shared" si="3"/>
        <v>59</v>
      </c>
    </row>
    <row r="90" spans="1:14" x14ac:dyDescent="0.25">
      <c r="A90" s="6">
        <v>8</v>
      </c>
      <c r="G90" s="6" t="str">
        <f t="shared" si="2"/>
        <v>59</v>
      </c>
      <c r="N90" s="6" t="str">
        <f t="shared" si="3"/>
        <v>59</v>
      </c>
    </row>
    <row r="91" spans="1:14" x14ac:dyDescent="0.25">
      <c r="A91" s="6">
        <v>8</v>
      </c>
      <c r="G91" s="6" t="str">
        <f t="shared" si="2"/>
        <v>59</v>
      </c>
      <c r="N91" s="6" t="str">
        <f t="shared" si="3"/>
        <v>59</v>
      </c>
    </row>
    <row r="92" spans="1:14" x14ac:dyDescent="0.25">
      <c r="A92" s="6">
        <v>8</v>
      </c>
      <c r="G92" s="6" t="str">
        <f t="shared" si="2"/>
        <v>59</v>
      </c>
      <c r="N92" s="6" t="str">
        <f t="shared" si="3"/>
        <v>59</v>
      </c>
    </row>
    <row r="93" spans="1:14" x14ac:dyDescent="0.25">
      <c r="A93" s="6">
        <v>8</v>
      </c>
      <c r="G93" s="6" t="str">
        <f t="shared" si="2"/>
        <v>59</v>
      </c>
      <c r="N93" s="6" t="str">
        <f t="shared" si="3"/>
        <v>59</v>
      </c>
    </row>
    <row r="94" spans="1:14" x14ac:dyDescent="0.25">
      <c r="A94" s="6">
        <v>8</v>
      </c>
      <c r="G94" s="6" t="str">
        <f t="shared" si="2"/>
        <v>59</v>
      </c>
      <c r="N94" s="6" t="str">
        <f t="shared" si="3"/>
        <v>59</v>
      </c>
    </row>
    <row r="95" spans="1:14" x14ac:dyDescent="0.25">
      <c r="A95" s="6">
        <v>8</v>
      </c>
      <c r="G95" s="6" t="str">
        <f t="shared" si="2"/>
        <v>59</v>
      </c>
      <c r="N95" s="6" t="str">
        <f t="shared" si="3"/>
        <v>59</v>
      </c>
    </row>
    <row r="96" spans="1:14" x14ac:dyDescent="0.25">
      <c r="A96" s="6">
        <v>8</v>
      </c>
      <c r="G96" s="6" t="str">
        <f t="shared" si="2"/>
        <v>59</v>
      </c>
      <c r="N96" s="6" t="str">
        <f t="shared" si="3"/>
        <v>59</v>
      </c>
    </row>
    <row r="97" spans="1:14" x14ac:dyDescent="0.25">
      <c r="A97" s="6">
        <v>8</v>
      </c>
      <c r="G97" s="6" t="str">
        <f t="shared" si="2"/>
        <v>59</v>
      </c>
      <c r="N97" s="6" t="str">
        <f t="shared" si="3"/>
        <v>59</v>
      </c>
    </row>
    <row r="98" spans="1:14" x14ac:dyDescent="0.25">
      <c r="A98" s="6">
        <v>8</v>
      </c>
      <c r="G98" s="6" t="str">
        <f t="shared" si="2"/>
        <v>59</v>
      </c>
      <c r="N98" s="6" t="str">
        <f t="shared" si="3"/>
        <v>59</v>
      </c>
    </row>
    <row r="99" spans="1:14" x14ac:dyDescent="0.25">
      <c r="A99" s="6">
        <v>8</v>
      </c>
      <c r="G99" s="6" t="str">
        <f t="shared" si="2"/>
        <v>59</v>
      </c>
      <c r="N99" s="6" t="str">
        <f t="shared" si="3"/>
        <v>59</v>
      </c>
    </row>
    <row r="100" spans="1:14" x14ac:dyDescent="0.25">
      <c r="A100" s="6">
        <v>8</v>
      </c>
      <c r="G100" s="6" t="str">
        <f t="shared" si="2"/>
        <v>59</v>
      </c>
      <c r="N100" s="6" t="str">
        <f t="shared" si="3"/>
        <v>59</v>
      </c>
    </row>
    <row r="101" spans="1:14" x14ac:dyDescent="0.25">
      <c r="A101" s="6">
        <v>33</v>
      </c>
      <c r="G101" s="6">
        <f t="shared" si="2"/>
        <v>33</v>
      </c>
      <c r="N101" s="6">
        <f t="shared" si="3"/>
        <v>33</v>
      </c>
    </row>
    <row r="102" spans="1:14" x14ac:dyDescent="0.25">
      <c r="A102" s="6">
        <v>33</v>
      </c>
      <c r="G102" s="6">
        <f t="shared" si="2"/>
        <v>33</v>
      </c>
      <c r="N102" s="6">
        <f t="shared" si="3"/>
        <v>33</v>
      </c>
    </row>
    <row r="103" spans="1:14" x14ac:dyDescent="0.25">
      <c r="A103" s="6">
        <v>33</v>
      </c>
      <c r="G103" s="6">
        <f t="shared" si="2"/>
        <v>33</v>
      </c>
      <c r="N103" s="6">
        <f t="shared" si="3"/>
        <v>33</v>
      </c>
    </row>
    <row r="104" spans="1:14" x14ac:dyDescent="0.25">
      <c r="A104" s="6">
        <v>33</v>
      </c>
      <c r="G104" s="6">
        <f t="shared" si="2"/>
        <v>33</v>
      </c>
      <c r="N104" s="6">
        <f t="shared" si="3"/>
        <v>33</v>
      </c>
    </row>
    <row r="105" spans="1:14" x14ac:dyDescent="0.25">
      <c r="A105" s="6">
        <v>33</v>
      </c>
      <c r="G105" s="6">
        <f t="shared" si="2"/>
        <v>33</v>
      </c>
      <c r="N105" s="6">
        <f t="shared" si="3"/>
        <v>33</v>
      </c>
    </row>
    <row r="106" spans="1:14" x14ac:dyDescent="0.25">
      <c r="A106" s="6">
        <v>33</v>
      </c>
      <c r="G106" s="6">
        <f t="shared" si="2"/>
        <v>33</v>
      </c>
      <c r="N106" s="6">
        <f t="shared" si="3"/>
        <v>33</v>
      </c>
    </row>
    <row r="107" spans="1:14" x14ac:dyDescent="0.25">
      <c r="A107" s="6">
        <v>23</v>
      </c>
      <c r="G107" s="6">
        <f t="shared" si="2"/>
        <v>23</v>
      </c>
      <c r="N107" s="6">
        <f t="shared" si="3"/>
        <v>23</v>
      </c>
    </row>
    <row r="108" spans="1:14" x14ac:dyDescent="0.25">
      <c r="A108" s="6">
        <v>23</v>
      </c>
      <c r="G108" s="6">
        <f t="shared" si="2"/>
        <v>23</v>
      </c>
      <c r="N108" s="6">
        <f t="shared" si="3"/>
        <v>23</v>
      </c>
    </row>
    <row r="109" spans="1:14" x14ac:dyDescent="0.25">
      <c r="A109" s="6">
        <v>23</v>
      </c>
      <c r="G109" s="6">
        <f t="shared" si="2"/>
        <v>23</v>
      </c>
      <c r="N109" s="6">
        <f t="shared" si="3"/>
        <v>23</v>
      </c>
    </row>
    <row r="110" spans="1:14" x14ac:dyDescent="0.25">
      <c r="A110" s="6">
        <v>23</v>
      </c>
      <c r="G110" s="6">
        <f t="shared" si="2"/>
        <v>23</v>
      </c>
      <c r="N110" s="6">
        <f t="shared" si="3"/>
        <v>23</v>
      </c>
    </row>
    <row r="111" spans="1:14" x14ac:dyDescent="0.25">
      <c r="A111" s="6">
        <v>23</v>
      </c>
      <c r="G111" s="6">
        <f t="shared" si="2"/>
        <v>23</v>
      </c>
      <c r="N111" s="6">
        <f t="shared" si="3"/>
        <v>23</v>
      </c>
    </row>
    <row r="112" spans="1:14" x14ac:dyDescent="0.25">
      <c r="A112" s="6">
        <v>23</v>
      </c>
      <c r="G112" s="6">
        <f t="shared" si="2"/>
        <v>23</v>
      </c>
      <c r="N112" s="6">
        <f t="shared" si="3"/>
        <v>23</v>
      </c>
    </row>
    <row r="113" spans="1:14" x14ac:dyDescent="0.25">
      <c r="A113" s="6">
        <v>23</v>
      </c>
      <c r="G113" s="6">
        <f t="shared" si="2"/>
        <v>23</v>
      </c>
      <c r="N113" s="6">
        <f t="shared" si="3"/>
        <v>23</v>
      </c>
    </row>
    <row r="114" spans="1:14" x14ac:dyDescent="0.25">
      <c r="A114" s="6">
        <v>23</v>
      </c>
      <c r="G114" s="6">
        <f t="shared" si="2"/>
        <v>23</v>
      </c>
      <c r="N114" s="6">
        <f t="shared" si="3"/>
        <v>23</v>
      </c>
    </row>
    <row r="115" spans="1:14" x14ac:dyDescent="0.25">
      <c r="A115" s="6">
        <v>23</v>
      </c>
      <c r="G115" s="6">
        <f t="shared" si="2"/>
        <v>23</v>
      </c>
      <c r="N115" s="6">
        <f t="shared" si="3"/>
        <v>23</v>
      </c>
    </row>
    <row r="116" spans="1:14" x14ac:dyDescent="0.25">
      <c r="A116" s="6">
        <v>23</v>
      </c>
      <c r="G116" s="6">
        <f t="shared" si="2"/>
        <v>23</v>
      </c>
      <c r="N116" s="6">
        <f t="shared" si="3"/>
        <v>23</v>
      </c>
    </row>
    <row r="117" spans="1:14" x14ac:dyDescent="0.25">
      <c r="A117" s="6">
        <v>23</v>
      </c>
      <c r="G117" s="6">
        <f t="shared" si="2"/>
        <v>23</v>
      </c>
      <c r="N117" s="6">
        <f t="shared" si="3"/>
        <v>23</v>
      </c>
    </row>
    <row r="118" spans="1:14" x14ac:dyDescent="0.25">
      <c r="A118" s="6">
        <v>23</v>
      </c>
      <c r="G118" s="6">
        <f t="shared" si="2"/>
        <v>23</v>
      </c>
      <c r="N118" s="6">
        <f t="shared" si="3"/>
        <v>23</v>
      </c>
    </row>
    <row r="119" spans="1:14" x14ac:dyDescent="0.25">
      <c r="A119" s="6">
        <v>23</v>
      </c>
      <c r="G119" s="6">
        <f t="shared" si="2"/>
        <v>23</v>
      </c>
      <c r="N119" s="6">
        <f t="shared" si="3"/>
        <v>23</v>
      </c>
    </row>
    <row r="120" spans="1:14" x14ac:dyDescent="0.25">
      <c r="A120" s="6">
        <v>90</v>
      </c>
      <c r="G120" s="6">
        <f t="shared" si="2"/>
        <v>90</v>
      </c>
      <c r="N120" s="6">
        <f t="shared" si="3"/>
        <v>90</v>
      </c>
    </row>
    <row r="121" spans="1:14" x14ac:dyDescent="0.25">
      <c r="A121" s="6">
        <v>90</v>
      </c>
      <c r="G121" s="6">
        <f t="shared" si="2"/>
        <v>90</v>
      </c>
      <c r="N121" s="6">
        <f t="shared" si="3"/>
        <v>90</v>
      </c>
    </row>
    <row r="122" spans="1:14" x14ac:dyDescent="0.25">
      <c r="A122" s="6">
        <v>90</v>
      </c>
      <c r="G122" s="6">
        <f t="shared" si="2"/>
        <v>90</v>
      </c>
      <c r="N122" s="6">
        <f t="shared" si="3"/>
        <v>90</v>
      </c>
    </row>
    <row r="123" spans="1:14" x14ac:dyDescent="0.25">
      <c r="A123" s="6">
        <v>90</v>
      </c>
      <c r="G123" s="6">
        <f t="shared" si="2"/>
        <v>90</v>
      </c>
      <c r="N123" s="6">
        <f t="shared" si="3"/>
        <v>90</v>
      </c>
    </row>
    <row r="124" spans="1:14" x14ac:dyDescent="0.25">
      <c r="A124" s="6">
        <v>90</v>
      </c>
      <c r="G124" s="6">
        <f t="shared" si="2"/>
        <v>90</v>
      </c>
      <c r="N124" s="6">
        <f t="shared" si="3"/>
        <v>90</v>
      </c>
    </row>
    <row r="125" spans="1:14" x14ac:dyDescent="0.25">
      <c r="A125" s="6">
        <v>90</v>
      </c>
      <c r="G125" s="6">
        <f t="shared" si="2"/>
        <v>90</v>
      </c>
      <c r="N125" s="6">
        <f t="shared" si="3"/>
        <v>90</v>
      </c>
    </row>
    <row r="126" spans="1:14" x14ac:dyDescent="0.25">
      <c r="A126" s="6">
        <v>20</v>
      </c>
      <c r="G126" s="6">
        <f t="shared" si="2"/>
        <v>20</v>
      </c>
      <c r="N126" s="6">
        <f t="shared" si="3"/>
        <v>20</v>
      </c>
    </row>
    <row r="127" spans="1:14" x14ac:dyDescent="0.25">
      <c r="A127" s="6">
        <v>20</v>
      </c>
      <c r="G127" s="6">
        <f t="shared" si="2"/>
        <v>20</v>
      </c>
      <c r="N127" s="6">
        <f t="shared" si="3"/>
        <v>20</v>
      </c>
    </row>
    <row r="128" spans="1:14" x14ac:dyDescent="0.25">
      <c r="A128" s="6">
        <v>20</v>
      </c>
      <c r="G128" s="6">
        <f t="shared" si="2"/>
        <v>20</v>
      </c>
      <c r="N128" s="6">
        <f t="shared" si="3"/>
        <v>20</v>
      </c>
    </row>
    <row r="129" spans="1:14" x14ac:dyDescent="0.25">
      <c r="A129" s="6">
        <v>20</v>
      </c>
      <c r="G129" s="6">
        <f t="shared" si="2"/>
        <v>20</v>
      </c>
      <c r="N129" s="6">
        <f t="shared" si="3"/>
        <v>20</v>
      </c>
    </row>
    <row r="130" spans="1:14" x14ac:dyDescent="0.25">
      <c r="A130" s="6">
        <v>20</v>
      </c>
      <c r="G130" s="6">
        <f t="shared" si="2"/>
        <v>20</v>
      </c>
      <c r="N130" s="6">
        <f t="shared" si="3"/>
        <v>20</v>
      </c>
    </row>
    <row r="131" spans="1:14" x14ac:dyDescent="0.25">
      <c r="A131" s="6">
        <v>20</v>
      </c>
      <c r="G131" s="6">
        <f t="shared" si="2"/>
        <v>20</v>
      </c>
      <c r="N131" s="6">
        <f t="shared" si="3"/>
        <v>20</v>
      </c>
    </row>
    <row r="132" spans="1:14" x14ac:dyDescent="0.25">
      <c r="A132" s="6">
        <v>20</v>
      </c>
      <c r="G132" s="6">
        <f t="shared" ref="G132:G195" si="4">IF(A132&lt;12.5,"59",A132)</f>
        <v>20</v>
      </c>
      <c r="N132" s="6">
        <f t="shared" ref="N132:N195" si="5">IF(G132&lt;=17.5,"61",G132)</f>
        <v>20</v>
      </c>
    </row>
    <row r="133" spans="1:14" x14ac:dyDescent="0.25">
      <c r="A133" s="6">
        <v>20</v>
      </c>
      <c r="G133" s="6">
        <f t="shared" si="4"/>
        <v>20</v>
      </c>
      <c r="N133" s="6">
        <f t="shared" si="5"/>
        <v>20</v>
      </c>
    </row>
    <row r="134" spans="1:14" x14ac:dyDescent="0.25">
      <c r="A134" s="6">
        <v>20</v>
      </c>
      <c r="G134" s="6">
        <f t="shared" si="4"/>
        <v>20</v>
      </c>
      <c r="N134" s="6">
        <f t="shared" si="5"/>
        <v>20</v>
      </c>
    </row>
    <row r="135" spans="1:14" x14ac:dyDescent="0.25">
      <c r="A135" s="6">
        <v>20</v>
      </c>
      <c r="G135" s="6">
        <f t="shared" si="4"/>
        <v>20</v>
      </c>
      <c r="N135" s="6">
        <f t="shared" si="5"/>
        <v>20</v>
      </c>
    </row>
    <row r="136" spans="1:14" x14ac:dyDescent="0.25">
      <c r="A136" s="6">
        <v>20</v>
      </c>
      <c r="G136" s="6">
        <f t="shared" si="4"/>
        <v>20</v>
      </c>
      <c r="N136" s="6">
        <f t="shared" si="5"/>
        <v>20</v>
      </c>
    </row>
    <row r="137" spans="1:14" x14ac:dyDescent="0.25">
      <c r="A137" s="6">
        <v>20</v>
      </c>
      <c r="G137" s="6">
        <f t="shared" si="4"/>
        <v>20</v>
      </c>
      <c r="N137" s="6">
        <f t="shared" si="5"/>
        <v>20</v>
      </c>
    </row>
    <row r="138" spans="1:14" x14ac:dyDescent="0.25">
      <c r="A138" s="6">
        <v>20</v>
      </c>
      <c r="G138" s="6">
        <f t="shared" si="4"/>
        <v>20</v>
      </c>
      <c r="N138" s="6">
        <f t="shared" si="5"/>
        <v>20</v>
      </c>
    </row>
    <row r="139" spans="1:14" x14ac:dyDescent="0.25">
      <c r="A139" s="6">
        <v>90</v>
      </c>
      <c r="G139" s="6">
        <f t="shared" si="4"/>
        <v>90</v>
      </c>
      <c r="N139" s="6">
        <f t="shared" si="5"/>
        <v>90</v>
      </c>
    </row>
    <row r="140" spans="1:14" x14ac:dyDescent="0.25">
      <c r="A140" s="6">
        <v>90</v>
      </c>
      <c r="G140" s="6">
        <f t="shared" si="4"/>
        <v>90</v>
      </c>
      <c r="N140" s="6">
        <f t="shared" si="5"/>
        <v>90</v>
      </c>
    </row>
    <row r="141" spans="1:14" x14ac:dyDescent="0.25">
      <c r="A141" s="6">
        <v>90</v>
      </c>
      <c r="G141" s="6">
        <f t="shared" si="4"/>
        <v>90</v>
      </c>
      <c r="N141" s="6">
        <f t="shared" si="5"/>
        <v>90</v>
      </c>
    </row>
    <row r="142" spans="1:14" x14ac:dyDescent="0.25">
      <c r="A142" s="6">
        <v>90</v>
      </c>
      <c r="G142" s="6">
        <f t="shared" si="4"/>
        <v>90</v>
      </c>
      <c r="N142" s="6">
        <f t="shared" si="5"/>
        <v>90</v>
      </c>
    </row>
    <row r="143" spans="1:14" x14ac:dyDescent="0.25">
      <c r="A143" s="6">
        <v>90</v>
      </c>
      <c r="G143" s="6">
        <f t="shared" si="4"/>
        <v>90</v>
      </c>
      <c r="N143" s="6">
        <f t="shared" si="5"/>
        <v>90</v>
      </c>
    </row>
    <row r="144" spans="1:14" x14ac:dyDescent="0.25">
      <c r="A144" s="6">
        <v>90</v>
      </c>
      <c r="G144" s="6">
        <f t="shared" si="4"/>
        <v>90</v>
      </c>
      <c r="N144" s="6">
        <f t="shared" si="5"/>
        <v>90</v>
      </c>
    </row>
    <row r="145" spans="1:14" x14ac:dyDescent="0.25">
      <c r="A145" s="6">
        <v>61</v>
      </c>
      <c r="G145" s="6">
        <f t="shared" si="4"/>
        <v>61</v>
      </c>
      <c r="N145" s="6">
        <f t="shared" si="5"/>
        <v>61</v>
      </c>
    </row>
    <row r="146" spans="1:14" x14ac:dyDescent="0.25">
      <c r="A146" s="6">
        <v>61</v>
      </c>
      <c r="G146" s="6">
        <f t="shared" si="4"/>
        <v>61</v>
      </c>
      <c r="N146" s="6">
        <f t="shared" si="5"/>
        <v>61</v>
      </c>
    </row>
    <row r="147" spans="1:14" x14ac:dyDescent="0.25">
      <c r="A147" s="6">
        <v>61</v>
      </c>
      <c r="G147" s="6">
        <f t="shared" si="4"/>
        <v>61</v>
      </c>
      <c r="N147" s="6">
        <f t="shared" si="5"/>
        <v>61</v>
      </c>
    </row>
    <row r="148" spans="1:14" x14ac:dyDescent="0.25">
      <c r="A148" s="6">
        <v>61</v>
      </c>
      <c r="G148" s="6">
        <f t="shared" si="4"/>
        <v>61</v>
      </c>
      <c r="N148" s="6">
        <f t="shared" si="5"/>
        <v>61</v>
      </c>
    </row>
    <row r="149" spans="1:14" x14ac:dyDescent="0.25">
      <c r="A149" s="6">
        <v>61</v>
      </c>
      <c r="G149" s="6">
        <f t="shared" si="4"/>
        <v>61</v>
      </c>
      <c r="N149" s="6">
        <f t="shared" si="5"/>
        <v>61</v>
      </c>
    </row>
    <row r="150" spans="1:14" x14ac:dyDescent="0.25">
      <c r="A150" s="6">
        <v>61</v>
      </c>
      <c r="G150" s="6">
        <f t="shared" si="4"/>
        <v>61</v>
      </c>
      <c r="N150" s="6">
        <f t="shared" si="5"/>
        <v>61</v>
      </c>
    </row>
    <row r="151" spans="1:14" x14ac:dyDescent="0.25">
      <c r="A151" s="6">
        <v>38</v>
      </c>
      <c r="G151" s="6">
        <f t="shared" si="4"/>
        <v>38</v>
      </c>
      <c r="N151" s="6">
        <f t="shared" si="5"/>
        <v>38</v>
      </c>
    </row>
    <row r="152" spans="1:14" x14ac:dyDescent="0.25">
      <c r="A152" s="6">
        <v>38</v>
      </c>
      <c r="G152" s="6">
        <f t="shared" si="4"/>
        <v>38</v>
      </c>
      <c r="N152" s="6">
        <f t="shared" si="5"/>
        <v>38</v>
      </c>
    </row>
    <row r="153" spans="1:14" x14ac:dyDescent="0.25">
      <c r="A153" s="6">
        <v>38</v>
      </c>
      <c r="G153" s="6">
        <f t="shared" si="4"/>
        <v>38</v>
      </c>
      <c r="N153" s="6">
        <f t="shared" si="5"/>
        <v>38</v>
      </c>
    </row>
    <row r="154" spans="1:14" x14ac:dyDescent="0.25">
      <c r="A154" s="6">
        <v>38</v>
      </c>
      <c r="G154" s="6">
        <f t="shared" si="4"/>
        <v>38</v>
      </c>
      <c r="N154" s="6">
        <f t="shared" si="5"/>
        <v>38</v>
      </c>
    </row>
    <row r="155" spans="1:14" x14ac:dyDescent="0.25">
      <c r="A155" s="6">
        <v>38</v>
      </c>
      <c r="G155" s="6">
        <f t="shared" si="4"/>
        <v>38</v>
      </c>
      <c r="N155" s="6">
        <f t="shared" si="5"/>
        <v>38</v>
      </c>
    </row>
    <row r="156" spans="1:14" x14ac:dyDescent="0.25">
      <c r="A156" s="6">
        <v>38</v>
      </c>
      <c r="G156" s="6">
        <f t="shared" si="4"/>
        <v>38</v>
      </c>
      <c r="N156" s="6">
        <f t="shared" si="5"/>
        <v>38</v>
      </c>
    </row>
    <row r="157" spans="1:14" x14ac:dyDescent="0.25">
      <c r="A157" s="6">
        <v>38</v>
      </c>
      <c r="G157" s="6">
        <f t="shared" si="4"/>
        <v>38</v>
      </c>
      <c r="N157" s="6">
        <f t="shared" si="5"/>
        <v>38</v>
      </c>
    </row>
    <row r="158" spans="1:14" x14ac:dyDescent="0.25">
      <c r="A158" s="6">
        <v>38</v>
      </c>
      <c r="G158" s="6">
        <f t="shared" si="4"/>
        <v>38</v>
      </c>
      <c r="N158" s="6">
        <f t="shared" si="5"/>
        <v>38</v>
      </c>
    </row>
    <row r="159" spans="1:14" x14ac:dyDescent="0.25">
      <c r="A159" s="6">
        <v>38</v>
      </c>
      <c r="G159" s="6">
        <f t="shared" si="4"/>
        <v>38</v>
      </c>
      <c r="N159" s="6">
        <f t="shared" si="5"/>
        <v>38</v>
      </c>
    </row>
    <row r="160" spans="1:14" x14ac:dyDescent="0.25">
      <c r="A160" s="6">
        <v>38</v>
      </c>
      <c r="G160" s="6">
        <f t="shared" si="4"/>
        <v>38</v>
      </c>
      <c r="N160" s="6">
        <f t="shared" si="5"/>
        <v>38</v>
      </c>
    </row>
    <row r="161" spans="1:14" x14ac:dyDescent="0.25">
      <c r="A161" s="6">
        <v>38</v>
      </c>
      <c r="G161" s="6">
        <f t="shared" si="4"/>
        <v>38</v>
      </c>
      <c r="N161" s="6">
        <f t="shared" si="5"/>
        <v>38</v>
      </c>
    </row>
    <row r="162" spans="1:14" x14ac:dyDescent="0.25">
      <c r="A162" s="6">
        <v>38</v>
      </c>
      <c r="G162" s="6">
        <f t="shared" si="4"/>
        <v>38</v>
      </c>
      <c r="N162" s="6">
        <f t="shared" si="5"/>
        <v>38</v>
      </c>
    </row>
    <row r="163" spans="1:14" x14ac:dyDescent="0.25">
      <c r="A163" s="6">
        <v>38</v>
      </c>
      <c r="G163" s="6">
        <f t="shared" si="4"/>
        <v>38</v>
      </c>
      <c r="N163" s="6">
        <f t="shared" si="5"/>
        <v>38</v>
      </c>
    </row>
    <row r="164" spans="1:14" x14ac:dyDescent="0.25">
      <c r="A164" s="6">
        <v>90</v>
      </c>
      <c r="G164" s="6">
        <f t="shared" si="4"/>
        <v>90</v>
      </c>
      <c r="N164" s="6">
        <f t="shared" si="5"/>
        <v>90</v>
      </c>
    </row>
    <row r="165" spans="1:14" x14ac:dyDescent="0.25">
      <c r="A165" s="6">
        <v>90</v>
      </c>
      <c r="G165" s="6">
        <f t="shared" si="4"/>
        <v>90</v>
      </c>
      <c r="N165" s="6">
        <f t="shared" si="5"/>
        <v>90</v>
      </c>
    </row>
    <row r="166" spans="1:14" x14ac:dyDescent="0.25">
      <c r="A166" s="6">
        <v>90</v>
      </c>
      <c r="G166" s="6">
        <f t="shared" si="4"/>
        <v>90</v>
      </c>
      <c r="N166" s="6">
        <f t="shared" si="5"/>
        <v>90</v>
      </c>
    </row>
    <row r="167" spans="1:14" x14ac:dyDescent="0.25">
      <c r="A167" s="6">
        <v>90</v>
      </c>
      <c r="G167" s="6">
        <f t="shared" si="4"/>
        <v>90</v>
      </c>
      <c r="N167" s="6">
        <f t="shared" si="5"/>
        <v>90</v>
      </c>
    </row>
    <row r="168" spans="1:14" x14ac:dyDescent="0.25">
      <c r="A168" s="6">
        <v>90</v>
      </c>
      <c r="G168" s="6">
        <f t="shared" si="4"/>
        <v>90</v>
      </c>
      <c r="N168" s="6">
        <f t="shared" si="5"/>
        <v>90</v>
      </c>
    </row>
    <row r="169" spans="1:14" x14ac:dyDescent="0.25">
      <c r="A169" s="6">
        <v>90</v>
      </c>
      <c r="G169" s="6">
        <f t="shared" si="4"/>
        <v>90</v>
      </c>
      <c r="N169" s="6">
        <f t="shared" si="5"/>
        <v>90</v>
      </c>
    </row>
    <row r="170" spans="1:14" x14ac:dyDescent="0.25">
      <c r="A170" s="6">
        <v>90</v>
      </c>
      <c r="G170" s="6">
        <f t="shared" si="4"/>
        <v>90</v>
      </c>
      <c r="N170" s="6">
        <f t="shared" si="5"/>
        <v>90</v>
      </c>
    </row>
    <row r="171" spans="1:14" x14ac:dyDescent="0.25">
      <c r="A171" s="6">
        <v>90</v>
      </c>
      <c r="G171" s="6">
        <f t="shared" si="4"/>
        <v>90</v>
      </c>
      <c r="N171" s="6">
        <f t="shared" si="5"/>
        <v>90</v>
      </c>
    </row>
    <row r="172" spans="1:14" x14ac:dyDescent="0.25">
      <c r="A172" s="6">
        <v>90</v>
      </c>
      <c r="G172" s="6">
        <f t="shared" si="4"/>
        <v>90</v>
      </c>
      <c r="N172" s="6">
        <f t="shared" si="5"/>
        <v>90</v>
      </c>
    </row>
    <row r="173" spans="1:14" x14ac:dyDescent="0.25">
      <c r="A173" s="6">
        <v>90</v>
      </c>
      <c r="G173" s="6">
        <f t="shared" si="4"/>
        <v>90</v>
      </c>
      <c r="N173" s="6">
        <f t="shared" si="5"/>
        <v>90</v>
      </c>
    </row>
    <row r="174" spans="1:14" x14ac:dyDescent="0.25">
      <c r="A174" s="6">
        <v>90</v>
      </c>
      <c r="G174" s="6">
        <f t="shared" si="4"/>
        <v>90</v>
      </c>
      <c r="N174" s="6">
        <f t="shared" si="5"/>
        <v>90</v>
      </c>
    </row>
    <row r="175" spans="1:14" x14ac:dyDescent="0.25">
      <c r="A175" s="6">
        <v>90</v>
      </c>
      <c r="G175" s="6">
        <f t="shared" si="4"/>
        <v>90</v>
      </c>
      <c r="N175" s="6">
        <f t="shared" si="5"/>
        <v>90</v>
      </c>
    </row>
    <row r="176" spans="1:14" x14ac:dyDescent="0.25">
      <c r="A176" s="6">
        <v>90</v>
      </c>
      <c r="G176" s="6">
        <f t="shared" si="4"/>
        <v>90</v>
      </c>
      <c r="N176" s="6">
        <f t="shared" si="5"/>
        <v>90</v>
      </c>
    </row>
    <row r="177" spans="1:14" x14ac:dyDescent="0.25">
      <c r="A177" s="6">
        <v>90</v>
      </c>
      <c r="G177" s="6">
        <f t="shared" si="4"/>
        <v>90</v>
      </c>
      <c r="N177" s="6">
        <f t="shared" si="5"/>
        <v>90</v>
      </c>
    </row>
    <row r="178" spans="1:14" x14ac:dyDescent="0.25">
      <c r="A178" s="6">
        <v>90</v>
      </c>
      <c r="G178" s="6">
        <f t="shared" si="4"/>
        <v>90</v>
      </c>
      <c r="N178" s="6">
        <f t="shared" si="5"/>
        <v>90</v>
      </c>
    </row>
    <row r="179" spans="1:14" x14ac:dyDescent="0.25">
      <c r="A179" s="6">
        <v>90</v>
      </c>
      <c r="G179" s="6">
        <f t="shared" si="4"/>
        <v>90</v>
      </c>
      <c r="N179" s="6">
        <f t="shared" si="5"/>
        <v>90</v>
      </c>
    </row>
    <row r="180" spans="1:14" x14ac:dyDescent="0.25">
      <c r="A180" s="6">
        <v>90</v>
      </c>
      <c r="G180" s="6">
        <f t="shared" si="4"/>
        <v>90</v>
      </c>
      <c r="N180" s="6">
        <f t="shared" si="5"/>
        <v>90</v>
      </c>
    </row>
    <row r="181" spans="1:14" x14ac:dyDescent="0.25">
      <c r="A181" s="6">
        <v>90</v>
      </c>
      <c r="G181" s="6">
        <f t="shared" si="4"/>
        <v>90</v>
      </c>
      <c r="N181" s="6">
        <f t="shared" si="5"/>
        <v>90</v>
      </c>
    </row>
    <row r="182" spans="1:14" x14ac:dyDescent="0.25">
      <c r="A182" s="6">
        <v>10</v>
      </c>
      <c r="G182" s="6" t="str">
        <f t="shared" si="4"/>
        <v>59</v>
      </c>
      <c r="N182" s="6" t="str">
        <f t="shared" si="5"/>
        <v>59</v>
      </c>
    </row>
    <row r="183" spans="1:14" x14ac:dyDescent="0.25">
      <c r="A183" s="6">
        <v>10</v>
      </c>
      <c r="G183" s="6" t="str">
        <f t="shared" si="4"/>
        <v>59</v>
      </c>
      <c r="N183" s="6" t="str">
        <f t="shared" si="5"/>
        <v>59</v>
      </c>
    </row>
    <row r="184" spans="1:14" x14ac:dyDescent="0.25">
      <c r="A184" s="6">
        <v>10</v>
      </c>
      <c r="G184" s="6" t="str">
        <f t="shared" si="4"/>
        <v>59</v>
      </c>
      <c r="N184" s="6" t="str">
        <f t="shared" si="5"/>
        <v>59</v>
      </c>
    </row>
    <row r="185" spans="1:14" x14ac:dyDescent="0.25">
      <c r="A185" s="6">
        <v>10</v>
      </c>
      <c r="G185" s="6" t="str">
        <f t="shared" si="4"/>
        <v>59</v>
      </c>
      <c r="N185" s="6" t="str">
        <f t="shared" si="5"/>
        <v>59</v>
      </c>
    </row>
    <row r="186" spans="1:14" x14ac:dyDescent="0.25">
      <c r="A186" s="6">
        <v>10</v>
      </c>
      <c r="G186" s="6" t="str">
        <f t="shared" si="4"/>
        <v>59</v>
      </c>
      <c r="N186" s="6" t="str">
        <f t="shared" si="5"/>
        <v>59</v>
      </c>
    </row>
    <row r="187" spans="1:14" x14ac:dyDescent="0.25">
      <c r="A187" s="6">
        <v>10</v>
      </c>
      <c r="G187" s="6" t="str">
        <f t="shared" si="4"/>
        <v>59</v>
      </c>
      <c r="N187" s="6" t="str">
        <f t="shared" si="5"/>
        <v>59</v>
      </c>
    </row>
    <row r="188" spans="1:14" x14ac:dyDescent="0.25">
      <c r="A188" s="6">
        <v>62</v>
      </c>
      <c r="G188" s="6">
        <f t="shared" si="4"/>
        <v>62</v>
      </c>
      <c r="N188" s="6">
        <f t="shared" si="5"/>
        <v>62</v>
      </c>
    </row>
    <row r="189" spans="1:14" x14ac:dyDescent="0.25">
      <c r="A189" s="6">
        <v>62</v>
      </c>
      <c r="G189" s="6">
        <f t="shared" si="4"/>
        <v>62</v>
      </c>
      <c r="N189" s="6">
        <f t="shared" si="5"/>
        <v>62</v>
      </c>
    </row>
    <row r="190" spans="1:14" x14ac:dyDescent="0.25">
      <c r="A190" s="6">
        <v>62</v>
      </c>
      <c r="G190" s="6">
        <f t="shared" si="4"/>
        <v>62</v>
      </c>
      <c r="N190" s="6">
        <f t="shared" si="5"/>
        <v>62</v>
      </c>
    </row>
    <row r="191" spans="1:14" x14ac:dyDescent="0.25">
      <c r="A191" s="6">
        <v>62</v>
      </c>
      <c r="G191" s="6">
        <f t="shared" si="4"/>
        <v>62</v>
      </c>
      <c r="N191" s="6">
        <f t="shared" si="5"/>
        <v>62</v>
      </c>
    </row>
    <row r="192" spans="1:14" x14ac:dyDescent="0.25">
      <c r="A192" s="6">
        <v>62</v>
      </c>
      <c r="G192" s="6">
        <f t="shared" si="4"/>
        <v>62</v>
      </c>
      <c r="N192" s="6">
        <f t="shared" si="5"/>
        <v>62</v>
      </c>
    </row>
    <row r="193" spans="1:14" x14ac:dyDescent="0.25">
      <c r="A193" s="6">
        <v>62</v>
      </c>
      <c r="G193" s="6">
        <f t="shared" si="4"/>
        <v>62</v>
      </c>
      <c r="N193" s="6">
        <f t="shared" si="5"/>
        <v>62</v>
      </c>
    </row>
    <row r="194" spans="1:14" x14ac:dyDescent="0.25">
      <c r="A194" s="6">
        <v>62</v>
      </c>
      <c r="G194" s="6">
        <f t="shared" si="4"/>
        <v>62</v>
      </c>
      <c r="N194" s="6">
        <f t="shared" si="5"/>
        <v>62</v>
      </c>
    </row>
    <row r="195" spans="1:14" x14ac:dyDescent="0.25">
      <c r="A195" s="6">
        <v>62</v>
      </c>
      <c r="G195" s="6">
        <f t="shared" si="4"/>
        <v>62</v>
      </c>
      <c r="N195" s="6">
        <f t="shared" si="5"/>
        <v>62</v>
      </c>
    </row>
    <row r="196" spans="1:14" x14ac:dyDescent="0.25">
      <c r="A196" s="6">
        <v>62</v>
      </c>
      <c r="G196" s="6">
        <f t="shared" ref="G196:G259" si="6">IF(A196&lt;12.5,"59",A196)</f>
        <v>62</v>
      </c>
      <c r="N196" s="6">
        <f t="shared" ref="N196:N259" si="7">IF(G196&lt;=17.5,"61",G196)</f>
        <v>62</v>
      </c>
    </row>
    <row r="197" spans="1:14" x14ac:dyDescent="0.25">
      <c r="A197" s="6">
        <v>62</v>
      </c>
      <c r="G197" s="6">
        <f t="shared" si="6"/>
        <v>62</v>
      </c>
      <c r="N197" s="6">
        <f t="shared" si="7"/>
        <v>62</v>
      </c>
    </row>
    <row r="198" spans="1:14" x14ac:dyDescent="0.25">
      <c r="A198" s="6">
        <v>62</v>
      </c>
      <c r="G198" s="6">
        <f t="shared" si="6"/>
        <v>62</v>
      </c>
      <c r="N198" s="6">
        <f t="shared" si="7"/>
        <v>62</v>
      </c>
    </row>
    <row r="199" spans="1:14" x14ac:dyDescent="0.25">
      <c r="A199" s="6">
        <v>62</v>
      </c>
      <c r="G199" s="6">
        <f t="shared" si="6"/>
        <v>62</v>
      </c>
      <c r="N199" s="6">
        <f t="shared" si="7"/>
        <v>62</v>
      </c>
    </row>
    <row r="200" spans="1:14" x14ac:dyDescent="0.25">
      <c r="A200" s="6">
        <v>62</v>
      </c>
      <c r="G200" s="6">
        <f t="shared" si="6"/>
        <v>62</v>
      </c>
      <c r="N200" s="6">
        <f t="shared" si="7"/>
        <v>62</v>
      </c>
    </row>
    <row r="201" spans="1:14" x14ac:dyDescent="0.25">
      <c r="A201" s="6">
        <v>62</v>
      </c>
      <c r="G201" s="6">
        <f t="shared" si="6"/>
        <v>62</v>
      </c>
      <c r="N201" s="6">
        <f t="shared" si="7"/>
        <v>62</v>
      </c>
    </row>
    <row r="202" spans="1:14" x14ac:dyDescent="0.25">
      <c r="A202" s="6">
        <v>62</v>
      </c>
      <c r="G202" s="6">
        <f t="shared" si="6"/>
        <v>62</v>
      </c>
      <c r="N202" s="6">
        <f t="shared" si="7"/>
        <v>62</v>
      </c>
    </row>
    <row r="203" spans="1:14" x14ac:dyDescent="0.25">
      <c r="A203" s="6">
        <v>62</v>
      </c>
      <c r="G203" s="6">
        <f t="shared" si="6"/>
        <v>62</v>
      </c>
      <c r="N203" s="6">
        <f t="shared" si="7"/>
        <v>62</v>
      </c>
    </row>
    <row r="204" spans="1:14" x14ac:dyDescent="0.25">
      <c r="A204" s="6">
        <v>62</v>
      </c>
      <c r="G204" s="6">
        <f t="shared" si="6"/>
        <v>62</v>
      </c>
      <c r="N204" s="6">
        <f t="shared" si="7"/>
        <v>62</v>
      </c>
    </row>
    <row r="205" spans="1:14" x14ac:dyDescent="0.25">
      <c r="A205" s="6">
        <v>62</v>
      </c>
      <c r="G205" s="6">
        <f t="shared" si="6"/>
        <v>62</v>
      </c>
      <c r="N205" s="6">
        <f t="shared" si="7"/>
        <v>62</v>
      </c>
    </row>
    <row r="206" spans="1:14" x14ac:dyDescent="0.25">
      <c r="A206" s="6">
        <v>62</v>
      </c>
      <c r="G206" s="6">
        <f t="shared" si="6"/>
        <v>62</v>
      </c>
      <c r="N206" s="6">
        <f t="shared" si="7"/>
        <v>62</v>
      </c>
    </row>
    <row r="207" spans="1:14" x14ac:dyDescent="0.25">
      <c r="A207" s="6">
        <v>62</v>
      </c>
      <c r="G207" s="6">
        <f t="shared" si="6"/>
        <v>62</v>
      </c>
      <c r="N207" s="6">
        <f t="shared" si="7"/>
        <v>62</v>
      </c>
    </row>
    <row r="208" spans="1:14" x14ac:dyDescent="0.25">
      <c r="A208" s="6">
        <v>62</v>
      </c>
      <c r="G208" s="6">
        <f t="shared" si="6"/>
        <v>62</v>
      </c>
      <c r="N208" s="6">
        <f t="shared" si="7"/>
        <v>62</v>
      </c>
    </row>
    <row r="209" spans="1:14" x14ac:dyDescent="0.25">
      <c r="A209" s="6">
        <v>62</v>
      </c>
      <c r="G209" s="6">
        <f t="shared" si="6"/>
        <v>62</v>
      </c>
      <c r="N209" s="6">
        <f t="shared" si="7"/>
        <v>62</v>
      </c>
    </row>
    <row r="210" spans="1:14" x14ac:dyDescent="0.25">
      <c r="A210" s="6">
        <v>62</v>
      </c>
      <c r="G210" s="6">
        <f t="shared" si="6"/>
        <v>62</v>
      </c>
      <c r="N210" s="6">
        <f t="shared" si="7"/>
        <v>62</v>
      </c>
    </row>
    <row r="211" spans="1:14" x14ac:dyDescent="0.25">
      <c r="A211" s="6">
        <v>62</v>
      </c>
      <c r="G211" s="6">
        <f t="shared" si="6"/>
        <v>62</v>
      </c>
      <c r="N211" s="6">
        <f t="shared" si="7"/>
        <v>62</v>
      </c>
    </row>
    <row r="212" spans="1:14" x14ac:dyDescent="0.25">
      <c r="A212" s="6">
        <v>62</v>
      </c>
      <c r="G212" s="6">
        <f t="shared" si="6"/>
        <v>62</v>
      </c>
      <c r="N212" s="6">
        <f t="shared" si="7"/>
        <v>62</v>
      </c>
    </row>
    <row r="213" spans="1:14" x14ac:dyDescent="0.25">
      <c r="A213" s="6">
        <v>62</v>
      </c>
      <c r="G213" s="6">
        <f t="shared" si="6"/>
        <v>62</v>
      </c>
      <c r="N213" s="6">
        <f t="shared" si="7"/>
        <v>62</v>
      </c>
    </row>
    <row r="214" spans="1:14" x14ac:dyDescent="0.25">
      <c r="A214" s="6">
        <v>45</v>
      </c>
      <c r="G214" s="6">
        <f t="shared" si="6"/>
        <v>45</v>
      </c>
      <c r="N214" s="6">
        <f t="shared" si="7"/>
        <v>45</v>
      </c>
    </row>
    <row r="215" spans="1:14" x14ac:dyDescent="0.25">
      <c r="A215" s="6">
        <v>45</v>
      </c>
      <c r="G215" s="6">
        <f t="shared" si="6"/>
        <v>45</v>
      </c>
      <c r="N215" s="6">
        <f t="shared" si="7"/>
        <v>45</v>
      </c>
    </row>
    <row r="216" spans="1:14" x14ac:dyDescent="0.25">
      <c r="A216" s="6">
        <v>45</v>
      </c>
      <c r="G216" s="6">
        <f t="shared" si="6"/>
        <v>45</v>
      </c>
      <c r="N216" s="6">
        <f t="shared" si="7"/>
        <v>45</v>
      </c>
    </row>
    <row r="217" spans="1:14" x14ac:dyDescent="0.25">
      <c r="A217" s="6">
        <v>45</v>
      </c>
      <c r="G217" s="6">
        <f t="shared" si="6"/>
        <v>45</v>
      </c>
      <c r="N217" s="6">
        <f t="shared" si="7"/>
        <v>45</v>
      </c>
    </row>
    <row r="218" spans="1:14" x14ac:dyDescent="0.25">
      <c r="A218" s="6">
        <v>45</v>
      </c>
      <c r="G218" s="6">
        <f t="shared" si="6"/>
        <v>45</v>
      </c>
      <c r="N218" s="6">
        <f t="shared" si="7"/>
        <v>45</v>
      </c>
    </row>
    <row r="219" spans="1:14" x14ac:dyDescent="0.25">
      <c r="A219" s="6">
        <v>45</v>
      </c>
      <c r="G219" s="6">
        <f t="shared" si="6"/>
        <v>45</v>
      </c>
      <c r="N219" s="6">
        <f t="shared" si="7"/>
        <v>45</v>
      </c>
    </row>
    <row r="220" spans="1:14" x14ac:dyDescent="0.25">
      <c r="A220" s="6">
        <v>90</v>
      </c>
      <c r="G220" s="6">
        <f t="shared" si="6"/>
        <v>90</v>
      </c>
      <c r="N220" s="6">
        <f t="shared" si="7"/>
        <v>90</v>
      </c>
    </row>
    <row r="221" spans="1:14" x14ac:dyDescent="0.25">
      <c r="A221" s="6">
        <v>90</v>
      </c>
      <c r="G221" s="6">
        <f t="shared" si="6"/>
        <v>90</v>
      </c>
      <c r="N221" s="6">
        <f t="shared" si="7"/>
        <v>90</v>
      </c>
    </row>
    <row r="222" spans="1:14" x14ac:dyDescent="0.25">
      <c r="A222" s="6">
        <v>90</v>
      </c>
      <c r="G222" s="6">
        <f t="shared" si="6"/>
        <v>90</v>
      </c>
      <c r="N222" s="6">
        <f t="shared" si="7"/>
        <v>90</v>
      </c>
    </row>
    <row r="223" spans="1:14" x14ac:dyDescent="0.25">
      <c r="A223" s="6">
        <v>90</v>
      </c>
      <c r="G223" s="6">
        <f t="shared" si="6"/>
        <v>90</v>
      </c>
      <c r="N223" s="6">
        <f t="shared" si="7"/>
        <v>90</v>
      </c>
    </row>
    <row r="224" spans="1:14" x14ac:dyDescent="0.25">
      <c r="A224" s="6">
        <v>90</v>
      </c>
      <c r="G224" s="6">
        <f t="shared" si="6"/>
        <v>90</v>
      </c>
      <c r="N224" s="6">
        <f t="shared" si="7"/>
        <v>90</v>
      </c>
    </row>
    <row r="225" spans="1:14" x14ac:dyDescent="0.25">
      <c r="A225" s="6">
        <v>90</v>
      </c>
      <c r="G225" s="6">
        <f t="shared" si="6"/>
        <v>90</v>
      </c>
      <c r="N225" s="6">
        <f t="shared" si="7"/>
        <v>90</v>
      </c>
    </row>
    <row r="226" spans="1:14" x14ac:dyDescent="0.25">
      <c r="A226" s="6">
        <v>90</v>
      </c>
      <c r="G226" s="6">
        <f t="shared" si="6"/>
        <v>90</v>
      </c>
      <c r="N226" s="6">
        <f t="shared" si="7"/>
        <v>90</v>
      </c>
    </row>
    <row r="227" spans="1:14" x14ac:dyDescent="0.25">
      <c r="A227" s="6">
        <v>90</v>
      </c>
      <c r="G227" s="6">
        <f t="shared" si="6"/>
        <v>90</v>
      </c>
      <c r="N227" s="6">
        <f t="shared" si="7"/>
        <v>90</v>
      </c>
    </row>
    <row r="228" spans="1:14" x14ac:dyDescent="0.25">
      <c r="A228" s="6">
        <v>90</v>
      </c>
      <c r="G228" s="6">
        <f t="shared" si="6"/>
        <v>90</v>
      </c>
      <c r="N228" s="6">
        <f t="shared" si="7"/>
        <v>90</v>
      </c>
    </row>
    <row r="229" spans="1:14" x14ac:dyDescent="0.25">
      <c r="A229" s="6">
        <v>90</v>
      </c>
      <c r="G229" s="6">
        <f t="shared" si="6"/>
        <v>90</v>
      </c>
      <c r="N229" s="6">
        <f t="shared" si="7"/>
        <v>90</v>
      </c>
    </row>
    <row r="230" spans="1:14" x14ac:dyDescent="0.25">
      <c r="A230" s="6">
        <v>90</v>
      </c>
      <c r="G230" s="6">
        <f t="shared" si="6"/>
        <v>90</v>
      </c>
      <c r="N230" s="6">
        <f t="shared" si="7"/>
        <v>90</v>
      </c>
    </row>
    <row r="231" spans="1:14" x14ac:dyDescent="0.25">
      <c r="A231" s="6">
        <v>90</v>
      </c>
      <c r="G231" s="6">
        <f t="shared" si="6"/>
        <v>90</v>
      </c>
      <c r="N231" s="6">
        <f t="shared" si="7"/>
        <v>90</v>
      </c>
    </row>
    <row r="232" spans="1:14" x14ac:dyDescent="0.25">
      <c r="A232" s="6">
        <v>90</v>
      </c>
      <c r="G232" s="6">
        <f t="shared" si="6"/>
        <v>90</v>
      </c>
      <c r="N232" s="6">
        <f t="shared" si="7"/>
        <v>90</v>
      </c>
    </row>
    <row r="233" spans="1:14" x14ac:dyDescent="0.25">
      <c r="A233" s="6">
        <v>90</v>
      </c>
      <c r="G233" s="6">
        <f t="shared" si="6"/>
        <v>90</v>
      </c>
      <c r="N233" s="6">
        <f t="shared" si="7"/>
        <v>90</v>
      </c>
    </row>
    <row r="234" spans="1:14" x14ac:dyDescent="0.25">
      <c r="A234" s="6">
        <v>90</v>
      </c>
      <c r="G234" s="6">
        <f t="shared" si="6"/>
        <v>90</v>
      </c>
      <c r="N234" s="6">
        <f t="shared" si="7"/>
        <v>90</v>
      </c>
    </row>
    <row r="235" spans="1:14" x14ac:dyDescent="0.25">
      <c r="A235" s="6">
        <v>90</v>
      </c>
      <c r="G235" s="6">
        <f t="shared" si="6"/>
        <v>90</v>
      </c>
      <c r="N235" s="6">
        <f t="shared" si="7"/>
        <v>90</v>
      </c>
    </row>
    <row r="236" spans="1:14" x14ac:dyDescent="0.25">
      <c r="A236" s="6">
        <v>90</v>
      </c>
      <c r="G236" s="6">
        <f t="shared" si="6"/>
        <v>90</v>
      </c>
      <c r="N236" s="6">
        <f t="shared" si="7"/>
        <v>90</v>
      </c>
    </row>
    <row r="237" spans="1:14" x14ac:dyDescent="0.25">
      <c r="A237" s="6">
        <v>90</v>
      </c>
      <c r="G237" s="6">
        <f t="shared" si="6"/>
        <v>90</v>
      </c>
      <c r="N237" s="6">
        <f t="shared" si="7"/>
        <v>90</v>
      </c>
    </row>
    <row r="238" spans="1:14" x14ac:dyDescent="0.25">
      <c r="A238" s="6">
        <v>90</v>
      </c>
      <c r="G238" s="6">
        <f t="shared" si="6"/>
        <v>90</v>
      </c>
      <c r="N238" s="6">
        <f t="shared" si="7"/>
        <v>90</v>
      </c>
    </row>
    <row r="239" spans="1:14" x14ac:dyDescent="0.25">
      <c r="A239" s="6">
        <v>90</v>
      </c>
      <c r="G239" s="6">
        <f t="shared" si="6"/>
        <v>90</v>
      </c>
      <c r="N239" s="6">
        <f t="shared" si="7"/>
        <v>90</v>
      </c>
    </row>
    <row r="240" spans="1:14" x14ac:dyDescent="0.25">
      <c r="A240" s="6">
        <v>90</v>
      </c>
      <c r="G240" s="6">
        <f t="shared" si="6"/>
        <v>90</v>
      </c>
      <c r="N240" s="6">
        <f t="shared" si="7"/>
        <v>90</v>
      </c>
    </row>
    <row r="241" spans="1:14" x14ac:dyDescent="0.25">
      <c r="A241" s="6">
        <v>90</v>
      </c>
      <c r="G241" s="6">
        <f t="shared" si="6"/>
        <v>90</v>
      </c>
      <c r="N241" s="6">
        <f t="shared" si="7"/>
        <v>90</v>
      </c>
    </row>
    <row r="242" spans="1:14" x14ac:dyDescent="0.25">
      <c r="A242" s="6">
        <v>90</v>
      </c>
      <c r="G242" s="6">
        <f t="shared" si="6"/>
        <v>90</v>
      </c>
      <c r="N242" s="6">
        <f t="shared" si="7"/>
        <v>90</v>
      </c>
    </row>
    <row r="243" spans="1:14" x14ac:dyDescent="0.25">
      <c r="A243" s="6">
        <v>90</v>
      </c>
      <c r="G243" s="6">
        <f t="shared" si="6"/>
        <v>90</v>
      </c>
      <c r="N243" s="6">
        <f t="shared" si="7"/>
        <v>90</v>
      </c>
    </row>
    <row r="244" spans="1:14" x14ac:dyDescent="0.25">
      <c r="A244" s="6">
        <v>90</v>
      </c>
      <c r="G244" s="6">
        <f t="shared" si="6"/>
        <v>90</v>
      </c>
      <c r="N244" s="6">
        <f t="shared" si="7"/>
        <v>90</v>
      </c>
    </row>
    <row r="245" spans="1:14" x14ac:dyDescent="0.25">
      <c r="A245" s="6">
        <v>90</v>
      </c>
      <c r="G245" s="6">
        <f t="shared" si="6"/>
        <v>90</v>
      </c>
      <c r="N245" s="6">
        <f t="shared" si="7"/>
        <v>90</v>
      </c>
    </row>
    <row r="246" spans="1:14" x14ac:dyDescent="0.25">
      <c r="A246" s="6">
        <v>90</v>
      </c>
      <c r="G246" s="6">
        <f t="shared" si="6"/>
        <v>90</v>
      </c>
      <c r="N246" s="6">
        <f t="shared" si="7"/>
        <v>90</v>
      </c>
    </row>
    <row r="247" spans="1:14" x14ac:dyDescent="0.25">
      <c r="A247" s="6">
        <v>90</v>
      </c>
      <c r="G247" s="6">
        <f t="shared" si="6"/>
        <v>90</v>
      </c>
      <c r="N247" s="6">
        <f t="shared" si="7"/>
        <v>90</v>
      </c>
    </row>
    <row r="248" spans="1:14" x14ac:dyDescent="0.25">
      <c r="A248" s="6">
        <v>90</v>
      </c>
      <c r="G248" s="6">
        <f t="shared" si="6"/>
        <v>90</v>
      </c>
      <c r="N248" s="6">
        <f t="shared" si="7"/>
        <v>90</v>
      </c>
    </row>
    <row r="249" spans="1:14" x14ac:dyDescent="0.25">
      <c r="A249" s="6">
        <v>90</v>
      </c>
      <c r="G249" s="6">
        <f t="shared" si="6"/>
        <v>90</v>
      </c>
      <c r="N249" s="6">
        <f t="shared" si="7"/>
        <v>90</v>
      </c>
    </row>
    <row r="250" spans="1:14" x14ac:dyDescent="0.25">
      <c r="A250" s="6">
        <v>90</v>
      </c>
      <c r="G250" s="6">
        <f t="shared" si="6"/>
        <v>90</v>
      </c>
      <c r="N250" s="6">
        <f t="shared" si="7"/>
        <v>90</v>
      </c>
    </row>
    <row r="251" spans="1:14" x14ac:dyDescent="0.25">
      <c r="A251" s="6">
        <v>90</v>
      </c>
      <c r="G251" s="6">
        <f t="shared" si="6"/>
        <v>90</v>
      </c>
      <c r="N251" s="6">
        <f t="shared" si="7"/>
        <v>90</v>
      </c>
    </row>
    <row r="252" spans="1:14" x14ac:dyDescent="0.25">
      <c r="A252" s="6">
        <v>45</v>
      </c>
      <c r="G252" s="6">
        <f t="shared" si="6"/>
        <v>45</v>
      </c>
      <c r="N252" s="6">
        <f t="shared" si="7"/>
        <v>45</v>
      </c>
    </row>
    <row r="253" spans="1:14" x14ac:dyDescent="0.25">
      <c r="A253" s="6">
        <v>45</v>
      </c>
      <c r="G253" s="6">
        <f t="shared" si="6"/>
        <v>45</v>
      </c>
      <c r="N253" s="6">
        <f t="shared" si="7"/>
        <v>45</v>
      </c>
    </row>
    <row r="254" spans="1:14" x14ac:dyDescent="0.25">
      <c r="A254" s="6">
        <v>15</v>
      </c>
      <c r="G254" s="6">
        <f t="shared" si="6"/>
        <v>15</v>
      </c>
      <c r="N254" s="6" t="str">
        <f t="shared" si="7"/>
        <v>61</v>
      </c>
    </row>
    <row r="255" spans="1:14" x14ac:dyDescent="0.25">
      <c r="A255" s="6">
        <v>15</v>
      </c>
      <c r="G255" s="6">
        <f t="shared" si="6"/>
        <v>15</v>
      </c>
      <c r="N255" s="6" t="str">
        <f t="shared" si="7"/>
        <v>61</v>
      </c>
    </row>
    <row r="256" spans="1:14" x14ac:dyDescent="0.25">
      <c r="A256" s="6">
        <v>15</v>
      </c>
      <c r="G256" s="6">
        <f t="shared" si="6"/>
        <v>15</v>
      </c>
      <c r="N256" s="6" t="str">
        <f t="shared" si="7"/>
        <v>61</v>
      </c>
    </row>
    <row r="257" spans="1:14" x14ac:dyDescent="0.25">
      <c r="A257" s="6">
        <v>15</v>
      </c>
      <c r="G257" s="6">
        <f t="shared" si="6"/>
        <v>15</v>
      </c>
      <c r="N257" s="6" t="str">
        <f t="shared" si="7"/>
        <v>61</v>
      </c>
    </row>
    <row r="258" spans="1:14" x14ac:dyDescent="0.25">
      <c r="A258" s="6">
        <v>89</v>
      </c>
      <c r="G258" s="6">
        <f t="shared" si="6"/>
        <v>89</v>
      </c>
      <c r="N258" s="6">
        <f t="shared" si="7"/>
        <v>89</v>
      </c>
    </row>
    <row r="259" spans="1:14" x14ac:dyDescent="0.25">
      <c r="A259" s="6">
        <v>89</v>
      </c>
      <c r="G259" s="6">
        <f t="shared" si="6"/>
        <v>89</v>
      </c>
      <c r="N259" s="6">
        <f t="shared" si="7"/>
        <v>89</v>
      </c>
    </row>
    <row r="260" spans="1:14" x14ac:dyDescent="0.25">
      <c r="A260" s="6">
        <v>89</v>
      </c>
      <c r="G260" s="6">
        <f t="shared" ref="G260:G323" si="8">IF(A260&lt;12.5,"59",A260)</f>
        <v>89</v>
      </c>
      <c r="N260" s="6">
        <f t="shared" ref="N260:N323" si="9">IF(G260&lt;=17.5,"61",G260)</f>
        <v>89</v>
      </c>
    </row>
    <row r="261" spans="1:14" x14ac:dyDescent="0.25">
      <c r="A261" s="6">
        <v>89</v>
      </c>
      <c r="G261" s="6">
        <f t="shared" si="8"/>
        <v>89</v>
      </c>
      <c r="N261" s="6">
        <f t="shared" si="9"/>
        <v>89</v>
      </c>
    </row>
    <row r="262" spans="1:14" x14ac:dyDescent="0.25">
      <c r="A262" s="6">
        <v>90</v>
      </c>
      <c r="G262" s="6">
        <f t="shared" si="8"/>
        <v>90</v>
      </c>
      <c r="N262" s="6">
        <f t="shared" si="9"/>
        <v>90</v>
      </c>
    </row>
    <row r="263" spans="1:14" x14ac:dyDescent="0.25">
      <c r="A263" s="6">
        <v>90</v>
      </c>
      <c r="G263" s="6">
        <f t="shared" si="8"/>
        <v>90</v>
      </c>
      <c r="N263" s="6">
        <f t="shared" si="9"/>
        <v>90</v>
      </c>
    </row>
    <row r="264" spans="1:14" x14ac:dyDescent="0.25">
      <c r="A264" s="6">
        <v>90</v>
      </c>
      <c r="G264" s="6">
        <f t="shared" si="8"/>
        <v>90</v>
      </c>
      <c r="N264" s="6">
        <f t="shared" si="9"/>
        <v>90</v>
      </c>
    </row>
    <row r="265" spans="1:14" x14ac:dyDescent="0.25">
      <c r="A265" s="6">
        <v>90</v>
      </c>
      <c r="G265" s="6">
        <f t="shared" si="8"/>
        <v>90</v>
      </c>
      <c r="N265" s="6">
        <f t="shared" si="9"/>
        <v>90</v>
      </c>
    </row>
    <row r="266" spans="1:14" x14ac:dyDescent="0.25">
      <c r="A266" s="6">
        <v>90</v>
      </c>
      <c r="G266" s="6">
        <f t="shared" si="8"/>
        <v>90</v>
      </c>
      <c r="N266" s="6">
        <f t="shared" si="9"/>
        <v>90</v>
      </c>
    </row>
    <row r="267" spans="1:14" x14ac:dyDescent="0.25">
      <c r="A267" s="6">
        <v>90</v>
      </c>
      <c r="G267" s="6">
        <f t="shared" si="8"/>
        <v>90</v>
      </c>
      <c r="N267" s="6">
        <f t="shared" si="9"/>
        <v>90</v>
      </c>
    </row>
    <row r="268" spans="1:14" x14ac:dyDescent="0.25">
      <c r="A268" s="6">
        <v>90</v>
      </c>
      <c r="G268" s="6">
        <f t="shared" si="8"/>
        <v>90</v>
      </c>
      <c r="N268" s="6">
        <f t="shared" si="9"/>
        <v>90</v>
      </c>
    </row>
    <row r="269" spans="1:14" x14ac:dyDescent="0.25">
      <c r="A269" s="6">
        <v>90</v>
      </c>
      <c r="G269" s="6">
        <f t="shared" si="8"/>
        <v>90</v>
      </c>
      <c r="N269" s="6">
        <f t="shared" si="9"/>
        <v>90</v>
      </c>
    </row>
    <row r="270" spans="1:14" x14ac:dyDescent="0.25">
      <c r="A270" s="6">
        <v>90</v>
      </c>
      <c r="G270" s="6">
        <f t="shared" si="8"/>
        <v>90</v>
      </c>
      <c r="N270" s="6">
        <f t="shared" si="9"/>
        <v>90</v>
      </c>
    </row>
    <row r="271" spans="1:14" x14ac:dyDescent="0.25">
      <c r="A271" s="6">
        <v>90</v>
      </c>
      <c r="G271" s="6">
        <f t="shared" si="8"/>
        <v>90</v>
      </c>
      <c r="N271" s="6">
        <f t="shared" si="9"/>
        <v>90</v>
      </c>
    </row>
    <row r="272" spans="1:14" x14ac:dyDescent="0.25">
      <c r="A272" s="6">
        <v>90</v>
      </c>
      <c r="G272" s="6">
        <f t="shared" si="8"/>
        <v>90</v>
      </c>
      <c r="N272" s="6">
        <f t="shared" si="9"/>
        <v>90</v>
      </c>
    </row>
    <row r="273" spans="1:14" x14ac:dyDescent="0.25">
      <c r="A273" s="6">
        <v>90</v>
      </c>
      <c r="G273" s="6">
        <f t="shared" si="8"/>
        <v>90</v>
      </c>
      <c r="N273" s="6">
        <f t="shared" si="9"/>
        <v>90</v>
      </c>
    </row>
    <row r="274" spans="1:14" x14ac:dyDescent="0.25">
      <c r="A274" s="6">
        <v>90</v>
      </c>
      <c r="G274" s="6">
        <f t="shared" si="8"/>
        <v>90</v>
      </c>
      <c r="N274" s="6">
        <f t="shared" si="9"/>
        <v>90</v>
      </c>
    </row>
    <row r="275" spans="1:14" x14ac:dyDescent="0.25">
      <c r="A275" s="6">
        <v>90</v>
      </c>
      <c r="G275" s="6">
        <f t="shared" si="8"/>
        <v>90</v>
      </c>
      <c r="N275" s="6">
        <f t="shared" si="9"/>
        <v>90</v>
      </c>
    </row>
    <row r="276" spans="1:14" x14ac:dyDescent="0.25">
      <c r="A276" s="6">
        <v>90</v>
      </c>
      <c r="G276" s="6">
        <f t="shared" si="8"/>
        <v>90</v>
      </c>
      <c r="N276" s="6">
        <f t="shared" si="9"/>
        <v>90</v>
      </c>
    </row>
    <row r="277" spans="1:14" x14ac:dyDescent="0.25">
      <c r="A277" s="6">
        <v>90</v>
      </c>
      <c r="G277" s="6">
        <f t="shared" si="8"/>
        <v>90</v>
      </c>
      <c r="N277" s="6">
        <f t="shared" si="9"/>
        <v>90</v>
      </c>
    </row>
    <row r="278" spans="1:14" x14ac:dyDescent="0.25">
      <c r="A278" s="6">
        <v>90</v>
      </c>
      <c r="G278" s="6">
        <f t="shared" si="8"/>
        <v>90</v>
      </c>
      <c r="N278" s="6">
        <f t="shared" si="9"/>
        <v>90</v>
      </c>
    </row>
    <row r="279" spans="1:14" x14ac:dyDescent="0.25">
      <c r="A279" s="6">
        <v>90</v>
      </c>
      <c r="G279" s="6">
        <f t="shared" si="8"/>
        <v>90</v>
      </c>
      <c r="N279" s="6">
        <f t="shared" si="9"/>
        <v>90</v>
      </c>
    </row>
    <row r="280" spans="1:14" x14ac:dyDescent="0.25">
      <c r="A280" s="6">
        <v>90</v>
      </c>
      <c r="G280" s="6">
        <f t="shared" si="8"/>
        <v>90</v>
      </c>
      <c r="N280" s="6">
        <f t="shared" si="9"/>
        <v>90</v>
      </c>
    </row>
    <row r="281" spans="1:14" x14ac:dyDescent="0.25">
      <c r="A281" s="6">
        <v>90</v>
      </c>
      <c r="G281" s="6">
        <f t="shared" si="8"/>
        <v>90</v>
      </c>
      <c r="N281" s="6">
        <f t="shared" si="9"/>
        <v>90</v>
      </c>
    </row>
    <row r="282" spans="1:14" x14ac:dyDescent="0.25">
      <c r="A282" s="6">
        <v>90</v>
      </c>
      <c r="G282" s="6">
        <f t="shared" si="8"/>
        <v>90</v>
      </c>
      <c r="N282" s="6">
        <f t="shared" si="9"/>
        <v>90</v>
      </c>
    </row>
    <row r="283" spans="1:14" x14ac:dyDescent="0.25">
      <c r="A283" s="6">
        <v>90</v>
      </c>
      <c r="G283" s="6">
        <f t="shared" si="8"/>
        <v>90</v>
      </c>
      <c r="N283" s="6">
        <f t="shared" si="9"/>
        <v>90</v>
      </c>
    </row>
    <row r="284" spans="1:14" x14ac:dyDescent="0.25">
      <c r="A284" s="6">
        <v>90</v>
      </c>
      <c r="G284" s="6">
        <f t="shared" si="8"/>
        <v>90</v>
      </c>
      <c r="N284" s="6">
        <f t="shared" si="9"/>
        <v>90</v>
      </c>
    </row>
    <row r="285" spans="1:14" x14ac:dyDescent="0.25">
      <c r="A285" s="6">
        <v>90</v>
      </c>
      <c r="G285" s="6">
        <f t="shared" si="8"/>
        <v>90</v>
      </c>
      <c r="N285" s="6">
        <f t="shared" si="9"/>
        <v>90</v>
      </c>
    </row>
    <row r="286" spans="1:14" x14ac:dyDescent="0.25">
      <c r="A286" s="6">
        <v>90</v>
      </c>
      <c r="G286" s="6">
        <f t="shared" si="8"/>
        <v>90</v>
      </c>
      <c r="N286" s="6">
        <f t="shared" si="9"/>
        <v>90</v>
      </c>
    </row>
    <row r="287" spans="1:14" x14ac:dyDescent="0.25">
      <c r="A287" s="6">
        <v>90</v>
      </c>
      <c r="G287" s="6">
        <f t="shared" si="8"/>
        <v>90</v>
      </c>
      <c r="N287" s="6">
        <f t="shared" si="9"/>
        <v>90</v>
      </c>
    </row>
    <row r="288" spans="1:14" x14ac:dyDescent="0.25">
      <c r="A288" s="6">
        <v>90</v>
      </c>
      <c r="G288" s="6">
        <f t="shared" si="8"/>
        <v>90</v>
      </c>
      <c r="N288" s="6">
        <f t="shared" si="9"/>
        <v>90</v>
      </c>
    </row>
    <row r="289" spans="1:14" x14ac:dyDescent="0.25">
      <c r="A289" s="6">
        <v>90</v>
      </c>
      <c r="G289" s="6">
        <f t="shared" si="8"/>
        <v>90</v>
      </c>
      <c r="N289" s="6">
        <f t="shared" si="9"/>
        <v>90</v>
      </c>
    </row>
    <row r="290" spans="1:14" x14ac:dyDescent="0.25">
      <c r="A290" s="6">
        <v>90</v>
      </c>
      <c r="G290" s="6">
        <f t="shared" si="8"/>
        <v>90</v>
      </c>
      <c r="N290" s="6">
        <f t="shared" si="9"/>
        <v>90</v>
      </c>
    </row>
    <row r="291" spans="1:14" x14ac:dyDescent="0.25">
      <c r="A291" s="6">
        <v>90</v>
      </c>
      <c r="G291" s="6">
        <f t="shared" si="8"/>
        <v>90</v>
      </c>
      <c r="N291" s="6">
        <f t="shared" si="9"/>
        <v>90</v>
      </c>
    </row>
    <row r="292" spans="1:14" x14ac:dyDescent="0.25">
      <c r="A292" s="6">
        <v>90</v>
      </c>
      <c r="G292" s="6">
        <f t="shared" si="8"/>
        <v>90</v>
      </c>
      <c r="N292" s="6">
        <f t="shared" si="9"/>
        <v>90</v>
      </c>
    </row>
    <row r="293" spans="1:14" x14ac:dyDescent="0.25">
      <c r="A293" s="6">
        <v>90</v>
      </c>
      <c r="G293" s="6">
        <f t="shared" si="8"/>
        <v>90</v>
      </c>
      <c r="N293" s="6">
        <f t="shared" si="9"/>
        <v>90</v>
      </c>
    </row>
    <row r="294" spans="1:14" x14ac:dyDescent="0.25">
      <c r="A294" s="6">
        <v>86</v>
      </c>
      <c r="G294" s="6">
        <f t="shared" si="8"/>
        <v>86</v>
      </c>
      <c r="N294" s="6">
        <f t="shared" si="9"/>
        <v>86</v>
      </c>
    </row>
    <row r="295" spans="1:14" x14ac:dyDescent="0.25">
      <c r="A295" s="6">
        <v>86</v>
      </c>
      <c r="G295" s="6">
        <f t="shared" si="8"/>
        <v>86</v>
      </c>
      <c r="N295" s="6">
        <f t="shared" si="9"/>
        <v>86</v>
      </c>
    </row>
    <row r="296" spans="1:14" x14ac:dyDescent="0.25">
      <c r="A296" s="6">
        <v>86</v>
      </c>
      <c r="G296" s="6">
        <f t="shared" si="8"/>
        <v>86</v>
      </c>
      <c r="N296" s="6">
        <f t="shared" si="9"/>
        <v>86</v>
      </c>
    </row>
    <row r="297" spans="1:14" x14ac:dyDescent="0.25">
      <c r="A297" s="6">
        <v>86</v>
      </c>
      <c r="G297" s="6">
        <f t="shared" si="8"/>
        <v>86</v>
      </c>
      <c r="N297" s="6">
        <f t="shared" si="9"/>
        <v>86</v>
      </c>
    </row>
    <row r="298" spans="1:14" x14ac:dyDescent="0.25">
      <c r="A298" s="6">
        <v>90</v>
      </c>
      <c r="G298" s="6">
        <f t="shared" si="8"/>
        <v>90</v>
      </c>
      <c r="N298" s="6">
        <f t="shared" si="9"/>
        <v>90</v>
      </c>
    </row>
    <row r="299" spans="1:14" x14ac:dyDescent="0.25">
      <c r="A299" s="6">
        <v>90</v>
      </c>
      <c r="G299" s="6">
        <f t="shared" si="8"/>
        <v>90</v>
      </c>
      <c r="N299" s="6">
        <f t="shared" si="9"/>
        <v>90</v>
      </c>
    </row>
    <row r="300" spans="1:14" x14ac:dyDescent="0.25">
      <c r="A300" s="6">
        <v>90</v>
      </c>
      <c r="G300" s="6">
        <f t="shared" si="8"/>
        <v>90</v>
      </c>
      <c r="N300" s="6">
        <f t="shared" si="9"/>
        <v>90</v>
      </c>
    </row>
    <row r="301" spans="1:14" x14ac:dyDescent="0.25">
      <c r="A301" s="6">
        <v>90</v>
      </c>
      <c r="G301" s="6">
        <f t="shared" si="8"/>
        <v>90</v>
      </c>
      <c r="N301" s="6">
        <f t="shared" si="9"/>
        <v>90</v>
      </c>
    </row>
    <row r="302" spans="1:14" x14ac:dyDescent="0.25">
      <c r="A302" s="6">
        <v>78</v>
      </c>
      <c r="G302" s="6">
        <f t="shared" si="8"/>
        <v>78</v>
      </c>
      <c r="N302" s="6">
        <f t="shared" si="9"/>
        <v>78</v>
      </c>
    </row>
    <row r="303" spans="1:14" x14ac:dyDescent="0.25">
      <c r="A303" s="6">
        <v>78</v>
      </c>
      <c r="G303" s="6">
        <f t="shared" si="8"/>
        <v>78</v>
      </c>
      <c r="N303" s="6">
        <f t="shared" si="9"/>
        <v>78</v>
      </c>
    </row>
    <row r="304" spans="1:14" x14ac:dyDescent="0.25">
      <c r="A304" s="6">
        <v>78</v>
      </c>
      <c r="G304" s="6">
        <f t="shared" si="8"/>
        <v>78</v>
      </c>
      <c r="N304" s="6">
        <f t="shared" si="9"/>
        <v>78</v>
      </c>
    </row>
    <row r="305" spans="1:14" x14ac:dyDescent="0.25">
      <c r="A305" s="6">
        <v>78</v>
      </c>
      <c r="G305" s="6">
        <f t="shared" si="8"/>
        <v>78</v>
      </c>
      <c r="N305" s="6">
        <f t="shared" si="9"/>
        <v>78</v>
      </c>
    </row>
    <row r="306" spans="1:14" x14ac:dyDescent="0.25">
      <c r="A306" s="6">
        <v>78</v>
      </c>
      <c r="G306" s="6">
        <f t="shared" si="8"/>
        <v>78</v>
      </c>
      <c r="N306" s="6">
        <f t="shared" si="9"/>
        <v>78</v>
      </c>
    </row>
    <row r="307" spans="1:14" x14ac:dyDescent="0.25">
      <c r="A307" s="6">
        <v>78</v>
      </c>
      <c r="G307" s="6">
        <f t="shared" si="8"/>
        <v>78</v>
      </c>
      <c r="N307" s="6">
        <f t="shared" si="9"/>
        <v>78</v>
      </c>
    </row>
    <row r="308" spans="1:14" x14ac:dyDescent="0.25">
      <c r="A308" s="6">
        <v>78</v>
      </c>
      <c r="G308" s="6">
        <f t="shared" si="8"/>
        <v>78</v>
      </c>
      <c r="N308" s="6">
        <f t="shared" si="9"/>
        <v>78</v>
      </c>
    </row>
    <row r="309" spans="1:14" x14ac:dyDescent="0.25">
      <c r="A309" s="6">
        <v>78</v>
      </c>
      <c r="G309" s="6">
        <f t="shared" si="8"/>
        <v>78</v>
      </c>
      <c r="N309" s="6">
        <f t="shared" si="9"/>
        <v>78</v>
      </c>
    </row>
    <row r="310" spans="1:14" x14ac:dyDescent="0.25">
      <c r="A310" s="6">
        <v>83</v>
      </c>
      <c r="G310" s="6">
        <f t="shared" si="8"/>
        <v>83</v>
      </c>
      <c r="N310" s="6">
        <f t="shared" si="9"/>
        <v>83</v>
      </c>
    </row>
    <row r="311" spans="1:14" x14ac:dyDescent="0.25">
      <c r="A311" s="6">
        <v>83</v>
      </c>
      <c r="G311" s="6">
        <f t="shared" si="8"/>
        <v>83</v>
      </c>
      <c r="N311" s="6">
        <f t="shared" si="9"/>
        <v>83</v>
      </c>
    </row>
    <row r="312" spans="1:14" x14ac:dyDescent="0.25">
      <c r="A312" s="6">
        <v>83</v>
      </c>
      <c r="G312" s="6">
        <f t="shared" si="8"/>
        <v>83</v>
      </c>
      <c r="N312" s="6">
        <f t="shared" si="9"/>
        <v>83</v>
      </c>
    </row>
    <row r="313" spans="1:14" x14ac:dyDescent="0.25">
      <c r="A313" s="6">
        <v>83</v>
      </c>
      <c r="G313" s="6">
        <f t="shared" si="8"/>
        <v>83</v>
      </c>
      <c r="N313" s="6">
        <f t="shared" si="9"/>
        <v>83</v>
      </c>
    </row>
    <row r="314" spans="1:14" x14ac:dyDescent="0.25">
      <c r="A314" s="6">
        <v>62</v>
      </c>
      <c r="G314" s="6">
        <f t="shared" si="8"/>
        <v>62</v>
      </c>
      <c r="N314" s="6">
        <f t="shared" si="9"/>
        <v>62</v>
      </c>
    </row>
    <row r="315" spans="1:14" x14ac:dyDescent="0.25">
      <c r="A315" s="6">
        <v>62</v>
      </c>
      <c r="G315" s="6">
        <f t="shared" si="8"/>
        <v>62</v>
      </c>
      <c r="N315" s="6">
        <f t="shared" si="9"/>
        <v>62</v>
      </c>
    </row>
    <row r="316" spans="1:14" x14ac:dyDescent="0.25">
      <c r="A316" s="6">
        <v>62</v>
      </c>
      <c r="G316" s="6">
        <f t="shared" si="8"/>
        <v>62</v>
      </c>
      <c r="N316" s="6">
        <f t="shared" si="9"/>
        <v>62</v>
      </c>
    </row>
    <row r="317" spans="1:14" x14ac:dyDescent="0.25">
      <c r="A317" s="6">
        <v>62</v>
      </c>
      <c r="G317" s="6">
        <f t="shared" si="8"/>
        <v>62</v>
      </c>
      <c r="N317" s="6">
        <f t="shared" si="9"/>
        <v>62</v>
      </c>
    </row>
    <row r="318" spans="1:14" x14ac:dyDescent="0.25">
      <c r="A318" s="6">
        <v>25</v>
      </c>
      <c r="G318" s="6">
        <f t="shared" si="8"/>
        <v>25</v>
      </c>
      <c r="N318" s="6">
        <f t="shared" si="9"/>
        <v>25</v>
      </c>
    </row>
    <row r="319" spans="1:14" x14ac:dyDescent="0.25">
      <c r="A319" s="6">
        <v>25</v>
      </c>
      <c r="G319" s="6">
        <f t="shared" si="8"/>
        <v>25</v>
      </c>
      <c r="N319" s="6">
        <f t="shared" si="9"/>
        <v>25</v>
      </c>
    </row>
    <row r="320" spans="1:14" x14ac:dyDescent="0.25">
      <c r="A320" s="6">
        <v>25</v>
      </c>
      <c r="G320" s="6">
        <f t="shared" si="8"/>
        <v>25</v>
      </c>
      <c r="N320" s="6">
        <f t="shared" si="9"/>
        <v>25</v>
      </c>
    </row>
    <row r="321" spans="1:14" x14ac:dyDescent="0.25">
      <c r="A321" s="6">
        <v>25</v>
      </c>
      <c r="G321" s="6">
        <f t="shared" si="8"/>
        <v>25</v>
      </c>
      <c r="N321" s="6">
        <f t="shared" si="9"/>
        <v>25</v>
      </c>
    </row>
    <row r="322" spans="1:14" x14ac:dyDescent="0.25">
      <c r="A322" s="6">
        <v>25</v>
      </c>
      <c r="G322" s="6">
        <f t="shared" si="8"/>
        <v>25</v>
      </c>
      <c r="N322" s="6">
        <f t="shared" si="9"/>
        <v>25</v>
      </c>
    </row>
    <row r="323" spans="1:14" x14ac:dyDescent="0.25">
      <c r="A323" s="6">
        <v>25</v>
      </c>
      <c r="G323" s="6">
        <f t="shared" si="8"/>
        <v>25</v>
      </c>
      <c r="N323" s="6">
        <f t="shared" si="9"/>
        <v>25</v>
      </c>
    </row>
    <row r="324" spans="1:14" x14ac:dyDescent="0.25">
      <c r="A324" s="6">
        <v>90</v>
      </c>
      <c r="G324" s="6">
        <f t="shared" ref="G324:G387" si="10">IF(A324&lt;12.5,"59",A324)</f>
        <v>90</v>
      </c>
      <c r="N324" s="6">
        <f t="shared" ref="N324:N387" si="11">IF(G324&lt;=17.5,"61",G324)</f>
        <v>90</v>
      </c>
    </row>
    <row r="325" spans="1:14" x14ac:dyDescent="0.25">
      <c r="A325" s="6">
        <v>90</v>
      </c>
      <c r="G325" s="6">
        <f t="shared" si="10"/>
        <v>90</v>
      </c>
      <c r="N325" s="6">
        <f t="shared" si="11"/>
        <v>90</v>
      </c>
    </row>
    <row r="326" spans="1:14" x14ac:dyDescent="0.25">
      <c r="A326" s="6">
        <v>90</v>
      </c>
      <c r="G326" s="6">
        <f t="shared" si="10"/>
        <v>90</v>
      </c>
      <c r="N326" s="6">
        <f t="shared" si="11"/>
        <v>90</v>
      </c>
    </row>
    <row r="327" spans="1:14" x14ac:dyDescent="0.25">
      <c r="A327" s="6">
        <v>90</v>
      </c>
      <c r="G327" s="6">
        <f t="shared" si="10"/>
        <v>90</v>
      </c>
      <c r="N327" s="6">
        <f t="shared" si="11"/>
        <v>90</v>
      </c>
    </row>
    <row r="328" spans="1:14" x14ac:dyDescent="0.25">
      <c r="A328" s="6">
        <v>90</v>
      </c>
      <c r="G328" s="6">
        <f t="shared" si="10"/>
        <v>90</v>
      </c>
      <c r="N328" s="6">
        <f t="shared" si="11"/>
        <v>90</v>
      </c>
    </row>
    <row r="329" spans="1:14" x14ac:dyDescent="0.25">
      <c r="A329" s="6">
        <v>90</v>
      </c>
      <c r="G329" s="6">
        <f t="shared" si="10"/>
        <v>90</v>
      </c>
      <c r="N329" s="6">
        <f t="shared" si="11"/>
        <v>90</v>
      </c>
    </row>
    <row r="330" spans="1:14" x14ac:dyDescent="0.25">
      <c r="A330" s="6">
        <v>90</v>
      </c>
      <c r="G330" s="6">
        <f t="shared" si="10"/>
        <v>90</v>
      </c>
      <c r="N330" s="6">
        <f t="shared" si="11"/>
        <v>90</v>
      </c>
    </row>
    <row r="331" spans="1:14" x14ac:dyDescent="0.25">
      <c r="A331" s="6">
        <v>90</v>
      </c>
      <c r="G331" s="6">
        <f t="shared" si="10"/>
        <v>90</v>
      </c>
      <c r="N331" s="6">
        <f t="shared" si="11"/>
        <v>90</v>
      </c>
    </row>
    <row r="332" spans="1:14" x14ac:dyDescent="0.25">
      <c r="A332" s="6">
        <v>90</v>
      </c>
      <c r="G332" s="6">
        <f t="shared" si="10"/>
        <v>90</v>
      </c>
      <c r="N332" s="6">
        <f t="shared" si="11"/>
        <v>90</v>
      </c>
    </row>
    <row r="333" spans="1:14" x14ac:dyDescent="0.25">
      <c r="A333" s="6">
        <v>90</v>
      </c>
      <c r="G333" s="6">
        <f t="shared" si="10"/>
        <v>90</v>
      </c>
      <c r="N333" s="6">
        <f t="shared" si="11"/>
        <v>90</v>
      </c>
    </row>
    <row r="334" spans="1:14" x14ac:dyDescent="0.25">
      <c r="A334" s="6">
        <v>90</v>
      </c>
      <c r="G334" s="6">
        <f t="shared" si="10"/>
        <v>90</v>
      </c>
      <c r="N334" s="6">
        <f t="shared" si="11"/>
        <v>90</v>
      </c>
    </row>
    <row r="335" spans="1:14" x14ac:dyDescent="0.25">
      <c r="A335" s="6">
        <v>90</v>
      </c>
      <c r="G335" s="6">
        <f t="shared" si="10"/>
        <v>90</v>
      </c>
      <c r="N335" s="6">
        <f t="shared" si="11"/>
        <v>90</v>
      </c>
    </row>
    <row r="336" spans="1:14" x14ac:dyDescent="0.25">
      <c r="A336" s="6">
        <v>90</v>
      </c>
      <c r="G336" s="6">
        <f t="shared" si="10"/>
        <v>90</v>
      </c>
      <c r="N336" s="6">
        <f t="shared" si="11"/>
        <v>90</v>
      </c>
    </row>
    <row r="337" spans="1:14" x14ac:dyDescent="0.25">
      <c r="A337" s="6">
        <v>55</v>
      </c>
      <c r="G337" s="6">
        <f t="shared" si="10"/>
        <v>55</v>
      </c>
      <c r="N337" s="6">
        <f t="shared" si="11"/>
        <v>55</v>
      </c>
    </row>
    <row r="338" spans="1:14" x14ac:dyDescent="0.25">
      <c r="A338" s="6">
        <v>55</v>
      </c>
      <c r="G338" s="6">
        <f t="shared" si="10"/>
        <v>55</v>
      </c>
      <c r="N338" s="6">
        <f t="shared" si="11"/>
        <v>55</v>
      </c>
    </row>
    <row r="339" spans="1:14" x14ac:dyDescent="0.25">
      <c r="A339" s="6">
        <v>55</v>
      </c>
      <c r="G339" s="6">
        <f t="shared" si="10"/>
        <v>55</v>
      </c>
      <c r="N339" s="6">
        <f t="shared" si="11"/>
        <v>55</v>
      </c>
    </row>
    <row r="340" spans="1:14" x14ac:dyDescent="0.25">
      <c r="A340" s="6">
        <v>55</v>
      </c>
      <c r="G340" s="6">
        <f t="shared" si="10"/>
        <v>55</v>
      </c>
      <c r="N340" s="6">
        <f t="shared" si="11"/>
        <v>55</v>
      </c>
    </row>
    <row r="341" spans="1:14" x14ac:dyDescent="0.25">
      <c r="A341" s="6">
        <v>55</v>
      </c>
      <c r="G341" s="6">
        <f t="shared" si="10"/>
        <v>55</v>
      </c>
      <c r="N341" s="6">
        <f t="shared" si="11"/>
        <v>55</v>
      </c>
    </row>
    <row r="342" spans="1:14" x14ac:dyDescent="0.25">
      <c r="A342" s="6">
        <v>55</v>
      </c>
      <c r="G342" s="6">
        <f t="shared" si="10"/>
        <v>55</v>
      </c>
      <c r="N342" s="6">
        <f t="shared" si="11"/>
        <v>55</v>
      </c>
    </row>
    <row r="343" spans="1:14" x14ac:dyDescent="0.25">
      <c r="A343" s="6">
        <v>55</v>
      </c>
      <c r="G343" s="6">
        <f t="shared" si="10"/>
        <v>55</v>
      </c>
      <c r="N343" s="6">
        <f t="shared" si="11"/>
        <v>55</v>
      </c>
    </row>
    <row r="344" spans="1:14" x14ac:dyDescent="0.25">
      <c r="A344" s="6">
        <v>55</v>
      </c>
      <c r="G344" s="6">
        <f t="shared" si="10"/>
        <v>55</v>
      </c>
      <c r="N344" s="6">
        <f t="shared" si="11"/>
        <v>55</v>
      </c>
    </row>
    <row r="345" spans="1:14" x14ac:dyDescent="0.25">
      <c r="A345" s="6">
        <v>55</v>
      </c>
      <c r="G345" s="6">
        <f t="shared" si="10"/>
        <v>55</v>
      </c>
      <c r="N345" s="6">
        <f t="shared" si="11"/>
        <v>55</v>
      </c>
    </row>
    <row r="346" spans="1:14" x14ac:dyDescent="0.25">
      <c r="A346" s="6">
        <v>55</v>
      </c>
      <c r="G346" s="6">
        <f t="shared" si="10"/>
        <v>55</v>
      </c>
      <c r="N346" s="6">
        <f t="shared" si="11"/>
        <v>55</v>
      </c>
    </row>
    <row r="347" spans="1:14" x14ac:dyDescent="0.25">
      <c r="A347" s="6">
        <v>55</v>
      </c>
      <c r="G347" s="6">
        <f t="shared" si="10"/>
        <v>55</v>
      </c>
      <c r="N347" s="6">
        <f t="shared" si="11"/>
        <v>55</v>
      </c>
    </row>
    <row r="348" spans="1:14" x14ac:dyDescent="0.25">
      <c r="A348" s="6">
        <v>55</v>
      </c>
      <c r="G348" s="6">
        <f t="shared" si="10"/>
        <v>55</v>
      </c>
      <c r="N348" s="6">
        <f t="shared" si="11"/>
        <v>55</v>
      </c>
    </row>
    <row r="349" spans="1:14" x14ac:dyDescent="0.25">
      <c r="A349" s="6">
        <v>55</v>
      </c>
      <c r="G349" s="6">
        <f t="shared" si="10"/>
        <v>55</v>
      </c>
      <c r="N349" s="6">
        <f t="shared" si="11"/>
        <v>55</v>
      </c>
    </row>
    <row r="350" spans="1:14" x14ac:dyDescent="0.25">
      <c r="A350" s="6">
        <v>90</v>
      </c>
      <c r="G350" s="6">
        <f t="shared" si="10"/>
        <v>90</v>
      </c>
      <c r="N350" s="6">
        <f t="shared" si="11"/>
        <v>90</v>
      </c>
    </row>
    <row r="351" spans="1:14" x14ac:dyDescent="0.25">
      <c r="A351" s="6">
        <v>90</v>
      </c>
      <c r="G351" s="6">
        <f t="shared" si="10"/>
        <v>90</v>
      </c>
      <c r="N351" s="6">
        <f t="shared" si="11"/>
        <v>90</v>
      </c>
    </row>
    <row r="352" spans="1:14" x14ac:dyDescent="0.25">
      <c r="A352" s="6">
        <v>90</v>
      </c>
      <c r="G352" s="6">
        <f t="shared" si="10"/>
        <v>90</v>
      </c>
      <c r="N352" s="6">
        <f t="shared" si="11"/>
        <v>90</v>
      </c>
    </row>
    <row r="353" spans="1:14" x14ac:dyDescent="0.25">
      <c r="A353" s="6">
        <v>90</v>
      </c>
      <c r="G353" s="6">
        <f t="shared" si="10"/>
        <v>90</v>
      </c>
      <c r="N353" s="6">
        <f t="shared" si="11"/>
        <v>90</v>
      </c>
    </row>
    <row r="354" spans="1:14" x14ac:dyDescent="0.25">
      <c r="A354" s="6">
        <v>90</v>
      </c>
      <c r="G354" s="6">
        <f t="shared" si="10"/>
        <v>90</v>
      </c>
      <c r="N354" s="6">
        <f t="shared" si="11"/>
        <v>90</v>
      </c>
    </row>
    <row r="355" spans="1:14" x14ac:dyDescent="0.25">
      <c r="A355" s="6">
        <v>90</v>
      </c>
      <c r="G355" s="6">
        <f t="shared" si="10"/>
        <v>90</v>
      </c>
      <c r="N355" s="6">
        <f t="shared" si="11"/>
        <v>90</v>
      </c>
    </row>
    <row r="356" spans="1:14" x14ac:dyDescent="0.25">
      <c r="A356" s="6">
        <v>61</v>
      </c>
      <c r="G356" s="6">
        <f t="shared" si="10"/>
        <v>61</v>
      </c>
      <c r="N356" s="6">
        <f t="shared" si="11"/>
        <v>61</v>
      </c>
    </row>
    <row r="357" spans="1:14" x14ac:dyDescent="0.25">
      <c r="A357" s="6">
        <v>61</v>
      </c>
      <c r="G357" s="6">
        <f t="shared" si="10"/>
        <v>61</v>
      </c>
      <c r="N357" s="6">
        <f t="shared" si="11"/>
        <v>61</v>
      </c>
    </row>
    <row r="358" spans="1:14" x14ac:dyDescent="0.25">
      <c r="A358" s="6">
        <v>61</v>
      </c>
      <c r="G358" s="6">
        <f t="shared" si="10"/>
        <v>61</v>
      </c>
      <c r="N358" s="6">
        <f t="shared" si="11"/>
        <v>61</v>
      </c>
    </row>
    <row r="359" spans="1:14" x14ac:dyDescent="0.25">
      <c r="A359" s="6">
        <v>61</v>
      </c>
      <c r="G359" s="6">
        <f t="shared" si="10"/>
        <v>61</v>
      </c>
      <c r="N359" s="6">
        <f t="shared" si="11"/>
        <v>61</v>
      </c>
    </row>
    <row r="360" spans="1:14" x14ac:dyDescent="0.25">
      <c r="A360" s="6">
        <v>61</v>
      </c>
      <c r="G360" s="6">
        <f t="shared" si="10"/>
        <v>61</v>
      </c>
      <c r="N360" s="6">
        <f t="shared" si="11"/>
        <v>61</v>
      </c>
    </row>
    <row r="361" spans="1:14" x14ac:dyDescent="0.25">
      <c r="A361" s="6">
        <v>61</v>
      </c>
      <c r="G361" s="6">
        <f t="shared" si="10"/>
        <v>61</v>
      </c>
      <c r="N361" s="6">
        <f t="shared" si="11"/>
        <v>61</v>
      </c>
    </row>
    <row r="362" spans="1:14" x14ac:dyDescent="0.25">
      <c r="A362" s="6">
        <v>61</v>
      </c>
      <c r="G362" s="6">
        <f t="shared" si="10"/>
        <v>61</v>
      </c>
      <c r="N362" s="6">
        <f t="shared" si="11"/>
        <v>61</v>
      </c>
    </row>
    <row r="363" spans="1:14" x14ac:dyDescent="0.25">
      <c r="A363" s="6">
        <v>61</v>
      </c>
      <c r="G363" s="6">
        <f t="shared" si="10"/>
        <v>61</v>
      </c>
      <c r="N363" s="6">
        <f t="shared" si="11"/>
        <v>61</v>
      </c>
    </row>
    <row r="364" spans="1:14" x14ac:dyDescent="0.25">
      <c r="A364" s="6">
        <v>22</v>
      </c>
      <c r="G364" s="6">
        <f t="shared" si="10"/>
        <v>22</v>
      </c>
      <c r="N364" s="6">
        <f t="shared" si="11"/>
        <v>22</v>
      </c>
    </row>
    <row r="365" spans="1:14" x14ac:dyDescent="0.25">
      <c r="A365" s="6">
        <v>22</v>
      </c>
      <c r="G365" s="6">
        <f t="shared" si="10"/>
        <v>22</v>
      </c>
      <c r="N365" s="6">
        <f t="shared" si="11"/>
        <v>22</v>
      </c>
    </row>
    <row r="366" spans="1:14" x14ac:dyDescent="0.25">
      <c r="A366" s="6">
        <v>22</v>
      </c>
      <c r="G366" s="6">
        <f t="shared" si="10"/>
        <v>22</v>
      </c>
      <c r="N366" s="6">
        <f t="shared" si="11"/>
        <v>22</v>
      </c>
    </row>
    <row r="367" spans="1:14" x14ac:dyDescent="0.25">
      <c r="A367" s="6">
        <v>22</v>
      </c>
      <c r="G367" s="6">
        <f t="shared" si="10"/>
        <v>22</v>
      </c>
      <c r="N367" s="6">
        <f t="shared" si="11"/>
        <v>22</v>
      </c>
    </row>
    <row r="368" spans="1:14" x14ac:dyDescent="0.25">
      <c r="A368" s="6">
        <v>22</v>
      </c>
      <c r="G368" s="6">
        <f t="shared" si="10"/>
        <v>22</v>
      </c>
      <c r="N368" s="6">
        <f t="shared" si="11"/>
        <v>22</v>
      </c>
    </row>
    <row r="369" spans="1:14" x14ac:dyDescent="0.25">
      <c r="A369" s="6">
        <v>22</v>
      </c>
      <c r="G369" s="6">
        <f t="shared" si="10"/>
        <v>22</v>
      </c>
      <c r="N369" s="6">
        <f t="shared" si="11"/>
        <v>22</v>
      </c>
    </row>
    <row r="370" spans="1:14" x14ac:dyDescent="0.25">
      <c r="A370" s="6">
        <v>22</v>
      </c>
      <c r="G370" s="6">
        <f t="shared" si="10"/>
        <v>22</v>
      </c>
      <c r="N370" s="6">
        <f t="shared" si="11"/>
        <v>22</v>
      </c>
    </row>
    <row r="371" spans="1:14" x14ac:dyDescent="0.25">
      <c r="A371" s="6">
        <v>22</v>
      </c>
      <c r="G371" s="6">
        <f t="shared" si="10"/>
        <v>22</v>
      </c>
      <c r="N371" s="6">
        <f t="shared" si="11"/>
        <v>22</v>
      </c>
    </row>
    <row r="372" spans="1:14" x14ac:dyDescent="0.25">
      <c r="A372" s="6">
        <v>22</v>
      </c>
      <c r="G372" s="6">
        <f t="shared" si="10"/>
        <v>22</v>
      </c>
      <c r="N372" s="6">
        <f t="shared" si="11"/>
        <v>22</v>
      </c>
    </row>
    <row r="373" spans="1:14" x14ac:dyDescent="0.25">
      <c r="A373" s="6">
        <v>22</v>
      </c>
      <c r="G373" s="6">
        <f t="shared" si="10"/>
        <v>22</v>
      </c>
      <c r="N373" s="6">
        <f t="shared" si="11"/>
        <v>22</v>
      </c>
    </row>
    <row r="374" spans="1:14" x14ac:dyDescent="0.25">
      <c r="A374" s="6">
        <v>22</v>
      </c>
      <c r="G374" s="6">
        <f t="shared" si="10"/>
        <v>22</v>
      </c>
      <c r="N374" s="6">
        <f t="shared" si="11"/>
        <v>22</v>
      </c>
    </row>
    <row r="375" spans="1:14" x14ac:dyDescent="0.25">
      <c r="A375" s="6">
        <v>22</v>
      </c>
      <c r="G375" s="6">
        <f t="shared" si="10"/>
        <v>22</v>
      </c>
      <c r="N375" s="6">
        <f t="shared" si="11"/>
        <v>22</v>
      </c>
    </row>
    <row r="376" spans="1:14" x14ac:dyDescent="0.25">
      <c r="A376" s="6">
        <v>1</v>
      </c>
      <c r="G376" s="6" t="str">
        <f t="shared" si="10"/>
        <v>59</v>
      </c>
      <c r="N376" s="6" t="str">
        <f t="shared" si="11"/>
        <v>59</v>
      </c>
    </row>
    <row r="377" spans="1:14" x14ac:dyDescent="0.25">
      <c r="A377" s="6">
        <v>1</v>
      </c>
      <c r="G377" s="6" t="str">
        <f t="shared" si="10"/>
        <v>59</v>
      </c>
      <c r="N377" s="6" t="str">
        <f t="shared" si="11"/>
        <v>59</v>
      </c>
    </row>
    <row r="378" spans="1:14" x14ac:dyDescent="0.25">
      <c r="A378" s="6">
        <v>1</v>
      </c>
      <c r="G378" s="6" t="str">
        <f t="shared" si="10"/>
        <v>59</v>
      </c>
      <c r="N378" s="6" t="str">
        <f t="shared" si="11"/>
        <v>59</v>
      </c>
    </row>
    <row r="379" spans="1:14" x14ac:dyDescent="0.25">
      <c r="A379" s="6">
        <v>1</v>
      </c>
      <c r="G379" s="6" t="str">
        <f t="shared" si="10"/>
        <v>59</v>
      </c>
      <c r="N379" s="6" t="str">
        <f t="shared" si="11"/>
        <v>59</v>
      </c>
    </row>
    <row r="380" spans="1:14" x14ac:dyDescent="0.25">
      <c r="A380" s="6">
        <v>1</v>
      </c>
      <c r="G380" s="6" t="str">
        <f t="shared" si="10"/>
        <v>59</v>
      </c>
      <c r="N380" s="6" t="str">
        <f t="shared" si="11"/>
        <v>59</v>
      </c>
    </row>
    <row r="381" spans="1:14" x14ac:dyDescent="0.25">
      <c r="A381" s="6">
        <v>1</v>
      </c>
      <c r="G381" s="6" t="str">
        <f t="shared" si="10"/>
        <v>59</v>
      </c>
      <c r="N381" s="6" t="str">
        <f t="shared" si="11"/>
        <v>59</v>
      </c>
    </row>
    <row r="382" spans="1:14" x14ac:dyDescent="0.25">
      <c r="A382" s="6">
        <v>1</v>
      </c>
      <c r="G382" s="6" t="str">
        <f t="shared" si="10"/>
        <v>59</v>
      </c>
      <c r="N382" s="6" t="str">
        <f t="shared" si="11"/>
        <v>59</v>
      </c>
    </row>
    <row r="383" spans="1:14" x14ac:dyDescent="0.25">
      <c r="A383" s="6">
        <v>1</v>
      </c>
      <c r="G383" s="6" t="str">
        <f t="shared" si="10"/>
        <v>59</v>
      </c>
      <c r="N383" s="6" t="str">
        <f t="shared" si="11"/>
        <v>59</v>
      </c>
    </row>
    <row r="384" spans="1:14" x14ac:dyDescent="0.25">
      <c r="A384" s="6">
        <v>1</v>
      </c>
      <c r="G384" s="6" t="str">
        <f t="shared" si="10"/>
        <v>59</v>
      </c>
      <c r="N384" s="6" t="str">
        <f t="shared" si="11"/>
        <v>59</v>
      </c>
    </row>
    <row r="385" spans="1:14" x14ac:dyDescent="0.25">
      <c r="A385" s="6">
        <v>1</v>
      </c>
      <c r="G385" s="6" t="str">
        <f t="shared" si="10"/>
        <v>59</v>
      </c>
      <c r="N385" s="6" t="str">
        <f t="shared" si="11"/>
        <v>59</v>
      </c>
    </row>
    <row r="386" spans="1:14" x14ac:dyDescent="0.25">
      <c r="A386" s="6">
        <v>1</v>
      </c>
      <c r="G386" s="6" t="str">
        <f t="shared" si="10"/>
        <v>59</v>
      </c>
      <c r="N386" s="6" t="str">
        <f t="shared" si="11"/>
        <v>59</v>
      </c>
    </row>
    <row r="387" spans="1:14" x14ac:dyDescent="0.25">
      <c r="A387" s="6">
        <v>1</v>
      </c>
      <c r="G387" s="6" t="str">
        <f t="shared" si="10"/>
        <v>59</v>
      </c>
      <c r="N387" s="6" t="str">
        <f t="shared" si="11"/>
        <v>59</v>
      </c>
    </row>
    <row r="388" spans="1:14" x14ac:dyDescent="0.25">
      <c r="A388" s="6">
        <v>1</v>
      </c>
      <c r="G388" s="6" t="str">
        <f t="shared" ref="G388:G451" si="12">IF(A388&lt;12.5,"59",A388)</f>
        <v>59</v>
      </c>
      <c r="N388" s="6" t="str">
        <f t="shared" ref="N388:N451" si="13">IF(G388&lt;=17.5,"61",G388)</f>
        <v>59</v>
      </c>
    </row>
    <row r="389" spans="1:14" x14ac:dyDescent="0.25">
      <c r="A389" s="6">
        <v>45</v>
      </c>
      <c r="G389" s="6">
        <f t="shared" si="12"/>
        <v>45</v>
      </c>
      <c r="N389" s="6">
        <f t="shared" si="13"/>
        <v>45</v>
      </c>
    </row>
    <row r="390" spans="1:14" x14ac:dyDescent="0.25">
      <c r="A390" s="6">
        <v>45</v>
      </c>
      <c r="G390" s="6">
        <f t="shared" si="12"/>
        <v>45</v>
      </c>
      <c r="N390" s="6">
        <f t="shared" si="13"/>
        <v>45</v>
      </c>
    </row>
    <row r="391" spans="1:14" x14ac:dyDescent="0.25">
      <c r="A391" s="6">
        <v>45</v>
      </c>
      <c r="G391" s="6">
        <f t="shared" si="12"/>
        <v>45</v>
      </c>
      <c r="N391" s="6">
        <f t="shared" si="13"/>
        <v>45</v>
      </c>
    </row>
    <row r="392" spans="1:14" x14ac:dyDescent="0.25">
      <c r="A392" s="6">
        <v>45</v>
      </c>
      <c r="G392" s="6">
        <f t="shared" si="12"/>
        <v>45</v>
      </c>
      <c r="N392" s="6">
        <f t="shared" si="13"/>
        <v>45</v>
      </c>
    </row>
    <row r="393" spans="1:14" x14ac:dyDescent="0.25">
      <c r="A393" s="6">
        <v>45</v>
      </c>
      <c r="G393" s="6">
        <f t="shared" si="12"/>
        <v>45</v>
      </c>
      <c r="N393" s="6">
        <f t="shared" si="13"/>
        <v>45</v>
      </c>
    </row>
    <row r="394" spans="1:14" x14ac:dyDescent="0.25">
      <c r="A394" s="6">
        <v>45</v>
      </c>
      <c r="G394" s="6">
        <f t="shared" si="12"/>
        <v>45</v>
      </c>
      <c r="N394" s="6">
        <f t="shared" si="13"/>
        <v>45</v>
      </c>
    </row>
    <row r="395" spans="1:14" x14ac:dyDescent="0.25">
      <c r="A395" s="6">
        <v>40</v>
      </c>
      <c r="G395" s="6">
        <f t="shared" si="12"/>
        <v>40</v>
      </c>
      <c r="N395" s="6">
        <f t="shared" si="13"/>
        <v>40</v>
      </c>
    </row>
    <row r="396" spans="1:14" x14ac:dyDescent="0.25">
      <c r="A396" s="6">
        <v>40</v>
      </c>
      <c r="G396" s="6">
        <f t="shared" si="12"/>
        <v>40</v>
      </c>
      <c r="N396" s="6">
        <f t="shared" si="13"/>
        <v>40</v>
      </c>
    </row>
    <row r="397" spans="1:14" x14ac:dyDescent="0.25">
      <c r="A397" s="6">
        <v>40</v>
      </c>
      <c r="G397" s="6">
        <f t="shared" si="12"/>
        <v>40</v>
      </c>
      <c r="N397" s="6">
        <f t="shared" si="13"/>
        <v>40</v>
      </c>
    </row>
    <row r="398" spans="1:14" x14ac:dyDescent="0.25">
      <c r="A398" s="6">
        <v>40</v>
      </c>
      <c r="G398" s="6">
        <f t="shared" si="12"/>
        <v>40</v>
      </c>
      <c r="N398" s="6">
        <f t="shared" si="13"/>
        <v>40</v>
      </c>
    </row>
    <row r="399" spans="1:14" x14ac:dyDescent="0.25">
      <c r="A399" s="6">
        <v>40</v>
      </c>
      <c r="G399" s="6">
        <f t="shared" si="12"/>
        <v>40</v>
      </c>
      <c r="N399" s="6">
        <f t="shared" si="13"/>
        <v>40</v>
      </c>
    </row>
    <row r="400" spans="1:14" x14ac:dyDescent="0.25">
      <c r="A400" s="6">
        <v>40</v>
      </c>
      <c r="G400" s="6">
        <f t="shared" si="12"/>
        <v>40</v>
      </c>
      <c r="N400" s="6">
        <f t="shared" si="13"/>
        <v>40</v>
      </c>
    </row>
    <row r="401" spans="1:14" x14ac:dyDescent="0.25">
      <c r="A401" s="6">
        <v>40</v>
      </c>
      <c r="G401" s="6">
        <f t="shared" si="12"/>
        <v>40</v>
      </c>
      <c r="N401" s="6">
        <f t="shared" si="13"/>
        <v>40</v>
      </c>
    </row>
    <row r="402" spans="1:14" x14ac:dyDescent="0.25">
      <c r="A402" s="6">
        <v>40</v>
      </c>
      <c r="G402" s="6">
        <f t="shared" si="12"/>
        <v>40</v>
      </c>
      <c r="N402" s="6">
        <f t="shared" si="13"/>
        <v>40</v>
      </c>
    </row>
    <row r="403" spans="1:14" x14ac:dyDescent="0.25">
      <c r="A403" s="6">
        <v>40</v>
      </c>
      <c r="G403" s="6">
        <f t="shared" si="12"/>
        <v>40</v>
      </c>
      <c r="N403" s="6">
        <f t="shared" si="13"/>
        <v>40</v>
      </c>
    </row>
    <row r="404" spans="1:14" x14ac:dyDescent="0.25">
      <c r="A404" s="6">
        <v>40</v>
      </c>
      <c r="G404" s="6">
        <f t="shared" si="12"/>
        <v>40</v>
      </c>
      <c r="N404" s="6">
        <f t="shared" si="13"/>
        <v>40</v>
      </c>
    </row>
    <row r="405" spans="1:14" x14ac:dyDescent="0.25">
      <c r="A405" s="6">
        <v>40</v>
      </c>
      <c r="G405" s="6">
        <f t="shared" si="12"/>
        <v>40</v>
      </c>
      <c r="N405" s="6">
        <f t="shared" si="13"/>
        <v>40</v>
      </c>
    </row>
    <row r="406" spans="1:14" x14ac:dyDescent="0.25">
      <c r="A406" s="6">
        <v>40</v>
      </c>
      <c r="G406" s="6">
        <f t="shared" si="12"/>
        <v>40</v>
      </c>
      <c r="N406" s="6">
        <f t="shared" si="13"/>
        <v>40</v>
      </c>
    </row>
    <row r="407" spans="1:14" x14ac:dyDescent="0.25">
      <c r="A407" s="6">
        <v>13</v>
      </c>
      <c r="G407" s="6">
        <f t="shared" si="12"/>
        <v>13</v>
      </c>
      <c r="N407" s="6" t="str">
        <f t="shared" si="13"/>
        <v>61</v>
      </c>
    </row>
    <row r="408" spans="1:14" x14ac:dyDescent="0.25">
      <c r="A408" s="6">
        <v>13</v>
      </c>
      <c r="G408" s="6">
        <f t="shared" si="12"/>
        <v>13</v>
      </c>
      <c r="N408" s="6" t="str">
        <f t="shared" si="13"/>
        <v>61</v>
      </c>
    </row>
    <row r="409" spans="1:14" x14ac:dyDescent="0.25">
      <c r="A409" s="6">
        <v>13</v>
      </c>
      <c r="G409" s="6">
        <f t="shared" si="12"/>
        <v>13</v>
      </c>
      <c r="N409" s="6" t="str">
        <f t="shared" si="13"/>
        <v>61</v>
      </c>
    </row>
    <row r="410" spans="1:14" x14ac:dyDescent="0.25">
      <c r="A410" s="6">
        <v>13</v>
      </c>
      <c r="G410" s="6">
        <f t="shared" si="12"/>
        <v>13</v>
      </c>
      <c r="N410" s="6" t="str">
        <f t="shared" si="13"/>
        <v>61</v>
      </c>
    </row>
    <row r="411" spans="1:14" x14ac:dyDescent="0.25">
      <c r="A411" s="6">
        <v>13</v>
      </c>
      <c r="G411" s="6">
        <f t="shared" si="12"/>
        <v>13</v>
      </c>
      <c r="N411" s="6" t="str">
        <f t="shared" si="13"/>
        <v>61</v>
      </c>
    </row>
    <row r="412" spans="1:14" x14ac:dyDescent="0.25">
      <c r="A412" s="6">
        <v>13</v>
      </c>
      <c r="G412" s="6">
        <f t="shared" si="12"/>
        <v>13</v>
      </c>
      <c r="N412" s="6" t="str">
        <f t="shared" si="13"/>
        <v>61</v>
      </c>
    </row>
    <row r="413" spans="1:14" x14ac:dyDescent="0.25">
      <c r="A413" s="6">
        <v>13</v>
      </c>
      <c r="G413" s="6">
        <f t="shared" si="12"/>
        <v>13</v>
      </c>
      <c r="N413" s="6" t="str">
        <f t="shared" si="13"/>
        <v>61</v>
      </c>
    </row>
    <row r="414" spans="1:14" x14ac:dyDescent="0.25">
      <c r="A414" s="6">
        <v>13</v>
      </c>
      <c r="G414" s="6">
        <f t="shared" si="12"/>
        <v>13</v>
      </c>
      <c r="N414" s="6" t="str">
        <f t="shared" si="13"/>
        <v>61</v>
      </c>
    </row>
    <row r="415" spans="1:14" x14ac:dyDescent="0.25">
      <c r="A415" s="6">
        <v>13</v>
      </c>
      <c r="G415" s="6">
        <f t="shared" si="12"/>
        <v>13</v>
      </c>
      <c r="N415" s="6" t="str">
        <f t="shared" si="13"/>
        <v>61</v>
      </c>
    </row>
    <row r="416" spans="1:14" x14ac:dyDescent="0.25">
      <c r="A416" s="6">
        <v>13</v>
      </c>
      <c r="G416" s="6">
        <f t="shared" si="12"/>
        <v>13</v>
      </c>
      <c r="N416" s="6" t="str">
        <f t="shared" si="13"/>
        <v>61</v>
      </c>
    </row>
    <row r="417" spans="1:14" x14ac:dyDescent="0.25">
      <c r="A417" s="6">
        <v>13</v>
      </c>
      <c r="G417" s="6">
        <f t="shared" si="12"/>
        <v>13</v>
      </c>
      <c r="N417" s="6" t="str">
        <f t="shared" si="13"/>
        <v>61</v>
      </c>
    </row>
    <row r="418" spans="1:14" x14ac:dyDescent="0.25">
      <c r="A418" s="6">
        <v>13</v>
      </c>
      <c r="G418" s="6">
        <f t="shared" si="12"/>
        <v>13</v>
      </c>
      <c r="N418" s="6" t="str">
        <f t="shared" si="13"/>
        <v>61</v>
      </c>
    </row>
    <row r="419" spans="1:14" x14ac:dyDescent="0.25">
      <c r="A419" s="6">
        <v>73</v>
      </c>
      <c r="G419" s="6">
        <f t="shared" si="12"/>
        <v>73</v>
      </c>
      <c r="N419" s="6">
        <f t="shared" si="13"/>
        <v>73</v>
      </c>
    </row>
    <row r="420" spans="1:14" x14ac:dyDescent="0.25">
      <c r="A420" s="6">
        <v>73</v>
      </c>
      <c r="G420" s="6">
        <f t="shared" si="12"/>
        <v>73</v>
      </c>
      <c r="N420" s="6">
        <f t="shared" si="13"/>
        <v>73</v>
      </c>
    </row>
    <row r="421" spans="1:14" x14ac:dyDescent="0.25">
      <c r="A421" s="6">
        <v>73</v>
      </c>
      <c r="G421" s="6">
        <f t="shared" si="12"/>
        <v>73</v>
      </c>
      <c r="N421" s="6">
        <f t="shared" si="13"/>
        <v>73</v>
      </c>
    </row>
    <row r="422" spans="1:14" x14ac:dyDescent="0.25">
      <c r="A422" s="6">
        <v>73</v>
      </c>
      <c r="G422" s="6">
        <f t="shared" si="12"/>
        <v>73</v>
      </c>
      <c r="N422" s="6">
        <f t="shared" si="13"/>
        <v>73</v>
      </c>
    </row>
    <row r="423" spans="1:14" x14ac:dyDescent="0.25">
      <c r="A423" s="6">
        <v>73</v>
      </c>
      <c r="G423" s="6">
        <f t="shared" si="12"/>
        <v>73</v>
      </c>
      <c r="N423" s="6">
        <f t="shared" si="13"/>
        <v>73</v>
      </c>
    </row>
    <row r="424" spans="1:14" x14ac:dyDescent="0.25">
      <c r="A424" s="6">
        <v>73</v>
      </c>
      <c r="G424" s="6">
        <f t="shared" si="12"/>
        <v>73</v>
      </c>
      <c r="N424" s="6">
        <f t="shared" si="13"/>
        <v>73</v>
      </c>
    </row>
    <row r="425" spans="1:14" x14ac:dyDescent="0.25">
      <c r="A425" s="6">
        <v>73</v>
      </c>
      <c r="G425" s="6">
        <f t="shared" si="12"/>
        <v>73</v>
      </c>
      <c r="N425" s="6">
        <f t="shared" si="13"/>
        <v>73</v>
      </c>
    </row>
    <row r="426" spans="1:14" x14ac:dyDescent="0.25">
      <c r="A426" s="6">
        <v>73</v>
      </c>
      <c r="G426" s="6">
        <f t="shared" si="12"/>
        <v>73</v>
      </c>
      <c r="N426" s="6">
        <f t="shared" si="13"/>
        <v>73</v>
      </c>
    </row>
    <row r="427" spans="1:14" x14ac:dyDescent="0.25">
      <c r="A427" s="6">
        <v>73</v>
      </c>
      <c r="G427" s="6">
        <f t="shared" si="12"/>
        <v>73</v>
      </c>
      <c r="N427" s="6">
        <f t="shared" si="13"/>
        <v>73</v>
      </c>
    </row>
    <row r="428" spans="1:14" x14ac:dyDescent="0.25">
      <c r="A428" s="6">
        <v>73</v>
      </c>
      <c r="G428" s="6">
        <f t="shared" si="12"/>
        <v>73</v>
      </c>
      <c r="N428" s="6">
        <f t="shared" si="13"/>
        <v>73</v>
      </c>
    </row>
    <row r="429" spans="1:14" x14ac:dyDescent="0.25">
      <c r="A429" s="6">
        <v>73</v>
      </c>
      <c r="G429" s="6">
        <f t="shared" si="12"/>
        <v>73</v>
      </c>
      <c r="N429" s="6">
        <f t="shared" si="13"/>
        <v>73</v>
      </c>
    </row>
    <row r="430" spans="1:14" x14ac:dyDescent="0.25">
      <c r="A430" s="6">
        <v>73</v>
      </c>
      <c r="G430" s="6">
        <f t="shared" si="12"/>
        <v>73</v>
      </c>
      <c r="N430" s="6">
        <f t="shared" si="13"/>
        <v>73</v>
      </c>
    </row>
    <row r="431" spans="1:14" x14ac:dyDescent="0.25">
      <c r="A431" s="6">
        <v>55</v>
      </c>
      <c r="G431" s="6">
        <f t="shared" si="12"/>
        <v>55</v>
      </c>
      <c r="N431" s="6">
        <f t="shared" si="13"/>
        <v>55</v>
      </c>
    </row>
    <row r="432" spans="1:14" x14ac:dyDescent="0.25">
      <c r="A432" s="6">
        <v>55</v>
      </c>
      <c r="G432" s="6">
        <f t="shared" si="12"/>
        <v>55</v>
      </c>
      <c r="N432" s="6">
        <f t="shared" si="13"/>
        <v>55</v>
      </c>
    </row>
    <row r="433" spans="1:14" x14ac:dyDescent="0.25">
      <c r="A433" s="6">
        <v>55</v>
      </c>
      <c r="G433" s="6">
        <f t="shared" si="12"/>
        <v>55</v>
      </c>
      <c r="N433" s="6">
        <f t="shared" si="13"/>
        <v>55</v>
      </c>
    </row>
    <row r="434" spans="1:14" x14ac:dyDescent="0.25">
      <c r="A434" s="6">
        <v>55</v>
      </c>
      <c r="G434" s="6">
        <f t="shared" si="12"/>
        <v>55</v>
      </c>
      <c r="N434" s="6">
        <f t="shared" si="13"/>
        <v>55</v>
      </c>
    </row>
    <row r="435" spans="1:14" x14ac:dyDescent="0.25">
      <c r="A435" s="6">
        <v>60</v>
      </c>
      <c r="G435" s="6">
        <f t="shared" si="12"/>
        <v>60</v>
      </c>
      <c r="N435" s="6">
        <f t="shared" si="13"/>
        <v>60</v>
      </c>
    </row>
    <row r="436" spans="1:14" x14ac:dyDescent="0.25">
      <c r="A436" s="6">
        <v>60</v>
      </c>
      <c r="G436" s="6">
        <f t="shared" si="12"/>
        <v>60</v>
      </c>
      <c r="N436" s="6">
        <f t="shared" si="13"/>
        <v>60</v>
      </c>
    </row>
    <row r="437" spans="1:14" x14ac:dyDescent="0.25">
      <c r="A437" s="6">
        <v>60</v>
      </c>
      <c r="G437" s="6">
        <f t="shared" si="12"/>
        <v>60</v>
      </c>
      <c r="N437" s="6">
        <f t="shared" si="13"/>
        <v>60</v>
      </c>
    </row>
    <row r="438" spans="1:14" x14ac:dyDescent="0.25">
      <c r="A438" s="6">
        <v>60</v>
      </c>
      <c r="G438" s="6">
        <f t="shared" si="12"/>
        <v>60</v>
      </c>
      <c r="N438" s="6">
        <f t="shared" si="13"/>
        <v>60</v>
      </c>
    </row>
    <row r="439" spans="1:14" x14ac:dyDescent="0.25">
      <c r="A439" s="6">
        <v>60</v>
      </c>
      <c r="G439" s="6">
        <f t="shared" si="12"/>
        <v>60</v>
      </c>
      <c r="N439" s="6">
        <f t="shared" si="13"/>
        <v>60</v>
      </c>
    </row>
    <row r="440" spans="1:14" x14ac:dyDescent="0.25">
      <c r="A440" s="6">
        <v>60</v>
      </c>
      <c r="G440" s="6">
        <f t="shared" si="12"/>
        <v>60</v>
      </c>
      <c r="N440" s="6">
        <f t="shared" si="13"/>
        <v>60</v>
      </c>
    </row>
    <row r="441" spans="1:14" x14ac:dyDescent="0.25">
      <c r="A441" s="6">
        <v>60</v>
      </c>
      <c r="G441" s="6">
        <f t="shared" si="12"/>
        <v>60</v>
      </c>
      <c r="N441" s="6">
        <f t="shared" si="13"/>
        <v>60</v>
      </c>
    </row>
    <row r="442" spans="1:14" x14ac:dyDescent="0.25">
      <c r="A442" s="6">
        <v>60</v>
      </c>
      <c r="G442" s="6">
        <f t="shared" si="12"/>
        <v>60</v>
      </c>
      <c r="N442" s="6">
        <f t="shared" si="13"/>
        <v>60</v>
      </c>
    </row>
    <row r="443" spans="1:14" x14ac:dyDescent="0.25">
      <c r="A443" s="6">
        <v>66</v>
      </c>
      <c r="G443" s="6">
        <f t="shared" si="12"/>
        <v>66</v>
      </c>
      <c r="N443" s="6">
        <f t="shared" si="13"/>
        <v>66</v>
      </c>
    </row>
    <row r="444" spans="1:14" x14ac:dyDescent="0.25">
      <c r="A444" s="6">
        <v>66</v>
      </c>
      <c r="G444" s="6">
        <f t="shared" si="12"/>
        <v>66</v>
      </c>
      <c r="N444" s="6">
        <f t="shared" si="13"/>
        <v>66</v>
      </c>
    </row>
    <row r="445" spans="1:14" x14ac:dyDescent="0.25">
      <c r="A445" s="6">
        <v>66</v>
      </c>
      <c r="G445" s="6">
        <f t="shared" si="12"/>
        <v>66</v>
      </c>
      <c r="N445" s="6">
        <f t="shared" si="13"/>
        <v>66</v>
      </c>
    </row>
    <row r="446" spans="1:14" x14ac:dyDescent="0.25">
      <c r="A446" s="6">
        <v>66</v>
      </c>
      <c r="G446" s="6">
        <f t="shared" si="12"/>
        <v>66</v>
      </c>
      <c r="N446" s="6">
        <f t="shared" si="13"/>
        <v>66</v>
      </c>
    </row>
    <row r="447" spans="1:14" x14ac:dyDescent="0.25">
      <c r="A447" s="6">
        <v>67</v>
      </c>
      <c r="G447" s="6">
        <f t="shared" si="12"/>
        <v>67</v>
      </c>
      <c r="N447" s="6">
        <f t="shared" si="13"/>
        <v>67</v>
      </c>
    </row>
    <row r="448" spans="1:14" x14ac:dyDescent="0.25">
      <c r="A448" s="6">
        <v>67</v>
      </c>
      <c r="G448" s="6">
        <f t="shared" si="12"/>
        <v>67</v>
      </c>
      <c r="N448" s="6">
        <f t="shared" si="13"/>
        <v>67</v>
      </c>
    </row>
    <row r="449" spans="1:14" x14ac:dyDescent="0.25">
      <c r="A449" s="6">
        <v>67</v>
      </c>
      <c r="G449" s="6">
        <f t="shared" si="12"/>
        <v>67</v>
      </c>
      <c r="N449" s="6">
        <f t="shared" si="13"/>
        <v>67</v>
      </c>
    </row>
    <row r="450" spans="1:14" x14ac:dyDescent="0.25">
      <c r="A450" s="6">
        <v>67</v>
      </c>
      <c r="G450" s="6">
        <f t="shared" si="12"/>
        <v>67</v>
      </c>
      <c r="N450" s="6">
        <f t="shared" si="13"/>
        <v>67</v>
      </c>
    </row>
    <row r="451" spans="1:14" x14ac:dyDescent="0.25">
      <c r="A451" s="6">
        <v>77</v>
      </c>
      <c r="G451" s="6">
        <f t="shared" si="12"/>
        <v>77</v>
      </c>
      <c r="N451" s="6">
        <f t="shared" si="13"/>
        <v>77</v>
      </c>
    </row>
    <row r="452" spans="1:14" x14ac:dyDescent="0.25">
      <c r="A452" s="6">
        <v>77</v>
      </c>
      <c r="G452" s="6">
        <f t="shared" ref="G452:G515" si="14">IF(A452&lt;12.5,"59",A452)</f>
        <v>77</v>
      </c>
      <c r="N452" s="6">
        <f t="shared" ref="N452:N515" si="15">IF(G452&lt;=17.5,"61",G452)</f>
        <v>77</v>
      </c>
    </row>
    <row r="453" spans="1:14" x14ac:dyDescent="0.25">
      <c r="A453" s="6">
        <v>77</v>
      </c>
      <c r="G453" s="6">
        <f t="shared" si="14"/>
        <v>77</v>
      </c>
      <c r="N453" s="6">
        <f t="shared" si="15"/>
        <v>77</v>
      </c>
    </row>
    <row r="454" spans="1:14" x14ac:dyDescent="0.25">
      <c r="A454" s="6">
        <v>77</v>
      </c>
      <c r="G454" s="6">
        <f t="shared" si="14"/>
        <v>77</v>
      </c>
      <c r="N454" s="6">
        <f t="shared" si="15"/>
        <v>77</v>
      </c>
    </row>
    <row r="455" spans="1:14" x14ac:dyDescent="0.25">
      <c r="A455" s="6">
        <v>90</v>
      </c>
      <c r="G455" s="6">
        <f t="shared" si="14"/>
        <v>90</v>
      </c>
      <c r="N455" s="6">
        <f t="shared" si="15"/>
        <v>90</v>
      </c>
    </row>
    <row r="456" spans="1:14" x14ac:dyDescent="0.25">
      <c r="A456" s="6">
        <v>90</v>
      </c>
      <c r="G456" s="6">
        <f t="shared" si="14"/>
        <v>90</v>
      </c>
      <c r="N456" s="6">
        <f t="shared" si="15"/>
        <v>90</v>
      </c>
    </row>
    <row r="457" spans="1:14" x14ac:dyDescent="0.25">
      <c r="A457" s="6">
        <v>90</v>
      </c>
      <c r="G457" s="6">
        <f t="shared" si="14"/>
        <v>90</v>
      </c>
      <c r="N457" s="6">
        <f t="shared" si="15"/>
        <v>90</v>
      </c>
    </row>
    <row r="458" spans="1:14" x14ac:dyDescent="0.25">
      <c r="A458" s="6">
        <v>90</v>
      </c>
      <c r="G458" s="6">
        <f t="shared" si="14"/>
        <v>90</v>
      </c>
      <c r="N458" s="6">
        <f t="shared" si="15"/>
        <v>90</v>
      </c>
    </row>
    <row r="459" spans="1:14" x14ac:dyDescent="0.25">
      <c r="A459" s="6">
        <v>90</v>
      </c>
      <c r="G459" s="6">
        <f t="shared" si="14"/>
        <v>90</v>
      </c>
      <c r="N459" s="6">
        <f t="shared" si="15"/>
        <v>90</v>
      </c>
    </row>
    <row r="460" spans="1:14" x14ac:dyDescent="0.25">
      <c r="A460" s="6">
        <v>90</v>
      </c>
      <c r="G460" s="6">
        <f t="shared" si="14"/>
        <v>90</v>
      </c>
      <c r="N460" s="6">
        <f t="shared" si="15"/>
        <v>90</v>
      </c>
    </row>
    <row r="461" spans="1:14" x14ac:dyDescent="0.25">
      <c r="A461" s="6">
        <v>90</v>
      </c>
      <c r="G461" s="6">
        <f t="shared" si="14"/>
        <v>90</v>
      </c>
      <c r="N461" s="6">
        <f t="shared" si="15"/>
        <v>90</v>
      </c>
    </row>
    <row r="462" spans="1:14" x14ac:dyDescent="0.25">
      <c r="A462" s="6">
        <v>90</v>
      </c>
      <c r="G462" s="6">
        <f t="shared" si="14"/>
        <v>90</v>
      </c>
      <c r="N462" s="6">
        <f t="shared" si="15"/>
        <v>90</v>
      </c>
    </row>
    <row r="463" spans="1:14" x14ac:dyDescent="0.25">
      <c r="A463" s="6">
        <v>90</v>
      </c>
      <c r="G463" s="6">
        <f t="shared" si="14"/>
        <v>90</v>
      </c>
      <c r="N463" s="6">
        <f t="shared" si="15"/>
        <v>90</v>
      </c>
    </row>
    <row r="464" spans="1:14" x14ac:dyDescent="0.25">
      <c r="A464" s="6">
        <v>90</v>
      </c>
      <c r="G464" s="6">
        <f t="shared" si="14"/>
        <v>90</v>
      </c>
      <c r="N464" s="6">
        <f t="shared" si="15"/>
        <v>90</v>
      </c>
    </row>
    <row r="465" spans="1:14" x14ac:dyDescent="0.25">
      <c r="A465" s="6">
        <v>90</v>
      </c>
      <c r="G465" s="6">
        <f t="shared" si="14"/>
        <v>90</v>
      </c>
      <c r="N465" s="6">
        <f t="shared" si="15"/>
        <v>90</v>
      </c>
    </row>
    <row r="466" spans="1:14" x14ac:dyDescent="0.25">
      <c r="A466" s="6">
        <v>90</v>
      </c>
      <c r="G466" s="6">
        <f t="shared" si="14"/>
        <v>90</v>
      </c>
      <c r="N466" s="6">
        <f t="shared" si="15"/>
        <v>90</v>
      </c>
    </row>
    <row r="467" spans="1:14" x14ac:dyDescent="0.25">
      <c r="A467" s="6">
        <v>90</v>
      </c>
      <c r="G467" s="6">
        <f t="shared" si="14"/>
        <v>90</v>
      </c>
      <c r="N467" s="6">
        <f t="shared" si="15"/>
        <v>90</v>
      </c>
    </row>
    <row r="468" spans="1:14" x14ac:dyDescent="0.25">
      <c r="A468" s="6">
        <v>62</v>
      </c>
      <c r="G468" s="6">
        <f t="shared" si="14"/>
        <v>62</v>
      </c>
      <c r="N468" s="6">
        <f t="shared" si="15"/>
        <v>62</v>
      </c>
    </row>
    <row r="469" spans="1:14" x14ac:dyDescent="0.25">
      <c r="A469" s="6">
        <v>62</v>
      </c>
      <c r="G469" s="6">
        <f t="shared" si="14"/>
        <v>62</v>
      </c>
      <c r="N469" s="6">
        <f t="shared" si="15"/>
        <v>62</v>
      </c>
    </row>
    <row r="470" spans="1:14" x14ac:dyDescent="0.25">
      <c r="A470" s="6">
        <v>90</v>
      </c>
      <c r="G470" s="6">
        <f t="shared" si="14"/>
        <v>90</v>
      </c>
      <c r="N470" s="6">
        <f t="shared" si="15"/>
        <v>90</v>
      </c>
    </row>
    <row r="471" spans="1:14" x14ac:dyDescent="0.25">
      <c r="A471" s="6">
        <v>90</v>
      </c>
      <c r="G471" s="6">
        <f t="shared" si="14"/>
        <v>90</v>
      </c>
      <c r="N471" s="6">
        <f t="shared" si="15"/>
        <v>90</v>
      </c>
    </row>
    <row r="472" spans="1:14" x14ac:dyDescent="0.25">
      <c r="A472" s="6">
        <v>90</v>
      </c>
      <c r="G472" s="6">
        <f t="shared" si="14"/>
        <v>90</v>
      </c>
      <c r="N472" s="6">
        <f t="shared" si="15"/>
        <v>90</v>
      </c>
    </row>
    <row r="473" spans="1:14" x14ac:dyDescent="0.25">
      <c r="A473" s="6">
        <v>90</v>
      </c>
      <c r="G473" s="6">
        <f t="shared" si="14"/>
        <v>90</v>
      </c>
      <c r="N473" s="6">
        <f t="shared" si="15"/>
        <v>90</v>
      </c>
    </row>
    <row r="474" spans="1:14" x14ac:dyDescent="0.25">
      <c r="A474" s="6">
        <v>90</v>
      </c>
      <c r="G474" s="6">
        <f t="shared" si="14"/>
        <v>90</v>
      </c>
      <c r="N474" s="6">
        <f t="shared" si="15"/>
        <v>90</v>
      </c>
    </row>
    <row r="475" spans="1:14" x14ac:dyDescent="0.25">
      <c r="A475" s="6">
        <v>90</v>
      </c>
      <c r="G475" s="6">
        <f t="shared" si="14"/>
        <v>90</v>
      </c>
      <c r="N475" s="6">
        <f t="shared" si="15"/>
        <v>90</v>
      </c>
    </row>
    <row r="476" spans="1:14" x14ac:dyDescent="0.25">
      <c r="A476" s="6">
        <v>90</v>
      </c>
      <c r="G476" s="6">
        <f t="shared" si="14"/>
        <v>90</v>
      </c>
      <c r="N476" s="6">
        <f t="shared" si="15"/>
        <v>90</v>
      </c>
    </row>
    <row r="477" spans="1:14" x14ac:dyDescent="0.25">
      <c r="A477" s="6">
        <v>90</v>
      </c>
      <c r="G477" s="6">
        <f t="shared" si="14"/>
        <v>90</v>
      </c>
      <c r="N477" s="6">
        <f t="shared" si="15"/>
        <v>90</v>
      </c>
    </row>
    <row r="478" spans="1:14" x14ac:dyDescent="0.25">
      <c r="A478" s="6">
        <v>90</v>
      </c>
      <c r="G478" s="6">
        <f t="shared" si="14"/>
        <v>90</v>
      </c>
      <c r="N478" s="6">
        <f t="shared" si="15"/>
        <v>90</v>
      </c>
    </row>
    <row r="479" spans="1:14" x14ac:dyDescent="0.25">
      <c r="A479" s="6">
        <v>90</v>
      </c>
      <c r="G479" s="6">
        <f t="shared" si="14"/>
        <v>90</v>
      </c>
      <c r="N479" s="6">
        <f t="shared" si="15"/>
        <v>90</v>
      </c>
    </row>
    <row r="480" spans="1:14" x14ac:dyDescent="0.25">
      <c r="A480" s="6">
        <v>90</v>
      </c>
      <c r="G480" s="6">
        <f t="shared" si="14"/>
        <v>90</v>
      </c>
      <c r="N480" s="6">
        <f t="shared" si="15"/>
        <v>90</v>
      </c>
    </row>
    <row r="481" spans="1:14" x14ac:dyDescent="0.25">
      <c r="A481" s="6">
        <v>90</v>
      </c>
      <c r="G481" s="6">
        <f t="shared" si="14"/>
        <v>90</v>
      </c>
      <c r="N481" s="6">
        <f t="shared" si="15"/>
        <v>90</v>
      </c>
    </row>
    <row r="482" spans="1:14" x14ac:dyDescent="0.25">
      <c r="A482" s="6">
        <v>90</v>
      </c>
      <c r="G482" s="6">
        <f t="shared" si="14"/>
        <v>90</v>
      </c>
      <c r="N482" s="6">
        <f t="shared" si="15"/>
        <v>90</v>
      </c>
    </row>
    <row r="483" spans="1:14" x14ac:dyDescent="0.25">
      <c r="A483" s="6">
        <v>58</v>
      </c>
      <c r="G483" s="6">
        <f t="shared" si="14"/>
        <v>58</v>
      </c>
      <c r="N483" s="6">
        <f t="shared" si="15"/>
        <v>58</v>
      </c>
    </row>
    <row r="484" spans="1:14" x14ac:dyDescent="0.25">
      <c r="A484" s="6">
        <v>58</v>
      </c>
      <c r="G484" s="6">
        <f t="shared" si="14"/>
        <v>58</v>
      </c>
      <c r="N484" s="6">
        <f t="shared" si="15"/>
        <v>58</v>
      </c>
    </row>
    <row r="485" spans="1:14" x14ac:dyDescent="0.25">
      <c r="A485" s="6">
        <v>58</v>
      </c>
      <c r="G485" s="6">
        <f t="shared" si="14"/>
        <v>58</v>
      </c>
      <c r="N485" s="6">
        <f t="shared" si="15"/>
        <v>58</v>
      </c>
    </row>
    <row r="486" spans="1:14" x14ac:dyDescent="0.25">
      <c r="A486" s="6">
        <v>58</v>
      </c>
      <c r="G486" s="6">
        <f t="shared" si="14"/>
        <v>58</v>
      </c>
      <c r="N486" s="6">
        <f t="shared" si="15"/>
        <v>58</v>
      </c>
    </row>
    <row r="487" spans="1:14" x14ac:dyDescent="0.25">
      <c r="A487" s="6">
        <v>58</v>
      </c>
      <c r="G487" s="6">
        <f t="shared" si="14"/>
        <v>58</v>
      </c>
      <c r="N487" s="6">
        <f t="shared" si="15"/>
        <v>58</v>
      </c>
    </row>
    <row r="488" spans="1:14" x14ac:dyDescent="0.25">
      <c r="A488" s="6">
        <v>58</v>
      </c>
      <c r="G488" s="6">
        <f t="shared" si="14"/>
        <v>58</v>
      </c>
      <c r="N488" s="6">
        <f t="shared" si="15"/>
        <v>58</v>
      </c>
    </row>
    <row r="489" spans="1:14" x14ac:dyDescent="0.25">
      <c r="A489" s="6">
        <v>58</v>
      </c>
      <c r="G489" s="6">
        <f t="shared" si="14"/>
        <v>58</v>
      </c>
      <c r="N489" s="6">
        <f t="shared" si="15"/>
        <v>58</v>
      </c>
    </row>
    <row r="490" spans="1:14" x14ac:dyDescent="0.25">
      <c r="A490" s="6">
        <v>58</v>
      </c>
      <c r="G490" s="6">
        <f t="shared" si="14"/>
        <v>58</v>
      </c>
      <c r="N490" s="6">
        <f t="shared" si="15"/>
        <v>58</v>
      </c>
    </row>
    <row r="491" spans="1:14" x14ac:dyDescent="0.25">
      <c r="A491" s="6">
        <v>58</v>
      </c>
      <c r="G491" s="6">
        <f t="shared" si="14"/>
        <v>58</v>
      </c>
      <c r="N491" s="6">
        <f t="shared" si="15"/>
        <v>58</v>
      </c>
    </row>
    <row r="492" spans="1:14" x14ac:dyDescent="0.25">
      <c r="A492" s="6">
        <v>58</v>
      </c>
      <c r="G492" s="6">
        <f t="shared" si="14"/>
        <v>58</v>
      </c>
      <c r="N492" s="6">
        <f t="shared" si="15"/>
        <v>58</v>
      </c>
    </row>
    <row r="493" spans="1:14" x14ac:dyDescent="0.25">
      <c r="A493" s="6">
        <v>58</v>
      </c>
      <c r="G493" s="6">
        <f t="shared" si="14"/>
        <v>58</v>
      </c>
      <c r="N493" s="6">
        <f t="shared" si="15"/>
        <v>58</v>
      </c>
    </row>
    <row r="494" spans="1:14" x14ac:dyDescent="0.25">
      <c r="A494" s="6">
        <v>58</v>
      </c>
      <c r="G494" s="6">
        <f t="shared" si="14"/>
        <v>58</v>
      </c>
      <c r="N494" s="6">
        <f t="shared" si="15"/>
        <v>58</v>
      </c>
    </row>
    <row r="495" spans="1:14" x14ac:dyDescent="0.25">
      <c r="A495" s="6">
        <v>84</v>
      </c>
      <c r="G495" s="6">
        <f t="shared" si="14"/>
        <v>84</v>
      </c>
      <c r="N495" s="6">
        <f t="shared" si="15"/>
        <v>84</v>
      </c>
    </row>
    <row r="496" spans="1:14" x14ac:dyDescent="0.25">
      <c r="A496" s="6">
        <v>84</v>
      </c>
      <c r="G496" s="6">
        <f t="shared" si="14"/>
        <v>84</v>
      </c>
      <c r="N496" s="6">
        <f t="shared" si="15"/>
        <v>84</v>
      </c>
    </row>
    <row r="497" spans="1:14" x14ac:dyDescent="0.25">
      <c r="A497" s="6">
        <v>84</v>
      </c>
      <c r="G497" s="6">
        <f t="shared" si="14"/>
        <v>84</v>
      </c>
      <c r="N497" s="6">
        <f t="shared" si="15"/>
        <v>84</v>
      </c>
    </row>
    <row r="498" spans="1:14" x14ac:dyDescent="0.25">
      <c r="A498" s="6">
        <v>84</v>
      </c>
      <c r="G498" s="6">
        <f t="shared" si="14"/>
        <v>84</v>
      </c>
      <c r="N498" s="6">
        <f t="shared" si="15"/>
        <v>84</v>
      </c>
    </row>
    <row r="499" spans="1:14" x14ac:dyDescent="0.25">
      <c r="A499" s="6">
        <v>84</v>
      </c>
      <c r="G499" s="6">
        <f t="shared" si="14"/>
        <v>84</v>
      </c>
      <c r="N499" s="6">
        <f t="shared" si="15"/>
        <v>84</v>
      </c>
    </row>
    <row r="500" spans="1:14" x14ac:dyDescent="0.25">
      <c r="A500" s="6">
        <v>84</v>
      </c>
      <c r="G500" s="6">
        <f t="shared" si="14"/>
        <v>84</v>
      </c>
      <c r="N500" s="6">
        <f t="shared" si="15"/>
        <v>84</v>
      </c>
    </row>
    <row r="501" spans="1:14" x14ac:dyDescent="0.25">
      <c r="A501" s="6">
        <v>84</v>
      </c>
      <c r="G501" s="6">
        <f t="shared" si="14"/>
        <v>84</v>
      </c>
      <c r="N501" s="6">
        <f t="shared" si="15"/>
        <v>84</v>
      </c>
    </row>
    <row r="502" spans="1:14" x14ac:dyDescent="0.25">
      <c r="A502" s="6">
        <v>84</v>
      </c>
      <c r="G502" s="6">
        <f t="shared" si="14"/>
        <v>84</v>
      </c>
      <c r="N502" s="6">
        <f t="shared" si="15"/>
        <v>84</v>
      </c>
    </row>
    <row r="503" spans="1:14" x14ac:dyDescent="0.25">
      <c r="A503" s="6">
        <v>84</v>
      </c>
      <c r="G503" s="6">
        <f t="shared" si="14"/>
        <v>84</v>
      </c>
      <c r="N503" s="6">
        <f t="shared" si="15"/>
        <v>84</v>
      </c>
    </row>
    <row r="504" spans="1:14" x14ac:dyDescent="0.25">
      <c r="A504" s="6">
        <v>84</v>
      </c>
      <c r="G504" s="6">
        <f t="shared" si="14"/>
        <v>84</v>
      </c>
      <c r="N504" s="6">
        <f t="shared" si="15"/>
        <v>84</v>
      </c>
    </row>
    <row r="505" spans="1:14" x14ac:dyDescent="0.25">
      <c r="A505" s="6">
        <v>84</v>
      </c>
      <c r="G505" s="6">
        <f t="shared" si="14"/>
        <v>84</v>
      </c>
      <c r="N505" s="6">
        <f t="shared" si="15"/>
        <v>84</v>
      </c>
    </row>
    <row r="506" spans="1:14" x14ac:dyDescent="0.25">
      <c r="A506" s="6">
        <v>84</v>
      </c>
      <c r="G506" s="6">
        <f t="shared" si="14"/>
        <v>84</v>
      </c>
      <c r="N506" s="6">
        <f t="shared" si="15"/>
        <v>84</v>
      </c>
    </row>
    <row r="507" spans="1:14" x14ac:dyDescent="0.25">
      <c r="A507" s="6">
        <v>31</v>
      </c>
      <c r="G507" s="6">
        <f t="shared" si="14"/>
        <v>31</v>
      </c>
      <c r="N507" s="6">
        <f t="shared" si="15"/>
        <v>31</v>
      </c>
    </row>
    <row r="508" spans="1:14" x14ac:dyDescent="0.25">
      <c r="A508" s="6">
        <v>31</v>
      </c>
      <c r="G508" s="6">
        <f t="shared" si="14"/>
        <v>31</v>
      </c>
      <c r="N508" s="6">
        <f t="shared" si="15"/>
        <v>31</v>
      </c>
    </row>
    <row r="509" spans="1:14" x14ac:dyDescent="0.25">
      <c r="A509" s="6">
        <v>31</v>
      </c>
      <c r="G509" s="6">
        <f t="shared" si="14"/>
        <v>31</v>
      </c>
      <c r="N509" s="6">
        <f t="shared" si="15"/>
        <v>31</v>
      </c>
    </row>
    <row r="510" spans="1:14" x14ac:dyDescent="0.25">
      <c r="A510" s="6">
        <v>31</v>
      </c>
      <c r="G510" s="6">
        <f t="shared" si="14"/>
        <v>31</v>
      </c>
      <c r="N510" s="6">
        <f t="shared" si="15"/>
        <v>31</v>
      </c>
    </row>
    <row r="511" spans="1:14" x14ac:dyDescent="0.25">
      <c r="A511" s="6">
        <v>31</v>
      </c>
      <c r="G511" s="6">
        <f t="shared" si="14"/>
        <v>31</v>
      </c>
      <c r="N511" s="6">
        <f t="shared" si="15"/>
        <v>31</v>
      </c>
    </row>
    <row r="512" spans="1:14" x14ac:dyDescent="0.25">
      <c r="A512" s="6">
        <v>31</v>
      </c>
      <c r="G512" s="6">
        <f t="shared" si="14"/>
        <v>31</v>
      </c>
      <c r="N512" s="6">
        <f t="shared" si="15"/>
        <v>31</v>
      </c>
    </row>
    <row r="513" spans="1:14" x14ac:dyDescent="0.25">
      <c r="A513" s="6">
        <v>31</v>
      </c>
      <c r="G513" s="6">
        <f t="shared" si="14"/>
        <v>31</v>
      </c>
      <c r="N513" s="6">
        <f t="shared" si="15"/>
        <v>31</v>
      </c>
    </row>
    <row r="514" spans="1:14" x14ac:dyDescent="0.25">
      <c r="A514" s="6">
        <v>31</v>
      </c>
      <c r="G514" s="6">
        <f t="shared" si="14"/>
        <v>31</v>
      </c>
      <c r="N514" s="6">
        <f t="shared" si="15"/>
        <v>31</v>
      </c>
    </row>
    <row r="515" spans="1:14" x14ac:dyDescent="0.25">
      <c r="A515" s="6">
        <v>31</v>
      </c>
      <c r="G515" s="6">
        <f t="shared" si="14"/>
        <v>31</v>
      </c>
      <c r="N515" s="6">
        <f t="shared" si="15"/>
        <v>31</v>
      </c>
    </row>
    <row r="516" spans="1:14" x14ac:dyDescent="0.25">
      <c r="A516" s="6">
        <v>31</v>
      </c>
      <c r="G516" s="6">
        <f t="shared" ref="G516:G579" si="16">IF(A516&lt;12.5,"59",A516)</f>
        <v>31</v>
      </c>
      <c r="N516" s="6">
        <f t="shared" ref="N516:N579" si="17">IF(G516&lt;=17.5,"61",G516)</f>
        <v>31</v>
      </c>
    </row>
    <row r="517" spans="1:14" x14ac:dyDescent="0.25">
      <c r="A517" s="6">
        <v>31</v>
      </c>
      <c r="G517" s="6">
        <f t="shared" si="16"/>
        <v>31</v>
      </c>
      <c r="N517" s="6">
        <f t="shared" si="17"/>
        <v>31</v>
      </c>
    </row>
    <row r="518" spans="1:14" x14ac:dyDescent="0.25">
      <c r="A518" s="6">
        <v>31</v>
      </c>
      <c r="G518" s="6">
        <f t="shared" si="16"/>
        <v>31</v>
      </c>
      <c r="N518" s="6">
        <f t="shared" si="17"/>
        <v>31</v>
      </c>
    </row>
    <row r="519" spans="1:14" x14ac:dyDescent="0.25">
      <c r="A519" s="6">
        <v>75</v>
      </c>
      <c r="G519" s="6">
        <f t="shared" si="16"/>
        <v>75</v>
      </c>
      <c r="N519" s="6">
        <f t="shared" si="17"/>
        <v>75</v>
      </c>
    </row>
    <row r="520" spans="1:14" x14ac:dyDescent="0.25">
      <c r="A520" s="6">
        <v>77</v>
      </c>
      <c r="G520" s="6">
        <f t="shared" si="16"/>
        <v>77</v>
      </c>
      <c r="N520" s="6">
        <f t="shared" si="17"/>
        <v>77</v>
      </c>
    </row>
    <row r="521" spans="1:14" x14ac:dyDescent="0.25">
      <c r="A521" s="6">
        <v>45</v>
      </c>
      <c r="G521" s="6">
        <f t="shared" si="16"/>
        <v>45</v>
      </c>
      <c r="N521" s="6">
        <f t="shared" si="17"/>
        <v>45</v>
      </c>
    </row>
    <row r="522" spans="1:14" x14ac:dyDescent="0.25">
      <c r="A522" s="6">
        <v>45</v>
      </c>
      <c r="G522" s="6">
        <f t="shared" si="16"/>
        <v>45</v>
      </c>
      <c r="N522" s="6">
        <f t="shared" si="17"/>
        <v>45</v>
      </c>
    </row>
    <row r="523" spans="1:14" x14ac:dyDescent="0.25">
      <c r="A523" s="6">
        <v>45</v>
      </c>
      <c r="G523" s="6">
        <f t="shared" si="16"/>
        <v>45</v>
      </c>
      <c r="N523" s="6">
        <f t="shared" si="17"/>
        <v>45</v>
      </c>
    </row>
    <row r="524" spans="1:14" x14ac:dyDescent="0.25">
      <c r="A524" s="6">
        <v>45</v>
      </c>
      <c r="G524" s="6">
        <f t="shared" si="16"/>
        <v>45</v>
      </c>
      <c r="N524" s="6">
        <f t="shared" si="17"/>
        <v>45</v>
      </c>
    </row>
    <row r="525" spans="1:14" x14ac:dyDescent="0.25">
      <c r="A525" s="6">
        <v>45</v>
      </c>
      <c r="G525" s="6">
        <f t="shared" si="16"/>
        <v>45</v>
      </c>
      <c r="N525" s="6">
        <f t="shared" si="17"/>
        <v>45</v>
      </c>
    </row>
    <row r="526" spans="1:14" x14ac:dyDescent="0.25">
      <c r="A526" s="6">
        <v>45</v>
      </c>
      <c r="G526" s="6">
        <f t="shared" si="16"/>
        <v>45</v>
      </c>
      <c r="N526" s="6">
        <f t="shared" si="17"/>
        <v>45</v>
      </c>
    </row>
    <row r="527" spans="1:14" x14ac:dyDescent="0.25">
      <c r="A527" s="6">
        <v>45</v>
      </c>
      <c r="G527" s="6">
        <f t="shared" si="16"/>
        <v>45</v>
      </c>
      <c r="N527" s="6">
        <f t="shared" si="17"/>
        <v>45</v>
      </c>
    </row>
    <row r="528" spans="1:14" x14ac:dyDescent="0.25">
      <c r="A528" s="6">
        <v>45</v>
      </c>
      <c r="G528" s="6">
        <f t="shared" si="16"/>
        <v>45</v>
      </c>
      <c r="N528" s="6">
        <f t="shared" si="17"/>
        <v>45</v>
      </c>
    </row>
    <row r="529" spans="1:14" x14ac:dyDescent="0.25">
      <c r="A529" s="6">
        <v>45</v>
      </c>
      <c r="G529" s="6">
        <f t="shared" si="16"/>
        <v>45</v>
      </c>
      <c r="N529" s="6">
        <f t="shared" si="17"/>
        <v>45</v>
      </c>
    </row>
    <row r="530" spans="1:14" x14ac:dyDescent="0.25">
      <c r="A530" s="6">
        <v>45</v>
      </c>
      <c r="G530" s="6">
        <f t="shared" si="16"/>
        <v>45</v>
      </c>
      <c r="N530" s="6">
        <f t="shared" si="17"/>
        <v>45</v>
      </c>
    </row>
    <row r="531" spans="1:14" x14ac:dyDescent="0.25">
      <c r="A531" s="6">
        <v>45</v>
      </c>
      <c r="G531" s="6">
        <f t="shared" si="16"/>
        <v>45</v>
      </c>
      <c r="N531" s="6">
        <f t="shared" si="17"/>
        <v>45</v>
      </c>
    </row>
    <row r="532" spans="1:14" x14ac:dyDescent="0.25">
      <c r="A532" s="6">
        <v>45</v>
      </c>
      <c r="G532" s="6">
        <f t="shared" si="16"/>
        <v>45</v>
      </c>
      <c r="N532" s="6">
        <f t="shared" si="17"/>
        <v>45</v>
      </c>
    </row>
    <row r="533" spans="1:14" x14ac:dyDescent="0.25">
      <c r="A533" s="6">
        <v>45</v>
      </c>
      <c r="G533" s="6">
        <f t="shared" si="16"/>
        <v>45</v>
      </c>
      <c r="N533" s="6">
        <f t="shared" si="17"/>
        <v>45</v>
      </c>
    </row>
    <row r="534" spans="1:14" x14ac:dyDescent="0.25">
      <c r="A534" s="6">
        <v>45</v>
      </c>
      <c r="G534" s="6">
        <f t="shared" si="16"/>
        <v>45</v>
      </c>
      <c r="N534" s="6">
        <f t="shared" si="17"/>
        <v>45</v>
      </c>
    </row>
    <row r="535" spans="1:14" x14ac:dyDescent="0.25">
      <c r="A535" s="6">
        <v>73</v>
      </c>
      <c r="G535" s="6">
        <f t="shared" si="16"/>
        <v>73</v>
      </c>
      <c r="N535" s="6">
        <f t="shared" si="17"/>
        <v>73</v>
      </c>
    </row>
    <row r="536" spans="1:14" x14ac:dyDescent="0.25">
      <c r="A536" s="6">
        <v>73</v>
      </c>
      <c r="G536" s="6">
        <f t="shared" si="16"/>
        <v>73</v>
      </c>
      <c r="N536" s="6">
        <f t="shared" si="17"/>
        <v>73</v>
      </c>
    </row>
    <row r="537" spans="1:14" x14ac:dyDescent="0.25">
      <c r="A537" s="6">
        <v>73</v>
      </c>
      <c r="G537" s="6">
        <f t="shared" si="16"/>
        <v>73</v>
      </c>
      <c r="N537" s="6">
        <f t="shared" si="17"/>
        <v>73</v>
      </c>
    </row>
    <row r="538" spans="1:14" x14ac:dyDescent="0.25">
      <c r="A538" s="6">
        <v>73</v>
      </c>
      <c r="G538" s="6">
        <f t="shared" si="16"/>
        <v>73</v>
      </c>
      <c r="N538" s="6">
        <f t="shared" si="17"/>
        <v>73</v>
      </c>
    </row>
    <row r="539" spans="1:14" x14ac:dyDescent="0.25">
      <c r="A539" s="6">
        <v>73</v>
      </c>
      <c r="G539" s="6">
        <f t="shared" si="16"/>
        <v>73</v>
      </c>
      <c r="N539" s="6">
        <f t="shared" si="17"/>
        <v>73</v>
      </c>
    </row>
    <row r="540" spans="1:14" x14ac:dyDescent="0.25">
      <c r="A540" s="6">
        <v>73</v>
      </c>
      <c r="G540" s="6">
        <f t="shared" si="16"/>
        <v>73</v>
      </c>
      <c r="N540" s="6">
        <f t="shared" si="17"/>
        <v>73</v>
      </c>
    </row>
    <row r="541" spans="1:14" x14ac:dyDescent="0.25">
      <c r="A541" s="6">
        <v>73</v>
      </c>
      <c r="G541" s="6">
        <f t="shared" si="16"/>
        <v>73</v>
      </c>
      <c r="N541" s="6">
        <f t="shared" si="17"/>
        <v>73</v>
      </c>
    </row>
    <row r="542" spans="1:14" x14ac:dyDescent="0.25">
      <c r="A542" s="6">
        <v>73</v>
      </c>
      <c r="G542" s="6">
        <f t="shared" si="16"/>
        <v>73</v>
      </c>
      <c r="N542" s="6">
        <f t="shared" si="17"/>
        <v>73</v>
      </c>
    </row>
    <row r="543" spans="1:14" x14ac:dyDescent="0.25">
      <c r="A543" s="6">
        <v>73</v>
      </c>
      <c r="G543" s="6">
        <f t="shared" si="16"/>
        <v>73</v>
      </c>
      <c r="N543" s="6">
        <f t="shared" si="17"/>
        <v>73</v>
      </c>
    </row>
    <row r="544" spans="1:14" x14ac:dyDescent="0.25">
      <c r="A544" s="6">
        <v>73</v>
      </c>
      <c r="G544" s="6">
        <f t="shared" si="16"/>
        <v>73</v>
      </c>
      <c r="N544" s="6">
        <f t="shared" si="17"/>
        <v>73</v>
      </c>
    </row>
    <row r="545" spans="1:14" x14ac:dyDescent="0.25">
      <c r="A545" s="6">
        <v>73</v>
      </c>
      <c r="G545" s="6">
        <f t="shared" si="16"/>
        <v>73</v>
      </c>
      <c r="N545" s="6">
        <f t="shared" si="17"/>
        <v>73</v>
      </c>
    </row>
    <row r="546" spans="1:14" x14ac:dyDescent="0.25">
      <c r="A546" s="6">
        <v>73</v>
      </c>
      <c r="G546" s="6">
        <f t="shared" si="16"/>
        <v>73</v>
      </c>
      <c r="N546" s="6">
        <f t="shared" si="17"/>
        <v>73</v>
      </c>
    </row>
    <row r="547" spans="1:14" x14ac:dyDescent="0.25">
      <c r="A547" s="6">
        <v>73</v>
      </c>
      <c r="G547" s="6">
        <f t="shared" si="16"/>
        <v>73</v>
      </c>
      <c r="N547" s="6">
        <f t="shared" si="17"/>
        <v>73</v>
      </c>
    </row>
    <row r="548" spans="1:14" x14ac:dyDescent="0.25">
      <c r="A548" s="6">
        <v>73</v>
      </c>
      <c r="G548" s="6">
        <f t="shared" si="16"/>
        <v>73</v>
      </c>
      <c r="N548" s="6">
        <f t="shared" si="17"/>
        <v>73</v>
      </c>
    </row>
    <row r="549" spans="1:14" x14ac:dyDescent="0.25">
      <c r="A549" s="6">
        <v>90</v>
      </c>
      <c r="G549" s="6">
        <f t="shared" si="16"/>
        <v>90</v>
      </c>
      <c r="N549" s="6">
        <f t="shared" si="17"/>
        <v>90</v>
      </c>
    </row>
    <row r="550" spans="1:14" x14ac:dyDescent="0.25">
      <c r="A550" s="6">
        <v>90</v>
      </c>
      <c r="G550" s="6">
        <f t="shared" si="16"/>
        <v>90</v>
      </c>
      <c r="N550" s="6">
        <f t="shared" si="17"/>
        <v>90</v>
      </c>
    </row>
    <row r="551" spans="1:14" x14ac:dyDescent="0.25">
      <c r="A551" s="6">
        <v>90</v>
      </c>
      <c r="G551" s="6">
        <f t="shared" si="16"/>
        <v>90</v>
      </c>
      <c r="N551" s="6">
        <f t="shared" si="17"/>
        <v>90</v>
      </c>
    </row>
    <row r="552" spans="1:14" x14ac:dyDescent="0.25">
      <c r="A552" s="6">
        <v>90</v>
      </c>
      <c r="G552" s="6">
        <f t="shared" si="16"/>
        <v>90</v>
      </c>
      <c r="N552" s="6">
        <f t="shared" si="17"/>
        <v>90</v>
      </c>
    </row>
    <row r="553" spans="1:14" x14ac:dyDescent="0.25">
      <c r="A553" s="6">
        <v>90</v>
      </c>
      <c r="G553" s="6">
        <f t="shared" si="16"/>
        <v>90</v>
      </c>
      <c r="N553" s="6">
        <f t="shared" si="17"/>
        <v>90</v>
      </c>
    </row>
    <row r="554" spans="1:14" x14ac:dyDescent="0.25">
      <c r="A554" s="6">
        <v>90</v>
      </c>
      <c r="G554" s="6">
        <f t="shared" si="16"/>
        <v>90</v>
      </c>
      <c r="N554" s="6">
        <f t="shared" si="17"/>
        <v>90</v>
      </c>
    </row>
    <row r="555" spans="1:14" x14ac:dyDescent="0.25">
      <c r="A555" s="6">
        <v>90</v>
      </c>
      <c r="G555" s="6">
        <f t="shared" si="16"/>
        <v>90</v>
      </c>
      <c r="N555" s="6">
        <f t="shared" si="17"/>
        <v>90</v>
      </c>
    </row>
    <row r="556" spans="1:14" x14ac:dyDescent="0.25">
      <c r="A556" s="6">
        <v>90</v>
      </c>
      <c r="G556" s="6">
        <f t="shared" si="16"/>
        <v>90</v>
      </c>
      <c r="N556" s="6">
        <f t="shared" si="17"/>
        <v>90</v>
      </c>
    </row>
    <row r="557" spans="1:14" x14ac:dyDescent="0.25">
      <c r="A557" s="6">
        <v>90</v>
      </c>
      <c r="G557" s="6">
        <f t="shared" si="16"/>
        <v>90</v>
      </c>
      <c r="N557" s="6">
        <f t="shared" si="17"/>
        <v>90</v>
      </c>
    </row>
    <row r="558" spans="1:14" x14ac:dyDescent="0.25">
      <c r="A558" s="6">
        <v>90</v>
      </c>
      <c r="G558" s="6">
        <f t="shared" si="16"/>
        <v>90</v>
      </c>
      <c r="N558" s="6">
        <f t="shared" si="17"/>
        <v>90</v>
      </c>
    </row>
    <row r="559" spans="1:14" x14ac:dyDescent="0.25">
      <c r="A559" s="6">
        <v>90</v>
      </c>
      <c r="G559" s="6">
        <f t="shared" si="16"/>
        <v>90</v>
      </c>
      <c r="N559" s="6">
        <f t="shared" si="17"/>
        <v>90</v>
      </c>
    </row>
    <row r="560" spans="1:14" x14ac:dyDescent="0.25">
      <c r="A560" s="6">
        <v>90</v>
      </c>
      <c r="G560" s="6">
        <f t="shared" si="16"/>
        <v>90</v>
      </c>
      <c r="N560" s="6">
        <f t="shared" si="17"/>
        <v>90</v>
      </c>
    </row>
    <row r="561" spans="1:14" x14ac:dyDescent="0.25">
      <c r="A561" s="6">
        <v>90</v>
      </c>
      <c r="G561" s="6">
        <f t="shared" si="16"/>
        <v>90</v>
      </c>
      <c r="N561" s="6">
        <f t="shared" si="17"/>
        <v>90</v>
      </c>
    </row>
    <row r="562" spans="1:14" x14ac:dyDescent="0.25">
      <c r="A562" s="6">
        <v>90</v>
      </c>
      <c r="G562" s="6">
        <f t="shared" si="16"/>
        <v>90</v>
      </c>
      <c r="N562" s="6">
        <f t="shared" si="17"/>
        <v>90</v>
      </c>
    </row>
    <row r="563" spans="1:14" x14ac:dyDescent="0.25">
      <c r="A563" s="6">
        <v>76</v>
      </c>
      <c r="G563" s="6">
        <f t="shared" si="16"/>
        <v>76</v>
      </c>
      <c r="N563" s="6">
        <f t="shared" si="17"/>
        <v>76</v>
      </c>
    </row>
    <row r="564" spans="1:14" x14ac:dyDescent="0.25">
      <c r="A564" s="6">
        <v>76</v>
      </c>
      <c r="G564" s="6">
        <f t="shared" si="16"/>
        <v>76</v>
      </c>
      <c r="N564" s="6">
        <f t="shared" si="17"/>
        <v>76</v>
      </c>
    </row>
    <row r="565" spans="1:14" x14ac:dyDescent="0.25">
      <c r="A565" s="6">
        <v>76</v>
      </c>
      <c r="G565" s="6">
        <f t="shared" si="16"/>
        <v>76</v>
      </c>
      <c r="N565" s="6">
        <f t="shared" si="17"/>
        <v>76</v>
      </c>
    </row>
    <row r="566" spans="1:14" x14ac:dyDescent="0.25">
      <c r="A566" s="6">
        <v>76</v>
      </c>
      <c r="G566" s="6">
        <f t="shared" si="16"/>
        <v>76</v>
      </c>
      <c r="N566" s="6">
        <f t="shared" si="17"/>
        <v>76</v>
      </c>
    </row>
    <row r="567" spans="1:14" x14ac:dyDescent="0.25">
      <c r="A567" s="6">
        <v>76</v>
      </c>
      <c r="G567" s="6">
        <f t="shared" si="16"/>
        <v>76</v>
      </c>
      <c r="N567" s="6">
        <f t="shared" si="17"/>
        <v>76</v>
      </c>
    </row>
    <row r="568" spans="1:14" x14ac:dyDescent="0.25">
      <c r="A568" s="6">
        <v>76</v>
      </c>
      <c r="G568" s="6">
        <f t="shared" si="16"/>
        <v>76</v>
      </c>
      <c r="N568" s="6">
        <f t="shared" si="17"/>
        <v>76</v>
      </c>
    </row>
    <row r="569" spans="1:14" x14ac:dyDescent="0.25">
      <c r="A569" s="6">
        <v>76</v>
      </c>
      <c r="G569" s="6">
        <f t="shared" si="16"/>
        <v>76</v>
      </c>
      <c r="N569" s="6">
        <f t="shared" si="17"/>
        <v>76</v>
      </c>
    </row>
    <row r="570" spans="1:14" x14ac:dyDescent="0.25">
      <c r="A570" s="6">
        <v>76</v>
      </c>
      <c r="G570" s="6">
        <f t="shared" si="16"/>
        <v>76</v>
      </c>
      <c r="N570" s="6">
        <f t="shared" si="17"/>
        <v>76</v>
      </c>
    </row>
    <row r="571" spans="1:14" x14ac:dyDescent="0.25">
      <c r="A571" s="6">
        <v>76</v>
      </c>
      <c r="G571" s="6">
        <f t="shared" si="16"/>
        <v>76</v>
      </c>
      <c r="N571" s="6">
        <f t="shared" si="17"/>
        <v>76</v>
      </c>
    </row>
    <row r="572" spans="1:14" x14ac:dyDescent="0.25">
      <c r="A572" s="6">
        <v>76</v>
      </c>
      <c r="G572" s="6">
        <f t="shared" si="16"/>
        <v>76</v>
      </c>
      <c r="N572" s="6">
        <f t="shared" si="17"/>
        <v>76</v>
      </c>
    </row>
    <row r="573" spans="1:14" x14ac:dyDescent="0.25">
      <c r="A573" s="6">
        <v>76</v>
      </c>
      <c r="G573" s="6">
        <f t="shared" si="16"/>
        <v>76</v>
      </c>
      <c r="N573" s="6">
        <f t="shared" si="17"/>
        <v>76</v>
      </c>
    </row>
    <row r="574" spans="1:14" x14ac:dyDescent="0.25">
      <c r="A574" s="6">
        <v>76</v>
      </c>
      <c r="G574" s="6">
        <f t="shared" si="16"/>
        <v>76</v>
      </c>
      <c r="N574" s="6">
        <f t="shared" si="17"/>
        <v>76</v>
      </c>
    </row>
    <row r="575" spans="1:14" x14ac:dyDescent="0.25">
      <c r="A575" s="6">
        <v>76</v>
      </c>
      <c r="G575" s="6">
        <f t="shared" si="16"/>
        <v>76</v>
      </c>
      <c r="N575" s="6">
        <f t="shared" si="17"/>
        <v>76</v>
      </c>
    </row>
    <row r="576" spans="1:14" x14ac:dyDescent="0.25">
      <c r="A576" s="6">
        <v>76</v>
      </c>
      <c r="G576" s="6">
        <f t="shared" si="16"/>
        <v>76</v>
      </c>
      <c r="N576" s="6">
        <f t="shared" si="17"/>
        <v>76</v>
      </c>
    </row>
    <row r="577" spans="1:14" x14ac:dyDescent="0.25">
      <c r="A577" s="6">
        <v>76</v>
      </c>
      <c r="G577" s="6">
        <f t="shared" si="16"/>
        <v>76</v>
      </c>
      <c r="N577" s="6">
        <f t="shared" si="17"/>
        <v>76</v>
      </c>
    </row>
    <row r="578" spans="1:14" x14ac:dyDescent="0.25">
      <c r="A578" s="6">
        <v>76</v>
      </c>
      <c r="G578" s="6">
        <f t="shared" si="16"/>
        <v>76</v>
      </c>
      <c r="N578" s="6">
        <f t="shared" si="17"/>
        <v>76</v>
      </c>
    </row>
    <row r="579" spans="1:14" x14ac:dyDescent="0.25">
      <c r="A579" s="6">
        <v>76</v>
      </c>
      <c r="G579" s="6">
        <f t="shared" si="16"/>
        <v>76</v>
      </c>
      <c r="N579" s="6">
        <f t="shared" si="17"/>
        <v>76</v>
      </c>
    </row>
    <row r="580" spans="1:14" x14ac:dyDescent="0.25">
      <c r="A580" s="6">
        <v>76</v>
      </c>
      <c r="G580" s="6">
        <f t="shared" ref="G580:G643" si="18">IF(A580&lt;12.5,"59",A580)</f>
        <v>76</v>
      </c>
      <c r="N580" s="6">
        <f t="shared" ref="N580:N643" si="19">IF(G580&lt;=17.5,"61",G580)</f>
        <v>76</v>
      </c>
    </row>
    <row r="581" spans="1:14" x14ac:dyDescent="0.25">
      <c r="A581" s="6">
        <v>76</v>
      </c>
      <c r="G581" s="6">
        <f t="shared" si="18"/>
        <v>76</v>
      </c>
      <c r="N581" s="6">
        <f t="shared" si="19"/>
        <v>76</v>
      </c>
    </row>
    <row r="582" spans="1:14" x14ac:dyDescent="0.25">
      <c r="A582" s="6">
        <v>76</v>
      </c>
      <c r="G582" s="6">
        <f t="shared" si="18"/>
        <v>76</v>
      </c>
      <c r="N582" s="6">
        <f t="shared" si="19"/>
        <v>76</v>
      </c>
    </row>
    <row r="583" spans="1:14" x14ac:dyDescent="0.25">
      <c r="A583" s="6">
        <v>76</v>
      </c>
      <c r="G583" s="6">
        <f t="shared" si="18"/>
        <v>76</v>
      </c>
      <c r="N583" s="6">
        <f t="shared" si="19"/>
        <v>76</v>
      </c>
    </row>
    <row r="584" spans="1:14" x14ac:dyDescent="0.25">
      <c r="A584" s="6">
        <v>76</v>
      </c>
      <c r="G584" s="6">
        <f t="shared" si="18"/>
        <v>76</v>
      </c>
      <c r="N584" s="6">
        <f t="shared" si="19"/>
        <v>76</v>
      </c>
    </row>
    <row r="585" spans="1:14" x14ac:dyDescent="0.25">
      <c r="A585" s="6">
        <v>76</v>
      </c>
      <c r="G585" s="6">
        <f t="shared" si="18"/>
        <v>76</v>
      </c>
      <c r="N585" s="6">
        <f t="shared" si="19"/>
        <v>76</v>
      </c>
    </row>
    <row r="586" spans="1:14" x14ac:dyDescent="0.25">
      <c r="A586" s="6">
        <v>76</v>
      </c>
      <c r="G586" s="6">
        <f t="shared" si="18"/>
        <v>76</v>
      </c>
      <c r="N586" s="6">
        <f t="shared" si="19"/>
        <v>76</v>
      </c>
    </row>
    <row r="587" spans="1:14" x14ac:dyDescent="0.25">
      <c r="A587" s="6">
        <v>76</v>
      </c>
      <c r="G587" s="6">
        <f t="shared" si="18"/>
        <v>76</v>
      </c>
      <c r="N587" s="6">
        <f t="shared" si="19"/>
        <v>76</v>
      </c>
    </row>
    <row r="588" spans="1:14" x14ac:dyDescent="0.25">
      <c r="A588" s="6">
        <v>76</v>
      </c>
      <c r="G588" s="6">
        <f t="shared" si="18"/>
        <v>76</v>
      </c>
      <c r="N588" s="6">
        <f t="shared" si="19"/>
        <v>76</v>
      </c>
    </row>
    <row r="589" spans="1:14" x14ac:dyDescent="0.25">
      <c r="A589" s="6">
        <v>76</v>
      </c>
      <c r="G589" s="6">
        <f t="shared" si="18"/>
        <v>76</v>
      </c>
      <c r="N589" s="6">
        <f t="shared" si="19"/>
        <v>76</v>
      </c>
    </row>
    <row r="590" spans="1:14" x14ac:dyDescent="0.25">
      <c r="A590" s="6">
        <v>76</v>
      </c>
      <c r="G590" s="6">
        <f t="shared" si="18"/>
        <v>76</v>
      </c>
      <c r="N590" s="6">
        <f t="shared" si="19"/>
        <v>76</v>
      </c>
    </row>
    <row r="591" spans="1:14" x14ac:dyDescent="0.25">
      <c r="A591" s="6">
        <v>65</v>
      </c>
      <c r="G591" s="6">
        <f t="shared" si="18"/>
        <v>65</v>
      </c>
      <c r="N591" s="6">
        <f t="shared" si="19"/>
        <v>65</v>
      </c>
    </row>
    <row r="592" spans="1:14" x14ac:dyDescent="0.25">
      <c r="A592" s="6">
        <v>71</v>
      </c>
      <c r="G592" s="6">
        <f t="shared" si="18"/>
        <v>71</v>
      </c>
      <c r="N592" s="6">
        <f t="shared" si="19"/>
        <v>71</v>
      </c>
    </row>
    <row r="593" spans="1:14" x14ac:dyDescent="0.25">
      <c r="A593" s="6">
        <v>71</v>
      </c>
      <c r="G593" s="6">
        <f t="shared" si="18"/>
        <v>71</v>
      </c>
      <c r="N593" s="6">
        <f t="shared" si="19"/>
        <v>71</v>
      </c>
    </row>
    <row r="594" spans="1:14" x14ac:dyDescent="0.25">
      <c r="A594" s="6">
        <v>71</v>
      </c>
      <c r="G594" s="6">
        <f t="shared" si="18"/>
        <v>71</v>
      </c>
      <c r="N594" s="6">
        <f t="shared" si="19"/>
        <v>71</v>
      </c>
    </row>
    <row r="595" spans="1:14" x14ac:dyDescent="0.25">
      <c r="A595" s="6">
        <v>71</v>
      </c>
      <c r="G595" s="6">
        <f t="shared" si="18"/>
        <v>71</v>
      </c>
      <c r="N595" s="6">
        <f t="shared" si="19"/>
        <v>71</v>
      </c>
    </row>
    <row r="596" spans="1:14" x14ac:dyDescent="0.25">
      <c r="A596" s="6">
        <v>46</v>
      </c>
      <c r="G596" s="6">
        <f t="shared" si="18"/>
        <v>46</v>
      </c>
      <c r="N596" s="6">
        <f t="shared" si="19"/>
        <v>46</v>
      </c>
    </row>
    <row r="597" spans="1:14" x14ac:dyDescent="0.25">
      <c r="A597" s="6">
        <v>46</v>
      </c>
      <c r="G597" s="6">
        <f t="shared" si="18"/>
        <v>46</v>
      </c>
      <c r="N597" s="6">
        <f t="shared" si="19"/>
        <v>46</v>
      </c>
    </row>
    <row r="598" spans="1:14" x14ac:dyDescent="0.25">
      <c r="A598" s="6">
        <v>46</v>
      </c>
      <c r="G598" s="6">
        <f t="shared" si="18"/>
        <v>46</v>
      </c>
      <c r="N598" s="6">
        <f t="shared" si="19"/>
        <v>46</v>
      </c>
    </row>
    <row r="599" spans="1:14" x14ac:dyDescent="0.25">
      <c r="A599" s="6">
        <v>46</v>
      </c>
      <c r="G599" s="6">
        <f t="shared" si="18"/>
        <v>46</v>
      </c>
      <c r="N599" s="6">
        <f t="shared" si="19"/>
        <v>46</v>
      </c>
    </row>
    <row r="600" spans="1:14" x14ac:dyDescent="0.25">
      <c r="A600" s="6">
        <v>46</v>
      </c>
      <c r="G600" s="6">
        <f t="shared" si="18"/>
        <v>46</v>
      </c>
      <c r="N600" s="6">
        <f t="shared" si="19"/>
        <v>46</v>
      </c>
    </row>
    <row r="601" spans="1:14" x14ac:dyDescent="0.25">
      <c r="A601" s="6">
        <v>46</v>
      </c>
      <c r="G601" s="6">
        <f t="shared" si="18"/>
        <v>46</v>
      </c>
      <c r="N601" s="6">
        <f t="shared" si="19"/>
        <v>46</v>
      </c>
    </row>
    <row r="602" spans="1:14" x14ac:dyDescent="0.25">
      <c r="A602" s="6">
        <v>46</v>
      </c>
      <c r="G602" s="6">
        <f t="shared" si="18"/>
        <v>46</v>
      </c>
      <c r="N602" s="6">
        <f t="shared" si="19"/>
        <v>46</v>
      </c>
    </row>
    <row r="603" spans="1:14" x14ac:dyDescent="0.25">
      <c r="A603" s="6">
        <v>46</v>
      </c>
      <c r="G603" s="6">
        <f t="shared" si="18"/>
        <v>46</v>
      </c>
      <c r="N603" s="6">
        <f t="shared" si="19"/>
        <v>46</v>
      </c>
    </row>
    <row r="604" spans="1:14" x14ac:dyDescent="0.25">
      <c r="A604" s="6">
        <v>46</v>
      </c>
      <c r="G604" s="6">
        <f t="shared" si="18"/>
        <v>46</v>
      </c>
      <c r="N604" s="6">
        <f t="shared" si="19"/>
        <v>46</v>
      </c>
    </row>
    <row r="605" spans="1:14" x14ac:dyDescent="0.25">
      <c r="A605" s="6">
        <v>46</v>
      </c>
      <c r="G605" s="6">
        <f t="shared" si="18"/>
        <v>46</v>
      </c>
      <c r="N605" s="6">
        <f t="shared" si="19"/>
        <v>46</v>
      </c>
    </row>
    <row r="606" spans="1:14" x14ac:dyDescent="0.25">
      <c r="A606" s="6">
        <v>46</v>
      </c>
      <c r="G606" s="6">
        <f t="shared" si="18"/>
        <v>46</v>
      </c>
      <c r="N606" s="6">
        <f t="shared" si="19"/>
        <v>46</v>
      </c>
    </row>
    <row r="607" spans="1:14" x14ac:dyDescent="0.25">
      <c r="A607" s="6">
        <v>46</v>
      </c>
      <c r="G607" s="6">
        <f t="shared" si="18"/>
        <v>46</v>
      </c>
      <c r="N607" s="6">
        <f t="shared" si="19"/>
        <v>46</v>
      </c>
    </row>
    <row r="608" spans="1:14" x14ac:dyDescent="0.25">
      <c r="A608" s="6">
        <v>46</v>
      </c>
      <c r="G608" s="6">
        <f t="shared" si="18"/>
        <v>46</v>
      </c>
      <c r="N608" s="6">
        <f t="shared" si="19"/>
        <v>46</v>
      </c>
    </row>
    <row r="609" spans="1:14" x14ac:dyDescent="0.25">
      <c r="A609" s="6">
        <v>90</v>
      </c>
      <c r="G609" s="6">
        <f t="shared" si="18"/>
        <v>90</v>
      </c>
      <c r="N609" s="6">
        <f t="shared" si="19"/>
        <v>90</v>
      </c>
    </row>
    <row r="610" spans="1:14" x14ac:dyDescent="0.25">
      <c r="A610" s="6">
        <v>90</v>
      </c>
      <c r="G610" s="6">
        <f t="shared" si="18"/>
        <v>90</v>
      </c>
      <c r="N610" s="6">
        <f t="shared" si="19"/>
        <v>90</v>
      </c>
    </row>
    <row r="611" spans="1:14" x14ac:dyDescent="0.25">
      <c r="A611" s="6">
        <v>90</v>
      </c>
      <c r="G611" s="6">
        <f t="shared" si="18"/>
        <v>90</v>
      </c>
      <c r="N611" s="6">
        <f t="shared" si="19"/>
        <v>90</v>
      </c>
    </row>
    <row r="612" spans="1:14" x14ac:dyDescent="0.25">
      <c r="A612" s="6">
        <v>90</v>
      </c>
      <c r="G612" s="6">
        <f t="shared" si="18"/>
        <v>90</v>
      </c>
      <c r="N612" s="6">
        <f t="shared" si="19"/>
        <v>90</v>
      </c>
    </row>
    <row r="613" spans="1:14" x14ac:dyDescent="0.25">
      <c r="A613" s="6">
        <v>77</v>
      </c>
      <c r="G613" s="6">
        <f t="shared" si="18"/>
        <v>77</v>
      </c>
      <c r="N613" s="6">
        <f t="shared" si="19"/>
        <v>77</v>
      </c>
    </row>
    <row r="614" spans="1:14" x14ac:dyDescent="0.25">
      <c r="A614" s="6">
        <v>90</v>
      </c>
      <c r="G614" s="6">
        <f t="shared" si="18"/>
        <v>90</v>
      </c>
      <c r="N614" s="6">
        <f t="shared" si="19"/>
        <v>90</v>
      </c>
    </row>
    <row r="615" spans="1:14" x14ac:dyDescent="0.25">
      <c r="A615" s="6">
        <v>90</v>
      </c>
      <c r="G615" s="6">
        <f t="shared" si="18"/>
        <v>90</v>
      </c>
      <c r="N615" s="6">
        <f t="shared" si="19"/>
        <v>90</v>
      </c>
    </row>
    <row r="616" spans="1:14" x14ac:dyDescent="0.25">
      <c r="A616" s="6">
        <v>90</v>
      </c>
      <c r="G616" s="6">
        <f t="shared" si="18"/>
        <v>90</v>
      </c>
      <c r="N616" s="6">
        <f t="shared" si="19"/>
        <v>90</v>
      </c>
    </row>
    <row r="617" spans="1:14" x14ac:dyDescent="0.25">
      <c r="A617" s="6">
        <v>90</v>
      </c>
      <c r="G617" s="6">
        <f t="shared" si="18"/>
        <v>90</v>
      </c>
      <c r="N617" s="6">
        <f t="shared" si="19"/>
        <v>90</v>
      </c>
    </row>
    <row r="618" spans="1:14" x14ac:dyDescent="0.25">
      <c r="A618" s="6">
        <v>90</v>
      </c>
      <c r="G618" s="6">
        <f t="shared" si="18"/>
        <v>90</v>
      </c>
      <c r="N618" s="6">
        <f t="shared" si="19"/>
        <v>90</v>
      </c>
    </row>
    <row r="619" spans="1:14" x14ac:dyDescent="0.25">
      <c r="A619" s="6">
        <v>90</v>
      </c>
      <c r="G619" s="6">
        <f t="shared" si="18"/>
        <v>90</v>
      </c>
      <c r="N619" s="6">
        <f t="shared" si="19"/>
        <v>90</v>
      </c>
    </row>
    <row r="620" spans="1:14" x14ac:dyDescent="0.25">
      <c r="A620" s="6">
        <v>90</v>
      </c>
      <c r="G620" s="6">
        <f t="shared" si="18"/>
        <v>90</v>
      </c>
      <c r="N620" s="6">
        <f t="shared" si="19"/>
        <v>90</v>
      </c>
    </row>
    <row r="621" spans="1:14" x14ac:dyDescent="0.25">
      <c r="A621" s="6">
        <v>90</v>
      </c>
      <c r="G621" s="6">
        <f t="shared" si="18"/>
        <v>90</v>
      </c>
      <c r="N621" s="6">
        <f t="shared" si="19"/>
        <v>90</v>
      </c>
    </row>
    <row r="622" spans="1:14" x14ac:dyDescent="0.25">
      <c r="A622" s="6">
        <v>90</v>
      </c>
      <c r="G622" s="6">
        <f t="shared" si="18"/>
        <v>90</v>
      </c>
      <c r="N622" s="6">
        <f t="shared" si="19"/>
        <v>90</v>
      </c>
    </row>
    <row r="623" spans="1:14" x14ac:dyDescent="0.25">
      <c r="A623" s="6">
        <v>90</v>
      </c>
      <c r="G623" s="6">
        <f t="shared" si="18"/>
        <v>90</v>
      </c>
      <c r="N623" s="6">
        <f t="shared" si="19"/>
        <v>90</v>
      </c>
    </row>
    <row r="624" spans="1:14" x14ac:dyDescent="0.25">
      <c r="A624" s="6">
        <v>90</v>
      </c>
      <c r="G624" s="6">
        <f t="shared" si="18"/>
        <v>90</v>
      </c>
      <c r="N624" s="6">
        <f t="shared" si="19"/>
        <v>90</v>
      </c>
    </row>
    <row r="625" spans="1:14" x14ac:dyDescent="0.25">
      <c r="A625" s="6">
        <v>90</v>
      </c>
      <c r="G625" s="6">
        <f t="shared" si="18"/>
        <v>90</v>
      </c>
      <c r="N625" s="6">
        <f t="shared" si="19"/>
        <v>90</v>
      </c>
    </row>
    <row r="626" spans="1:14" x14ac:dyDescent="0.25">
      <c r="A626" s="6">
        <v>90</v>
      </c>
      <c r="G626" s="6">
        <f t="shared" si="18"/>
        <v>90</v>
      </c>
      <c r="N626" s="6">
        <f t="shared" si="19"/>
        <v>90</v>
      </c>
    </row>
    <row r="627" spans="1:14" x14ac:dyDescent="0.25">
      <c r="A627" s="6">
        <v>78</v>
      </c>
      <c r="G627" s="6">
        <f t="shared" si="18"/>
        <v>78</v>
      </c>
      <c r="N627" s="6">
        <f t="shared" si="19"/>
        <v>78</v>
      </c>
    </row>
    <row r="628" spans="1:14" x14ac:dyDescent="0.25">
      <c r="A628" s="6">
        <v>78</v>
      </c>
      <c r="G628" s="6">
        <f t="shared" si="18"/>
        <v>78</v>
      </c>
      <c r="N628" s="6">
        <f t="shared" si="19"/>
        <v>78</v>
      </c>
    </row>
    <row r="629" spans="1:14" x14ac:dyDescent="0.25">
      <c r="A629" s="6">
        <v>78</v>
      </c>
      <c r="G629" s="6">
        <f t="shared" si="18"/>
        <v>78</v>
      </c>
      <c r="N629" s="6">
        <f t="shared" si="19"/>
        <v>78</v>
      </c>
    </row>
    <row r="630" spans="1:14" x14ac:dyDescent="0.25">
      <c r="A630" s="6">
        <v>78</v>
      </c>
      <c r="G630" s="6">
        <f t="shared" si="18"/>
        <v>78</v>
      </c>
      <c r="N630" s="6">
        <f t="shared" si="19"/>
        <v>78</v>
      </c>
    </row>
    <row r="631" spans="1:14" x14ac:dyDescent="0.25">
      <c r="A631" s="6">
        <v>57</v>
      </c>
      <c r="G631" s="6">
        <f t="shared" si="18"/>
        <v>57</v>
      </c>
      <c r="N631" s="6">
        <f t="shared" si="19"/>
        <v>57</v>
      </c>
    </row>
    <row r="632" spans="1:14" x14ac:dyDescent="0.25">
      <c r="A632" s="6">
        <v>90</v>
      </c>
      <c r="G632" s="6">
        <f t="shared" si="18"/>
        <v>90</v>
      </c>
      <c r="N632" s="6">
        <f t="shared" si="19"/>
        <v>90</v>
      </c>
    </row>
    <row r="633" spans="1:14" x14ac:dyDescent="0.25">
      <c r="A633" s="6">
        <v>90</v>
      </c>
      <c r="G633" s="6">
        <f t="shared" si="18"/>
        <v>90</v>
      </c>
      <c r="N633" s="6">
        <f t="shared" si="19"/>
        <v>90</v>
      </c>
    </row>
    <row r="634" spans="1:14" x14ac:dyDescent="0.25">
      <c r="A634" s="6">
        <v>90</v>
      </c>
      <c r="G634" s="6">
        <f t="shared" si="18"/>
        <v>90</v>
      </c>
      <c r="N634" s="6">
        <f t="shared" si="19"/>
        <v>90</v>
      </c>
    </row>
    <row r="635" spans="1:14" x14ac:dyDescent="0.25">
      <c r="A635" s="6">
        <v>90</v>
      </c>
      <c r="G635" s="6">
        <f t="shared" si="18"/>
        <v>90</v>
      </c>
      <c r="N635" s="6">
        <f t="shared" si="19"/>
        <v>90</v>
      </c>
    </row>
    <row r="636" spans="1:14" x14ac:dyDescent="0.25">
      <c r="A636" s="6">
        <v>90</v>
      </c>
      <c r="G636" s="6">
        <f t="shared" si="18"/>
        <v>90</v>
      </c>
      <c r="N636" s="6">
        <f t="shared" si="19"/>
        <v>90</v>
      </c>
    </row>
    <row r="637" spans="1:14" x14ac:dyDescent="0.25">
      <c r="A637" s="6">
        <v>90</v>
      </c>
      <c r="G637" s="6">
        <f t="shared" si="18"/>
        <v>90</v>
      </c>
      <c r="N637" s="6">
        <f t="shared" si="19"/>
        <v>90</v>
      </c>
    </row>
    <row r="638" spans="1:14" x14ac:dyDescent="0.25">
      <c r="A638" s="6">
        <v>90</v>
      </c>
      <c r="G638" s="6">
        <f t="shared" si="18"/>
        <v>90</v>
      </c>
      <c r="N638" s="6">
        <f t="shared" si="19"/>
        <v>90</v>
      </c>
    </row>
    <row r="639" spans="1:14" x14ac:dyDescent="0.25">
      <c r="A639" s="6">
        <v>90</v>
      </c>
      <c r="G639" s="6">
        <f t="shared" si="18"/>
        <v>90</v>
      </c>
      <c r="N639" s="6">
        <f t="shared" si="19"/>
        <v>90</v>
      </c>
    </row>
    <row r="640" spans="1:14" x14ac:dyDescent="0.25">
      <c r="A640" s="6">
        <v>90</v>
      </c>
      <c r="G640" s="6">
        <f t="shared" si="18"/>
        <v>90</v>
      </c>
      <c r="N640" s="6">
        <f t="shared" si="19"/>
        <v>90</v>
      </c>
    </row>
    <row r="641" spans="1:14" x14ac:dyDescent="0.25">
      <c r="A641" s="6">
        <v>90</v>
      </c>
      <c r="G641" s="6">
        <f t="shared" si="18"/>
        <v>90</v>
      </c>
      <c r="N641" s="6">
        <f t="shared" si="19"/>
        <v>90</v>
      </c>
    </row>
    <row r="642" spans="1:14" x14ac:dyDescent="0.25">
      <c r="A642" s="6">
        <v>90</v>
      </c>
      <c r="G642" s="6">
        <f t="shared" si="18"/>
        <v>90</v>
      </c>
      <c r="N642" s="6">
        <f t="shared" si="19"/>
        <v>90</v>
      </c>
    </row>
    <row r="643" spans="1:14" x14ac:dyDescent="0.25">
      <c r="A643" s="6">
        <v>90</v>
      </c>
      <c r="G643" s="6">
        <f t="shared" si="18"/>
        <v>90</v>
      </c>
      <c r="N643" s="6">
        <f t="shared" si="19"/>
        <v>90</v>
      </c>
    </row>
    <row r="644" spans="1:14" x14ac:dyDescent="0.25">
      <c r="A644" s="6">
        <v>90</v>
      </c>
      <c r="G644" s="6">
        <f t="shared" ref="G644:G707" si="20">IF(A644&lt;12.5,"59",A644)</f>
        <v>90</v>
      </c>
      <c r="N644" s="6">
        <f t="shared" ref="N644:N707" si="21">IF(G644&lt;=17.5,"61",G644)</f>
        <v>90</v>
      </c>
    </row>
    <row r="645" spans="1:14" x14ac:dyDescent="0.25">
      <c r="A645" s="6">
        <v>90</v>
      </c>
      <c r="G645" s="6">
        <f t="shared" si="20"/>
        <v>90</v>
      </c>
      <c r="N645" s="6">
        <f t="shared" si="21"/>
        <v>90</v>
      </c>
    </row>
    <row r="646" spans="1:14" x14ac:dyDescent="0.25">
      <c r="A646" s="6">
        <v>69</v>
      </c>
      <c r="G646" s="6">
        <f t="shared" si="20"/>
        <v>69</v>
      </c>
      <c r="N646" s="6">
        <f t="shared" si="21"/>
        <v>69</v>
      </c>
    </row>
    <row r="647" spans="1:14" x14ac:dyDescent="0.25">
      <c r="A647" s="6">
        <v>69</v>
      </c>
      <c r="G647" s="6">
        <f t="shared" si="20"/>
        <v>69</v>
      </c>
      <c r="N647" s="6">
        <f t="shared" si="21"/>
        <v>69</v>
      </c>
    </row>
    <row r="648" spans="1:14" x14ac:dyDescent="0.25">
      <c r="A648" s="6">
        <v>69</v>
      </c>
      <c r="G648" s="6">
        <f t="shared" si="20"/>
        <v>69</v>
      </c>
      <c r="N648" s="6">
        <f t="shared" si="21"/>
        <v>69</v>
      </c>
    </row>
    <row r="649" spans="1:14" x14ac:dyDescent="0.25">
      <c r="A649" s="6">
        <v>69</v>
      </c>
      <c r="G649" s="6">
        <f t="shared" si="20"/>
        <v>69</v>
      </c>
      <c r="N649" s="6">
        <f t="shared" si="21"/>
        <v>69</v>
      </c>
    </row>
    <row r="650" spans="1:14" x14ac:dyDescent="0.25">
      <c r="A650" s="6">
        <v>45</v>
      </c>
      <c r="G650" s="6">
        <f t="shared" si="20"/>
        <v>45</v>
      </c>
      <c r="N650" s="6">
        <f t="shared" si="21"/>
        <v>45</v>
      </c>
    </row>
    <row r="651" spans="1:14" x14ac:dyDescent="0.25">
      <c r="A651" s="6">
        <v>45</v>
      </c>
      <c r="G651" s="6">
        <f t="shared" si="20"/>
        <v>45</v>
      </c>
      <c r="N651" s="6">
        <f t="shared" si="21"/>
        <v>45</v>
      </c>
    </row>
    <row r="652" spans="1:14" x14ac:dyDescent="0.25">
      <c r="A652" s="6">
        <v>45</v>
      </c>
      <c r="G652" s="6">
        <f t="shared" si="20"/>
        <v>45</v>
      </c>
      <c r="N652" s="6">
        <f t="shared" si="21"/>
        <v>45</v>
      </c>
    </row>
    <row r="653" spans="1:14" x14ac:dyDescent="0.25">
      <c r="A653" s="6">
        <v>45</v>
      </c>
      <c r="G653" s="6">
        <f t="shared" si="20"/>
        <v>45</v>
      </c>
      <c r="N653" s="6">
        <f t="shared" si="21"/>
        <v>45</v>
      </c>
    </row>
    <row r="654" spans="1:14" x14ac:dyDescent="0.25">
      <c r="A654" s="6">
        <v>45</v>
      </c>
      <c r="G654" s="6">
        <f t="shared" si="20"/>
        <v>45</v>
      </c>
      <c r="N654" s="6">
        <f t="shared" si="21"/>
        <v>45</v>
      </c>
    </row>
    <row r="655" spans="1:14" x14ac:dyDescent="0.25">
      <c r="A655" s="6">
        <v>45</v>
      </c>
      <c r="G655" s="6">
        <f t="shared" si="20"/>
        <v>45</v>
      </c>
      <c r="N655" s="6">
        <f t="shared" si="21"/>
        <v>45</v>
      </c>
    </row>
    <row r="656" spans="1:14" x14ac:dyDescent="0.25">
      <c r="A656" s="6">
        <v>45</v>
      </c>
      <c r="G656" s="6">
        <f t="shared" si="20"/>
        <v>45</v>
      </c>
      <c r="N656" s="6">
        <f t="shared" si="21"/>
        <v>45</v>
      </c>
    </row>
    <row r="657" spans="1:14" x14ac:dyDescent="0.25">
      <c r="A657" s="6">
        <v>45</v>
      </c>
      <c r="G657" s="6">
        <f t="shared" si="20"/>
        <v>45</v>
      </c>
      <c r="N657" s="6">
        <f t="shared" si="21"/>
        <v>45</v>
      </c>
    </row>
    <row r="658" spans="1:14" x14ac:dyDescent="0.25">
      <c r="A658" s="6">
        <v>45</v>
      </c>
      <c r="G658" s="6">
        <f t="shared" si="20"/>
        <v>45</v>
      </c>
      <c r="N658" s="6">
        <f t="shared" si="21"/>
        <v>45</v>
      </c>
    </row>
    <row r="659" spans="1:14" x14ac:dyDescent="0.25">
      <c r="A659" s="6">
        <v>45</v>
      </c>
      <c r="G659" s="6">
        <f t="shared" si="20"/>
        <v>45</v>
      </c>
      <c r="N659" s="6">
        <f t="shared" si="21"/>
        <v>45</v>
      </c>
    </row>
    <row r="660" spans="1:14" x14ac:dyDescent="0.25">
      <c r="A660" s="6">
        <v>45</v>
      </c>
      <c r="G660" s="6">
        <f t="shared" si="20"/>
        <v>45</v>
      </c>
      <c r="N660" s="6">
        <f t="shared" si="21"/>
        <v>45</v>
      </c>
    </row>
    <row r="661" spans="1:14" x14ac:dyDescent="0.25">
      <c r="A661" s="6">
        <v>45</v>
      </c>
      <c r="G661" s="6">
        <f t="shared" si="20"/>
        <v>45</v>
      </c>
      <c r="N661" s="6">
        <f t="shared" si="21"/>
        <v>45</v>
      </c>
    </row>
    <row r="662" spans="1:14" x14ac:dyDescent="0.25">
      <c r="A662" s="6">
        <v>45</v>
      </c>
      <c r="G662" s="6">
        <f t="shared" si="20"/>
        <v>45</v>
      </c>
      <c r="N662" s="6">
        <f t="shared" si="21"/>
        <v>45</v>
      </c>
    </row>
    <row r="663" spans="1:14" x14ac:dyDescent="0.25">
      <c r="A663" s="6">
        <v>45</v>
      </c>
      <c r="G663" s="6">
        <f t="shared" si="20"/>
        <v>45</v>
      </c>
      <c r="N663" s="6">
        <f t="shared" si="21"/>
        <v>45</v>
      </c>
    </row>
    <row r="664" spans="1:14" x14ac:dyDescent="0.25">
      <c r="A664" s="6">
        <v>89</v>
      </c>
      <c r="G664" s="6">
        <f t="shared" si="20"/>
        <v>89</v>
      </c>
      <c r="N664" s="6">
        <f t="shared" si="21"/>
        <v>89</v>
      </c>
    </row>
    <row r="665" spans="1:14" x14ac:dyDescent="0.25">
      <c r="A665" s="6">
        <v>89</v>
      </c>
      <c r="G665" s="6">
        <f t="shared" si="20"/>
        <v>89</v>
      </c>
      <c r="N665" s="6">
        <f t="shared" si="21"/>
        <v>89</v>
      </c>
    </row>
    <row r="666" spans="1:14" x14ac:dyDescent="0.25">
      <c r="A666" s="6">
        <v>89</v>
      </c>
      <c r="G666" s="6">
        <f t="shared" si="20"/>
        <v>89</v>
      </c>
      <c r="N666" s="6">
        <f t="shared" si="21"/>
        <v>89</v>
      </c>
    </row>
    <row r="667" spans="1:14" x14ac:dyDescent="0.25">
      <c r="A667" s="6">
        <v>89</v>
      </c>
      <c r="G667" s="6">
        <f t="shared" si="20"/>
        <v>89</v>
      </c>
      <c r="N667" s="6">
        <f t="shared" si="21"/>
        <v>89</v>
      </c>
    </row>
    <row r="668" spans="1:14" x14ac:dyDescent="0.25">
      <c r="A668" s="6">
        <v>89</v>
      </c>
      <c r="G668" s="6">
        <f t="shared" si="20"/>
        <v>89</v>
      </c>
      <c r="N668" s="6">
        <f t="shared" si="21"/>
        <v>89</v>
      </c>
    </row>
    <row r="669" spans="1:14" x14ac:dyDescent="0.25">
      <c r="A669" s="6">
        <v>89</v>
      </c>
      <c r="G669" s="6">
        <f t="shared" si="20"/>
        <v>89</v>
      </c>
      <c r="N669" s="6">
        <f t="shared" si="21"/>
        <v>89</v>
      </c>
    </row>
    <row r="670" spans="1:14" x14ac:dyDescent="0.25">
      <c r="A670" s="6">
        <v>89</v>
      </c>
      <c r="G670" s="6">
        <f t="shared" si="20"/>
        <v>89</v>
      </c>
      <c r="N670" s="6">
        <f t="shared" si="21"/>
        <v>89</v>
      </c>
    </row>
    <row r="671" spans="1:14" x14ac:dyDescent="0.25">
      <c r="A671" s="6">
        <v>89</v>
      </c>
      <c r="G671" s="6">
        <f t="shared" si="20"/>
        <v>89</v>
      </c>
      <c r="N671" s="6">
        <f t="shared" si="21"/>
        <v>89</v>
      </c>
    </row>
    <row r="672" spans="1:14" x14ac:dyDescent="0.25">
      <c r="A672" s="6">
        <v>45</v>
      </c>
      <c r="G672" s="6">
        <f t="shared" si="20"/>
        <v>45</v>
      </c>
      <c r="N672" s="6">
        <f t="shared" si="21"/>
        <v>45</v>
      </c>
    </row>
    <row r="673" spans="1:14" x14ac:dyDescent="0.25">
      <c r="A673" s="6">
        <v>45</v>
      </c>
      <c r="G673" s="6">
        <f t="shared" si="20"/>
        <v>45</v>
      </c>
      <c r="N673" s="6">
        <f t="shared" si="21"/>
        <v>45</v>
      </c>
    </row>
    <row r="674" spans="1:14" x14ac:dyDescent="0.25">
      <c r="A674" s="6">
        <v>45</v>
      </c>
      <c r="G674" s="6">
        <f t="shared" si="20"/>
        <v>45</v>
      </c>
      <c r="N674" s="6">
        <f t="shared" si="21"/>
        <v>45</v>
      </c>
    </row>
    <row r="675" spans="1:14" x14ac:dyDescent="0.25">
      <c r="A675" s="6">
        <v>45</v>
      </c>
      <c r="G675" s="6">
        <f t="shared" si="20"/>
        <v>45</v>
      </c>
      <c r="N675" s="6">
        <f t="shared" si="21"/>
        <v>45</v>
      </c>
    </row>
    <row r="676" spans="1:14" x14ac:dyDescent="0.25">
      <c r="A676" s="6">
        <v>45</v>
      </c>
      <c r="G676" s="6">
        <f t="shared" si="20"/>
        <v>45</v>
      </c>
      <c r="N676" s="6">
        <f t="shared" si="21"/>
        <v>45</v>
      </c>
    </row>
    <row r="677" spans="1:14" x14ac:dyDescent="0.25">
      <c r="A677" s="6">
        <v>45</v>
      </c>
      <c r="G677" s="6">
        <f t="shared" si="20"/>
        <v>45</v>
      </c>
      <c r="N677" s="6">
        <f t="shared" si="21"/>
        <v>45</v>
      </c>
    </row>
    <row r="678" spans="1:14" x14ac:dyDescent="0.25">
      <c r="A678" s="6">
        <v>45</v>
      </c>
      <c r="G678" s="6">
        <f t="shared" si="20"/>
        <v>45</v>
      </c>
      <c r="N678" s="6">
        <f t="shared" si="21"/>
        <v>45</v>
      </c>
    </row>
    <row r="679" spans="1:14" x14ac:dyDescent="0.25">
      <c r="A679" s="6">
        <v>45</v>
      </c>
      <c r="G679" s="6">
        <f t="shared" si="20"/>
        <v>45</v>
      </c>
      <c r="N679" s="6">
        <f t="shared" si="21"/>
        <v>45</v>
      </c>
    </row>
    <row r="680" spans="1:14" x14ac:dyDescent="0.25">
      <c r="A680" s="6">
        <v>45</v>
      </c>
      <c r="G680" s="6">
        <f t="shared" si="20"/>
        <v>45</v>
      </c>
      <c r="N680" s="6">
        <f t="shared" si="21"/>
        <v>45</v>
      </c>
    </row>
    <row r="681" spans="1:14" x14ac:dyDescent="0.25">
      <c r="A681" s="6">
        <v>45</v>
      </c>
      <c r="G681" s="6">
        <f t="shared" si="20"/>
        <v>45</v>
      </c>
      <c r="N681" s="6">
        <f t="shared" si="21"/>
        <v>45</v>
      </c>
    </row>
    <row r="682" spans="1:14" x14ac:dyDescent="0.25">
      <c r="A682" s="6">
        <v>45</v>
      </c>
      <c r="G682" s="6">
        <f t="shared" si="20"/>
        <v>45</v>
      </c>
      <c r="N682" s="6">
        <f t="shared" si="21"/>
        <v>45</v>
      </c>
    </row>
    <row r="683" spans="1:14" x14ac:dyDescent="0.25">
      <c r="A683" s="6">
        <v>45</v>
      </c>
      <c r="G683" s="6">
        <f t="shared" si="20"/>
        <v>45</v>
      </c>
      <c r="N683" s="6">
        <f t="shared" si="21"/>
        <v>45</v>
      </c>
    </row>
    <row r="684" spans="1:14" x14ac:dyDescent="0.25">
      <c r="A684" s="6">
        <v>45</v>
      </c>
      <c r="G684" s="6">
        <f t="shared" si="20"/>
        <v>45</v>
      </c>
      <c r="N684" s="6">
        <f t="shared" si="21"/>
        <v>45</v>
      </c>
    </row>
    <row r="685" spans="1:14" x14ac:dyDescent="0.25">
      <c r="A685" s="6">
        <v>45</v>
      </c>
      <c r="G685" s="6">
        <f t="shared" si="20"/>
        <v>45</v>
      </c>
      <c r="N685" s="6">
        <f t="shared" si="21"/>
        <v>45</v>
      </c>
    </row>
    <row r="686" spans="1:14" x14ac:dyDescent="0.25">
      <c r="A686" s="6">
        <v>45</v>
      </c>
      <c r="G686" s="6">
        <f t="shared" si="20"/>
        <v>45</v>
      </c>
      <c r="N686" s="6">
        <f t="shared" si="21"/>
        <v>45</v>
      </c>
    </row>
    <row r="687" spans="1:14" x14ac:dyDescent="0.25">
      <c r="A687" s="6">
        <v>45</v>
      </c>
      <c r="G687" s="6">
        <f t="shared" si="20"/>
        <v>45</v>
      </c>
      <c r="N687" s="6">
        <f t="shared" si="21"/>
        <v>45</v>
      </c>
    </row>
    <row r="688" spans="1:14" x14ac:dyDescent="0.25">
      <c r="A688" s="6">
        <v>45</v>
      </c>
      <c r="G688" s="6">
        <f t="shared" si="20"/>
        <v>45</v>
      </c>
      <c r="N688" s="6">
        <f t="shared" si="21"/>
        <v>45</v>
      </c>
    </row>
    <row r="689" spans="1:14" x14ac:dyDescent="0.25">
      <c r="A689" s="6">
        <v>45</v>
      </c>
      <c r="G689" s="6">
        <f t="shared" si="20"/>
        <v>45</v>
      </c>
      <c r="N689" s="6">
        <f t="shared" si="21"/>
        <v>45</v>
      </c>
    </row>
    <row r="690" spans="1:14" x14ac:dyDescent="0.25">
      <c r="A690" s="6">
        <v>45</v>
      </c>
      <c r="G690" s="6">
        <f t="shared" si="20"/>
        <v>45</v>
      </c>
      <c r="N690" s="6">
        <f t="shared" si="21"/>
        <v>45</v>
      </c>
    </row>
    <row r="691" spans="1:14" x14ac:dyDescent="0.25">
      <c r="A691" s="6">
        <v>45</v>
      </c>
      <c r="G691" s="6">
        <f t="shared" si="20"/>
        <v>45</v>
      </c>
      <c r="N691" s="6">
        <f t="shared" si="21"/>
        <v>45</v>
      </c>
    </row>
    <row r="692" spans="1:14" x14ac:dyDescent="0.25">
      <c r="A692" s="6">
        <v>45</v>
      </c>
      <c r="G692" s="6">
        <f t="shared" si="20"/>
        <v>45</v>
      </c>
      <c r="N692" s="6">
        <f t="shared" si="21"/>
        <v>45</v>
      </c>
    </row>
    <row r="693" spans="1:14" x14ac:dyDescent="0.25">
      <c r="A693" s="6">
        <v>45</v>
      </c>
      <c r="G693" s="6">
        <f t="shared" si="20"/>
        <v>45</v>
      </c>
      <c r="N693" s="6">
        <f t="shared" si="21"/>
        <v>45</v>
      </c>
    </row>
    <row r="694" spans="1:14" x14ac:dyDescent="0.25">
      <c r="A694" s="6">
        <v>45</v>
      </c>
      <c r="G694" s="6">
        <f t="shared" si="20"/>
        <v>45</v>
      </c>
      <c r="N694" s="6">
        <f t="shared" si="21"/>
        <v>45</v>
      </c>
    </row>
    <row r="695" spans="1:14" x14ac:dyDescent="0.25">
      <c r="A695" s="6">
        <v>45</v>
      </c>
      <c r="G695" s="6">
        <f t="shared" si="20"/>
        <v>45</v>
      </c>
      <c r="N695" s="6">
        <f t="shared" si="21"/>
        <v>45</v>
      </c>
    </row>
    <row r="696" spans="1:14" x14ac:dyDescent="0.25">
      <c r="A696" s="6">
        <v>45</v>
      </c>
      <c r="G696" s="6">
        <f t="shared" si="20"/>
        <v>45</v>
      </c>
      <c r="N696" s="6">
        <f t="shared" si="21"/>
        <v>45</v>
      </c>
    </row>
    <row r="697" spans="1:14" x14ac:dyDescent="0.25">
      <c r="A697" s="6">
        <v>45</v>
      </c>
      <c r="G697" s="6">
        <f t="shared" si="20"/>
        <v>45</v>
      </c>
      <c r="N697" s="6">
        <f t="shared" si="21"/>
        <v>45</v>
      </c>
    </row>
    <row r="698" spans="1:14" x14ac:dyDescent="0.25">
      <c r="A698" s="6">
        <v>45</v>
      </c>
      <c r="G698" s="6">
        <f t="shared" si="20"/>
        <v>45</v>
      </c>
      <c r="N698" s="6">
        <f t="shared" si="21"/>
        <v>45</v>
      </c>
    </row>
    <row r="699" spans="1:14" x14ac:dyDescent="0.25">
      <c r="A699" s="6">
        <v>45</v>
      </c>
      <c r="G699" s="6">
        <f t="shared" si="20"/>
        <v>45</v>
      </c>
      <c r="N699" s="6">
        <f t="shared" si="21"/>
        <v>45</v>
      </c>
    </row>
    <row r="700" spans="1:14" x14ac:dyDescent="0.25">
      <c r="A700" s="6">
        <v>89</v>
      </c>
      <c r="G700" s="6">
        <f t="shared" si="20"/>
        <v>89</v>
      </c>
      <c r="N700" s="6">
        <f t="shared" si="21"/>
        <v>89</v>
      </c>
    </row>
    <row r="701" spans="1:14" x14ac:dyDescent="0.25">
      <c r="A701" s="6">
        <v>89</v>
      </c>
      <c r="G701" s="6">
        <f t="shared" si="20"/>
        <v>89</v>
      </c>
      <c r="N701" s="6">
        <f t="shared" si="21"/>
        <v>89</v>
      </c>
    </row>
    <row r="702" spans="1:14" x14ac:dyDescent="0.25">
      <c r="A702" s="6">
        <v>89</v>
      </c>
      <c r="G702" s="6">
        <f t="shared" si="20"/>
        <v>89</v>
      </c>
      <c r="N702" s="6">
        <f t="shared" si="21"/>
        <v>89</v>
      </c>
    </row>
    <row r="703" spans="1:14" x14ac:dyDescent="0.25">
      <c r="A703" s="6">
        <v>89</v>
      </c>
      <c r="G703" s="6">
        <f t="shared" si="20"/>
        <v>89</v>
      </c>
      <c r="N703" s="6">
        <f t="shared" si="21"/>
        <v>89</v>
      </c>
    </row>
    <row r="704" spans="1:14" x14ac:dyDescent="0.25">
      <c r="A704" s="6">
        <v>90</v>
      </c>
      <c r="G704" s="6">
        <f t="shared" si="20"/>
        <v>90</v>
      </c>
      <c r="N704" s="6">
        <f t="shared" si="21"/>
        <v>90</v>
      </c>
    </row>
    <row r="705" spans="1:14" x14ac:dyDescent="0.25">
      <c r="A705" s="6">
        <v>90</v>
      </c>
      <c r="G705" s="6">
        <f t="shared" si="20"/>
        <v>90</v>
      </c>
      <c r="N705" s="6">
        <f t="shared" si="21"/>
        <v>90</v>
      </c>
    </row>
    <row r="706" spans="1:14" x14ac:dyDescent="0.25">
      <c r="A706" s="6">
        <v>90</v>
      </c>
      <c r="G706" s="6">
        <f t="shared" si="20"/>
        <v>90</v>
      </c>
      <c r="N706" s="6">
        <f t="shared" si="21"/>
        <v>90</v>
      </c>
    </row>
    <row r="707" spans="1:14" x14ac:dyDescent="0.25">
      <c r="A707" s="6">
        <v>90</v>
      </c>
      <c r="G707" s="6">
        <f t="shared" si="20"/>
        <v>90</v>
      </c>
      <c r="N707" s="6">
        <f t="shared" si="21"/>
        <v>90</v>
      </c>
    </row>
    <row r="708" spans="1:14" x14ac:dyDescent="0.25">
      <c r="A708" s="6">
        <v>90</v>
      </c>
      <c r="G708" s="6">
        <f t="shared" ref="G708:G771" si="22">IF(A708&lt;12.5,"59",A708)</f>
        <v>90</v>
      </c>
      <c r="N708" s="6">
        <f t="shared" ref="N708:N771" si="23">IF(G708&lt;=17.5,"61",G708)</f>
        <v>90</v>
      </c>
    </row>
    <row r="709" spans="1:14" x14ac:dyDescent="0.25">
      <c r="A709" s="6">
        <v>90</v>
      </c>
      <c r="G709" s="6">
        <f t="shared" si="22"/>
        <v>90</v>
      </c>
      <c r="N709" s="6">
        <f t="shared" si="23"/>
        <v>90</v>
      </c>
    </row>
    <row r="710" spans="1:14" x14ac:dyDescent="0.25">
      <c r="A710" s="6">
        <v>45</v>
      </c>
      <c r="G710" s="6">
        <f t="shared" si="22"/>
        <v>45</v>
      </c>
      <c r="N710" s="6">
        <f t="shared" si="23"/>
        <v>45</v>
      </c>
    </row>
    <row r="711" spans="1:14" x14ac:dyDescent="0.25">
      <c r="A711" s="6">
        <v>45</v>
      </c>
      <c r="G711" s="6">
        <f t="shared" si="22"/>
        <v>45</v>
      </c>
      <c r="N711" s="6">
        <f t="shared" si="23"/>
        <v>45</v>
      </c>
    </row>
    <row r="712" spans="1:14" x14ac:dyDescent="0.25">
      <c r="A712" s="6">
        <v>45</v>
      </c>
      <c r="G712" s="6">
        <f t="shared" si="22"/>
        <v>45</v>
      </c>
      <c r="N712" s="6">
        <f t="shared" si="23"/>
        <v>45</v>
      </c>
    </row>
    <row r="713" spans="1:14" x14ac:dyDescent="0.25">
      <c r="A713" s="6">
        <v>45</v>
      </c>
      <c r="G713" s="6">
        <f t="shared" si="22"/>
        <v>45</v>
      </c>
      <c r="N713" s="6">
        <f t="shared" si="23"/>
        <v>45</v>
      </c>
    </row>
    <row r="714" spans="1:14" x14ac:dyDescent="0.25">
      <c r="A714" s="6">
        <v>68</v>
      </c>
      <c r="G714" s="6">
        <f t="shared" si="22"/>
        <v>68</v>
      </c>
      <c r="N714" s="6">
        <f t="shared" si="23"/>
        <v>68</v>
      </c>
    </row>
    <row r="715" spans="1:14" x14ac:dyDescent="0.25">
      <c r="A715" s="6">
        <v>68</v>
      </c>
      <c r="G715" s="6">
        <f t="shared" si="22"/>
        <v>68</v>
      </c>
      <c r="N715" s="6">
        <f t="shared" si="23"/>
        <v>68</v>
      </c>
    </row>
    <row r="716" spans="1:14" x14ac:dyDescent="0.25">
      <c r="A716" s="6">
        <v>68</v>
      </c>
      <c r="G716" s="6">
        <f t="shared" si="22"/>
        <v>68</v>
      </c>
      <c r="N716" s="6">
        <f t="shared" si="23"/>
        <v>68</v>
      </c>
    </row>
    <row r="717" spans="1:14" x14ac:dyDescent="0.25">
      <c r="A717" s="6">
        <v>68</v>
      </c>
      <c r="G717" s="6">
        <f t="shared" si="22"/>
        <v>68</v>
      </c>
      <c r="N717" s="6">
        <f t="shared" si="23"/>
        <v>68</v>
      </c>
    </row>
    <row r="718" spans="1:14" x14ac:dyDescent="0.25">
      <c r="A718" s="6">
        <v>68</v>
      </c>
      <c r="G718" s="6">
        <f t="shared" si="22"/>
        <v>68</v>
      </c>
      <c r="N718" s="6">
        <f t="shared" si="23"/>
        <v>68</v>
      </c>
    </row>
    <row r="719" spans="1:14" x14ac:dyDescent="0.25">
      <c r="A719" s="6">
        <v>68</v>
      </c>
      <c r="G719" s="6">
        <f t="shared" si="22"/>
        <v>68</v>
      </c>
      <c r="N719" s="6">
        <f t="shared" si="23"/>
        <v>68</v>
      </c>
    </row>
    <row r="720" spans="1:14" x14ac:dyDescent="0.25">
      <c r="A720" s="6">
        <v>68</v>
      </c>
      <c r="G720" s="6">
        <f t="shared" si="22"/>
        <v>68</v>
      </c>
      <c r="N720" s="6">
        <f t="shared" si="23"/>
        <v>68</v>
      </c>
    </row>
    <row r="721" spans="1:14" x14ac:dyDescent="0.25">
      <c r="A721" s="6">
        <v>68</v>
      </c>
      <c r="G721" s="6">
        <f t="shared" si="22"/>
        <v>68</v>
      </c>
      <c r="N721" s="6">
        <f t="shared" si="23"/>
        <v>68</v>
      </c>
    </row>
    <row r="722" spans="1:14" x14ac:dyDescent="0.25">
      <c r="A722" s="6">
        <v>68</v>
      </c>
      <c r="G722" s="6">
        <f t="shared" si="22"/>
        <v>68</v>
      </c>
      <c r="N722" s="6">
        <f t="shared" si="23"/>
        <v>68</v>
      </c>
    </row>
    <row r="723" spans="1:14" x14ac:dyDescent="0.25">
      <c r="A723" s="6">
        <v>68</v>
      </c>
      <c r="G723" s="6">
        <f t="shared" si="22"/>
        <v>68</v>
      </c>
      <c r="N723" s="6">
        <f t="shared" si="23"/>
        <v>68</v>
      </c>
    </row>
    <row r="724" spans="1:14" x14ac:dyDescent="0.25">
      <c r="A724" s="6">
        <v>68</v>
      </c>
      <c r="G724" s="6">
        <f t="shared" si="22"/>
        <v>68</v>
      </c>
      <c r="N724" s="6">
        <f t="shared" si="23"/>
        <v>68</v>
      </c>
    </row>
    <row r="725" spans="1:14" x14ac:dyDescent="0.25">
      <c r="A725" s="6">
        <v>68</v>
      </c>
      <c r="G725" s="6">
        <f t="shared" si="22"/>
        <v>68</v>
      </c>
      <c r="N725" s="6">
        <f t="shared" si="23"/>
        <v>68</v>
      </c>
    </row>
    <row r="726" spans="1:14" x14ac:dyDescent="0.25">
      <c r="A726" s="6">
        <v>68</v>
      </c>
      <c r="G726" s="6">
        <f t="shared" si="22"/>
        <v>68</v>
      </c>
      <c r="N726" s="6">
        <f t="shared" si="23"/>
        <v>68</v>
      </c>
    </row>
    <row r="727" spans="1:14" x14ac:dyDescent="0.25">
      <c r="A727" s="6">
        <v>68</v>
      </c>
      <c r="G727" s="6">
        <f t="shared" si="22"/>
        <v>68</v>
      </c>
      <c r="N727" s="6">
        <f t="shared" si="23"/>
        <v>68</v>
      </c>
    </row>
    <row r="728" spans="1:14" x14ac:dyDescent="0.25">
      <c r="A728" s="6">
        <v>27</v>
      </c>
      <c r="G728" s="6">
        <f t="shared" si="22"/>
        <v>27</v>
      </c>
      <c r="N728" s="6">
        <f t="shared" si="23"/>
        <v>27</v>
      </c>
    </row>
    <row r="729" spans="1:14" x14ac:dyDescent="0.25">
      <c r="A729" s="6">
        <v>27</v>
      </c>
      <c r="G729" s="6">
        <f t="shared" si="22"/>
        <v>27</v>
      </c>
      <c r="N729" s="6">
        <f t="shared" si="23"/>
        <v>27</v>
      </c>
    </row>
    <row r="730" spans="1:14" x14ac:dyDescent="0.25">
      <c r="A730" s="6">
        <v>27</v>
      </c>
      <c r="G730" s="6">
        <f t="shared" si="22"/>
        <v>27</v>
      </c>
      <c r="N730" s="6">
        <f t="shared" si="23"/>
        <v>27</v>
      </c>
    </row>
    <row r="731" spans="1:14" x14ac:dyDescent="0.25">
      <c r="A731" s="6">
        <v>27</v>
      </c>
      <c r="G731" s="6">
        <f t="shared" si="22"/>
        <v>27</v>
      </c>
      <c r="N731" s="6">
        <f t="shared" si="23"/>
        <v>27</v>
      </c>
    </row>
    <row r="732" spans="1:14" x14ac:dyDescent="0.25">
      <c r="A732" s="6">
        <v>6</v>
      </c>
      <c r="G732" s="6" t="str">
        <f t="shared" si="22"/>
        <v>59</v>
      </c>
      <c r="N732" s="6" t="str">
        <f t="shared" si="23"/>
        <v>59</v>
      </c>
    </row>
    <row r="733" spans="1:14" x14ac:dyDescent="0.25">
      <c r="A733" s="6">
        <v>6</v>
      </c>
      <c r="G733" s="6" t="str">
        <f t="shared" si="22"/>
        <v>59</v>
      </c>
      <c r="N733" s="6" t="str">
        <f t="shared" si="23"/>
        <v>59</v>
      </c>
    </row>
    <row r="734" spans="1:14" x14ac:dyDescent="0.25">
      <c r="A734" s="6">
        <v>6</v>
      </c>
      <c r="G734" s="6" t="str">
        <f t="shared" si="22"/>
        <v>59</v>
      </c>
      <c r="N734" s="6" t="str">
        <f t="shared" si="23"/>
        <v>59</v>
      </c>
    </row>
    <row r="735" spans="1:14" x14ac:dyDescent="0.25">
      <c r="A735" s="6">
        <v>6</v>
      </c>
      <c r="G735" s="6" t="str">
        <f t="shared" si="22"/>
        <v>59</v>
      </c>
      <c r="N735" s="6" t="str">
        <f t="shared" si="23"/>
        <v>59</v>
      </c>
    </row>
    <row r="736" spans="1:14" x14ac:dyDescent="0.25">
      <c r="A736" s="6">
        <v>90</v>
      </c>
      <c r="G736" s="6">
        <f t="shared" si="22"/>
        <v>90</v>
      </c>
      <c r="N736" s="6">
        <f t="shared" si="23"/>
        <v>90</v>
      </c>
    </row>
    <row r="737" spans="1:14" x14ac:dyDescent="0.25">
      <c r="A737" s="6">
        <v>90</v>
      </c>
      <c r="G737" s="6">
        <f t="shared" si="22"/>
        <v>90</v>
      </c>
      <c r="N737" s="6">
        <f t="shared" si="23"/>
        <v>90</v>
      </c>
    </row>
    <row r="738" spans="1:14" x14ac:dyDescent="0.25">
      <c r="A738" s="6">
        <v>90</v>
      </c>
      <c r="G738" s="6">
        <f t="shared" si="22"/>
        <v>90</v>
      </c>
      <c r="N738" s="6">
        <f t="shared" si="23"/>
        <v>90</v>
      </c>
    </row>
    <row r="739" spans="1:14" x14ac:dyDescent="0.25">
      <c r="A739" s="6">
        <v>90</v>
      </c>
      <c r="G739" s="6">
        <f t="shared" si="22"/>
        <v>90</v>
      </c>
      <c r="N739" s="6">
        <f t="shared" si="23"/>
        <v>90</v>
      </c>
    </row>
    <row r="740" spans="1:14" x14ac:dyDescent="0.25">
      <c r="A740" s="6">
        <v>8</v>
      </c>
      <c r="G740" s="6" t="str">
        <f t="shared" si="22"/>
        <v>59</v>
      </c>
      <c r="N740" s="6" t="str">
        <f t="shared" si="23"/>
        <v>59</v>
      </c>
    </row>
    <row r="741" spans="1:14" x14ac:dyDescent="0.25">
      <c r="A741" s="6">
        <v>8</v>
      </c>
      <c r="G741" s="6" t="str">
        <f t="shared" si="22"/>
        <v>59</v>
      </c>
      <c r="N741" s="6" t="str">
        <f t="shared" si="23"/>
        <v>59</v>
      </c>
    </row>
    <row r="742" spans="1:14" x14ac:dyDescent="0.25">
      <c r="A742" s="6">
        <v>8</v>
      </c>
      <c r="G742" s="6" t="str">
        <f t="shared" si="22"/>
        <v>59</v>
      </c>
      <c r="N742" s="6" t="str">
        <f t="shared" si="23"/>
        <v>59</v>
      </c>
    </row>
    <row r="743" spans="1:14" x14ac:dyDescent="0.25">
      <c r="A743" s="6">
        <v>8</v>
      </c>
      <c r="G743" s="6" t="str">
        <f t="shared" si="22"/>
        <v>59</v>
      </c>
      <c r="N743" s="6" t="str">
        <f t="shared" si="23"/>
        <v>59</v>
      </c>
    </row>
    <row r="744" spans="1:14" x14ac:dyDescent="0.25">
      <c r="A744" s="6">
        <v>86</v>
      </c>
      <c r="G744" s="6">
        <f t="shared" si="22"/>
        <v>86</v>
      </c>
      <c r="N744" s="6">
        <f t="shared" si="23"/>
        <v>86</v>
      </c>
    </row>
    <row r="745" spans="1:14" x14ac:dyDescent="0.25">
      <c r="A745" s="6">
        <v>86</v>
      </c>
      <c r="G745" s="6">
        <f t="shared" si="22"/>
        <v>86</v>
      </c>
      <c r="N745" s="6">
        <f t="shared" si="23"/>
        <v>86</v>
      </c>
    </row>
    <row r="746" spans="1:14" x14ac:dyDescent="0.25">
      <c r="A746" s="6">
        <v>86</v>
      </c>
      <c r="G746" s="6">
        <f t="shared" si="22"/>
        <v>86</v>
      </c>
      <c r="N746" s="6">
        <f t="shared" si="23"/>
        <v>86</v>
      </c>
    </row>
    <row r="747" spans="1:14" x14ac:dyDescent="0.25">
      <c r="A747" s="6">
        <v>86</v>
      </c>
      <c r="G747" s="6">
        <f t="shared" si="22"/>
        <v>86</v>
      </c>
      <c r="N747" s="6">
        <f t="shared" si="23"/>
        <v>86</v>
      </c>
    </row>
    <row r="748" spans="1:14" x14ac:dyDescent="0.25">
      <c r="A748" s="6">
        <v>61</v>
      </c>
      <c r="G748" s="6">
        <f t="shared" si="22"/>
        <v>61</v>
      </c>
      <c r="N748" s="6">
        <f t="shared" si="23"/>
        <v>61</v>
      </c>
    </row>
    <row r="749" spans="1:14" x14ac:dyDescent="0.25">
      <c r="A749" s="6">
        <v>61</v>
      </c>
      <c r="G749" s="6">
        <f t="shared" si="22"/>
        <v>61</v>
      </c>
      <c r="N749" s="6">
        <f t="shared" si="23"/>
        <v>61</v>
      </c>
    </row>
    <row r="750" spans="1:14" x14ac:dyDescent="0.25">
      <c r="A750" s="6">
        <v>61</v>
      </c>
      <c r="G750" s="6">
        <f t="shared" si="22"/>
        <v>61</v>
      </c>
      <c r="N750" s="6">
        <f t="shared" si="23"/>
        <v>61</v>
      </c>
    </row>
    <row r="751" spans="1:14" x14ac:dyDescent="0.25">
      <c r="A751" s="6">
        <v>61</v>
      </c>
      <c r="G751" s="6">
        <f t="shared" si="22"/>
        <v>61</v>
      </c>
      <c r="N751" s="6">
        <f t="shared" si="23"/>
        <v>61</v>
      </c>
    </row>
    <row r="752" spans="1:14" x14ac:dyDescent="0.25">
      <c r="A752" s="6">
        <v>61</v>
      </c>
      <c r="G752" s="6">
        <f t="shared" si="22"/>
        <v>61</v>
      </c>
      <c r="N752" s="6">
        <f t="shared" si="23"/>
        <v>61</v>
      </c>
    </row>
    <row r="753" spans="1:14" x14ac:dyDescent="0.25">
      <c r="A753" s="6">
        <v>61</v>
      </c>
      <c r="G753" s="6">
        <f t="shared" si="22"/>
        <v>61</v>
      </c>
      <c r="N753" s="6">
        <f t="shared" si="23"/>
        <v>61</v>
      </c>
    </row>
    <row r="754" spans="1:14" x14ac:dyDescent="0.25">
      <c r="A754" s="6">
        <v>61</v>
      </c>
      <c r="G754" s="6">
        <f t="shared" si="22"/>
        <v>61</v>
      </c>
      <c r="N754" s="6">
        <f t="shared" si="23"/>
        <v>61</v>
      </c>
    </row>
    <row r="755" spans="1:14" x14ac:dyDescent="0.25">
      <c r="A755" s="6">
        <v>61</v>
      </c>
      <c r="G755" s="6">
        <f t="shared" si="22"/>
        <v>61</v>
      </c>
      <c r="N755" s="6">
        <f t="shared" si="23"/>
        <v>61</v>
      </c>
    </row>
    <row r="756" spans="1:14" x14ac:dyDescent="0.25">
      <c r="A756" s="6">
        <v>61</v>
      </c>
      <c r="G756" s="6">
        <f t="shared" si="22"/>
        <v>61</v>
      </c>
      <c r="N756" s="6">
        <f t="shared" si="23"/>
        <v>61</v>
      </c>
    </row>
    <row r="757" spans="1:14" x14ac:dyDescent="0.25">
      <c r="A757" s="6">
        <v>61</v>
      </c>
      <c r="G757" s="6">
        <f t="shared" si="22"/>
        <v>61</v>
      </c>
      <c r="N757" s="6">
        <f t="shared" si="23"/>
        <v>61</v>
      </c>
    </row>
    <row r="758" spans="1:14" x14ac:dyDescent="0.25">
      <c r="A758" s="6">
        <v>61</v>
      </c>
      <c r="G758" s="6">
        <f t="shared" si="22"/>
        <v>61</v>
      </c>
      <c r="N758" s="6">
        <f t="shared" si="23"/>
        <v>61</v>
      </c>
    </row>
    <row r="759" spans="1:14" x14ac:dyDescent="0.25">
      <c r="A759" s="6">
        <v>61</v>
      </c>
      <c r="G759" s="6">
        <f t="shared" si="22"/>
        <v>61</v>
      </c>
      <c r="N759" s="6">
        <f t="shared" si="23"/>
        <v>61</v>
      </c>
    </row>
    <row r="760" spans="1:14" x14ac:dyDescent="0.25">
      <c r="A760" s="6">
        <v>61</v>
      </c>
      <c r="G760" s="6">
        <f t="shared" si="22"/>
        <v>61</v>
      </c>
      <c r="N760" s="6">
        <f t="shared" si="23"/>
        <v>61</v>
      </c>
    </row>
    <row r="761" spans="1:14" x14ac:dyDescent="0.25">
      <c r="A761" s="6">
        <v>61</v>
      </c>
      <c r="G761" s="6">
        <f t="shared" si="22"/>
        <v>61</v>
      </c>
      <c r="N761" s="6">
        <f t="shared" si="23"/>
        <v>61</v>
      </c>
    </row>
    <row r="762" spans="1:14" x14ac:dyDescent="0.25">
      <c r="A762" s="6">
        <v>83</v>
      </c>
      <c r="G762" s="6">
        <f t="shared" si="22"/>
        <v>83</v>
      </c>
      <c r="N762" s="6">
        <f t="shared" si="23"/>
        <v>83</v>
      </c>
    </row>
    <row r="763" spans="1:14" x14ac:dyDescent="0.25">
      <c r="A763" s="6">
        <v>83</v>
      </c>
      <c r="G763" s="6">
        <f t="shared" si="22"/>
        <v>83</v>
      </c>
      <c r="N763" s="6">
        <f t="shared" si="23"/>
        <v>83</v>
      </c>
    </row>
    <row r="764" spans="1:14" x14ac:dyDescent="0.25">
      <c r="A764" s="6">
        <v>83</v>
      </c>
      <c r="G764" s="6">
        <f t="shared" si="22"/>
        <v>83</v>
      </c>
      <c r="N764" s="6">
        <f t="shared" si="23"/>
        <v>83</v>
      </c>
    </row>
    <row r="765" spans="1:14" x14ac:dyDescent="0.25">
      <c r="A765" s="6">
        <v>83</v>
      </c>
      <c r="G765" s="6">
        <f t="shared" si="22"/>
        <v>83</v>
      </c>
      <c r="N765" s="6">
        <f t="shared" si="23"/>
        <v>83</v>
      </c>
    </row>
    <row r="766" spans="1:14" x14ac:dyDescent="0.25">
      <c r="A766" s="6">
        <v>83</v>
      </c>
      <c r="G766" s="6">
        <f t="shared" si="22"/>
        <v>83</v>
      </c>
      <c r="N766" s="6">
        <f t="shared" si="23"/>
        <v>83</v>
      </c>
    </row>
    <row r="767" spans="1:14" x14ac:dyDescent="0.25">
      <c r="A767" s="6">
        <v>83</v>
      </c>
      <c r="G767" s="6">
        <f t="shared" si="22"/>
        <v>83</v>
      </c>
      <c r="N767" s="6">
        <f t="shared" si="23"/>
        <v>83</v>
      </c>
    </row>
    <row r="768" spans="1:14" x14ac:dyDescent="0.25">
      <c r="A768" s="6">
        <v>83</v>
      </c>
      <c r="G768" s="6">
        <f t="shared" si="22"/>
        <v>83</v>
      </c>
      <c r="N768" s="6">
        <f t="shared" si="23"/>
        <v>83</v>
      </c>
    </row>
    <row r="769" spans="1:14" x14ac:dyDescent="0.25">
      <c r="A769" s="6">
        <v>83</v>
      </c>
      <c r="G769" s="6">
        <f t="shared" si="22"/>
        <v>83</v>
      </c>
      <c r="N769" s="6">
        <f t="shared" si="23"/>
        <v>83</v>
      </c>
    </row>
    <row r="770" spans="1:14" x14ac:dyDescent="0.25">
      <c r="A770" s="6">
        <v>83</v>
      </c>
      <c r="G770" s="6">
        <f t="shared" si="22"/>
        <v>83</v>
      </c>
      <c r="N770" s="6">
        <f t="shared" si="23"/>
        <v>83</v>
      </c>
    </row>
    <row r="771" spans="1:14" x14ac:dyDescent="0.25">
      <c r="A771" s="6">
        <v>83</v>
      </c>
      <c r="G771" s="6">
        <f t="shared" si="22"/>
        <v>83</v>
      </c>
      <c r="N771" s="6">
        <f t="shared" si="23"/>
        <v>83</v>
      </c>
    </row>
    <row r="772" spans="1:14" x14ac:dyDescent="0.25">
      <c r="A772" s="6">
        <v>83</v>
      </c>
      <c r="G772" s="6">
        <f t="shared" ref="G772:G835" si="24">IF(A772&lt;12.5,"59",A772)</f>
        <v>83</v>
      </c>
      <c r="N772" s="6">
        <f t="shared" ref="N772:N835" si="25">IF(G772&lt;=17.5,"61",G772)</f>
        <v>83</v>
      </c>
    </row>
    <row r="773" spans="1:14" x14ac:dyDescent="0.25">
      <c r="A773" s="6">
        <v>83</v>
      </c>
      <c r="G773" s="6">
        <f t="shared" si="24"/>
        <v>83</v>
      </c>
      <c r="N773" s="6">
        <f t="shared" si="25"/>
        <v>83</v>
      </c>
    </row>
    <row r="774" spans="1:14" x14ac:dyDescent="0.25">
      <c r="A774" s="6">
        <v>83</v>
      </c>
      <c r="G774" s="6">
        <f t="shared" si="24"/>
        <v>83</v>
      </c>
      <c r="N774" s="6">
        <f t="shared" si="25"/>
        <v>83</v>
      </c>
    </row>
    <row r="775" spans="1:14" x14ac:dyDescent="0.25">
      <c r="A775" s="6">
        <v>83</v>
      </c>
      <c r="G775" s="6">
        <f t="shared" si="24"/>
        <v>83</v>
      </c>
      <c r="N775" s="6">
        <f t="shared" si="25"/>
        <v>83</v>
      </c>
    </row>
    <row r="776" spans="1:14" x14ac:dyDescent="0.25">
      <c r="A776" s="6">
        <v>65</v>
      </c>
      <c r="G776" s="6">
        <f t="shared" si="24"/>
        <v>65</v>
      </c>
      <c r="N776" s="6">
        <f t="shared" si="25"/>
        <v>65</v>
      </c>
    </row>
    <row r="777" spans="1:14" x14ac:dyDescent="0.25">
      <c r="A777" s="6">
        <v>65</v>
      </c>
      <c r="G777" s="6">
        <f t="shared" si="24"/>
        <v>65</v>
      </c>
      <c r="N777" s="6">
        <f t="shared" si="25"/>
        <v>65</v>
      </c>
    </row>
    <row r="778" spans="1:14" x14ac:dyDescent="0.25">
      <c r="A778" s="6">
        <v>65</v>
      </c>
      <c r="G778" s="6">
        <f t="shared" si="24"/>
        <v>65</v>
      </c>
      <c r="N778" s="6">
        <f t="shared" si="25"/>
        <v>65</v>
      </c>
    </row>
    <row r="779" spans="1:14" x14ac:dyDescent="0.25">
      <c r="A779" s="6">
        <v>65</v>
      </c>
      <c r="G779" s="6">
        <f t="shared" si="24"/>
        <v>65</v>
      </c>
      <c r="N779" s="6">
        <f t="shared" si="25"/>
        <v>65</v>
      </c>
    </row>
    <row r="780" spans="1:14" x14ac:dyDescent="0.25">
      <c r="A780" s="6">
        <v>90</v>
      </c>
      <c r="G780" s="6">
        <f t="shared" si="24"/>
        <v>90</v>
      </c>
      <c r="N780" s="6">
        <f t="shared" si="25"/>
        <v>90</v>
      </c>
    </row>
    <row r="781" spans="1:14" x14ac:dyDescent="0.25">
      <c r="A781" s="6">
        <v>45</v>
      </c>
      <c r="G781" s="6">
        <f t="shared" si="24"/>
        <v>45</v>
      </c>
      <c r="N781" s="6">
        <f t="shared" si="25"/>
        <v>45</v>
      </c>
    </row>
    <row r="782" spans="1:14" x14ac:dyDescent="0.25">
      <c r="A782" s="6">
        <v>45</v>
      </c>
      <c r="G782" s="6">
        <f t="shared" si="24"/>
        <v>45</v>
      </c>
      <c r="N782" s="6">
        <f t="shared" si="25"/>
        <v>45</v>
      </c>
    </row>
    <row r="783" spans="1:14" x14ac:dyDescent="0.25">
      <c r="A783" s="6">
        <v>45</v>
      </c>
      <c r="G783" s="6">
        <f t="shared" si="24"/>
        <v>45</v>
      </c>
      <c r="N783" s="6">
        <f t="shared" si="25"/>
        <v>45</v>
      </c>
    </row>
    <row r="784" spans="1:14" x14ac:dyDescent="0.25">
      <c r="A784" s="6">
        <v>45</v>
      </c>
      <c r="G784" s="6">
        <f t="shared" si="24"/>
        <v>45</v>
      </c>
      <c r="N784" s="6">
        <f t="shared" si="25"/>
        <v>45</v>
      </c>
    </row>
    <row r="785" spans="1:14" x14ac:dyDescent="0.25">
      <c r="A785" s="6">
        <v>74</v>
      </c>
      <c r="G785" s="6">
        <f t="shared" si="24"/>
        <v>74</v>
      </c>
      <c r="N785" s="6">
        <f t="shared" si="25"/>
        <v>74</v>
      </c>
    </row>
    <row r="786" spans="1:14" x14ac:dyDescent="0.25">
      <c r="A786" s="6">
        <v>74</v>
      </c>
      <c r="G786" s="6">
        <f t="shared" si="24"/>
        <v>74</v>
      </c>
      <c r="N786" s="6">
        <f t="shared" si="25"/>
        <v>74</v>
      </c>
    </row>
    <row r="787" spans="1:14" x14ac:dyDescent="0.25">
      <c r="A787" s="6">
        <v>68</v>
      </c>
      <c r="G787" s="6">
        <f t="shared" si="24"/>
        <v>68</v>
      </c>
      <c r="N787" s="6">
        <f t="shared" si="25"/>
        <v>68</v>
      </c>
    </row>
    <row r="788" spans="1:14" x14ac:dyDescent="0.25">
      <c r="A788" s="6">
        <v>68</v>
      </c>
      <c r="G788" s="6">
        <f t="shared" si="24"/>
        <v>68</v>
      </c>
      <c r="N788" s="6">
        <f t="shared" si="25"/>
        <v>68</v>
      </c>
    </row>
    <row r="789" spans="1:14" x14ac:dyDescent="0.25">
      <c r="A789" s="6">
        <v>90</v>
      </c>
      <c r="G789" s="6">
        <f t="shared" si="24"/>
        <v>90</v>
      </c>
      <c r="N789" s="6">
        <f t="shared" si="25"/>
        <v>90</v>
      </c>
    </row>
    <row r="790" spans="1:14" x14ac:dyDescent="0.25">
      <c r="A790" s="6">
        <v>90</v>
      </c>
      <c r="G790" s="6">
        <f t="shared" si="24"/>
        <v>90</v>
      </c>
      <c r="N790" s="6">
        <f t="shared" si="25"/>
        <v>90</v>
      </c>
    </row>
    <row r="791" spans="1:14" x14ac:dyDescent="0.25">
      <c r="A791" s="6">
        <v>90</v>
      </c>
      <c r="G791" s="6">
        <f t="shared" si="24"/>
        <v>90</v>
      </c>
      <c r="N791" s="6">
        <f t="shared" si="25"/>
        <v>90</v>
      </c>
    </row>
    <row r="792" spans="1:14" x14ac:dyDescent="0.25">
      <c r="A792" s="6">
        <v>90</v>
      </c>
      <c r="G792" s="6">
        <f t="shared" si="24"/>
        <v>90</v>
      </c>
      <c r="N792" s="6">
        <f t="shared" si="25"/>
        <v>90</v>
      </c>
    </row>
    <row r="793" spans="1:14" x14ac:dyDescent="0.25">
      <c r="A793" s="6">
        <v>90</v>
      </c>
      <c r="G793" s="6">
        <f t="shared" si="24"/>
        <v>90</v>
      </c>
      <c r="N793" s="6">
        <f t="shared" si="25"/>
        <v>90</v>
      </c>
    </row>
    <row r="794" spans="1:14" x14ac:dyDescent="0.25">
      <c r="A794" s="6">
        <v>90</v>
      </c>
      <c r="G794" s="6">
        <f t="shared" si="24"/>
        <v>90</v>
      </c>
      <c r="N794" s="6">
        <f t="shared" si="25"/>
        <v>90</v>
      </c>
    </row>
    <row r="795" spans="1:14" x14ac:dyDescent="0.25">
      <c r="A795" s="6">
        <v>58</v>
      </c>
      <c r="G795" s="6">
        <f t="shared" si="24"/>
        <v>58</v>
      </c>
      <c r="N795" s="6">
        <f t="shared" si="25"/>
        <v>58</v>
      </c>
    </row>
    <row r="796" spans="1:14" x14ac:dyDescent="0.25">
      <c r="A796" s="6">
        <v>58</v>
      </c>
      <c r="G796" s="6">
        <f t="shared" si="24"/>
        <v>58</v>
      </c>
      <c r="N796" s="6">
        <f t="shared" si="25"/>
        <v>58</v>
      </c>
    </row>
    <row r="797" spans="1:14" x14ac:dyDescent="0.25">
      <c r="A797" s="6">
        <v>58</v>
      </c>
      <c r="G797" s="6">
        <f t="shared" si="24"/>
        <v>58</v>
      </c>
      <c r="N797" s="6">
        <f t="shared" si="25"/>
        <v>58</v>
      </c>
    </row>
    <row r="798" spans="1:14" x14ac:dyDescent="0.25">
      <c r="A798" s="6">
        <v>58</v>
      </c>
      <c r="G798" s="6">
        <f t="shared" si="24"/>
        <v>58</v>
      </c>
      <c r="N798" s="6">
        <f t="shared" si="25"/>
        <v>58</v>
      </c>
    </row>
    <row r="799" spans="1:14" x14ac:dyDescent="0.25">
      <c r="A799" s="6">
        <v>90</v>
      </c>
      <c r="G799" s="6">
        <f t="shared" si="24"/>
        <v>90</v>
      </c>
      <c r="N799" s="6">
        <f t="shared" si="25"/>
        <v>90</v>
      </c>
    </row>
    <row r="800" spans="1:14" x14ac:dyDescent="0.25">
      <c r="A800" s="6">
        <v>90</v>
      </c>
      <c r="G800" s="6">
        <f t="shared" si="24"/>
        <v>90</v>
      </c>
      <c r="N800" s="6">
        <f t="shared" si="25"/>
        <v>90</v>
      </c>
    </row>
    <row r="801" spans="1:14" x14ac:dyDescent="0.25">
      <c r="A801" s="6">
        <v>90</v>
      </c>
      <c r="G801" s="6">
        <f t="shared" si="24"/>
        <v>90</v>
      </c>
      <c r="N801" s="6">
        <f t="shared" si="25"/>
        <v>90</v>
      </c>
    </row>
    <row r="802" spans="1:14" x14ac:dyDescent="0.25">
      <c r="A802" s="6">
        <v>90</v>
      </c>
      <c r="G802" s="6">
        <f t="shared" si="24"/>
        <v>90</v>
      </c>
      <c r="N802" s="6">
        <f t="shared" si="25"/>
        <v>90</v>
      </c>
    </row>
    <row r="803" spans="1:14" x14ac:dyDescent="0.25">
      <c r="A803" s="6">
        <v>90</v>
      </c>
      <c r="G803" s="6">
        <f t="shared" si="24"/>
        <v>90</v>
      </c>
      <c r="N803" s="6">
        <f t="shared" si="25"/>
        <v>90</v>
      </c>
    </row>
    <row r="804" spans="1:14" x14ac:dyDescent="0.25">
      <c r="A804" s="6">
        <v>90</v>
      </c>
      <c r="G804" s="6">
        <f t="shared" si="24"/>
        <v>90</v>
      </c>
      <c r="N804" s="6">
        <f t="shared" si="25"/>
        <v>90</v>
      </c>
    </row>
    <row r="805" spans="1:14" x14ac:dyDescent="0.25">
      <c r="A805" s="6">
        <v>90</v>
      </c>
      <c r="G805" s="6">
        <f t="shared" si="24"/>
        <v>90</v>
      </c>
      <c r="N805" s="6">
        <f t="shared" si="25"/>
        <v>90</v>
      </c>
    </row>
    <row r="806" spans="1:14" x14ac:dyDescent="0.25">
      <c r="A806" s="6">
        <v>90</v>
      </c>
      <c r="G806" s="6">
        <f t="shared" si="24"/>
        <v>90</v>
      </c>
      <c r="N806" s="6">
        <f t="shared" si="25"/>
        <v>90</v>
      </c>
    </row>
    <row r="807" spans="1:14" x14ac:dyDescent="0.25">
      <c r="A807" s="6">
        <v>90</v>
      </c>
      <c r="G807" s="6">
        <f t="shared" si="24"/>
        <v>90</v>
      </c>
      <c r="N807" s="6">
        <f t="shared" si="25"/>
        <v>90</v>
      </c>
    </row>
    <row r="808" spans="1:14" x14ac:dyDescent="0.25">
      <c r="A808" s="6">
        <v>90</v>
      </c>
      <c r="G808" s="6">
        <f t="shared" si="24"/>
        <v>90</v>
      </c>
      <c r="N808" s="6">
        <f t="shared" si="25"/>
        <v>90</v>
      </c>
    </row>
    <row r="809" spans="1:14" x14ac:dyDescent="0.25">
      <c r="A809" s="6">
        <v>90</v>
      </c>
      <c r="G809" s="6">
        <f t="shared" si="24"/>
        <v>90</v>
      </c>
      <c r="N809" s="6">
        <f t="shared" si="25"/>
        <v>90</v>
      </c>
    </row>
    <row r="810" spans="1:14" x14ac:dyDescent="0.25">
      <c r="A810" s="6">
        <v>90</v>
      </c>
      <c r="G810" s="6">
        <f t="shared" si="24"/>
        <v>90</v>
      </c>
      <c r="N810" s="6">
        <f t="shared" si="25"/>
        <v>90</v>
      </c>
    </row>
    <row r="811" spans="1:14" x14ac:dyDescent="0.25">
      <c r="A811" s="6">
        <v>90</v>
      </c>
      <c r="G811" s="6">
        <f t="shared" si="24"/>
        <v>90</v>
      </c>
      <c r="N811" s="6">
        <f t="shared" si="25"/>
        <v>90</v>
      </c>
    </row>
    <row r="812" spans="1:14" x14ac:dyDescent="0.25">
      <c r="A812" s="6">
        <v>90</v>
      </c>
      <c r="G812" s="6">
        <f t="shared" si="24"/>
        <v>90</v>
      </c>
      <c r="N812" s="6">
        <f t="shared" si="25"/>
        <v>90</v>
      </c>
    </row>
    <row r="813" spans="1:14" x14ac:dyDescent="0.25">
      <c r="A813" s="6">
        <v>90</v>
      </c>
      <c r="G813" s="6">
        <f t="shared" si="24"/>
        <v>90</v>
      </c>
      <c r="N813" s="6">
        <f t="shared" si="25"/>
        <v>90</v>
      </c>
    </row>
    <row r="814" spans="1:14" x14ac:dyDescent="0.25">
      <c r="A814" s="6">
        <v>90</v>
      </c>
      <c r="G814" s="6">
        <f t="shared" si="24"/>
        <v>90</v>
      </c>
      <c r="N814" s="6">
        <f t="shared" si="25"/>
        <v>90</v>
      </c>
    </row>
    <row r="815" spans="1:14" x14ac:dyDescent="0.25">
      <c r="A815" s="6">
        <v>90</v>
      </c>
      <c r="G815" s="6">
        <f t="shared" si="24"/>
        <v>90</v>
      </c>
      <c r="N815" s="6">
        <f t="shared" si="25"/>
        <v>90</v>
      </c>
    </row>
    <row r="816" spans="1:14" x14ac:dyDescent="0.25">
      <c r="A816" s="6">
        <v>90</v>
      </c>
      <c r="G816" s="6">
        <f t="shared" si="24"/>
        <v>90</v>
      </c>
      <c r="N816" s="6">
        <f t="shared" si="25"/>
        <v>90</v>
      </c>
    </row>
    <row r="817" spans="1:14" x14ac:dyDescent="0.25">
      <c r="A817" s="6">
        <v>90</v>
      </c>
      <c r="G817" s="6">
        <f t="shared" si="24"/>
        <v>90</v>
      </c>
      <c r="N817" s="6">
        <f t="shared" si="25"/>
        <v>90</v>
      </c>
    </row>
    <row r="818" spans="1:14" x14ac:dyDescent="0.25">
      <c r="A818" s="6">
        <v>90</v>
      </c>
      <c r="G818" s="6">
        <f t="shared" si="24"/>
        <v>90</v>
      </c>
      <c r="N818" s="6">
        <f t="shared" si="25"/>
        <v>90</v>
      </c>
    </row>
    <row r="819" spans="1:14" x14ac:dyDescent="0.25">
      <c r="A819" s="6">
        <v>90</v>
      </c>
      <c r="G819" s="6">
        <f t="shared" si="24"/>
        <v>90</v>
      </c>
      <c r="N819" s="6">
        <f t="shared" si="25"/>
        <v>90</v>
      </c>
    </row>
    <row r="820" spans="1:14" x14ac:dyDescent="0.25">
      <c r="A820" s="6">
        <v>90</v>
      </c>
      <c r="G820" s="6">
        <f t="shared" si="24"/>
        <v>90</v>
      </c>
      <c r="N820" s="6">
        <f t="shared" si="25"/>
        <v>90</v>
      </c>
    </row>
    <row r="821" spans="1:14" x14ac:dyDescent="0.25">
      <c r="A821" s="6">
        <v>90</v>
      </c>
      <c r="G821" s="6">
        <f t="shared" si="24"/>
        <v>90</v>
      </c>
      <c r="N821" s="6">
        <f t="shared" si="25"/>
        <v>90</v>
      </c>
    </row>
    <row r="822" spans="1:14" x14ac:dyDescent="0.25">
      <c r="A822" s="6">
        <v>90</v>
      </c>
      <c r="G822" s="6">
        <f t="shared" si="24"/>
        <v>90</v>
      </c>
      <c r="N822" s="6">
        <f t="shared" si="25"/>
        <v>90</v>
      </c>
    </row>
    <row r="823" spans="1:14" x14ac:dyDescent="0.25">
      <c r="A823" s="6">
        <v>90</v>
      </c>
      <c r="G823" s="6">
        <f t="shared" si="24"/>
        <v>90</v>
      </c>
      <c r="N823" s="6">
        <f t="shared" si="25"/>
        <v>90</v>
      </c>
    </row>
    <row r="824" spans="1:14" x14ac:dyDescent="0.25">
      <c r="A824" s="6">
        <v>90</v>
      </c>
      <c r="G824" s="6">
        <f t="shared" si="24"/>
        <v>90</v>
      </c>
      <c r="N824" s="6">
        <f t="shared" si="25"/>
        <v>90</v>
      </c>
    </row>
    <row r="825" spans="1:14" x14ac:dyDescent="0.25">
      <c r="A825" s="6">
        <v>90</v>
      </c>
      <c r="G825" s="6">
        <f t="shared" si="24"/>
        <v>90</v>
      </c>
      <c r="N825" s="6">
        <f t="shared" si="25"/>
        <v>90</v>
      </c>
    </row>
    <row r="826" spans="1:14" x14ac:dyDescent="0.25">
      <c r="A826" s="6">
        <v>90</v>
      </c>
      <c r="G826" s="6">
        <f t="shared" si="24"/>
        <v>90</v>
      </c>
      <c r="N826" s="6">
        <f t="shared" si="25"/>
        <v>90</v>
      </c>
    </row>
    <row r="827" spans="1:14" x14ac:dyDescent="0.25">
      <c r="A827" s="6">
        <v>57</v>
      </c>
      <c r="G827" s="6">
        <f t="shared" si="24"/>
        <v>57</v>
      </c>
      <c r="N827" s="6">
        <f t="shared" si="25"/>
        <v>57</v>
      </c>
    </row>
    <row r="828" spans="1:14" x14ac:dyDescent="0.25">
      <c r="A828" s="6">
        <v>57</v>
      </c>
      <c r="G828" s="6">
        <f t="shared" si="24"/>
        <v>57</v>
      </c>
      <c r="N828" s="6">
        <f t="shared" si="25"/>
        <v>57</v>
      </c>
    </row>
    <row r="829" spans="1:14" x14ac:dyDescent="0.25">
      <c r="A829" s="6">
        <v>74</v>
      </c>
      <c r="G829" s="6">
        <f t="shared" si="24"/>
        <v>74</v>
      </c>
      <c r="N829" s="6">
        <f t="shared" si="25"/>
        <v>74</v>
      </c>
    </row>
    <row r="830" spans="1:14" x14ac:dyDescent="0.25">
      <c r="A830" s="6">
        <v>74</v>
      </c>
      <c r="G830" s="6">
        <f t="shared" si="24"/>
        <v>74</v>
      </c>
      <c r="N830" s="6">
        <f t="shared" si="25"/>
        <v>74</v>
      </c>
    </row>
    <row r="831" spans="1:14" x14ac:dyDescent="0.25">
      <c r="A831" s="6">
        <v>74</v>
      </c>
      <c r="G831" s="6">
        <f t="shared" si="24"/>
        <v>74</v>
      </c>
      <c r="N831" s="6">
        <f t="shared" si="25"/>
        <v>74</v>
      </c>
    </row>
    <row r="832" spans="1:14" x14ac:dyDescent="0.25">
      <c r="A832" s="6">
        <v>74</v>
      </c>
      <c r="G832" s="6">
        <f t="shared" si="24"/>
        <v>74</v>
      </c>
      <c r="N832" s="6">
        <f t="shared" si="25"/>
        <v>74</v>
      </c>
    </row>
    <row r="833" spans="1:14" x14ac:dyDescent="0.25">
      <c r="A833" s="6">
        <v>64</v>
      </c>
      <c r="G833" s="6">
        <f t="shared" si="24"/>
        <v>64</v>
      </c>
      <c r="N833" s="6">
        <f t="shared" si="25"/>
        <v>64</v>
      </c>
    </row>
    <row r="834" spans="1:14" x14ac:dyDescent="0.25">
      <c r="A834" s="6">
        <v>64</v>
      </c>
      <c r="G834" s="6">
        <f t="shared" si="24"/>
        <v>64</v>
      </c>
      <c r="N834" s="6">
        <f t="shared" si="25"/>
        <v>64</v>
      </c>
    </row>
    <row r="835" spans="1:14" x14ac:dyDescent="0.25">
      <c r="A835" s="6">
        <v>64</v>
      </c>
      <c r="G835" s="6">
        <f t="shared" si="24"/>
        <v>64</v>
      </c>
      <c r="N835" s="6">
        <f t="shared" si="25"/>
        <v>64</v>
      </c>
    </row>
    <row r="836" spans="1:14" x14ac:dyDescent="0.25">
      <c r="A836" s="6">
        <v>64</v>
      </c>
      <c r="G836" s="6">
        <f t="shared" ref="G836:G899" si="26">IF(A836&lt;12.5,"59",A836)</f>
        <v>64</v>
      </c>
      <c r="N836" s="6">
        <f t="shared" ref="N836:N899" si="27">IF(G836&lt;=17.5,"61",G836)</f>
        <v>64</v>
      </c>
    </row>
    <row r="837" spans="1:14" x14ac:dyDescent="0.25">
      <c r="A837" s="6">
        <v>46</v>
      </c>
      <c r="G837" s="6">
        <f t="shared" si="26"/>
        <v>46</v>
      </c>
      <c r="N837" s="6">
        <f t="shared" si="27"/>
        <v>46</v>
      </c>
    </row>
    <row r="838" spans="1:14" x14ac:dyDescent="0.25">
      <c r="A838" s="6">
        <v>46</v>
      </c>
      <c r="G838" s="6">
        <f t="shared" si="26"/>
        <v>46</v>
      </c>
      <c r="N838" s="6">
        <f t="shared" si="27"/>
        <v>46</v>
      </c>
    </row>
    <row r="839" spans="1:14" x14ac:dyDescent="0.25">
      <c r="A839" s="6">
        <v>46</v>
      </c>
      <c r="G839" s="6">
        <f t="shared" si="26"/>
        <v>46</v>
      </c>
      <c r="N839" s="6">
        <f t="shared" si="27"/>
        <v>46</v>
      </c>
    </row>
    <row r="840" spans="1:14" x14ac:dyDescent="0.25">
      <c r="A840" s="6">
        <v>46</v>
      </c>
      <c r="G840" s="6">
        <f t="shared" si="26"/>
        <v>46</v>
      </c>
      <c r="N840" s="6">
        <f t="shared" si="27"/>
        <v>46</v>
      </c>
    </row>
    <row r="841" spans="1:14" x14ac:dyDescent="0.25">
      <c r="A841" s="6">
        <v>46</v>
      </c>
      <c r="G841" s="6">
        <f t="shared" si="26"/>
        <v>46</v>
      </c>
      <c r="N841" s="6">
        <f t="shared" si="27"/>
        <v>46</v>
      </c>
    </row>
    <row r="842" spans="1:14" x14ac:dyDescent="0.25">
      <c r="A842" s="6">
        <v>46</v>
      </c>
      <c r="G842" s="6">
        <f t="shared" si="26"/>
        <v>46</v>
      </c>
      <c r="N842" s="6">
        <f t="shared" si="27"/>
        <v>46</v>
      </c>
    </row>
    <row r="843" spans="1:14" x14ac:dyDescent="0.25">
      <c r="A843" s="6">
        <v>46</v>
      </c>
      <c r="G843" s="6">
        <f t="shared" si="26"/>
        <v>46</v>
      </c>
      <c r="N843" s="6">
        <f t="shared" si="27"/>
        <v>46</v>
      </c>
    </row>
    <row r="844" spans="1:14" x14ac:dyDescent="0.25">
      <c r="A844" s="6">
        <v>46</v>
      </c>
      <c r="G844" s="6">
        <f t="shared" si="26"/>
        <v>46</v>
      </c>
      <c r="N844" s="6">
        <f t="shared" si="27"/>
        <v>46</v>
      </c>
    </row>
    <row r="845" spans="1:14" x14ac:dyDescent="0.25">
      <c r="A845" s="6">
        <v>46</v>
      </c>
      <c r="G845" s="6">
        <f t="shared" si="26"/>
        <v>46</v>
      </c>
      <c r="N845" s="6">
        <f t="shared" si="27"/>
        <v>46</v>
      </c>
    </row>
    <row r="846" spans="1:14" x14ac:dyDescent="0.25">
      <c r="A846" s="6">
        <v>46</v>
      </c>
      <c r="G846" s="6">
        <f t="shared" si="26"/>
        <v>46</v>
      </c>
      <c r="N846" s="6">
        <f t="shared" si="27"/>
        <v>46</v>
      </c>
    </row>
    <row r="847" spans="1:14" x14ac:dyDescent="0.25">
      <c r="A847" s="6">
        <v>46</v>
      </c>
      <c r="G847" s="6">
        <f t="shared" si="26"/>
        <v>46</v>
      </c>
      <c r="N847" s="6">
        <f t="shared" si="27"/>
        <v>46</v>
      </c>
    </row>
    <row r="848" spans="1:14" x14ac:dyDescent="0.25">
      <c r="A848" s="6">
        <v>46</v>
      </c>
      <c r="G848" s="6">
        <f t="shared" si="26"/>
        <v>46</v>
      </c>
      <c r="N848" s="6">
        <f t="shared" si="27"/>
        <v>46</v>
      </c>
    </row>
    <row r="849" spans="1:14" x14ac:dyDescent="0.25">
      <c r="A849" s="6">
        <v>46</v>
      </c>
      <c r="G849" s="6">
        <f t="shared" si="26"/>
        <v>46</v>
      </c>
      <c r="N849" s="6">
        <f t="shared" si="27"/>
        <v>46</v>
      </c>
    </row>
    <row r="850" spans="1:14" x14ac:dyDescent="0.25">
      <c r="A850" s="6">
        <v>46</v>
      </c>
      <c r="G850" s="6">
        <f t="shared" si="26"/>
        <v>46</v>
      </c>
      <c r="N850" s="6">
        <f t="shared" si="27"/>
        <v>46</v>
      </c>
    </row>
    <row r="851" spans="1:14" x14ac:dyDescent="0.25">
      <c r="A851" s="6">
        <v>90</v>
      </c>
      <c r="G851" s="6">
        <f t="shared" si="26"/>
        <v>90</v>
      </c>
      <c r="N851" s="6">
        <f t="shared" si="27"/>
        <v>90</v>
      </c>
    </row>
    <row r="852" spans="1:14" x14ac:dyDescent="0.25">
      <c r="A852" s="6">
        <v>90</v>
      </c>
      <c r="G852" s="6">
        <f t="shared" si="26"/>
        <v>90</v>
      </c>
      <c r="N852" s="6">
        <f t="shared" si="27"/>
        <v>90</v>
      </c>
    </row>
    <row r="853" spans="1:14" x14ac:dyDescent="0.25">
      <c r="A853" s="6">
        <v>90</v>
      </c>
      <c r="G853" s="6">
        <f t="shared" si="26"/>
        <v>90</v>
      </c>
      <c r="N853" s="6">
        <f t="shared" si="27"/>
        <v>90</v>
      </c>
    </row>
    <row r="854" spans="1:14" x14ac:dyDescent="0.25">
      <c r="A854" s="6">
        <v>90</v>
      </c>
      <c r="G854" s="6">
        <f t="shared" si="26"/>
        <v>90</v>
      </c>
      <c r="N854" s="6">
        <f t="shared" si="27"/>
        <v>90</v>
      </c>
    </row>
    <row r="855" spans="1:14" x14ac:dyDescent="0.25">
      <c r="A855" s="6">
        <v>90</v>
      </c>
      <c r="G855" s="6">
        <f t="shared" si="26"/>
        <v>90</v>
      </c>
      <c r="N855" s="6">
        <f t="shared" si="27"/>
        <v>90</v>
      </c>
    </row>
    <row r="856" spans="1:14" x14ac:dyDescent="0.25">
      <c r="A856" s="6">
        <v>90</v>
      </c>
      <c r="G856" s="6">
        <f t="shared" si="26"/>
        <v>90</v>
      </c>
      <c r="N856" s="6">
        <f t="shared" si="27"/>
        <v>90</v>
      </c>
    </row>
    <row r="857" spans="1:14" x14ac:dyDescent="0.25">
      <c r="A857" s="6">
        <v>90</v>
      </c>
      <c r="G857" s="6">
        <f t="shared" si="26"/>
        <v>90</v>
      </c>
      <c r="N857" s="6">
        <f t="shared" si="27"/>
        <v>90</v>
      </c>
    </row>
    <row r="858" spans="1:14" x14ac:dyDescent="0.25">
      <c r="A858" s="6">
        <v>90</v>
      </c>
      <c r="G858" s="6">
        <f t="shared" si="26"/>
        <v>90</v>
      </c>
      <c r="N858" s="6">
        <f t="shared" si="27"/>
        <v>90</v>
      </c>
    </row>
    <row r="859" spans="1:14" x14ac:dyDescent="0.25">
      <c r="A859" s="6">
        <v>90</v>
      </c>
      <c r="G859" s="6">
        <f t="shared" si="26"/>
        <v>90</v>
      </c>
      <c r="N859" s="6">
        <f t="shared" si="27"/>
        <v>90</v>
      </c>
    </row>
    <row r="860" spans="1:14" x14ac:dyDescent="0.25">
      <c r="A860" s="6">
        <v>90</v>
      </c>
      <c r="G860" s="6">
        <f t="shared" si="26"/>
        <v>90</v>
      </c>
      <c r="N860" s="6">
        <f t="shared" si="27"/>
        <v>90</v>
      </c>
    </row>
    <row r="861" spans="1:14" x14ac:dyDescent="0.25">
      <c r="A861" s="6">
        <v>90</v>
      </c>
      <c r="G861" s="6">
        <f t="shared" si="26"/>
        <v>90</v>
      </c>
      <c r="N861" s="6">
        <f t="shared" si="27"/>
        <v>90</v>
      </c>
    </row>
    <row r="862" spans="1:14" x14ac:dyDescent="0.25">
      <c r="A862" s="6">
        <v>90</v>
      </c>
      <c r="G862" s="6">
        <f t="shared" si="26"/>
        <v>90</v>
      </c>
      <c r="N862" s="6">
        <f t="shared" si="27"/>
        <v>90</v>
      </c>
    </row>
    <row r="863" spans="1:14" x14ac:dyDescent="0.25">
      <c r="A863" s="6">
        <v>90</v>
      </c>
      <c r="G863" s="6">
        <f t="shared" si="26"/>
        <v>90</v>
      </c>
      <c r="N863" s="6">
        <f t="shared" si="27"/>
        <v>90</v>
      </c>
    </row>
    <row r="864" spans="1:14" x14ac:dyDescent="0.25">
      <c r="A864" s="6">
        <v>90</v>
      </c>
      <c r="G864" s="6">
        <f t="shared" si="26"/>
        <v>90</v>
      </c>
      <c r="N864" s="6">
        <f t="shared" si="27"/>
        <v>90</v>
      </c>
    </row>
    <row r="865" spans="1:14" x14ac:dyDescent="0.25">
      <c r="A865" s="6">
        <v>76</v>
      </c>
      <c r="G865" s="6">
        <f t="shared" si="26"/>
        <v>76</v>
      </c>
      <c r="N865" s="6">
        <f t="shared" si="27"/>
        <v>76</v>
      </c>
    </row>
    <row r="866" spans="1:14" x14ac:dyDescent="0.25">
      <c r="A866" s="6">
        <v>76</v>
      </c>
      <c r="G866" s="6">
        <f t="shared" si="26"/>
        <v>76</v>
      </c>
      <c r="N866" s="6">
        <f t="shared" si="27"/>
        <v>76</v>
      </c>
    </row>
    <row r="867" spans="1:14" x14ac:dyDescent="0.25">
      <c r="A867" s="6">
        <v>76</v>
      </c>
      <c r="G867" s="6">
        <f t="shared" si="26"/>
        <v>76</v>
      </c>
      <c r="N867" s="6">
        <f t="shared" si="27"/>
        <v>76</v>
      </c>
    </row>
    <row r="868" spans="1:14" x14ac:dyDescent="0.25">
      <c r="A868" s="6">
        <v>76</v>
      </c>
      <c r="G868" s="6">
        <f t="shared" si="26"/>
        <v>76</v>
      </c>
      <c r="N868" s="6">
        <f t="shared" si="27"/>
        <v>76</v>
      </c>
    </row>
    <row r="869" spans="1:14" x14ac:dyDescent="0.25">
      <c r="A869" s="6">
        <v>45</v>
      </c>
      <c r="G869" s="6">
        <f t="shared" si="26"/>
        <v>45</v>
      </c>
      <c r="N869" s="6">
        <f t="shared" si="27"/>
        <v>45</v>
      </c>
    </row>
    <row r="870" spans="1:14" x14ac:dyDescent="0.25">
      <c r="A870" s="6">
        <v>82</v>
      </c>
      <c r="G870" s="6">
        <f t="shared" si="26"/>
        <v>82</v>
      </c>
      <c r="N870" s="6">
        <f t="shared" si="27"/>
        <v>82</v>
      </c>
    </row>
    <row r="871" spans="1:14" x14ac:dyDescent="0.25">
      <c r="A871" s="6">
        <v>82</v>
      </c>
      <c r="G871" s="6">
        <f t="shared" si="26"/>
        <v>82</v>
      </c>
      <c r="N871" s="6">
        <f t="shared" si="27"/>
        <v>82</v>
      </c>
    </row>
    <row r="872" spans="1:14" x14ac:dyDescent="0.25">
      <c r="A872" s="6">
        <v>82</v>
      </c>
      <c r="G872" s="6">
        <f t="shared" si="26"/>
        <v>82</v>
      </c>
      <c r="N872" s="6">
        <f t="shared" si="27"/>
        <v>82</v>
      </c>
    </row>
    <row r="873" spans="1:14" x14ac:dyDescent="0.25">
      <c r="A873" s="6">
        <v>82</v>
      </c>
      <c r="G873" s="6">
        <f t="shared" si="26"/>
        <v>82</v>
      </c>
      <c r="N873" s="6">
        <f t="shared" si="27"/>
        <v>82</v>
      </c>
    </row>
    <row r="874" spans="1:14" x14ac:dyDescent="0.25">
      <c r="A874" s="6">
        <v>82</v>
      </c>
      <c r="G874" s="6">
        <f t="shared" si="26"/>
        <v>82</v>
      </c>
      <c r="N874" s="6">
        <f t="shared" si="27"/>
        <v>82</v>
      </c>
    </row>
    <row r="875" spans="1:14" x14ac:dyDescent="0.25">
      <c r="A875" s="6">
        <v>82</v>
      </c>
      <c r="G875" s="6">
        <f t="shared" si="26"/>
        <v>82</v>
      </c>
      <c r="N875" s="6">
        <f t="shared" si="27"/>
        <v>82</v>
      </c>
    </row>
    <row r="876" spans="1:14" x14ac:dyDescent="0.25">
      <c r="A876" s="6">
        <v>82</v>
      </c>
      <c r="G876" s="6">
        <f t="shared" si="26"/>
        <v>82</v>
      </c>
      <c r="N876" s="6">
        <f t="shared" si="27"/>
        <v>82</v>
      </c>
    </row>
    <row r="877" spans="1:14" x14ac:dyDescent="0.25">
      <c r="A877" s="6">
        <v>82</v>
      </c>
      <c r="G877" s="6">
        <f t="shared" si="26"/>
        <v>82</v>
      </c>
      <c r="N877" s="6">
        <f t="shared" si="27"/>
        <v>82</v>
      </c>
    </row>
    <row r="878" spans="1:14" x14ac:dyDescent="0.25">
      <c r="A878" s="6">
        <v>82</v>
      </c>
      <c r="G878" s="6">
        <f t="shared" si="26"/>
        <v>82</v>
      </c>
      <c r="N878" s="6">
        <f t="shared" si="27"/>
        <v>82</v>
      </c>
    </row>
    <row r="879" spans="1:14" x14ac:dyDescent="0.25">
      <c r="A879" s="6">
        <v>82</v>
      </c>
      <c r="G879" s="6">
        <f t="shared" si="26"/>
        <v>82</v>
      </c>
      <c r="N879" s="6">
        <f t="shared" si="27"/>
        <v>82</v>
      </c>
    </row>
    <row r="880" spans="1:14" x14ac:dyDescent="0.25">
      <c r="A880" s="6">
        <v>82</v>
      </c>
      <c r="G880" s="6">
        <f t="shared" si="26"/>
        <v>82</v>
      </c>
      <c r="N880" s="6">
        <f t="shared" si="27"/>
        <v>82</v>
      </c>
    </row>
    <row r="881" spans="1:14" x14ac:dyDescent="0.25">
      <c r="A881" s="6">
        <v>82</v>
      </c>
      <c r="G881" s="6">
        <f t="shared" si="26"/>
        <v>82</v>
      </c>
      <c r="N881" s="6">
        <f t="shared" si="27"/>
        <v>82</v>
      </c>
    </row>
    <row r="882" spans="1:14" x14ac:dyDescent="0.25">
      <c r="A882" s="6">
        <v>82</v>
      </c>
      <c r="G882" s="6">
        <f t="shared" si="26"/>
        <v>82</v>
      </c>
      <c r="N882" s="6">
        <f t="shared" si="27"/>
        <v>82</v>
      </c>
    </row>
    <row r="883" spans="1:14" x14ac:dyDescent="0.25">
      <c r="A883" s="6">
        <v>82</v>
      </c>
      <c r="G883" s="6">
        <f t="shared" si="26"/>
        <v>82</v>
      </c>
      <c r="N883" s="6">
        <f t="shared" si="27"/>
        <v>82</v>
      </c>
    </row>
    <row r="884" spans="1:14" x14ac:dyDescent="0.25">
      <c r="A884" s="6">
        <v>82</v>
      </c>
      <c r="G884" s="6">
        <f t="shared" si="26"/>
        <v>82</v>
      </c>
      <c r="N884" s="6">
        <f t="shared" si="27"/>
        <v>82</v>
      </c>
    </row>
    <row r="885" spans="1:14" x14ac:dyDescent="0.25">
      <c r="A885" s="6">
        <v>82</v>
      </c>
      <c r="G885" s="6">
        <f t="shared" si="26"/>
        <v>82</v>
      </c>
      <c r="N885" s="6">
        <f t="shared" si="27"/>
        <v>82</v>
      </c>
    </row>
    <row r="886" spans="1:14" x14ac:dyDescent="0.25">
      <c r="A886" s="6">
        <v>82</v>
      </c>
      <c r="G886" s="6">
        <f t="shared" si="26"/>
        <v>82</v>
      </c>
      <c r="N886" s="6">
        <f t="shared" si="27"/>
        <v>82</v>
      </c>
    </row>
    <row r="887" spans="1:14" x14ac:dyDescent="0.25">
      <c r="A887" s="6">
        <v>82</v>
      </c>
      <c r="G887" s="6">
        <f t="shared" si="26"/>
        <v>82</v>
      </c>
      <c r="N887" s="6">
        <f t="shared" si="27"/>
        <v>82</v>
      </c>
    </row>
    <row r="888" spans="1:14" x14ac:dyDescent="0.25">
      <c r="A888" s="6">
        <v>82</v>
      </c>
      <c r="G888" s="6">
        <f t="shared" si="26"/>
        <v>82</v>
      </c>
      <c r="N888" s="6">
        <f t="shared" si="27"/>
        <v>82</v>
      </c>
    </row>
    <row r="889" spans="1:14" x14ac:dyDescent="0.25">
      <c r="A889" s="6">
        <v>82</v>
      </c>
      <c r="G889" s="6">
        <f t="shared" si="26"/>
        <v>82</v>
      </c>
      <c r="N889" s="6">
        <f t="shared" si="27"/>
        <v>82</v>
      </c>
    </row>
    <row r="890" spans="1:14" x14ac:dyDescent="0.25">
      <c r="A890" s="6">
        <v>82</v>
      </c>
      <c r="G890" s="6">
        <f t="shared" si="26"/>
        <v>82</v>
      </c>
      <c r="N890" s="6">
        <f t="shared" si="27"/>
        <v>82</v>
      </c>
    </row>
    <row r="891" spans="1:14" x14ac:dyDescent="0.25">
      <c r="A891" s="6">
        <v>82</v>
      </c>
      <c r="G891" s="6">
        <f t="shared" si="26"/>
        <v>82</v>
      </c>
      <c r="N891" s="6">
        <f t="shared" si="27"/>
        <v>82</v>
      </c>
    </row>
    <row r="892" spans="1:14" x14ac:dyDescent="0.25">
      <c r="A892" s="6">
        <v>82</v>
      </c>
      <c r="G892" s="6">
        <f t="shared" si="26"/>
        <v>82</v>
      </c>
      <c r="N892" s="6">
        <f t="shared" si="27"/>
        <v>82</v>
      </c>
    </row>
    <row r="893" spans="1:14" x14ac:dyDescent="0.25">
      <c r="A893" s="6">
        <v>82</v>
      </c>
      <c r="G893" s="6">
        <f t="shared" si="26"/>
        <v>82</v>
      </c>
      <c r="N893" s="6">
        <f t="shared" si="27"/>
        <v>82</v>
      </c>
    </row>
    <row r="894" spans="1:14" x14ac:dyDescent="0.25">
      <c r="A894" s="6">
        <v>82</v>
      </c>
      <c r="G894" s="6">
        <f t="shared" si="26"/>
        <v>82</v>
      </c>
      <c r="N894" s="6">
        <f t="shared" si="27"/>
        <v>82</v>
      </c>
    </row>
    <row r="895" spans="1:14" x14ac:dyDescent="0.25">
      <c r="A895" s="6">
        <v>82</v>
      </c>
      <c r="G895" s="6">
        <f t="shared" si="26"/>
        <v>82</v>
      </c>
      <c r="N895" s="6">
        <f t="shared" si="27"/>
        <v>82</v>
      </c>
    </row>
    <row r="896" spans="1:14" x14ac:dyDescent="0.25">
      <c r="A896" s="6">
        <v>82</v>
      </c>
      <c r="G896" s="6">
        <f t="shared" si="26"/>
        <v>82</v>
      </c>
      <c r="N896" s="6">
        <f t="shared" si="27"/>
        <v>82</v>
      </c>
    </row>
    <row r="897" spans="1:14" x14ac:dyDescent="0.25">
      <c r="A897" s="6">
        <v>82</v>
      </c>
      <c r="G897" s="6">
        <f t="shared" si="26"/>
        <v>82</v>
      </c>
      <c r="N897" s="6">
        <f t="shared" si="27"/>
        <v>82</v>
      </c>
    </row>
    <row r="898" spans="1:14" x14ac:dyDescent="0.25">
      <c r="A898" s="6">
        <v>77</v>
      </c>
      <c r="G898" s="6">
        <f t="shared" si="26"/>
        <v>77</v>
      </c>
      <c r="N898" s="6">
        <f t="shared" si="27"/>
        <v>77</v>
      </c>
    </row>
    <row r="899" spans="1:14" x14ac:dyDescent="0.25">
      <c r="A899" s="6">
        <v>77</v>
      </c>
      <c r="G899" s="6">
        <f t="shared" si="26"/>
        <v>77</v>
      </c>
      <c r="N899" s="6">
        <f t="shared" si="27"/>
        <v>77</v>
      </c>
    </row>
    <row r="900" spans="1:14" x14ac:dyDescent="0.25">
      <c r="A900" s="6">
        <v>77</v>
      </c>
      <c r="G900" s="6">
        <f t="shared" ref="G900:G963" si="28">IF(A900&lt;12.5,"59",A900)</f>
        <v>77</v>
      </c>
      <c r="N900" s="6">
        <f t="shared" ref="N900:N963" si="29">IF(G900&lt;=17.5,"61",G900)</f>
        <v>77</v>
      </c>
    </row>
    <row r="901" spans="1:14" x14ac:dyDescent="0.25">
      <c r="A901" s="6">
        <v>77</v>
      </c>
      <c r="G901" s="6">
        <f t="shared" si="28"/>
        <v>77</v>
      </c>
      <c r="N901" s="6">
        <f t="shared" si="29"/>
        <v>77</v>
      </c>
    </row>
    <row r="902" spans="1:14" x14ac:dyDescent="0.25">
      <c r="A902" s="6">
        <v>77</v>
      </c>
      <c r="G902" s="6">
        <f t="shared" si="28"/>
        <v>77</v>
      </c>
      <c r="N902" s="6">
        <f t="shared" si="29"/>
        <v>77</v>
      </c>
    </row>
    <row r="903" spans="1:14" x14ac:dyDescent="0.25">
      <c r="A903" s="6">
        <v>77</v>
      </c>
      <c r="G903" s="6">
        <f t="shared" si="28"/>
        <v>77</v>
      </c>
      <c r="N903" s="6">
        <f t="shared" si="29"/>
        <v>77</v>
      </c>
    </row>
    <row r="904" spans="1:14" x14ac:dyDescent="0.25">
      <c r="A904" s="6">
        <v>77</v>
      </c>
      <c r="G904" s="6">
        <f t="shared" si="28"/>
        <v>77</v>
      </c>
      <c r="N904" s="6">
        <f t="shared" si="29"/>
        <v>77</v>
      </c>
    </row>
    <row r="905" spans="1:14" x14ac:dyDescent="0.25">
      <c r="A905" s="6">
        <v>77</v>
      </c>
      <c r="G905" s="6">
        <f t="shared" si="28"/>
        <v>77</v>
      </c>
      <c r="N905" s="6">
        <f t="shared" si="29"/>
        <v>77</v>
      </c>
    </row>
    <row r="906" spans="1:14" x14ac:dyDescent="0.25">
      <c r="A906" s="6">
        <v>77</v>
      </c>
      <c r="G906" s="6">
        <f t="shared" si="28"/>
        <v>77</v>
      </c>
      <c r="N906" s="6">
        <f t="shared" si="29"/>
        <v>77</v>
      </c>
    </row>
    <row r="907" spans="1:14" x14ac:dyDescent="0.25">
      <c r="A907" s="6">
        <v>77</v>
      </c>
      <c r="G907" s="6">
        <f t="shared" si="28"/>
        <v>77</v>
      </c>
      <c r="N907" s="6">
        <f t="shared" si="29"/>
        <v>77</v>
      </c>
    </row>
    <row r="908" spans="1:14" x14ac:dyDescent="0.25">
      <c r="A908" s="6">
        <v>77</v>
      </c>
      <c r="G908" s="6">
        <f t="shared" si="28"/>
        <v>77</v>
      </c>
      <c r="N908" s="6">
        <f t="shared" si="29"/>
        <v>77</v>
      </c>
    </row>
    <row r="909" spans="1:14" x14ac:dyDescent="0.25">
      <c r="A909" s="6">
        <v>77</v>
      </c>
      <c r="G909" s="6">
        <f t="shared" si="28"/>
        <v>77</v>
      </c>
      <c r="N909" s="6">
        <f t="shared" si="29"/>
        <v>77</v>
      </c>
    </row>
    <row r="910" spans="1:14" x14ac:dyDescent="0.25">
      <c r="A910" s="6">
        <v>77</v>
      </c>
      <c r="G910" s="6">
        <f t="shared" si="28"/>
        <v>77</v>
      </c>
      <c r="N910" s="6">
        <f t="shared" si="29"/>
        <v>77</v>
      </c>
    </row>
    <row r="911" spans="1:14" x14ac:dyDescent="0.25">
      <c r="A911" s="6">
        <v>77</v>
      </c>
      <c r="G911" s="6">
        <f t="shared" si="28"/>
        <v>77</v>
      </c>
      <c r="N911" s="6">
        <f t="shared" si="29"/>
        <v>77</v>
      </c>
    </row>
    <row r="912" spans="1:14" x14ac:dyDescent="0.25">
      <c r="A912" s="6">
        <v>77</v>
      </c>
      <c r="G912" s="6">
        <f t="shared" si="28"/>
        <v>77</v>
      </c>
      <c r="N912" s="6">
        <f t="shared" si="29"/>
        <v>77</v>
      </c>
    </row>
    <row r="913" spans="1:14" x14ac:dyDescent="0.25">
      <c r="A913" s="6">
        <v>77</v>
      </c>
      <c r="G913" s="6">
        <f t="shared" si="28"/>
        <v>77</v>
      </c>
      <c r="N913" s="6">
        <f t="shared" si="29"/>
        <v>77</v>
      </c>
    </row>
    <row r="914" spans="1:14" x14ac:dyDescent="0.25">
      <c r="A914" s="6">
        <v>77</v>
      </c>
      <c r="G914" s="6">
        <f t="shared" si="28"/>
        <v>77</v>
      </c>
      <c r="N914" s="6">
        <f t="shared" si="29"/>
        <v>77</v>
      </c>
    </row>
    <row r="915" spans="1:14" x14ac:dyDescent="0.25">
      <c r="A915" s="6">
        <v>77</v>
      </c>
      <c r="G915" s="6">
        <f t="shared" si="28"/>
        <v>77</v>
      </c>
      <c r="N915" s="6">
        <f t="shared" si="29"/>
        <v>77</v>
      </c>
    </row>
    <row r="916" spans="1:14" x14ac:dyDescent="0.25">
      <c r="A916" s="6">
        <v>77</v>
      </c>
      <c r="G916" s="6">
        <f t="shared" si="28"/>
        <v>77</v>
      </c>
      <c r="N916" s="6">
        <f t="shared" si="29"/>
        <v>77</v>
      </c>
    </row>
    <row r="917" spans="1:14" x14ac:dyDescent="0.25">
      <c r="A917" s="6">
        <v>77</v>
      </c>
      <c r="G917" s="6">
        <f t="shared" si="28"/>
        <v>77</v>
      </c>
      <c r="N917" s="6">
        <f t="shared" si="29"/>
        <v>77</v>
      </c>
    </row>
    <row r="918" spans="1:14" x14ac:dyDescent="0.25">
      <c r="A918" s="6">
        <v>77</v>
      </c>
      <c r="G918" s="6">
        <f t="shared" si="28"/>
        <v>77</v>
      </c>
      <c r="N918" s="6">
        <f t="shared" si="29"/>
        <v>77</v>
      </c>
    </row>
    <row r="919" spans="1:14" x14ac:dyDescent="0.25">
      <c r="A919" s="6">
        <v>77</v>
      </c>
      <c r="G919" s="6">
        <f t="shared" si="28"/>
        <v>77</v>
      </c>
      <c r="N919" s="6">
        <f t="shared" si="29"/>
        <v>77</v>
      </c>
    </row>
    <row r="920" spans="1:14" x14ac:dyDescent="0.25">
      <c r="A920" s="6">
        <v>77</v>
      </c>
      <c r="G920" s="6">
        <f t="shared" si="28"/>
        <v>77</v>
      </c>
      <c r="N920" s="6">
        <f t="shared" si="29"/>
        <v>77</v>
      </c>
    </row>
    <row r="921" spans="1:14" x14ac:dyDescent="0.25">
      <c r="A921" s="6">
        <v>77</v>
      </c>
      <c r="G921" s="6">
        <f t="shared" si="28"/>
        <v>77</v>
      </c>
      <c r="N921" s="6">
        <f t="shared" si="29"/>
        <v>77</v>
      </c>
    </row>
    <row r="922" spans="1:14" x14ac:dyDescent="0.25">
      <c r="A922" s="6">
        <v>77</v>
      </c>
      <c r="G922" s="6">
        <f t="shared" si="28"/>
        <v>77</v>
      </c>
      <c r="N922" s="6">
        <f t="shared" si="29"/>
        <v>77</v>
      </c>
    </row>
    <row r="923" spans="1:14" x14ac:dyDescent="0.25">
      <c r="A923" s="6">
        <v>77</v>
      </c>
      <c r="G923" s="6">
        <f t="shared" si="28"/>
        <v>77</v>
      </c>
      <c r="N923" s="6">
        <f t="shared" si="29"/>
        <v>77</v>
      </c>
    </row>
    <row r="924" spans="1:14" x14ac:dyDescent="0.25">
      <c r="A924" s="6">
        <v>77</v>
      </c>
      <c r="G924" s="6">
        <f t="shared" si="28"/>
        <v>77</v>
      </c>
      <c r="N924" s="6">
        <f t="shared" si="29"/>
        <v>77</v>
      </c>
    </row>
    <row r="925" spans="1:14" x14ac:dyDescent="0.25">
      <c r="A925" s="6">
        <v>77</v>
      </c>
      <c r="G925" s="6">
        <f t="shared" si="28"/>
        <v>77</v>
      </c>
      <c r="N925" s="6">
        <f t="shared" si="29"/>
        <v>77</v>
      </c>
    </row>
    <row r="926" spans="1:14" x14ac:dyDescent="0.25">
      <c r="A926" s="6">
        <v>90</v>
      </c>
      <c r="G926" s="6">
        <f t="shared" si="28"/>
        <v>90</v>
      </c>
      <c r="N926" s="6">
        <f t="shared" si="29"/>
        <v>90</v>
      </c>
    </row>
    <row r="927" spans="1:14" x14ac:dyDescent="0.25">
      <c r="A927" s="6">
        <v>90</v>
      </c>
      <c r="G927" s="6">
        <f t="shared" si="28"/>
        <v>90</v>
      </c>
      <c r="N927" s="6">
        <f t="shared" si="29"/>
        <v>90</v>
      </c>
    </row>
    <row r="928" spans="1:14" x14ac:dyDescent="0.25">
      <c r="A928" s="6">
        <v>90</v>
      </c>
      <c r="G928" s="6">
        <f t="shared" si="28"/>
        <v>90</v>
      </c>
      <c r="N928" s="6">
        <f t="shared" si="29"/>
        <v>90</v>
      </c>
    </row>
    <row r="929" spans="1:14" x14ac:dyDescent="0.25">
      <c r="A929" s="6">
        <v>90</v>
      </c>
      <c r="G929" s="6">
        <f t="shared" si="28"/>
        <v>90</v>
      </c>
      <c r="N929" s="6">
        <f t="shared" si="29"/>
        <v>90</v>
      </c>
    </row>
    <row r="930" spans="1:14" x14ac:dyDescent="0.25">
      <c r="A930" s="6">
        <v>90</v>
      </c>
      <c r="G930" s="6">
        <f t="shared" si="28"/>
        <v>90</v>
      </c>
      <c r="N930" s="6">
        <f t="shared" si="29"/>
        <v>90</v>
      </c>
    </row>
    <row r="931" spans="1:14" x14ac:dyDescent="0.25">
      <c r="A931" s="6">
        <v>90</v>
      </c>
      <c r="G931" s="6">
        <f t="shared" si="28"/>
        <v>90</v>
      </c>
      <c r="N931" s="6">
        <f t="shared" si="29"/>
        <v>90</v>
      </c>
    </row>
    <row r="932" spans="1:14" x14ac:dyDescent="0.25">
      <c r="A932" s="6">
        <v>90</v>
      </c>
      <c r="G932" s="6">
        <f t="shared" si="28"/>
        <v>90</v>
      </c>
      <c r="N932" s="6">
        <f t="shared" si="29"/>
        <v>90</v>
      </c>
    </row>
    <row r="933" spans="1:14" x14ac:dyDescent="0.25">
      <c r="A933" s="6">
        <v>90</v>
      </c>
      <c r="G933" s="6">
        <f t="shared" si="28"/>
        <v>90</v>
      </c>
      <c r="N933" s="6">
        <f t="shared" si="29"/>
        <v>90</v>
      </c>
    </row>
    <row r="934" spans="1:14" x14ac:dyDescent="0.25">
      <c r="A934" s="6">
        <v>90</v>
      </c>
      <c r="G934" s="6">
        <f t="shared" si="28"/>
        <v>90</v>
      </c>
      <c r="N934" s="6">
        <f t="shared" si="29"/>
        <v>90</v>
      </c>
    </row>
    <row r="935" spans="1:14" x14ac:dyDescent="0.25">
      <c r="A935" s="6">
        <v>90</v>
      </c>
      <c r="G935" s="6">
        <f t="shared" si="28"/>
        <v>90</v>
      </c>
      <c r="N935" s="6">
        <f t="shared" si="29"/>
        <v>90</v>
      </c>
    </row>
    <row r="936" spans="1:14" x14ac:dyDescent="0.25">
      <c r="A936" s="6">
        <v>90</v>
      </c>
      <c r="G936" s="6">
        <f t="shared" si="28"/>
        <v>90</v>
      </c>
      <c r="N936" s="6">
        <f t="shared" si="29"/>
        <v>90</v>
      </c>
    </row>
    <row r="937" spans="1:14" x14ac:dyDescent="0.25">
      <c r="A937" s="6">
        <v>90</v>
      </c>
      <c r="G937" s="6">
        <f t="shared" si="28"/>
        <v>90</v>
      </c>
      <c r="N937" s="6">
        <f t="shared" si="29"/>
        <v>90</v>
      </c>
    </row>
    <row r="938" spans="1:14" x14ac:dyDescent="0.25">
      <c r="A938" s="6">
        <v>90</v>
      </c>
      <c r="G938" s="6">
        <f t="shared" si="28"/>
        <v>90</v>
      </c>
      <c r="N938" s="6">
        <f t="shared" si="29"/>
        <v>90</v>
      </c>
    </row>
    <row r="939" spans="1:14" x14ac:dyDescent="0.25">
      <c r="A939" s="6">
        <v>90</v>
      </c>
      <c r="G939" s="6">
        <f t="shared" si="28"/>
        <v>90</v>
      </c>
      <c r="N939" s="6">
        <f t="shared" si="29"/>
        <v>90</v>
      </c>
    </row>
    <row r="940" spans="1:14" x14ac:dyDescent="0.25">
      <c r="A940" s="6">
        <v>90</v>
      </c>
      <c r="G940" s="6">
        <f t="shared" si="28"/>
        <v>90</v>
      </c>
      <c r="N940" s="6">
        <f t="shared" si="29"/>
        <v>90</v>
      </c>
    </row>
    <row r="941" spans="1:14" x14ac:dyDescent="0.25">
      <c r="A941" s="6">
        <v>90</v>
      </c>
      <c r="G941" s="6">
        <f t="shared" si="28"/>
        <v>90</v>
      </c>
      <c r="N941" s="6">
        <f t="shared" si="29"/>
        <v>90</v>
      </c>
    </row>
    <row r="942" spans="1:14" x14ac:dyDescent="0.25">
      <c r="A942" s="6">
        <v>90</v>
      </c>
      <c r="G942" s="6">
        <f t="shared" si="28"/>
        <v>90</v>
      </c>
      <c r="N942" s="6">
        <f t="shared" si="29"/>
        <v>90</v>
      </c>
    </row>
    <row r="943" spans="1:14" x14ac:dyDescent="0.25">
      <c r="A943" s="6">
        <v>90</v>
      </c>
      <c r="G943" s="6">
        <f t="shared" si="28"/>
        <v>90</v>
      </c>
      <c r="N943" s="6">
        <f t="shared" si="29"/>
        <v>90</v>
      </c>
    </row>
    <row r="944" spans="1:14" x14ac:dyDescent="0.25">
      <c r="A944" s="6">
        <v>90</v>
      </c>
      <c r="G944" s="6">
        <f t="shared" si="28"/>
        <v>90</v>
      </c>
      <c r="N944" s="6">
        <f t="shared" si="29"/>
        <v>90</v>
      </c>
    </row>
    <row r="945" spans="1:14" x14ac:dyDescent="0.25">
      <c r="A945" s="6">
        <v>30</v>
      </c>
      <c r="G945" s="6">
        <f t="shared" si="28"/>
        <v>30</v>
      </c>
      <c r="N945" s="6">
        <f t="shared" si="29"/>
        <v>30</v>
      </c>
    </row>
    <row r="946" spans="1:14" x14ac:dyDescent="0.25">
      <c r="A946" s="6">
        <v>30</v>
      </c>
      <c r="G946" s="6">
        <f t="shared" si="28"/>
        <v>30</v>
      </c>
      <c r="N946" s="6">
        <f t="shared" si="29"/>
        <v>30</v>
      </c>
    </row>
    <row r="947" spans="1:14" x14ac:dyDescent="0.25">
      <c r="A947" s="6">
        <v>30</v>
      </c>
      <c r="G947" s="6">
        <f t="shared" si="28"/>
        <v>30</v>
      </c>
      <c r="N947" s="6">
        <f t="shared" si="29"/>
        <v>30</v>
      </c>
    </row>
    <row r="948" spans="1:14" x14ac:dyDescent="0.25">
      <c r="A948" s="6">
        <v>30</v>
      </c>
      <c r="G948" s="6">
        <f t="shared" si="28"/>
        <v>30</v>
      </c>
      <c r="N948" s="6">
        <f t="shared" si="29"/>
        <v>30</v>
      </c>
    </row>
    <row r="949" spans="1:14" x14ac:dyDescent="0.25">
      <c r="A949" s="6">
        <v>30</v>
      </c>
      <c r="G949" s="6">
        <f t="shared" si="28"/>
        <v>30</v>
      </c>
      <c r="N949" s="6">
        <f t="shared" si="29"/>
        <v>30</v>
      </c>
    </row>
    <row r="950" spans="1:14" x14ac:dyDescent="0.25">
      <c r="A950" s="6">
        <v>30</v>
      </c>
      <c r="G950" s="6">
        <f t="shared" si="28"/>
        <v>30</v>
      </c>
      <c r="N950" s="6">
        <f t="shared" si="29"/>
        <v>30</v>
      </c>
    </row>
    <row r="951" spans="1:14" x14ac:dyDescent="0.25">
      <c r="A951" s="6">
        <v>30</v>
      </c>
      <c r="G951" s="6">
        <f t="shared" si="28"/>
        <v>30</v>
      </c>
      <c r="N951" s="6">
        <f t="shared" si="29"/>
        <v>30</v>
      </c>
    </row>
    <row r="952" spans="1:14" x14ac:dyDescent="0.25">
      <c r="A952" s="6">
        <v>30</v>
      </c>
      <c r="G952" s="6">
        <f t="shared" si="28"/>
        <v>30</v>
      </c>
      <c r="N952" s="6">
        <f t="shared" si="29"/>
        <v>30</v>
      </c>
    </row>
    <row r="953" spans="1:14" x14ac:dyDescent="0.25">
      <c r="A953" s="6">
        <v>30</v>
      </c>
      <c r="G953" s="6">
        <f t="shared" si="28"/>
        <v>30</v>
      </c>
      <c r="N953" s="6">
        <f t="shared" si="29"/>
        <v>30</v>
      </c>
    </row>
    <row r="954" spans="1:14" x14ac:dyDescent="0.25">
      <c r="A954" s="6">
        <v>30</v>
      </c>
      <c r="G954" s="6">
        <f t="shared" si="28"/>
        <v>30</v>
      </c>
      <c r="N954" s="6">
        <f t="shared" si="29"/>
        <v>30</v>
      </c>
    </row>
    <row r="955" spans="1:14" x14ac:dyDescent="0.25">
      <c r="A955" s="6">
        <v>30</v>
      </c>
      <c r="G955" s="6">
        <f t="shared" si="28"/>
        <v>30</v>
      </c>
      <c r="N955" s="6">
        <f t="shared" si="29"/>
        <v>30</v>
      </c>
    </row>
    <row r="956" spans="1:14" x14ac:dyDescent="0.25">
      <c r="A956" s="6">
        <v>30</v>
      </c>
      <c r="G956" s="6">
        <f t="shared" si="28"/>
        <v>30</v>
      </c>
      <c r="N956" s="6">
        <f t="shared" si="29"/>
        <v>30</v>
      </c>
    </row>
    <row r="957" spans="1:14" x14ac:dyDescent="0.25">
      <c r="A957" s="6">
        <v>30</v>
      </c>
      <c r="G957" s="6">
        <f t="shared" si="28"/>
        <v>30</v>
      </c>
      <c r="N957" s="6">
        <f t="shared" si="29"/>
        <v>30</v>
      </c>
    </row>
    <row r="958" spans="1:14" x14ac:dyDescent="0.25">
      <c r="A958" s="6">
        <v>30</v>
      </c>
      <c r="G958" s="6">
        <f t="shared" si="28"/>
        <v>30</v>
      </c>
      <c r="N958" s="6">
        <f t="shared" si="29"/>
        <v>30</v>
      </c>
    </row>
    <row r="959" spans="1:14" x14ac:dyDescent="0.25">
      <c r="A959" s="6">
        <v>65</v>
      </c>
      <c r="G959" s="6">
        <f t="shared" si="28"/>
        <v>65</v>
      </c>
      <c r="N959" s="6">
        <f t="shared" si="29"/>
        <v>65</v>
      </c>
    </row>
    <row r="960" spans="1:14" x14ac:dyDescent="0.25">
      <c r="A960" s="6">
        <v>65</v>
      </c>
      <c r="G960" s="6">
        <f t="shared" si="28"/>
        <v>65</v>
      </c>
      <c r="N960" s="6">
        <f t="shared" si="29"/>
        <v>65</v>
      </c>
    </row>
    <row r="961" spans="1:14" x14ac:dyDescent="0.25">
      <c r="A961" s="6">
        <v>90</v>
      </c>
      <c r="G961" s="6">
        <f t="shared" si="28"/>
        <v>90</v>
      </c>
      <c r="N961" s="6">
        <f t="shared" si="29"/>
        <v>90</v>
      </c>
    </row>
    <row r="962" spans="1:14" x14ac:dyDescent="0.25">
      <c r="A962" s="6">
        <v>90</v>
      </c>
      <c r="G962" s="6">
        <f t="shared" si="28"/>
        <v>90</v>
      </c>
      <c r="N962" s="6">
        <f t="shared" si="29"/>
        <v>90</v>
      </c>
    </row>
    <row r="963" spans="1:14" x14ac:dyDescent="0.25">
      <c r="A963" s="6">
        <v>90</v>
      </c>
      <c r="G963" s="6">
        <f t="shared" si="28"/>
        <v>90</v>
      </c>
      <c r="N963" s="6">
        <f t="shared" si="29"/>
        <v>90</v>
      </c>
    </row>
    <row r="964" spans="1:14" x14ac:dyDescent="0.25">
      <c r="A964" s="6">
        <v>90</v>
      </c>
      <c r="G964" s="6">
        <f t="shared" ref="G964:G1027" si="30">IF(A964&lt;12.5,"59",A964)</f>
        <v>90</v>
      </c>
      <c r="N964" s="6">
        <f t="shared" ref="N964:N1027" si="31">IF(G964&lt;=17.5,"61",G964)</f>
        <v>90</v>
      </c>
    </row>
    <row r="965" spans="1:14" x14ac:dyDescent="0.25">
      <c r="A965" s="6">
        <v>90</v>
      </c>
      <c r="G965" s="6">
        <f t="shared" si="30"/>
        <v>90</v>
      </c>
      <c r="N965" s="6">
        <f t="shared" si="31"/>
        <v>90</v>
      </c>
    </row>
    <row r="966" spans="1:14" x14ac:dyDescent="0.25">
      <c r="A966" s="6">
        <v>90</v>
      </c>
      <c r="G966" s="6">
        <f t="shared" si="30"/>
        <v>90</v>
      </c>
      <c r="N966" s="6">
        <f t="shared" si="31"/>
        <v>90</v>
      </c>
    </row>
    <row r="967" spans="1:14" x14ac:dyDescent="0.25">
      <c r="A967" s="6">
        <v>90</v>
      </c>
      <c r="G967" s="6">
        <f t="shared" si="30"/>
        <v>90</v>
      </c>
      <c r="N967" s="6">
        <f t="shared" si="31"/>
        <v>90</v>
      </c>
    </row>
    <row r="968" spans="1:14" x14ac:dyDescent="0.25">
      <c r="A968" s="6">
        <v>90</v>
      </c>
      <c r="G968" s="6">
        <f t="shared" si="30"/>
        <v>90</v>
      </c>
      <c r="N968" s="6">
        <f t="shared" si="31"/>
        <v>90</v>
      </c>
    </row>
    <row r="969" spans="1:14" x14ac:dyDescent="0.25">
      <c r="A969" s="6">
        <v>90</v>
      </c>
      <c r="G969" s="6">
        <f t="shared" si="30"/>
        <v>90</v>
      </c>
      <c r="N969" s="6">
        <f t="shared" si="31"/>
        <v>90</v>
      </c>
    </row>
    <row r="970" spans="1:14" x14ac:dyDescent="0.25">
      <c r="A970" s="6">
        <v>90</v>
      </c>
      <c r="G970" s="6">
        <f t="shared" si="30"/>
        <v>90</v>
      </c>
      <c r="N970" s="6">
        <f t="shared" si="31"/>
        <v>90</v>
      </c>
    </row>
    <row r="971" spans="1:14" x14ac:dyDescent="0.25">
      <c r="A971" s="6">
        <v>90</v>
      </c>
      <c r="G971" s="6">
        <f t="shared" si="30"/>
        <v>90</v>
      </c>
      <c r="N971" s="6">
        <f t="shared" si="31"/>
        <v>90</v>
      </c>
    </row>
    <row r="972" spans="1:14" x14ac:dyDescent="0.25">
      <c r="A972" s="6">
        <v>90</v>
      </c>
      <c r="G972" s="6">
        <f t="shared" si="30"/>
        <v>90</v>
      </c>
      <c r="N972" s="6">
        <f t="shared" si="31"/>
        <v>90</v>
      </c>
    </row>
    <row r="973" spans="1:14" x14ac:dyDescent="0.25">
      <c r="A973" s="6">
        <v>90</v>
      </c>
      <c r="G973" s="6">
        <f t="shared" si="30"/>
        <v>90</v>
      </c>
      <c r="N973" s="6">
        <f t="shared" si="31"/>
        <v>90</v>
      </c>
    </row>
    <row r="974" spans="1:14" x14ac:dyDescent="0.25">
      <c r="A974" s="6">
        <v>90</v>
      </c>
      <c r="G974" s="6">
        <f t="shared" si="30"/>
        <v>90</v>
      </c>
      <c r="N974" s="6">
        <f t="shared" si="31"/>
        <v>90</v>
      </c>
    </row>
    <row r="975" spans="1:14" x14ac:dyDescent="0.25">
      <c r="A975" s="6">
        <v>90</v>
      </c>
      <c r="G975" s="6">
        <f t="shared" si="30"/>
        <v>90</v>
      </c>
      <c r="N975" s="6">
        <f t="shared" si="31"/>
        <v>90</v>
      </c>
    </row>
    <row r="976" spans="1:14" x14ac:dyDescent="0.25">
      <c r="A976" s="6">
        <v>90</v>
      </c>
      <c r="G976" s="6">
        <f t="shared" si="30"/>
        <v>90</v>
      </c>
      <c r="N976" s="6">
        <f t="shared" si="31"/>
        <v>90</v>
      </c>
    </row>
    <row r="977" spans="1:14" x14ac:dyDescent="0.25">
      <c r="A977" s="6">
        <v>90</v>
      </c>
      <c r="G977" s="6">
        <f t="shared" si="30"/>
        <v>90</v>
      </c>
      <c r="N977" s="6">
        <f t="shared" si="31"/>
        <v>90</v>
      </c>
    </row>
    <row r="978" spans="1:14" x14ac:dyDescent="0.25">
      <c r="A978" s="6">
        <v>90</v>
      </c>
      <c r="G978" s="6">
        <f t="shared" si="30"/>
        <v>90</v>
      </c>
      <c r="N978" s="6">
        <f t="shared" si="31"/>
        <v>90</v>
      </c>
    </row>
    <row r="979" spans="1:14" x14ac:dyDescent="0.25">
      <c r="A979" s="6">
        <v>90</v>
      </c>
      <c r="G979" s="6">
        <f t="shared" si="30"/>
        <v>90</v>
      </c>
      <c r="N979" s="6">
        <f t="shared" si="31"/>
        <v>90</v>
      </c>
    </row>
    <row r="980" spans="1:14" x14ac:dyDescent="0.25">
      <c r="A980" s="6">
        <v>90</v>
      </c>
      <c r="G980" s="6">
        <f t="shared" si="30"/>
        <v>90</v>
      </c>
      <c r="N980" s="6">
        <f t="shared" si="31"/>
        <v>90</v>
      </c>
    </row>
    <row r="981" spans="1:14" x14ac:dyDescent="0.25">
      <c r="A981" s="6">
        <v>90</v>
      </c>
      <c r="G981" s="6">
        <f t="shared" si="30"/>
        <v>90</v>
      </c>
      <c r="N981" s="6">
        <f t="shared" si="31"/>
        <v>90</v>
      </c>
    </row>
    <row r="982" spans="1:14" x14ac:dyDescent="0.25">
      <c r="A982" s="6">
        <v>90</v>
      </c>
      <c r="G982" s="6">
        <f t="shared" si="30"/>
        <v>90</v>
      </c>
      <c r="N982" s="6">
        <f t="shared" si="31"/>
        <v>90</v>
      </c>
    </row>
    <row r="983" spans="1:14" x14ac:dyDescent="0.25">
      <c r="A983" s="6">
        <v>90</v>
      </c>
      <c r="G983" s="6">
        <f t="shared" si="30"/>
        <v>90</v>
      </c>
      <c r="N983" s="6">
        <f t="shared" si="31"/>
        <v>90</v>
      </c>
    </row>
    <row r="984" spans="1:14" x14ac:dyDescent="0.25">
      <c r="A984" s="6">
        <v>90</v>
      </c>
      <c r="G984" s="6">
        <f t="shared" si="30"/>
        <v>90</v>
      </c>
      <c r="N984" s="6">
        <f t="shared" si="31"/>
        <v>90</v>
      </c>
    </row>
    <row r="985" spans="1:14" x14ac:dyDescent="0.25">
      <c r="A985" s="6">
        <v>90</v>
      </c>
      <c r="G985" s="6">
        <f t="shared" si="30"/>
        <v>90</v>
      </c>
      <c r="N985" s="6">
        <f t="shared" si="31"/>
        <v>90</v>
      </c>
    </row>
    <row r="986" spans="1:14" x14ac:dyDescent="0.25">
      <c r="A986" s="6">
        <v>90</v>
      </c>
      <c r="G986" s="6">
        <f t="shared" si="30"/>
        <v>90</v>
      </c>
      <c r="N986" s="6">
        <f t="shared" si="31"/>
        <v>90</v>
      </c>
    </row>
    <row r="987" spans="1:14" x14ac:dyDescent="0.25">
      <c r="A987" s="6">
        <v>45</v>
      </c>
      <c r="G987" s="6">
        <f t="shared" si="30"/>
        <v>45</v>
      </c>
      <c r="N987" s="6">
        <f t="shared" si="31"/>
        <v>45</v>
      </c>
    </row>
    <row r="988" spans="1:14" x14ac:dyDescent="0.25">
      <c r="A988" s="6">
        <v>45</v>
      </c>
      <c r="G988" s="6">
        <f t="shared" si="30"/>
        <v>45</v>
      </c>
      <c r="N988" s="6">
        <f t="shared" si="31"/>
        <v>45</v>
      </c>
    </row>
    <row r="989" spans="1:14" x14ac:dyDescent="0.25">
      <c r="A989" s="6">
        <v>45</v>
      </c>
      <c r="G989" s="6">
        <f t="shared" si="30"/>
        <v>45</v>
      </c>
      <c r="N989" s="6">
        <f t="shared" si="31"/>
        <v>45</v>
      </c>
    </row>
    <row r="990" spans="1:14" x14ac:dyDescent="0.25">
      <c r="A990" s="6">
        <v>45</v>
      </c>
      <c r="G990" s="6">
        <f t="shared" si="30"/>
        <v>45</v>
      </c>
      <c r="N990" s="6">
        <f t="shared" si="31"/>
        <v>45</v>
      </c>
    </row>
    <row r="991" spans="1:14" x14ac:dyDescent="0.25">
      <c r="A991" s="6">
        <v>45</v>
      </c>
      <c r="G991" s="6">
        <f t="shared" si="30"/>
        <v>45</v>
      </c>
      <c r="N991" s="6">
        <f t="shared" si="31"/>
        <v>45</v>
      </c>
    </row>
    <row r="992" spans="1:14" x14ac:dyDescent="0.25">
      <c r="A992" s="6">
        <v>45</v>
      </c>
      <c r="G992" s="6">
        <f t="shared" si="30"/>
        <v>45</v>
      </c>
      <c r="N992" s="6">
        <f t="shared" si="31"/>
        <v>45</v>
      </c>
    </row>
    <row r="993" spans="1:14" x14ac:dyDescent="0.25">
      <c r="A993" s="6">
        <v>45</v>
      </c>
      <c r="G993" s="6">
        <f t="shared" si="30"/>
        <v>45</v>
      </c>
      <c r="N993" s="6">
        <f t="shared" si="31"/>
        <v>45</v>
      </c>
    </row>
    <row r="994" spans="1:14" x14ac:dyDescent="0.25">
      <c r="A994" s="6">
        <v>45</v>
      </c>
      <c r="G994" s="6">
        <f t="shared" si="30"/>
        <v>45</v>
      </c>
      <c r="N994" s="6">
        <f t="shared" si="31"/>
        <v>45</v>
      </c>
    </row>
    <row r="995" spans="1:14" x14ac:dyDescent="0.25">
      <c r="A995" s="6">
        <v>45</v>
      </c>
      <c r="G995" s="6">
        <f t="shared" si="30"/>
        <v>45</v>
      </c>
      <c r="N995" s="6">
        <f t="shared" si="31"/>
        <v>45</v>
      </c>
    </row>
    <row r="996" spans="1:14" x14ac:dyDescent="0.25">
      <c r="A996" s="6">
        <v>45</v>
      </c>
      <c r="G996" s="6">
        <f t="shared" si="30"/>
        <v>45</v>
      </c>
      <c r="N996" s="6">
        <f t="shared" si="31"/>
        <v>45</v>
      </c>
    </row>
    <row r="997" spans="1:14" x14ac:dyDescent="0.25">
      <c r="A997" s="6">
        <v>45</v>
      </c>
      <c r="G997" s="6">
        <f t="shared" si="30"/>
        <v>45</v>
      </c>
      <c r="N997" s="6">
        <f t="shared" si="31"/>
        <v>45</v>
      </c>
    </row>
    <row r="998" spans="1:14" x14ac:dyDescent="0.25">
      <c r="A998" s="6">
        <v>45</v>
      </c>
      <c r="G998" s="6">
        <f t="shared" si="30"/>
        <v>45</v>
      </c>
      <c r="N998" s="6">
        <f t="shared" si="31"/>
        <v>45</v>
      </c>
    </row>
    <row r="999" spans="1:14" x14ac:dyDescent="0.25">
      <c r="A999" s="6">
        <v>45</v>
      </c>
      <c r="G999" s="6">
        <f t="shared" si="30"/>
        <v>45</v>
      </c>
      <c r="N999" s="6">
        <f t="shared" si="31"/>
        <v>45</v>
      </c>
    </row>
    <row r="1000" spans="1:14" x14ac:dyDescent="0.25">
      <c r="A1000" s="6">
        <v>45</v>
      </c>
      <c r="G1000" s="6">
        <f t="shared" si="30"/>
        <v>45</v>
      </c>
      <c r="N1000" s="6">
        <f t="shared" si="31"/>
        <v>45</v>
      </c>
    </row>
    <row r="1001" spans="1:14" x14ac:dyDescent="0.25">
      <c r="A1001" s="6">
        <v>45</v>
      </c>
      <c r="G1001" s="6">
        <f t="shared" si="30"/>
        <v>45</v>
      </c>
      <c r="N1001" s="6">
        <f t="shared" si="31"/>
        <v>45</v>
      </c>
    </row>
    <row r="1002" spans="1:14" x14ac:dyDescent="0.25">
      <c r="A1002" s="6">
        <v>45</v>
      </c>
      <c r="G1002" s="6">
        <f t="shared" si="30"/>
        <v>45</v>
      </c>
      <c r="N1002" s="6">
        <f t="shared" si="31"/>
        <v>45</v>
      </c>
    </row>
    <row r="1003" spans="1:14" x14ac:dyDescent="0.25">
      <c r="A1003" s="6">
        <v>45</v>
      </c>
      <c r="G1003" s="6">
        <f t="shared" si="30"/>
        <v>45</v>
      </c>
      <c r="N1003" s="6">
        <f t="shared" si="31"/>
        <v>45</v>
      </c>
    </row>
    <row r="1004" spans="1:14" x14ac:dyDescent="0.25">
      <c r="A1004" s="6">
        <v>45</v>
      </c>
      <c r="G1004" s="6">
        <f t="shared" si="30"/>
        <v>45</v>
      </c>
      <c r="N1004" s="6">
        <f t="shared" si="31"/>
        <v>45</v>
      </c>
    </row>
    <row r="1005" spans="1:14" x14ac:dyDescent="0.25">
      <c r="A1005" s="6">
        <v>45</v>
      </c>
      <c r="G1005" s="6">
        <f t="shared" si="30"/>
        <v>45</v>
      </c>
      <c r="N1005" s="6">
        <f t="shared" si="31"/>
        <v>45</v>
      </c>
    </row>
    <row r="1006" spans="1:14" x14ac:dyDescent="0.25">
      <c r="A1006" s="6">
        <v>45</v>
      </c>
      <c r="G1006" s="6">
        <f t="shared" si="30"/>
        <v>45</v>
      </c>
      <c r="N1006" s="6">
        <f t="shared" si="31"/>
        <v>45</v>
      </c>
    </row>
    <row r="1007" spans="1:14" x14ac:dyDescent="0.25">
      <c r="A1007" s="6">
        <v>45</v>
      </c>
      <c r="G1007" s="6">
        <f t="shared" si="30"/>
        <v>45</v>
      </c>
      <c r="N1007" s="6">
        <f t="shared" si="31"/>
        <v>45</v>
      </c>
    </row>
    <row r="1008" spans="1:14" x14ac:dyDescent="0.25">
      <c r="A1008" s="6">
        <v>45</v>
      </c>
      <c r="G1008" s="6">
        <f t="shared" si="30"/>
        <v>45</v>
      </c>
      <c r="N1008" s="6">
        <f t="shared" si="31"/>
        <v>45</v>
      </c>
    </row>
    <row r="1009" spans="1:14" x14ac:dyDescent="0.25">
      <c r="A1009" s="6">
        <v>45</v>
      </c>
      <c r="G1009" s="6">
        <f t="shared" si="30"/>
        <v>45</v>
      </c>
      <c r="N1009" s="6">
        <f t="shared" si="31"/>
        <v>45</v>
      </c>
    </row>
    <row r="1010" spans="1:14" x14ac:dyDescent="0.25">
      <c r="A1010" s="6">
        <v>45</v>
      </c>
      <c r="G1010" s="6">
        <f t="shared" si="30"/>
        <v>45</v>
      </c>
      <c r="N1010" s="6">
        <f t="shared" si="31"/>
        <v>45</v>
      </c>
    </row>
    <row r="1011" spans="1:14" x14ac:dyDescent="0.25">
      <c r="A1011" s="6">
        <v>45</v>
      </c>
      <c r="G1011" s="6">
        <f t="shared" si="30"/>
        <v>45</v>
      </c>
      <c r="N1011" s="6">
        <f t="shared" si="31"/>
        <v>45</v>
      </c>
    </row>
    <row r="1012" spans="1:14" x14ac:dyDescent="0.25">
      <c r="A1012" s="6">
        <v>45</v>
      </c>
      <c r="G1012" s="6">
        <f t="shared" si="30"/>
        <v>45</v>
      </c>
      <c r="N1012" s="6">
        <f t="shared" si="31"/>
        <v>45</v>
      </c>
    </row>
    <row r="1013" spans="1:14" x14ac:dyDescent="0.25">
      <c r="A1013" s="6">
        <v>45</v>
      </c>
      <c r="G1013" s="6">
        <f t="shared" si="30"/>
        <v>45</v>
      </c>
      <c r="N1013" s="6">
        <f t="shared" si="31"/>
        <v>45</v>
      </c>
    </row>
    <row r="1014" spans="1:14" x14ac:dyDescent="0.25">
      <c r="A1014" s="6">
        <v>72</v>
      </c>
      <c r="G1014" s="6">
        <f t="shared" si="30"/>
        <v>72</v>
      </c>
      <c r="N1014" s="6">
        <f t="shared" si="31"/>
        <v>72</v>
      </c>
    </row>
    <row r="1015" spans="1:14" x14ac:dyDescent="0.25">
      <c r="A1015" s="6">
        <v>72</v>
      </c>
      <c r="G1015" s="6">
        <f t="shared" si="30"/>
        <v>72</v>
      </c>
      <c r="N1015" s="6">
        <f t="shared" si="31"/>
        <v>72</v>
      </c>
    </row>
    <row r="1016" spans="1:14" x14ac:dyDescent="0.25">
      <c r="A1016" s="6">
        <v>72</v>
      </c>
      <c r="G1016" s="6">
        <f t="shared" si="30"/>
        <v>72</v>
      </c>
      <c r="N1016" s="6">
        <f t="shared" si="31"/>
        <v>72</v>
      </c>
    </row>
    <row r="1017" spans="1:14" x14ac:dyDescent="0.25">
      <c r="A1017" s="6">
        <v>72</v>
      </c>
      <c r="G1017" s="6">
        <f t="shared" si="30"/>
        <v>72</v>
      </c>
      <c r="N1017" s="6">
        <f t="shared" si="31"/>
        <v>72</v>
      </c>
    </row>
    <row r="1018" spans="1:14" x14ac:dyDescent="0.25">
      <c r="A1018" s="6">
        <v>72</v>
      </c>
      <c r="G1018" s="6">
        <f t="shared" si="30"/>
        <v>72</v>
      </c>
      <c r="N1018" s="6">
        <f t="shared" si="31"/>
        <v>72</v>
      </c>
    </row>
    <row r="1019" spans="1:14" x14ac:dyDescent="0.25">
      <c r="A1019" s="6">
        <v>72</v>
      </c>
      <c r="G1019" s="6">
        <f t="shared" si="30"/>
        <v>72</v>
      </c>
      <c r="N1019" s="6">
        <f t="shared" si="31"/>
        <v>72</v>
      </c>
    </row>
    <row r="1020" spans="1:14" x14ac:dyDescent="0.25">
      <c r="A1020" s="6">
        <v>90</v>
      </c>
      <c r="G1020" s="6">
        <f t="shared" si="30"/>
        <v>90</v>
      </c>
      <c r="N1020" s="6">
        <f t="shared" si="31"/>
        <v>90</v>
      </c>
    </row>
    <row r="1021" spans="1:14" x14ac:dyDescent="0.25">
      <c r="A1021" s="6">
        <v>90</v>
      </c>
      <c r="G1021" s="6">
        <f t="shared" si="30"/>
        <v>90</v>
      </c>
      <c r="N1021" s="6">
        <f t="shared" si="31"/>
        <v>90</v>
      </c>
    </row>
    <row r="1022" spans="1:14" x14ac:dyDescent="0.25">
      <c r="A1022" s="6">
        <v>90</v>
      </c>
      <c r="G1022" s="6">
        <f t="shared" si="30"/>
        <v>90</v>
      </c>
      <c r="N1022" s="6">
        <f t="shared" si="31"/>
        <v>90</v>
      </c>
    </row>
    <row r="1023" spans="1:14" x14ac:dyDescent="0.25">
      <c r="A1023" s="6">
        <v>90</v>
      </c>
      <c r="G1023" s="6">
        <f t="shared" si="30"/>
        <v>90</v>
      </c>
      <c r="N1023" s="6">
        <f t="shared" si="31"/>
        <v>90</v>
      </c>
    </row>
    <row r="1024" spans="1:14" x14ac:dyDescent="0.25">
      <c r="A1024" s="6">
        <v>90</v>
      </c>
      <c r="G1024" s="6">
        <f t="shared" si="30"/>
        <v>90</v>
      </c>
      <c r="N1024" s="6">
        <f t="shared" si="31"/>
        <v>90</v>
      </c>
    </row>
    <row r="1025" spans="1:14" x14ac:dyDescent="0.25">
      <c r="A1025" s="6">
        <v>90</v>
      </c>
      <c r="G1025" s="6">
        <f t="shared" si="30"/>
        <v>90</v>
      </c>
      <c r="N1025" s="6">
        <f t="shared" si="31"/>
        <v>90</v>
      </c>
    </row>
    <row r="1026" spans="1:14" x14ac:dyDescent="0.25">
      <c r="A1026" s="6">
        <v>90</v>
      </c>
      <c r="G1026" s="6">
        <f t="shared" si="30"/>
        <v>90</v>
      </c>
      <c r="N1026" s="6">
        <f t="shared" si="31"/>
        <v>90</v>
      </c>
    </row>
    <row r="1027" spans="1:14" x14ac:dyDescent="0.25">
      <c r="A1027" s="6">
        <v>90</v>
      </c>
      <c r="G1027" s="6">
        <f t="shared" si="30"/>
        <v>90</v>
      </c>
      <c r="N1027" s="6">
        <f t="shared" si="31"/>
        <v>90</v>
      </c>
    </row>
    <row r="1028" spans="1:14" x14ac:dyDescent="0.25">
      <c r="A1028" s="6">
        <v>90</v>
      </c>
      <c r="G1028" s="6">
        <f t="shared" ref="G1028:G1091" si="32">IF(A1028&lt;12.5,"59",A1028)</f>
        <v>90</v>
      </c>
      <c r="N1028" s="6">
        <f t="shared" ref="N1028:N1091" si="33">IF(G1028&lt;=17.5,"61",G1028)</f>
        <v>90</v>
      </c>
    </row>
    <row r="1029" spans="1:14" x14ac:dyDescent="0.25">
      <c r="A1029" s="6">
        <v>90</v>
      </c>
      <c r="G1029" s="6">
        <f t="shared" si="32"/>
        <v>90</v>
      </c>
      <c r="N1029" s="6">
        <f t="shared" si="33"/>
        <v>90</v>
      </c>
    </row>
    <row r="1030" spans="1:14" x14ac:dyDescent="0.25">
      <c r="A1030" s="6">
        <v>90</v>
      </c>
      <c r="G1030" s="6">
        <f t="shared" si="32"/>
        <v>90</v>
      </c>
      <c r="N1030" s="6">
        <f t="shared" si="33"/>
        <v>90</v>
      </c>
    </row>
    <row r="1031" spans="1:14" x14ac:dyDescent="0.25">
      <c r="A1031" s="6">
        <v>90</v>
      </c>
      <c r="G1031" s="6">
        <f t="shared" si="32"/>
        <v>90</v>
      </c>
      <c r="N1031" s="6">
        <f t="shared" si="33"/>
        <v>90</v>
      </c>
    </row>
    <row r="1032" spans="1:14" x14ac:dyDescent="0.25">
      <c r="A1032" s="6">
        <v>90</v>
      </c>
      <c r="G1032" s="6">
        <f t="shared" si="32"/>
        <v>90</v>
      </c>
      <c r="N1032" s="6">
        <f t="shared" si="33"/>
        <v>90</v>
      </c>
    </row>
    <row r="1033" spans="1:14" x14ac:dyDescent="0.25">
      <c r="A1033" s="6">
        <v>90</v>
      </c>
      <c r="G1033" s="6">
        <f t="shared" si="32"/>
        <v>90</v>
      </c>
      <c r="N1033" s="6">
        <f t="shared" si="33"/>
        <v>90</v>
      </c>
    </row>
    <row r="1034" spans="1:14" x14ac:dyDescent="0.25">
      <c r="A1034" s="6">
        <v>90</v>
      </c>
      <c r="G1034" s="6">
        <f t="shared" si="32"/>
        <v>90</v>
      </c>
      <c r="N1034" s="6">
        <f t="shared" si="33"/>
        <v>90</v>
      </c>
    </row>
    <row r="1035" spans="1:14" x14ac:dyDescent="0.25">
      <c r="A1035" s="6">
        <v>90</v>
      </c>
      <c r="G1035" s="6">
        <f t="shared" si="32"/>
        <v>90</v>
      </c>
      <c r="N1035" s="6">
        <f t="shared" si="33"/>
        <v>90</v>
      </c>
    </row>
    <row r="1036" spans="1:14" x14ac:dyDescent="0.25">
      <c r="A1036" s="6">
        <v>90</v>
      </c>
      <c r="G1036" s="6">
        <f t="shared" si="32"/>
        <v>90</v>
      </c>
      <c r="N1036" s="6">
        <f t="shared" si="33"/>
        <v>90</v>
      </c>
    </row>
    <row r="1037" spans="1:14" x14ac:dyDescent="0.25">
      <c r="A1037" s="6">
        <v>90</v>
      </c>
      <c r="G1037" s="6">
        <f t="shared" si="32"/>
        <v>90</v>
      </c>
      <c r="N1037" s="6">
        <f t="shared" si="33"/>
        <v>90</v>
      </c>
    </row>
    <row r="1038" spans="1:14" x14ac:dyDescent="0.25">
      <c r="A1038" s="6">
        <v>90</v>
      </c>
      <c r="G1038" s="6">
        <f t="shared" si="32"/>
        <v>90</v>
      </c>
      <c r="N1038" s="6">
        <f t="shared" si="33"/>
        <v>90</v>
      </c>
    </row>
    <row r="1039" spans="1:14" x14ac:dyDescent="0.25">
      <c r="A1039" s="6">
        <v>90</v>
      </c>
      <c r="G1039" s="6">
        <f t="shared" si="32"/>
        <v>90</v>
      </c>
      <c r="N1039" s="6">
        <f t="shared" si="33"/>
        <v>90</v>
      </c>
    </row>
    <row r="1040" spans="1:14" x14ac:dyDescent="0.25">
      <c r="A1040" s="6">
        <v>90</v>
      </c>
      <c r="G1040" s="6">
        <f t="shared" si="32"/>
        <v>90</v>
      </c>
      <c r="N1040" s="6">
        <f t="shared" si="33"/>
        <v>90</v>
      </c>
    </row>
    <row r="1041" spans="1:14" x14ac:dyDescent="0.25">
      <c r="A1041" s="6">
        <v>90</v>
      </c>
      <c r="G1041" s="6">
        <f t="shared" si="32"/>
        <v>90</v>
      </c>
      <c r="N1041" s="6">
        <f t="shared" si="33"/>
        <v>90</v>
      </c>
    </row>
    <row r="1042" spans="1:14" x14ac:dyDescent="0.25">
      <c r="A1042" s="6">
        <v>90</v>
      </c>
      <c r="G1042" s="6">
        <f t="shared" si="32"/>
        <v>90</v>
      </c>
      <c r="N1042" s="6">
        <f t="shared" si="33"/>
        <v>90</v>
      </c>
    </row>
    <row r="1043" spans="1:14" x14ac:dyDescent="0.25">
      <c r="A1043" s="6">
        <v>90</v>
      </c>
      <c r="G1043" s="6">
        <f t="shared" si="32"/>
        <v>90</v>
      </c>
      <c r="N1043" s="6">
        <f t="shared" si="33"/>
        <v>90</v>
      </c>
    </row>
    <row r="1044" spans="1:14" x14ac:dyDescent="0.25">
      <c r="A1044" s="6">
        <v>90</v>
      </c>
      <c r="G1044" s="6">
        <f t="shared" si="32"/>
        <v>90</v>
      </c>
      <c r="N1044" s="6">
        <f t="shared" si="33"/>
        <v>90</v>
      </c>
    </row>
    <row r="1045" spans="1:14" x14ac:dyDescent="0.25">
      <c r="A1045" s="6">
        <v>90</v>
      </c>
      <c r="G1045" s="6">
        <f t="shared" si="32"/>
        <v>90</v>
      </c>
      <c r="N1045" s="6">
        <f t="shared" si="33"/>
        <v>90</v>
      </c>
    </row>
    <row r="1046" spans="1:14" x14ac:dyDescent="0.25">
      <c r="A1046" s="6">
        <v>90</v>
      </c>
      <c r="G1046" s="6">
        <f t="shared" si="32"/>
        <v>90</v>
      </c>
      <c r="N1046" s="6">
        <f t="shared" si="33"/>
        <v>90</v>
      </c>
    </row>
    <row r="1047" spans="1:14" x14ac:dyDescent="0.25">
      <c r="A1047" s="6">
        <v>90</v>
      </c>
      <c r="G1047" s="6">
        <f t="shared" si="32"/>
        <v>90</v>
      </c>
      <c r="N1047" s="6">
        <f t="shared" si="33"/>
        <v>90</v>
      </c>
    </row>
    <row r="1048" spans="1:14" x14ac:dyDescent="0.25">
      <c r="A1048" s="6">
        <v>90</v>
      </c>
      <c r="G1048" s="6">
        <f t="shared" si="32"/>
        <v>90</v>
      </c>
      <c r="N1048" s="6">
        <f t="shared" si="33"/>
        <v>90</v>
      </c>
    </row>
    <row r="1049" spans="1:14" x14ac:dyDescent="0.25">
      <c r="A1049" s="6">
        <v>90</v>
      </c>
      <c r="G1049" s="6">
        <f t="shared" si="32"/>
        <v>90</v>
      </c>
      <c r="N1049" s="6">
        <f t="shared" si="33"/>
        <v>90</v>
      </c>
    </row>
    <row r="1050" spans="1:14" x14ac:dyDescent="0.25">
      <c r="A1050" s="6">
        <v>90</v>
      </c>
      <c r="G1050" s="6">
        <f t="shared" si="32"/>
        <v>90</v>
      </c>
      <c r="N1050" s="6">
        <f t="shared" si="33"/>
        <v>90</v>
      </c>
    </row>
    <row r="1051" spans="1:14" x14ac:dyDescent="0.25">
      <c r="A1051" s="6">
        <v>90</v>
      </c>
      <c r="G1051" s="6">
        <f t="shared" si="32"/>
        <v>90</v>
      </c>
      <c r="N1051" s="6">
        <f t="shared" si="33"/>
        <v>90</v>
      </c>
    </row>
    <row r="1052" spans="1:14" x14ac:dyDescent="0.25">
      <c r="A1052" s="6">
        <v>90</v>
      </c>
      <c r="G1052" s="6">
        <f t="shared" si="32"/>
        <v>90</v>
      </c>
      <c r="N1052" s="6">
        <f t="shared" si="33"/>
        <v>90</v>
      </c>
    </row>
    <row r="1053" spans="1:14" x14ac:dyDescent="0.25">
      <c r="A1053" s="6">
        <v>90</v>
      </c>
      <c r="G1053" s="6">
        <f t="shared" si="32"/>
        <v>90</v>
      </c>
      <c r="N1053" s="6">
        <f t="shared" si="33"/>
        <v>90</v>
      </c>
    </row>
    <row r="1054" spans="1:14" x14ac:dyDescent="0.25">
      <c r="A1054" s="6">
        <v>37</v>
      </c>
      <c r="G1054" s="6">
        <f t="shared" si="32"/>
        <v>37</v>
      </c>
      <c r="N1054" s="6">
        <f t="shared" si="33"/>
        <v>37</v>
      </c>
    </row>
    <row r="1055" spans="1:14" x14ac:dyDescent="0.25">
      <c r="A1055" s="6">
        <v>37</v>
      </c>
      <c r="G1055" s="6">
        <f t="shared" si="32"/>
        <v>37</v>
      </c>
      <c r="N1055" s="6">
        <f t="shared" si="33"/>
        <v>37</v>
      </c>
    </row>
    <row r="1056" spans="1:14" x14ac:dyDescent="0.25">
      <c r="A1056" s="6">
        <v>37</v>
      </c>
      <c r="G1056" s="6">
        <f t="shared" si="32"/>
        <v>37</v>
      </c>
      <c r="N1056" s="6">
        <f t="shared" si="33"/>
        <v>37</v>
      </c>
    </row>
    <row r="1057" spans="1:14" x14ac:dyDescent="0.25">
      <c r="A1057" s="6">
        <v>37</v>
      </c>
      <c r="G1057" s="6">
        <f t="shared" si="32"/>
        <v>37</v>
      </c>
      <c r="N1057" s="6">
        <f t="shared" si="33"/>
        <v>37</v>
      </c>
    </row>
    <row r="1058" spans="1:14" x14ac:dyDescent="0.25">
      <c r="A1058" s="6">
        <v>37</v>
      </c>
      <c r="G1058" s="6">
        <f t="shared" si="32"/>
        <v>37</v>
      </c>
      <c r="N1058" s="6">
        <f t="shared" si="33"/>
        <v>37</v>
      </c>
    </row>
    <row r="1059" spans="1:14" x14ac:dyDescent="0.25">
      <c r="A1059" s="6">
        <v>37</v>
      </c>
      <c r="G1059" s="6">
        <f t="shared" si="32"/>
        <v>37</v>
      </c>
      <c r="N1059" s="6">
        <f t="shared" si="33"/>
        <v>37</v>
      </c>
    </row>
    <row r="1060" spans="1:14" x14ac:dyDescent="0.25">
      <c r="A1060" s="6">
        <v>37</v>
      </c>
      <c r="G1060" s="6">
        <f t="shared" si="32"/>
        <v>37</v>
      </c>
      <c r="N1060" s="6">
        <f t="shared" si="33"/>
        <v>37</v>
      </c>
    </row>
    <row r="1061" spans="1:14" x14ac:dyDescent="0.25">
      <c r="A1061" s="6">
        <v>37</v>
      </c>
      <c r="G1061" s="6">
        <f t="shared" si="32"/>
        <v>37</v>
      </c>
      <c r="N1061" s="6">
        <f t="shared" si="33"/>
        <v>37</v>
      </c>
    </row>
    <row r="1062" spans="1:14" x14ac:dyDescent="0.25">
      <c r="A1062" s="6">
        <v>37</v>
      </c>
      <c r="G1062" s="6">
        <f t="shared" si="32"/>
        <v>37</v>
      </c>
      <c r="N1062" s="6">
        <f t="shared" si="33"/>
        <v>37</v>
      </c>
    </row>
    <row r="1063" spans="1:14" x14ac:dyDescent="0.25">
      <c r="A1063" s="6">
        <v>37</v>
      </c>
      <c r="G1063" s="6">
        <f t="shared" si="32"/>
        <v>37</v>
      </c>
      <c r="N1063" s="6">
        <f t="shared" si="33"/>
        <v>37</v>
      </c>
    </row>
    <row r="1064" spans="1:14" x14ac:dyDescent="0.25">
      <c r="A1064" s="6">
        <v>37</v>
      </c>
      <c r="G1064" s="6">
        <f t="shared" si="32"/>
        <v>37</v>
      </c>
      <c r="N1064" s="6">
        <f t="shared" si="33"/>
        <v>37</v>
      </c>
    </row>
    <row r="1065" spans="1:14" x14ac:dyDescent="0.25">
      <c r="A1065" s="6">
        <v>37</v>
      </c>
      <c r="G1065" s="6">
        <f t="shared" si="32"/>
        <v>37</v>
      </c>
      <c r="N1065" s="6">
        <f t="shared" si="33"/>
        <v>37</v>
      </c>
    </row>
    <row r="1066" spans="1:14" x14ac:dyDescent="0.25">
      <c r="A1066" s="6">
        <v>37</v>
      </c>
      <c r="G1066" s="6">
        <f t="shared" si="32"/>
        <v>37</v>
      </c>
      <c r="N1066" s="6">
        <f t="shared" si="33"/>
        <v>37</v>
      </c>
    </row>
    <row r="1067" spans="1:14" x14ac:dyDescent="0.25">
      <c r="A1067" s="6">
        <v>55</v>
      </c>
      <c r="G1067" s="6">
        <f t="shared" si="32"/>
        <v>55</v>
      </c>
      <c r="N1067" s="6">
        <f t="shared" si="33"/>
        <v>55</v>
      </c>
    </row>
    <row r="1068" spans="1:14" x14ac:dyDescent="0.25">
      <c r="A1068" s="6">
        <v>55</v>
      </c>
      <c r="G1068" s="6">
        <f t="shared" si="32"/>
        <v>55</v>
      </c>
      <c r="N1068" s="6">
        <f t="shared" si="33"/>
        <v>55</v>
      </c>
    </row>
    <row r="1069" spans="1:14" x14ac:dyDescent="0.25">
      <c r="A1069" s="6">
        <v>55</v>
      </c>
      <c r="G1069" s="6">
        <f t="shared" si="32"/>
        <v>55</v>
      </c>
      <c r="N1069" s="6">
        <f t="shared" si="33"/>
        <v>55</v>
      </c>
    </row>
    <row r="1070" spans="1:14" x14ac:dyDescent="0.25">
      <c r="A1070" s="6">
        <v>55</v>
      </c>
      <c r="G1070" s="6">
        <f t="shared" si="32"/>
        <v>55</v>
      </c>
      <c r="N1070" s="6">
        <f t="shared" si="33"/>
        <v>55</v>
      </c>
    </row>
    <row r="1071" spans="1:14" x14ac:dyDescent="0.25">
      <c r="A1071" s="6">
        <v>55</v>
      </c>
      <c r="G1071" s="6">
        <f t="shared" si="32"/>
        <v>55</v>
      </c>
      <c r="N1071" s="6">
        <f t="shared" si="33"/>
        <v>55</v>
      </c>
    </row>
    <row r="1072" spans="1:14" x14ac:dyDescent="0.25">
      <c r="A1072" s="6">
        <v>55</v>
      </c>
      <c r="G1072" s="6">
        <f t="shared" si="32"/>
        <v>55</v>
      </c>
      <c r="N1072" s="6">
        <f t="shared" si="33"/>
        <v>55</v>
      </c>
    </row>
    <row r="1073" spans="1:14" x14ac:dyDescent="0.25">
      <c r="A1073" s="6">
        <v>55</v>
      </c>
      <c r="G1073" s="6">
        <f t="shared" si="32"/>
        <v>55</v>
      </c>
      <c r="N1073" s="6">
        <f t="shared" si="33"/>
        <v>55</v>
      </c>
    </row>
    <row r="1074" spans="1:14" x14ac:dyDescent="0.25">
      <c r="A1074" s="6">
        <v>55</v>
      </c>
      <c r="G1074" s="6">
        <f t="shared" si="32"/>
        <v>55</v>
      </c>
      <c r="N1074" s="6">
        <f t="shared" si="33"/>
        <v>55</v>
      </c>
    </row>
    <row r="1075" spans="1:14" x14ac:dyDescent="0.25">
      <c r="A1075" s="6">
        <v>55</v>
      </c>
      <c r="G1075" s="6">
        <f t="shared" si="32"/>
        <v>55</v>
      </c>
      <c r="N1075" s="6">
        <f t="shared" si="33"/>
        <v>55</v>
      </c>
    </row>
    <row r="1076" spans="1:14" x14ac:dyDescent="0.25">
      <c r="A1076" s="6">
        <v>55</v>
      </c>
      <c r="G1076" s="6">
        <f t="shared" si="32"/>
        <v>55</v>
      </c>
      <c r="N1076" s="6">
        <f t="shared" si="33"/>
        <v>55</v>
      </c>
    </row>
    <row r="1077" spans="1:14" x14ac:dyDescent="0.25">
      <c r="A1077" s="6">
        <v>55</v>
      </c>
      <c r="G1077" s="6">
        <f t="shared" si="32"/>
        <v>55</v>
      </c>
      <c r="N1077" s="6">
        <f t="shared" si="33"/>
        <v>55</v>
      </c>
    </row>
    <row r="1078" spans="1:14" x14ac:dyDescent="0.25">
      <c r="A1078" s="6">
        <v>55</v>
      </c>
      <c r="G1078" s="6">
        <f t="shared" si="32"/>
        <v>55</v>
      </c>
      <c r="N1078" s="6">
        <f t="shared" si="33"/>
        <v>55</v>
      </c>
    </row>
    <row r="1079" spans="1:14" x14ac:dyDescent="0.25">
      <c r="A1079" s="6">
        <v>86</v>
      </c>
      <c r="G1079" s="6">
        <f t="shared" si="32"/>
        <v>86</v>
      </c>
      <c r="N1079" s="6">
        <f t="shared" si="33"/>
        <v>86</v>
      </c>
    </row>
    <row r="1080" spans="1:14" x14ac:dyDescent="0.25">
      <c r="A1080" s="6">
        <v>86</v>
      </c>
      <c r="G1080" s="6">
        <f t="shared" si="32"/>
        <v>86</v>
      </c>
      <c r="N1080" s="6">
        <f t="shared" si="33"/>
        <v>86</v>
      </c>
    </row>
    <row r="1081" spans="1:14" x14ac:dyDescent="0.25">
      <c r="A1081" s="6">
        <v>86</v>
      </c>
      <c r="G1081" s="6">
        <f t="shared" si="32"/>
        <v>86</v>
      </c>
      <c r="N1081" s="6">
        <f t="shared" si="33"/>
        <v>86</v>
      </c>
    </row>
    <row r="1082" spans="1:14" x14ac:dyDescent="0.25">
      <c r="A1082" s="6">
        <v>86</v>
      </c>
      <c r="G1082" s="6">
        <f t="shared" si="32"/>
        <v>86</v>
      </c>
      <c r="N1082" s="6">
        <f t="shared" si="33"/>
        <v>86</v>
      </c>
    </row>
    <row r="1083" spans="1:14" x14ac:dyDescent="0.25">
      <c r="A1083" s="6">
        <v>86</v>
      </c>
      <c r="G1083" s="6">
        <f t="shared" si="32"/>
        <v>86</v>
      </c>
      <c r="N1083" s="6">
        <f t="shared" si="33"/>
        <v>86</v>
      </c>
    </row>
    <row r="1084" spans="1:14" x14ac:dyDescent="0.25">
      <c r="A1084" s="6">
        <v>86</v>
      </c>
      <c r="G1084" s="6">
        <f t="shared" si="32"/>
        <v>86</v>
      </c>
      <c r="N1084" s="6">
        <f t="shared" si="33"/>
        <v>86</v>
      </c>
    </row>
    <row r="1085" spans="1:14" x14ac:dyDescent="0.25">
      <c r="A1085" s="6">
        <v>86</v>
      </c>
      <c r="G1085" s="6">
        <f t="shared" si="32"/>
        <v>86</v>
      </c>
      <c r="N1085" s="6">
        <f t="shared" si="33"/>
        <v>86</v>
      </c>
    </row>
    <row r="1086" spans="1:14" x14ac:dyDescent="0.25">
      <c r="A1086" s="6">
        <v>86</v>
      </c>
      <c r="G1086" s="6">
        <f t="shared" si="32"/>
        <v>86</v>
      </c>
      <c r="N1086" s="6">
        <f t="shared" si="33"/>
        <v>86</v>
      </c>
    </row>
    <row r="1087" spans="1:14" x14ac:dyDescent="0.25">
      <c r="A1087" s="6">
        <v>86</v>
      </c>
      <c r="G1087" s="6">
        <f t="shared" si="32"/>
        <v>86</v>
      </c>
      <c r="N1087" s="6">
        <f t="shared" si="33"/>
        <v>86</v>
      </c>
    </row>
    <row r="1088" spans="1:14" x14ac:dyDescent="0.25">
      <c r="A1088" s="6">
        <v>86</v>
      </c>
      <c r="G1088" s="6">
        <f t="shared" si="32"/>
        <v>86</v>
      </c>
      <c r="N1088" s="6">
        <f t="shared" si="33"/>
        <v>86</v>
      </c>
    </row>
    <row r="1089" spans="1:14" x14ac:dyDescent="0.25">
      <c r="A1089" s="6">
        <v>86</v>
      </c>
      <c r="G1089" s="6">
        <f t="shared" si="32"/>
        <v>86</v>
      </c>
      <c r="N1089" s="6">
        <f t="shared" si="33"/>
        <v>86</v>
      </c>
    </row>
    <row r="1090" spans="1:14" x14ac:dyDescent="0.25">
      <c r="A1090" s="6">
        <v>86</v>
      </c>
      <c r="G1090" s="6">
        <f t="shared" si="32"/>
        <v>86</v>
      </c>
      <c r="N1090" s="6">
        <f t="shared" si="33"/>
        <v>86</v>
      </c>
    </row>
    <row r="1091" spans="1:14" x14ac:dyDescent="0.25">
      <c r="A1091" s="6">
        <v>86</v>
      </c>
      <c r="G1091" s="6">
        <f t="shared" si="32"/>
        <v>86</v>
      </c>
      <c r="N1091" s="6">
        <f t="shared" si="33"/>
        <v>86</v>
      </c>
    </row>
    <row r="1092" spans="1:14" x14ac:dyDescent="0.25">
      <c r="A1092" s="6">
        <v>86</v>
      </c>
      <c r="G1092" s="6">
        <f t="shared" ref="G1092:G1155" si="34">IF(A1092&lt;12.5,"59",A1092)</f>
        <v>86</v>
      </c>
      <c r="N1092" s="6">
        <f t="shared" ref="N1092:N1155" si="35">IF(G1092&lt;=17.5,"61",G1092)</f>
        <v>86</v>
      </c>
    </row>
    <row r="1093" spans="1:14" x14ac:dyDescent="0.25">
      <c r="A1093" s="6">
        <v>86</v>
      </c>
      <c r="G1093" s="6">
        <f t="shared" si="34"/>
        <v>86</v>
      </c>
      <c r="N1093" s="6">
        <f t="shared" si="35"/>
        <v>86</v>
      </c>
    </row>
    <row r="1094" spans="1:14" x14ac:dyDescent="0.25">
      <c r="A1094" s="6">
        <v>86</v>
      </c>
      <c r="G1094" s="6">
        <f t="shared" si="34"/>
        <v>86</v>
      </c>
      <c r="N1094" s="6">
        <f t="shared" si="35"/>
        <v>86</v>
      </c>
    </row>
    <row r="1095" spans="1:14" x14ac:dyDescent="0.25">
      <c r="A1095" s="6">
        <v>86</v>
      </c>
      <c r="G1095" s="6">
        <f t="shared" si="34"/>
        <v>86</v>
      </c>
      <c r="N1095" s="6">
        <f t="shared" si="35"/>
        <v>86</v>
      </c>
    </row>
    <row r="1096" spans="1:14" x14ac:dyDescent="0.25">
      <c r="A1096" s="6">
        <v>86</v>
      </c>
      <c r="G1096" s="6">
        <f t="shared" si="34"/>
        <v>86</v>
      </c>
      <c r="N1096" s="6">
        <f t="shared" si="35"/>
        <v>86</v>
      </c>
    </row>
    <row r="1097" spans="1:14" x14ac:dyDescent="0.25">
      <c r="A1097" s="6">
        <v>86</v>
      </c>
      <c r="G1097" s="6">
        <f t="shared" si="34"/>
        <v>86</v>
      </c>
      <c r="N1097" s="6">
        <f t="shared" si="35"/>
        <v>86</v>
      </c>
    </row>
    <row r="1098" spans="1:14" x14ac:dyDescent="0.25">
      <c r="A1098" s="6">
        <v>86</v>
      </c>
      <c r="G1098" s="6">
        <f t="shared" si="34"/>
        <v>86</v>
      </c>
      <c r="N1098" s="6">
        <f t="shared" si="35"/>
        <v>86</v>
      </c>
    </row>
    <row r="1099" spans="1:14" x14ac:dyDescent="0.25">
      <c r="A1099" s="6">
        <v>86</v>
      </c>
      <c r="G1099" s="6">
        <f t="shared" si="34"/>
        <v>86</v>
      </c>
      <c r="N1099" s="6">
        <f t="shared" si="35"/>
        <v>86</v>
      </c>
    </row>
    <row r="1100" spans="1:14" x14ac:dyDescent="0.25">
      <c r="A1100" s="6">
        <v>86</v>
      </c>
      <c r="G1100" s="6">
        <f t="shared" si="34"/>
        <v>86</v>
      </c>
      <c r="N1100" s="6">
        <f t="shared" si="35"/>
        <v>86</v>
      </c>
    </row>
    <row r="1101" spans="1:14" x14ac:dyDescent="0.25">
      <c r="A1101" s="6">
        <v>86</v>
      </c>
      <c r="G1101" s="6">
        <f t="shared" si="34"/>
        <v>86</v>
      </c>
      <c r="N1101" s="6">
        <f t="shared" si="35"/>
        <v>86</v>
      </c>
    </row>
    <row r="1102" spans="1:14" x14ac:dyDescent="0.25">
      <c r="A1102" s="6">
        <v>86</v>
      </c>
      <c r="G1102" s="6">
        <f t="shared" si="34"/>
        <v>86</v>
      </c>
      <c r="N1102" s="6">
        <f t="shared" si="35"/>
        <v>86</v>
      </c>
    </row>
    <row r="1103" spans="1:14" x14ac:dyDescent="0.25">
      <c r="A1103" s="6">
        <v>86</v>
      </c>
      <c r="G1103" s="6">
        <f t="shared" si="34"/>
        <v>86</v>
      </c>
      <c r="N1103" s="6">
        <f t="shared" si="35"/>
        <v>86</v>
      </c>
    </row>
    <row r="1104" spans="1:14" x14ac:dyDescent="0.25">
      <c r="A1104" s="6">
        <v>86</v>
      </c>
      <c r="G1104" s="6">
        <f t="shared" si="34"/>
        <v>86</v>
      </c>
      <c r="N1104" s="6">
        <f t="shared" si="35"/>
        <v>86</v>
      </c>
    </row>
    <row r="1105" spans="1:14" x14ac:dyDescent="0.25">
      <c r="A1105" s="6">
        <v>86</v>
      </c>
      <c r="G1105" s="6">
        <f t="shared" si="34"/>
        <v>86</v>
      </c>
      <c r="N1105" s="6">
        <f t="shared" si="35"/>
        <v>86</v>
      </c>
    </row>
    <row r="1106" spans="1:14" x14ac:dyDescent="0.25">
      <c r="A1106" s="6">
        <v>86</v>
      </c>
      <c r="G1106" s="6">
        <f t="shared" si="34"/>
        <v>86</v>
      </c>
      <c r="N1106" s="6">
        <f t="shared" si="35"/>
        <v>86</v>
      </c>
    </row>
    <row r="1107" spans="1:14" x14ac:dyDescent="0.25">
      <c r="A1107" s="6">
        <v>57</v>
      </c>
      <c r="G1107" s="6">
        <f t="shared" si="34"/>
        <v>57</v>
      </c>
      <c r="N1107" s="6">
        <f t="shared" si="35"/>
        <v>57</v>
      </c>
    </row>
    <row r="1108" spans="1:14" x14ac:dyDescent="0.25">
      <c r="A1108" s="6">
        <v>57</v>
      </c>
      <c r="G1108" s="6">
        <f t="shared" si="34"/>
        <v>57</v>
      </c>
      <c r="N1108" s="6">
        <f t="shared" si="35"/>
        <v>57</v>
      </c>
    </row>
    <row r="1109" spans="1:14" x14ac:dyDescent="0.25">
      <c r="A1109" s="6">
        <v>57</v>
      </c>
      <c r="G1109" s="6">
        <f t="shared" si="34"/>
        <v>57</v>
      </c>
      <c r="N1109" s="6">
        <f t="shared" si="35"/>
        <v>57</v>
      </c>
    </row>
    <row r="1110" spans="1:14" x14ac:dyDescent="0.25">
      <c r="A1110" s="6">
        <v>57</v>
      </c>
      <c r="G1110" s="6">
        <f t="shared" si="34"/>
        <v>57</v>
      </c>
      <c r="N1110" s="6">
        <f t="shared" si="35"/>
        <v>57</v>
      </c>
    </row>
    <row r="1111" spans="1:14" x14ac:dyDescent="0.25">
      <c r="A1111" s="6">
        <v>57</v>
      </c>
      <c r="G1111" s="6">
        <f t="shared" si="34"/>
        <v>57</v>
      </c>
      <c r="N1111" s="6">
        <f t="shared" si="35"/>
        <v>57</v>
      </c>
    </row>
    <row r="1112" spans="1:14" x14ac:dyDescent="0.25">
      <c r="A1112" s="6">
        <v>57</v>
      </c>
      <c r="G1112" s="6">
        <f t="shared" si="34"/>
        <v>57</v>
      </c>
      <c r="N1112" s="6">
        <f t="shared" si="35"/>
        <v>57</v>
      </c>
    </row>
    <row r="1113" spans="1:14" x14ac:dyDescent="0.25">
      <c r="A1113" s="6">
        <v>57</v>
      </c>
      <c r="G1113" s="6">
        <f t="shared" si="34"/>
        <v>57</v>
      </c>
      <c r="N1113" s="6">
        <f t="shared" si="35"/>
        <v>57</v>
      </c>
    </row>
    <row r="1114" spans="1:14" x14ac:dyDescent="0.25">
      <c r="A1114" s="6">
        <v>57</v>
      </c>
      <c r="G1114" s="6">
        <f t="shared" si="34"/>
        <v>57</v>
      </c>
      <c r="N1114" s="6">
        <f t="shared" si="35"/>
        <v>57</v>
      </c>
    </row>
    <row r="1115" spans="1:14" x14ac:dyDescent="0.25">
      <c r="A1115" s="6">
        <v>57</v>
      </c>
      <c r="G1115" s="6">
        <f t="shared" si="34"/>
        <v>57</v>
      </c>
      <c r="N1115" s="6">
        <f t="shared" si="35"/>
        <v>57</v>
      </c>
    </row>
    <row r="1116" spans="1:14" x14ac:dyDescent="0.25">
      <c r="A1116" s="6">
        <v>57</v>
      </c>
      <c r="G1116" s="6">
        <f t="shared" si="34"/>
        <v>57</v>
      </c>
      <c r="N1116" s="6">
        <f t="shared" si="35"/>
        <v>57</v>
      </c>
    </row>
    <row r="1117" spans="1:14" x14ac:dyDescent="0.25">
      <c r="A1117" s="6">
        <v>57</v>
      </c>
      <c r="G1117" s="6">
        <f t="shared" si="34"/>
        <v>57</v>
      </c>
      <c r="N1117" s="6">
        <f t="shared" si="35"/>
        <v>57</v>
      </c>
    </row>
    <row r="1118" spans="1:14" x14ac:dyDescent="0.25">
      <c r="A1118" s="6">
        <v>57</v>
      </c>
      <c r="G1118" s="6">
        <f t="shared" si="34"/>
        <v>57</v>
      </c>
      <c r="N1118" s="6">
        <f t="shared" si="35"/>
        <v>57</v>
      </c>
    </row>
    <row r="1119" spans="1:14" x14ac:dyDescent="0.25">
      <c r="A1119" s="6">
        <v>90</v>
      </c>
      <c r="G1119" s="6">
        <f t="shared" si="34"/>
        <v>90</v>
      </c>
      <c r="N1119" s="6">
        <f t="shared" si="35"/>
        <v>90</v>
      </c>
    </row>
    <row r="1120" spans="1:14" x14ac:dyDescent="0.25">
      <c r="A1120" s="6">
        <v>90</v>
      </c>
      <c r="G1120" s="6">
        <f t="shared" si="34"/>
        <v>90</v>
      </c>
      <c r="N1120" s="6">
        <f t="shared" si="35"/>
        <v>90</v>
      </c>
    </row>
    <row r="1121" spans="1:14" x14ac:dyDescent="0.25">
      <c r="A1121" s="6">
        <v>90</v>
      </c>
      <c r="G1121" s="6">
        <f t="shared" si="34"/>
        <v>90</v>
      </c>
      <c r="N1121" s="6">
        <f t="shared" si="35"/>
        <v>90</v>
      </c>
    </row>
    <row r="1122" spans="1:14" x14ac:dyDescent="0.25">
      <c r="A1122" s="6">
        <v>90</v>
      </c>
      <c r="G1122" s="6">
        <f t="shared" si="34"/>
        <v>90</v>
      </c>
      <c r="N1122" s="6">
        <f t="shared" si="35"/>
        <v>90</v>
      </c>
    </row>
    <row r="1123" spans="1:14" x14ac:dyDescent="0.25">
      <c r="A1123" s="6">
        <v>90</v>
      </c>
      <c r="G1123" s="6">
        <f t="shared" si="34"/>
        <v>90</v>
      </c>
      <c r="N1123" s="6">
        <f t="shared" si="35"/>
        <v>90</v>
      </c>
    </row>
    <row r="1124" spans="1:14" x14ac:dyDescent="0.25">
      <c r="A1124" s="6">
        <v>90</v>
      </c>
      <c r="G1124" s="6">
        <f t="shared" si="34"/>
        <v>90</v>
      </c>
      <c r="N1124" s="6">
        <f t="shared" si="35"/>
        <v>90</v>
      </c>
    </row>
    <row r="1125" spans="1:14" x14ac:dyDescent="0.25">
      <c r="A1125" s="6">
        <v>90</v>
      </c>
      <c r="G1125" s="6">
        <f t="shared" si="34"/>
        <v>90</v>
      </c>
      <c r="N1125" s="6">
        <f t="shared" si="35"/>
        <v>90</v>
      </c>
    </row>
    <row r="1126" spans="1:14" x14ac:dyDescent="0.25">
      <c r="A1126" s="6">
        <v>90</v>
      </c>
      <c r="G1126" s="6">
        <f t="shared" si="34"/>
        <v>90</v>
      </c>
      <c r="N1126" s="6">
        <f t="shared" si="35"/>
        <v>90</v>
      </c>
    </row>
    <row r="1127" spans="1:14" x14ac:dyDescent="0.25">
      <c r="A1127" s="6">
        <v>90</v>
      </c>
      <c r="G1127" s="6">
        <f t="shared" si="34"/>
        <v>90</v>
      </c>
      <c r="N1127" s="6">
        <f t="shared" si="35"/>
        <v>90</v>
      </c>
    </row>
    <row r="1128" spans="1:14" x14ac:dyDescent="0.25">
      <c r="A1128" s="6">
        <v>90</v>
      </c>
      <c r="G1128" s="6">
        <f t="shared" si="34"/>
        <v>90</v>
      </c>
      <c r="N1128" s="6">
        <f t="shared" si="35"/>
        <v>90</v>
      </c>
    </row>
    <row r="1129" spans="1:14" x14ac:dyDescent="0.25">
      <c r="A1129" s="6">
        <v>90</v>
      </c>
      <c r="G1129" s="6">
        <f t="shared" si="34"/>
        <v>90</v>
      </c>
      <c r="N1129" s="6">
        <f t="shared" si="35"/>
        <v>90</v>
      </c>
    </row>
    <row r="1130" spans="1:14" x14ac:dyDescent="0.25">
      <c r="A1130" s="6">
        <v>90</v>
      </c>
      <c r="G1130" s="6">
        <f t="shared" si="34"/>
        <v>90</v>
      </c>
      <c r="N1130" s="6">
        <f t="shared" si="35"/>
        <v>90</v>
      </c>
    </row>
    <row r="1131" spans="1:14" x14ac:dyDescent="0.25">
      <c r="A1131" s="6">
        <v>90</v>
      </c>
      <c r="G1131" s="6">
        <f t="shared" si="34"/>
        <v>90</v>
      </c>
      <c r="N1131" s="6">
        <f t="shared" si="35"/>
        <v>90</v>
      </c>
    </row>
    <row r="1132" spans="1:14" x14ac:dyDescent="0.25">
      <c r="A1132" s="6">
        <v>90</v>
      </c>
      <c r="G1132" s="6">
        <f t="shared" si="34"/>
        <v>90</v>
      </c>
      <c r="N1132" s="6">
        <f t="shared" si="35"/>
        <v>90</v>
      </c>
    </row>
    <row r="1133" spans="1:14" x14ac:dyDescent="0.25">
      <c r="A1133" s="6">
        <v>90</v>
      </c>
      <c r="G1133" s="6">
        <f t="shared" si="34"/>
        <v>90</v>
      </c>
      <c r="N1133" s="6">
        <f t="shared" si="35"/>
        <v>90</v>
      </c>
    </row>
    <row r="1134" spans="1:14" x14ac:dyDescent="0.25">
      <c r="A1134" s="6">
        <v>90</v>
      </c>
      <c r="G1134" s="6">
        <f t="shared" si="34"/>
        <v>90</v>
      </c>
      <c r="N1134" s="6">
        <f t="shared" si="35"/>
        <v>90</v>
      </c>
    </row>
    <row r="1135" spans="1:14" x14ac:dyDescent="0.25">
      <c r="A1135" s="6">
        <v>90</v>
      </c>
      <c r="G1135" s="6">
        <f t="shared" si="34"/>
        <v>90</v>
      </c>
      <c r="N1135" s="6">
        <f t="shared" si="35"/>
        <v>90</v>
      </c>
    </row>
    <row r="1136" spans="1:14" x14ac:dyDescent="0.25">
      <c r="A1136" s="6">
        <v>90</v>
      </c>
      <c r="G1136" s="6">
        <f t="shared" si="34"/>
        <v>90</v>
      </c>
      <c r="N1136" s="6">
        <f t="shared" si="35"/>
        <v>90</v>
      </c>
    </row>
    <row r="1137" spans="1:14" x14ac:dyDescent="0.25">
      <c r="A1137" s="6">
        <v>90</v>
      </c>
      <c r="G1137" s="6">
        <f t="shared" si="34"/>
        <v>90</v>
      </c>
      <c r="N1137" s="6">
        <f t="shared" si="35"/>
        <v>90</v>
      </c>
    </row>
    <row r="1138" spans="1:14" x14ac:dyDescent="0.25">
      <c r="A1138" s="6">
        <v>90</v>
      </c>
      <c r="G1138" s="6">
        <f t="shared" si="34"/>
        <v>90</v>
      </c>
      <c r="N1138" s="6">
        <f t="shared" si="35"/>
        <v>90</v>
      </c>
    </row>
    <row r="1139" spans="1:14" x14ac:dyDescent="0.25">
      <c r="A1139" s="6">
        <v>90</v>
      </c>
      <c r="G1139" s="6">
        <f t="shared" si="34"/>
        <v>90</v>
      </c>
      <c r="N1139" s="6">
        <f t="shared" si="35"/>
        <v>90</v>
      </c>
    </row>
    <row r="1140" spans="1:14" x14ac:dyDescent="0.25">
      <c r="A1140" s="6">
        <v>90</v>
      </c>
      <c r="G1140" s="6">
        <f t="shared" si="34"/>
        <v>90</v>
      </c>
      <c r="N1140" s="6">
        <f t="shared" si="35"/>
        <v>90</v>
      </c>
    </row>
    <row r="1141" spans="1:14" x14ac:dyDescent="0.25">
      <c r="A1141" s="6">
        <v>90</v>
      </c>
      <c r="G1141" s="6">
        <f t="shared" si="34"/>
        <v>90</v>
      </c>
      <c r="N1141" s="6">
        <f t="shared" si="35"/>
        <v>90</v>
      </c>
    </row>
    <row r="1142" spans="1:14" x14ac:dyDescent="0.25">
      <c r="A1142" s="6">
        <v>90</v>
      </c>
      <c r="G1142" s="6">
        <f t="shared" si="34"/>
        <v>90</v>
      </c>
      <c r="N1142" s="6">
        <f t="shared" si="35"/>
        <v>90</v>
      </c>
    </row>
    <row r="1143" spans="1:14" x14ac:dyDescent="0.25">
      <c r="A1143" s="6">
        <v>90</v>
      </c>
      <c r="G1143" s="6">
        <f t="shared" si="34"/>
        <v>90</v>
      </c>
      <c r="N1143" s="6">
        <f t="shared" si="35"/>
        <v>90</v>
      </c>
    </row>
    <row r="1144" spans="1:14" x14ac:dyDescent="0.25">
      <c r="A1144" s="6">
        <v>90</v>
      </c>
      <c r="G1144" s="6">
        <f t="shared" si="34"/>
        <v>90</v>
      </c>
      <c r="N1144" s="6">
        <f t="shared" si="35"/>
        <v>90</v>
      </c>
    </row>
    <row r="1145" spans="1:14" x14ac:dyDescent="0.25">
      <c r="A1145" s="6">
        <v>90</v>
      </c>
      <c r="G1145" s="6">
        <f t="shared" si="34"/>
        <v>90</v>
      </c>
      <c r="N1145" s="6">
        <f t="shared" si="35"/>
        <v>90</v>
      </c>
    </row>
    <row r="1146" spans="1:14" x14ac:dyDescent="0.25">
      <c r="A1146" s="6">
        <v>90</v>
      </c>
      <c r="G1146" s="6">
        <f t="shared" si="34"/>
        <v>90</v>
      </c>
      <c r="N1146" s="6">
        <f t="shared" si="35"/>
        <v>90</v>
      </c>
    </row>
    <row r="1147" spans="1:14" x14ac:dyDescent="0.25">
      <c r="A1147" s="6">
        <v>64</v>
      </c>
      <c r="G1147" s="6">
        <f t="shared" si="34"/>
        <v>64</v>
      </c>
      <c r="N1147" s="6">
        <f t="shared" si="35"/>
        <v>64</v>
      </c>
    </row>
    <row r="1148" spans="1:14" x14ac:dyDescent="0.25">
      <c r="A1148" s="6">
        <v>64</v>
      </c>
      <c r="G1148" s="6">
        <f t="shared" si="34"/>
        <v>64</v>
      </c>
      <c r="N1148" s="6">
        <f t="shared" si="35"/>
        <v>64</v>
      </c>
    </row>
    <row r="1149" spans="1:14" x14ac:dyDescent="0.25">
      <c r="A1149" s="6">
        <v>64</v>
      </c>
      <c r="G1149" s="6">
        <f t="shared" si="34"/>
        <v>64</v>
      </c>
      <c r="N1149" s="6">
        <f t="shared" si="35"/>
        <v>64</v>
      </c>
    </row>
    <row r="1150" spans="1:14" x14ac:dyDescent="0.25">
      <c r="A1150" s="6">
        <v>64</v>
      </c>
      <c r="G1150" s="6">
        <f t="shared" si="34"/>
        <v>64</v>
      </c>
      <c r="N1150" s="6">
        <f t="shared" si="35"/>
        <v>64</v>
      </c>
    </row>
    <row r="1151" spans="1:14" x14ac:dyDescent="0.25">
      <c r="A1151" s="6">
        <v>64</v>
      </c>
      <c r="G1151" s="6">
        <f t="shared" si="34"/>
        <v>64</v>
      </c>
      <c r="N1151" s="6">
        <f t="shared" si="35"/>
        <v>64</v>
      </c>
    </row>
    <row r="1152" spans="1:14" x14ac:dyDescent="0.25">
      <c r="A1152" s="6">
        <v>64</v>
      </c>
      <c r="G1152" s="6">
        <f t="shared" si="34"/>
        <v>64</v>
      </c>
      <c r="N1152" s="6">
        <f t="shared" si="35"/>
        <v>64</v>
      </c>
    </row>
    <row r="1153" spans="1:14" x14ac:dyDescent="0.25">
      <c r="A1153" s="6">
        <v>64</v>
      </c>
      <c r="G1153" s="6">
        <f t="shared" si="34"/>
        <v>64</v>
      </c>
      <c r="N1153" s="6">
        <f t="shared" si="35"/>
        <v>64</v>
      </c>
    </row>
    <row r="1154" spans="1:14" x14ac:dyDescent="0.25">
      <c r="A1154" s="6">
        <v>64</v>
      </c>
      <c r="G1154" s="6">
        <f t="shared" si="34"/>
        <v>64</v>
      </c>
      <c r="N1154" s="6">
        <f t="shared" si="35"/>
        <v>64</v>
      </c>
    </row>
    <row r="1155" spans="1:14" x14ac:dyDescent="0.25">
      <c r="A1155" s="6">
        <v>64</v>
      </c>
      <c r="G1155" s="6">
        <f t="shared" si="34"/>
        <v>64</v>
      </c>
      <c r="N1155" s="6">
        <f t="shared" si="35"/>
        <v>64</v>
      </c>
    </row>
    <row r="1156" spans="1:14" x14ac:dyDescent="0.25">
      <c r="A1156" s="6">
        <v>64</v>
      </c>
      <c r="G1156" s="6">
        <f t="shared" ref="G1156:G1219" si="36">IF(A1156&lt;12.5,"59",A1156)</f>
        <v>64</v>
      </c>
      <c r="N1156" s="6">
        <f t="shared" ref="N1156:N1219" si="37">IF(G1156&lt;=17.5,"61",G1156)</f>
        <v>64</v>
      </c>
    </row>
    <row r="1157" spans="1:14" x14ac:dyDescent="0.25">
      <c r="A1157" s="6">
        <v>64</v>
      </c>
      <c r="G1157" s="6">
        <f t="shared" si="36"/>
        <v>64</v>
      </c>
      <c r="N1157" s="6">
        <f t="shared" si="37"/>
        <v>64</v>
      </c>
    </row>
    <row r="1158" spans="1:14" x14ac:dyDescent="0.25">
      <c r="A1158" s="6">
        <v>64</v>
      </c>
      <c r="G1158" s="6">
        <f t="shared" si="36"/>
        <v>64</v>
      </c>
      <c r="N1158" s="6">
        <f t="shared" si="37"/>
        <v>64</v>
      </c>
    </row>
    <row r="1159" spans="1:14" x14ac:dyDescent="0.25">
      <c r="A1159" s="6">
        <v>64</v>
      </c>
      <c r="G1159" s="6">
        <f t="shared" si="36"/>
        <v>64</v>
      </c>
      <c r="N1159" s="6">
        <f t="shared" si="37"/>
        <v>64</v>
      </c>
    </row>
    <row r="1160" spans="1:14" x14ac:dyDescent="0.25">
      <c r="A1160" s="6">
        <v>64</v>
      </c>
      <c r="G1160" s="6">
        <f t="shared" si="36"/>
        <v>64</v>
      </c>
      <c r="N1160" s="6">
        <f t="shared" si="37"/>
        <v>64</v>
      </c>
    </row>
    <row r="1161" spans="1:14" x14ac:dyDescent="0.25">
      <c r="A1161" s="6">
        <v>64</v>
      </c>
      <c r="G1161" s="6">
        <f t="shared" si="36"/>
        <v>64</v>
      </c>
      <c r="N1161" s="6">
        <f t="shared" si="37"/>
        <v>64</v>
      </c>
    </row>
    <row r="1162" spans="1:14" x14ac:dyDescent="0.25">
      <c r="A1162" s="6">
        <v>64</v>
      </c>
      <c r="G1162" s="6">
        <f t="shared" si="36"/>
        <v>64</v>
      </c>
      <c r="N1162" s="6">
        <f t="shared" si="37"/>
        <v>64</v>
      </c>
    </row>
    <row r="1163" spans="1:14" x14ac:dyDescent="0.25">
      <c r="A1163" s="6">
        <v>64</v>
      </c>
      <c r="G1163" s="6">
        <f t="shared" si="36"/>
        <v>64</v>
      </c>
      <c r="N1163" s="6">
        <f t="shared" si="37"/>
        <v>64</v>
      </c>
    </row>
    <row r="1164" spans="1:14" x14ac:dyDescent="0.25">
      <c r="A1164" s="6">
        <v>64</v>
      </c>
      <c r="G1164" s="6">
        <f t="shared" si="36"/>
        <v>64</v>
      </c>
      <c r="N1164" s="6">
        <f t="shared" si="37"/>
        <v>64</v>
      </c>
    </row>
    <row r="1165" spans="1:14" x14ac:dyDescent="0.25">
      <c r="A1165" s="6">
        <v>64</v>
      </c>
      <c r="G1165" s="6">
        <f t="shared" si="36"/>
        <v>64</v>
      </c>
      <c r="N1165" s="6">
        <f t="shared" si="37"/>
        <v>64</v>
      </c>
    </row>
    <row r="1166" spans="1:14" x14ac:dyDescent="0.25">
      <c r="A1166" s="6">
        <v>64</v>
      </c>
      <c r="G1166" s="6">
        <f t="shared" si="36"/>
        <v>64</v>
      </c>
      <c r="N1166" s="6">
        <f t="shared" si="37"/>
        <v>64</v>
      </c>
    </row>
    <row r="1167" spans="1:14" x14ac:dyDescent="0.25">
      <c r="A1167" s="6">
        <v>64</v>
      </c>
      <c r="G1167" s="6">
        <f t="shared" si="36"/>
        <v>64</v>
      </c>
      <c r="N1167" s="6">
        <f t="shared" si="37"/>
        <v>64</v>
      </c>
    </row>
    <row r="1168" spans="1:14" x14ac:dyDescent="0.25">
      <c r="A1168" s="6">
        <v>64</v>
      </c>
      <c r="G1168" s="6">
        <f t="shared" si="36"/>
        <v>64</v>
      </c>
      <c r="N1168" s="6">
        <f t="shared" si="37"/>
        <v>64</v>
      </c>
    </row>
    <row r="1169" spans="1:14" x14ac:dyDescent="0.25">
      <c r="A1169" s="6">
        <v>64</v>
      </c>
      <c r="G1169" s="6">
        <f t="shared" si="36"/>
        <v>64</v>
      </c>
      <c r="N1169" s="6">
        <f t="shared" si="37"/>
        <v>64</v>
      </c>
    </row>
    <row r="1170" spans="1:14" x14ac:dyDescent="0.25">
      <c r="A1170" s="6">
        <v>64</v>
      </c>
      <c r="G1170" s="6">
        <f t="shared" si="36"/>
        <v>64</v>
      </c>
      <c r="N1170" s="6">
        <f t="shared" si="37"/>
        <v>64</v>
      </c>
    </row>
    <row r="1171" spans="1:14" x14ac:dyDescent="0.25">
      <c r="A1171" s="6">
        <v>64</v>
      </c>
      <c r="G1171" s="6">
        <f t="shared" si="36"/>
        <v>64</v>
      </c>
      <c r="N1171" s="6">
        <f t="shared" si="37"/>
        <v>64</v>
      </c>
    </row>
    <row r="1172" spans="1:14" x14ac:dyDescent="0.25">
      <c r="A1172" s="6">
        <v>64</v>
      </c>
      <c r="G1172" s="6">
        <f t="shared" si="36"/>
        <v>64</v>
      </c>
      <c r="N1172" s="6">
        <f t="shared" si="37"/>
        <v>64</v>
      </c>
    </row>
    <row r="1173" spans="1:14" x14ac:dyDescent="0.25">
      <c r="A1173" s="6">
        <v>64</v>
      </c>
      <c r="G1173" s="6">
        <f t="shared" si="36"/>
        <v>64</v>
      </c>
      <c r="N1173" s="6">
        <f t="shared" si="37"/>
        <v>64</v>
      </c>
    </row>
    <row r="1174" spans="1:14" x14ac:dyDescent="0.25">
      <c r="A1174" s="6">
        <v>64</v>
      </c>
      <c r="G1174" s="6">
        <f t="shared" si="36"/>
        <v>64</v>
      </c>
      <c r="N1174" s="6">
        <f t="shared" si="37"/>
        <v>64</v>
      </c>
    </row>
    <row r="1175" spans="1:14" x14ac:dyDescent="0.25">
      <c r="A1175" s="6">
        <v>74</v>
      </c>
      <c r="G1175" s="6">
        <f t="shared" si="36"/>
        <v>74</v>
      </c>
      <c r="N1175" s="6">
        <f t="shared" si="37"/>
        <v>74</v>
      </c>
    </row>
    <row r="1176" spans="1:14" x14ac:dyDescent="0.25">
      <c r="A1176" s="6">
        <v>74</v>
      </c>
      <c r="G1176" s="6">
        <f t="shared" si="36"/>
        <v>74</v>
      </c>
      <c r="N1176" s="6">
        <f t="shared" si="37"/>
        <v>74</v>
      </c>
    </row>
    <row r="1177" spans="1:14" x14ac:dyDescent="0.25">
      <c r="A1177" s="6">
        <v>74</v>
      </c>
      <c r="G1177" s="6">
        <f t="shared" si="36"/>
        <v>74</v>
      </c>
      <c r="N1177" s="6">
        <f t="shared" si="37"/>
        <v>74</v>
      </c>
    </row>
    <row r="1178" spans="1:14" x14ac:dyDescent="0.25">
      <c r="A1178" s="6">
        <v>74</v>
      </c>
      <c r="G1178" s="6">
        <f t="shared" si="36"/>
        <v>74</v>
      </c>
      <c r="N1178" s="6">
        <f t="shared" si="37"/>
        <v>74</v>
      </c>
    </row>
    <row r="1179" spans="1:14" x14ac:dyDescent="0.25">
      <c r="A1179" s="6">
        <v>74</v>
      </c>
      <c r="G1179" s="6">
        <f t="shared" si="36"/>
        <v>74</v>
      </c>
      <c r="N1179" s="6">
        <f t="shared" si="37"/>
        <v>74</v>
      </c>
    </row>
    <row r="1180" spans="1:14" x14ac:dyDescent="0.25">
      <c r="A1180" s="6">
        <v>74</v>
      </c>
      <c r="G1180" s="6">
        <f t="shared" si="36"/>
        <v>74</v>
      </c>
      <c r="N1180" s="6">
        <f t="shared" si="37"/>
        <v>74</v>
      </c>
    </row>
    <row r="1181" spans="1:14" x14ac:dyDescent="0.25">
      <c r="A1181" s="6">
        <v>74</v>
      </c>
      <c r="G1181" s="6">
        <f t="shared" si="36"/>
        <v>74</v>
      </c>
      <c r="N1181" s="6">
        <f t="shared" si="37"/>
        <v>74</v>
      </c>
    </row>
    <row r="1182" spans="1:14" x14ac:dyDescent="0.25">
      <c r="A1182" s="6">
        <v>74</v>
      </c>
      <c r="G1182" s="6">
        <f t="shared" si="36"/>
        <v>74</v>
      </c>
      <c r="N1182" s="6">
        <f t="shared" si="37"/>
        <v>74</v>
      </c>
    </row>
    <row r="1183" spans="1:14" x14ac:dyDescent="0.25">
      <c r="A1183" s="6">
        <v>74</v>
      </c>
      <c r="G1183" s="6">
        <f t="shared" si="36"/>
        <v>74</v>
      </c>
      <c r="N1183" s="6">
        <f t="shared" si="37"/>
        <v>74</v>
      </c>
    </row>
    <row r="1184" spans="1:14" x14ac:dyDescent="0.25">
      <c r="A1184" s="6">
        <v>74</v>
      </c>
      <c r="G1184" s="6">
        <f t="shared" si="36"/>
        <v>74</v>
      </c>
      <c r="N1184" s="6">
        <f t="shared" si="37"/>
        <v>74</v>
      </c>
    </row>
    <row r="1185" spans="1:14" x14ac:dyDescent="0.25">
      <c r="A1185" s="6">
        <v>74</v>
      </c>
      <c r="G1185" s="6">
        <f t="shared" si="36"/>
        <v>74</v>
      </c>
      <c r="N1185" s="6">
        <f t="shared" si="37"/>
        <v>74</v>
      </c>
    </row>
    <row r="1186" spans="1:14" x14ac:dyDescent="0.25">
      <c r="A1186" s="6">
        <v>74</v>
      </c>
      <c r="G1186" s="6">
        <f t="shared" si="36"/>
        <v>74</v>
      </c>
      <c r="N1186" s="6">
        <f t="shared" si="37"/>
        <v>74</v>
      </c>
    </row>
    <row r="1187" spans="1:14" x14ac:dyDescent="0.25">
      <c r="A1187" s="6">
        <v>90</v>
      </c>
      <c r="G1187" s="6">
        <f t="shared" si="36"/>
        <v>90</v>
      </c>
      <c r="N1187" s="6">
        <f t="shared" si="37"/>
        <v>90</v>
      </c>
    </row>
    <row r="1188" spans="1:14" x14ac:dyDescent="0.25">
      <c r="A1188" s="6">
        <v>90</v>
      </c>
      <c r="G1188" s="6">
        <f t="shared" si="36"/>
        <v>90</v>
      </c>
      <c r="N1188" s="6">
        <f t="shared" si="37"/>
        <v>90</v>
      </c>
    </row>
    <row r="1189" spans="1:14" x14ac:dyDescent="0.25">
      <c r="A1189" s="6">
        <v>90</v>
      </c>
      <c r="G1189" s="6">
        <f t="shared" si="36"/>
        <v>90</v>
      </c>
      <c r="N1189" s="6">
        <f t="shared" si="37"/>
        <v>90</v>
      </c>
    </row>
    <row r="1190" spans="1:14" x14ac:dyDescent="0.25">
      <c r="A1190" s="6">
        <v>90</v>
      </c>
      <c r="G1190" s="6">
        <f t="shared" si="36"/>
        <v>90</v>
      </c>
      <c r="N1190" s="6">
        <f t="shared" si="37"/>
        <v>90</v>
      </c>
    </row>
    <row r="1191" spans="1:14" x14ac:dyDescent="0.25">
      <c r="A1191" s="6">
        <v>90</v>
      </c>
      <c r="G1191" s="6">
        <f t="shared" si="36"/>
        <v>90</v>
      </c>
      <c r="N1191" s="6">
        <f t="shared" si="37"/>
        <v>90</v>
      </c>
    </row>
    <row r="1192" spans="1:14" x14ac:dyDescent="0.25">
      <c r="A1192" s="6">
        <v>90</v>
      </c>
      <c r="G1192" s="6">
        <f t="shared" si="36"/>
        <v>90</v>
      </c>
      <c r="N1192" s="6">
        <f t="shared" si="37"/>
        <v>90</v>
      </c>
    </row>
    <row r="1193" spans="1:14" x14ac:dyDescent="0.25">
      <c r="A1193" s="6">
        <v>90</v>
      </c>
      <c r="G1193" s="6">
        <f t="shared" si="36"/>
        <v>90</v>
      </c>
      <c r="N1193" s="6">
        <f t="shared" si="37"/>
        <v>90</v>
      </c>
    </row>
    <row r="1194" spans="1:14" x14ac:dyDescent="0.25">
      <c r="A1194" s="6">
        <v>90</v>
      </c>
      <c r="G1194" s="6">
        <f t="shared" si="36"/>
        <v>90</v>
      </c>
      <c r="N1194" s="6">
        <f t="shared" si="37"/>
        <v>90</v>
      </c>
    </row>
    <row r="1195" spans="1:14" x14ac:dyDescent="0.25">
      <c r="A1195" s="6">
        <v>90</v>
      </c>
      <c r="G1195" s="6">
        <f t="shared" si="36"/>
        <v>90</v>
      </c>
      <c r="N1195" s="6">
        <f t="shared" si="37"/>
        <v>90</v>
      </c>
    </row>
    <row r="1196" spans="1:14" x14ac:dyDescent="0.25">
      <c r="A1196" s="6">
        <v>90</v>
      </c>
      <c r="G1196" s="6">
        <f t="shared" si="36"/>
        <v>90</v>
      </c>
      <c r="N1196" s="6">
        <f t="shared" si="37"/>
        <v>90</v>
      </c>
    </row>
    <row r="1197" spans="1:14" x14ac:dyDescent="0.25">
      <c r="A1197" s="6">
        <v>90</v>
      </c>
      <c r="G1197" s="6">
        <f t="shared" si="36"/>
        <v>90</v>
      </c>
      <c r="N1197" s="6">
        <f t="shared" si="37"/>
        <v>90</v>
      </c>
    </row>
    <row r="1198" spans="1:14" x14ac:dyDescent="0.25">
      <c r="A1198" s="6">
        <v>90</v>
      </c>
      <c r="G1198" s="6">
        <f t="shared" si="36"/>
        <v>90</v>
      </c>
      <c r="N1198" s="6">
        <f t="shared" si="37"/>
        <v>90</v>
      </c>
    </row>
    <row r="1199" spans="1:14" x14ac:dyDescent="0.25">
      <c r="A1199" s="6">
        <v>90</v>
      </c>
      <c r="G1199" s="6">
        <f t="shared" si="36"/>
        <v>90</v>
      </c>
      <c r="N1199" s="6">
        <f t="shared" si="37"/>
        <v>90</v>
      </c>
    </row>
    <row r="1200" spans="1:14" x14ac:dyDescent="0.25">
      <c r="A1200" s="6">
        <v>90</v>
      </c>
      <c r="G1200" s="6">
        <f t="shared" si="36"/>
        <v>90</v>
      </c>
      <c r="N1200" s="6">
        <f t="shared" si="37"/>
        <v>90</v>
      </c>
    </row>
    <row r="1201" spans="1:14" x14ac:dyDescent="0.25">
      <c r="A1201" s="6">
        <v>90</v>
      </c>
      <c r="G1201" s="6">
        <f t="shared" si="36"/>
        <v>90</v>
      </c>
      <c r="N1201" s="6">
        <f t="shared" si="37"/>
        <v>90</v>
      </c>
    </row>
    <row r="1202" spans="1:14" x14ac:dyDescent="0.25">
      <c r="A1202" s="6">
        <v>90</v>
      </c>
      <c r="G1202" s="6">
        <f t="shared" si="36"/>
        <v>90</v>
      </c>
      <c r="N1202" s="6">
        <f t="shared" si="37"/>
        <v>90</v>
      </c>
    </row>
    <row r="1203" spans="1:14" x14ac:dyDescent="0.25">
      <c r="A1203" s="6">
        <v>90</v>
      </c>
      <c r="G1203" s="6">
        <f t="shared" si="36"/>
        <v>90</v>
      </c>
      <c r="N1203" s="6">
        <f t="shared" si="37"/>
        <v>90</v>
      </c>
    </row>
    <row r="1204" spans="1:14" x14ac:dyDescent="0.25">
      <c r="A1204" s="6">
        <v>90</v>
      </c>
      <c r="G1204" s="6">
        <f t="shared" si="36"/>
        <v>90</v>
      </c>
      <c r="N1204" s="6">
        <f t="shared" si="37"/>
        <v>90</v>
      </c>
    </row>
    <row r="1205" spans="1:14" x14ac:dyDescent="0.25">
      <c r="A1205" s="6">
        <v>90</v>
      </c>
      <c r="G1205" s="6">
        <f t="shared" si="36"/>
        <v>90</v>
      </c>
      <c r="N1205" s="6">
        <f t="shared" si="37"/>
        <v>90</v>
      </c>
    </row>
    <row r="1206" spans="1:14" x14ac:dyDescent="0.25">
      <c r="A1206" s="6">
        <v>90</v>
      </c>
      <c r="G1206" s="6">
        <f t="shared" si="36"/>
        <v>90</v>
      </c>
      <c r="N1206" s="6">
        <f t="shared" si="37"/>
        <v>90</v>
      </c>
    </row>
    <row r="1207" spans="1:14" x14ac:dyDescent="0.25">
      <c r="A1207" s="6">
        <v>90</v>
      </c>
      <c r="G1207" s="6">
        <f t="shared" si="36"/>
        <v>90</v>
      </c>
      <c r="N1207" s="6">
        <f t="shared" si="37"/>
        <v>90</v>
      </c>
    </row>
    <row r="1208" spans="1:14" x14ac:dyDescent="0.25">
      <c r="A1208" s="6">
        <v>90</v>
      </c>
      <c r="G1208" s="6">
        <f t="shared" si="36"/>
        <v>90</v>
      </c>
      <c r="N1208" s="6">
        <f t="shared" si="37"/>
        <v>90</v>
      </c>
    </row>
    <row r="1209" spans="1:14" x14ac:dyDescent="0.25">
      <c r="A1209" s="6">
        <v>90</v>
      </c>
      <c r="G1209" s="6">
        <f t="shared" si="36"/>
        <v>90</v>
      </c>
      <c r="N1209" s="6">
        <f t="shared" si="37"/>
        <v>90</v>
      </c>
    </row>
    <row r="1210" spans="1:14" x14ac:dyDescent="0.25">
      <c r="A1210" s="6">
        <v>90</v>
      </c>
      <c r="G1210" s="6">
        <f t="shared" si="36"/>
        <v>90</v>
      </c>
      <c r="N1210" s="6">
        <f t="shared" si="37"/>
        <v>90</v>
      </c>
    </row>
    <row r="1211" spans="1:14" x14ac:dyDescent="0.25">
      <c r="A1211" s="6">
        <v>90</v>
      </c>
      <c r="G1211" s="6">
        <f t="shared" si="36"/>
        <v>90</v>
      </c>
      <c r="N1211" s="6">
        <f t="shared" si="37"/>
        <v>90</v>
      </c>
    </row>
    <row r="1212" spans="1:14" x14ac:dyDescent="0.25">
      <c r="A1212" s="6">
        <v>90</v>
      </c>
      <c r="G1212" s="6">
        <f t="shared" si="36"/>
        <v>90</v>
      </c>
      <c r="N1212" s="6">
        <f t="shared" si="37"/>
        <v>90</v>
      </c>
    </row>
    <row r="1213" spans="1:14" x14ac:dyDescent="0.25">
      <c r="A1213" s="6">
        <v>37</v>
      </c>
      <c r="G1213" s="6">
        <f t="shared" si="36"/>
        <v>37</v>
      </c>
      <c r="N1213" s="6">
        <f t="shared" si="37"/>
        <v>37</v>
      </c>
    </row>
    <row r="1214" spans="1:14" x14ac:dyDescent="0.25">
      <c r="A1214" s="6">
        <v>37</v>
      </c>
      <c r="G1214" s="6">
        <f t="shared" si="36"/>
        <v>37</v>
      </c>
      <c r="N1214" s="6">
        <f t="shared" si="37"/>
        <v>37</v>
      </c>
    </row>
    <row r="1215" spans="1:14" x14ac:dyDescent="0.25">
      <c r="A1215" s="6">
        <v>37</v>
      </c>
      <c r="G1215" s="6">
        <f t="shared" si="36"/>
        <v>37</v>
      </c>
      <c r="N1215" s="6">
        <f t="shared" si="37"/>
        <v>37</v>
      </c>
    </row>
    <row r="1216" spans="1:14" x14ac:dyDescent="0.25">
      <c r="A1216" s="6">
        <v>37</v>
      </c>
      <c r="G1216" s="6">
        <f t="shared" si="36"/>
        <v>37</v>
      </c>
      <c r="N1216" s="6">
        <f t="shared" si="37"/>
        <v>37</v>
      </c>
    </row>
    <row r="1217" spans="1:14" x14ac:dyDescent="0.25">
      <c r="A1217" s="6">
        <v>37</v>
      </c>
      <c r="G1217" s="6">
        <f t="shared" si="36"/>
        <v>37</v>
      </c>
      <c r="N1217" s="6">
        <f t="shared" si="37"/>
        <v>37</v>
      </c>
    </row>
    <row r="1218" spans="1:14" x14ac:dyDescent="0.25">
      <c r="A1218" s="6">
        <v>37</v>
      </c>
      <c r="G1218" s="6">
        <f t="shared" si="36"/>
        <v>37</v>
      </c>
      <c r="N1218" s="6">
        <f t="shared" si="37"/>
        <v>37</v>
      </c>
    </row>
    <row r="1219" spans="1:14" x14ac:dyDescent="0.25">
      <c r="A1219" s="6">
        <v>69</v>
      </c>
      <c r="G1219" s="6">
        <f t="shared" si="36"/>
        <v>69</v>
      </c>
      <c r="N1219" s="6">
        <f t="shared" si="37"/>
        <v>69</v>
      </c>
    </row>
    <row r="1220" spans="1:14" x14ac:dyDescent="0.25">
      <c r="A1220" s="6">
        <v>69</v>
      </c>
      <c r="G1220" s="6">
        <f t="shared" ref="G1220:G1283" si="38">IF(A1220&lt;12.5,"59",A1220)</f>
        <v>69</v>
      </c>
      <c r="N1220" s="6">
        <f t="shared" ref="N1220:N1283" si="39">IF(G1220&lt;=17.5,"61",G1220)</f>
        <v>69</v>
      </c>
    </row>
    <row r="1221" spans="1:14" x14ac:dyDescent="0.25">
      <c r="A1221" s="6">
        <v>69</v>
      </c>
      <c r="G1221" s="6">
        <f t="shared" si="38"/>
        <v>69</v>
      </c>
      <c r="N1221" s="6">
        <f t="shared" si="39"/>
        <v>69</v>
      </c>
    </row>
    <row r="1222" spans="1:14" x14ac:dyDescent="0.25">
      <c r="A1222" s="6">
        <v>69</v>
      </c>
      <c r="G1222" s="6">
        <f t="shared" si="38"/>
        <v>69</v>
      </c>
      <c r="N1222" s="6">
        <f t="shared" si="39"/>
        <v>69</v>
      </c>
    </row>
    <row r="1223" spans="1:14" x14ac:dyDescent="0.25">
      <c r="A1223" s="6">
        <v>69</v>
      </c>
      <c r="G1223" s="6">
        <f t="shared" si="38"/>
        <v>69</v>
      </c>
      <c r="N1223" s="6">
        <f t="shared" si="39"/>
        <v>69</v>
      </c>
    </row>
    <row r="1224" spans="1:14" x14ac:dyDescent="0.25">
      <c r="A1224" s="6">
        <v>69</v>
      </c>
      <c r="G1224" s="6">
        <f t="shared" si="38"/>
        <v>69</v>
      </c>
      <c r="N1224" s="6">
        <f t="shared" si="39"/>
        <v>69</v>
      </c>
    </row>
    <row r="1225" spans="1:14" x14ac:dyDescent="0.25">
      <c r="A1225" s="6">
        <v>69</v>
      </c>
      <c r="G1225" s="6">
        <f t="shared" si="38"/>
        <v>69</v>
      </c>
      <c r="N1225" s="6">
        <f t="shared" si="39"/>
        <v>69</v>
      </c>
    </row>
    <row r="1226" spans="1:14" x14ac:dyDescent="0.25">
      <c r="A1226" s="6">
        <v>69</v>
      </c>
      <c r="G1226" s="6">
        <f t="shared" si="38"/>
        <v>69</v>
      </c>
      <c r="N1226" s="6">
        <f t="shared" si="39"/>
        <v>69</v>
      </c>
    </row>
    <row r="1227" spans="1:14" x14ac:dyDescent="0.25">
      <c r="A1227" s="6">
        <v>69</v>
      </c>
      <c r="G1227" s="6">
        <f t="shared" si="38"/>
        <v>69</v>
      </c>
      <c r="N1227" s="6">
        <f t="shared" si="39"/>
        <v>69</v>
      </c>
    </row>
    <row r="1228" spans="1:14" x14ac:dyDescent="0.25">
      <c r="A1228" s="6">
        <v>69</v>
      </c>
      <c r="G1228" s="6">
        <f t="shared" si="38"/>
        <v>69</v>
      </c>
      <c r="N1228" s="6">
        <f t="shared" si="39"/>
        <v>69</v>
      </c>
    </row>
    <row r="1229" spans="1:14" x14ac:dyDescent="0.25">
      <c r="A1229" s="6">
        <v>69</v>
      </c>
      <c r="G1229" s="6">
        <f t="shared" si="38"/>
        <v>69</v>
      </c>
      <c r="N1229" s="6">
        <f t="shared" si="39"/>
        <v>69</v>
      </c>
    </row>
    <row r="1230" spans="1:14" x14ac:dyDescent="0.25">
      <c r="A1230" s="6">
        <v>45</v>
      </c>
      <c r="G1230" s="6">
        <f t="shared" si="38"/>
        <v>45</v>
      </c>
      <c r="N1230" s="6">
        <f t="shared" si="39"/>
        <v>45</v>
      </c>
    </row>
    <row r="1231" spans="1:14" x14ac:dyDescent="0.25">
      <c r="A1231" s="6">
        <v>45</v>
      </c>
      <c r="G1231" s="6">
        <f t="shared" si="38"/>
        <v>45</v>
      </c>
      <c r="N1231" s="6">
        <f t="shared" si="39"/>
        <v>45</v>
      </c>
    </row>
    <row r="1232" spans="1:14" x14ac:dyDescent="0.25">
      <c r="A1232" s="6">
        <v>45</v>
      </c>
      <c r="G1232" s="6">
        <f t="shared" si="38"/>
        <v>45</v>
      </c>
      <c r="N1232" s="6">
        <f t="shared" si="39"/>
        <v>45</v>
      </c>
    </row>
    <row r="1233" spans="1:14" x14ac:dyDescent="0.25">
      <c r="A1233" s="6">
        <v>45</v>
      </c>
      <c r="G1233" s="6">
        <f t="shared" si="38"/>
        <v>45</v>
      </c>
      <c r="N1233" s="6">
        <f t="shared" si="39"/>
        <v>45</v>
      </c>
    </row>
    <row r="1234" spans="1:14" x14ac:dyDescent="0.25">
      <c r="A1234" s="6">
        <v>45</v>
      </c>
      <c r="G1234" s="6">
        <f t="shared" si="38"/>
        <v>45</v>
      </c>
      <c r="N1234" s="6">
        <f t="shared" si="39"/>
        <v>45</v>
      </c>
    </row>
    <row r="1235" spans="1:14" x14ac:dyDescent="0.25">
      <c r="A1235" s="6">
        <v>45</v>
      </c>
      <c r="G1235" s="6">
        <f t="shared" si="38"/>
        <v>45</v>
      </c>
      <c r="N1235" s="6">
        <f t="shared" si="39"/>
        <v>45</v>
      </c>
    </row>
    <row r="1236" spans="1:14" x14ac:dyDescent="0.25">
      <c r="A1236" s="6">
        <v>45</v>
      </c>
      <c r="G1236" s="6">
        <f t="shared" si="38"/>
        <v>45</v>
      </c>
      <c r="N1236" s="6">
        <f t="shared" si="39"/>
        <v>45</v>
      </c>
    </row>
    <row r="1237" spans="1:14" x14ac:dyDescent="0.25">
      <c r="A1237" s="6">
        <v>45</v>
      </c>
      <c r="G1237" s="6">
        <f t="shared" si="38"/>
        <v>45</v>
      </c>
      <c r="N1237" s="6">
        <f t="shared" si="39"/>
        <v>45</v>
      </c>
    </row>
    <row r="1238" spans="1:14" x14ac:dyDescent="0.25">
      <c r="A1238" s="6">
        <v>45</v>
      </c>
      <c r="G1238" s="6">
        <f t="shared" si="38"/>
        <v>45</v>
      </c>
      <c r="N1238" s="6">
        <f t="shared" si="39"/>
        <v>45</v>
      </c>
    </row>
    <row r="1239" spans="1:14" x14ac:dyDescent="0.25">
      <c r="A1239" s="6">
        <v>45</v>
      </c>
      <c r="G1239" s="6">
        <f t="shared" si="38"/>
        <v>45</v>
      </c>
      <c r="N1239" s="6">
        <f t="shared" si="39"/>
        <v>45</v>
      </c>
    </row>
    <row r="1240" spans="1:14" x14ac:dyDescent="0.25">
      <c r="A1240" s="6">
        <v>45</v>
      </c>
      <c r="G1240" s="6">
        <f t="shared" si="38"/>
        <v>45</v>
      </c>
      <c r="N1240" s="6">
        <f t="shared" si="39"/>
        <v>45</v>
      </c>
    </row>
    <row r="1241" spans="1:14" x14ac:dyDescent="0.25">
      <c r="A1241" s="6">
        <v>90</v>
      </c>
      <c r="G1241" s="6">
        <f t="shared" si="38"/>
        <v>90</v>
      </c>
      <c r="N1241" s="6">
        <f t="shared" si="39"/>
        <v>90</v>
      </c>
    </row>
    <row r="1242" spans="1:14" x14ac:dyDescent="0.25">
      <c r="A1242" s="6">
        <v>90</v>
      </c>
      <c r="G1242" s="6">
        <f t="shared" si="38"/>
        <v>90</v>
      </c>
      <c r="N1242" s="6">
        <f t="shared" si="39"/>
        <v>90</v>
      </c>
    </row>
    <row r="1243" spans="1:14" x14ac:dyDescent="0.25">
      <c r="A1243" s="6">
        <v>90</v>
      </c>
      <c r="G1243" s="6">
        <f t="shared" si="38"/>
        <v>90</v>
      </c>
      <c r="N1243" s="6">
        <f t="shared" si="39"/>
        <v>90</v>
      </c>
    </row>
    <row r="1244" spans="1:14" x14ac:dyDescent="0.25">
      <c r="A1244" s="6">
        <v>90</v>
      </c>
      <c r="G1244" s="6">
        <f t="shared" si="38"/>
        <v>90</v>
      </c>
      <c r="N1244" s="6">
        <f t="shared" si="39"/>
        <v>90</v>
      </c>
    </row>
    <row r="1245" spans="1:14" x14ac:dyDescent="0.25">
      <c r="A1245" s="6">
        <v>90</v>
      </c>
      <c r="G1245" s="6">
        <f t="shared" si="38"/>
        <v>90</v>
      </c>
      <c r="N1245" s="6">
        <f t="shared" si="39"/>
        <v>90</v>
      </c>
    </row>
    <row r="1246" spans="1:14" x14ac:dyDescent="0.25">
      <c r="A1246" s="6">
        <v>90</v>
      </c>
      <c r="G1246" s="6">
        <f t="shared" si="38"/>
        <v>90</v>
      </c>
      <c r="N1246" s="6">
        <f t="shared" si="39"/>
        <v>90</v>
      </c>
    </row>
    <row r="1247" spans="1:14" x14ac:dyDescent="0.25">
      <c r="A1247" s="6">
        <v>90</v>
      </c>
      <c r="G1247" s="6">
        <f t="shared" si="38"/>
        <v>90</v>
      </c>
      <c r="N1247" s="6">
        <f t="shared" si="39"/>
        <v>90</v>
      </c>
    </row>
    <row r="1248" spans="1:14" x14ac:dyDescent="0.25">
      <c r="A1248" s="6">
        <v>90</v>
      </c>
      <c r="G1248" s="6">
        <f t="shared" si="38"/>
        <v>90</v>
      </c>
      <c r="N1248" s="6">
        <f t="shared" si="39"/>
        <v>90</v>
      </c>
    </row>
    <row r="1249" spans="1:14" x14ac:dyDescent="0.25">
      <c r="A1249" s="6">
        <v>90</v>
      </c>
      <c r="G1249" s="6">
        <f t="shared" si="38"/>
        <v>90</v>
      </c>
      <c r="N1249" s="6">
        <f t="shared" si="39"/>
        <v>90</v>
      </c>
    </row>
    <row r="1250" spans="1:14" x14ac:dyDescent="0.25">
      <c r="A1250" s="6">
        <v>90</v>
      </c>
      <c r="G1250" s="6">
        <f t="shared" si="38"/>
        <v>90</v>
      </c>
      <c r="N1250" s="6">
        <f t="shared" si="39"/>
        <v>90</v>
      </c>
    </row>
    <row r="1251" spans="1:14" x14ac:dyDescent="0.25">
      <c r="A1251" s="6">
        <v>90</v>
      </c>
      <c r="G1251" s="6">
        <f t="shared" si="38"/>
        <v>90</v>
      </c>
      <c r="N1251" s="6">
        <f t="shared" si="39"/>
        <v>90</v>
      </c>
    </row>
    <row r="1252" spans="1:14" x14ac:dyDescent="0.25">
      <c r="A1252" s="6">
        <v>90</v>
      </c>
      <c r="G1252" s="6">
        <f t="shared" si="38"/>
        <v>90</v>
      </c>
      <c r="N1252" s="6">
        <f t="shared" si="39"/>
        <v>90</v>
      </c>
    </row>
    <row r="1253" spans="1:14" x14ac:dyDescent="0.25">
      <c r="A1253" s="6">
        <v>90</v>
      </c>
      <c r="G1253" s="6">
        <f t="shared" si="38"/>
        <v>90</v>
      </c>
      <c r="N1253" s="6">
        <f t="shared" si="39"/>
        <v>90</v>
      </c>
    </row>
    <row r="1254" spans="1:14" x14ac:dyDescent="0.25">
      <c r="A1254" s="6">
        <v>90</v>
      </c>
      <c r="G1254" s="6">
        <f t="shared" si="38"/>
        <v>90</v>
      </c>
      <c r="N1254" s="6">
        <f t="shared" si="39"/>
        <v>90</v>
      </c>
    </row>
    <row r="1255" spans="1:14" x14ac:dyDescent="0.25">
      <c r="A1255" s="6">
        <v>33</v>
      </c>
      <c r="G1255" s="6">
        <f t="shared" si="38"/>
        <v>33</v>
      </c>
      <c r="N1255" s="6">
        <f t="shared" si="39"/>
        <v>33</v>
      </c>
    </row>
    <row r="1256" spans="1:14" x14ac:dyDescent="0.25">
      <c r="A1256" s="6">
        <v>33</v>
      </c>
      <c r="G1256" s="6">
        <f t="shared" si="38"/>
        <v>33</v>
      </c>
      <c r="N1256" s="6">
        <f t="shared" si="39"/>
        <v>33</v>
      </c>
    </row>
    <row r="1257" spans="1:14" x14ac:dyDescent="0.25">
      <c r="A1257" s="6">
        <v>33</v>
      </c>
      <c r="G1257" s="6">
        <f t="shared" si="38"/>
        <v>33</v>
      </c>
      <c r="N1257" s="6">
        <f t="shared" si="39"/>
        <v>33</v>
      </c>
    </row>
    <row r="1258" spans="1:14" x14ac:dyDescent="0.25">
      <c r="A1258" s="6">
        <v>33</v>
      </c>
      <c r="G1258" s="6">
        <f t="shared" si="38"/>
        <v>33</v>
      </c>
      <c r="N1258" s="6">
        <f t="shared" si="39"/>
        <v>33</v>
      </c>
    </row>
    <row r="1259" spans="1:14" x14ac:dyDescent="0.25">
      <c r="A1259" s="6">
        <v>33</v>
      </c>
      <c r="G1259" s="6">
        <f t="shared" si="38"/>
        <v>33</v>
      </c>
      <c r="N1259" s="6">
        <f t="shared" si="39"/>
        <v>33</v>
      </c>
    </row>
    <row r="1260" spans="1:14" x14ac:dyDescent="0.25">
      <c r="A1260" s="6">
        <v>33</v>
      </c>
      <c r="G1260" s="6">
        <f t="shared" si="38"/>
        <v>33</v>
      </c>
      <c r="N1260" s="6">
        <f t="shared" si="39"/>
        <v>33</v>
      </c>
    </row>
    <row r="1261" spans="1:14" x14ac:dyDescent="0.25">
      <c r="A1261" s="6">
        <v>33</v>
      </c>
      <c r="G1261" s="6">
        <f t="shared" si="38"/>
        <v>33</v>
      </c>
      <c r="N1261" s="6">
        <f t="shared" si="39"/>
        <v>33</v>
      </c>
    </row>
    <row r="1262" spans="1:14" x14ac:dyDescent="0.25">
      <c r="A1262" s="6">
        <v>33</v>
      </c>
      <c r="G1262" s="6">
        <f t="shared" si="38"/>
        <v>33</v>
      </c>
      <c r="N1262" s="6">
        <f t="shared" si="39"/>
        <v>33</v>
      </c>
    </row>
    <row r="1263" spans="1:14" x14ac:dyDescent="0.25">
      <c r="A1263" s="6">
        <v>33</v>
      </c>
      <c r="G1263" s="6">
        <f t="shared" si="38"/>
        <v>33</v>
      </c>
      <c r="N1263" s="6">
        <f t="shared" si="39"/>
        <v>33</v>
      </c>
    </row>
    <row r="1264" spans="1:14" x14ac:dyDescent="0.25">
      <c r="A1264" s="6">
        <v>33</v>
      </c>
      <c r="G1264" s="6">
        <f t="shared" si="38"/>
        <v>33</v>
      </c>
      <c r="N1264" s="6">
        <f t="shared" si="39"/>
        <v>33</v>
      </c>
    </row>
    <row r="1265" spans="1:14" x14ac:dyDescent="0.25">
      <c r="A1265" s="6">
        <v>33</v>
      </c>
      <c r="G1265" s="6">
        <f t="shared" si="38"/>
        <v>33</v>
      </c>
      <c r="N1265" s="6">
        <f t="shared" si="39"/>
        <v>33</v>
      </c>
    </row>
    <row r="1266" spans="1:14" x14ac:dyDescent="0.25">
      <c r="A1266" s="6">
        <v>33</v>
      </c>
      <c r="G1266" s="6">
        <f t="shared" si="38"/>
        <v>33</v>
      </c>
      <c r="N1266" s="6">
        <f t="shared" si="39"/>
        <v>33</v>
      </c>
    </row>
    <row r="1267" spans="1:14" x14ac:dyDescent="0.25">
      <c r="A1267" s="6">
        <v>70</v>
      </c>
      <c r="G1267" s="6">
        <f t="shared" si="38"/>
        <v>70</v>
      </c>
      <c r="N1267" s="6">
        <f t="shared" si="39"/>
        <v>70</v>
      </c>
    </row>
    <row r="1268" spans="1:14" x14ac:dyDescent="0.25">
      <c r="A1268" s="6">
        <v>70</v>
      </c>
      <c r="G1268" s="6">
        <f t="shared" si="38"/>
        <v>70</v>
      </c>
      <c r="N1268" s="6">
        <f t="shared" si="39"/>
        <v>70</v>
      </c>
    </row>
    <row r="1269" spans="1:14" x14ac:dyDescent="0.25">
      <c r="A1269" s="6">
        <v>70</v>
      </c>
      <c r="G1269" s="6">
        <f t="shared" si="38"/>
        <v>70</v>
      </c>
      <c r="N1269" s="6">
        <f t="shared" si="39"/>
        <v>70</v>
      </c>
    </row>
    <row r="1270" spans="1:14" x14ac:dyDescent="0.25">
      <c r="A1270" s="6">
        <v>70</v>
      </c>
      <c r="G1270" s="6">
        <f t="shared" si="38"/>
        <v>70</v>
      </c>
      <c r="N1270" s="6">
        <f t="shared" si="39"/>
        <v>70</v>
      </c>
    </row>
    <row r="1271" spans="1:14" x14ac:dyDescent="0.25">
      <c r="A1271" s="6">
        <v>70</v>
      </c>
      <c r="G1271" s="6">
        <f t="shared" si="38"/>
        <v>70</v>
      </c>
      <c r="N1271" s="6">
        <f t="shared" si="39"/>
        <v>70</v>
      </c>
    </row>
    <row r="1272" spans="1:14" x14ac:dyDescent="0.25">
      <c r="A1272" s="6">
        <v>70</v>
      </c>
      <c r="G1272" s="6">
        <f t="shared" si="38"/>
        <v>70</v>
      </c>
      <c r="N1272" s="6">
        <f t="shared" si="39"/>
        <v>70</v>
      </c>
    </row>
    <row r="1273" spans="1:14" x14ac:dyDescent="0.25">
      <c r="A1273" s="6">
        <v>70</v>
      </c>
      <c r="G1273" s="6">
        <f t="shared" si="38"/>
        <v>70</v>
      </c>
      <c r="N1273" s="6">
        <f t="shared" si="39"/>
        <v>70</v>
      </c>
    </row>
    <row r="1274" spans="1:14" x14ac:dyDescent="0.25">
      <c r="A1274" s="6">
        <v>70</v>
      </c>
      <c r="G1274" s="6">
        <f t="shared" si="38"/>
        <v>70</v>
      </c>
      <c r="N1274" s="6">
        <f t="shared" si="39"/>
        <v>70</v>
      </c>
    </row>
    <row r="1275" spans="1:14" x14ac:dyDescent="0.25">
      <c r="A1275" s="6">
        <v>70</v>
      </c>
      <c r="G1275" s="6">
        <f t="shared" si="38"/>
        <v>70</v>
      </c>
      <c r="N1275" s="6">
        <f t="shared" si="39"/>
        <v>70</v>
      </c>
    </row>
    <row r="1276" spans="1:14" x14ac:dyDescent="0.25">
      <c r="A1276" s="6">
        <v>70</v>
      </c>
      <c r="G1276" s="6">
        <f t="shared" si="38"/>
        <v>70</v>
      </c>
      <c r="N1276" s="6">
        <f t="shared" si="39"/>
        <v>70</v>
      </c>
    </row>
    <row r="1277" spans="1:14" x14ac:dyDescent="0.25">
      <c r="A1277" s="6">
        <v>70</v>
      </c>
      <c r="G1277" s="6">
        <f t="shared" si="38"/>
        <v>70</v>
      </c>
      <c r="N1277" s="6">
        <f t="shared" si="39"/>
        <v>70</v>
      </c>
    </row>
    <row r="1278" spans="1:14" x14ac:dyDescent="0.25">
      <c r="A1278" s="6">
        <v>70</v>
      </c>
      <c r="G1278" s="6">
        <f t="shared" si="38"/>
        <v>70</v>
      </c>
      <c r="N1278" s="6">
        <f t="shared" si="39"/>
        <v>70</v>
      </c>
    </row>
    <row r="1279" spans="1:14" x14ac:dyDescent="0.25">
      <c r="A1279" s="6">
        <v>70</v>
      </c>
      <c r="G1279" s="6">
        <f t="shared" si="38"/>
        <v>70</v>
      </c>
      <c r="N1279" s="6">
        <f t="shared" si="39"/>
        <v>70</v>
      </c>
    </row>
    <row r="1280" spans="1:14" x14ac:dyDescent="0.25">
      <c r="A1280" s="6">
        <v>80</v>
      </c>
      <c r="G1280" s="6">
        <f t="shared" si="38"/>
        <v>80</v>
      </c>
      <c r="N1280" s="6">
        <f t="shared" si="39"/>
        <v>80</v>
      </c>
    </row>
    <row r="1281" spans="1:14" x14ac:dyDescent="0.25">
      <c r="A1281" s="6">
        <v>80</v>
      </c>
      <c r="G1281" s="6">
        <f t="shared" si="38"/>
        <v>80</v>
      </c>
      <c r="N1281" s="6">
        <f t="shared" si="39"/>
        <v>80</v>
      </c>
    </row>
    <row r="1282" spans="1:14" x14ac:dyDescent="0.25">
      <c r="A1282" s="6">
        <v>80</v>
      </c>
      <c r="G1282" s="6">
        <f t="shared" si="38"/>
        <v>80</v>
      </c>
      <c r="N1282" s="6">
        <f t="shared" si="39"/>
        <v>80</v>
      </c>
    </row>
    <row r="1283" spans="1:14" x14ac:dyDescent="0.25">
      <c r="A1283" s="6">
        <v>80</v>
      </c>
      <c r="G1283" s="6">
        <f t="shared" si="38"/>
        <v>80</v>
      </c>
      <c r="N1283" s="6">
        <f t="shared" si="39"/>
        <v>80</v>
      </c>
    </row>
    <row r="1284" spans="1:14" x14ac:dyDescent="0.25">
      <c r="A1284" s="6">
        <v>80</v>
      </c>
      <c r="G1284" s="6">
        <f t="shared" ref="G1284:G1347" si="40">IF(A1284&lt;12.5,"59",A1284)</f>
        <v>80</v>
      </c>
      <c r="N1284" s="6">
        <f t="shared" ref="N1284:N1347" si="41">IF(G1284&lt;=17.5,"61",G1284)</f>
        <v>80</v>
      </c>
    </row>
    <row r="1285" spans="1:14" x14ac:dyDescent="0.25">
      <c r="A1285" s="6">
        <v>80</v>
      </c>
      <c r="G1285" s="6">
        <f t="shared" si="40"/>
        <v>80</v>
      </c>
      <c r="N1285" s="6">
        <f t="shared" si="41"/>
        <v>80</v>
      </c>
    </row>
    <row r="1286" spans="1:14" x14ac:dyDescent="0.25">
      <c r="A1286" s="6">
        <v>80</v>
      </c>
      <c r="G1286" s="6">
        <f t="shared" si="40"/>
        <v>80</v>
      </c>
      <c r="N1286" s="6">
        <f t="shared" si="41"/>
        <v>80</v>
      </c>
    </row>
    <row r="1287" spans="1:14" x14ac:dyDescent="0.25">
      <c r="A1287" s="6">
        <v>80</v>
      </c>
      <c r="G1287" s="6">
        <f t="shared" si="40"/>
        <v>80</v>
      </c>
      <c r="N1287" s="6">
        <f t="shared" si="41"/>
        <v>80</v>
      </c>
    </row>
    <row r="1288" spans="1:14" x14ac:dyDescent="0.25">
      <c r="A1288" s="6">
        <v>80</v>
      </c>
      <c r="G1288" s="6">
        <f t="shared" si="40"/>
        <v>80</v>
      </c>
      <c r="N1288" s="6">
        <f t="shared" si="41"/>
        <v>80</v>
      </c>
    </row>
    <row r="1289" spans="1:14" x14ac:dyDescent="0.25">
      <c r="A1289" s="6">
        <v>80</v>
      </c>
      <c r="G1289" s="6">
        <f t="shared" si="40"/>
        <v>80</v>
      </c>
      <c r="N1289" s="6">
        <f t="shared" si="41"/>
        <v>80</v>
      </c>
    </row>
    <row r="1290" spans="1:14" x14ac:dyDescent="0.25">
      <c r="A1290" s="6">
        <v>80</v>
      </c>
      <c r="G1290" s="6">
        <f t="shared" si="40"/>
        <v>80</v>
      </c>
      <c r="N1290" s="6">
        <f t="shared" si="41"/>
        <v>80</v>
      </c>
    </row>
    <row r="1291" spans="1:14" x14ac:dyDescent="0.25">
      <c r="A1291" s="6">
        <v>80</v>
      </c>
      <c r="G1291" s="6">
        <f t="shared" si="40"/>
        <v>80</v>
      </c>
      <c r="N1291" s="6">
        <f t="shared" si="41"/>
        <v>80</v>
      </c>
    </row>
    <row r="1292" spans="1:14" x14ac:dyDescent="0.25">
      <c r="A1292" s="6">
        <v>80</v>
      </c>
      <c r="G1292" s="6">
        <f t="shared" si="40"/>
        <v>80</v>
      </c>
      <c r="N1292" s="6">
        <f t="shared" si="41"/>
        <v>80</v>
      </c>
    </row>
    <row r="1293" spans="1:14" x14ac:dyDescent="0.25">
      <c r="A1293" s="6">
        <v>80</v>
      </c>
      <c r="G1293" s="6">
        <f t="shared" si="40"/>
        <v>80</v>
      </c>
      <c r="N1293" s="6">
        <f t="shared" si="41"/>
        <v>80</v>
      </c>
    </row>
    <row r="1294" spans="1:14" x14ac:dyDescent="0.25">
      <c r="A1294" s="6">
        <v>80</v>
      </c>
      <c r="G1294" s="6">
        <f t="shared" si="40"/>
        <v>80</v>
      </c>
      <c r="N1294" s="6">
        <f t="shared" si="41"/>
        <v>80</v>
      </c>
    </row>
    <row r="1295" spans="1:14" x14ac:dyDescent="0.25">
      <c r="A1295" s="6">
        <v>80</v>
      </c>
      <c r="G1295" s="6">
        <f t="shared" si="40"/>
        <v>80</v>
      </c>
      <c r="N1295" s="6">
        <f t="shared" si="41"/>
        <v>80</v>
      </c>
    </row>
    <row r="1296" spans="1:14" x14ac:dyDescent="0.25">
      <c r="A1296" s="6">
        <v>80</v>
      </c>
      <c r="G1296" s="6">
        <f t="shared" si="40"/>
        <v>80</v>
      </c>
      <c r="N1296" s="6">
        <f t="shared" si="41"/>
        <v>80</v>
      </c>
    </row>
    <row r="1297" spans="1:14" x14ac:dyDescent="0.25">
      <c r="A1297" s="6">
        <v>80</v>
      </c>
      <c r="G1297" s="6">
        <f t="shared" si="40"/>
        <v>80</v>
      </c>
      <c r="N1297" s="6">
        <f t="shared" si="41"/>
        <v>80</v>
      </c>
    </row>
    <row r="1298" spans="1:14" x14ac:dyDescent="0.25">
      <c r="A1298" s="6">
        <v>80</v>
      </c>
      <c r="G1298" s="6">
        <f t="shared" si="40"/>
        <v>80</v>
      </c>
      <c r="N1298" s="6">
        <f t="shared" si="41"/>
        <v>80</v>
      </c>
    </row>
    <row r="1299" spans="1:14" x14ac:dyDescent="0.25">
      <c r="A1299" s="6">
        <v>80</v>
      </c>
      <c r="G1299" s="6">
        <f t="shared" si="40"/>
        <v>80</v>
      </c>
      <c r="N1299" s="6">
        <f t="shared" si="41"/>
        <v>80</v>
      </c>
    </row>
    <row r="1300" spans="1:14" x14ac:dyDescent="0.25">
      <c r="A1300" s="6">
        <v>80</v>
      </c>
      <c r="G1300" s="6">
        <f t="shared" si="40"/>
        <v>80</v>
      </c>
      <c r="N1300" s="6">
        <f t="shared" si="41"/>
        <v>80</v>
      </c>
    </row>
    <row r="1301" spans="1:14" x14ac:dyDescent="0.25">
      <c r="A1301" s="6">
        <v>80</v>
      </c>
      <c r="G1301" s="6">
        <f t="shared" si="40"/>
        <v>80</v>
      </c>
      <c r="N1301" s="6">
        <f t="shared" si="41"/>
        <v>80</v>
      </c>
    </row>
    <row r="1302" spans="1:14" x14ac:dyDescent="0.25">
      <c r="A1302" s="6">
        <v>80</v>
      </c>
      <c r="G1302" s="6">
        <f t="shared" si="40"/>
        <v>80</v>
      </c>
      <c r="N1302" s="6">
        <f t="shared" si="41"/>
        <v>80</v>
      </c>
    </row>
    <row r="1303" spans="1:14" x14ac:dyDescent="0.25">
      <c r="A1303" s="6">
        <v>80</v>
      </c>
      <c r="G1303" s="6">
        <f t="shared" si="40"/>
        <v>80</v>
      </c>
      <c r="N1303" s="6">
        <f t="shared" si="41"/>
        <v>80</v>
      </c>
    </row>
    <row r="1304" spans="1:14" x14ac:dyDescent="0.25">
      <c r="A1304" s="6">
        <v>80</v>
      </c>
      <c r="G1304" s="6">
        <f t="shared" si="40"/>
        <v>80</v>
      </c>
      <c r="N1304" s="6">
        <f t="shared" si="41"/>
        <v>80</v>
      </c>
    </row>
    <row r="1305" spans="1:14" x14ac:dyDescent="0.25">
      <c r="A1305" s="6">
        <v>80</v>
      </c>
      <c r="G1305" s="6">
        <f t="shared" si="40"/>
        <v>80</v>
      </c>
      <c r="N1305" s="6">
        <f t="shared" si="41"/>
        <v>80</v>
      </c>
    </row>
    <row r="1306" spans="1:14" x14ac:dyDescent="0.25">
      <c r="A1306" s="6">
        <v>80</v>
      </c>
      <c r="G1306" s="6">
        <f t="shared" si="40"/>
        <v>80</v>
      </c>
      <c r="N1306" s="6">
        <f t="shared" si="41"/>
        <v>80</v>
      </c>
    </row>
    <row r="1307" spans="1:14" x14ac:dyDescent="0.25">
      <c r="A1307" s="6">
        <v>80</v>
      </c>
      <c r="G1307" s="6">
        <f t="shared" si="40"/>
        <v>80</v>
      </c>
      <c r="N1307" s="6">
        <f t="shared" si="41"/>
        <v>80</v>
      </c>
    </row>
    <row r="1308" spans="1:14" x14ac:dyDescent="0.25">
      <c r="A1308" s="6">
        <v>80</v>
      </c>
      <c r="G1308" s="6">
        <f t="shared" si="40"/>
        <v>80</v>
      </c>
      <c r="N1308" s="6">
        <f t="shared" si="41"/>
        <v>80</v>
      </c>
    </row>
    <row r="1309" spans="1:14" x14ac:dyDescent="0.25">
      <c r="A1309" s="6">
        <v>80</v>
      </c>
      <c r="G1309" s="6">
        <f t="shared" si="40"/>
        <v>80</v>
      </c>
      <c r="N1309" s="6">
        <f t="shared" si="41"/>
        <v>80</v>
      </c>
    </row>
    <row r="1310" spans="1:14" x14ac:dyDescent="0.25">
      <c r="A1310" s="6">
        <v>80</v>
      </c>
      <c r="G1310" s="6">
        <f t="shared" si="40"/>
        <v>80</v>
      </c>
      <c r="N1310" s="6">
        <f t="shared" si="41"/>
        <v>80</v>
      </c>
    </row>
    <row r="1311" spans="1:14" x14ac:dyDescent="0.25">
      <c r="A1311" s="6">
        <v>80</v>
      </c>
      <c r="G1311" s="6">
        <f t="shared" si="40"/>
        <v>80</v>
      </c>
      <c r="N1311" s="6">
        <f t="shared" si="41"/>
        <v>80</v>
      </c>
    </row>
    <row r="1312" spans="1:14" x14ac:dyDescent="0.25">
      <c r="A1312" s="6">
        <v>80</v>
      </c>
      <c r="G1312" s="6">
        <f t="shared" si="40"/>
        <v>80</v>
      </c>
      <c r="N1312" s="6">
        <f t="shared" si="41"/>
        <v>80</v>
      </c>
    </row>
    <row r="1313" spans="1:14" x14ac:dyDescent="0.25">
      <c r="A1313" s="6">
        <v>80</v>
      </c>
      <c r="G1313" s="6">
        <f t="shared" si="40"/>
        <v>80</v>
      </c>
      <c r="N1313" s="6">
        <f t="shared" si="41"/>
        <v>80</v>
      </c>
    </row>
    <row r="1314" spans="1:14" x14ac:dyDescent="0.25">
      <c r="A1314" s="6">
        <v>56</v>
      </c>
      <c r="G1314" s="6">
        <f t="shared" si="40"/>
        <v>56</v>
      </c>
      <c r="N1314" s="6">
        <f t="shared" si="41"/>
        <v>56</v>
      </c>
    </row>
    <row r="1315" spans="1:14" x14ac:dyDescent="0.25">
      <c r="A1315" s="6">
        <v>56</v>
      </c>
      <c r="G1315" s="6">
        <f t="shared" si="40"/>
        <v>56</v>
      </c>
      <c r="N1315" s="6">
        <f t="shared" si="41"/>
        <v>56</v>
      </c>
    </row>
    <row r="1316" spans="1:14" x14ac:dyDescent="0.25">
      <c r="A1316" s="6">
        <v>56</v>
      </c>
      <c r="G1316" s="6">
        <f t="shared" si="40"/>
        <v>56</v>
      </c>
      <c r="N1316" s="6">
        <f t="shared" si="41"/>
        <v>56</v>
      </c>
    </row>
    <row r="1317" spans="1:14" x14ac:dyDescent="0.25">
      <c r="A1317" s="6">
        <v>56</v>
      </c>
      <c r="G1317" s="6">
        <f t="shared" si="40"/>
        <v>56</v>
      </c>
      <c r="N1317" s="6">
        <f t="shared" si="41"/>
        <v>56</v>
      </c>
    </row>
    <row r="1318" spans="1:14" x14ac:dyDescent="0.25">
      <c r="A1318" s="6">
        <v>56</v>
      </c>
      <c r="G1318" s="6">
        <f t="shared" si="40"/>
        <v>56</v>
      </c>
      <c r="N1318" s="6">
        <f t="shared" si="41"/>
        <v>56</v>
      </c>
    </row>
    <row r="1319" spans="1:14" x14ac:dyDescent="0.25">
      <c r="A1319" s="6">
        <v>56</v>
      </c>
      <c r="G1319" s="6">
        <f t="shared" si="40"/>
        <v>56</v>
      </c>
      <c r="N1319" s="6">
        <f t="shared" si="41"/>
        <v>56</v>
      </c>
    </row>
    <row r="1320" spans="1:14" x14ac:dyDescent="0.25">
      <c r="A1320" s="6">
        <v>56</v>
      </c>
      <c r="G1320" s="6">
        <f t="shared" si="40"/>
        <v>56</v>
      </c>
      <c r="N1320" s="6">
        <f t="shared" si="41"/>
        <v>56</v>
      </c>
    </row>
    <row r="1321" spans="1:14" x14ac:dyDescent="0.25">
      <c r="A1321" s="6">
        <v>56</v>
      </c>
      <c r="G1321" s="6">
        <f t="shared" si="40"/>
        <v>56</v>
      </c>
      <c r="N1321" s="6">
        <f t="shared" si="41"/>
        <v>56</v>
      </c>
    </row>
    <row r="1322" spans="1:14" x14ac:dyDescent="0.25">
      <c r="A1322" s="6">
        <v>56</v>
      </c>
      <c r="G1322" s="6">
        <f t="shared" si="40"/>
        <v>56</v>
      </c>
      <c r="N1322" s="6">
        <f t="shared" si="41"/>
        <v>56</v>
      </c>
    </row>
    <row r="1323" spans="1:14" x14ac:dyDescent="0.25">
      <c r="A1323" s="6">
        <v>56</v>
      </c>
      <c r="G1323" s="6">
        <f t="shared" si="40"/>
        <v>56</v>
      </c>
      <c r="N1323" s="6">
        <f t="shared" si="41"/>
        <v>56</v>
      </c>
    </row>
    <row r="1324" spans="1:14" x14ac:dyDescent="0.25">
      <c r="A1324" s="6">
        <v>56</v>
      </c>
      <c r="G1324" s="6">
        <f t="shared" si="40"/>
        <v>56</v>
      </c>
      <c r="N1324" s="6">
        <f t="shared" si="41"/>
        <v>56</v>
      </c>
    </row>
    <row r="1325" spans="1:14" x14ac:dyDescent="0.25">
      <c r="A1325" s="6">
        <v>56</v>
      </c>
      <c r="G1325" s="6">
        <f t="shared" si="40"/>
        <v>56</v>
      </c>
      <c r="N1325" s="6">
        <f t="shared" si="41"/>
        <v>56</v>
      </c>
    </row>
    <row r="1326" spans="1:14" x14ac:dyDescent="0.25">
      <c r="A1326" s="6">
        <v>73</v>
      </c>
      <c r="G1326" s="6">
        <f t="shared" si="40"/>
        <v>73</v>
      </c>
      <c r="N1326" s="6">
        <f t="shared" si="41"/>
        <v>73</v>
      </c>
    </row>
    <row r="1327" spans="1:14" x14ac:dyDescent="0.25">
      <c r="A1327" s="6">
        <v>73</v>
      </c>
      <c r="G1327" s="6">
        <f t="shared" si="40"/>
        <v>73</v>
      </c>
      <c r="N1327" s="6">
        <f t="shared" si="41"/>
        <v>73</v>
      </c>
    </row>
    <row r="1328" spans="1:14" x14ac:dyDescent="0.25">
      <c r="A1328" s="6">
        <v>73</v>
      </c>
      <c r="G1328" s="6">
        <f t="shared" si="40"/>
        <v>73</v>
      </c>
      <c r="N1328" s="6">
        <f t="shared" si="41"/>
        <v>73</v>
      </c>
    </row>
    <row r="1329" spans="1:14" x14ac:dyDescent="0.25">
      <c r="A1329" s="6">
        <v>73</v>
      </c>
      <c r="G1329" s="6">
        <f t="shared" si="40"/>
        <v>73</v>
      </c>
      <c r="N1329" s="6">
        <f t="shared" si="41"/>
        <v>73</v>
      </c>
    </row>
    <row r="1330" spans="1:14" x14ac:dyDescent="0.25">
      <c r="A1330" s="6">
        <v>73</v>
      </c>
      <c r="G1330" s="6">
        <f t="shared" si="40"/>
        <v>73</v>
      </c>
      <c r="N1330" s="6">
        <f t="shared" si="41"/>
        <v>73</v>
      </c>
    </row>
    <row r="1331" spans="1:14" x14ac:dyDescent="0.25">
      <c r="A1331" s="6">
        <v>73</v>
      </c>
      <c r="G1331" s="6">
        <f t="shared" si="40"/>
        <v>73</v>
      </c>
      <c r="N1331" s="6">
        <f t="shared" si="41"/>
        <v>73</v>
      </c>
    </row>
    <row r="1332" spans="1:14" x14ac:dyDescent="0.25">
      <c r="A1332" s="6">
        <v>73</v>
      </c>
      <c r="G1332" s="6">
        <f t="shared" si="40"/>
        <v>73</v>
      </c>
      <c r="N1332" s="6">
        <f t="shared" si="41"/>
        <v>73</v>
      </c>
    </row>
    <row r="1333" spans="1:14" x14ac:dyDescent="0.25">
      <c r="A1333" s="6">
        <v>73</v>
      </c>
      <c r="G1333" s="6">
        <f t="shared" si="40"/>
        <v>73</v>
      </c>
      <c r="N1333" s="6">
        <f t="shared" si="41"/>
        <v>73</v>
      </c>
    </row>
    <row r="1334" spans="1:14" x14ac:dyDescent="0.25">
      <c r="A1334" s="6">
        <v>73</v>
      </c>
      <c r="G1334" s="6">
        <f t="shared" si="40"/>
        <v>73</v>
      </c>
      <c r="N1334" s="6">
        <f t="shared" si="41"/>
        <v>73</v>
      </c>
    </row>
    <row r="1335" spans="1:14" x14ac:dyDescent="0.25">
      <c r="A1335" s="6">
        <v>73</v>
      </c>
      <c r="G1335" s="6">
        <f t="shared" si="40"/>
        <v>73</v>
      </c>
      <c r="N1335" s="6">
        <f t="shared" si="41"/>
        <v>73</v>
      </c>
    </row>
    <row r="1336" spans="1:14" x14ac:dyDescent="0.25">
      <c r="A1336" s="6">
        <v>73</v>
      </c>
      <c r="G1336" s="6">
        <f t="shared" si="40"/>
        <v>73</v>
      </c>
      <c r="N1336" s="6">
        <f t="shared" si="41"/>
        <v>73</v>
      </c>
    </row>
    <row r="1337" spans="1:14" x14ac:dyDescent="0.25">
      <c r="A1337" s="6">
        <v>73</v>
      </c>
      <c r="G1337" s="6">
        <f t="shared" si="40"/>
        <v>73</v>
      </c>
      <c r="N1337" s="6">
        <f t="shared" si="41"/>
        <v>73</v>
      </c>
    </row>
    <row r="1338" spans="1:14" x14ac:dyDescent="0.25">
      <c r="A1338" s="6">
        <v>73</v>
      </c>
      <c r="G1338" s="6">
        <f t="shared" si="40"/>
        <v>73</v>
      </c>
      <c r="N1338" s="6">
        <f t="shared" si="41"/>
        <v>73</v>
      </c>
    </row>
    <row r="1339" spans="1:14" x14ac:dyDescent="0.25">
      <c r="A1339" s="6">
        <v>73</v>
      </c>
      <c r="G1339" s="6">
        <f t="shared" si="40"/>
        <v>73</v>
      </c>
      <c r="N1339" s="6">
        <f t="shared" si="41"/>
        <v>73</v>
      </c>
    </row>
    <row r="1340" spans="1:14" x14ac:dyDescent="0.25">
      <c r="A1340" s="6">
        <v>73</v>
      </c>
      <c r="G1340" s="6">
        <f t="shared" si="40"/>
        <v>73</v>
      </c>
      <c r="N1340" s="6">
        <f t="shared" si="41"/>
        <v>73</v>
      </c>
    </row>
    <row r="1341" spans="1:14" x14ac:dyDescent="0.25">
      <c r="A1341" s="6">
        <v>73</v>
      </c>
      <c r="G1341" s="6">
        <f t="shared" si="40"/>
        <v>73</v>
      </c>
      <c r="N1341" s="6">
        <f t="shared" si="41"/>
        <v>73</v>
      </c>
    </row>
    <row r="1342" spans="1:14" x14ac:dyDescent="0.25">
      <c r="A1342" s="6">
        <v>73</v>
      </c>
      <c r="G1342" s="6">
        <f t="shared" si="40"/>
        <v>73</v>
      </c>
      <c r="N1342" s="6">
        <f t="shared" si="41"/>
        <v>73</v>
      </c>
    </row>
    <row r="1343" spans="1:14" x14ac:dyDescent="0.25">
      <c r="A1343" s="6">
        <v>73</v>
      </c>
      <c r="G1343" s="6">
        <f t="shared" si="40"/>
        <v>73</v>
      </c>
      <c r="N1343" s="6">
        <f t="shared" si="41"/>
        <v>73</v>
      </c>
    </row>
    <row r="1344" spans="1:14" x14ac:dyDescent="0.25">
      <c r="A1344" s="6">
        <v>73</v>
      </c>
      <c r="G1344" s="6">
        <f t="shared" si="40"/>
        <v>73</v>
      </c>
      <c r="N1344" s="6">
        <f t="shared" si="41"/>
        <v>73</v>
      </c>
    </row>
    <row r="1345" spans="1:14" x14ac:dyDescent="0.25">
      <c r="A1345" s="6">
        <v>73</v>
      </c>
      <c r="G1345" s="6">
        <f t="shared" si="40"/>
        <v>73</v>
      </c>
      <c r="N1345" s="6">
        <f t="shared" si="41"/>
        <v>73</v>
      </c>
    </row>
    <row r="1346" spans="1:14" x14ac:dyDescent="0.25">
      <c r="A1346" s="6">
        <v>73</v>
      </c>
      <c r="G1346" s="6">
        <f t="shared" si="40"/>
        <v>73</v>
      </c>
      <c r="N1346" s="6">
        <f t="shared" si="41"/>
        <v>73</v>
      </c>
    </row>
    <row r="1347" spans="1:14" x14ac:dyDescent="0.25">
      <c r="A1347" s="6">
        <v>73</v>
      </c>
      <c r="G1347" s="6">
        <f t="shared" si="40"/>
        <v>73</v>
      </c>
      <c r="N1347" s="6">
        <f t="shared" si="41"/>
        <v>73</v>
      </c>
    </row>
    <row r="1348" spans="1:14" x14ac:dyDescent="0.25">
      <c r="A1348" s="6">
        <v>73</v>
      </c>
      <c r="G1348" s="6">
        <f t="shared" ref="G1348:G1411" si="42">IF(A1348&lt;12.5,"59",A1348)</f>
        <v>73</v>
      </c>
      <c r="N1348" s="6">
        <f t="shared" ref="N1348:N1411" si="43">IF(G1348&lt;=17.5,"61",G1348)</f>
        <v>73</v>
      </c>
    </row>
    <row r="1349" spans="1:14" x14ac:dyDescent="0.25">
      <c r="A1349" s="6">
        <v>73</v>
      </c>
      <c r="G1349" s="6">
        <f t="shared" si="42"/>
        <v>73</v>
      </c>
      <c r="N1349" s="6">
        <f t="shared" si="43"/>
        <v>73</v>
      </c>
    </row>
    <row r="1350" spans="1:14" x14ac:dyDescent="0.25">
      <c r="A1350" s="6">
        <v>73</v>
      </c>
      <c r="G1350" s="6">
        <f t="shared" si="42"/>
        <v>73</v>
      </c>
      <c r="N1350" s="6">
        <f t="shared" si="43"/>
        <v>73</v>
      </c>
    </row>
    <row r="1351" spans="1:14" x14ac:dyDescent="0.25">
      <c r="A1351" s="6">
        <v>8</v>
      </c>
      <c r="G1351" s="6" t="str">
        <f t="shared" si="42"/>
        <v>59</v>
      </c>
      <c r="N1351" s="6" t="str">
        <f t="shared" si="43"/>
        <v>59</v>
      </c>
    </row>
    <row r="1352" spans="1:14" x14ac:dyDescent="0.25">
      <c r="A1352" s="6">
        <v>8</v>
      </c>
      <c r="G1352" s="6" t="str">
        <f t="shared" si="42"/>
        <v>59</v>
      </c>
      <c r="N1352" s="6" t="str">
        <f t="shared" si="43"/>
        <v>59</v>
      </c>
    </row>
    <row r="1353" spans="1:14" x14ac:dyDescent="0.25">
      <c r="A1353" s="6">
        <v>8</v>
      </c>
      <c r="G1353" s="6" t="str">
        <f t="shared" si="42"/>
        <v>59</v>
      </c>
      <c r="N1353" s="6" t="str">
        <f t="shared" si="43"/>
        <v>59</v>
      </c>
    </row>
    <row r="1354" spans="1:14" x14ac:dyDescent="0.25">
      <c r="A1354" s="6">
        <v>8</v>
      </c>
      <c r="G1354" s="6" t="str">
        <f t="shared" si="42"/>
        <v>59</v>
      </c>
      <c r="N1354" s="6" t="str">
        <f t="shared" si="43"/>
        <v>59</v>
      </c>
    </row>
    <row r="1355" spans="1:14" x14ac:dyDescent="0.25">
      <c r="A1355" s="6">
        <v>8</v>
      </c>
      <c r="G1355" s="6" t="str">
        <f t="shared" si="42"/>
        <v>59</v>
      </c>
      <c r="N1355" s="6" t="str">
        <f t="shared" si="43"/>
        <v>59</v>
      </c>
    </row>
    <row r="1356" spans="1:14" x14ac:dyDescent="0.25">
      <c r="A1356" s="6">
        <v>8</v>
      </c>
      <c r="G1356" s="6" t="str">
        <f t="shared" si="42"/>
        <v>59</v>
      </c>
      <c r="N1356" s="6" t="str">
        <f t="shared" si="43"/>
        <v>59</v>
      </c>
    </row>
    <row r="1357" spans="1:14" x14ac:dyDescent="0.25">
      <c r="A1357" s="6">
        <v>8</v>
      </c>
      <c r="G1357" s="6" t="str">
        <f t="shared" si="42"/>
        <v>59</v>
      </c>
      <c r="N1357" s="6" t="str">
        <f t="shared" si="43"/>
        <v>59</v>
      </c>
    </row>
    <row r="1358" spans="1:14" x14ac:dyDescent="0.25">
      <c r="A1358" s="6">
        <v>8</v>
      </c>
      <c r="G1358" s="6" t="str">
        <f t="shared" si="42"/>
        <v>59</v>
      </c>
      <c r="N1358" s="6" t="str">
        <f t="shared" si="43"/>
        <v>59</v>
      </c>
    </row>
    <row r="1359" spans="1:14" x14ac:dyDescent="0.25">
      <c r="A1359" s="6">
        <v>8</v>
      </c>
      <c r="G1359" s="6" t="str">
        <f t="shared" si="42"/>
        <v>59</v>
      </c>
      <c r="N1359" s="6" t="str">
        <f t="shared" si="43"/>
        <v>59</v>
      </c>
    </row>
    <row r="1360" spans="1:14" x14ac:dyDescent="0.25">
      <c r="A1360" s="6">
        <v>8</v>
      </c>
      <c r="G1360" s="6" t="str">
        <f t="shared" si="42"/>
        <v>59</v>
      </c>
      <c r="N1360" s="6" t="str">
        <f t="shared" si="43"/>
        <v>59</v>
      </c>
    </row>
    <row r="1361" spans="1:14" x14ac:dyDescent="0.25">
      <c r="A1361" s="6">
        <v>8</v>
      </c>
      <c r="G1361" s="6" t="str">
        <f t="shared" si="42"/>
        <v>59</v>
      </c>
      <c r="N1361" s="6" t="str">
        <f t="shared" si="43"/>
        <v>59</v>
      </c>
    </row>
    <row r="1362" spans="1:14" x14ac:dyDescent="0.25">
      <c r="A1362" s="6">
        <v>84</v>
      </c>
      <c r="G1362" s="6">
        <f t="shared" si="42"/>
        <v>84</v>
      </c>
      <c r="N1362" s="6">
        <f t="shared" si="43"/>
        <v>84</v>
      </c>
    </row>
    <row r="1363" spans="1:14" x14ac:dyDescent="0.25">
      <c r="A1363" s="6">
        <v>84</v>
      </c>
      <c r="G1363" s="6">
        <f t="shared" si="42"/>
        <v>84</v>
      </c>
      <c r="N1363" s="6">
        <f t="shared" si="43"/>
        <v>84</v>
      </c>
    </row>
    <row r="1364" spans="1:14" x14ac:dyDescent="0.25">
      <c r="A1364" s="6">
        <v>84</v>
      </c>
      <c r="G1364" s="6">
        <f t="shared" si="42"/>
        <v>84</v>
      </c>
      <c r="N1364" s="6">
        <f t="shared" si="43"/>
        <v>84</v>
      </c>
    </row>
    <row r="1365" spans="1:14" x14ac:dyDescent="0.25">
      <c r="A1365" s="6">
        <v>84</v>
      </c>
      <c r="G1365" s="6">
        <f t="shared" si="42"/>
        <v>84</v>
      </c>
      <c r="N1365" s="6">
        <f t="shared" si="43"/>
        <v>84</v>
      </c>
    </row>
    <row r="1366" spans="1:14" x14ac:dyDescent="0.25">
      <c r="A1366" s="6">
        <v>84</v>
      </c>
      <c r="G1366" s="6">
        <f t="shared" si="42"/>
        <v>84</v>
      </c>
      <c r="N1366" s="6">
        <f t="shared" si="43"/>
        <v>84</v>
      </c>
    </row>
    <row r="1367" spans="1:14" x14ac:dyDescent="0.25">
      <c r="A1367" s="6">
        <v>84</v>
      </c>
      <c r="G1367" s="6">
        <f t="shared" si="42"/>
        <v>84</v>
      </c>
      <c r="N1367" s="6">
        <f t="shared" si="43"/>
        <v>84</v>
      </c>
    </row>
    <row r="1368" spans="1:14" x14ac:dyDescent="0.25">
      <c r="A1368" s="6">
        <v>84</v>
      </c>
      <c r="G1368" s="6">
        <f t="shared" si="42"/>
        <v>84</v>
      </c>
      <c r="N1368" s="6">
        <f t="shared" si="43"/>
        <v>84</v>
      </c>
    </row>
    <row r="1369" spans="1:14" x14ac:dyDescent="0.25">
      <c r="A1369" s="6">
        <v>84</v>
      </c>
      <c r="G1369" s="6">
        <f t="shared" si="42"/>
        <v>84</v>
      </c>
      <c r="N1369" s="6">
        <f t="shared" si="43"/>
        <v>84</v>
      </c>
    </row>
    <row r="1370" spans="1:14" x14ac:dyDescent="0.25">
      <c r="A1370" s="6">
        <v>84</v>
      </c>
      <c r="G1370" s="6">
        <f t="shared" si="42"/>
        <v>84</v>
      </c>
      <c r="N1370" s="6">
        <f t="shared" si="43"/>
        <v>84</v>
      </c>
    </row>
    <row r="1371" spans="1:14" x14ac:dyDescent="0.25">
      <c r="A1371" s="6">
        <v>84</v>
      </c>
      <c r="G1371" s="6">
        <f t="shared" si="42"/>
        <v>84</v>
      </c>
      <c r="N1371" s="6">
        <f t="shared" si="43"/>
        <v>84</v>
      </c>
    </row>
    <row r="1372" spans="1:14" x14ac:dyDescent="0.25">
      <c r="A1372" s="6">
        <v>84</v>
      </c>
      <c r="G1372" s="6">
        <f t="shared" si="42"/>
        <v>84</v>
      </c>
      <c r="N1372" s="6">
        <f t="shared" si="43"/>
        <v>84</v>
      </c>
    </row>
    <row r="1373" spans="1:14" x14ac:dyDescent="0.25">
      <c r="A1373" s="6">
        <v>84</v>
      </c>
      <c r="G1373" s="6">
        <f t="shared" si="42"/>
        <v>84</v>
      </c>
      <c r="N1373" s="6">
        <f t="shared" si="43"/>
        <v>84</v>
      </c>
    </row>
    <row r="1374" spans="1:14" x14ac:dyDescent="0.25">
      <c r="A1374" s="6">
        <v>84</v>
      </c>
      <c r="G1374" s="6">
        <f t="shared" si="42"/>
        <v>84</v>
      </c>
      <c r="N1374" s="6">
        <f t="shared" si="43"/>
        <v>84</v>
      </c>
    </row>
    <row r="1375" spans="1:14" x14ac:dyDescent="0.25">
      <c r="A1375" s="6">
        <v>84</v>
      </c>
      <c r="G1375" s="6">
        <f t="shared" si="42"/>
        <v>84</v>
      </c>
      <c r="N1375" s="6">
        <f t="shared" si="43"/>
        <v>84</v>
      </c>
    </row>
    <row r="1376" spans="1:14" x14ac:dyDescent="0.25">
      <c r="A1376" s="6">
        <v>84</v>
      </c>
      <c r="G1376" s="6">
        <f t="shared" si="42"/>
        <v>84</v>
      </c>
      <c r="N1376" s="6">
        <f t="shared" si="43"/>
        <v>84</v>
      </c>
    </row>
    <row r="1377" spans="1:14" x14ac:dyDescent="0.25">
      <c r="A1377" s="6">
        <v>84</v>
      </c>
      <c r="G1377" s="6">
        <f t="shared" si="42"/>
        <v>84</v>
      </c>
      <c r="N1377" s="6">
        <f t="shared" si="43"/>
        <v>84</v>
      </c>
    </row>
    <row r="1378" spans="1:14" x14ac:dyDescent="0.25">
      <c r="A1378" s="6">
        <v>84</v>
      </c>
      <c r="G1378" s="6">
        <f t="shared" si="42"/>
        <v>84</v>
      </c>
      <c r="N1378" s="6">
        <f t="shared" si="43"/>
        <v>84</v>
      </c>
    </row>
    <row r="1379" spans="1:14" x14ac:dyDescent="0.25">
      <c r="A1379" s="6">
        <v>70</v>
      </c>
      <c r="G1379" s="6">
        <f t="shared" si="42"/>
        <v>70</v>
      </c>
      <c r="N1379" s="6">
        <f t="shared" si="43"/>
        <v>70</v>
      </c>
    </row>
    <row r="1380" spans="1:14" x14ac:dyDescent="0.25">
      <c r="A1380" s="6">
        <v>70</v>
      </c>
      <c r="G1380" s="6">
        <f t="shared" si="42"/>
        <v>70</v>
      </c>
      <c r="N1380" s="6">
        <f t="shared" si="43"/>
        <v>70</v>
      </c>
    </row>
    <row r="1381" spans="1:14" x14ac:dyDescent="0.25">
      <c r="A1381" s="6">
        <v>70</v>
      </c>
      <c r="G1381" s="6">
        <f t="shared" si="42"/>
        <v>70</v>
      </c>
      <c r="N1381" s="6">
        <f t="shared" si="43"/>
        <v>70</v>
      </c>
    </row>
    <row r="1382" spans="1:14" x14ac:dyDescent="0.25">
      <c r="A1382" s="6">
        <v>70</v>
      </c>
      <c r="G1382" s="6">
        <f t="shared" si="42"/>
        <v>70</v>
      </c>
      <c r="N1382" s="6">
        <f t="shared" si="43"/>
        <v>70</v>
      </c>
    </row>
    <row r="1383" spans="1:14" x14ac:dyDescent="0.25">
      <c r="A1383" s="6">
        <v>70</v>
      </c>
      <c r="G1383" s="6">
        <f t="shared" si="42"/>
        <v>70</v>
      </c>
      <c r="N1383" s="6">
        <f t="shared" si="43"/>
        <v>70</v>
      </c>
    </row>
    <row r="1384" spans="1:14" x14ac:dyDescent="0.25">
      <c r="A1384" s="6">
        <v>70</v>
      </c>
      <c r="G1384" s="6">
        <f t="shared" si="42"/>
        <v>70</v>
      </c>
      <c r="N1384" s="6">
        <f t="shared" si="43"/>
        <v>70</v>
      </c>
    </row>
    <row r="1385" spans="1:14" x14ac:dyDescent="0.25">
      <c r="A1385" s="6">
        <v>70</v>
      </c>
      <c r="G1385" s="6">
        <f t="shared" si="42"/>
        <v>70</v>
      </c>
      <c r="N1385" s="6">
        <f t="shared" si="43"/>
        <v>70</v>
      </c>
    </row>
    <row r="1386" spans="1:14" x14ac:dyDescent="0.25">
      <c r="A1386" s="6">
        <v>70</v>
      </c>
      <c r="G1386" s="6">
        <f t="shared" si="42"/>
        <v>70</v>
      </c>
      <c r="N1386" s="6">
        <f t="shared" si="43"/>
        <v>70</v>
      </c>
    </row>
    <row r="1387" spans="1:14" x14ac:dyDescent="0.25">
      <c r="A1387" s="6">
        <v>70</v>
      </c>
      <c r="G1387" s="6">
        <f t="shared" si="42"/>
        <v>70</v>
      </c>
      <c r="N1387" s="6">
        <f t="shared" si="43"/>
        <v>70</v>
      </c>
    </row>
    <row r="1388" spans="1:14" x14ac:dyDescent="0.25">
      <c r="A1388" s="6">
        <v>70</v>
      </c>
      <c r="G1388" s="6">
        <f t="shared" si="42"/>
        <v>70</v>
      </c>
      <c r="N1388" s="6">
        <f t="shared" si="43"/>
        <v>70</v>
      </c>
    </row>
    <row r="1389" spans="1:14" x14ac:dyDescent="0.25">
      <c r="A1389" s="6">
        <v>70</v>
      </c>
      <c r="G1389" s="6">
        <f t="shared" si="42"/>
        <v>70</v>
      </c>
      <c r="N1389" s="6">
        <f t="shared" si="43"/>
        <v>70</v>
      </c>
    </row>
    <row r="1390" spans="1:14" x14ac:dyDescent="0.25">
      <c r="A1390" s="6">
        <v>70</v>
      </c>
      <c r="G1390" s="6">
        <f t="shared" si="42"/>
        <v>70</v>
      </c>
      <c r="N1390" s="6">
        <f t="shared" si="43"/>
        <v>70</v>
      </c>
    </row>
    <row r="1391" spans="1:14" x14ac:dyDescent="0.25">
      <c r="A1391" s="6">
        <v>70</v>
      </c>
      <c r="G1391" s="6">
        <f t="shared" si="42"/>
        <v>70</v>
      </c>
      <c r="N1391" s="6">
        <f t="shared" si="43"/>
        <v>70</v>
      </c>
    </row>
    <row r="1392" spans="1:14" x14ac:dyDescent="0.25">
      <c r="A1392" s="6">
        <v>70</v>
      </c>
      <c r="G1392" s="6">
        <f t="shared" si="42"/>
        <v>70</v>
      </c>
      <c r="N1392" s="6">
        <f t="shared" si="43"/>
        <v>70</v>
      </c>
    </row>
    <row r="1393" spans="1:14" x14ac:dyDescent="0.25">
      <c r="A1393" s="6">
        <v>90</v>
      </c>
      <c r="G1393" s="6">
        <f t="shared" si="42"/>
        <v>90</v>
      </c>
      <c r="N1393" s="6">
        <f t="shared" si="43"/>
        <v>90</v>
      </c>
    </row>
    <row r="1394" spans="1:14" x14ac:dyDescent="0.25">
      <c r="A1394" s="6">
        <v>90</v>
      </c>
      <c r="G1394" s="6">
        <f t="shared" si="42"/>
        <v>90</v>
      </c>
      <c r="N1394" s="6">
        <f t="shared" si="43"/>
        <v>90</v>
      </c>
    </row>
    <row r="1395" spans="1:14" x14ac:dyDescent="0.25">
      <c r="A1395" s="6">
        <v>90</v>
      </c>
      <c r="G1395" s="6">
        <f t="shared" si="42"/>
        <v>90</v>
      </c>
      <c r="N1395" s="6">
        <f t="shared" si="43"/>
        <v>90</v>
      </c>
    </row>
    <row r="1396" spans="1:14" x14ac:dyDescent="0.25">
      <c r="A1396" s="6">
        <v>90</v>
      </c>
      <c r="G1396" s="6">
        <f t="shared" si="42"/>
        <v>90</v>
      </c>
      <c r="N1396" s="6">
        <f t="shared" si="43"/>
        <v>90</v>
      </c>
    </row>
    <row r="1397" spans="1:14" x14ac:dyDescent="0.25">
      <c r="A1397" s="6">
        <v>90</v>
      </c>
      <c r="G1397" s="6">
        <f t="shared" si="42"/>
        <v>90</v>
      </c>
      <c r="N1397" s="6">
        <f t="shared" si="43"/>
        <v>90</v>
      </c>
    </row>
    <row r="1398" spans="1:14" x14ac:dyDescent="0.25">
      <c r="A1398" s="6">
        <v>90</v>
      </c>
      <c r="G1398" s="6">
        <f t="shared" si="42"/>
        <v>90</v>
      </c>
      <c r="N1398" s="6">
        <f t="shared" si="43"/>
        <v>90</v>
      </c>
    </row>
    <row r="1399" spans="1:14" x14ac:dyDescent="0.25">
      <c r="A1399" s="6">
        <v>90</v>
      </c>
      <c r="G1399" s="6">
        <f t="shared" si="42"/>
        <v>90</v>
      </c>
      <c r="N1399" s="6">
        <f t="shared" si="43"/>
        <v>90</v>
      </c>
    </row>
    <row r="1400" spans="1:14" x14ac:dyDescent="0.25">
      <c r="A1400" s="6">
        <v>90</v>
      </c>
      <c r="G1400" s="6">
        <f t="shared" si="42"/>
        <v>90</v>
      </c>
      <c r="N1400" s="6">
        <f t="shared" si="43"/>
        <v>90</v>
      </c>
    </row>
    <row r="1401" spans="1:14" x14ac:dyDescent="0.25">
      <c r="A1401" s="6">
        <v>90</v>
      </c>
      <c r="G1401" s="6">
        <f t="shared" si="42"/>
        <v>90</v>
      </c>
      <c r="N1401" s="6">
        <f t="shared" si="43"/>
        <v>90</v>
      </c>
    </row>
    <row r="1402" spans="1:14" x14ac:dyDescent="0.25">
      <c r="A1402" s="6">
        <v>90</v>
      </c>
      <c r="G1402" s="6">
        <f t="shared" si="42"/>
        <v>90</v>
      </c>
      <c r="N1402" s="6">
        <f t="shared" si="43"/>
        <v>90</v>
      </c>
    </row>
    <row r="1403" spans="1:14" x14ac:dyDescent="0.25">
      <c r="A1403" s="6">
        <v>90</v>
      </c>
      <c r="G1403" s="6">
        <f t="shared" si="42"/>
        <v>90</v>
      </c>
      <c r="N1403" s="6">
        <f t="shared" si="43"/>
        <v>90</v>
      </c>
    </row>
    <row r="1404" spans="1:14" x14ac:dyDescent="0.25">
      <c r="A1404" s="6">
        <v>90</v>
      </c>
      <c r="G1404" s="6">
        <f t="shared" si="42"/>
        <v>90</v>
      </c>
      <c r="N1404" s="6">
        <f t="shared" si="43"/>
        <v>90</v>
      </c>
    </row>
    <row r="1405" spans="1:14" x14ac:dyDescent="0.25">
      <c r="A1405" s="6">
        <v>90</v>
      </c>
      <c r="G1405" s="6">
        <f t="shared" si="42"/>
        <v>90</v>
      </c>
      <c r="N1405" s="6">
        <f t="shared" si="43"/>
        <v>90</v>
      </c>
    </row>
    <row r="1406" spans="1:14" x14ac:dyDescent="0.25">
      <c r="A1406" s="6">
        <v>90</v>
      </c>
      <c r="G1406" s="6">
        <f t="shared" si="42"/>
        <v>90</v>
      </c>
      <c r="N1406" s="6">
        <f t="shared" si="43"/>
        <v>90</v>
      </c>
    </row>
    <row r="1407" spans="1:14" x14ac:dyDescent="0.25">
      <c r="A1407" s="6">
        <v>90</v>
      </c>
      <c r="G1407" s="6">
        <f t="shared" si="42"/>
        <v>90</v>
      </c>
      <c r="N1407" s="6">
        <f t="shared" si="43"/>
        <v>90</v>
      </c>
    </row>
    <row r="1408" spans="1:14" x14ac:dyDescent="0.25">
      <c r="A1408" s="6">
        <v>90</v>
      </c>
      <c r="G1408" s="6">
        <f t="shared" si="42"/>
        <v>90</v>
      </c>
      <c r="N1408" s="6">
        <f t="shared" si="43"/>
        <v>90</v>
      </c>
    </row>
    <row r="1409" spans="1:14" x14ac:dyDescent="0.25">
      <c r="A1409" s="6">
        <v>90</v>
      </c>
      <c r="G1409" s="6">
        <f t="shared" si="42"/>
        <v>90</v>
      </c>
      <c r="N1409" s="6">
        <f t="shared" si="43"/>
        <v>90</v>
      </c>
    </row>
    <row r="1410" spans="1:14" x14ac:dyDescent="0.25">
      <c r="A1410" s="6">
        <v>90</v>
      </c>
      <c r="G1410" s="6">
        <f t="shared" si="42"/>
        <v>90</v>
      </c>
      <c r="N1410" s="6">
        <f t="shared" si="43"/>
        <v>90</v>
      </c>
    </row>
    <row r="1411" spans="1:14" x14ac:dyDescent="0.25">
      <c r="A1411" s="6">
        <v>90</v>
      </c>
      <c r="G1411" s="6">
        <f t="shared" si="42"/>
        <v>90</v>
      </c>
      <c r="N1411" s="6">
        <f t="shared" si="43"/>
        <v>90</v>
      </c>
    </row>
    <row r="1412" spans="1:14" x14ac:dyDescent="0.25">
      <c r="A1412" s="6">
        <v>90</v>
      </c>
      <c r="G1412" s="6">
        <f t="shared" ref="G1412:G1475" si="44">IF(A1412&lt;12.5,"59",A1412)</f>
        <v>90</v>
      </c>
      <c r="N1412" s="6">
        <f t="shared" ref="N1412:N1475" si="45">IF(G1412&lt;=17.5,"61",G1412)</f>
        <v>90</v>
      </c>
    </row>
    <row r="1413" spans="1:14" x14ac:dyDescent="0.25">
      <c r="A1413" s="6">
        <v>90</v>
      </c>
      <c r="G1413" s="6">
        <f t="shared" si="44"/>
        <v>90</v>
      </c>
      <c r="N1413" s="6">
        <f t="shared" si="45"/>
        <v>90</v>
      </c>
    </row>
    <row r="1414" spans="1:14" x14ac:dyDescent="0.25">
      <c r="A1414" s="6">
        <v>90</v>
      </c>
      <c r="G1414" s="6">
        <f t="shared" si="44"/>
        <v>90</v>
      </c>
      <c r="N1414" s="6">
        <f t="shared" si="45"/>
        <v>90</v>
      </c>
    </row>
    <row r="1415" spans="1:14" x14ac:dyDescent="0.25">
      <c r="A1415" s="6">
        <v>90</v>
      </c>
      <c r="G1415" s="6">
        <f t="shared" si="44"/>
        <v>90</v>
      </c>
      <c r="N1415" s="6">
        <f t="shared" si="45"/>
        <v>90</v>
      </c>
    </row>
    <row r="1416" spans="1:14" x14ac:dyDescent="0.25">
      <c r="A1416" s="6">
        <v>90</v>
      </c>
      <c r="G1416" s="6">
        <f t="shared" si="44"/>
        <v>90</v>
      </c>
      <c r="N1416" s="6">
        <f t="shared" si="45"/>
        <v>90</v>
      </c>
    </row>
    <row r="1417" spans="1:14" x14ac:dyDescent="0.25">
      <c r="A1417" s="6">
        <v>90</v>
      </c>
      <c r="G1417" s="6">
        <f t="shared" si="44"/>
        <v>90</v>
      </c>
      <c r="N1417" s="6">
        <f t="shared" si="45"/>
        <v>90</v>
      </c>
    </row>
    <row r="1418" spans="1:14" x14ac:dyDescent="0.25">
      <c r="A1418" s="6">
        <v>90</v>
      </c>
      <c r="G1418" s="6">
        <f t="shared" si="44"/>
        <v>90</v>
      </c>
      <c r="N1418" s="6">
        <f t="shared" si="45"/>
        <v>90</v>
      </c>
    </row>
    <row r="1419" spans="1:14" x14ac:dyDescent="0.25">
      <c r="A1419" s="6">
        <v>90</v>
      </c>
      <c r="G1419" s="6">
        <f t="shared" si="44"/>
        <v>90</v>
      </c>
      <c r="N1419" s="6">
        <f t="shared" si="45"/>
        <v>90</v>
      </c>
    </row>
    <row r="1420" spans="1:14" x14ac:dyDescent="0.25">
      <c r="A1420" s="6">
        <v>90</v>
      </c>
      <c r="G1420" s="6">
        <f t="shared" si="44"/>
        <v>90</v>
      </c>
      <c r="N1420" s="6">
        <f t="shared" si="45"/>
        <v>90</v>
      </c>
    </row>
    <row r="1421" spans="1:14" x14ac:dyDescent="0.25">
      <c r="A1421" s="6">
        <v>85</v>
      </c>
      <c r="G1421" s="6">
        <f t="shared" si="44"/>
        <v>85</v>
      </c>
      <c r="N1421" s="6">
        <f t="shared" si="45"/>
        <v>85</v>
      </c>
    </row>
    <row r="1422" spans="1:14" x14ac:dyDescent="0.25">
      <c r="A1422" s="6">
        <v>85</v>
      </c>
      <c r="G1422" s="6">
        <f t="shared" si="44"/>
        <v>85</v>
      </c>
      <c r="N1422" s="6">
        <f t="shared" si="45"/>
        <v>85</v>
      </c>
    </row>
    <row r="1423" spans="1:14" x14ac:dyDescent="0.25">
      <c r="A1423" s="6">
        <v>85</v>
      </c>
      <c r="G1423" s="6">
        <f t="shared" si="44"/>
        <v>85</v>
      </c>
      <c r="N1423" s="6">
        <f t="shared" si="45"/>
        <v>85</v>
      </c>
    </row>
    <row r="1424" spans="1:14" x14ac:dyDescent="0.25">
      <c r="A1424" s="6">
        <v>85</v>
      </c>
      <c r="G1424" s="6">
        <f t="shared" si="44"/>
        <v>85</v>
      </c>
      <c r="N1424" s="6">
        <f t="shared" si="45"/>
        <v>85</v>
      </c>
    </row>
    <row r="1425" spans="1:14" x14ac:dyDescent="0.25">
      <c r="A1425" s="6">
        <v>85</v>
      </c>
      <c r="G1425" s="6">
        <f t="shared" si="44"/>
        <v>85</v>
      </c>
      <c r="N1425" s="6">
        <f t="shared" si="45"/>
        <v>85</v>
      </c>
    </row>
    <row r="1426" spans="1:14" x14ac:dyDescent="0.25">
      <c r="A1426" s="6">
        <v>85</v>
      </c>
      <c r="G1426" s="6">
        <f t="shared" si="44"/>
        <v>85</v>
      </c>
      <c r="N1426" s="6">
        <f t="shared" si="45"/>
        <v>85</v>
      </c>
    </row>
    <row r="1427" spans="1:14" x14ac:dyDescent="0.25">
      <c r="A1427" s="6">
        <v>85</v>
      </c>
      <c r="G1427" s="6">
        <f t="shared" si="44"/>
        <v>85</v>
      </c>
      <c r="N1427" s="6">
        <f t="shared" si="45"/>
        <v>85</v>
      </c>
    </row>
    <row r="1428" spans="1:14" x14ac:dyDescent="0.25">
      <c r="A1428" s="6">
        <v>85</v>
      </c>
      <c r="G1428" s="6">
        <f t="shared" si="44"/>
        <v>85</v>
      </c>
      <c r="N1428" s="6">
        <f t="shared" si="45"/>
        <v>85</v>
      </c>
    </row>
    <row r="1429" spans="1:14" x14ac:dyDescent="0.25">
      <c r="A1429" s="6">
        <v>85</v>
      </c>
      <c r="G1429" s="6">
        <f t="shared" si="44"/>
        <v>85</v>
      </c>
      <c r="N1429" s="6">
        <f t="shared" si="45"/>
        <v>85</v>
      </c>
    </row>
    <row r="1430" spans="1:14" x14ac:dyDescent="0.25">
      <c r="A1430" s="6">
        <v>85</v>
      </c>
      <c r="G1430" s="6">
        <f t="shared" si="44"/>
        <v>85</v>
      </c>
      <c r="N1430" s="6">
        <f t="shared" si="45"/>
        <v>85</v>
      </c>
    </row>
    <row r="1431" spans="1:14" x14ac:dyDescent="0.25">
      <c r="A1431" s="6">
        <v>85</v>
      </c>
      <c r="G1431" s="6">
        <f t="shared" si="44"/>
        <v>85</v>
      </c>
      <c r="N1431" s="6">
        <f t="shared" si="45"/>
        <v>85</v>
      </c>
    </row>
    <row r="1432" spans="1:14" x14ac:dyDescent="0.25">
      <c r="A1432" s="6">
        <v>85</v>
      </c>
      <c r="G1432" s="6">
        <f t="shared" si="44"/>
        <v>85</v>
      </c>
      <c r="N1432" s="6">
        <f t="shared" si="45"/>
        <v>85</v>
      </c>
    </row>
    <row r="1433" spans="1:14" x14ac:dyDescent="0.25">
      <c r="A1433" s="6">
        <v>85</v>
      </c>
      <c r="G1433" s="6">
        <f t="shared" si="44"/>
        <v>85</v>
      </c>
      <c r="N1433" s="6">
        <f t="shared" si="45"/>
        <v>85</v>
      </c>
    </row>
    <row r="1434" spans="1:14" x14ac:dyDescent="0.25">
      <c r="A1434" s="6">
        <v>85</v>
      </c>
      <c r="G1434" s="6">
        <f t="shared" si="44"/>
        <v>85</v>
      </c>
      <c r="N1434" s="6">
        <f t="shared" si="45"/>
        <v>85</v>
      </c>
    </row>
    <row r="1435" spans="1:14" x14ac:dyDescent="0.25">
      <c r="A1435" s="6">
        <v>86</v>
      </c>
      <c r="G1435" s="6">
        <f t="shared" si="44"/>
        <v>86</v>
      </c>
      <c r="N1435" s="6">
        <f t="shared" si="45"/>
        <v>86</v>
      </c>
    </row>
    <row r="1436" spans="1:14" x14ac:dyDescent="0.25">
      <c r="A1436" s="6">
        <v>86</v>
      </c>
      <c r="G1436" s="6">
        <f t="shared" si="44"/>
        <v>86</v>
      </c>
      <c r="N1436" s="6">
        <f t="shared" si="45"/>
        <v>86</v>
      </c>
    </row>
    <row r="1437" spans="1:14" x14ac:dyDescent="0.25">
      <c r="A1437" s="6">
        <v>86</v>
      </c>
      <c r="G1437" s="6">
        <f t="shared" si="44"/>
        <v>86</v>
      </c>
      <c r="N1437" s="6">
        <f t="shared" si="45"/>
        <v>86</v>
      </c>
    </row>
    <row r="1438" spans="1:14" x14ac:dyDescent="0.25">
      <c r="A1438" s="6">
        <v>86</v>
      </c>
      <c r="G1438" s="6">
        <f t="shared" si="44"/>
        <v>86</v>
      </c>
      <c r="N1438" s="6">
        <f t="shared" si="45"/>
        <v>86</v>
      </c>
    </row>
    <row r="1439" spans="1:14" x14ac:dyDescent="0.25">
      <c r="A1439" s="6">
        <v>86</v>
      </c>
      <c r="G1439" s="6">
        <f t="shared" si="44"/>
        <v>86</v>
      </c>
      <c r="N1439" s="6">
        <f t="shared" si="45"/>
        <v>86</v>
      </c>
    </row>
    <row r="1440" spans="1:14" x14ac:dyDescent="0.25">
      <c r="A1440" s="6">
        <v>86</v>
      </c>
      <c r="G1440" s="6">
        <f t="shared" si="44"/>
        <v>86</v>
      </c>
      <c r="N1440" s="6">
        <f t="shared" si="45"/>
        <v>86</v>
      </c>
    </row>
    <row r="1441" spans="1:14" x14ac:dyDescent="0.25">
      <c r="A1441" s="6">
        <v>86</v>
      </c>
      <c r="G1441" s="6">
        <f t="shared" si="44"/>
        <v>86</v>
      </c>
      <c r="N1441" s="6">
        <f t="shared" si="45"/>
        <v>86</v>
      </c>
    </row>
    <row r="1442" spans="1:14" x14ac:dyDescent="0.25">
      <c r="A1442" s="6">
        <v>86</v>
      </c>
      <c r="G1442" s="6">
        <f t="shared" si="44"/>
        <v>86</v>
      </c>
      <c r="N1442" s="6">
        <f t="shared" si="45"/>
        <v>86</v>
      </c>
    </row>
    <row r="1443" spans="1:14" x14ac:dyDescent="0.25">
      <c r="A1443" s="6">
        <v>86</v>
      </c>
      <c r="G1443" s="6">
        <f t="shared" si="44"/>
        <v>86</v>
      </c>
      <c r="N1443" s="6">
        <f t="shared" si="45"/>
        <v>86</v>
      </c>
    </row>
    <row r="1444" spans="1:14" x14ac:dyDescent="0.25">
      <c r="A1444" s="6">
        <v>86</v>
      </c>
      <c r="G1444" s="6">
        <f t="shared" si="44"/>
        <v>86</v>
      </c>
      <c r="N1444" s="6">
        <f t="shared" si="45"/>
        <v>86</v>
      </c>
    </row>
    <row r="1445" spans="1:14" x14ac:dyDescent="0.25">
      <c r="A1445" s="6">
        <v>86</v>
      </c>
      <c r="G1445" s="6">
        <f t="shared" si="44"/>
        <v>86</v>
      </c>
      <c r="N1445" s="6">
        <f t="shared" si="45"/>
        <v>86</v>
      </c>
    </row>
    <row r="1446" spans="1:14" x14ac:dyDescent="0.25">
      <c r="A1446" s="6">
        <v>86</v>
      </c>
      <c r="G1446" s="6">
        <f t="shared" si="44"/>
        <v>86</v>
      </c>
      <c r="N1446" s="6">
        <f t="shared" si="45"/>
        <v>86</v>
      </c>
    </row>
    <row r="1447" spans="1:14" x14ac:dyDescent="0.25">
      <c r="A1447" s="6">
        <v>20</v>
      </c>
      <c r="G1447" s="6">
        <f t="shared" si="44"/>
        <v>20</v>
      </c>
      <c r="N1447" s="6">
        <f t="shared" si="45"/>
        <v>20</v>
      </c>
    </row>
    <row r="1448" spans="1:14" x14ac:dyDescent="0.25">
      <c r="A1448" s="6">
        <v>20</v>
      </c>
      <c r="G1448" s="6">
        <f t="shared" si="44"/>
        <v>20</v>
      </c>
      <c r="N1448" s="6">
        <f t="shared" si="45"/>
        <v>20</v>
      </c>
    </row>
    <row r="1449" spans="1:14" x14ac:dyDescent="0.25">
      <c r="A1449" s="6">
        <v>20</v>
      </c>
      <c r="G1449" s="6">
        <f t="shared" si="44"/>
        <v>20</v>
      </c>
      <c r="N1449" s="6">
        <f t="shared" si="45"/>
        <v>20</v>
      </c>
    </row>
    <row r="1450" spans="1:14" x14ac:dyDescent="0.25">
      <c r="A1450" s="6">
        <v>20</v>
      </c>
      <c r="G1450" s="6">
        <f t="shared" si="44"/>
        <v>20</v>
      </c>
      <c r="N1450" s="6">
        <f t="shared" si="45"/>
        <v>20</v>
      </c>
    </row>
    <row r="1451" spans="1:14" x14ac:dyDescent="0.25">
      <c r="A1451" s="6">
        <v>20</v>
      </c>
      <c r="G1451" s="6">
        <f t="shared" si="44"/>
        <v>20</v>
      </c>
      <c r="N1451" s="6">
        <f t="shared" si="45"/>
        <v>20</v>
      </c>
    </row>
    <row r="1452" spans="1:14" x14ac:dyDescent="0.25">
      <c r="A1452" s="6">
        <v>20</v>
      </c>
      <c r="G1452" s="6">
        <f t="shared" si="44"/>
        <v>20</v>
      </c>
      <c r="N1452" s="6">
        <f t="shared" si="45"/>
        <v>20</v>
      </c>
    </row>
    <row r="1453" spans="1:14" x14ac:dyDescent="0.25">
      <c r="A1453" s="6">
        <v>20</v>
      </c>
      <c r="G1453" s="6">
        <f t="shared" si="44"/>
        <v>20</v>
      </c>
      <c r="N1453" s="6">
        <f t="shared" si="45"/>
        <v>20</v>
      </c>
    </row>
    <row r="1454" spans="1:14" x14ac:dyDescent="0.25">
      <c r="A1454" s="6">
        <v>20</v>
      </c>
      <c r="G1454" s="6">
        <f t="shared" si="44"/>
        <v>20</v>
      </c>
      <c r="N1454" s="6">
        <f t="shared" si="45"/>
        <v>20</v>
      </c>
    </row>
    <row r="1455" spans="1:14" x14ac:dyDescent="0.25">
      <c r="A1455" s="6">
        <v>20</v>
      </c>
      <c r="G1455" s="6">
        <f t="shared" si="44"/>
        <v>20</v>
      </c>
      <c r="N1455" s="6">
        <f t="shared" si="45"/>
        <v>20</v>
      </c>
    </row>
    <row r="1456" spans="1:14" x14ac:dyDescent="0.25">
      <c r="A1456" s="6">
        <v>20</v>
      </c>
      <c r="G1456" s="6">
        <f t="shared" si="44"/>
        <v>20</v>
      </c>
      <c r="N1456" s="6">
        <f t="shared" si="45"/>
        <v>20</v>
      </c>
    </row>
    <row r="1457" spans="1:14" x14ac:dyDescent="0.25">
      <c r="A1457" s="6">
        <v>20</v>
      </c>
      <c r="G1457" s="6">
        <f t="shared" si="44"/>
        <v>20</v>
      </c>
      <c r="N1457" s="6">
        <f t="shared" si="45"/>
        <v>20</v>
      </c>
    </row>
    <row r="1458" spans="1:14" x14ac:dyDescent="0.25">
      <c r="A1458" s="6">
        <v>20</v>
      </c>
      <c r="G1458" s="6">
        <f t="shared" si="44"/>
        <v>20</v>
      </c>
      <c r="N1458" s="6">
        <f t="shared" si="45"/>
        <v>20</v>
      </c>
    </row>
    <row r="1459" spans="1:14" x14ac:dyDescent="0.25">
      <c r="A1459" s="6">
        <v>90</v>
      </c>
      <c r="G1459" s="6">
        <f t="shared" si="44"/>
        <v>90</v>
      </c>
      <c r="N1459" s="6">
        <f t="shared" si="45"/>
        <v>90</v>
      </c>
    </row>
    <row r="1460" spans="1:14" x14ac:dyDescent="0.25">
      <c r="A1460" s="6">
        <v>90</v>
      </c>
      <c r="G1460" s="6">
        <f t="shared" si="44"/>
        <v>90</v>
      </c>
      <c r="N1460" s="6">
        <f t="shared" si="45"/>
        <v>90</v>
      </c>
    </row>
    <row r="1461" spans="1:14" x14ac:dyDescent="0.25">
      <c r="A1461" s="6">
        <v>90</v>
      </c>
      <c r="G1461" s="6">
        <f t="shared" si="44"/>
        <v>90</v>
      </c>
      <c r="N1461" s="6">
        <f t="shared" si="45"/>
        <v>90</v>
      </c>
    </row>
    <row r="1462" spans="1:14" x14ac:dyDescent="0.25">
      <c r="A1462" s="6">
        <v>90</v>
      </c>
      <c r="G1462" s="6">
        <f t="shared" si="44"/>
        <v>90</v>
      </c>
      <c r="N1462" s="6">
        <f t="shared" si="45"/>
        <v>90</v>
      </c>
    </row>
    <row r="1463" spans="1:14" x14ac:dyDescent="0.25">
      <c r="A1463" s="6">
        <v>67</v>
      </c>
      <c r="G1463" s="6">
        <f t="shared" si="44"/>
        <v>67</v>
      </c>
      <c r="N1463" s="6">
        <f t="shared" si="45"/>
        <v>67</v>
      </c>
    </row>
    <row r="1464" spans="1:14" x14ac:dyDescent="0.25">
      <c r="A1464" s="6">
        <v>67</v>
      </c>
      <c r="G1464" s="6">
        <f t="shared" si="44"/>
        <v>67</v>
      </c>
      <c r="N1464" s="6">
        <f t="shared" si="45"/>
        <v>67</v>
      </c>
    </row>
    <row r="1465" spans="1:14" x14ac:dyDescent="0.25">
      <c r="A1465" s="6">
        <v>67</v>
      </c>
      <c r="G1465" s="6">
        <f t="shared" si="44"/>
        <v>67</v>
      </c>
      <c r="N1465" s="6">
        <f t="shared" si="45"/>
        <v>67</v>
      </c>
    </row>
    <row r="1466" spans="1:14" x14ac:dyDescent="0.25">
      <c r="A1466" s="6">
        <v>67</v>
      </c>
      <c r="G1466" s="6">
        <f t="shared" si="44"/>
        <v>67</v>
      </c>
      <c r="N1466" s="6">
        <f t="shared" si="45"/>
        <v>67</v>
      </c>
    </row>
    <row r="1467" spans="1:14" x14ac:dyDescent="0.25">
      <c r="A1467" s="6">
        <v>67</v>
      </c>
      <c r="G1467" s="6">
        <f t="shared" si="44"/>
        <v>67</v>
      </c>
      <c r="N1467" s="6">
        <f t="shared" si="45"/>
        <v>67</v>
      </c>
    </row>
    <row r="1468" spans="1:14" x14ac:dyDescent="0.25">
      <c r="A1468" s="6">
        <v>67</v>
      </c>
      <c r="G1468" s="6">
        <f t="shared" si="44"/>
        <v>67</v>
      </c>
      <c r="N1468" s="6">
        <f t="shared" si="45"/>
        <v>67</v>
      </c>
    </row>
    <row r="1469" spans="1:14" x14ac:dyDescent="0.25">
      <c r="A1469" s="6">
        <v>67</v>
      </c>
      <c r="G1469" s="6">
        <f t="shared" si="44"/>
        <v>67</v>
      </c>
      <c r="N1469" s="6">
        <f t="shared" si="45"/>
        <v>67</v>
      </c>
    </row>
    <row r="1470" spans="1:14" x14ac:dyDescent="0.25">
      <c r="A1470" s="6">
        <v>67</v>
      </c>
      <c r="G1470" s="6">
        <f t="shared" si="44"/>
        <v>67</v>
      </c>
      <c r="N1470" s="6">
        <f t="shared" si="45"/>
        <v>67</v>
      </c>
    </row>
    <row r="1471" spans="1:14" x14ac:dyDescent="0.25">
      <c r="A1471" s="6">
        <v>67</v>
      </c>
      <c r="G1471" s="6">
        <f t="shared" si="44"/>
        <v>67</v>
      </c>
      <c r="N1471" s="6">
        <f t="shared" si="45"/>
        <v>67</v>
      </c>
    </row>
    <row r="1472" spans="1:14" x14ac:dyDescent="0.25">
      <c r="A1472" s="6">
        <v>67</v>
      </c>
      <c r="G1472" s="6">
        <f t="shared" si="44"/>
        <v>67</v>
      </c>
      <c r="N1472" s="6">
        <f t="shared" si="45"/>
        <v>67</v>
      </c>
    </row>
    <row r="1473" spans="1:14" x14ac:dyDescent="0.25">
      <c r="A1473" s="6">
        <v>67</v>
      </c>
      <c r="G1473" s="6">
        <f t="shared" si="44"/>
        <v>67</v>
      </c>
      <c r="N1473" s="6">
        <f t="shared" si="45"/>
        <v>67</v>
      </c>
    </row>
    <row r="1474" spans="1:14" x14ac:dyDescent="0.25">
      <c r="A1474" s="6">
        <v>67</v>
      </c>
      <c r="G1474" s="6">
        <f t="shared" si="44"/>
        <v>67</v>
      </c>
      <c r="N1474" s="6">
        <f t="shared" si="45"/>
        <v>67</v>
      </c>
    </row>
    <row r="1475" spans="1:14" x14ac:dyDescent="0.25">
      <c r="A1475" s="6">
        <v>67</v>
      </c>
      <c r="G1475" s="6">
        <f t="shared" si="44"/>
        <v>67</v>
      </c>
      <c r="N1475" s="6">
        <f t="shared" si="45"/>
        <v>67</v>
      </c>
    </row>
    <row r="1476" spans="1:14" x14ac:dyDescent="0.25">
      <c r="A1476" s="6">
        <v>67</v>
      </c>
      <c r="G1476" s="6">
        <f t="shared" ref="G1476:G1539" si="46">IF(A1476&lt;12.5,"59",A1476)</f>
        <v>67</v>
      </c>
      <c r="N1476" s="6">
        <f t="shared" ref="N1476:N1539" si="47">IF(G1476&lt;=17.5,"61",G1476)</f>
        <v>67</v>
      </c>
    </row>
    <row r="1477" spans="1:14" x14ac:dyDescent="0.25">
      <c r="A1477" s="6">
        <v>72</v>
      </c>
      <c r="G1477" s="6">
        <f t="shared" si="46"/>
        <v>72</v>
      </c>
      <c r="N1477" s="6">
        <f t="shared" si="47"/>
        <v>72</v>
      </c>
    </row>
    <row r="1478" spans="1:14" x14ac:dyDescent="0.25">
      <c r="A1478" s="6">
        <v>72</v>
      </c>
      <c r="G1478" s="6">
        <f t="shared" si="46"/>
        <v>72</v>
      </c>
      <c r="N1478" s="6">
        <f t="shared" si="47"/>
        <v>72</v>
      </c>
    </row>
    <row r="1479" spans="1:14" x14ac:dyDescent="0.25">
      <c r="A1479" s="6">
        <v>72</v>
      </c>
      <c r="G1479" s="6">
        <f t="shared" si="46"/>
        <v>72</v>
      </c>
      <c r="N1479" s="6">
        <f t="shared" si="47"/>
        <v>72</v>
      </c>
    </row>
    <row r="1480" spans="1:14" x14ac:dyDescent="0.25">
      <c r="A1480" s="6">
        <v>72</v>
      </c>
      <c r="G1480" s="6">
        <f t="shared" si="46"/>
        <v>72</v>
      </c>
      <c r="N1480" s="6">
        <f t="shared" si="47"/>
        <v>72</v>
      </c>
    </row>
    <row r="1481" spans="1:14" x14ac:dyDescent="0.25">
      <c r="A1481" s="6">
        <v>72</v>
      </c>
      <c r="G1481" s="6">
        <f t="shared" si="46"/>
        <v>72</v>
      </c>
      <c r="N1481" s="6">
        <f t="shared" si="47"/>
        <v>72</v>
      </c>
    </row>
    <row r="1482" spans="1:14" x14ac:dyDescent="0.25">
      <c r="A1482" s="6">
        <v>72</v>
      </c>
      <c r="G1482" s="6">
        <f t="shared" si="46"/>
        <v>72</v>
      </c>
      <c r="N1482" s="6">
        <f t="shared" si="47"/>
        <v>72</v>
      </c>
    </row>
    <row r="1483" spans="1:14" x14ac:dyDescent="0.25">
      <c r="A1483" s="6">
        <v>72</v>
      </c>
      <c r="G1483" s="6">
        <f t="shared" si="46"/>
        <v>72</v>
      </c>
      <c r="N1483" s="6">
        <f t="shared" si="47"/>
        <v>72</v>
      </c>
    </row>
    <row r="1484" spans="1:14" x14ac:dyDescent="0.25">
      <c r="A1484" s="6">
        <v>72</v>
      </c>
      <c r="G1484" s="6">
        <f t="shared" si="46"/>
        <v>72</v>
      </c>
      <c r="N1484" s="6">
        <f t="shared" si="47"/>
        <v>72</v>
      </c>
    </row>
    <row r="1485" spans="1:14" x14ac:dyDescent="0.25">
      <c r="A1485" s="6">
        <v>72</v>
      </c>
      <c r="G1485" s="6">
        <f t="shared" si="46"/>
        <v>72</v>
      </c>
      <c r="N1485" s="6">
        <f t="shared" si="47"/>
        <v>72</v>
      </c>
    </row>
    <row r="1486" spans="1:14" x14ac:dyDescent="0.25">
      <c r="A1486" s="6">
        <v>72</v>
      </c>
      <c r="G1486" s="6">
        <f t="shared" si="46"/>
        <v>72</v>
      </c>
      <c r="N1486" s="6">
        <f t="shared" si="47"/>
        <v>72</v>
      </c>
    </row>
    <row r="1487" spans="1:14" x14ac:dyDescent="0.25">
      <c r="A1487" s="6">
        <v>72</v>
      </c>
      <c r="G1487" s="6">
        <f t="shared" si="46"/>
        <v>72</v>
      </c>
      <c r="N1487" s="6">
        <f t="shared" si="47"/>
        <v>72</v>
      </c>
    </row>
    <row r="1488" spans="1:14" x14ac:dyDescent="0.25">
      <c r="A1488" s="6">
        <v>72</v>
      </c>
      <c r="G1488" s="6">
        <f t="shared" si="46"/>
        <v>72</v>
      </c>
      <c r="N1488" s="6">
        <f t="shared" si="47"/>
        <v>72</v>
      </c>
    </row>
    <row r="1489" spans="1:14" x14ac:dyDescent="0.25">
      <c r="A1489" s="6">
        <v>72</v>
      </c>
      <c r="G1489" s="6">
        <f t="shared" si="46"/>
        <v>72</v>
      </c>
      <c r="N1489" s="6">
        <f t="shared" si="47"/>
        <v>72</v>
      </c>
    </row>
    <row r="1490" spans="1:14" x14ac:dyDescent="0.25">
      <c r="A1490" s="6">
        <v>72</v>
      </c>
      <c r="G1490" s="6">
        <f t="shared" si="46"/>
        <v>72</v>
      </c>
      <c r="N1490" s="6">
        <f t="shared" si="47"/>
        <v>72</v>
      </c>
    </row>
    <row r="1491" spans="1:14" x14ac:dyDescent="0.25">
      <c r="A1491" s="6">
        <v>85</v>
      </c>
      <c r="G1491" s="6">
        <f t="shared" si="46"/>
        <v>85</v>
      </c>
      <c r="N1491" s="6">
        <f t="shared" si="47"/>
        <v>85</v>
      </c>
    </row>
    <row r="1492" spans="1:14" x14ac:dyDescent="0.25">
      <c r="A1492" s="6">
        <v>85</v>
      </c>
      <c r="G1492" s="6">
        <f t="shared" si="46"/>
        <v>85</v>
      </c>
      <c r="N1492" s="6">
        <f t="shared" si="47"/>
        <v>85</v>
      </c>
    </row>
    <row r="1493" spans="1:14" x14ac:dyDescent="0.25">
      <c r="A1493" s="6">
        <v>85</v>
      </c>
      <c r="G1493" s="6">
        <f t="shared" si="46"/>
        <v>85</v>
      </c>
      <c r="N1493" s="6">
        <f t="shared" si="47"/>
        <v>85</v>
      </c>
    </row>
    <row r="1494" spans="1:14" x14ac:dyDescent="0.25">
      <c r="A1494" s="6">
        <v>85</v>
      </c>
      <c r="G1494" s="6">
        <f t="shared" si="46"/>
        <v>85</v>
      </c>
      <c r="N1494" s="6">
        <f t="shared" si="47"/>
        <v>85</v>
      </c>
    </row>
    <row r="1495" spans="1:14" x14ac:dyDescent="0.25">
      <c r="A1495" s="6">
        <v>85</v>
      </c>
      <c r="G1495" s="6">
        <f t="shared" si="46"/>
        <v>85</v>
      </c>
      <c r="N1495" s="6">
        <f t="shared" si="47"/>
        <v>85</v>
      </c>
    </row>
    <row r="1496" spans="1:14" x14ac:dyDescent="0.25">
      <c r="A1496" s="6">
        <v>85</v>
      </c>
      <c r="G1496" s="6">
        <f t="shared" si="46"/>
        <v>85</v>
      </c>
      <c r="N1496" s="6">
        <f t="shared" si="47"/>
        <v>85</v>
      </c>
    </row>
    <row r="1497" spans="1:14" x14ac:dyDescent="0.25">
      <c r="A1497" s="6">
        <v>85</v>
      </c>
      <c r="G1497" s="6">
        <f t="shared" si="46"/>
        <v>85</v>
      </c>
      <c r="N1497" s="6">
        <f t="shared" si="47"/>
        <v>85</v>
      </c>
    </row>
    <row r="1498" spans="1:14" x14ac:dyDescent="0.25">
      <c r="A1498" s="6">
        <v>85</v>
      </c>
      <c r="G1498" s="6">
        <f t="shared" si="46"/>
        <v>85</v>
      </c>
      <c r="N1498" s="6">
        <f t="shared" si="47"/>
        <v>85</v>
      </c>
    </row>
    <row r="1499" spans="1:14" x14ac:dyDescent="0.25">
      <c r="A1499" s="6">
        <v>85</v>
      </c>
      <c r="G1499" s="6">
        <f t="shared" si="46"/>
        <v>85</v>
      </c>
      <c r="N1499" s="6">
        <f t="shared" si="47"/>
        <v>85</v>
      </c>
    </row>
    <row r="1500" spans="1:14" x14ac:dyDescent="0.25">
      <c r="A1500" s="6">
        <v>85</v>
      </c>
      <c r="G1500" s="6">
        <f t="shared" si="46"/>
        <v>85</v>
      </c>
      <c r="N1500" s="6">
        <f t="shared" si="47"/>
        <v>85</v>
      </c>
    </row>
    <row r="1501" spans="1:14" x14ac:dyDescent="0.25">
      <c r="A1501" s="6">
        <v>85</v>
      </c>
      <c r="G1501" s="6">
        <f t="shared" si="46"/>
        <v>85</v>
      </c>
      <c r="N1501" s="6">
        <f t="shared" si="47"/>
        <v>85</v>
      </c>
    </row>
    <row r="1502" spans="1:14" x14ac:dyDescent="0.25">
      <c r="A1502" s="6">
        <v>85</v>
      </c>
      <c r="G1502" s="6">
        <f t="shared" si="46"/>
        <v>85</v>
      </c>
      <c r="N1502" s="6">
        <f t="shared" si="47"/>
        <v>85</v>
      </c>
    </row>
    <row r="1503" spans="1:14" x14ac:dyDescent="0.25">
      <c r="A1503" s="6">
        <v>85</v>
      </c>
      <c r="G1503" s="6">
        <f t="shared" si="46"/>
        <v>85</v>
      </c>
      <c r="N1503" s="6">
        <f t="shared" si="47"/>
        <v>85</v>
      </c>
    </row>
    <row r="1504" spans="1:14" x14ac:dyDescent="0.25">
      <c r="A1504" s="6">
        <v>85</v>
      </c>
      <c r="G1504" s="6">
        <f t="shared" si="46"/>
        <v>85</v>
      </c>
      <c r="N1504" s="6">
        <f t="shared" si="47"/>
        <v>85</v>
      </c>
    </row>
    <row r="1505" spans="1:14" x14ac:dyDescent="0.25">
      <c r="A1505" s="6">
        <v>85</v>
      </c>
      <c r="G1505" s="6">
        <f t="shared" si="46"/>
        <v>85</v>
      </c>
      <c r="N1505" s="6">
        <f t="shared" si="47"/>
        <v>85</v>
      </c>
    </row>
    <row r="1506" spans="1:14" x14ac:dyDescent="0.25">
      <c r="A1506" s="6">
        <v>85</v>
      </c>
      <c r="G1506" s="6">
        <f t="shared" si="46"/>
        <v>85</v>
      </c>
      <c r="N1506" s="6">
        <f t="shared" si="47"/>
        <v>85</v>
      </c>
    </row>
    <row r="1507" spans="1:14" x14ac:dyDescent="0.25">
      <c r="A1507" s="6">
        <v>85</v>
      </c>
      <c r="G1507" s="6">
        <f t="shared" si="46"/>
        <v>85</v>
      </c>
      <c r="N1507" s="6">
        <f t="shared" si="47"/>
        <v>85</v>
      </c>
    </row>
    <row r="1508" spans="1:14" x14ac:dyDescent="0.25">
      <c r="A1508" s="6">
        <v>85</v>
      </c>
      <c r="G1508" s="6">
        <f t="shared" si="46"/>
        <v>85</v>
      </c>
      <c r="N1508" s="6">
        <f t="shared" si="47"/>
        <v>85</v>
      </c>
    </row>
    <row r="1509" spans="1:14" x14ac:dyDescent="0.25">
      <c r="A1509" s="6">
        <v>85</v>
      </c>
      <c r="G1509" s="6">
        <f t="shared" si="46"/>
        <v>85</v>
      </c>
      <c r="N1509" s="6">
        <f t="shared" si="47"/>
        <v>85</v>
      </c>
    </row>
    <row r="1510" spans="1:14" x14ac:dyDescent="0.25">
      <c r="A1510" s="6">
        <v>85</v>
      </c>
      <c r="G1510" s="6">
        <f t="shared" si="46"/>
        <v>85</v>
      </c>
      <c r="N1510" s="6">
        <f t="shared" si="47"/>
        <v>85</v>
      </c>
    </row>
    <row r="1511" spans="1:14" x14ac:dyDescent="0.25">
      <c r="A1511" s="6">
        <v>85</v>
      </c>
      <c r="G1511" s="6">
        <f t="shared" si="46"/>
        <v>85</v>
      </c>
      <c r="N1511" s="6">
        <f t="shared" si="47"/>
        <v>85</v>
      </c>
    </row>
    <row r="1512" spans="1:14" x14ac:dyDescent="0.25">
      <c r="A1512" s="6">
        <v>85</v>
      </c>
      <c r="G1512" s="6">
        <f t="shared" si="46"/>
        <v>85</v>
      </c>
      <c r="N1512" s="6">
        <f t="shared" si="47"/>
        <v>85</v>
      </c>
    </row>
    <row r="1513" spans="1:14" x14ac:dyDescent="0.25">
      <c r="A1513" s="6">
        <v>85</v>
      </c>
      <c r="G1513" s="6">
        <f t="shared" si="46"/>
        <v>85</v>
      </c>
      <c r="N1513" s="6">
        <f t="shared" si="47"/>
        <v>85</v>
      </c>
    </row>
    <row r="1514" spans="1:14" x14ac:dyDescent="0.25">
      <c r="A1514" s="6">
        <v>85</v>
      </c>
      <c r="G1514" s="6">
        <f t="shared" si="46"/>
        <v>85</v>
      </c>
      <c r="N1514" s="6">
        <f t="shared" si="47"/>
        <v>85</v>
      </c>
    </row>
    <row r="1515" spans="1:14" x14ac:dyDescent="0.25">
      <c r="A1515" s="6">
        <v>85</v>
      </c>
      <c r="G1515" s="6">
        <f t="shared" si="46"/>
        <v>85</v>
      </c>
      <c r="N1515" s="6">
        <f t="shared" si="47"/>
        <v>85</v>
      </c>
    </row>
    <row r="1516" spans="1:14" x14ac:dyDescent="0.25">
      <c r="A1516" s="6">
        <v>85</v>
      </c>
      <c r="G1516" s="6">
        <f t="shared" si="46"/>
        <v>85</v>
      </c>
      <c r="N1516" s="6">
        <f t="shared" si="47"/>
        <v>85</v>
      </c>
    </row>
    <row r="1517" spans="1:14" x14ac:dyDescent="0.25">
      <c r="A1517" s="6">
        <v>85</v>
      </c>
      <c r="G1517" s="6">
        <f t="shared" si="46"/>
        <v>85</v>
      </c>
      <c r="N1517" s="6">
        <f t="shared" si="47"/>
        <v>85</v>
      </c>
    </row>
    <row r="1518" spans="1:14" x14ac:dyDescent="0.25">
      <c r="A1518" s="6">
        <v>85</v>
      </c>
      <c r="G1518" s="6">
        <f t="shared" si="46"/>
        <v>85</v>
      </c>
      <c r="N1518" s="6">
        <f t="shared" si="47"/>
        <v>85</v>
      </c>
    </row>
    <row r="1519" spans="1:14" x14ac:dyDescent="0.25">
      <c r="A1519" s="6">
        <v>85</v>
      </c>
      <c r="G1519" s="6">
        <f t="shared" si="46"/>
        <v>85</v>
      </c>
      <c r="N1519" s="6">
        <f t="shared" si="47"/>
        <v>85</v>
      </c>
    </row>
    <row r="1520" spans="1:14" x14ac:dyDescent="0.25">
      <c r="A1520" s="6">
        <v>85</v>
      </c>
      <c r="G1520" s="6">
        <f t="shared" si="46"/>
        <v>85</v>
      </c>
      <c r="N1520" s="6">
        <f t="shared" si="47"/>
        <v>85</v>
      </c>
    </row>
    <row r="1521" spans="1:14" x14ac:dyDescent="0.25">
      <c r="A1521" s="6">
        <v>85</v>
      </c>
      <c r="G1521" s="6">
        <f t="shared" si="46"/>
        <v>85</v>
      </c>
      <c r="N1521" s="6">
        <f t="shared" si="47"/>
        <v>85</v>
      </c>
    </row>
    <row r="1522" spans="1:14" x14ac:dyDescent="0.25">
      <c r="A1522" s="6">
        <v>85</v>
      </c>
      <c r="G1522" s="6">
        <f t="shared" si="46"/>
        <v>85</v>
      </c>
      <c r="N1522" s="6">
        <f t="shared" si="47"/>
        <v>85</v>
      </c>
    </row>
    <row r="1523" spans="1:14" x14ac:dyDescent="0.25">
      <c r="A1523" s="6">
        <v>85</v>
      </c>
      <c r="G1523" s="6">
        <f t="shared" si="46"/>
        <v>85</v>
      </c>
      <c r="N1523" s="6">
        <f t="shared" si="47"/>
        <v>85</v>
      </c>
    </row>
    <row r="1524" spans="1:14" x14ac:dyDescent="0.25">
      <c r="A1524" s="6">
        <v>85</v>
      </c>
      <c r="G1524" s="6">
        <f t="shared" si="46"/>
        <v>85</v>
      </c>
      <c r="N1524" s="6">
        <f t="shared" si="47"/>
        <v>85</v>
      </c>
    </row>
    <row r="1525" spans="1:14" x14ac:dyDescent="0.25">
      <c r="A1525" s="6">
        <v>85</v>
      </c>
      <c r="G1525" s="6">
        <f t="shared" si="46"/>
        <v>85</v>
      </c>
      <c r="N1525" s="6">
        <f t="shared" si="47"/>
        <v>85</v>
      </c>
    </row>
    <row r="1526" spans="1:14" x14ac:dyDescent="0.25">
      <c r="A1526" s="6">
        <v>85</v>
      </c>
      <c r="G1526" s="6">
        <f t="shared" si="46"/>
        <v>85</v>
      </c>
      <c r="N1526" s="6">
        <f t="shared" si="47"/>
        <v>85</v>
      </c>
    </row>
    <row r="1527" spans="1:14" x14ac:dyDescent="0.25">
      <c r="A1527" s="6">
        <v>85</v>
      </c>
      <c r="G1527" s="6">
        <f t="shared" si="46"/>
        <v>85</v>
      </c>
      <c r="N1527" s="6">
        <f t="shared" si="47"/>
        <v>85</v>
      </c>
    </row>
    <row r="1528" spans="1:14" x14ac:dyDescent="0.25">
      <c r="A1528" s="6">
        <v>85</v>
      </c>
      <c r="G1528" s="6">
        <f t="shared" si="46"/>
        <v>85</v>
      </c>
      <c r="N1528" s="6">
        <f t="shared" si="47"/>
        <v>85</v>
      </c>
    </row>
    <row r="1529" spans="1:14" x14ac:dyDescent="0.25">
      <c r="A1529" s="6">
        <v>85</v>
      </c>
      <c r="G1529" s="6">
        <f t="shared" si="46"/>
        <v>85</v>
      </c>
      <c r="N1529" s="6">
        <f t="shared" si="47"/>
        <v>85</v>
      </c>
    </row>
    <row r="1530" spans="1:14" x14ac:dyDescent="0.25">
      <c r="A1530" s="6">
        <v>85</v>
      </c>
      <c r="G1530" s="6">
        <f t="shared" si="46"/>
        <v>85</v>
      </c>
      <c r="N1530" s="6">
        <f t="shared" si="47"/>
        <v>85</v>
      </c>
    </row>
    <row r="1531" spans="1:14" x14ac:dyDescent="0.25">
      <c r="A1531" s="6">
        <v>85</v>
      </c>
      <c r="G1531" s="6">
        <f t="shared" si="46"/>
        <v>85</v>
      </c>
      <c r="N1531" s="6">
        <f t="shared" si="47"/>
        <v>85</v>
      </c>
    </row>
    <row r="1532" spans="1:14" x14ac:dyDescent="0.25">
      <c r="A1532" s="6">
        <v>85</v>
      </c>
      <c r="G1532" s="6">
        <f t="shared" si="46"/>
        <v>85</v>
      </c>
      <c r="N1532" s="6">
        <f t="shared" si="47"/>
        <v>85</v>
      </c>
    </row>
    <row r="1533" spans="1:14" x14ac:dyDescent="0.25">
      <c r="A1533" s="6">
        <v>90</v>
      </c>
      <c r="G1533" s="6">
        <f t="shared" si="46"/>
        <v>90</v>
      </c>
      <c r="N1533" s="6">
        <f t="shared" si="47"/>
        <v>90</v>
      </c>
    </row>
    <row r="1534" spans="1:14" x14ac:dyDescent="0.25">
      <c r="A1534" s="6">
        <v>90</v>
      </c>
      <c r="G1534" s="6">
        <f t="shared" si="46"/>
        <v>90</v>
      </c>
      <c r="N1534" s="6">
        <f t="shared" si="47"/>
        <v>90</v>
      </c>
    </row>
    <row r="1535" spans="1:14" x14ac:dyDescent="0.25">
      <c r="A1535" s="6">
        <v>90</v>
      </c>
      <c r="G1535" s="6">
        <f t="shared" si="46"/>
        <v>90</v>
      </c>
      <c r="N1535" s="6">
        <f t="shared" si="47"/>
        <v>90</v>
      </c>
    </row>
    <row r="1536" spans="1:14" x14ac:dyDescent="0.25">
      <c r="A1536" s="6">
        <v>90</v>
      </c>
      <c r="G1536" s="6">
        <f t="shared" si="46"/>
        <v>90</v>
      </c>
      <c r="N1536" s="6">
        <f t="shared" si="47"/>
        <v>90</v>
      </c>
    </row>
    <row r="1537" spans="1:14" x14ac:dyDescent="0.25">
      <c r="A1537" s="6">
        <v>90</v>
      </c>
      <c r="G1537" s="6">
        <f t="shared" si="46"/>
        <v>90</v>
      </c>
      <c r="N1537" s="6">
        <f t="shared" si="47"/>
        <v>90</v>
      </c>
    </row>
    <row r="1538" spans="1:14" x14ac:dyDescent="0.25">
      <c r="A1538" s="6">
        <v>90</v>
      </c>
      <c r="G1538" s="6">
        <f t="shared" si="46"/>
        <v>90</v>
      </c>
      <c r="N1538" s="6">
        <f t="shared" si="47"/>
        <v>90</v>
      </c>
    </row>
    <row r="1539" spans="1:14" x14ac:dyDescent="0.25">
      <c r="A1539" s="6">
        <v>59</v>
      </c>
      <c r="G1539" s="6">
        <f t="shared" si="46"/>
        <v>59</v>
      </c>
      <c r="N1539" s="6">
        <f t="shared" si="47"/>
        <v>59</v>
      </c>
    </row>
    <row r="1540" spans="1:14" x14ac:dyDescent="0.25">
      <c r="A1540" s="6">
        <v>59</v>
      </c>
      <c r="G1540" s="6">
        <f t="shared" ref="G1540:G1603" si="48">IF(A1540&lt;12.5,"59",A1540)</f>
        <v>59</v>
      </c>
      <c r="N1540" s="6">
        <f t="shared" ref="N1540:N1603" si="49">IF(G1540&lt;=17.5,"61",G1540)</f>
        <v>59</v>
      </c>
    </row>
    <row r="1541" spans="1:14" x14ac:dyDescent="0.25">
      <c r="A1541" s="6">
        <v>59</v>
      </c>
      <c r="G1541" s="6">
        <f t="shared" si="48"/>
        <v>59</v>
      </c>
      <c r="N1541" s="6">
        <f t="shared" si="49"/>
        <v>59</v>
      </c>
    </row>
    <row r="1542" spans="1:14" x14ac:dyDescent="0.25">
      <c r="A1542" s="6">
        <v>59</v>
      </c>
      <c r="G1542" s="6">
        <f t="shared" si="48"/>
        <v>59</v>
      </c>
      <c r="N1542" s="6">
        <f t="shared" si="49"/>
        <v>59</v>
      </c>
    </row>
    <row r="1543" spans="1:14" x14ac:dyDescent="0.25">
      <c r="A1543" s="6">
        <v>59</v>
      </c>
      <c r="G1543" s="6">
        <f t="shared" si="48"/>
        <v>59</v>
      </c>
      <c r="N1543" s="6">
        <f t="shared" si="49"/>
        <v>59</v>
      </c>
    </row>
    <row r="1544" spans="1:14" x14ac:dyDescent="0.25">
      <c r="A1544" s="6">
        <v>59</v>
      </c>
      <c r="G1544" s="6">
        <f t="shared" si="48"/>
        <v>59</v>
      </c>
      <c r="N1544" s="6">
        <f t="shared" si="49"/>
        <v>59</v>
      </c>
    </row>
    <row r="1545" spans="1:14" x14ac:dyDescent="0.25">
      <c r="A1545" s="6">
        <v>59</v>
      </c>
      <c r="G1545" s="6">
        <f t="shared" si="48"/>
        <v>59</v>
      </c>
      <c r="N1545" s="6">
        <f t="shared" si="49"/>
        <v>59</v>
      </c>
    </row>
    <row r="1546" spans="1:14" x14ac:dyDescent="0.25">
      <c r="A1546" s="6">
        <v>59</v>
      </c>
      <c r="G1546" s="6">
        <f t="shared" si="48"/>
        <v>59</v>
      </c>
      <c r="N1546" s="6">
        <f t="shared" si="49"/>
        <v>59</v>
      </c>
    </row>
    <row r="1547" spans="1:14" x14ac:dyDescent="0.25">
      <c r="A1547" s="6">
        <v>59</v>
      </c>
      <c r="G1547" s="6">
        <f t="shared" si="48"/>
        <v>59</v>
      </c>
      <c r="N1547" s="6">
        <f t="shared" si="49"/>
        <v>59</v>
      </c>
    </row>
    <row r="1548" spans="1:14" x14ac:dyDescent="0.25">
      <c r="A1548" s="6">
        <v>59</v>
      </c>
      <c r="G1548" s="6">
        <f t="shared" si="48"/>
        <v>59</v>
      </c>
      <c r="N1548" s="6">
        <f t="shared" si="49"/>
        <v>59</v>
      </c>
    </row>
    <row r="1549" spans="1:14" x14ac:dyDescent="0.25">
      <c r="A1549" s="6">
        <v>59</v>
      </c>
      <c r="G1549" s="6">
        <f t="shared" si="48"/>
        <v>59</v>
      </c>
      <c r="N1549" s="6">
        <f t="shared" si="49"/>
        <v>59</v>
      </c>
    </row>
    <row r="1550" spans="1:14" x14ac:dyDescent="0.25">
      <c r="A1550" s="6">
        <v>59</v>
      </c>
      <c r="G1550" s="6">
        <f t="shared" si="48"/>
        <v>59</v>
      </c>
      <c r="N1550" s="6">
        <f t="shared" si="49"/>
        <v>59</v>
      </c>
    </row>
    <row r="1551" spans="1:14" x14ac:dyDescent="0.25">
      <c r="A1551" s="6">
        <v>59</v>
      </c>
      <c r="G1551" s="6">
        <f t="shared" si="48"/>
        <v>59</v>
      </c>
      <c r="N1551" s="6">
        <f t="shared" si="49"/>
        <v>59</v>
      </c>
    </row>
    <row r="1552" spans="1:14" x14ac:dyDescent="0.25">
      <c r="A1552" s="6">
        <v>59</v>
      </c>
      <c r="G1552" s="6">
        <f t="shared" si="48"/>
        <v>59</v>
      </c>
      <c r="N1552" s="6">
        <f t="shared" si="49"/>
        <v>59</v>
      </c>
    </row>
    <row r="1553" spans="1:14" x14ac:dyDescent="0.25">
      <c r="A1553" s="6">
        <v>82</v>
      </c>
      <c r="G1553" s="6">
        <f t="shared" si="48"/>
        <v>82</v>
      </c>
      <c r="N1553" s="6">
        <f t="shared" si="49"/>
        <v>82</v>
      </c>
    </row>
    <row r="1554" spans="1:14" x14ac:dyDescent="0.25">
      <c r="A1554" s="6">
        <v>82</v>
      </c>
      <c r="G1554" s="6">
        <f t="shared" si="48"/>
        <v>82</v>
      </c>
      <c r="N1554" s="6">
        <f t="shared" si="49"/>
        <v>82</v>
      </c>
    </row>
    <row r="1555" spans="1:14" x14ac:dyDescent="0.25">
      <c r="A1555" s="6">
        <v>82</v>
      </c>
      <c r="G1555" s="6">
        <f t="shared" si="48"/>
        <v>82</v>
      </c>
      <c r="N1555" s="6">
        <f t="shared" si="49"/>
        <v>82</v>
      </c>
    </row>
    <row r="1556" spans="1:14" x14ac:dyDescent="0.25">
      <c r="A1556" s="6">
        <v>82</v>
      </c>
      <c r="G1556" s="6">
        <f t="shared" si="48"/>
        <v>82</v>
      </c>
      <c r="N1556" s="6">
        <f t="shared" si="49"/>
        <v>82</v>
      </c>
    </row>
    <row r="1557" spans="1:14" x14ac:dyDescent="0.25">
      <c r="A1557" s="6">
        <v>82</v>
      </c>
      <c r="G1557" s="6">
        <f t="shared" si="48"/>
        <v>82</v>
      </c>
      <c r="N1557" s="6">
        <f t="shared" si="49"/>
        <v>82</v>
      </c>
    </row>
    <row r="1558" spans="1:14" x14ac:dyDescent="0.25">
      <c r="A1558" s="6">
        <v>82</v>
      </c>
      <c r="G1558" s="6">
        <f t="shared" si="48"/>
        <v>82</v>
      </c>
      <c r="N1558" s="6">
        <f t="shared" si="49"/>
        <v>82</v>
      </c>
    </row>
    <row r="1559" spans="1:14" x14ac:dyDescent="0.25">
      <c r="A1559" s="6">
        <v>82</v>
      </c>
      <c r="G1559" s="6">
        <f t="shared" si="48"/>
        <v>82</v>
      </c>
      <c r="N1559" s="6">
        <f t="shared" si="49"/>
        <v>82</v>
      </c>
    </row>
    <row r="1560" spans="1:14" x14ac:dyDescent="0.25">
      <c r="A1560" s="6">
        <v>82</v>
      </c>
      <c r="G1560" s="6">
        <f t="shared" si="48"/>
        <v>82</v>
      </c>
      <c r="N1560" s="6">
        <f t="shared" si="49"/>
        <v>82</v>
      </c>
    </row>
    <row r="1561" spans="1:14" x14ac:dyDescent="0.25">
      <c r="A1561" s="6">
        <v>82</v>
      </c>
      <c r="G1561" s="6">
        <f t="shared" si="48"/>
        <v>82</v>
      </c>
      <c r="N1561" s="6">
        <f t="shared" si="49"/>
        <v>82</v>
      </c>
    </row>
    <row r="1562" spans="1:14" x14ac:dyDescent="0.25">
      <c r="A1562" s="6">
        <v>82</v>
      </c>
      <c r="G1562" s="6">
        <f t="shared" si="48"/>
        <v>82</v>
      </c>
      <c r="N1562" s="6">
        <f t="shared" si="49"/>
        <v>82</v>
      </c>
    </row>
    <row r="1563" spans="1:14" x14ac:dyDescent="0.25">
      <c r="A1563" s="6">
        <v>82</v>
      </c>
      <c r="G1563" s="6">
        <f t="shared" si="48"/>
        <v>82</v>
      </c>
      <c r="N1563" s="6">
        <f t="shared" si="49"/>
        <v>82</v>
      </c>
    </row>
    <row r="1564" spans="1:14" x14ac:dyDescent="0.25">
      <c r="A1564" s="6">
        <v>70</v>
      </c>
      <c r="G1564" s="6">
        <f t="shared" si="48"/>
        <v>70</v>
      </c>
      <c r="N1564" s="6">
        <f t="shared" si="49"/>
        <v>70</v>
      </c>
    </row>
    <row r="1565" spans="1:14" x14ac:dyDescent="0.25">
      <c r="A1565" s="6">
        <v>70</v>
      </c>
      <c r="G1565" s="6">
        <f t="shared" si="48"/>
        <v>70</v>
      </c>
      <c r="N1565" s="6">
        <f t="shared" si="49"/>
        <v>70</v>
      </c>
    </row>
    <row r="1566" spans="1:14" x14ac:dyDescent="0.25">
      <c r="A1566" s="6">
        <v>70</v>
      </c>
      <c r="G1566" s="6">
        <f t="shared" si="48"/>
        <v>70</v>
      </c>
      <c r="N1566" s="6">
        <f t="shared" si="49"/>
        <v>70</v>
      </c>
    </row>
    <row r="1567" spans="1:14" x14ac:dyDescent="0.25">
      <c r="A1567" s="6">
        <v>70</v>
      </c>
      <c r="G1567" s="6">
        <f t="shared" si="48"/>
        <v>70</v>
      </c>
      <c r="N1567" s="6">
        <f t="shared" si="49"/>
        <v>70</v>
      </c>
    </row>
    <row r="1568" spans="1:14" x14ac:dyDescent="0.25">
      <c r="A1568" s="6">
        <v>70</v>
      </c>
      <c r="G1568" s="6">
        <f t="shared" si="48"/>
        <v>70</v>
      </c>
      <c r="N1568" s="6">
        <f t="shared" si="49"/>
        <v>70</v>
      </c>
    </row>
    <row r="1569" spans="1:14" x14ac:dyDescent="0.25">
      <c r="A1569" s="6">
        <v>70</v>
      </c>
      <c r="G1569" s="6">
        <f t="shared" si="48"/>
        <v>70</v>
      </c>
      <c r="N1569" s="6">
        <f t="shared" si="49"/>
        <v>70</v>
      </c>
    </row>
    <row r="1570" spans="1:14" x14ac:dyDescent="0.25">
      <c r="A1570" s="6">
        <v>70</v>
      </c>
      <c r="G1570" s="6">
        <f t="shared" si="48"/>
        <v>70</v>
      </c>
      <c r="N1570" s="6">
        <f t="shared" si="49"/>
        <v>70</v>
      </c>
    </row>
    <row r="1571" spans="1:14" x14ac:dyDescent="0.25">
      <c r="A1571" s="6">
        <v>70</v>
      </c>
      <c r="G1571" s="6">
        <f t="shared" si="48"/>
        <v>70</v>
      </c>
      <c r="N1571" s="6">
        <f t="shared" si="49"/>
        <v>70</v>
      </c>
    </row>
    <row r="1572" spans="1:14" x14ac:dyDescent="0.25">
      <c r="A1572" s="6">
        <v>70</v>
      </c>
      <c r="G1572" s="6">
        <f t="shared" si="48"/>
        <v>70</v>
      </c>
      <c r="N1572" s="6">
        <f t="shared" si="49"/>
        <v>70</v>
      </c>
    </row>
    <row r="1573" spans="1:14" x14ac:dyDescent="0.25">
      <c r="A1573" s="6">
        <v>70</v>
      </c>
      <c r="G1573" s="6">
        <f t="shared" si="48"/>
        <v>70</v>
      </c>
      <c r="N1573" s="6">
        <f t="shared" si="49"/>
        <v>70</v>
      </c>
    </row>
    <row r="1574" spans="1:14" x14ac:dyDescent="0.25">
      <c r="A1574" s="6">
        <v>70</v>
      </c>
      <c r="G1574" s="6">
        <f t="shared" si="48"/>
        <v>70</v>
      </c>
      <c r="N1574" s="6">
        <f t="shared" si="49"/>
        <v>70</v>
      </c>
    </row>
    <row r="1575" spans="1:14" x14ac:dyDescent="0.25">
      <c r="A1575" s="6">
        <v>70</v>
      </c>
      <c r="G1575" s="6">
        <f t="shared" si="48"/>
        <v>70</v>
      </c>
      <c r="N1575" s="6">
        <f t="shared" si="49"/>
        <v>70</v>
      </c>
    </row>
    <row r="1576" spans="1:14" x14ac:dyDescent="0.25">
      <c r="A1576" s="6">
        <v>70</v>
      </c>
      <c r="G1576" s="6">
        <f t="shared" si="48"/>
        <v>70</v>
      </c>
      <c r="N1576" s="6">
        <f t="shared" si="49"/>
        <v>70</v>
      </c>
    </row>
    <row r="1577" spans="1:14" x14ac:dyDescent="0.25">
      <c r="A1577" s="6">
        <v>70</v>
      </c>
      <c r="G1577" s="6">
        <f t="shared" si="48"/>
        <v>70</v>
      </c>
      <c r="N1577" s="6">
        <f t="shared" si="49"/>
        <v>70</v>
      </c>
    </row>
    <row r="1578" spans="1:14" x14ac:dyDescent="0.25">
      <c r="A1578" s="6">
        <v>75</v>
      </c>
      <c r="G1578" s="6">
        <f t="shared" si="48"/>
        <v>75</v>
      </c>
      <c r="N1578" s="6">
        <f t="shared" si="49"/>
        <v>75</v>
      </c>
    </row>
    <row r="1579" spans="1:14" x14ac:dyDescent="0.25">
      <c r="A1579" s="6">
        <v>75</v>
      </c>
      <c r="G1579" s="6">
        <f t="shared" si="48"/>
        <v>75</v>
      </c>
      <c r="N1579" s="6">
        <f t="shared" si="49"/>
        <v>75</v>
      </c>
    </row>
    <row r="1580" spans="1:14" x14ac:dyDescent="0.25">
      <c r="A1580" s="6">
        <v>75</v>
      </c>
      <c r="G1580" s="6">
        <f t="shared" si="48"/>
        <v>75</v>
      </c>
      <c r="N1580" s="6">
        <f t="shared" si="49"/>
        <v>75</v>
      </c>
    </row>
    <row r="1581" spans="1:14" x14ac:dyDescent="0.25">
      <c r="A1581" s="6">
        <v>75</v>
      </c>
      <c r="G1581" s="6">
        <f t="shared" si="48"/>
        <v>75</v>
      </c>
      <c r="N1581" s="6">
        <f t="shared" si="49"/>
        <v>75</v>
      </c>
    </row>
    <row r="1582" spans="1:14" x14ac:dyDescent="0.25">
      <c r="A1582" s="6">
        <v>75</v>
      </c>
      <c r="G1582" s="6">
        <f t="shared" si="48"/>
        <v>75</v>
      </c>
      <c r="N1582" s="6">
        <f t="shared" si="49"/>
        <v>75</v>
      </c>
    </row>
    <row r="1583" spans="1:14" x14ac:dyDescent="0.25">
      <c r="A1583" s="6">
        <v>75</v>
      </c>
      <c r="G1583" s="6">
        <f t="shared" si="48"/>
        <v>75</v>
      </c>
      <c r="N1583" s="6">
        <f t="shared" si="49"/>
        <v>75</v>
      </c>
    </row>
    <row r="1584" spans="1:14" x14ac:dyDescent="0.25">
      <c r="A1584" s="6">
        <v>75</v>
      </c>
      <c r="G1584" s="6">
        <f t="shared" si="48"/>
        <v>75</v>
      </c>
      <c r="N1584" s="6">
        <f t="shared" si="49"/>
        <v>75</v>
      </c>
    </row>
    <row r="1585" spans="1:14" x14ac:dyDescent="0.25">
      <c r="A1585" s="6">
        <v>75</v>
      </c>
      <c r="G1585" s="6">
        <f t="shared" si="48"/>
        <v>75</v>
      </c>
      <c r="N1585" s="6">
        <f t="shared" si="49"/>
        <v>75</v>
      </c>
    </row>
    <row r="1586" spans="1:14" x14ac:dyDescent="0.25">
      <c r="A1586" s="6">
        <v>75</v>
      </c>
      <c r="G1586" s="6">
        <f t="shared" si="48"/>
        <v>75</v>
      </c>
      <c r="N1586" s="6">
        <f t="shared" si="49"/>
        <v>75</v>
      </c>
    </row>
    <row r="1587" spans="1:14" x14ac:dyDescent="0.25">
      <c r="A1587" s="6">
        <v>75</v>
      </c>
      <c r="G1587" s="6">
        <f t="shared" si="48"/>
        <v>75</v>
      </c>
      <c r="N1587" s="6">
        <f t="shared" si="49"/>
        <v>75</v>
      </c>
    </row>
    <row r="1588" spans="1:14" x14ac:dyDescent="0.25">
      <c r="A1588" s="6">
        <v>75</v>
      </c>
      <c r="G1588" s="6">
        <f t="shared" si="48"/>
        <v>75</v>
      </c>
      <c r="N1588" s="6">
        <f t="shared" si="49"/>
        <v>75</v>
      </c>
    </row>
    <row r="1589" spans="1:14" x14ac:dyDescent="0.25">
      <c r="A1589" s="6">
        <v>75</v>
      </c>
      <c r="G1589" s="6">
        <f t="shared" si="48"/>
        <v>75</v>
      </c>
      <c r="N1589" s="6">
        <f t="shared" si="49"/>
        <v>75</v>
      </c>
    </row>
    <row r="1590" spans="1:14" x14ac:dyDescent="0.25">
      <c r="A1590" s="6">
        <v>75</v>
      </c>
      <c r="G1590" s="6">
        <f t="shared" si="48"/>
        <v>75</v>
      </c>
      <c r="N1590" s="6">
        <f t="shared" si="49"/>
        <v>75</v>
      </c>
    </row>
    <row r="1591" spans="1:14" x14ac:dyDescent="0.25">
      <c r="A1591" s="6">
        <v>75</v>
      </c>
      <c r="G1591" s="6">
        <f t="shared" si="48"/>
        <v>75</v>
      </c>
      <c r="N1591" s="6">
        <f t="shared" si="49"/>
        <v>75</v>
      </c>
    </row>
    <row r="1592" spans="1:14" x14ac:dyDescent="0.25">
      <c r="A1592" s="6">
        <v>65</v>
      </c>
      <c r="G1592" s="6">
        <f t="shared" si="48"/>
        <v>65</v>
      </c>
      <c r="N1592" s="6">
        <f t="shared" si="49"/>
        <v>65</v>
      </c>
    </row>
    <row r="1593" spans="1:14" x14ac:dyDescent="0.25">
      <c r="A1593" s="6">
        <v>65</v>
      </c>
      <c r="G1593" s="6">
        <f t="shared" si="48"/>
        <v>65</v>
      </c>
      <c r="N1593" s="6">
        <f t="shared" si="49"/>
        <v>65</v>
      </c>
    </row>
    <row r="1594" spans="1:14" x14ac:dyDescent="0.25">
      <c r="A1594" s="6">
        <v>65</v>
      </c>
      <c r="G1594" s="6">
        <f t="shared" si="48"/>
        <v>65</v>
      </c>
      <c r="N1594" s="6">
        <f t="shared" si="49"/>
        <v>65</v>
      </c>
    </row>
    <row r="1595" spans="1:14" x14ac:dyDescent="0.25">
      <c r="A1595" s="6">
        <v>65</v>
      </c>
      <c r="G1595" s="6">
        <f t="shared" si="48"/>
        <v>65</v>
      </c>
      <c r="N1595" s="6">
        <f t="shared" si="49"/>
        <v>65</v>
      </c>
    </row>
    <row r="1596" spans="1:14" x14ac:dyDescent="0.25">
      <c r="A1596" s="6">
        <v>65</v>
      </c>
      <c r="G1596" s="6">
        <f t="shared" si="48"/>
        <v>65</v>
      </c>
      <c r="N1596" s="6">
        <f t="shared" si="49"/>
        <v>65</v>
      </c>
    </row>
    <row r="1597" spans="1:14" x14ac:dyDescent="0.25">
      <c r="A1597" s="6">
        <v>65</v>
      </c>
      <c r="G1597" s="6">
        <f t="shared" si="48"/>
        <v>65</v>
      </c>
      <c r="N1597" s="6">
        <f t="shared" si="49"/>
        <v>65</v>
      </c>
    </row>
    <row r="1598" spans="1:14" x14ac:dyDescent="0.25">
      <c r="A1598" s="6">
        <v>90</v>
      </c>
      <c r="G1598" s="6">
        <f t="shared" si="48"/>
        <v>90</v>
      </c>
      <c r="N1598" s="6">
        <f t="shared" si="49"/>
        <v>90</v>
      </c>
    </row>
    <row r="1599" spans="1:14" x14ac:dyDescent="0.25">
      <c r="A1599" s="6">
        <v>90</v>
      </c>
      <c r="G1599" s="6">
        <f t="shared" si="48"/>
        <v>90</v>
      </c>
      <c r="N1599" s="6">
        <f t="shared" si="49"/>
        <v>90</v>
      </c>
    </row>
    <row r="1600" spans="1:14" x14ac:dyDescent="0.25">
      <c r="A1600" s="6">
        <v>90</v>
      </c>
      <c r="G1600" s="6">
        <f t="shared" si="48"/>
        <v>90</v>
      </c>
      <c r="N1600" s="6">
        <f t="shared" si="49"/>
        <v>90</v>
      </c>
    </row>
    <row r="1601" spans="1:14" x14ac:dyDescent="0.25">
      <c r="A1601" s="6">
        <v>90</v>
      </c>
      <c r="G1601" s="6">
        <f t="shared" si="48"/>
        <v>90</v>
      </c>
      <c r="N1601" s="6">
        <f t="shared" si="49"/>
        <v>90</v>
      </c>
    </row>
    <row r="1602" spans="1:14" x14ac:dyDescent="0.25">
      <c r="A1602" s="6">
        <v>90</v>
      </c>
      <c r="G1602" s="6">
        <f t="shared" si="48"/>
        <v>90</v>
      </c>
      <c r="N1602" s="6">
        <f t="shared" si="49"/>
        <v>90</v>
      </c>
    </row>
    <row r="1603" spans="1:14" x14ac:dyDescent="0.25">
      <c r="A1603" s="6">
        <v>90</v>
      </c>
      <c r="G1603" s="6">
        <f t="shared" si="48"/>
        <v>90</v>
      </c>
      <c r="N1603" s="6">
        <f t="shared" si="49"/>
        <v>90</v>
      </c>
    </row>
    <row r="1604" spans="1:14" x14ac:dyDescent="0.25">
      <c r="A1604" s="6">
        <v>90</v>
      </c>
      <c r="G1604" s="6">
        <f t="shared" ref="G1604:G1667" si="50">IF(A1604&lt;12.5,"59",A1604)</f>
        <v>90</v>
      </c>
      <c r="N1604" s="6">
        <f t="shared" ref="N1604:N1667" si="51">IF(G1604&lt;=17.5,"61",G1604)</f>
        <v>90</v>
      </c>
    </row>
    <row r="1605" spans="1:14" x14ac:dyDescent="0.25">
      <c r="A1605" s="6">
        <v>90</v>
      </c>
      <c r="G1605" s="6">
        <f t="shared" si="50"/>
        <v>90</v>
      </c>
      <c r="N1605" s="6">
        <f t="shared" si="51"/>
        <v>90</v>
      </c>
    </row>
    <row r="1606" spans="1:14" x14ac:dyDescent="0.25">
      <c r="A1606" s="6">
        <v>90</v>
      </c>
      <c r="G1606" s="6">
        <f t="shared" si="50"/>
        <v>90</v>
      </c>
      <c r="N1606" s="6">
        <f t="shared" si="51"/>
        <v>90</v>
      </c>
    </row>
    <row r="1607" spans="1:14" x14ac:dyDescent="0.25">
      <c r="A1607" s="6">
        <v>90</v>
      </c>
      <c r="G1607" s="6">
        <f t="shared" si="50"/>
        <v>90</v>
      </c>
      <c r="N1607" s="6">
        <f t="shared" si="51"/>
        <v>90</v>
      </c>
    </row>
    <row r="1608" spans="1:14" x14ac:dyDescent="0.25">
      <c r="A1608" s="6">
        <v>90</v>
      </c>
      <c r="G1608" s="6">
        <f t="shared" si="50"/>
        <v>90</v>
      </c>
      <c r="N1608" s="6">
        <f t="shared" si="51"/>
        <v>90</v>
      </c>
    </row>
    <row r="1609" spans="1:14" x14ac:dyDescent="0.25">
      <c r="A1609" s="6">
        <v>90</v>
      </c>
      <c r="G1609" s="6">
        <f t="shared" si="50"/>
        <v>90</v>
      </c>
      <c r="N1609" s="6">
        <f t="shared" si="51"/>
        <v>90</v>
      </c>
    </row>
    <row r="1610" spans="1:14" x14ac:dyDescent="0.25">
      <c r="A1610" s="6">
        <v>90</v>
      </c>
      <c r="G1610" s="6">
        <f t="shared" si="50"/>
        <v>90</v>
      </c>
      <c r="N1610" s="6">
        <f t="shared" si="51"/>
        <v>90</v>
      </c>
    </row>
    <row r="1611" spans="1:14" x14ac:dyDescent="0.25">
      <c r="A1611" s="6">
        <v>90</v>
      </c>
      <c r="G1611" s="6">
        <f t="shared" si="50"/>
        <v>90</v>
      </c>
      <c r="N1611" s="6">
        <f t="shared" si="51"/>
        <v>90</v>
      </c>
    </row>
    <row r="1612" spans="1:14" x14ac:dyDescent="0.25">
      <c r="A1612" s="6">
        <v>64</v>
      </c>
      <c r="G1612" s="6">
        <f t="shared" si="50"/>
        <v>64</v>
      </c>
      <c r="N1612" s="6">
        <f t="shared" si="51"/>
        <v>64</v>
      </c>
    </row>
    <row r="1613" spans="1:14" x14ac:dyDescent="0.25">
      <c r="A1613" s="6">
        <v>64</v>
      </c>
      <c r="G1613" s="6">
        <f t="shared" si="50"/>
        <v>64</v>
      </c>
      <c r="N1613" s="6">
        <f t="shared" si="51"/>
        <v>64</v>
      </c>
    </row>
    <row r="1614" spans="1:14" x14ac:dyDescent="0.25">
      <c r="A1614" s="6">
        <v>64</v>
      </c>
      <c r="G1614" s="6">
        <f t="shared" si="50"/>
        <v>64</v>
      </c>
      <c r="N1614" s="6">
        <f t="shared" si="51"/>
        <v>64</v>
      </c>
    </row>
    <row r="1615" spans="1:14" x14ac:dyDescent="0.25">
      <c r="A1615" s="6">
        <v>64</v>
      </c>
      <c r="G1615" s="6">
        <f t="shared" si="50"/>
        <v>64</v>
      </c>
      <c r="N1615" s="6">
        <f t="shared" si="51"/>
        <v>64</v>
      </c>
    </row>
    <row r="1616" spans="1:14" x14ac:dyDescent="0.25">
      <c r="A1616" s="6">
        <v>64</v>
      </c>
      <c r="G1616" s="6">
        <f t="shared" si="50"/>
        <v>64</v>
      </c>
      <c r="N1616" s="6">
        <f t="shared" si="51"/>
        <v>64</v>
      </c>
    </row>
    <row r="1617" spans="1:14" x14ac:dyDescent="0.25">
      <c r="A1617" s="6">
        <v>64</v>
      </c>
      <c r="G1617" s="6">
        <f t="shared" si="50"/>
        <v>64</v>
      </c>
      <c r="N1617" s="6">
        <f t="shared" si="51"/>
        <v>64</v>
      </c>
    </row>
    <row r="1618" spans="1:14" x14ac:dyDescent="0.25">
      <c r="A1618" s="6">
        <v>64</v>
      </c>
      <c r="G1618" s="6">
        <f t="shared" si="50"/>
        <v>64</v>
      </c>
      <c r="N1618" s="6">
        <f t="shared" si="51"/>
        <v>64</v>
      </c>
    </row>
    <row r="1619" spans="1:14" x14ac:dyDescent="0.25">
      <c r="A1619" s="6">
        <v>64</v>
      </c>
      <c r="G1619" s="6">
        <f t="shared" si="50"/>
        <v>64</v>
      </c>
      <c r="N1619" s="6">
        <f t="shared" si="51"/>
        <v>64</v>
      </c>
    </row>
    <row r="1620" spans="1:14" x14ac:dyDescent="0.25">
      <c r="A1620" s="6">
        <v>64</v>
      </c>
      <c r="G1620" s="6">
        <f t="shared" si="50"/>
        <v>64</v>
      </c>
      <c r="N1620" s="6">
        <f t="shared" si="51"/>
        <v>64</v>
      </c>
    </row>
    <row r="1621" spans="1:14" x14ac:dyDescent="0.25">
      <c r="A1621" s="6">
        <v>64</v>
      </c>
      <c r="G1621" s="6">
        <f t="shared" si="50"/>
        <v>64</v>
      </c>
      <c r="N1621" s="6">
        <f t="shared" si="51"/>
        <v>64</v>
      </c>
    </row>
    <row r="1622" spans="1:14" x14ac:dyDescent="0.25">
      <c r="A1622" s="6">
        <v>64</v>
      </c>
      <c r="G1622" s="6">
        <f t="shared" si="50"/>
        <v>64</v>
      </c>
      <c r="N1622" s="6">
        <f t="shared" si="51"/>
        <v>64</v>
      </c>
    </row>
    <row r="1623" spans="1:14" x14ac:dyDescent="0.25">
      <c r="A1623" s="6">
        <v>29</v>
      </c>
      <c r="G1623" s="6">
        <f t="shared" si="50"/>
        <v>29</v>
      </c>
      <c r="N1623" s="6">
        <f t="shared" si="51"/>
        <v>29</v>
      </c>
    </row>
    <row r="1624" spans="1:14" x14ac:dyDescent="0.25">
      <c r="A1624" s="6">
        <v>29</v>
      </c>
      <c r="G1624" s="6">
        <f t="shared" si="50"/>
        <v>29</v>
      </c>
      <c r="N1624" s="6">
        <f t="shared" si="51"/>
        <v>29</v>
      </c>
    </row>
    <row r="1625" spans="1:14" x14ac:dyDescent="0.25">
      <c r="A1625" s="6">
        <v>29</v>
      </c>
      <c r="G1625" s="6">
        <f t="shared" si="50"/>
        <v>29</v>
      </c>
      <c r="N1625" s="6">
        <f t="shared" si="51"/>
        <v>29</v>
      </c>
    </row>
    <row r="1626" spans="1:14" x14ac:dyDescent="0.25">
      <c r="A1626" s="6">
        <v>29</v>
      </c>
      <c r="G1626" s="6">
        <f t="shared" si="50"/>
        <v>29</v>
      </c>
      <c r="N1626" s="6">
        <f t="shared" si="51"/>
        <v>29</v>
      </c>
    </row>
    <row r="1627" spans="1:14" x14ac:dyDescent="0.25">
      <c r="A1627" s="6">
        <v>29</v>
      </c>
      <c r="G1627" s="6">
        <f t="shared" si="50"/>
        <v>29</v>
      </c>
      <c r="N1627" s="6">
        <f t="shared" si="51"/>
        <v>29</v>
      </c>
    </row>
    <row r="1628" spans="1:14" x14ac:dyDescent="0.25">
      <c r="A1628" s="6">
        <v>29</v>
      </c>
      <c r="G1628" s="6">
        <f t="shared" si="50"/>
        <v>29</v>
      </c>
      <c r="N1628" s="6">
        <f t="shared" si="51"/>
        <v>29</v>
      </c>
    </row>
    <row r="1629" spans="1:14" x14ac:dyDescent="0.25">
      <c r="A1629" s="6">
        <v>29</v>
      </c>
      <c r="G1629" s="6">
        <f t="shared" si="50"/>
        <v>29</v>
      </c>
      <c r="N1629" s="6">
        <f t="shared" si="51"/>
        <v>29</v>
      </c>
    </row>
    <row r="1630" spans="1:14" x14ac:dyDescent="0.25">
      <c r="A1630" s="6">
        <v>29</v>
      </c>
      <c r="G1630" s="6">
        <f t="shared" si="50"/>
        <v>29</v>
      </c>
      <c r="N1630" s="6">
        <f t="shared" si="51"/>
        <v>29</v>
      </c>
    </row>
    <row r="1631" spans="1:14" x14ac:dyDescent="0.25">
      <c r="A1631" s="6">
        <v>29</v>
      </c>
      <c r="G1631" s="6">
        <f t="shared" si="50"/>
        <v>29</v>
      </c>
      <c r="N1631" s="6">
        <f t="shared" si="51"/>
        <v>29</v>
      </c>
    </row>
    <row r="1632" spans="1:14" x14ac:dyDescent="0.25">
      <c r="A1632" s="6">
        <v>29</v>
      </c>
      <c r="G1632" s="6">
        <f t="shared" si="50"/>
        <v>29</v>
      </c>
      <c r="N1632" s="6">
        <f t="shared" si="51"/>
        <v>29</v>
      </c>
    </row>
    <row r="1633" spans="1:14" x14ac:dyDescent="0.25">
      <c r="A1633" s="6">
        <v>29</v>
      </c>
      <c r="G1633" s="6">
        <f t="shared" si="50"/>
        <v>29</v>
      </c>
      <c r="N1633" s="6">
        <f t="shared" si="51"/>
        <v>29</v>
      </c>
    </row>
    <row r="1634" spans="1:14" x14ac:dyDescent="0.25">
      <c r="A1634" s="6">
        <v>29</v>
      </c>
      <c r="G1634" s="6">
        <f t="shared" si="50"/>
        <v>29</v>
      </c>
      <c r="N1634" s="6">
        <f t="shared" si="51"/>
        <v>29</v>
      </c>
    </row>
    <row r="1635" spans="1:14" x14ac:dyDescent="0.25">
      <c r="A1635" s="6">
        <v>29</v>
      </c>
      <c r="G1635" s="6">
        <f t="shared" si="50"/>
        <v>29</v>
      </c>
      <c r="N1635" s="6">
        <f t="shared" si="51"/>
        <v>29</v>
      </c>
    </row>
    <row r="1636" spans="1:14" x14ac:dyDescent="0.25">
      <c r="A1636" s="6">
        <v>72</v>
      </c>
      <c r="G1636" s="6">
        <f t="shared" si="50"/>
        <v>72</v>
      </c>
      <c r="N1636" s="6">
        <f t="shared" si="51"/>
        <v>72</v>
      </c>
    </row>
    <row r="1637" spans="1:14" x14ac:dyDescent="0.25">
      <c r="A1637" s="6">
        <v>72</v>
      </c>
      <c r="G1637" s="6">
        <f t="shared" si="50"/>
        <v>72</v>
      </c>
      <c r="N1637" s="6">
        <f t="shared" si="51"/>
        <v>72</v>
      </c>
    </row>
    <row r="1638" spans="1:14" x14ac:dyDescent="0.25">
      <c r="A1638" s="6">
        <v>72</v>
      </c>
      <c r="G1638" s="6">
        <f t="shared" si="50"/>
        <v>72</v>
      </c>
      <c r="N1638" s="6">
        <f t="shared" si="51"/>
        <v>72</v>
      </c>
    </row>
    <row r="1639" spans="1:14" x14ac:dyDescent="0.25">
      <c r="A1639" s="6">
        <v>72</v>
      </c>
      <c r="G1639" s="6">
        <f t="shared" si="50"/>
        <v>72</v>
      </c>
      <c r="N1639" s="6">
        <f t="shared" si="51"/>
        <v>72</v>
      </c>
    </row>
    <row r="1640" spans="1:14" x14ac:dyDescent="0.25">
      <c r="A1640" s="6">
        <v>72</v>
      </c>
      <c r="G1640" s="6">
        <f t="shared" si="50"/>
        <v>72</v>
      </c>
      <c r="N1640" s="6">
        <f t="shared" si="51"/>
        <v>72</v>
      </c>
    </row>
    <row r="1641" spans="1:14" x14ac:dyDescent="0.25">
      <c r="A1641" s="6">
        <v>72</v>
      </c>
      <c r="G1641" s="6">
        <f t="shared" si="50"/>
        <v>72</v>
      </c>
      <c r="N1641" s="6">
        <f t="shared" si="51"/>
        <v>72</v>
      </c>
    </row>
    <row r="1642" spans="1:14" x14ac:dyDescent="0.25">
      <c r="A1642" s="6">
        <v>72</v>
      </c>
      <c r="G1642" s="6">
        <f t="shared" si="50"/>
        <v>72</v>
      </c>
      <c r="N1642" s="6">
        <f t="shared" si="51"/>
        <v>72</v>
      </c>
    </row>
    <row r="1643" spans="1:14" x14ac:dyDescent="0.25">
      <c r="A1643" s="6">
        <v>72</v>
      </c>
      <c r="G1643" s="6">
        <f t="shared" si="50"/>
        <v>72</v>
      </c>
      <c r="N1643" s="6">
        <f t="shared" si="51"/>
        <v>72</v>
      </c>
    </row>
    <row r="1644" spans="1:14" x14ac:dyDescent="0.25">
      <c r="A1644" s="6">
        <v>72</v>
      </c>
      <c r="G1644" s="6">
        <f t="shared" si="50"/>
        <v>72</v>
      </c>
      <c r="N1644" s="6">
        <f t="shared" si="51"/>
        <v>72</v>
      </c>
    </row>
    <row r="1645" spans="1:14" x14ac:dyDescent="0.25">
      <c r="A1645" s="6">
        <v>72</v>
      </c>
      <c r="G1645" s="6">
        <f t="shared" si="50"/>
        <v>72</v>
      </c>
      <c r="N1645" s="6">
        <f t="shared" si="51"/>
        <v>72</v>
      </c>
    </row>
    <row r="1646" spans="1:14" x14ac:dyDescent="0.25">
      <c r="A1646" s="6">
        <v>72</v>
      </c>
      <c r="G1646" s="6">
        <f t="shared" si="50"/>
        <v>72</v>
      </c>
      <c r="N1646" s="6">
        <f t="shared" si="51"/>
        <v>72</v>
      </c>
    </row>
    <row r="1647" spans="1:14" x14ac:dyDescent="0.25">
      <c r="A1647" s="6">
        <v>72</v>
      </c>
      <c r="G1647" s="6">
        <f t="shared" si="50"/>
        <v>72</v>
      </c>
      <c r="N1647" s="6">
        <f t="shared" si="51"/>
        <v>72</v>
      </c>
    </row>
    <row r="1648" spans="1:14" x14ac:dyDescent="0.25">
      <c r="A1648" s="6">
        <v>72</v>
      </c>
      <c r="G1648" s="6">
        <f t="shared" si="50"/>
        <v>72</v>
      </c>
      <c r="N1648" s="6">
        <f t="shared" si="51"/>
        <v>72</v>
      </c>
    </row>
    <row r="1649" spans="1:14" x14ac:dyDescent="0.25">
      <c r="A1649" s="6">
        <v>72</v>
      </c>
      <c r="G1649" s="6">
        <f t="shared" si="50"/>
        <v>72</v>
      </c>
      <c r="N1649" s="6">
        <f t="shared" si="51"/>
        <v>72</v>
      </c>
    </row>
    <row r="1650" spans="1:14" x14ac:dyDescent="0.25">
      <c r="A1650" s="6">
        <v>61</v>
      </c>
      <c r="G1650" s="6">
        <f t="shared" si="50"/>
        <v>61</v>
      </c>
      <c r="N1650" s="6">
        <f t="shared" si="51"/>
        <v>61</v>
      </c>
    </row>
    <row r="1651" spans="1:14" x14ac:dyDescent="0.25">
      <c r="A1651" s="6">
        <v>61</v>
      </c>
      <c r="G1651" s="6">
        <f t="shared" si="50"/>
        <v>61</v>
      </c>
      <c r="N1651" s="6">
        <f t="shared" si="51"/>
        <v>61</v>
      </c>
    </row>
    <row r="1652" spans="1:14" x14ac:dyDescent="0.25">
      <c r="A1652" s="6">
        <v>61</v>
      </c>
      <c r="G1652" s="6">
        <f t="shared" si="50"/>
        <v>61</v>
      </c>
      <c r="N1652" s="6">
        <f t="shared" si="51"/>
        <v>61</v>
      </c>
    </row>
    <row r="1653" spans="1:14" x14ac:dyDescent="0.25">
      <c r="A1653" s="6">
        <v>61</v>
      </c>
      <c r="G1653" s="6">
        <f t="shared" si="50"/>
        <v>61</v>
      </c>
      <c r="N1653" s="6">
        <f t="shared" si="51"/>
        <v>61</v>
      </c>
    </row>
    <row r="1654" spans="1:14" x14ac:dyDescent="0.25">
      <c r="A1654" s="6">
        <v>61</v>
      </c>
      <c r="G1654" s="6">
        <f t="shared" si="50"/>
        <v>61</v>
      </c>
      <c r="N1654" s="6">
        <f t="shared" si="51"/>
        <v>61</v>
      </c>
    </row>
    <row r="1655" spans="1:14" x14ac:dyDescent="0.25">
      <c r="A1655" s="6">
        <v>61</v>
      </c>
      <c r="G1655" s="6">
        <f t="shared" si="50"/>
        <v>61</v>
      </c>
      <c r="N1655" s="6">
        <f t="shared" si="51"/>
        <v>61</v>
      </c>
    </row>
    <row r="1656" spans="1:14" x14ac:dyDescent="0.25">
      <c r="A1656" s="6">
        <v>61</v>
      </c>
      <c r="G1656" s="6">
        <f t="shared" si="50"/>
        <v>61</v>
      </c>
      <c r="N1656" s="6">
        <f t="shared" si="51"/>
        <v>61</v>
      </c>
    </row>
    <row r="1657" spans="1:14" x14ac:dyDescent="0.25">
      <c r="A1657" s="6">
        <v>61</v>
      </c>
      <c r="G1657" s="6">
        <f t="shared" si="50"/>
        <v>61</v>
      </c>
      <c r="N1657" s="6">
        <f t="shared" si="51"/>
        <v>61</v>
      </c>
    </row>
    <row r="1658" spans="1:14" x14ac:dyDescent="0.25">
      <c r="A1658" s="6">
        <v>61</v>
      </c>
      <c r="G1658" s="6">
        <f t="shared" si="50"/>
        <v>61</v>
      </c>
      <c r="N1658" s="6">
        <f t="shared" si="51"/>
        <v>61</v>
      </c>
    </row>
    <row r="1659" spans="1:14" x14ac:dyDescent="0.25">
      <c r="A1659" s="6">
        <v>61</v>
      </c>
      <c r="G1659" s="6">
        <f t="shared" si="50"/>
        <v>61</v>
      </c>
      <c r="N1659" s="6">
        <f t="shared" si="51"/>
        <v>61</v>
      </c>
    </row>
    <row r="1660" spans="1:14" x14ac:dyDescent="0.25">
      <c r="A1660" s="6">
        <v>61</v>
      </c>
      <c r="G1660" s="6">
        <f t="shared" si="50"/>
        <v>61</v>
      </c>
      <c r="N1660" s="6">
        <f t="shared" si="51"/>
        <v>61</v>
      </c>
    </row>
    <row r="1661" spans="1:14" x14ac:dyDescent="0.25">
      <c r="A1661" s="6">
        <v>61</v>
      </c>
      <c r="G1661" s="6">
        <f t="shared" si="50"/>
        <v>61</v>
      </c>
      <c r="N1661" s="6">
        <f t="shared" si="51"/>
        <v>61</v>
      </c>
    </row>
    <row r="1662" spans="1:14" x14ac:dyDescent="0.25">
      <c r="A1662" s="6">
        <v>61</v>
      </c>
      <c r="G1662" s="6">
        <f t="shared" si="50"/>
        <v>61</v>
      </c>
      <c r="N1662" s="6">
        <f t="shared" si="51"/>
        <v>61</v>
      </c>
    </row>
    <row r="1663" spans="1:14" x14ac:dyDescent="0.25">
      <c r="A1663" s="6">
        <v>61</v>
      </c>
      <c r="G1663" s="6">
        <f t="shared" si="50"/>
        <v>61</v>
      </c>
      <c r="N1663" s="6">
        <f t="shared" si="51"/>
        <v>61</v>
      </c>
    </row>
    <row r="1664" spans="1:14" x14ac:dyDescent="0.25">
      <c r="A1664" s="6">
        <v>56</v>
      </c>
      <c r="G1664" s="6">
        <f t="shared" si="50"/>
        <v>56</v>
      </c>
      <c r="N1664" s="6">
        <f t="shared" si="51"/>
        <v>56</v>
      </c>
    </row>
    <row r="1665" spans="1:14" x14ac:dyDescent="0.25">
      <c r="A1665" s="6">
        <v>56</v>
      </c>
      <c r="G1665" s="6">
        <f t="shared" si="50"/>
        <v>56</v>
      </c>
      <c r="N1665" s="6">
        <f t="shared" si="51"/>
        <v>56</v>
      </c>
    </row>
    <row r="1666" spans="1:14" x14ac:dyDescent="0.25">
      <c r="A1666" s="6">
        <v>56</v>
      </c>
      <c r="G1666" s="6">
        <f t="shared" si="50"/>
        <v>56</v>
      </c>
      <c r="N1666" s="6">
        <f t="shared" si="51"/>
        <v>56</v>
      </c>
    </row>
    <row r="1667" spans="1:14" x14ac:dyDescent="0.25">
      <c r="A1667" s="6">
        <v>56</v>
      </c>
      <c r="G1667" s="6">
        <f t="shared" si="50"/>
        <v>56</v>
      </c>
      <c r="N1667" s="6">
        <f t="shared" si="51"/>
        <v>56</v>
      </c>
    </row>
    <row r="1668" spans="1:14" x14ac:dyDescent="0.25">
      <c r="A1668" s="6">
        <v>56</v>
      </c>
      <c r="G1668" s="6">
        <f t="shared" ref="G1668:G1731" si="52">IF(A1668&lt;12.5,"59",A1668)</f>
        <v>56</v>
      </c>
      <c r="N1668" s="6">
        <f t="shared" ref="N1668:N1731" si="53">IF(G1668&lt;=17.5,"61",G1668)</f>
        <v>56</v>
      </c>
    </row>
    <row r="1669" spans="1:14" x14ac:dyDescent="0.25">
      <c r="A1669" s="6">
        <v>56</v>
      </c>
      <c r="G1669" s="6">
        <f t="shared" si="52"/>
        <v>56</v>
      </c>
      <c r="N1669" s="6">
        <f t="shared" si="53"/>
        <v>56</v>
      </c>
    </row>
    <row r="1670" spans="1:14" x14ac:dyDescent="0.25">
      <c r="A1670" s="6">
        <v>56</v>
      </c>
      <c r="G1670" s="6">
        <f t="shared" si="52"/>
        <v>56</v>
      </c>
      <c r="N1670" s="6">
        <f t="shared" si="53"/>
        <v>56</v>
      </c>
    </row>
    <row r="1671" spans="1:14" x14ac:dyDescent="0.25">
      <c r="A1671" s="6">
        <v>56</v>
      </c>
      <c r="G1671" s="6">
        <f t="shared" si="52"/>
        <v>56</v>
      </c>
      <c r="N1671" s="6">
        <f t="shared" si="53"/>
        <v>56</v>
      </c>
    </row>
    <row r="1672" spans="1:14" x14ac:dyDescent="0.25">
      <c r="A1672" s="6">
        <v>56</v>
      </c>
      <c r="G1672" s="6">
        <f t="shared" si="52"/>
        <v>56</v>
      </c>
      <c r="N1672" s="6">
        <f t="shared" si="53"/>
        <v>56</v>
      </c>
    </row>
    <row r="1673" spans="1:14" x14ac:dyDescent="0.25">
      <c r="A1673" s="6">
        <v>56</v>
      </c>
      <c r="G1673" s="6">
        <f t="shared" si="52"/>
        <v>56</v>
      </c>
      <c r="N1673" s="6">
        <f t="shared" si="53"/>
        <v>56</v>
      </c>
    </row>
    <row r="1674" spans="1:14" x14ac:dyDescent="0.25">
      <c r="A1674" s="6">
        <v>56</v>
      </c>
      <c r="G1674" s="6">
        <f t="shared" si="52"/>
        <v>56</v>
      </c>
      <c r="N1674" s="6">
        <f t="shared" si="53"/>
        <v>56</v>
      </c>
    </row>
    <row r="1675" spans="1:14" x14ac:dyDescent="0.25">
      <c r="A1675" s="6">
        <v>56</v>
      </c>
      <c r="G1675" s="6">
        <f t="shared" si="52"/>
        <v>56</v>
      </c>
      <c r="N1675" s="6">
        <f t="shared" si="53"/>
        <v>56</v>
      </c>
    </row>
    <row r="1676" spans="1:14" x14ac:dyDescent="0.25">
      <c r="A1676" s="6">
        <v>56</v>
      </c>
      <c r="G1676" s="6">
        <f t="shared" si="52"/>
        <v>56</v>
      </c>
      <c r="N1676" s="6">
        <f t="shared" si="53"/>
        <v>56</v>
      </c>
    </row>
    <row r="1677" spans="1:14" x14ac:dyDescent="0.25">
      <c r="A1677" s="6">
        <v>56</v>
      </c>
      <c r="G1677" s="6">
        <f t="shared" si="52"/>
        <v>56</v>
      </c>
      <c r="N1677" s="6">
        <f t="shared" si="53"/>
        <v>56</v>
      </c>
    </row>
    <row r="1678" spans="1:14" x14ac:dyDescent="0.25">
      <c r="A1678" s="6">
        <v>17</v>
      </c>
      <c r="G1678" s="6">
        <f t="shared" si="52"/>
        <v>17</v>
      </c>
      <c r="N1678" s="6" t="str">
        <f t="shared" si="53"/>
        <v>61</v>
      </c>
    </row>
    <row r="1679" spans="1:14" x14ac:dyDescent="0.25">
      <c r="A1679" s="6">
        <v>17</v>
      </c>
      <c r="G1679" s="6">
        <f t="shared" si="52"/>
        <v>17</v>
      </c>
      <c r="N1679" s="6" t="str">
        <f t="shared" si="53"/>
        <v>61</v>
      </c>
    </row>
    <row r="1680" spans="1:14" x14ac:dyDescent="0.25">
      <c r="A1680" s="6">
        <v>17</v>
      </c>
      <c r="G1680" s="6">
        <f t="shared" si="52"/>
        <v>17</v>
      </c>
      <c r="N1680" s="6" t="str">
        <f t="shared" si="53"/>
        <v>61</v>
      </c>
    </row>
    <row r="1681" spans="1:14" x14ac:dyDescent="0.25">
      <c r="A1681" s="6">
        <v>17</v>
      </c>
      <c r="G1681" s="6">
        <f t="shared" si="52"/>
        <v>17</v>
      </c>
      <c r="N1681" s="6" t="str">
        <f t="shared" si="53"/>
        <v>61</v>
      </c>
    </row>
    <row r="1682" spans="1:14" x14ac:dyDescent="0.25">
      <c r="A1682" s="6">
        <v>17</v>
      </c>
      <c r="G1682" s="6">
        <f t="shared" si="52"/>
        <v>17</v>
      </c>
      <c r="N1682" s="6" t="str">
        <f t="shared" si="53"/>
        <v>61</v>
      </c>
    </row>
    <row r="1683" spans="1:14" x14ac:dyDescent="0.25">
      <c r="A1683" s="6">
        <v>17</v>
      </c>
      <c r="G1683" s="6">
        <f t="shared" si="52"/>
        <v>17</v>
      </c>
      <c r="N1683" s="6" t="str">
        <f t="shared" si="53"/>
        <v>61</v>
      </c>
    </row>
    <row r="1684" spans="1:14" x14ac:dyDescent="0.25">
      <c r="A1684" s="6">
        <v>40</v>
      </c>
      <c r="G1684" s="6">
        <f t="shared" si="52"/>
        <v>40</v>
      </c>
      <c r="N1684" s="6">
        <f t="shared" si="53"/>
        <v>40</v>
      </c>
    </row>
    <row r="1685" spans="1:14" x14ac:dyDescent="0.25">
      <c r="A1685" s="6">
        <v>40</v>
      </c>
      <c r="G1685" s="6">
        <f t="shared" si="52"/>
        <v>40</v>
      </c>
      <c r="N1685" s="6">
        <f t="shared" si="53"/>
        <v>40</v>
      </c>
    </row>
    <row r="1686" spans="1:14" x14ac:dyDescent="0.25">
      <c r="A1686" s="6">
        <v>40</v>
      </c>
      <c r="G1686" s="6">
        <f t="shared" si="52"/>
        <v>40</v>
      </c>
      <c r="N1686" s="6">
        <f t="shared" si="53"/>
        <v>40</v>
      </c>
    </row>
    <row r="1687" spans="1:14" x14ac:dyDescent="0.25">
      <c r="A1687" s="6">
        <v>40</v>
      </c>
      <c r="G1687" s="6">
        <f t="shared" si="52"/>
        <v>40</v>
      </c>
      <c r="N1687" s="6">
        <f t="shared" si="53"/>
        <v>40</v>
      </c>
    </row>
    <row r="1688" spans="1:14" x14ac:dyDescent="0.25">
      <c r="A1688" s="6">
        <v>40</v>
      </c>
      <c r="G1688" s="6">
        <f t="shared" si="52"/>
        <v>40</v>
      </c>
      <c r="N1688" s="6">
        <f t="shared" si="53"/>
        <v>40</v>
      </c>
    </row>
    <row r="1689" spans="1:14" x14ac:dyDescent="0.25">
      <c r="A1689" s="6">
        <v>40</v>
      </c>
      <c r="G1689" s="6">
        <f t="shared" si="52"/>
        <v>40</v>
      </c>
      <c r="N1689" s="6">
        <f t="shared" si="53"/>
        <v>40</v>
      </c>
    </row>
    <row r="1690" spans="1:14" x14ac:dyDescent="0.25">
      <c r="A1690" s="6">
        <v>40</v>
      </c>
      <c r="G1690" s="6">
        <f t="shared" si="52"/>
        <v>40</v>
      </c>
      <c r="N1690" s="6">
        <f t="shared" si="53"/>
        <v>40</v>
      </c>
    </row>
    <row r="1691" spans="1:14" x14ac:dyDescent="0.25">
      <c r="A1691" s="6">
        <v>40</v>
      </c>
      <c r="G1691" s="6">
        <f t="shared" si="52"/>
        <v>40</v>
      </c>
      <c r="N1691" s="6">
        <f t="shared" si="53"/>
        <v>40</v>
      </c>
    </row>
    <row r="1692" spans="1:14" x14ac:dyDescent="0.25">
      <c r="A1692" s="6">
        <v>40</v>
      </c>
      <c r="G1692" s="6">
        <f t="shared" si="52"/>
        <v>40</v>
      </c>
      <c r="N1692" s="6">
        <f t="shared" si="53"/>
        <v>40</v>
      </c>
    </row>
    <row r="1693" spans="1:14" x14ac:dyDescent="0.25">
      <c r="A1693" s="6">
        <v>40</v>
      </c>
      <c r="G1693" s="6">
        <f t="shared" si="52"/>
        <v>40</v>
      </c>
      <c r="N1693" s="6">
        <f t="shared" si="53"/>
        <v>40</v>
      </c>
    </row>
    <row r="1694" spans="1:14" x14ac:dyDescent="0.25">
      <c r="A1694" s="6">
        <v>40</v>
      </c>
      <c r="G1694" s="6">
        <f t="shared" si="52"/>
        <v>40</v>
      </c>
      <c r="N1694" s="6">
        <f t="shared" si="53"/>
        <v>40</v>
      </c>
    </row>
    <row r="1695" spans="1:14" x14ac:dyDescent="0.25">
      <c r="A1695" s="6">
        <v>90</v>
      </c>
      <c r="G1695" s="6">
        <f t="shared" si="52"/>
        <v>90</v>
      </c>
      <c r="N1695" s="6">
        <f t="shared" si="53"/>
        <v>90</v>
      </c>
    </row>
    <row r="1696" spans="1:14" x14ac:dyDescent="0.25">
      <c r="A1696" s="6">
        <v>90</v>
      </c>
      <c r="G1696" s="6">
        <f t="shared" si="52"/>
        <v>90</v>
      </c>
      <c r="N1696" s="6">
        <f t="shared" si="53"/>
        <v>90</v>
      </c>
    </row>
    <row r="1697" spans="1:14" x14ac:dyDescent="0.25">
      <c r="A1697" s="6">
        <v>90</v>
      </c>
      <c r="G1697" s="6">
        <f t="shared" si="52"/>
        <v>90</v>
      </c>
      <c r="N1697" s="6">
        <f t="shared" si="53"/>
        <v>90</v>
      </c>
    </row>
    <row r="1698" spans="1:14" x14ac:dyDescent="0.25">
      <c r="A1698" s="6">
        <v>90</v>
      </c>
      <c r="G1698" s="6">
        <f t="shared" si="52"/>
        <v>90</v>
      </c>
      <c r="N1698" s="6">
        <f t="shared" si="53"/>
        <v>90</v>
      </c>
    </row>
    <row r="1699" spans="1:14" x14ac:dyDescent="0.25">
      <c r="A1699" s="6">
        <v>90</v>
      </c>
      <c r="G1699" s="6">
        <f t="shared" si="52"/>
        <v>90</v>
      </c>
      <c r="N1699" s="6">
        <f t="shared" si="53"/>
        <v>90</v>
      </c>
    </row>
    <row r="1700" spans="1:14" x14ac:dyDescent="0.25">
      <c r="A1700" s="6">
        <v>90</v>
      </c>
      <c r="G1700" s="6">
        <f t="shared" si="52"/>
        <v>90</v>
      </c>
      <c r="N1700" s="6">
        <f t="shared" si="53"/>
        <v>90</v>
      </c>
    </row>
    <row r="1701" spans="1:14" x14ac:dyDescent="0.25">
      <c r="A1701" s="6">
        <v>90</v>
      </c>
      <c r="G1701" s="6">
        <f t="shared" si="52"/>
        <v>90</v>
      </c>
      <c r="N1701" s="6">
        <f t="shared" si="53"/>
        <v>90</v>
      </c>
    </row>
    <row r="1702" spans="1:14" x14ac:dyDescent="0.25">
      <c r="A1702" s="6">
        <v>90</v>
      </c>
      <c r="G1702" s="6">
        <f t="shared" si="52"/>
        <v>90</v>
      </c>
      <c r="N1702" s="6">
        <f t="shared" si="53"/>
        <v>90</v>
      </c>
    </row>
    <row r="1703" spans="1:14" x14ac:dyDescent="0.25">
      <c r="A1703" s="6">
        <v>90</v>
      </c>
      <c r="G1703" s="6">
        <f t="shared" si="52"/>
        <v>90</v>
      </c>
      <c r="N1703" s="6">
        <f t="shared" si="53"/>
        <v>90</v>
      </c>
    </row>
    <row r="1704" spans="1:14" x14ac:dyDescent="0.25">
      <c r="A1704" s="6">
        <v>90</v>
      </c>
      <c r="G1704" s="6">
        <f t="shared" si="52"/>
        <v>90</v>
      </c>
      <c r="N1704" s="6">
        <f t="shared" si="53"/>
        <v>90</v>
      </c>
    </row>
    <row r="1705" spans="1:14" x14ac:dyDescent="0.25">
      <c r="A1705" s="6">
        <v>90</v>
      </c>
      <c r="G1705" s="6">
        <f t="shared" si="52"/>
        <v>90</v>
      </c>
      <c r="N1705" s="6">
        <f t="shared" si="53"/>
        <v>90</v>
      </c>
    </row>
    <row r="1706" spans="1:14" x14ac:dyDescent="0.25">
      <c r="A1706" s="6">
        <v>90</v>
      </c>
      <c r="G1706" s="6">
        <f t="shared" si="52"/>
        <v>90</v>
      </c>
      <c r="N1706" s="6">
        <f t="shared" si="53"/>
        <v>90</v>
      </c>
    </row>
    <row r="1707" spans="1:14" x14ac:dyDescent="0.25">
      <c r="A1707" s="6">
        <v>90</v>
      </c>
      <c r="G1707" s="6">
        <f t="shared" si="52"/>
        <v>90</v>
      </c>
      <c r="N1707" s="6">
        <f t="shared" si="53"/>
        <v>90</v>
      </c>
    </row>
    <row r="1708" spans="1:14" x14ac:dyDescent="0.25">
      <c r="A1708" s="6">
        <v>90</v>
      </c>
      <c r="G1708" s="6">
        <f t="shared" si="52"/>
        <v>90</v>
      </c>
      <c r="N1708" s="6">
        <f t="shared" si="53"/>
        <v>90</v>
      </c>
    </row>
    <row r="1709" spans="1:14" x14ac:dyDescent="0.25">
      <c r="A1709" s="6">
        <v>90</v>
      </c>
      <c r="G1709" s="6">
        <f t="shared" si="52"/>
        <v>90</v>
      </c>
      <c r="N1709" s="6">
        <f t="shared" si="53"/>
        <v>90</v>
      </c>
    </row>
    <row r="1710" spans="1:14" x14ac:dyDescent="0.25">
      <c r="A1710" s="6">
        <v>90</v>
      </c>
      <c r="G1710" s="6">
        <f t="shared" si="52"/>
        <v>90</v>
      </c>
      <c r="N1710" s="6">
        <f t="shared" si="53"/>
        <v>90</v>
      </c>
    </row>
    <row r="1711" spans="1:14" x14ac:dyDescent="0.25">
      <c r="A1711" s="6">
        <v>90</v>
      </c>
      <c r="G1711" s="6">
        <f t="shared" si="52"/>
        <v>90</v>
      </c>
      <c r="N1711" s="6">
        <f t="shared" si="53"/>
        <v>90</v>
      </c>
    </row>
    <row r="1712" spans="1:14" x14ac:dyDescent="0.25">
      <c r="A1712" s="6">
        <v>90</v>
      </c>
      <c r="G1712" s="6">
        <f t="shared" si="52"/>
        <v>90</v>
      </c>
      <c r="N1712" s="6">
        <f t="shared" si="53"/>
        <v>90</v>
      </c>
    </row>
    <row r="1713" spans="1:14" x14ac:dyDescent="0.25">
      <c r="A1713" s="6">
        <v>90</v>
      </c>
      <c r="G1713" s="6">
        <f t="shared" si="52"/>
        <v>90</v>
      </c>
      <c r="N1713" s="6">
        <f t="shared" si="53"/>
        <v>90</v>
      </c>
    </row>
    <row r="1714" spans="1:14" x14ac:dyDescent="0.25">
      <c r="A1714" s="6">
        <v>90</v>
      </c>
      <c r="G1714" s="6">
        <f t="shared" si="52"/>
        <v>90</v>
      </c>
      <c r="N1714" s="6">
        <f t="shared" si="53"/>
        <v>90</v>
      </c>
    </row>
    <row r="1715" spans="1:14" x14ac:dyDescent="0.25">
      <c r="A1715" s="6">
        <v>90</v>
      </c>
      <c r="G1715" s="6">
        <f t="shared" si="52"/>
        <v>90</v>
      </c>
      <c r="N1715" s="6">
        <f t="shared" si="53"/>
        <v>90</v>
      </c>
    </row>
    <row r="1716" spans="1:14" x14ac:dyDescent="0.25">
      <c r="A1716" s="6">
        <v>90</v>
      </c>
      <c r="G1716" s="6">
        <f t="shared" si="52"/>
        <v>90</v>
      </c>
      <c r="N1716" s="6">
        <f t="shared" si="53"/>
        <v>90</v>
      </c>
    </row>
    <row r="1717" spans="1:14" x14ac:dyDescent="0.25">
      <c r="A1717" s="6">
        <v>90</v>
      </c>
      <c r="G1717" s="6">
        <f t="shared" si="52"/>
        <v>90</v>
      </c>
      <c r="N1717" s="6">
        <f t="shared" si="53"/>
        <v>90</v>
      </c>
    </row>
    <row r="1718" spans="1:14" x14ac:dyDescent="0.25">
      <c r="A1718" s="6">
        <v>90</v>
      </c>
      <c r="G1718" s="6">
        <f t="shared" si="52"/>
        <v>90</v>
      </c>
      <c r="N1718" s="6">
        <f t="shared" si="53"/>
        <v>90</v>
      </c>
    </row>
    <row r="1719" spans="1:14" x14ac:dyDescent="0.25">
      <c r="A1719" s="6">
        <v>90</v>
      </c>
      <c r="G1719" s="6">
        <f t="shared" si="52"/>
        <v>90</v>
      </c>
      <c r="N1719" s="6">
        <f t="shared" si="53"/>
        <v>90</v>
      </c>
    </row>
    <row r="1720" spans="1:14" x14ac:dyDescent="0.25">
      <c r="A1720" s="6">
        <v>90</v>
      </c>
      <c r="G1720" s="6">
        <f t="shared" si="52"/>
        <v>90</v>
      </c>
      <c r="N1720" s="6">
        <f t="shared" si="53"/>
        <v>90</v>
      </c>
    </row>
    <row r="1721" spans="1:14" x14ac:dyDescent="0.25">
      <c r="A1721" s="6">
        <v>90</v>
      </c>
      <c r="G1721" s="6">
        <f t="shared" si="52"/>
        <v>90</v>
      </c>
      <c r="N1721" s="6">
        <f t="shared" si="53"/>
        <v>90</v>
      </c>
    </row>
    <row r="1722" spans="1:14" x14ac:dyDescent="0.25">
      <c r="A1722" s="6">
        <v>90</v>
      </c>
      <c r="G1722" s="6">
        <f t="shared" si="52"/>
        <v>90</v>
      </c>
      <c r="N1722" s="6">
        <f t="shared" si="53"/>
        <v>90</v>
      </c>
    </row>
    <row r="1723" spans="1:14" x14ac:dyDescent="0.25">
      <c r="A1723" s="6">
        <v>90</v>
      </c>
      <c r="G1723" s="6">
        <f t="shared" si="52"/>
        <v>90</v>
      </c>
      <c r="N1723" s="6">
        <f t="shared" si="53"/>
        <v>90</v>
      </c>
    </row>
    <row r="1724" spans="1:14" x14ac:dyDescent="0.25">
      <c r="A1724" s="6">
        <v>90</v>
      </c>
      <c r="G1724" s="6">
        <f t="shared" si="52"/>
        <v>90</v>
      </c>
      <c r="N1724" s="6">
        <f t="shared" si="53"/>
        <v>90</v>
      </c>
    </row>
    <row r="1725" spans="1:14" x14ac:dyDescent="0.25">
      <c r="A1725" s="6">
        <v>90</v>
      </c>
      <c r="G1725" s="6">
        <f t="shared" si="52"/>
        <v>90</v>
      </c>
      <c r="N1725" s="6">
        <f t="shared" si="53"/>
        <v>90</v>
      </c>
    </row>
    <row r="1726" spans="1:14" x14ac:dyDescent="0.25">
      <c r="A1726" s="6">
        <v>90</v>
      </c>
      <c r="G1726" s="6">
        <f t="shared" si="52"/>
        <v>90</v>
      </c>
      <c r="N1726" s="6">
        <f t="shared" si="53"/>
        <v>90</v>
      </c>
    </row>
    <row r="1727" spans="1:14" x14ac:dyDescent="0.25">
      <c r="A1727" s="6">
        <v>90</v>
      </c>
      <c r="G1727" s="6">
        <f t="shared" si="52"/>
        <v>90</v>
      </c>
      <c r="N1727" s="6">
        <f t="shared" si="53"/>
        <v>90</v>
      </c>
    </row>
    <row r="1728" spans="1:14" x14ac:dyDescent="0.25">
      <c r="A1728" s="6">
        <v>90</v>
      </c>
      <c r="G1728" s="6">
        <f t="shared" si="52"/>
        <v>90</v>
      </c>
      <c r="N1728" s="6">
        <f t="shared" si="53"/>
        <v>90</v>
      </c>
    </row>
    <row r="1729" spans="1:14" x14ac:dyDescent="0.25">
      <c r="A1729" s="6">
        <v>90</v>
      </c>
      <c r="G1729" s="6">
        <f t="shared" si="52"/>
        <v>90</v>
      </c>
      <c r="N1729" s="6">
        <f t="shared" si="53"/>
        <v>90</v>
      </c>
    </row>
    <row r="1730" spans="1:14" x14ac:dyDescent="0.25">
      <c r="A1730" s="6">
        <v>90</v>
      </c>
      <c r="G1730" s="6">
        <f t="shared" si="52"/>
        <v>90</v>
      </c>
      <c r="N1730" s="6">
        <f t="shared" si="53"/>
        <v>90</v>
      </c>
    </row>
    <row r="1731" spans="1:14" x14ac:dyDescent="0.25">
      <c r="A1731" s="6">
        <v>90</v>
      </c>
      <c r="G1731" s="6">
        <f t="shared" si="52"/>
        <v>90</v>
      </c>
      <c r="N1731" s="6">
        <f t="shared" si="53"/>
        <v>90</v>
      </c>
    </row>
    <row r="1732" spans="1:14" x14ac:dyDescent="0.25">
      <c r="A1732" s="6">
        <v>90</v>
      </c>
      <c r="G1732" s="6">
        <f t="shared" ref="G1732:G1795" si="54">IF(A1732&lt;12.5,"59",A1732)</f>
        <v>90</v>
      </c>
      <c r="N1732" s="6">
        <f t="shared" ref="N1732:N1795" si="55">IF(G1732&lt;=17.5,"61",G1732)</f>
        <v>90</v>
      </c>
    </row>
    <row r="1733" spans="1:14" x14ac:dyDescent="0.25">
      <c r="A1733" s="6">
        <v>90</v>
      </c>
      <c r="G1733" s="6">
        <f t="shared" si="54"/>
        <v>90</v>
      </c>
      <c r="N1733" s="6">
        <f t="shared" si="55"/>
        <v>90</v>
      </c>
    </row>
    <row r="1734" spans="1:14" x14ac:dyDescent="0.25">
      <c r="A1734" s="6">
        <v>90</v>
      </c>
      <c r="G1734" s="6">
        <f t="shared" si="54"/>
        <v>90</v>
      </c>
      <c r="N1734" s="6">
        <f t="shared" si="55"/>
        <v>90</v>
      </c>
    </row>
    <row r="1735" spans="1:14" x14ac:dyDescent="0.25">
      <c r="A1735" s="6">
        <v>90</v>
      </c>
      <c r="G1735" s="6">
        <f t="shared" si="54"/>
        <v>90</v>
      </c>
      <c r="N1735" s="6">
        <f t="shared" si="55"/>
        <v>90</v>
      </c>
    </row>
    <row r="1736" spans="1:14" x14ac:dyDescent="0.25">
      <c r="A1736" s="6">
        <v>90</v>
      </c>
      <c r="G1736" s="6">
        <f t="shared" si="54"/>
        <v>90</v>
      </c>
      <c r="N1736" s="6">
        <f t="shared" si="55"/>
        <v>90</v>
      </c>
    </row>
    <row r="1737" spans="1:14" x14ac:dyDescent="0.25">
      <c r="A1737" s="6">
        <v>90</v>
      </c>
      <c r="G1737" s="6">
        <f t="shared" si="54"/>
        <v>90</v>
      </c>
      <c r="N1737" s="6">
        <f t="shared" si="55"/>
        <v>90</v>
      </c>
    </row>
    <row r="1738" spans="1:14" x14ac:dyDescent="0.25">
      <c r="A1738" s="6">
        <v>8</v>
      </c>
      <c r="G1738" s="6" t="str">
        <f t="shared" si="54"/>
        <v>59</v>
      </c>
      <c r="N1738" s="6" t="str">
        <f t="shared" si="55"/>
        <v>59</v>
      </c>
    </row>
    <row r="1739" spans="1:14" x14ac:dyDescent="0.25">
      <c r="A1739" s="6">
        <v>8</v>
      </c>
      <c r="G1739" s="6" t="str">
        <f t="shared" si="54"/>
        <v>59</v>
      </c>
      <c r="N1739" s="6" t="str">
        <f t="shared" si="55"/>
        <v>59</v>
      </c>
    </row>
    <row r="1740" spans="1:14" x14ac:dyDescent="0.25">
      <c r="A1740" s="6">
        <v>8</v>
      </c>
      <c r="G1740" s="6" t="str">
        <f t="shared" si="54"/>
        <v>59</v>
      </c>
      <c r="N1740" s="6" t="str">
        <f t="shared" si="55"/>
        <v>59</v>
      </c>
    </row>
    <row r="1741" spans="1:14" x14ac:dyDescent="0.25">
      <c r="A1741" s="6">
        <v>8</v>
      </c>
      <c r="G1741" s="6" t="str">
        <f t="shared" si="54"/>
        <v>59</v>
      </c>
      <c r="N1741" s="6" t="str">
        <f t="shared" si="55"/>
        <v>59</v>
      </c>
    </row>
    <row r="1742" spans="1:14" x14ac:dyDescent="0.25">
      <c r="A1742" s="6">
        <v>8</v>
      </c>
      <c r="G1742" s="6" t="str">
        <f t="shared" si="54"/>
        <v>59</v>
      </c>
      <c r="N1742" s="6" t="str">
        <f t="shared" si="55"/>
        <v>59</v>
      </c>
    </row>
    <row r="1743" spans="1:14" x14ac:dyDescent="0.25">
      <c r="A1743" s="6">
        <v>8</v>
      </c>
      <c r="G1743" s="6" t="str">
        <f t="shared" si="54"/>
        <v>59</v>
      </c>
      <c r="N1743" s="6" t="str">
        <f t="shared" si="55"/>
        <v>59</v>
      </c>
    </row>
    <row r="1744" spans="1:14" x14ac:dyDescent="0.25">
      <c r="A1744" s="6">
        <v>8</v>
      </c>
      <c r="G1744" s="6" t="str">
        <f t="shared" si="54"/>
        <v>59</v>
      </c>
      <c r="N1744" s="6" t="str">
        <f t="shared" si="55"/>
        <v>59</v>
      </c>
    </row>
    <row r="1745" spans="1:14" x14ac:dyDescent="0.25">
      <c r="A1745" s="6">
        <v>8</v>
      </c>
      <c r="G1745" s="6" t="str">
        <f t="shared" si="54"/>
        <v>59</v>
      </c>
      <c r="N1745" s="6" t="str">
        <f t="shared" si="55"/>
        <v>59</v>
      </c>
    </row>
    <row r="1746" spans="1:14" x14ac:dyDescent="0.25">
      <c r="A1746" s="6">
        <v>8</v>
      </c>
      <c r="G1746" s="6" t="str">
        <f t="shared" si="54"/>
        <v>59</v>
      </c>
      <c r="N1746" s="6" t="str">
        <f t="shared" si="55"/>
        <v>59</v>
      </c>
    </row>
    <row r="1747" spans="1:14" x14ac:dyDescent="0.25">
      <c r="A1747" s="6">
        <v>8</v>
      </c>
      <c r="G1747" s="6" t="str">
        <f t="shared" si="54"/>
        <v>59</v>
      </c>
      <c r="N1747" s="6" t="str">
        <f t="shared" si="55"/>
        <v>59</v>
      </c>
    </row>
    <row r="1748" spans="1:14" x14ac:dyDescent="0.25">
      <c r="A1748" s="6">
        <v>32</v>
      </c>
      <c r="G1748" s="6">
        <f t="shared" si="54"/>
        <v>32</v>
      </c>
      <c r="N1748" s="6">
        <f t="shared" si="55"/>
        <v>32</v>
      </c>
    </row>
    <row r="1749" spans="1:14" x14ac:dyDescent="0.25">
      <c r="A1749" s="6">
        <v>32</v>
      </c>
      <c r="G1749" s="6">
        <f t="shared" si="54"/>
        <v>32</v>
      </c>
      <c r="N1749" s="6">
        <f t="shared" si="55"/>
        <v>32</v>
      </c>
    </row>
    <row r="1750" spans="1:14" x14ac:dyDescent="0.25">
      <c r="A1750" s="6">
        <v>32</v>
      </c>
      <c r="G1750" s="6">
        <f t="shared" si="54"/>
        <v>32</v>
      </c>
      <c r="N1750" s="6">
        <f t="shared" si="55"/>
        <v>32</v>
      </c>
    </row>
    <row r="1751" spans="1:14" x14ac:dyDescent="0.25">
      <c r="A1751" s="6">
        <v>32</v>
      </c>
      <c r="G1751" s="6">
        <f t="shared" si="54"/>
        <v>32</v>
      </c>
      <c r="N1751" s="6">
        <f t="shared" si="55"/>
        <v>32</v>
      </c>
    </row>
    <row r="1752" spans="1:14" x14ac:dyDescent="0.25">
      <c r="A1752" s="6">
        <v>32</v>
      </c>
      <c r="G1752" s="6">
        <f t="shared" si="54"/>
        <v>32</v>
      </c>
      <c r="N1752" s="6">
        <f t="shared" si="55"/>
        <v>32</v>
      </c>
    </row>
    <row r="1753" spans="1:14" x14ac:dyDescent="0.25">
      <c r="A1753" s="6">
        <v>32</v>
      </c>
      <c r="G1753" s="6">
        <f t="shared" si="54"/>
        <v>32</v>
      </c>
      <c r="N1753" s="6">
        <f t="shared" si="55"/>
        <v>32</v>
      </c>
    </row>
    <row r="1754" spans="1:14" x14ac:dyDescent="0.25">
      <c r="A1754" s="6">
        <v>32</v>
      </c>
      <c r="G1754" s="6">
        <f t="shared" si="54"/>
        <v>32</v>
      </c>
      <c r="N1754" s="6">
        <f t="shared" si="55"/>
        <v>32</v>
      </c>
    </row>
    <row r="1755" spans="1:14" x14ac:dyDescent="0.25">
      <c r="A1755" s="6">
        <v>32</v>
      </c>
      <c r="G1755" s="6">
        <f t="shared" si="54"/>
        <v>32</v>
      </c>
      <c r="N1755" s="6">
        <f t="shared" si="55"/>
        <v>32</v>
      </c>
    </row>
    <row r="1756" spans="1:14" x14ac:dyDescent="0.25">
      <c r="A1756" s="6">
        <v>32</v>
      </c>
      <c r="G1756" s="6">
        <f t="shared" si="54"/>
        <v>32</v>
      </c>
      <c r="N1756" s="6">
        <f t="shared" si="55"/>
        <v>32</v>
      </c>
    </row>
    <row r="1757" spans="1:14" x14ac:dyDescent="0.25">
      <c r="A1757" s="6">
        <v>32</v>
      </c>
      <c r="G1757" s="6">
        <f t="shared" si="54"/>
        <v>32</v>
      </c>
      <c r="N1757" s="6">
        <f t="shared" si="55"/>
        <v>32</v>
      </c>
    </row>
    <row r="1758" spans="1:14" x14ac:dyDescent="0.25">
      <c r="A1758" s="6">
        <v>32</v>
      </c>
      <c r="G1758" s="6">
        <f t="shared" si="54"/>
        <v>32</v>
      </c>
      <c r="N1758" s="6">
        <f t="shared" si="55"/>
        <v>32</v>
      </c>
    </row>
    <row r="1759" spans="1:14" x14ac:dyDescent="0.25">
      <c r="A1759" s="6">
        <v>32</v>
      </c>
      <c r="G1759" s="6">
        <f t="shared" si="54"/>
        <v>32</v>
      </c>
      <c r="N1759" s="6">
        <f t="shared" si="55"/>
        <v>32</v>
      </c>
    </row>
    <row r="1760" spans="1:14" x14ac:dyDescent="0.25">
      <c r="A1760" s="6">
        <v>32</v>
      </c>
      <c r="G1760" s="6">
        <f t="shared" si="54"/>
        <v>32</v>
      </c>
      <c r="N1760" s="6">
        <f t="shared" si="55"/>
        <v>32</v>
      </c>
    </row>
    <row r="1761" spans="1:14" x14ac:dyDescent="0.25">
      <c r="A1761" s="6">
        <v>32</v>
      </c>
      <c r="G1761" s="6">
        <f t="shared" si="54"/>
        <v>32</v>
      </c>
      <c r="N1761" s="6">
        <f t="shared" si="55"/>
        <v>32</v>
      </c>
    </row>
    <row r="1762" spans="1:14" x14ac:dyDescent="0.25">
      <c r="A1762" s="6">
        <v>32</v>
      </c>
      <c r="G1762" s="6">
        <f t="shared" si="54"/>
        <v>32</v>
      </c>
      <c r="N1762" s="6">
        <f t="shared" si="55"/>
        <v>32</v>
      </c>
    </row>
    <row r="1763" spans="1:14" x14ac:dyDescent="0.25">
      <c r="A1763" s="6">
        <v>32</v>
      </c>
      <c r="G1763" s="6">
        <f t="shared" si="54"/>
        <v>32</v>
      </c>
      <c r="N1763" s="6">
        <f t="shared" si="55"/>
        <v>32</v>
      </c>
    </row>
    <row r="1764" spans="1:14" x14ac:dyDescent="0.25">
      <c r="A1764" s="6">
        <v>32</v>
      </c>
      <c r="G1764" s="6">
        <f t="shared" si="54"/>
        <v>32</v>
      </c>
      <c r="N1764" s="6">
        <f t="shared" si="55"/>
        <v>32</v>
      </c>
    </row>
    <row r="1765" spans="1:14" x14ac:dyDescent="0.25">
      <c r="A1765" s="6">
        <v>45</v>
      </c>
      <c r="G1765" s="6">
        <f t="shared" si="54"/>
        <v>45</v>
      </c>
      <c r="N1765" s="6">
        <f t="shared" si="55"/>
        <v>45</v>
      </c>
    </row>
    <row r="1766" spans="1:14" x14ac:dyDescent="0.25">
      <c r="A1766" s="6">
        <v>45</v>
      </c>
      <c r="G1766" s="6">
        <f t="shared" si="54"/>
        <v>45</v>
      </c>
      <c r="N1766" s="6">
        <f t="shared" si="55"/>
        <v>45</v>
      </c>
    </row>
    <row r="1767" spans="1:14" x14ac:dyDescent="0.25">
      <c r="A1767" s="6">
        <v>45</v>
      </c>
      <c r="G1767" s="6">
        <f t="shared" si="54"/>
        <v>45</v>
      </c>
      <c r="N1767" s="6">
        <f t="shared" si="55"/>
        <v>45</v>
      </c>
    </row>
    <row r="1768" spans="1:14" x14ac:dyDescent="0.25">
      <c r="A1768" s="6">
        <v>45</v>
      </c>
      <c r="G1768" s="6">
        <f t="shared" si="54"/>
        <v>45</v>
      </c>
      <c r="N1768" s="6">
        <f t="shared" si="55"/>
        <v>45</v>
      </c>
    </row>
    <row r="1769" spans="1:14" x14ac:dyDescent="0.25">
      <c r="A1769" s="6">
        <v>45</v>
      </c>
      <c r="G1769" s="6">
        <f t="shared" si="54"/>
        <v>45</v>
      </c>
      <c r="N1769" s="6">
        <f t="shared" si="55"/>
        <v>45</v>
      </c>
    </row>
    <row r="1770" spans="1:14" x14ac:dyDescent="0.25">
      <c r="A1770" s="6">
        <v>45</v>
      </c>
      <c r="G1770" s="6">
        <f t="shared" si="54"/>
        <v>45</v>
      </c>
      <c r="N1770" s="6">
        <f t="shared" si="55"/>
        <v>45</v>
      </c>
    </row>
    <row r="1771" spans="1:14" x14ac:dyDescent="0.25">
      <c r="A1771" s="6">
        <v>45</v>
      </c>
      <c r="G1771" s="6">
        <f t="shared" si="54"/>
        <v>45</v>
      </c>
      <c r="N1771" s="6">
        <f t="shared" si="55"/>
        <v>45</v>
      </c>
    </row>
    <row r="1772" spans="1:14" x14ac:dyDescent="0.25">
      <c r="A1772" s="6">
        <v>45</v>
      </c>
      <c r="G1772" s="6">
        <f t="shared" si="54"/>
        <v>45</v>
      </c>
      <c r="N1772" s="6">
        <f t="shared" si="55"/>
        <v>45</v>
      </c>
    </row>
    <row r="1773" spans="1:14" x14ac:dyDescent="0.25">
      <c r="A1773" s="6">
        <v>45</v>
      </c>
      <c r="G1773" s="6">
        <f t="shared" si="54"/>
        <v>45</v>
      </c>
      <c r="N1773" s="6">
        <f t="shared" si="55"/>
        <v>45</v>
      </c>
    </row>
    <row r="1774" spans="1:14" x14ac:dyDescent="0.25">
      <c r="A1774" s="6">
        <v>45</v>
      </c>
      <c r="G1774" s="6">
        <f t="shared" si="54"/>
        <v>45</v>
      </c>
      <c r="N1774" s="6">
        <f t="shared" si="55"/>
        <v>45</v>
      </c>
    </row>
    <row r="1775" spans="1:14" x14ac:dyDescent="0.25">
      <c r="A1775" s="6">
        <v>90</v>
      </c>
      <c r="G1775" s="6">
        <f t="shared" si="54"/>
        <v>90</v>
      </c>
      <c r="N1775" s="6">
        <f t="shared" si="55"/>
        <v>90</v>
      </c>
    </row>
    <row r="1776" spans="1:14" x14ac:dyDescent="0.25">
      <c r="A1776" s="6">
        <v>45</v>
      </c>
      <c r="G1776" s="6">
        <f t="shared" si="54"/>
        <v>45</v>
      </c>
      <c r="N1776" s="6">
        <f t="shared" si="55"/>
        <v>45</v>
      </c>
    </row>
    <row r="1777" spans="1:14" x14ac:dyDescent="0.25">
      <c r="A1777" s="6">
        <v>45</v>
      </c>
      <c r="G1777" s="6">
        <f t="shared" si="54"/>
        <v>45</v>
      </c>
      <c r="N1777" s="6">
        <f t="shared" si="55"/>
        <v>45</v>
      </c>
    </row>
    <row r="1778" spans="1:14" x14ac:dyDescent="0.25">
      <c r="A1778" s="6">
        <v>45</v>
      </c>
      <c r="G1778" s="6">
        <f t="shared" si="54"/>
        <v>45</v>
      </c>
      <c r="N1778" s="6">
        <f t="shared" si="55"/>
        <v>45</v>
      </c>
    </row>
    <row r="1779" spans="1:14" x14ac:dyDescent="0.25">
      <c r="A1779" s="6">
        <v>45</v>
      </c>
      <c r="G1779" s="6">
        <f t="shared" si="54"/>
        <v>45</v>
      </c>
      <c r="N1779" s="6">
        <f t="shared" si="55"/>
        <v>45</v>
      </c>
    </row>
    <row r="1780" spans="1:14" x14ac:dyDescent="0.25">
      <c r="A1780" s="6">
        <v>45</v>
      </c>
      <c r="G1780" s="6">
        <f t="shared" si="54"/>
        <v>45</v>
      </c>
      <c r="N1780" s="6">
        <f t="shared" si="55"/>
        <v>45</v>
      </c>
    </row>
    <row r="1781" spans="1:14" x14ac:dyDescent="0.25">
      <c r="A1781" s="6">
        <v>45</v>
      </c>
      <c r="G1781" s="6">
        <f t="shared" si="54"/>
        <v>45</v>
      </c>
      <c r="N1781" s="6">
        <f t="shared" si="55"/>
        <v>45</v>
      </c>
    </row>
    <row r="1782" spans="1:14" x14ac:dyDescent="0.25">
      <c r="A1782" s="6">
        <v>45</v>
      </c>
      <c r="G1782" s="6">
        <f t="shared" si="54"/>
        <v>45</v>
      </c>
      <c r="N1782" s="6">
        <f t="shared" si="55"/>
        <v>45</v>
      </c>
    </row>
    <row r="1783" spans="1:14" x14ac:dyDescent="0.25">
      <c r="A1783" s="6">
        <v>45</v>
      </c>
      <c r="G1783" s="6">
        <f t="shared" si="54"/>
        <v>45</v>
      </c>
      <c r="N1783" s="6">
        <f t="shared" si="55"/>
        <v>45</v>
      </c>
    </row>
    <row r="1784" spans="1:14" x14ac:dyDescent="0.25">
      <c r="A1784" s="6">
        <v>45</v>
      </c>
      <c r="G1784" s="6">
        <f t="shared" si="54"/>
        <v>45</v>
      </c>
      <c r="N1784" s="6">
        <f t="shared" si="55"/>
        <v>45</v>
      </c>
    </row>
    <row r="1785" spans="1:14" x14ac:dyDescent="0.25">
      <c r="A1785" s="6">
        <v>45</v>
      </c>
      <c r="G1785" s="6">
        <f t="shared" si="54"/>
        <v>45</v>
      </c>
      <c r="N1785" s="6">
        <f t="shared" si="55"/>
        <v>45</v>
      </c>
    </row>
    <row r="1786" spans="1:14" x14ac:dyDescent="0.25">
      <c r="A1786" s="6">
        <v>45</v>
      </c>
      <c r="G1786" s="6">
        <f t="shared" si="54"/>
        <v>45</v>
      </c>
      <c r="N1786" s="6">
        <f t="shared" si="55"/>
        <v>45</v>
      </c>
    </row>
    <row r="1787" spans="1:14" x14ac:dyDescent="0.25">
      <c r="A1787" s="6">
        <v>45</v>
      </c>
      <c r="G1787" s="6">
        <f t="shared" si="54"/>
        <v>45</v>
      </c>
      <c r="N1787" s="6">
        <f t="shared" si="55"/>
        <v>45</v>
      </c>
    </row>
    <row r="1788" spans="1:14" x14ac:dyDescent="0.25">
      <c r="A1788" s="6">
        <v>45</v>
      </c>
      <c r="G1788" s="6">
        <f t="shared" si="54"/>
        <v>45</v>
      </c>
      <c r="N1788" s="6">
        <f t="shared" si="55"/>
        <v>45</v>
      </c>
    </row>
    <row r="1789" spans="1:14" x14ac:dyDescent="0.25">
      <c r="A1789" s="6">
        <v>45</v>
      </c>
      <c r="G1789" s="6">
        <f t="shared" si="54"/>
        <v>45</v>
      </c>
      <c r="N1789" s="6">
        <f t="shared" si="55"/>
        <v>45</v>
      </c>
    </row>
    <row r="1790" spans="1:14" x14ac:dyDescent="0.25">
      <c r="A1790" s="6">
        <v>45</v>
      </c>
      <c r="G1790" s="6">
        <f t="shared" si="54"/>
        <v>45</v>
      </c>
      <c r="N1790" s="6">
        <f t="shared" si="55"/>
        <v>45</v>
      </c>
    </row>
    <row r="1791" spans="1:14" x14ac:dyDescent="0.25">
      <c r="A1791" s="6">
        <v>45</v>
      </c>
      <c r="G1791" s="6">
        <f t="shared" si="54"/>
        <v>45</v>
      </c>
      <c r="N1791" s="6">
        <f t="shared" si="55"/>
        <v>45</v>
      </c>
    </row>
    <row r="1792" spans="1:14" x14ac:dyDescent="0.25">
      <c r="A1792" s="6">
        <v>45</v>
      </c>
      <c r="G1792" s="6">
        <f t="shared" si="54"/>
        <v>45</v>
      </c>
      <c r="N1792" s="6">
        <f t="shared" si="55"/>
        <v>45</v>
      </c>
    </row>
    <row r="1793" spans="1:14" x14ac:dyDescent="0.25">
      <c r="A1793" s="6">
        <v>80</v>
      </c>
      <c r="G1793" s="6">
        <f t="shared" si="54"/>
        <v>80</v>
      </c>
      <c r="N1793" s="6">
        <f t="shared" si="55"/>
        <v>80</v>
      </c>
    </row>
    <row r="1794" spans="1:14" x14ac:dyDescent="0.25">
      <c r="A1794" s="6">
        <v>80</v>
      </c>
      <c r="G1794" s="6">
        <f t="shared" si="54"/>
        <v>80</v>
      </c>
      <c r="N1794" s="6">
        <f t="shared" si="55"/>
        <v>80</v>
      </c>
    </row>
    <row r="1795" spans="1:14" x14ac:dyDescent="0.25">
      <c r="A1795" s="6">
        <v>80</v>
      </c>
      <c r="G1795" s="6">
        <f t="shared" si="54"/>
        <v>80</v>
      </c>
      <c r="N1795" s="6">
        <f t="shared" si="55"/>
        <v>80</v>
      </c>
    </row>
    <row r="1796" spans="1:14" x14ac:dyDescent="0.25">
      <c r="A1796" s="6">
        <v>80</v>
      </c>
      <c r="G1796" s="6">
        <f t="shared" ref="G1796:G1859" si="56">IF(A1796&lt;12.5,"59",A1796)</f>
        <v>80</v>
      </c>
      <c r="N1796" s="6">
        <f t="shared" ref="N1796:N1859" si="57">IF(G1796&lt;=17.5,"61",G1796)</f>
        <v>80</v>
      </c>
    </row>
    <row r="1797" spans="1:14" x14ac:dyDescent="0.25">
      <c r="A1797" s="6">
        <v>80</v>
      </c>
      <c r="G1797" s="6">
        <f t="shared" si="56"/>
        <v>80</v>
      </c>
      <c r="N1797" s="6">
        <f t="shared" si="57"/>
        <v>80</v>
      </c>
    </row>
    <row r="1798" spans="1:14" x14ac:dyDescent="0.25">
      <c r="A1798" s="6">
        <v>80</v>
      </c>
      <c r="G1798" s="6">
        <f t="shared" si="56"/>
        <v>80</v>
      </c>
      <c r="N1798" s="6">
        <f t="shared" si="57"/>
        <v>80</v>
      </c>
    </row>
    <row r="1799" spans="1:14" x14ac:dyDescent="0.25">
      <c r="A1799" s="6">
        <v>80</v>
      </c>
      <c r="G1799" s="6">
        <f t="shared" si="56"/>
        <v>80</v>
      </c>
      <c r="N1799" s="6">
        <f t="shared" si="57"/>
        <v>80</v>
      </c>
    </row>
    <row r="1800" spans="1:14" x14ac:dyDescent="0.25">
      <c r="A1800" s="6">
        <v>80</v>
      </c>
      <c r="G1800" s="6">
        <f t="shared" si="56"/>
        <v>80</v>
      </c>
      <c r="N1800" s="6">
        <f t="shared" si="57"/>
        <v>80</v>
      </c>
    </row>
    <row r="1801" spans="1:14" x14ac:dyDescent="0.25">
      <c r="A1801" s="6">
        <v>80</v>
      </c>
      <c r="G1801" s="6">
        <f t="shared" si="56"/>
        <v>80</v>
      </c>
      <c r="N1801" s="6">
        <f t="shared" si="57"/>
        <v>80</v>
      </c>
    </row>
    <row r="1802" spans="1:14" x14ac:dyDescent="0.25">
      <c r="A1802" s="6">
        <v>80</v>
      </c>
      <c r="G1802" s="6">
        <f t="shared" si="56"/>
        <v>80</v>
      </c>
      <c r="N1802" s="6">
        <f t="shared" si="57"/>
        <v>80</v>
      </c>
    </row>
    <row r="1803" spans="1:14" x14ac:dyDescent="0.25">
      <c r="A1803" s="6">
        <v>80</v>
      </c>
      <c r="G1803" s="6">
        <f t="shared" si="56"/>
        <v>80</v>
      </c>
      <c r="N1803" s="6">
        <f t="shared" si="57"/>
        <v>80</v>
      </c>
    </row>
    <row r="1804" spans="1:14" x14ac:dyDescent="0.25">
      <c r="A1804" s="6">
        <v>80</v>
      </c>
      <c r="G1804" s="6">
        <f t="shared" si="56"/>
        <v>80</v>
      </c>
      <c r="N1804" s="6">
        <f t="shared" si="57"/>
        <v>80</v>
      </c>
    </row>
    <row r="1805" spans="1:14" x14ac:dyDescent="0.25">
      <c r="A1805" s="6">
        <v>80</v>
      </c>
      <c r="G1805" s="6">
        <f t="shared" si="56"/>
        <v>80</v>
      </c>
      <c r="N1805" s="6">
        <f t="shared" si="57"/>
        <v>80</v>
      </c>
    </row>
    <row r="1806" spans="1:14" x14ac:dyDescent="0.25">
      <c r="A1806" s="6">
        <v>80</v>
      </c>
      <c r="G1806" s="6">
        <f t="shared" si="56"/>
        <v>80</v>
      </c>
      <c r="N1806" s="6">
        <f t="shared" si="57"/>
        <v>80</v>
      </c>
    </row>
    <row r="1807" spans="1:14" x14ac:dyDescent="0.25">
      <c r="A1807" s="6">
        <v>80</v>
      </c>
      <c r="G1807" s="6">
        <f t="shared" si="56"/>
        <v>80</v>
      </c>
      <c r="N1807" s="6">
        <f t="shared" si="57"/>
        <v>80</v>
      </c>
    </row>
    <row r="1808" spans="1:14" x14ac:dyDescent="0.25">
      <c r="A1808" s="6">
        <v>80</v>
      </c>
      <c r="G1808" s="6">
        <f t="shared" si="56"/>
        <v>80</v>
      </c>
      <c r="N1808" s="6">
        <f t="shared" si="57"/>
        <v>80</v>
      </c>
    </row>
    <row r="1809" spans="1:14" x14ac:dyDescent="0.25">
      <c r="A1809" s="6">
        <v>80</v>
      </c>
      <c r="G1809" s="6">
        <f t="shared" si="56"/>
        <v>80</v>
      </c>
      <c r="N1809" s="6">
        <f t="shared" si="57"/>
        <v>80</v>
      </c>
    </row>
    <row r="1810" spans="1:14" x14ac:dyDescent="0.25">
      <c r="A1810" s="6">
        <v>80</v>
      </c>
      <c r="G1810" s="6">
        <f t="shared" si="56"/>
        <v>80</v>
      </c>
      <c r="N1810" s="6">
        <f t="shared" si="57"/>
        <v>80</v>
      </c>
    </row>
    <row r="1811" spans="1:14" x14ac:dyDescent="0.25">
      <c r="A1811" s="6">
        <v>80</v>
      </c>
      <c r="G1811" s="6">
        <f t="shared" si="56"/>
        <v>80</v>
      </c>
      <c r="N1811" s="6">
        <f t="shared" si="57"/>
        <v>80</v>
      </c>
    </row>
    <row r="1812" spans="1:14" x14ac:dyDescent="0.25">
      <c r="A1812" s="6">
        <v>80</v>
      </c>
      <c r="G1812" s="6">
        <f t="shared" si="56"/>
        <v>80</v>
      </c>
      <c r="N1812" s="6">
        <f t="shared" si="57"/>
        <v>80</v>
      </c>
    </row>
    <row r="1813" spans="1:14" x14ac:dyDescent="0.25">
      <c r="A1813" s="6">
        <v>80</v>
      </c>
      <c r="G1813" s="6">
        <f t="shared" si="56"/>
        <v>80</v>
      </c>
      <c r="N1813" s="6">
        <f t="shared" si="57"/>
        <v>80</v>
      </c>
    </row>
    <row r="1814" spans="1:14" x14ac:dyDescent="0.25">
      <c r="A1814" s="6">
        <v>80</v>
      </c>
      <c r="G1814" s="6">
        <f t="shared" si="56"/>
        <v>80</v>
      </c>
      <c r="N1814" s="6">
        <f t="shared" si="57"/>
        <v>80</v>
      </c>
    </row>
    <row r="1815" spans="1:14" x14ac:dyDescent="0.25">
      <c r="A1815" s="6">
        <v>80</v>
      </c>
      <c r="G1815" s="6">
        <f t="shared" si="56"/>
        <v>80</v>
      </c>
      <c r="N1815" s="6">
        <f t="shared" si="57"/>
        <v>80</v>
      </c>
    </row>
    <row r="1816" spans="1:14" x14ac:dyDescent="0.25">
      <c r="A1816" s="6">
        <v>80</v>
      </c>
      <c r="G1816" s="6">
        <f t="shared" si="56"/>
        <v>80</v>
      </c>
      <c r="N1816" s="6">
        <f t="shared" si="57"/>
        <v>80</v>
      </c>
    </row>
    <row r="1817" spans="1:14" x14ac:dyDescent="0.25">
      <c r="A1817" s="6">
        <v>80</v>
      </c>
      <c r="G1817" s="6">
        <f t="shared" si="56"/>
        <v>80</v>
      </c>
      <c r="N1817" s="6">
        <f t="shared" si="57"/>
        <v>80</v>
      </c>
    </row>
    <row r="1818" spans="1:14" x14ac:dyDescent="0.25">
      <c r="A1818" s="6">
        <v>80</v>
      </c>
      <c r="G1818" s="6">
        <f t="shared" si="56"/>
        <v>80</v>
      </c>
      <c r="N1818" s="6">
        <f t="shared" si="57"/>
        <v>80</v>
      </c>
    </row>
    <row r="1819" spans="1:14" x14ac:dyDescent="0.25">
      <c r="A1819" s="6">
        <v>80</v>
      </c>
      <c r="G1819" s="6">
        <f t="shared" si="56"/>
        <v>80</v>
      </c>
      <c r="N1819" s="6">
        <f t="shared" si="57"/>
        <v>80</v>
      </c>
    </row>
    <row r="1820" spans="1:14" x14ac:dyDescent="0.25">
      <c r="A1820" s="6">
        <v>80</v>
      </c>
      <c r="G1820" s="6">
        <f t="shared" si="56"/>
        <v>80</v>
      </c>
      <c r="N1820" s="6">
        <f t="shared" si="57"/>
        <v>80</v>
      </c>
    </row>
    <row r="1821" spans="1:14" x14ac:dyDescent="0.25">
      <c r="A1821" s="6">
        <v>90</v>
      </c>
      <c r="G1821" s="6">
        <f t="shared" si="56"/>
        <v>90</v>
      </c>
      <c r="N1821" s="6">
        <f t="shared" si="57"/>
        <v>90</v>
      </c>
    </row>
    <row r="1822" spans="1:14" x14ac:dyDescent="0.25">
      <c r="A1822" s="6">
        <v>90</v>
      </c>
      <c r="G1822" s="6">
        <f t="shared" si="56"/>
        <v>90</v>
      </c>
      <c r="N1822" s="6">
        <f t="shared" si="57"/>
        <v>90</v>
      </c>
    </row>
    <row r="1823" spans="1:14" x14ac:dyDescent="0.25">
      <c r="A1823" s="6">
        <v>90</v>
      </c>
      <c r="G1823" s="6">
        <f t="shared" si="56"/>
        <v>90</v>
      </c>
      <c r="N1823" s="6">
        <f t="shared" si="57"/>
        <v>90</v>
      </c>
    </row>
    <row r="1824" spans="1:14" x14ac:dyDescent="0.25">
      <c r="A1824" s="6">
        <v>90</v>
      </c>
      <c r="G1824" s="6">
        <f t="shared" si="56"/>
        <v>90</v>
      </c>
      <c r="N1824" s="6">
        <f t="shared" si="57"/>
        <v>90</v>
      </c>
    </row>
    <row r="1825" spans="1:14" x14ac:dyDescent="0.25">
      <c r="A1825" s="6">
        <v>90</v>
      </c>
      <c r="G1825" s="6">
        <f t="shared" si="56"/>
        <v>90</v>
      </c>
      <c r="N1825" s="6">
        <f t="shared" si="57"/>
        <v>90</v>
      </c>
    </row>
    <row r="1826" spans="1:14" x14ac:dyDescent="0.25">
      <c r="A1826" s="6">
        <v>90</v>
      </c>
      <c r="G1826" s="6">
        <f t="shared" si="56"/>
        <v>90</v>
      </c>
      <c r="N1826" s="6">
        <f t="shared" si="57"/>
        <v>90</v>
      </c>
    </row>
    <row r="1827" spans="1:14" x14ac:dyDescent="0.25">
      <c r="A1827" s="6">
        <v>90</v>
      </c>
      <c r="G1827" s="6">
        <f t="shared" si="56"/>
        <v>90</v>
      </c>
      <c r="N1827" s="6">
        <f t="shared" si="57"/>
        <v>90</v>
      </c>
    </row>
    <row r="1828" spans="1:14" x14ac:dyDescent="0.25">
      <c r="A1828" s="6">
        <v>90</v>
      </c>
      <c r="G1828" s="6">
        <f t="shared" si="56"/>
        <v>90</v>
      </c>
      <c r="N1828" s="6">
        <f t="shared" si="57"/>
        <v>90</v>
      </c>
    </row>
    <row r="1829" spans="1:14" x14ac:dyDescent="0.25">
      <c r="A1829" s="6">
        <v>90</v>
      </c>
      <c r="G1829" s="6">
        <f t="shared" si="56"/>
        <v>90</v>
      </c>
      <c r="N1829" s="6">
        <f t="shared" si="57"/>
        <v>90</v>
      </c>
    </row>
    <row r="1830" spans="1:14" x14ac:dyDescent="0.25">
      <c r="A1830" s="6">
        <v>90</v>
      </c>
      <c r="G1830" s="6">
        <f t="shared" si="56"/>
        <v>90</v>
      </c>
      <c r="N1830" s="6">
        <f t="shared" si="57"/>
        <v>90</v>
      </c>
    </row>
    <row r="1831" spans="1:14" x14ac:dyDescent="0.25">
      <c r="A1831" s="6">
        <v>90</v>
      </c>
      <c r="G1831" s="6">
        <f t="shared" si="56"/>
        <v>90</v>
      </c>
      <c r="N1831" s="6">
        <f t="shared" si="57"/>
        <v>90</v>
      </c>
    </row>
    <row r="1832" spans="1:14" x14ac:dyDescent="0.25">
      <c r="A1832" s="6">
        <v>90</v>
      </c>
      <c r="G1832" s="6">
        <f t="shared" si="56"/>
        <v>90</v>
      </c>
      <c r="N1832" s="6">
        <f t="shared" si="57"/>
        <v>90</v>
      </c>
    </row>
    <row r="1833" spans="1:14" x14ac:dyDescent="0.25">
      <c r="A1833" s="6">
        <v>90</v>
      </c>
      <c r="G1833" s="6">
        <f t="shared" si="56"/>
        <v>90</v>
      </c>
      <c r="N1833" s="6">
        <f t="shared" si="57"/>
        <v>90</v>
      </c>
    </row>
    <row r="1834" spans="1:14" x14ac:dyDescent="0.25">
      <c r="A1834" s="6">
        <v>90</v>
      </c>
      <c r="G1834" s="6">
        <f t="shared" si="56"/>
        <v>90</v>
      </c>
      <c r="N1834" s="6">
        <f t="shared" si="57"/>
        <v>90</v>
      </c>
    </row>
    <row r="1835" spans="1:14" x14ac:dyDescent="0.25">
      <c r="A1835" s="6">
        <v>90</v>
      </c>
      <c r="G1835" s="6">
        <f t="shared" si="56"/>
        <v>90</v>
      </c>
      <c r="N1835" s="6">
        <f t="shared" si="57"/>
        <v>90</v>
      </c>
    </row>
    <row r="1836" spans="1:14" x14ac:dyDescent="0.25">
      <c r="A1836" s="6">
        <v>90</v>
      </c>
      <c r="G1836" s="6">
        <f t="shared" si="56"/>
        <v>90</v>
      </c>
      <c r="N1836" s="6">
        <f t="shared" si="57"/>
        <v>90</v>
      </c>
    </row>
    <row r="1837" spans="1:14" x14ac:dyDescent="0.25">
      <c r="A1837" s="6">
        <v>90</v>
      </c>
      <c r="G1837" s="6">
        <f t="shared" si="56"/>
        <v>90</v>
      </c>
      <c r="N1837" s="6">
        <f t="shared" si="57"/>
        <v>90</v>
      </c>
    </row>
    <row r="1838" spans="1:14" x14ac:dyDescent="0.25">
      <c r="A1838" s="6">
        <v>90</v>
      </c>
      <c r="G1838" s="6">
        <f t="shared" si="56"/>
        <v>90</v>
      </c>
      <c r="N1838" s="6">
        <f t="shared" si="57"/>
        <v>90</v>
      </c>
    </row>
    <row r="1839" spans="1:14" x14ac:dyDescent="0.25">
      <c r="A1839" s="6">
        <v>90</v>
      </c>
      <c r="G1839" s="6">
        <f t="shared" si="56"/>
        <v>90</v>
      </c>
      <c r="N1839" s="6">
        <f t="shared" si="57"/>
        <v>90</v>
      </c>
    </row>
    <row r="1840" spans="1:14" x14ac:dyDescent="0.25">
      <c r="A1840" s="6">
        <v>90</v>
      </c>
      <c r="G1840" s="6">
        <f t="shared" si="56"/>
        <v>90</v>
      </c>
      <c r="N1840" s="6">
        <f t="shared" si="57"/>
        <v>90</v>
      </c>
    </row>
    <row r="1841" spans="1:14" x14ac:dyDescent="0.25">
      <c r="A1841" s="6">
        <v>90</v>
      </c>
      <c r="G1841" s="6">
        <f t="shared" si="56"/>
        <v>90</v>
      </c>
      <c r="N1841" s="6">
        <f t="shared" si="57"/>
        <v>90</v>
      </c>
    </row>
    <row r="1842" spans="1:14" x14ac:dyDescent="0.25">
      <c r="A1842" s="6">
        <v>90</v>
      </c>
      <c r="G1842" s="6">
        <f t="shared" si="56"/>
        <v>90</v>
      </c>
      <c r="N1842" s="6">
        <f t="shared" si="57"/>
        <v>90</v>
      </c>
    </row>
    <row r="1843" spans="1:14" x14ac:dyDescent="0.25">
      <c r="A1843" s="6">
        <v>90</v>
      </c>
      <c r="G1843" s="6">
        <f t="shared" si="56"/>
        <v>90</v>
      </c>
      <c r="N1843" s="6">
        <f t="shared" si="57"/>
        <v>90</v>
      </c>
    </row>
    <row r="1844" spans="1:14" x14ac:dyDescent="0.25">
      <c r="A1844" s="6">
        <v>90</v>
      </c>
      <c r="G1844" s="6">
        <f t="shared" si="56"/>
        <v>90</v>
      </c>
      <c r="N1844" s="6">
        <f t="shared" si="57"/>
        <v>90</v>
      </c>
    </row>
    <row r="1845" spans="1:14" x14ac:dyDescent="0.25">
      <c r="A1845" s="6">
        <v>90</v>
      </c>
      <c r="G1845" s="6">
        <f t="shared" si="56"/>
        <v>90</v>
      </c>
      <c r="N1845" s="6">
        <f t="shared" si="57"/>
        <v>90</v>
      </c>
    </row>
    <row r="1846" spans="1:14" x14ac:dyDescent="0.25">
      <c r="A1846" s="6">
        <v>77</v>
      </c>
      <c r="G1846" s="6">
        <f t="shared" si="56"/>
        <v>77</v>
      </c>
      <c r="N1846" s="6">
        <f t="shared" si="57"/>
        <v>77</v>
      </c>
    </row>
    <row r="1847" spans="1:14" x14ac:dyDescent="0.25">
      <c r="A1847" s="6">
        <v>77</v>
      </c>
      <c r="G1847" s="6">
        <f t="shared" si="56"/>
        <v>77</v>
      </c>
      <c r="N1847" s="6">
        <f t="shared" si="57"/>
        <v>77</v>
      </c>
    </row>
    <row r="1848" spans="1:14" x14ac:dyDescent="0.25">
      <c r="A1848" s="6">
        <v>77</v>
      </c>
      <c r="G1848" s="6">
        <f t="shared" si="56"/>
        <v>77</v>
      </c>
      <c r="N1848" s="6">
        <f t="shared" si="57"/>
        <v>77</v>
      </c>
    </row>
    <row r="1849" spans="1:14" x14ac:dyDescent="0.25">
      <c r="A1849" s="6">
        <v>77</v>
      </c>
      <c r="G1849" s="6">
        <f t="shared" si="56"/>
        <v>77</v>
      </c>
      <c r="N1849" s="6">
        <f t="shared" si="57"/>
        <v>77</v>
      </c>
    </row>
    <row r="1850" spans="1:14" x14ac:dyDescent="0.25">
      <c r="A1850" s="6">
        <v>77</v>
      </c>
      <c r="G1850" s="6">
        <f t="shared" si="56"/>
        <v>77</v>
      </c>
      <c r="N1850" s="6">
        <f t="shared" si="57"/>
        <v>77</v>
      </c>
    </row>
    <row r="1851" spans="1:14" x14ac:dyDescent="0.25">
      <c r="A1851" s="6">
        <v>77</v>
      </c>
      <c r="G1851" s="6">
        <f t="shared" si="56"/>
        <v>77</v>
      </c>
      <c r="N1851" s="6">
        <f t="shared" si="57"/>
        <v>77</v>
      </c>
    </row>
    <row r="1852" spans="1:14" x14ac:dyDescent="0.25">
      <c r="A1852" s="6">
        <v>77</v>
      </c>
      <c r="G1852" s="6">
        <f t="shared" si="56"/>
        <v>77</v>
      </c>
      <c r="N1852" s="6">
        <f t="shared" si="57"/>
        <v>77</v>
      </c>
    </row>
    <row r="1853" spans="1:14" x14ac:dyDescent="0.25">
      <c r="A1853" s="6">
        <v>77</v>
      </c>
      <c r="G1853" s="6">
        <f t="shared" si="56"/>
        <v>77</v>
      </c>
      <c r="N1853" s="6">
        <f t="shared" si="57"/>
        <v>77</v>
      </c>
    </row>
    <row r="1854" spans="1:14" x14ac:dyDescent="0.25">
      <c r="A1854" s="6">
        <v>77</v>
      </c>
      <c r="G1854" s="6">
        <f t="shared" si="56"/>
        <v>77</v>
      </c>
      <c r="N1854" s="6">
        <f t="shared" si="57"/>
        <v>77</v>
      </c>
    </row>
    <row r="1855" spans="1:14" x14ac:dyDescent="0.25">
      <c r="A1855" s="6">
        <v>77</v>
      </c>
      <c r="G1855" s="6">
        <f t="shared" si="56"/>
        <v>77</v>
      </c>
      <c r="N1855" s="6">
        <f t="shared" si="57"/>
        <v>77</v>
      </c>
    </row>
    <row r="1856" spans="1:14" x14ac:dyDescent="0.25">
      <c r="A1856" s="6">
        <v>77</v>
      </c>
      <c r="G1856" s="6">
        <f t="shared" si="56"/>
        <v>77</v>
      </c>
      <c r="N1856" s="6">
        <f t="shared" si="57"/>
        <v>77</v>
      </c>
    </row>
    <row r="1857" spans="1:14" x14ac:dyDescent="0.25">
      <c r="A1857" s="6">
        <v>77</v>
      </c>
      <c r="G1857" s="6">
        <f t="shared" si="56"/>
        <v>77</v>
      </c>
      <c r="N1857" s="6">
        <f t="shared" si="57"/>
        <v>77</v>
      </c>
    </row>
    <row r="1858" spans="1:14" x14ac:dyDescent="0.25">
      <c r="A1858" s="6">
        <v>77</v>
      </c>
      <c r="G1858" s="6">
        <f t="shared" si="56"/>
        <v>77</v>
      </c>
      <c r="N1858" s="6">
        <f t="shared" si="57"/>
        <v>77</v>
      </c>
    </row>
    <row r="1859" spans="1:14" x14ac:dyDescent="0.25">
      <c r="A1859" s="6">
        <v>77</v>
      </c>
      <c r="G1859" s="6">
        <f t="shared" si="56"/>
        <v>77</v>
      </c>
      <c r="N1859" s="6">
        <f t="shared" si="57"/>
        <v>77</v>
      </c>
    </row>
    <row r="1860" spans="1:14" x14ac:dyDescent="0.25">
      <c r="A1860" s="6">
        <v>63</v>
      </c>
      <c r="G1860" s="6">
        <f t="shared" ref="G1860:G1923" si="58">IF(A1860&lt;12.5,"59",A1860)</f>
        <v>63</v>
      </c>
      <c r="N1860" s="6">
        <f t="shared" ref="N1860:N1923" si="59">IF(G1860&lt;=17.5,"61",G1860)</f>
        <v>63</v>
      </c>
    </row>
    <row r="1861" spans="1:14" x14ac:dyDescent="0.25">
      <c r="A1861" s="6">
        <v>63</v>
      </c>
      <c r="G1861" s="6">
        <f t="shared" si="58"/>
        <v>63</v>
      </c>
      <c r="N1861" s="6">
        <f t="shared" si="59"/>
        <v>63</v>
      </c>
    </row>
    <row r="1862" spans="1:14" x14ac:dyDescent="0.25">
      <c r="A1862" s="6">
        <v>63</v>
      </c>
      <c r="G1862" s="6">
        <f t="shared" si="58"/>
        <v>63</v>
      </c>
      <c r="N1862" s="6">
        <f t="shared" si="59"/>
        <v>63</v>
      </c>
    </row>
    <row r="1863" spans="1:14" x14ac:dyDescent="0.25">
      <c r="A1863" s="6">
        <v>63</v>
      </c>
      <c r="G1863" s="6">
        <f t="shared" si="58"/>
        <v>63</v>
      </c>
      <c r="N1863" s="6">
        <f t="shared" si="59"/>
        <v>63</v>
      </c>
    </row>
    <row r="1864" spans="1:14" x14ac:dyDescent="0.25">
      <c r="A1864" s="6">
        <v>63</v>
      </c>
      <c r="G1864" s="6">
        <f t="shared" si="58"/>
        <v>63</v>
      </c>
      <c r="N1864" s="6">
        <f t="shared" si="59"/>
        <v>63</v>
      </c>
    </row>
    <row r="1865" spans="1:14" x14ac:dyDescent="0.25">
      <c r="A1865" s="6">
        <v>63</v>
      </c>
      <c r="G1865" s="6">
        <f t="shared" si="58"/>
        <v>63</v>
      </c>
      <c r="N1865" s="6">
        <f t="shared" si="59"/>
        <v>63</v>
      </c>
    </row>
    <row r="1866" spans="1:14" x14ac:dyDescent="0.25">
      <c r="A1866" s="6">
        <v>63</v>
      </c>
      <c r="G1866" s="6">
        <f t="shared" si="58"/>
        <v>63</v>
      </c>
      <c r="N1866" s="6">
        <f t="shared" si="59"/>
        <v>63</v>
      </c>
    </row>
    <row r="1867" spans="1:14" x14ac:dyDescent="0.25">
      <c r="A1867" s="6">
        <v>63</v>
      </c>
      <c r="G1867" s="6">
        <f t="shared" si="58"/>
        <v>63</v>
      </c>
      <c r="N1867" s="6">
        <f t="shared" si="59"/>
        <v>63</v>
      </c>
    </row>
    <row r="1868" spans="1:14" x14ac:dyDescent="0.25">
      <c r="A1868" s="6">
        <v>63</v>
      </c>
      <c r="G1868" s="6">
        <f t="shared" si="58"/>
        <v>63</v>
      </c>
      <c r="N1868" s="6">
        <f t="shared" si="59"/>
        <v>63</v>
      </c>
    </row>
    <row r="1869" spans="1:14" x14ac:dyDescent="0.25">
      <c r="A1869" s="6">
        <v>63</v>
      </c>
      <c r="G1869" s="6">
        <f t="shared" si="58"/>
        <v>63</v>
      </c>
      <c r="N1869" s="6">
        <f t="shared" si="59"/>
        <v>63</v>
      </c>
    </row>
    <row r="1870" spans="1:14" x14ac:dyDescent="0.25">
      <c r="A1870" s="6">
        <v>63</v>
      </c>
      <c r="G1870" s="6">
        <f t="shared" si="58"/>
        <v>63</v>
      </c>
      <c r="N1870" s="6">
        <f t="shared" si="59"/>
        <v>63</v>
      </c>
    </row>
    <row r="1871" spans="1:14" x14ac:dyDescent="0.25">
      <c r="A1871" s="6">
        <v>63</v>
      </c>
      <c r="G1871" s="6">
        <f t="shared" si="58"/>
        <v>63</v>
      </c>
      <c r="N1871" s="6">
        <f t="shared" si="59"/>
        <v>63</v>
      </c>
    </row>
    <row r="1872" spans="1:14" x14ac:dyDescent="0.25">
      <c r="A1872" s="6">
        <v>63</v>
      </c>
      <c r="G1872" s="6">
        <f t="shared" si="58"/>
        <v>63</v>
      </c>
      <c r="N1872" s="6">
        <f t="shared" si="59"/>
        <v>63</v>
      </c>
    </row>
    <row r="1873" spans="1:14" x14ac:dyDescent="0.25">
      <c r="A1873" s="6">
        <v>63</v>
      </c>
      <c r="G1873" s="6">
        <f t="shared" si="58"/>
        <v>63</v>
      </c>
      <c r="N1873" s="6">
        <f t="shared" si="59"/>
        <v>63</v>
      </c>
    </row>
    <row r="1874" spans="1:14" x14ac:dyDescent="0.25">
      <c r="A1874" s="6">
        <v>63</v>
      </c>
      <c r="G1874" s="6">
        <f t="shared" si="58"/>
        <v>63</v>
      </c>
      <c r="N1874" s="6">
        <f t="shared" si="59"/>
        <v>63</v>
      </c>
    </row>
    <row r="1875" spans="1:14" x14ac:dyDescent="0.25">
      <c r="A1875" s="6">
        <v>63</v>
      </c>
      <c r="G1875" s="6">
        <f t="shared" si="58"/>
        <v>63</v>
      </c>
      <c r="N1875" s="6">
        <f t="shared" si="59"/>
        <v>63</v>
      </c>
    </row>
    <row r="1876" spans="1:14" x14ac:dyDescent="0.25">
      <c r="A1876" s="6">
        <v>63</v>
      </c>
      <c r="G1876" s="6">
        <f t="shared" si="58"/>
        <v>63</v>
      </c>
      <c r="N1876" s="6">
        <f t="shared" si="59"/>
        <v>63</v>
      </c>
    </row>
    <row r="1877" spans="1:14" x14ac:dyDescent="0.25">
      <c r="A1877" s="6">
        <v>90</v>
      </c>
      <c r="G1877" s="6">
        <f t="shared" si="58"/>
        <v>90</v>
      </c>
      <c r="N1877" s="6">
        <f t="shared" si="59"/>
        <v>90</v>
      </c>
    </row>
    <row r="1878" spans="1:14" x14ac:dyDescent="0.25">
      <c r="A1878" s="6">
        <v>67</v>
      </c>
      <c r="G1878" s="6">
        <f t="shared" si="58"/>
        <v>67</v>
      </c>
      <c r="N1878" s="6">
        <f t="shared" si="59"/>
        <v>67</v>
      </c>
    </row>
    <row r="1879" spans="1:14" x14ac:dyDescent="0.25">
      <c r="A1879" s="6">
        <v>67</v>
      </c>
      <c r="G1879" s="6">
        <f t="shared" si="58"/>
        <v>67</v>
      </c>
      <c r="N1879" s="6">
        <f t="shared" si="59"/>
        <v>67</v>
      </c>
    </row>
    <row r="1880" spans="1:14" x14ac:dyDescent="0.25">
      <c r="A1880" s="6">
        <v>67</v>
      </c>
      <c r="G1880" s="6">
        <f t="shared" si="58"/>
        <v>67</v>
      </c>
      <c r="N1880" s="6">
        <f t="shared" si="59"/>
        <v>67</v>
      </c>
    </row>
    <row r="1881" spans="1:14" x14ac:dyDescent="0.25">
      <c r="A1881" s="6">
        <v>67</v>
      </c>
      <c r="G1881" s="6">
        <f t="shared" si="58"/>
        <v>67</v>
      </c>
      <c r="N1881" s="6">
        <f t="shared" si="59"/>
        <v>67</v>
      </c>
    </row>
    <row r="1882" spans="1:14" x14ac:dyDescent="0.25">
      <c r="A1882" s="6">
        <v>67</v>
      </c>
      <c r="G1882" s="6">
        <f t="shared" si="58"/>
        <v>67</v>
      </c>
      <c r="N1882" s="6">
        <f t="shared" si="59"/>
        <v>67</v>
      </c>
    </row>
    <row r="1883" spans="1:14" x14ac:dyDescent="0.25">
      <c r="A1883" s="6">
        <v>67</v>
      </c>
      <c r="G1883" s="6">
        <f t="shared" si="58"/>
        <v>67</v>
      </c>
      <c r="N1883" s="6">
        <f t="shared" si="59"/>
        <v>67</v>
      </c>
    </row>
    <row r="1884" spans="1:14" x14ac:dyDescent="0.25">
      <c r="A1884" s="6">
        <v>67</v>
      </c>
      <c r="G1884" s="6">
        <f t="shared" si="58"/>
        <v>67</v>
      </c>
      <c r="N1884" s="6">
        <f t="shared" si="59"/>
        <v>67</v>
      </c>
    </row>
    <row r="1885" spans="1:14" x14ac:dyDescent="0.25">
      <c r="A1885" s="6">
        <v>67</v>
      </c>
      <c r="G1885" s="6">
        <f t="shared" si="58"/>
        <v>67</v>
      </c>
      <c r="N1885" s="6">
        <f t="shared" si="59"/>
        <v>67</v>
      </c>
    </row>
    <row r="1886" spans="1:14" x14ac:dyDescent="0.25">
      <c r="A1886" s="6">
        <v>67</v>
      </c>
      <c r="G1886" s="6">
        <f t="shared" si="58"/>
        <v>67</v>
      </c>
      <c r="N1886" s="6">
        <f t="shared" si="59"/>
        <v>67</v>
      </c>
    </row>
    <row r="1887" spans="1:14" x14ac:dyDescent="0.25">
      <c r="A1887" s="6">
        <v>67</v>
      </c>
      <c r="G1887" s="6">
        <f t="shared" si="58"/>
        <v>67</v>
      </c>
      <c r="N1887" s="6">
        <f t="shared" si="59"/>
        <v>67</v>
      </c>
    </row>
    <row r="1888" spans="1:14" x14ac:dyDescent="0.25">
      <c r="A1888" s="6">
        <v>67</v>
      </c>
      <c r="G1888" s="6">
        <f t="shared" si="58"/>
        <v>67</v>
      </c>
      <c r="N1888" s="6">
        <f t="shared" si="59"/>
        <v>67</v>
      </c>
    </row>
    <row r="1889" spans="1:14" x14ac:dyDescent="0.25">
      <c r="A1889" s="6">
        <v>67</v>
      </c>
      <c r="G1889" s="6">
        <f t="shared" si="58"/>
        <v>67</v>
      </c>
      <c r="N1889" s="6">
        <f t="shared" si="59"/>
        <v>67</v>
      </c>
    </row>
    <row r="1890" spans="1:14" x14ac:dyDescent="0.25">
      <c r="A1890" s="6">
        <v>67</v>
      </c>
      <c r="G1890" s="6">
        <f t="shared" si="58"/>
        <v>67</v>
      </c>
      <c r="N1890" s="6">
        <f t="shared" si="59"/>
        <v>67</v>
      </c>
    </row>
    <row r="1891" spans="1:14" x14ac:dyDescent="0.25">
      <c r="A1891" s="6">
        <v>67</v>
      </c>
      <c r="G1891" s="6">
        <f t="shared" si="58"/>
        <v>67</v>
      </c>
      <c r="N1891" s="6">
        <f t="shared" si="59"/>
        <v>67</v>
      </c>
    </row>
    <row r="1892" spans="1:14" x14ac:dyDescent="0.25">
      <c r="A1892" s="6">
        <v>67</v>
      </c>
      <c r="G1892" s="6">
        <f t="shared" si="58"/>
        <v>67</v>
      </c>
      <c r="N1892" s="6">
        <f t="shared" si="59"/>
        <v>67</v>
      </c>
    </row>
    <row r="1893" spans="1:14" x14ac:dyDescent="0.25">
      <c r="A1893" s="6">
        <v>67</v>
      </c>
      <c r="G1893" s="6">
        <f t="shared" si="58"/>
        <v>67</v>
      </c>
      <c r="N1893" s="6">
        <f t="shared" si="59"/>
        <v>67</v>
      </c>
    </row>
    <row r="1894" spans="1:14" x14ac:dyDescent="0.25">
      <c r="A1894" s="6">
        <v>67</v>
      </c>
      <c r="G1894" s="6">
        <f t="shared" si="58"/>
        <v>67</v>
      </c>
      <c r="N1894" s="6">
        <f t="shared" si="59"/>
        <v>67</v>
      </c>
    </row>
    <row r="1895" spans="1:14" x14ac:dyDescent="0.25">
      <c r="A1895" s="6">
        <v>67</v>
      </c>
      <c r="G1895" s="6">
        <f t="shared" si="58"/>
        <v>67</v>
      </c>
      <c r="N1895" s="6">
        <f t="shared" si="59"/>
        <v>67</v>
      </c>
    </row>
    <row r="1896" spans="1:14" x14ac:dyDescent="0.25">
      <c r="A1896" s="6">
        <v>67</v>
      </c>
      <c r="G1896" s="6">
        <f t="shared" si="58"/>
        <v>67</v>
      </c>
      <c r="N1896" s="6">
        <f t="shared" si="59"/>
        <v>67</v>
      </c>
    </row>
    <row r="1897" spans="1:14" x14ac:dyDescent="0.25">
      <c r="A1897" s="6">
        <v>67</v>
      </c>
      <c r="G1897" s="6">
        <f t="shared" si="58"/>
        <v>67</v>
      </c>
      <c r="N1897" s="6">
        <f t="shared" si="59"/>
        <v>67</v>
      </c>
    </row>
    <row r="1898" spans="1:14" x14ac:dyDescent="0.25">
      <c r="A1898" s="6">
        <v>67</v>
      </c>
      <c r="G1898" s="6">
        <f t="shared" si="58"/>
        <v>67</v>
      </c>
      <c r="N1898" s="6">
        <f t="shared" si="59"/>
        <v>67</v>
      </c>
    </row>
    <row r="1899" spans="1:14" x14ac:dyDescent="0.25">
      <c r="A1899" s="6">
        <v>67</v>
      </c>
      <c r="G1899" s="6">
        <f t="shared" si="58"/>
        <v>67</v>
      </c>
      <c r="N1899" s="6">
        <f t="shared" si="59"/>
        <v>67</v>
      </c>
    </row>
    <row r="1900" spans="1:14" x14ac:dyDescent="0.25">
      <c r="A1900" s="6">
        <v>75</v>
      </c>
      <c r="G1900" s="6">
        <f t="shared" si="58"/>
        <v>75</v>
      </c>
      <c r="N1900" s="6">
        <f t="shared" si="59"/>
        <v>75</v>
      </c>
    </row>
    <row r="1901" spans="1:14" x14ac:dyDescent="0.25">
      <c r="A1901" s="6">
        <v>75</v>
      </c>
      <c r="G1901" s="6">
        <f t="shared" si="58"/>
        <v>75</v>
      </c>
      <c r="N1901" s="6">
        <f t="shared" si="59"/>
        <v>75</v>
      </c>
    </row>
    <row r="1902" spans="1:14" x14ac:dyDescent="0.25">
      <c r="A1902" s="6">
        <v>75</v>
      </c>
      <c r="G1902" s="6">
        <f t="shared" si="58"/>
        <v>75</v>
      </c>
      <c r="N1902" s="6">
        <f t="shared" si="59"/>
        <v>75</v>
      </c>
    </row>
    <row r="1903" spans="1:14" x14ac:dyDescent="0.25">
      <c r="A1903" s="6">
        <v>75</v>
      </c>
      <c r="G1903" s="6">
        <f t="shared" si="58"/>
        <v>75</v>
      </c>
      <c r="N1903" s="6">
        <f t="shared" si="59"/>
        <v>75</v>
      </c>
    </row>
    <row r="1904" spans="1:14" x14ac:dyDescent="0.25">
      <c r="A1904" s="6">
        <v>75</v>
      </c>
      <c r="G1904" s="6">
        <f t="shared" si="58"/>
        <v>75</v>
      </c>
      <c r="N1904" s="6">
        <f t="shared" si="59"/>
        <v>75</v>
      </c>
    </row>
    <row r="1905" spans="1:14" x14ac:dyDescent="0.25">
      <c r="A1905" s="6">
        <v>75</v>
      </c>
      <c r="G1905" s="6">
        <f t="shared" si="58"/>
        <v>75</v>
      </c>
      <c r="N1905" s="6">
        <f t="shared" si="59"/>
        <v>75</v>
      </c>
    </row>
    <row r="1906" spans="1:14" x14ac:dyDescent="0.25">
      <c r="A1906" s="6">
        <v>75</v>
      </c>
      <c r="G1906" s="6">
        <f t="shared" si="58"/>
        <v>75</v>
      </c>
      <c r="N1906" s="6">
        <f t="shared" si="59"/>
        <v>75</v>
      </c>
    </row>
    <row r="1907" spans="1:14" x14ac:dyDescent="0.25">
      <c r="A1907" s="6">
        <v>75</v>
      </c>
      <c r="G1907" s="6">
        <f t="shared" si="58"/>
        <v>75</v>
      </c>
      <c r="N1907" s="6">
        <f t="shared" si="59"/>
        <v>75</v>
      </c>
    </row>
    <row r="1908" spans="1:14" x14ac:dyDescent="0.25">
      <c r="A1908" s="6">
        <v>75</v>
      </c>
      <c r="G1908" s="6">
        <f t="shared" si="58"/>
        <v>75</v>
      </c>
      <c r="N1908" s="6">
        <f t="shared" si="59"/>
        <v>75</v>
      </c>
    </row>
    <row r="1909" spans="1:14" x14ac:dyDescent="0.25">
      <c r="A1909" s="6">
        <v>75</v>
      </c>
      <c r="G1909" s="6">
        <f t="shared" si="58"/>
        <v>75</v>
      </c>
      <c r="N1909" s="6">
        <f t="shared" si="59"/>
        <v>75</v>
      </c>
    </row>
    <row r="1910" spans="1:14" x14ac:dyDescent="0.25">
      <c r="A1910" s="6">
        <v>75</v>
      </c>
      <c r="G1910" s="6">
        <f t="shared" si="58"/>
        <v>75</v>
      </c>
      <c r="N1910" s="6">
        <f t="shared" si="59"/>
        <v>75</v>
      </c>
    </row>
    <row r="1911" spans="1:14" x14ac:dyDescent="0.25">
      <c r="A1911" s="6">
        <v>75</v>
      </c>
      <c r="G1911" s="6">
        <f t="shared" si="58"/>
        <v>75</v>
      </c>
      <c r="N1911" s="6">
        <f t="shared" si="59"/>
        <v>75</v>
      </c>
    </row>
    <row r="1912" spans="1:14" x14ac:dyDescent="0.25">
      <c r="A1912" s="6">
        <v>56</v>
      </c>
      <c r="G1912" s="6">
        <f t="shared" si="58"/>
        <v>56</v>
      </c>
      <c r="N1912" s="6">
        <f t="shared" si="59"/>
        <v>56</v>
      </c>
    </row>
    <row r="1913" spans="1:14" x14ac:dyDescent="0.25">
      <c r="A1913" s="6">
        <v>56</v>
      </c>
      <c r="G1913" s="6">
        <f t="shared" si="58"/>
        <v>56</v>
      </c>
      <c r="N1913" s="6">
        <f t="shared" si="59"/>
        <v>56</v>
      </c>
    </row>
    <row r="1914" spans="1:14" x14ac:dyDescent="0.25">
      <c r="A1914" s="6">
        <v>56</v>
      </c>
      <c r="G1914" s="6">
        <f t="shared" si="58"/>
        <v>56</v>
      </c>
      <c r="N1914" s="6">
        <f t="shared" si="59"/>
        <v>56</v>
      </c>
    </row>
    <row r="1915" spans="1:14" x14ac:dyDescent="0.25">
      <c r="A1915" s="6">
        <v>56</v>
      </c>
      <c r="G1915" s="6">
        <f t="shared" si="58"/>
        <v>56</v>
      </c>
      <c r="N1915" s="6">
        <f t="shared" si="59"/>
        <v>56</v>
      </c>
    </row>
    <row r="1916" spans="1:14" x14ac:dyDescent="0.25">
      <c r="A1916" s="6">
        <v>56</v>
      </c>
      <c r="G1916" s="6">
        <f t="shared" si="58"/>
        <v>56</v>
      </c>
      <c r="N1916" s="6">
        <f t="shared" si="59"/>
        <v>56</v>
      </c>
    </row>
    <row r="1917" spans="1:14" x14ac:dyDescent="0.25">
      <c r="A1917" s="6">
        <v>56</v>
      </c>
      <c r="G1917" s="6">
        <f t="shared" si="58"/>
        <v>56</v>
      </c>
      <c r="N1917" s="6">
        <f t="shared" si="59"/>
        <v>56</v>
      </c>
    </row>
    <row r="1918" spans="1:14" x14ac:dyDescent="0.25">
      <c r="A1918" s="6">
        <v>56</v>
      </c>
      <c r="G1918" s="6">
        <f t="shared" si="58"/>
        <v>56</v>
      </c>
      <c r="N1918" s="6">
        <f t="shared" si="59"/>
        <v>56</v>
      </c>
    </row>
    <row r="1919" spans="1:14" x14ac:dyDescent="0.25">
      <c r="A1919" s="6">
        <v>56</v>
      </c>
      <c r="G1919" s="6">
        <f t="shared" si="58"/>
        <v>56</v>
      </c>
      <c r="N1919" s="6">
        <f t="shared" si="59"/>
        <v>56</v>
      </c>
    </row>
    <row r="1920" spans="1:14" x14ac:dyDescent="0.25">
      <c r="A1920" s="6">
        <v>56</v>
      </c>
      <c r="G1920" s="6">
        <f t="shared" si="58"/>
        <v>56</v>
      </c>
      <c r="N1920" s="6">
        <f t="shared" si="59"/>
        <v>56</v>
      </c>
    </row>
    <row r="1921" spans="1:14" x14ac:dyDescent="0.25">
      <c r="A1921" s="6">
        <v>56</v>
      </c>
      <c r="G1921" s="6">
        <f t="shared" si="58"/>
        <v>56</v>
      </c>
      <c r="N1921" s="6">
        <f t="shared" si="59"/>
        <v>56</v>
      </c>
    </row>
    <row r="1922" spans="1:14" x14ac:dyDescent="0.25">
      <c r="A1922" s="6">
        <v>56</v>
      </c>
      <c r="G1922" s="6">
        <f t="shared" si="58"/>
        <v>56</v>
      </c>
      <c r="N1922" s="6">
        <f t="shared" si="59"/>
        <v>56</v>
      </c>
    </row>
    <row r="1923" spans="1:14" x14ac:dyDescent="0.25">
      <c r="A1923" s="6">
        <v>56</v>
      </c>
      <c r="G1923" s="6">
        <f t="shared" si="58"/>
        <v>56</v>
      </c>
      <c r="N1923" s="6">
        <f t="shared" si="59"/>
        <v>56</v>
      </c>
    </row>
    <row r="1924" spans="1:14" x14ac:dyDescent="0.25">
      <c r="A1924" s="6">
        <v>56</v>
      </c>
      <c r="G1924" s="6">
        <f t="shared" ref="G1924:G1987" si="60">IF(A1924&lt;12.5,"59",A1924)</f>
        <v>56</v>
      </c>
      <c r="N1924" s="6">
        <f t="shared" ref="N1924:N1987" si="61">IF(G1924&lt;=17.5,"61",G1924)</f>
        <v>56</v>
      </c>
    </row>
    <row r="1925" spans="1:14" x14ac:dyDescent="0.25">
      <c r="A1925" s="6">
        <v>56</v>
      </c>
      <c r="G1925" s="6">
        <f t="shared" si="60"/>
        <v>56</v>
      </c>
      <c r="N1925" s="6">
        <f t="shared" si="61"/>
        <v>56</v>
      </c>
    </row>
    <row r="1926" spans="1:14" x14ac:dyDescent="0.25">
      <c r="A1926" s="6">
        <v>56</v>
      </c>
      <c r="G1926" s="6">
        <f t="shared" si="60"/>
        <v>56</v>
      </c>
      <c r="N1926" s="6">
        <f t="shared" si="61"/>
        <v>56</v>
      </c>
    </row>
    <row r="1927" spans="1:14" x14ac:dyDescent="0.25">
      <c r="A1927" s="6">
        <v>56</v>
      </c>
      <c r="G1927" s="6">
        <f t="shared" si="60"/>
        <v>56</v>
      </c>
      <c r="N1927" s="6">
        <f t="shared" si="61"/>
        <v>56</v>
      </c>
    </row>
    <row r="1928" spans="1:14" x14ac:dyDescent="0.25">
      <c r="A1928" s="6">
        <v>56</v>
      </c>
      <c r="G1928" s="6">
        <f t="shared" si="60"/>
        <v>56</v>
      </c>
      <c r="N1928" s="6">
        <f t="shared" si="61"/>
        <v>56</v>
      </c>
    </row>
    <row r="1929" spans="1:14" x14ac:dyDescent="0.25">
      <c r="A1929" s="6">
        <v>78</v>
      </c>
      <c r="G1929" s="6">
        <f t="shared" si="60"/>
        <v>78</v>
      </c>
      <c r="N1929" s="6">
        <f t="shared" si="61"/>
        <v>78</v>
      </c>
    </row>
    <row r="1930" spans="1:14" x14ac:dyDescent="0.25">
      <c r="A1930" s="6">
        <v>78</v>
      </c>
      <c r="G1930" s="6">
        <f t="shared" si="60"/>
        <v>78</v>
      </c>
      <c r="N1930" s="6">
        <f t="shared" si="61"/>
        <v>78</v>
      </c>
    </row>
    <row r="1931" spans="1:14" x14ac:dyDescent="0.25">
      <c r="A1931" s="6">
        <v>78</v>
      </c>
      <c r="G1931" s="6">
        <f t="shared" si="60"/>
        <v>78</v>
      </c>
      <c r="N1931" s="6">
        <f t="shared" si="61"/>
        <v>78</v>
      </c>
    </row>
    <row r="1932" spans="1:14" x14ac:dyDescent="0.25">
      <c r="A1932" s="6">
        <v>78</v>
      </c>
      <c r="G1932" s="6">
        <f t="shared" si="60"/>
        <v>78</v>
      </c>
      <c r="N1932" s="6">
        <f t="shared" si="61"/>
        <v>78</v>
      </c>
    </row>
    <row r="1933" spans="1:14" x14ac:dyDescent="0.25">
      <c r="A1933" s="6">
        <v>78</v>
      </c>
      <c r="G1933" s="6">
        <f t="shared" si="60"/>
        <v>78</v>
      </c>
      <c r="N1933" s="6">
        <f t="shared" si="61"/>
        <v>78</v>
      </c>
    </row>
    <row r="1934" spans="1:14" x14ac:dyDescent="0.25">
      <c r="A1934" s="6">
        <v>78</v>
      </c>
      <c r="G1934" s="6">
        <f t="shared" si="60"/>
        <v>78</v>
      </c>
      <c r="N1934" s="6">
        <f t="shared" si="61"/>
        <v>78</v>
      </c>
    </row>
    <row r="1935" spans="1:14" x14ac:dyDescent="0.25">
      <c r="A1935" s="6">
        <v>78</v>
      </c>
      <c r="G1935" s="6">
        <f t="shared" si="60"/>
        <v>78</v>
      </c>
      <c r="N1935" s="6">
        <f t="shared" si="61"/>
        <v>78</v>
      </c>
    </row>
    <row r="1936" spans="1:14" x14ac:dyDescent="0.25">
      <c r="A1936" s="6">
        <v>78</v>
      </c>
      <c r="G1936" s="6">
        <f t="shared" si="60"/>
        <v>78</v>
      </c>
      <c r="N1936" s="6">
        <f t="shared" si="61"/>
        <v>78</v>
      </c>
    </row>
    <row r="1937" spans="1:14" x14ac:dyDescent="0.25">
      <c r="A1937" s="6">
        <v>78</v>
      </c>
      <c r="G1937" s="6">
        <f t="shared" si="60"/>
        <v>78</v>
      </c>
      <c r="N1937" s="6">
        <f t="shared" si="61"/>
        <v>78</v>
      </c>
    </row>
    <row r="1938" spans="1:14" x14ac:dyDescent="0.25">
      <c r="A1938" s="6">
        <v>78</v>
      </c>
      <c r="G1938" s="6">
        <f t="shared" si="60"/>
        <v>78</v>
      </c>
      <c r="N1938" s="6">
        <f t="shared" si="61"/>
        <v>78</v>
      </c>
    </row>
    <row r="1939" spans="1:14" x14ac:dyDescent="0.25">
      <c r="A1939" s="6">
        <v>78</v>
      </c>
      <c r="G1939" s="6">
        <f t="shared" si="60"/>
        <v>78</v>
      </c>
      <c r="N1939" s="6">
        <f t="shared" si="61"/>
        <v>78</v>
      </c>
    </row>
    <row r="1940" spans="1:14" x14ac:dyDescent="0.25">
      <c r="A1940" s="6">
        <v>78</v>
      </c>
      <c r="G1940" s="6">
        <f t="shared" si="60"/>
        <v>78</v>
      </c>
      <c r="N1940" s="6">
        <f t="shared" si="61"/>
        <v>78</v>
      </c>
    </row>
    <row r="1941" spans="1:14" x14ac:dyDescent="0.25">
      <c r="A1941" s="6">
        <v>84</v>
      </c>
      <c r="G1941" s="6">
        <f t="shared" si="60"/>
        <v>84</v>
      </c>
      <c r="N1941" s="6">
        <f t="shared" si="61"/>
        <v>84</v>
      </c>
    </row>
    <row r="1942" spans="1:14" x14ac:dyDescent="0.25">
      <c r="A1942" s="6">
        <v>84</v>
      </c>
      <c r="G1942" s="6">
        <f t="shared" si="60"/>
        <v>84</v>
      </c>
      <c r="N1942" s="6">
        <f t="shared" si="61"/>
        <v>84</v>
      </c>
    </row>
    <row r="1943" spans="1:14" x14ac:dyDescent="0.25">
      <c r="A1943" s="6">
        <v>84</v>
      </c>
      <c r="G1943" s="6">
        <f t="shared" si="60"/>
        <v>84</v>
      </c>
      <c r="N1943" s="6">
        <f t="shared" si="61"/>
        <v>84</v>
      </c>
    </row>
    <row r="1944" spans="1:14" x14ac:dyDescent="0.25">
      <c r="A1944" s="6">
        <v>84</v>
      </c>
      <c r="G1944" s="6">
        <f t="shared" si="60"/>
        <v>84</v>
      </c>
      <c r="N1944" s="6">
        <f t="shared" si="61"/>
        <v>84</v>
      </c>
    </row>
    <row r="1945" spans="1:14" x14ac:dyDescent="0.25">
      <c r="A1945" s="6">
        <v>84</v>
      </c>
      <c r="G1945" s="6">
        <f t="shared" si="60"/>
        <v>84</v>
      </c>
      <c r="N1945" s="6">
        <f t="shared" si="61"/>
        <v>84</v>
      </c>
    </row>
    <row r="1946" spans="1:14" x14ac:dyDescent="0.25">
      <c r="A1946" s="6">
        <v>84</v>
      </c>
      <c r="G1946" s="6">
        <f t="shared" si="60"/>
        <v>84</v>
      </c>
      <c r="N1946" s="6">
        <f t="shared" si="61"/>
        <v>84</v>
      </c>
    </row>
    <row r="1947" spans="1:14" x14ac:dyDescent="0.25">
      <c r="A1947" s="6">
        <v>84</v>
      </c>
      <c r="G1947" s="6">
        <f t="shared" si="60"/>
        <v>84</v>
      </c>
      <c r="N1947" s="6">
        <f t="shared" si="61"/>
        <v>84</v>
      </c>
    </row>
    <row r="1948" spans="1:14" x14ac:dyDescent="0.25">
      <c r="A1948" s="6">
        <v>84</v>
      </c>
      <c r="G1948" s="6">
        <f t="shared" si="60"/>
        <v>84</v>
      </c>
      <c r="N1948" s="6">
        <f t="shared" si="61"/>
        <v>84</v>
      </c>
    </row>
    <row r="1949" spans="1:14" x14ac:dyDescent="0.25">
      <c r="A1949" s="6">
        <v>84</v>
      </c>
      <c r="G1949" s="6">
        <f t="shared" si="60"/>
        <v>84</v>
      </c>
      <c r="N1949" s="6">
        <f t="shared" si="61"/>
        <v>84</v>
      </c>
    </row>
    <row r="1950" spans="1:14" x14ac:dyDescent="0.25">
      <c r="A1950" s="6">
        <v>84</v>
      </c>
      <c r="G1950" s="6">
        <f t="shared" si="60"/>
        <v>84</v>
      </c>
      <c r="N1950" s="6">
        <f t="shared" si="61"/>
        <v>84</v>
      </c>
    </row>
    <row r="1951" spans="1:14" x14ac:dyDescent="0.25">
      <c r="A1951" s="6">
        <v>84</v>
      </c>
      <c r="G1951" s="6">
        <f t="shared" si="60"/>
        <v>84</v>
      </c>
      <c r="N1951" s="6">
        <f t="shared" si="61"/>
        <v>84</v>
      </c>
    </row>
    <row r="1952" spans="1:14" x14ac:dyDescent="0.25">
      <c r="A1952" s="6">
        <v>84</v>
      </c>
      <c r="G1952" s="6">
        <f t="shared" si="60"/>
        <v>84</v>
      </c>
      <c r="N1952" s="6">
        <f t="shared" si="61"/>
        <v>84</v>
      </c>
    </row>
    <row r="1953" spans="1:14" x14ac:dyDescent="0.25">
      <c r="A1953" s="6">
        <v>84</v>
      </c>
      <c r="G1953" s="6">
        <f t="shared" si="60"/>
        <v>84</v>
      </c>
      <c r="N1953" s="6">
        <f t="shared" si="61"/>
        <v>84</v>
      </c>
    </row>
    <row r="1954" spans="1:14" x14ac:dyDescent="0.25">
      <c r="A1954" s="6">
        <v>84</v>
      </c>
      <c r="G1954" s="6">
        <f t="shared" si="60"/>
        <v>84</v>
      </c>
      <c r="N1954" s="6">
        <f t="shared" si="61"/>
        <v>84</v>
      </c>
    </row>
    <row r="1955" spans="1:14" x14ac:dyDescent="0.25">
      <c r="A1955" s="6">
        <v>84</v>
      </c>
      <c r="G1955" s="6">
        <f t="shared" si="60"/>
        <v>84</v>
      </c>
      <c r="N1955" s="6">
        <f t="shared" si="61"/>
        <v>84</v>
      </c>
    </row>
    <row r="1956" spans="1:14" x14ac:dyDescent="0.25">
      <c r="A1956" s="6">
        <v>84</v>
      </c>
      <c r="G1956" s="6">
        <f t="shared" si="60"/>
        <v>84</v>
      </c>
      <c r="N1956" s="6">
        <f t="shared" si="61"/>
        <v>84</v>
      </c>
    </row>
    <row r="1957" spans="1:14" x14ac:dyDescent="0.25">
      <c r="A1957" s="6">
        <v>84</v>
      </c>
      <c r="G1957" s="6">
        <f t="shared" si="60"/>
        <v>84</v>
      </c>
      <c r="N1957" s="6">
        <f t="shared" si="61"/>
        <v>84</v>
      </c>
    </row>
    <row r="1958" spans="1:14" x14ac:dyDescent="0.25">
      <c r="A1958" s="6">
        <v>84</v>
      </c>
      <c r="G1958" s="6">
        <f t="shared" si="60"/>
        <v>84</v>
      </c>
      <c r="N1958" s="6">
        <f t="shared" si="61"/>
        <v>84</v>
      </c>
    </row>
    <row r="1959" spans="1:14" x14ac:dyDescent="0.25">
      <c r="A1959" s="6">
        <v>84</v>
      </c>
      <c r="G1959" s="6">
        <f t="shared" si="60"/>
        <v>84</v>
      </c>
      <c r="N1959" s="6">
        <f t="shared" si="61"/>
        <v>84</v>
      </c>
    </row>
    <row r="1960" spans="1:14" x14ac:dyDescent="0.25">
      <c r="A1960" s="6">
        <v>84</v>
      </c>
      <c r="G1960" s="6">
        <f t="shared" si="60"/>
        <v>84</v>
      </c>
      <c r="N1960" s="6">
        <f t="shared" si="61"/>
        <v>84</v>
      </c>
    </row>
    <row r="1961" spans="1:14" x14ac:dyDescent="0.25">
      <c r="A1961" s="6">
        <v>84</v>
      </c>
      <c r="G1961" s="6">
        <f t="shared" si="60"/>
        <v>84</v>
      </c>
      <c r="N1961" s="6">
        <f t="shared" si="61"/>
        <v>84</v>
      </c>
    </row>
    <row r="1962" spans="1:14" x14ac:dyDescent="0.25">
      <c r="A1962" s="6">
        <v>84</v>
      </c>
      <c r="G1962" s="6">
        <f t="shared" si="60"/>
        <v>84</v>
      </c>
      <c r="N1962" s="6">
        <f t="shared" si="61"/>
        <v>84</v>
      </c>
    </row>
    <row r="1963" spans="1:14" x14ac:dyDescent="0.25">
      <c r="A1963" s="6">
        <v>84</v>
      </c>
      <c r="G1963" s="6">
        <f t="shared" si="60"/>
        <v>84</v>
      </c>
      <c r="N1963" s="6">
        <f t="shared" si="61"/>
        <v>84</v>
      </c>
    </row>
    <row r="1964" spans="1:14" x14ac:dyDescent="0.25">
      <c r="A1964" s="6">
        <v>84</v>
      </c>
      <c r="G1964" s="6">
        <f t="shared" si="60"/>
        <v>84</v>
      </c>
      <c r="N1964" s="6">
        <f t="shared" si="61"/>
        <v>84</v>
      </c>
    </row>
    <row r="1965" spans="1:14" x14ac:dyDescent="0.25">
      <c r="A1965" s="6">
        <v>84</v>
      </c>
      <c r="G1965" s="6">
        <f t="shared" si="60"/>
        <v>84</v>
      </c>
      <c r="N1965" s="6">
        <f t="shared" si="61"/>
        <v>84</v>
      </c>
    </row>
    <row r="1966" spans="1:14" x14ac:dyDescent="0.25">
      <c r="A1966" s="6">
        <v>84</v>
      </c>
      <c r="G1966" s="6">
        <f t="shared" si="60"/>
        <v>84</v>
      </c>
      <c r="N1966" s="6">
        <f t="shared" si="61"/>
        <v>84</v>
      </c>
    </row>
    <row r="1967" spans="1:14" x14ac:dyDescent="0.25">
      <c r="A1967" s="6">
        <v>84</v>
      </c>
      <c r="G1967" s="6">
        <f t="shared" si="60"/>
        <v>84</v>
      </c>
      <c r="N1967" s="6">
        <f t="shared" si="61"/>
        <v>84</v>
      </c>
    </row>
    <row r="1968" spans="1:14" x14ac:dyDescent="0.25">
      <c r="A1968" s="6">
        <v>84</v>
      </c>
      <c r="G1968" s="6">
        <f t="shared" si="60"/>
        <v>84</v>
      </c>
      <c r="N1968" s="6">
        <f t="shared" si="61"/>
        <v>84</v>
      </c>
    </row>
    <row r="1969" spans="1:14" x14ac:dyDescent="0.25">
      <c r="A1969" s="6">
        <v>84</v>
      </c>
      <c r="G1969" s="6">
        <f t="shared" si="60"/>
        <v>84</v>
      </c>
      <c r="N1969" s="6">
        <f t="shared" si="61"/>
        <v>84</v>
      </c>
    </row>
    <row r="1970" spans="1:14" x14ac:dyDescent="0.25">
      <c r="A1970" s="6">
        <v>84</v>
      </c>
      <c r="G1970" s="6">
        <f t="shared" si="60"/>
        <v>84</v>
      </c>
      <c r="N1970" s="6">
        <f t="shared" si="61"/>
        <v>84</v>
      </c>
    </row>
    <row r="1971" spans="1:14" x14ac:dyDescent="0.25">
      <c r="A1971" s="6">
        <v>84</v>
      </c>
      <c r="G1971" s="6">
        <f t="shared" si="60"/>
        <v>84</v>
      </c>
      <c r="N1971" s="6">
        <f t="shared" si="61"/>
        <v>84</v>
      </c>
    </row>
    <row r="1972" spans="1:14" x14ac:dyDescent="0.25">
      <c r="A1972" s="6">
        <v>84</v>
      </c>
      <c r="G1972" s="6">
        <f t="shared" si="60"/>
        <v>84</v>
      </c>
      <c r="N1972" s="6">
        <f t="shared" si="61"/>
        <v>84</v>
      </c>
    </row>
    <row r="1973" spans="1:14" x14ac:dyDescent="0.25">
      <c r="A1973" s="6">
        <v>84</v>
      </c>
      <c r="G1973" s="6">
        <f t="shared" si="60"/>
        <v>84</v>
      </c>
      <c r="N1973" s="6">
        <f t="shared" si="61"/>
        <v>84</v>
      </c>
    </row>
    <row r="1974" spans="1:14" x14ac:dyDescent="0.25">
      <c r="A1974" s="6">
        <v>84</v>
      </c>
      <c r="G1974" s="6">
        <f t="shared" si="60"/>
        <v>84</v>
      </c>
      <c r="N1974" s="6">
        <f t="shared" si="61"/>
        <v>84</v>
      </c>
    </row>
    <row r="1975" spans="1:14" x14ac:dyDescent="0.25">
      <c r="A1975" s="6">
        <v>90</v>
      </c>
      <c r="G1975" s="6">
        <f t="shared" si="60"/>
        <v>90</v>
      </c>
      <c r="N1975" s="6">
        <f t="shared" si="61"/>
        <v>90</v>
      </c>
    </row>
    <row r="1976" spans="1:14" x14ac:dyDescent="0.25">
      <c r="A1976" s="6">
        <v>90</v>
      </c>
      <c r="G1976" s="6">
        <f t="shared" si="60"/>
        <v>90</v>
      </c>
      <c r="N1976" s="6">
        <f t="shared" si="61"/>
        <v>90</v>
      </c>
    </row>
    <row r="1977" spans="1:14" x14ac:dyDescent="0.25">
      <c r="A1977" s="6">
        <v>90</v>
      </c>
      <c r="G1977" s="6">
        <f t="shared" si="60"/>
        <v>90</v>
      </c>
      <c r="N1977" s="6">
        <f t="shared" si="61"/>
        <v>90</v>
      </c>
    </row>
    <row r="1978" spans="1:14" x14ac:dyDescent="0.25">
      <c r="A1978" s="6">
        <v>90</v>
      </c>
      <c r="G1978" s="6">
        <f t="shared" si="60"/>
        <v>90</v>
      </c>
      <c r="N1978" s="6">
        <f t="shared" si="61"/>
        <v>90</v>
      </c>
    </row>
    <row r="1979" spans="1:14" x14ac:dyDescent="0.25">
      <c r="A1979" s="6">
        <v>90</v>
      </c>
      <c r="G1979" s="6">
        <f t="shared" si="60"/>
        <v>90</v>
      </c>
      <c r="N1979" s="6">
        <f t="shared" si="61"/>
        <v>90</v>
      </c>
    </row>
    <row r="1980" spans="1:14" x14ac:dyDescent="0.25">
      <c r="A1980" s="6">
        <v>90</v>
      </c>
      <c r="G1980" s="6">
        <f t="shared" si="60"/>
        <v>90</v>
      </c>
      <c r="N1980" s="6">
        <f t="shared" si="61"/>
        <v>90</v>
      </c>
    </row>
    <row r="1981" spans="1:14" x14ac:dyDescent="0.25">
      <c r="A1981" s="6">
        <v>90</v>
      </c>
      <c r="G1981" s="6">
        <f t="shared" si="60"/>
        <v>90</v>
      </c>
      <c r="N1981" s="6">
        <f t="shared" si="61"/>
        <v>90</v>
      </c>
    </row>
    <row r="1982" spans="1:14" x14ac:dyDescent="0.25">
      <c r="A1982" s="6">
        <v>90</v>
      </c>
      <c r="G1982" s="6">
        <f t="shared" si="60"/>
        <v>90</v>
      </c>
      <c r="N1982" s="6">
        <f t="shared" si="61"/>
        <v>90</v>
      </c>
    </row>
    <row r="1983" spans="1:14" x14ac:dyDescent="0.25">
      <c r="A1983" s="6">
        <v>90</v>
      </c>
      <c r="G1983" s="6">
        <f t="shared" si="60"/>
        <v>90</v>
      </c>
      <c r="N1983" s="6">
        <f t="shared" si="61"/>
        <v>90</v>
      </c>
    </row>
    <row r="1984" spans="1:14" x14ac:dyDescent="0.25">
      <c r="A1984" s="6">
        <v>90</v>
      </c>
      <c r="G1984" s="6">
        <f t="shared" si="60"/>
        <v>90</v>
      </c>
      <c r="N1984" s="6">
        <f t="shared" si="61"/>
        <v>90</v>
      </c>
    </row>
    <row r="1985" spans="1:14" x14ac:dyDescent="0.25">
      <c r="A1985" s="6">
        <v>90</v>
      </c>
      <c r="G1985" s="6">
        <f t="shared" si="60"/>
        <v>90</v>
      </c>
      <c r="N1985" s="6">
        <f t="shared" si="61"/>
        <v>90</v>
      </c>
    </row>
    <row r="1986" spans="1:14" x14ac:dyDescent="0.25">
      <c r="A1986" s="6">
        <v>90</v>
      </c>
      <c r="G1986" s="6">
        <f t="shared" si="60"/>
        <v>90</v>
      </c>
      <c r="N1986" s="6">
        <f t="shared" si="61"/>
        <v>90</v>
      </c>
    </row>
    <row r="1987" spans="1:14" x14ac:dyDescent="0.25">
      <c r="A1987" s="6">
        <v>90</v>
      </c>
      <c r="G1987" s="6">
        <f t="shared" si="60"/>
        <v>90</v>
      </c>
      <c r="N1987" s="6">
        <f t="shared" si="61"/>
        <v>90</v>
      </c>
    </row>
    <row r="1988" spans="1:14" x14ac:dyDescent="0.25">
      <c r="A1988" s="6">
        <v>90</v>
      </c>
      <c r="G1988" s="6">
        <f t="shared" ref="G1988:G2051" si="62">IF(A1988&lt;12.5,"59",A1988)</f>
        <v>90</v>
      </c>
      <c r="N1988" s="6">
        <f t="shared" ref="N1988:N2051" si="63">IF(G1988&lt;=17.5,"61",G1988)</f>
        <v>90</v>
      </c>
    </row>
    <row r="1989" spans="1:14" x14ac:dyDescent="0.25">
      <c r="A1989" s="6">
        <v>90</v>
      </c>
      <c r="G1989" s="6">
        <f t="shared" si="62"/>
        <v>90</v>
      </c>
      <c r="N1989" s="6">
        <f t="shared" si="63"/>
        <v>90</v>
      </c>
    </row>
    <row r="1990" spans="1:14" x14ac:dyDescent="0.25">
      <c r="A1990" s="6">
        <v>90</v>
      </c>
      <c r="G1990" s="6">
        <f t="shared" si="62"/>
        <v>90</v>
      </c>
      <c r="N1990" s="6">
        <f t="shared" si="63"/>
        <v>90</v>
      </c>
    </row>
    <row r="1991" spans="1:14" x14ac:dyDescent="0.25">
      <c r="A1991" s="6">
        <v>90</v>
      </c>
      <c r="G1991" s="6">
        <f t="shared" si="62"/>
        <v>90</v>
      </c>
      <c r="N1991" s="6">
        <f t="shared" si="63"/>
        <v>90</v>
      </c>
    </row>
    <row r="1992" spans="1:14" x14ac:dyDescent="0.25">
      <c r="A1992" s="6">
        <v>90</v>
      </c>
      <c r="G1992" s="6">
        <f t="shared" si="62"/>
        <v>90</v>
      </c>
      <c r="N1992" s="6">
        <f t="shared" si="63"/>
        <v>90</v>
      </c>
    </row>
    <row r="1993" spans="1:14" x14ac:dyDescent="0.25">
      <c r="A1993" s="6">
        <v>90</v>
      </c>
      <c r="G1993" s="6">
        <f t="shared" si="62"/>
        <v>90</v>
      </c>
      <c r="N1993" s="6">
        <f t="shared" si="63"/>
        <v>90</v>
      </c>
    </row>
    <row r="1994" spans="1:14" x14ac:dyDescent="0.25">
      <c r="A1994" s="6">
        <v>90</v>
      </c>
      <c r="G1994" s="6">
        <f t="shared" si="62"/>
        <v>90</v>
      </c>
      <c r="N1994" s="6">
        <f t="shared" si="63"/>
        <v>90</v>
      </c>
    </row>
    <row r="1995" spans="1:14" x14ac:dyDescent="0.25">
      <c r="A1995" s="6">
        <v>21</v>
      </c>
      <c r="G1995" s="6">
        <f t="shared" si="62"/>
        <v>21</v>
      </c>
      <c r="N1995" s="6">
        <f t="shared" si="63"/>
        <v>21</v>
      </c>
    </row>
    <row r="1996" spans="1:14" x14ac:dyDescent="0.25">
      <c r="A1996" s="6">
        <v>21</v>
      </c>
      <c r="G1996" s="6">
        <f t="shared" si="62"/>
        <v>21</v>
      </c>
      <c r="N1996" s="6">
        <f t="shared" si="63"/>
        <v>21</v>
      </c>
    </row>
    <row r="1997" spans="1:14" x14ac:dyDescent="0.25">
      <c r="A1997" s="6">
        <v>21</v>
      </c>
      <c r="G1997" s="6">
        <f t="shared" si="62"/>
        <v>21</v>
      </c>
      <c r="N1997" s="6">
        <f t="shared" si="63"/>
        <v>21</v>
      </c>
    </row>
    <row r="1998" spans="1:14" x14ac:dyDescent="0.25">
      <c r="A1998" s="6">
        <v>21</v>
      </c>
      <c r="G1998" s="6">
        <f t="shared" si="62"/>
        <v>21</v>
      </c>
      <c r="N1998" s="6">
        <f t="shared" si="63"/>
        <v>21</v>
      </c>
    </row>
    <row r="1999" spans="1:14" x14ac:dyDescent="0.25">
      <c r="A1999" s="6">
        <v>21</v>
      </c>
      <c r="G1999" s="6">
        <f t="shared" si="62"/>
        <v>21</v>
      </c>
      <c r="N1999" s="6">
        <f t="shared" si="63"/>
        <v>21</v>
      </c>
    </row>
    <row r="2000" spans="1:14" x14ac:dyDescent="0.25">
      <c r="A2000" s="6">
        <v>21</v>
      </c>
      <c r="G2000" s="6">
        <f t="shared" si="62"/>
        <v>21</v>
      </c>
      <c r="N2000" s="6">
        <f t="shared" si="63"/>
        <v>21</v>
      </c>
    </row>
    <row r="2001" spans="1:14" x14ac:dyDescent="0.25">
      <c r="A2001" s="6">
        <v>21</v>
      </c>
      <c r="G2001" s="6">
        <f t="shared" si="62"/>
        <v>21</v>
      </c>
      <c r="N2001" s="6">
        <f t="shared" si="63"/>
        <v>21</v>
      </c>
    </row>
    <row r="2002" spans="1:14" x14ac:dyDescent="0.25">
      <c r="A2002" s="6">
        <v>21</v>
      </c>
      <c r="G2002" s="6">
        <f t="shared" si="62"/>
        <v>21</v>
      </c>
      <c r="N2002" s="6">
        <f t="shared" si="63"/>
        <v>21</v>
      </c>
    </row>
    <row r="2003" spans="1:14" x14ac:dyDescent="0.25">
      <c r="A2003" s="6">
        <v>21</v>
      </c>
      <c r="G2003" s="6">
        <f t="shared" si="62"/>
        <v>21</v>
      </c>
      <c r="N2003" s="6">
        <f t="shared" si="63"/>
        <v>21</v>
      </c>
    </row>
    <row r="2004" spans="1:14" x14ac:dyDescent="0.25">
      <c r="A2004" s="6">
        <v>21</v>
      </c>
      <c r="G2004" s="6">
        <f t="shared" si="62"/>
        <v>21</v>
      </c>
      <c r="N2004" s="6">
        <f t="shared" si="63"/>
        <v>21</v>
      </c>
    </row>
    <row r="2005" spans="1:14" x14ac:dyDescent="0.25">
      <c r="A2005" s="6">
        <v>21</v>
      </c>
      <c r="G2005" s="6">
        <f t="shared" si="62"/>
        <v>21</v>
      </c>
      <c r="N2005" s="6">
        <f t="shared" si="63"/>
        <v>21</v>
      </c>
    </row>
    <row r="2006" spans="1:14" x14ac:dyDescent="0.25">
      <c r="A2006" s="6">
        <v>21</v>
      </c>
      <c r="G2006" s="6">
        <f t="shared" si="62"/>
        <v>21</v>
      </c>
      <c r="N2006" s="6">
        <f t="shared" si="63"/>
        <v>21</v>
      </c>
    </row>
    <row r="2007" spans="1:14" x14ac:dyDescent="0.25">
      <c r="A2007" s="6">
        <v>21</v>
      </c>
      <c r="G2007" s="6">
        <f t="shared" si="62"/>
        <v>21</v>
      </c>
      <c r="N2007" s="6">
        <f t="shared" si="63"/>
        <v>21</v>
      </c>
    </row>
    <row r="2008" spans="1:14" x14ac:dyDescent="0.25">
      <c r="A2008" s="6">
        <v>21</v>
      </c>
      <c r="G2008" s="6">
        <f t="shared" si="62"/>
        <v>21</v>
      </c>
      <c r="N2008" s="6">
        <f t="shared" si="63"/>
        <v>21</v>
      </c>
    </row>
    <row r="2009" spans="1:14" x14ac:dyDescent="0.25">
      <c r="A2009" s="6">
        <v>54</v>
      </c>
      <c r="G2009" s="6">
        <f t="shared" si="62"/>
        <v>54</v>
      </c>
      <c r="N2009" s="6">
        <f t="shared" si="63"/>
        <v>54</v>
      </c>
    </row>
    <row r="2010" spans="1:14" x14ac:dyDescent="0.25">
      <c r="A2010" s="6">
        <v>54</v>
      </c>
      <c r="G2010" s="6">
        <f t="shared" si="62"/>
        <v>54</v>
      </c>
      <c r="N2010" s="6">
        <f t="shared" si="63"/>
        <v>54</v>
      </c>
    </row>
    <row r="2011" spans="1:14" x14ac:dyDescent="0.25">
      <c r="A2011" s="6">
        <v>54</v>
      </c>
      <c r="G2011" s="6">
        <f t="shared" si="62"/>
        <v>54</v>
      </c>
      <c r="N2011" s="6">
        <f t="shared" si="63"/>
        <v>54</v>
      </c>
    </row>
    <row r="2012" spans="1:14" x14ac:dyDescent="0.25">
      <c r="A2012" s="6">
        <v>54</v>
      </c>
      <c r="G2012" s="6">
        <f t="shared" si="62"/>
        <v>54</v>
      </c>
      <c r="N2012" s="6">
        <f t="shared" si="63"/>
        <v>54</v>
      </c>
    </row>
    <row r="2013" spans="1:14" x14ac:dyDescent="0.25">
      <c r="A2013" s="6">
        <v>54</v>
      </c>
      <c r="G2013" s="6">
        <f t="shared" si="62"/>
        <v>54</v>
      </c>
      <c r="N2013" s="6">
        <f t="shared" si="63"/>
        <v>54</v>
      </c>
    </row>
    <row r="2014" spans="1:14" x14ac:dyDescent="0.25">
      <c r="A2014" s="6">
        <v>54</v>
      </c>
      <c r="G2014" s="6">
        <f t="shared" si="62"/>
        <v>54</v>
      </c>
      <c r="N2014" s="6">
        <f t="shared" si="63"/>
        <v>54</v>
      </c>
    </row>
    <row r="2015" spans="1:14" x14ac:dyDescent="0.25">
      <c r="A2015" s="6">
        <v>54</v>
      </c>
      <c r="G2015" s="6">
        <f t="shared" si="62"/>
        <v>54</v>
      </c>
      <c r="N2015" s="6">
        <f t="shared" si="63"/>
        <v>54</v>
      </c>
    </row>
    <row r="2016" spans="1:14" x14ac:dyDescent="0.25">
      <c r="A2016" s="6">
        <v>54</v>
      </c>
      <c r="G2016" s="6">
        <f t="shared" si="62"/>
        <v>54</v>
      </c>
      <c r="N2016" s="6">
        <f t="shared" si="63"/>
        <v>54</v>
      </c>
    </row>
    <row r="2017" spans="1:14" x14ac:dyDescent="0.25">
      <c r="A2017" s="6">
        <v>54</v>
      </c>
      <c r="G2017" s="6">
        <f t="shared" si="62"/>
        <v>54</v>
      </c>
      <c r="N2017" s="6">
        <f t="shared" si="63"/>
        <v>54</v>
      </c>
    </row>
    <row r="2018" spans="1:14" x14ac:dyDescent="0.25">
      <c r="A2018" s="6">
        <v>54</v>
      </c>
      <c r="G2018" s="6">
        <f t="shared" si="62"/>
        <v>54</v>
      </c>
      <c r="N2018" s="6">
        <f t="shared" si="63"/>
        <v>54</v>
      </c>
    </row>
    <row r="2019" spans="1:14" x14ac:dyDescent="0.25">
      <c r="A2019" s="6">
        <v>54</v>
      </c>
      <c r="G2019" s="6">
        <f t="shared" si="62"/>
        <v>54</v>
      </c>
      <c r="N2019" s="6">
        <f t="shared" si="63"/>
        <v>54</v>
      </c>
    </row>
    <row r="2020" spans="1:14" x14ac:dyDescent="0.25">
      <c r="A2020" s="6">
        <v>54</v>
      </c>
      <c r="G2020" s="6">
        <f t="shared" si="62"/>
        <v>54</v>
      </c>
      <c r="N2020" s="6">
        <f t="shared" si="63"/>
        <v>54</v>
      </c>
    </row>
    <row r="2021" spans="1:14" x14ac:dyDescent="0.25">
      <c r="A2021" s="6">
        <v>90</v>
      </c>
      <c r="G2021" s="6">
        <f t="shared" si="62"/>
        <v>90</v>
      </c>
      <c r="N2021" s="6">
        <f t="shared" si="63"/>
        <v>90</v>
      </c>
    </row>
    <row r="2022" spans="1:14" x14ac:dyDescent="0.25">
      <c r="A2022" s="6">
        <v>90</v>
      </c>
      <c r="G2022" s="6">
        <f t="shared" si="62"/>
        <v>90</v>
      </c>
      <c r="N2022" s="6">
        <f t="shared" si="63"/>
        <v>90</v>
      </c>
    </row>
    <row r="2023" spans="1:14" x14ac:dyDescent="0.25">
      <c r="A2023" s="6">
        <v>90</v>
      </c>
      <c r="G2023" s="6">
        <f t="shared" si="62"/>
        <v>90</v>
      </c>
      <c r="N2023" s="6">
        <f t="shared" si="63"/>
        <v>90</v>
      </c>
    </row>
    <row r="2024" spans="1:14" x14ac:dyDescent="0.25">
      <c r="A2024" s="6">
        <v>90</v>
      </c>
      <c r="G2024" s="6">
        <f t="shared" si="62"/>
        <v>90</v>
      </c>
      <c r="N2024" s="6">
        <f t="shared" si="63"/>
        <v>90</v>
      </c>
    </row>
    <row r="2025" spans="1:14" x14ac:dyDescent="0.25">
      <c r="A2025" s="6">
        <v>90</v>
      </c>
      <c r="G2025" s="6">
        <f t="shared" si="62"/>
        <v>90</v>
      </c>
      <c r="N2025" s="6">
        <f t="shared" si="63"/>
        <v>90</v>
      </c>
    </row>
    <row r="2026" spans="1:14" x14ac:dyDescent="0.25">
      <c r="A2026" s="6">
        <v>90</v>
      </c>
      <c r="G2026" s="6">
        <f t="shared" si="62"/>
        <v>90</v>
      </c>
      <c r="N2026" s="6">
        <f t="shared" si="63"/>
        <v>90</v>
      </c>
    </row>
    <row r="2027" spans="1:14" x14ac:dyDescent="0.25">
      <c r="A2027" s="6">
        <v>90</v>
      </c>
      <c r="G2027" s="6">
        <f t="shared" si="62"/>
        <v>90</v>
      </c>
      <c r="N2027" s="6">
        <f t="shared" si="63"/>
        <v>90</v>
      </c>
    </row>
    <row r="2028" spans="1:14" x14ac:dyDescent="0.25">
      <c r="A2028" s="6">
        <v>90</v>
      </c>
      <c r="G2028" s="6">
        <f t="shared" si="62"/>
        <v>90</v>
      </c>
      <c r="N2028" s="6">
        <f t="shared" si="63"/>
        <v>90</v>
      </c>
    </row>
    <row r="2029" spans="1:14" x14ac:dyDescent="0.25">
      <c r="A2029" s="6">
        <v>90</v>
      </c>
      <c r="G2029" s="6">
        <f t="shared" si="62"/>
        <v>90</v>
      </c>
      <c r="N2029" s="6">
        <f t="shared" si="63"/>
        <v>90</v>
      </c>
    </row>
    <row r="2030" spans="1:14" x14ac:dyDescent="0.25">
      <c r="A2030" s="6">
        <v>90</v>
      </c>
      <c r="G2030" s="6">
        <f t="shared" si="62"/>
        <v>90</v>
      </c>
      <c r="N2030" s="6">
        <f t="shared" si="63"/>
        <v>90</v>
      </c>
    </row>
    <row r="2031" spans="1:14" x14ac:dyDescent="0.25">
      <c r="A2031" s="6">
        <v>90</v>
      </c>
      <c r="G2031" s="6">
        <f t="shared" si="62"/>
        <v>90</v>
      </c>
      <c r="N2031" s="6">
        <f t="shared" si="63"/>
        <v>90</v>
      </c>
    </row>
    <row r="2032" spans="1:14" x14ac:dyDescent="0.25">
      <c r="A2032" s="6">
        <v>90</v>
      </c>
      <c r="G2032" s="6">
        <f t="shared" si="62"/>
        <v>90</v>
      </c>
      <c r="N2032" s="6">
        <f t="shared" si="63"/>
        <v>90</v>
      </c>
    </row>
    <row r="2033" spans="1:14" x14ac:dyDescent="0.25">
      <c r="A2033" s="6">
        <v>90</v>
      </c>
      <c r="G2033" s="6">
        <f t="shared" si="62"/>
        <v>90</v>
      </c>
      <c r="N2033" s="6">
        <f t="shared" si="63"/>
        <v>90</v>
      </c>
    </row>
    <row r="2034" spans="1:14" x14ac:dyDescent="0.25">
      <c r="A2034" s="6">
        <v>90</v>
      </c>
      <c r="G2034" s="6">
        <f t="shared" si="62"/>
        <v>90</v>
      </c>
      <c r="N2034" s="6">
        <f t="shared" si="63"/>
        <v>90</v>
      </c>
    </row>
    <row r="2035" spans="1:14" x14ac:dyDescent="0.25">
      <c r="A2035" s="6">
        <v>90</v>
      </c>
      <c r="G2035" s="6">
        <f t="shared" si="62"/>
        <v>90</v>
      </c>
      <c r="N2035" s="6">
        <f t="shared" si="63"/>
        <v>90</v>
      </c>
    </row>
    <row r="2036" spans="1:14" x14ac:dyDescent="0.25">
      <c r="A2036" s="6">
        <v>90</v>
      </c>
      <c r="G2036" s="6">
        <f t="shared" si="62"/>
        <v>90</v>
      </c>
      <c r="N2036" s="6">
        <f t="shared" si="63"/>
        <v>90</v>
      </c>
    </row>
    <row r="2037" spans="1:14" x14ac:dyDescent="0.25">
      <c r="A2037" s="6">
        <v>64</v>
      </c>
      <c r="G2037" s="6">
        <f t="shared" si="62"/>
        <v>64</v>
      </c>
      <c r="N2037" s="6">
        <f t="shared" si="63"/>
        <v>64</v>
      </c>
    </row>
    <row r="2038" spans="1:14" x14ac:dyDescent="0.25">
      <c r="A2038" s="6">
        <v>64</v>
      </c>
      <c r="G2038" s="6">
        <f t="shared" si="62"/>
        <v>64</v>
      </c>
      <c r="N2038" s="6">
        <f t="shared" si="63"/>
        <v>64</v>
      </c>
    </row>
    <row r="2039" spans="1:14" x14ac:dyDescent="0.25">
      <c r="A2039" s="6">
        <v>64</v>
      </c>
      <c r="G2039" s="6">
        <f t="shared" si="62"/>
        <v>64</v>
      </c>
      <c r="N2039" s="6">
        <f t="shared" si="63"/>
        <v>64</v>
      </c>
    </row>
    <row r="2040" spans="1:14" x14ac:dyDescent="0.25">
      <c r="A2040" s="6">
        <v>64</v>
      </c>
      <c r="G2040" s="6">
        <f t="shared" si="62"/>
        <v>64</v>
      </c>
      <c r="N2040" s="6">
        <f t="shared" si="63"/>
        <v>64</v>
      </c>
    </row>
    <row r="2041" spans="1:14" x14ac:dyDescent="0.25">
      <c r="A2041" s="6">
        <v>64</v>
      </c>
      <c r="G2041" s="6">
        <f t="shared" si="62"/>
        <v>64</v>
      </c>
      <c r="N2041" s="6">
        <f t="shared" si="63"/>
        <v>64</v>
      </c>
    </row>
    <row r="2042" spans="1:14" x14ac:dyDescent="0.25">
      <c r="A2042" s="6">
        <v>64</v>
      </c>
      <c r="G2042" s="6">
        <f t="shared" si="62"/>
        <v>64</v>
      </c>
      <c r="N2042" s="6">
        <f t="shared" si="63"/>
        <v>64</v>
      </c>
    </row>
    <row r="2043" spans="1:14" x14ac:dyDescent="0.25">
      <c r="A2043" s="6">
        <v>64</v>
      </c>
      <c r="G2043" s="6">
        <f t="shared" si="62"/>
        <v>64</v>
      </c>
      <c r="N2043" s="6">
        <f t="shared" si="63"/>
        <v>64</v>
      </c>
    </row>
    <row r="2044" spans="1:14" x14ac:dyDescent="0.25">
      <c r="A2044" s="6">
        <v>64</v>
      </c>
      <c r="G2044" s="6">
        <f t="shared" si="62"/>
        <v>64</v>
      </c>
      <c r="N2044" s="6">
        <f t="shared" si="63"/>
        <v>64</v>
      </c>
    </row>
    <row r="2045" spans="1:14" x14ac:dyDescent="0.25">
      <c r="A2045" s="6">
        <v>64</v>
      </c>
      <c r="G2045" s="6">
        <f t="shared" si="62"/>
        <v>64</v>
      </c>
      <c r="N2045" s="6">
        <f t="shared" si="63"/>
        <v>64</v>
      </c>
    </row>
    <row r="2046" spans="1:14" x14ac:dyDescent="0.25">
      <c r="A2046" s="6">
        <v>64</v>
      </c>
      <c r="G2046" s="6">
        <f t="shared" si="62"/>
        <v>64</v>
      </c>
      <c r="N2046" s="6">
        <f t="shared" si="63"/>
        <v>64</v>
      </c>
    </row>
    <row r="2047" spans="1:14" x14ac:dyDescent="0.25">
      <c r="A2047" s="6">
        <v>64</v>
      </c>
      <c r="G2047" s="6">
        <f t="shared" si="62"/>
        <v>64</v>
      </c>
      <c r="N2047" s="6">
        <f t="shared" si="63"/>
        <v>64</v>
      </c>
    </row>
    <row r="2048" spans="1:14" x14ac:dyDescent="0.25">
      <c r="A2048" s="6">
        <v>64</v>
      </c>
      <c r="G2048" s="6">
        <f t="shared" si="62"/>
        <v>64</v>
      </c>
      <c r="N2048" s="6">
        <f t="shared" si="63"/>
        <v>64</v>
      </c>
    </row>
    <row r="2049" spans="1:14" x14ac:dyDescent="0.25">
      <c r="A2049" s="6">
        <v>61</v>
      </c>
      <c r="G2049" s="6">
        <f t="shared" si="62"/>
        <v>61</v>
      </c>
      <c r="N2049" s="6">
        <f t="shared" si="63"/>
        <v>61</v>
      </c>
    </row>
    <row r="2050" spans="1:14" x14ac:dyDescent="0.25">
      <c r="A2050" s="6">
        <v>61</v>
      </c>
      <c r="G2050" s="6">
        <f t="shared" si="62"/>
        <v>61</v>
      </c>
      <c r="N2050" s="6">
        <f t="shared" si="63"/>
        <v>61</v>
      </c>
    </row>
    <row r="2051" spans="1:14" x14ac:dyDescent="0.25">
      <c r="A2051" s="6">
        <v>61</v>
      </c>
      <c r="G2051" s="6">
        <f t="shared" si="62"/>
        <v>61</v>
      </c>
      <c r="N2051" s="6">
        <f t="shared" si="63"/>
        <v>61</v>
      </c>
    </row>
    <row r="2052" spans="1:14" x14ac:dyDescent="0.25">
      <c r="A2052" s="6">
        <v>61</v>
      </c>
      <c r="G2052" s="6">
        <f t="shared" ref="G2052:G2115" si="64">IF(A2052&lt;12.5,"59",A2052)</f>
        <v>61</v>
      </c>
      <c r="N2052" s="6">
        <f t="shared" ref="N2052:N2115" si="65">IF(G2052&lt;=17.5,"61",G2052)</f>
        <v>61</v>
      </c>
    </row>
    <row r="2053" spans="1:14" x14ac:dyDescent="0.25">
      <c r="A2053" s="6">
        <v>61</v>
      </c>
      <c r="G2053" s="6">
        <f t="shared" si="64"/>
        <v>61</v>
      </c>
      <c r="N2053" s="6">
        <f t="shared" si="65"/>
        <v>61</v>
      </c>
    </row>
    <row r="2054" spans="1:14" x14ac:dyDescent="0.25">
      <c r="A2054" s="6">
        <v>61</v>
      </c>
      <c r="G2054" s="6">
        <f t="shared" si="64"/>
        <v>61</v>
      </c>
      <c r="N2054" s="6">
        <f t="shared" si="65"/>
        <v>61</v>
      </c>
    </row>
    <row r="2055" spans="1:14" x14ac:dyDescent="0.25">
      <c r="A2055" s="6">
        <v>61</v>
      </c>
      <c r="G2055" s="6">
        <f t="shared" si="64"/>
        <v>61</v>
      </c>
      <c r="N2055" s="6">
        <f t="shared" si="65"/>
        <v>61</v>
      </c>
    </row>
    <row r="2056" spans="1:14" x14ac:dyDescent="0.25">
      <c r="A2056" s="6">
        <v>61</v>
      </c>
      <c r="G2056" s="6">
        <f t="shared" si="64"/>
        <v>61</v>
      </c>
      <c r="N2056" s="6">
        <f t="shared" si="65"/>
        <v>61</v>
      </c>
    </row>
    <row r="2057" spans="1:14" x14ac:dyDescent="0.25">
      <c r="A2057" s="6">
        <v>61</v>
      </c>
      <c r="G2057" s="6">
        <f t="shared" si="64"/>
        <v>61</v>
      </c>
      <c r="N2057" s="6">
        <f t="shared" si="65"/>
        <v>61</v>
      </c>
    </row>
    <row r="2058" spans="1:14" x14ac:dyDescent="0.25">
      <c r="A2058" s="6">
        <v>61</v>
      </c>
      <c r="G2058" s="6">
        <f t="shared" si="64"/>
        <v>61</v>
      </c>
      <c r="N2058" s="6">
        <f t="shared" si="65"/>
        <v>61</v>
      </c>
    </row>
    <row r="2059" spans="1:14" x14ac:dyDescent="0.25">
      <c r="A2059" s="6">
        <v>61</v>
      </c>
      <c r="G2059" s="6">
        <f t="shared" si="64"/>
        <v>61</v>
      </c>
      <c r="N2059" s="6">
        <f t="shared" si="65"/>
        <v>61</v>
      </c>
    </row>
    <row r="2060" spans="1:14" x14ac:dyDescent="0.25">
      <c r="A2060" s="6">
        <v>61</v>
      </c>
      <c r="G2060" s="6">
        <f t="shared" si="64"/>
        <v>61</v>
      </c>
      <c r="N2060" s="6">
        <f t="shared" si="65"/>
        <v>61</v>
      </c>
    </row>
    <row r="2061" spans="1:14" x14ac:dyDescent="0.25">
      <c r="A2061" s="6">
        <v>61</v>
      </c>
      <c r="G2061" s="6">
        <f t="shared" si="64"/>
        <v>61</v>
      </c>
      <c r="N2061" s="6">
        <f t="shared" si="65"/>
        <v>61</v>
      </c>
    </row>
    <row r="2062" spans="1:14" x14ac:dyDescent="0.25">
      <c r="A2062" s="6">
        <v>61</v>
      </c>
      <c r="G2062" s="6">
        <f t="shared" si="64"/>
        <v>61</v>
      </c>
      <c r="N2062" s="6">
        <f t="shared" si="65"/>
        <v>61</v>
      </c>
    </row>
    <row r="2063" spans="1:14" x14ac:dyDescent="0.25">
      <c r="A2063" s="6">
        <v>61</v>
      </c>
      <c r="G2063" s="6">
        <f t="shared" si="64"/>
        <v>61</v>
      </c>
      <c r="N2063" s="6">
        <f t="shared" si="65"/>
        <v>61</v>
      </c>
    </row>
    <row r="2064" spans="1:14" x14ac:dyDescent="0.25">
      <c r="A2064" s="6">
        <v>61</v>
      </c>
      <c r="G2064" s="6">
        <f t="shared" si="64"/>
        <v>61</v>
      </c>
      <c r="N2064" s="6">
        <f t="shared" si="65"/>
        <v>61</v>
      </c>
    </row>
    <row r="2065" spans="1:14" x14ac:dyDescent="0.25">
      <c r="A2065" s="6">
        <v>61</v>
      </c>
      <c r="G2065" s="6">
        <f t="shared" si="64"/>
        <v>61</v>
      </c>
      <c r="N2065" s="6">
        <f t="shared" si="65"/>
        <v>61</v>
      </c>
    </row>
    <row r="2066" spans="1:14" x14ac:dyDescent="0.25">
      <c r="A2066" s="6">
        <v>61</v>
      </c>
      <c r="G2066" s="6">
        <f t="shared" si="64"/>
        <v>61</v>
      </c>
      <c r="N2066" s="6">
        <f t="shared" si="65"/>
        <v>61</v>
      </c>
    </row>
    <row r="2067" spans="1:14" x14ac:dyDescent="0.25">
      <c r="A2067" s="6">
        <v>61</v>
      </c>
      <c r="G2067" s="6">
        <f t="shared" si="64"/>
        <v>61</v>
      </c>
      <c r="N2067" s="6">
        <f t="shared" si="65"/>
        <v>61</v>
      </c>
    </row>
    <row r="2068" spans="1:14" x14ac:dyDescent="0.25">
      <c r="A2068" s="6">
        <v>61</v>
      </c>
      <c r="G2068" s="6">
        <f t="shared" si="64"/>
        <v>61</v>
      </c>
      <c r="N2068" s="6">
        <f t="shared" si="65"/>
        <v>61</v>
      </c>
    </row>
    <row r="2069" spans="1:14" x14ac:dyDescent="0.25">
      <c r="A2069" s="6">
        <v>61</v>
      </c>
      <c r="G2069" s="6">
        <f t="shared" si="64"/>
        <v>61</v>
      </c>
      <c r="N2069" s="6">
        <f t="shared" si="65"/>
        <v>61</v>
      </c>
    </row>
    <row r="2070" spans="1:14" x14ac:dyDescent="0.25">
      <c r="A2070" s="6">
        <v>61</v>
      </c>
      <c r="G2070" s="6">
        <f t="shared" si="64"/>
        <v>61</v>
      </c>
      <c r="N2070" s="6">
        <f t="shared" si="65"/>
        <v>61</v>
      </c>
    </row>
    <row r="2071" spans="1:14" x14ac:dyDescent="0.25">
      <c r="A2071" s="6">
        <v>61</v>
      </c>
      <c r="G2071" s="6">
        <f t="shared" si="64"/>
        <v>61</v>
      </c>
      <c r="N2071" s="6">
        <f t="shared" si="65"/>
        <v>61</v>
      </c>
    </row>
    <row r="2072" spans="1:14" x14ac:dyDescent="0.25">
      <c r="A2072" s="6">
        <v>61</v>
      </c>
      <c r="G2072" s="6">
        <f t="shared" si="64"/>
        <v>61</v>
      </c>
      <c r="N2072" s="6">
        <f t="shared" si="65"/>
        <v>61</v>
      </c>
    </row>
    <row r="2073" spans="1:14" x14ac:dyDescent="0.25">
      <c r="A2073" s="6">
        <v>61</v>
      </c>
      <c r="G2073" s="6">
        <f t="shared" si="64"/>
        <v>61</v>
      </c>
      <c r="N2073" s="6">
        <f t="shared" si="65"/>
        <v>61</v>
      </c>
    </row>
    <row r="2074" spans="1:14" x14ac:dyDescent="0.25">
      <c r="A2074" s="6">
        <v>61</v>
      </c>
      <c r="G2074" s="6">
        <f t="shared" si="64"/>
        <v>61</v>
      </c>
      <c r="N2074" s="6">
        <f t="shared" si="65"/>
        <v>61</v>
      </c>
    </row>
    <row r="2075" spans="1:14" x14ac:dyDescent="0.25">
      <c r="A2075" s="6">
        <v>61</v>
      </c>
      <c r="G2075" s="6">
        <f t="shared" si="64"/>
        <v>61</v>
      </c>
      <c r="N2075" s="6">
        <f t="shared" si="65"/>
        <v>61</v>
      </c>
    </row>
    <row r="2076" spans="1:14" x14ac:dyDescent="0.25">
      <c r="A2076" s="6">
        <v>61</v>
      </c>
      <c r="G2076" s="6">
        <f t="shared" si="64"/>
        <v>61</v>
      </c>
      <c r="N2076" s="6">
        <f t="shared" si="65"/>
        <v>61</v>
      </c>
    </row>
    <row r="2077" spans="1:14" x14ac:dyDescent="0.25">
      <c r="A2077" s="6">
        <v>61</v>
      </c>
      <c r="G2077" s="6">
        <f t="shared" si="64"/>
        <v>61</v>
      </c>
      <c r="N2077" s="6">
        <f t="shared" si="65"/>
        <v>61</v>
      </c>
    </row>
    <row r="2078" spans="1:14" x14ac:dyDescent="0.25">
      <c r="A2078" s="6">
        <v>61</v>
      </c>
      <c r="G2078" s="6">
        <f t="shared" si="64"/>
        <v>61</v>
      </c>
      <c r="N2078" s="6">
        <f t="shared" si="65"/>
        <v>61</v>
      </c>
    </row>
    <row r="2079" spans="1:14" x14ac:dyDescent="0.25">
      <c r="A2079" s="6">
        <v>61</v>
      </c>
      <c r="G2079" s="6">
        <f t="shared" si="64"/>
        <v>61</v>
      </c>
      <c r="N2079" s="6">
        <f t="shared" si="65"/>
        <v>61</v>
      </c>
    </row>
    <row r="2080" spans="1:14" x14ac:dyDescent="0.25">
      <c r="A2080" s="6">
        <v>61</v>
      </c>
      <c r="G2080" s="6">
        <f t="shared" si="64"/>
        <v>61</v>
      </c>
      <c r="N2080" s="6">
        <f t="shared" si="65"/>
        <v>61</v>
      </c>
    </row>
    <row r="2081" spans="1:14" x14ac:dyDescent="0.25">
      <c r="A2081" s="6">
        <v>61</v>
      </c>
      <c r="G2081" s="6">
        <f t="shared" si="64"/>
        <v>61</v>
      </c>
      <c r="N2081" s="6">
        <f t="shared" si="65"/>
        <v>61</v>
      </c>
    </row>
    <row r="2082" spans="1:14" x14ac:dyDescent="0.25">
      <c r="A2082" s="6">
        <v>61</v>
      </c>
      <c r="G2082" s="6">
        <f t="shared" si="64"/>
        <v>61</v>
      </c>
      <c r="N2082" s="6">
        <f t="shared" si="65"/>
        <v>61</v>
      </c>
    </row>
    <row r="2083" spans="1:14" x14ac:dyDescent="0.25">
      <c r="A2083" s="6">
        <v>68</v>
      </c>
      <c r="G2083" s="6">
        <f t="shared" si="64"/>
        <v>68</v>
      </c>
      <c r="N2083" s="6">
        <f t="shared" si="65"/>
        <v>68</v>
      </c>
    </row>
    <row r="2084" spans="1:14" x14ac:dyDescent="0.25">
      <c r="A2084" s="6">
        <v>68</v>
      </c>
      <c r="G2084" s="6">
        <f t="shared" si="64"/>
        <v>68</v>
      </c>
      <c r="N2084" s="6">
        <f t="shared" si="65"/>
        <v>68</v>
      </c>
    </row>
    <row r="2085" spans="1:14" x14ac:dyDescent="0.25">
      <c r="A2085" s="6">
        <v>68</v>
      </c>
      <c r="G2085" s="6">
        <f t="shared" si="64"/>
        <v>68</v>
      </c>
      <c r="N2085" s="6">
        <f t="shared" si="65"/>
        <v>68</v>
      </c>
    </row>
    <row r="2086" spans="1:14" x14ac:dyDescent="0.25">
      <c r="A2086" s="6">
        <v>68</v>
      </c>
      <c r="G2086" s="6">
        <f t="shared" si="64"/>
        <v>68</v>
      </c>
      <c r="N2086" s="6">
        <f t="shared" si="65"/>
        <v>68</v>
      </c>
    </row>
    <row r="2087" spans="1:14" x14ac:dyDescent="0.25">
      <c r="A2087" s="6">
        <v>68</v>
      </c>
      <c r="G2087" s="6">
        <f t="shared" si="64"/>
        <v>68</v>
      </c>
      <c r="N2087" s="6">
        <f t="shared" si="65"/>
        <v>68</v>
      </c>
    </row>
    <row r="2088" spans="1:14" x14ac:dyDescent="0.25">
      <c r="A2088" s="6">
        <v>68</v>
      </c>
      <c r="G2088" s="6">
        <f t="shared" si="64"/>
        <v>68</v>
      </c>
      <c r="N2088" s="6">
        <f t="shared" si="65"/>
        <v>68</v>
      </c>
    </row>
    <row r="2089" spans="1:14" x14ac:dyDescent="0.25">
      <c r="A2089" s="6">
        <v>68</v>
      </c>
      <c r="G2089" s="6">
        <f t="shared" si="64"/>
        <v>68</v>
      </c>
      <c r="N2089" s="6">
        <f t="shared" si="65"/>
        <v>68</v>
      </c>
    </row>
    <row r="2090" spans="1:14" x14ac:dyDescent="0.25">
      <c r="A2090" s="6">
        <v>68</v>
      </c>
      <c r="G2090" s="6">
        <f t="shared" si="64"/>
        <v>68</v>
      </c>
      <c r="N2090" s="6">
        <f t="shared" si="65"/>
        <v>68</v>
      </c>
    </row>
    <row r="2091" spans="1:14" x14ac:dyDescent="0.25">
      <c r="A2091" s="6">
        <v>68</v>
      </c>
      <c r="G2091" s="6">
        <f t="shared" si="64"/>
        <v>68</v>
      </c>
      <c r="N2091" s="6">
        <f t="shared" si="65"/>
        <v>68</v>
      </c>
    </row>
    <row r="2092" spans="1:14" x14ac:dyDescent="0.25">
      <c r="A2092" s="6">
        <v>68</v>
      </c>
      <c r="G2092" s="6">
        <f t="shared" si="64"/>
        <v>68</v>
      </c>
      <c r="N2092" s="6">
        <f t="shared" si="65"/>
        <v>68</v>
      </c>
    </row>
    <row r="2093" spans="1:14" x14ac:dyDescent="0.25">
      <c r="A2093" s="6">
        <v>68</v>
      </c>
      <c r="G2093" s="6">
        <f t="shared" si="64"/>
        <v>68</v>
      </c>
      <c r="N2093" s="6">
        <f t="shared" si="65"/>
        <v>68</v>
      </c>
    </row>
    <row r="2094" spans="1:14" x14ac:dyDescent="0.25">
      <c r="A2094" s="6">
        <v>68</v>
      </c>
      <c r="G2094" s="6">
        <f t="shared" si="64"/>
        <v>68</v>
      </c>
      <c r="N2094" s="6">
        <f t="shared" si="65"/>
        <v>68</v>
      </c>
    </row>
    <row r="2095" spans="1:14" x14ac:dyDescent="0.25">
      <c r="A2095" s="6">
        <v>68</v>
      </c>
      <c r="G2095" s="6">
        <f t="shared" si="64"/>
        <v>68</v>
      </c>
      <c r="N2095" s="6">
        <f t="shared" si="65"/>
        <v>68</v>
      </c>
    </row>
    <row r="2096" spans="1:14" x14ac:dyDescent="0.25">
      <c r="A2096" s="6">
        <v>68</v>
      </c>
      <c r="G2096" s="6">
        <f t="shared" si="64"/>
        <v>68</v>
      </c>
      <c r="N2096" s="6">
        <f t="shared" si="65"/>
        <v>68</v>
      </c>
    </row>
    <row r="2097" spans="1:14" x14ac:dyDescent="0.25">
      <c r="A2097" s="6">
        <v>78</v>
      </c>
      <c r="G2097" s="6">
        <f t="shared" si="64"/>
        <v>78</v>
      </c>
      <c r="N2097" s="6">
        <f t="shared" si="65"/>
        <v>78</v>
      </c>
    </row>
    <row r="2098" spans="1:14" x14ac:dyDescent="0.25">
      <c r="A2098" s="6">
        <v>78</v>
      </c>
      <c r="G2098" s="6">
        <f t="shared" si="64"/>
        <v>78</v>
      </c>
      <c r="N2098" s="6">
        <f t="shared" si="65"/>
        <v>78</v>
      </c>
    </row>
    <row r="2099" spans="1:14" x14ac:dyDescent="0.25">
      <c r="A2099" s="6">
        <v>78</v>
      </c>
      <c r="G2099" s="6">
        <f t="shared" si="64"/>
        <v>78</v>
      </c>
      <c r="N2099" s="6">
        <f t="shared" si="65"/>
        <v>78</v>
      </c>
    </row>
    <row r="2100" spans="1:14" x14ac:dyDescent="0.25">
      <c r="A2100" s="6">
        <v>78</v>
      </c>
      <c r="G2100" s="6">
        <f t="shared" si="64"/>
        <v>78</v>
      </c>
      <c r="N2100" s="6">
        <f t="shared" si="65"/>
        <v>78</v>
      </c>
    </row>
    <row r="2101" spans="1:14" x14ac:dyDescent="0.25">
      <c r="A2101" s="6">
        <v>78</v>
      </c>
      <c r="G2101" s="6">
        <f t="shared" si="64"/>
        <v>78</v>
      </c>
      <c r="N2101" s="6">
        <f t="shared" si="65"/>
        <v>78</v>
      </c>
    </row>
    <row r="2102" spans="1:14" x14ac:dyDescent="0.25">
      <c r="A2102" s="6">
        <v>78</v>
      </c>
      <c r="G2102" s="6">
        <f t="shared" si="64"/>
        <v>78</v>
      </c>
      <c r="N2102" s="6">
        <f t="shared" si="65"/>
        <v>78</v>
      </c>
    </row>
    <row r="2103" spans="1:14" x14ac:dyDescent="0.25">
      <c r="A2103" s="6">
        <v>78</v>
      </c>
      <c r="G2103" s="6">
        <f t="shared" si="64"/>
        <v>78</v>
      </c>
      <c r="N2103" s="6">
        <f t="shared" si="65"/>
        <v>78</v>
      </c>
    </row>
    <row r="2104" spans="1:14" x14ac:dyDescent="0.25">
      <c r="A2104" s="6">
        <v>78</v>
      </c>
      <c r="G2104" s="6">
        <f t="shared" si="64"/>
        <v>78</v>
      </c>
      <c r="N2104" s="6">
        <f t="shared" si="65"/>
        <v>78</v>
      </c>
    </row>
    <row r="2105" spans="1:14" x14ac:dyDescent="0.25">
      <c r="A2105" s="6">
        <v>78</v>
      </c>
      <c r="G2105" s="6">
        <f t="shared" si="64"/>
        <v>78</v>
      </c>
      <c r="N2105" s="6">
        <f t="shared" si="65"/>
        <v>78</v>
      </c>
    </row>
    <row r="2106" spans="1:14" x14ac:dyDescent="0.25">
      <c r="A2106" s="6">
        <v>78</v>
      </c>
      <c r="G2106" s="6">
        <f t="shared" si="64"/>
        <v>78</v>
      </c>
      <c r="N2106" s="6">
        <f t="shared" si="65"/>
        <v>78</v>
      </c>
    </row>
    <row r="2107" spans="1:14" x14ac:dyDescent="0.25">
      <c r="A2107" s="6">
        <v>78</v>
      </c>
      <c r="G2107" s="6">
        <f t="shared" si="64"/>
        <v>78</v>
      </c>
      <c r="N2107" s="6">
        <f t="shared" si="65"/>
        <v>78</v>
      </c>
    </row>
    <row r="2108" spans="1:14" x14ac:dyDescent="0.25">
      <c r="A2108" s="6">
        <v>78</v>
      </c>
      <c r="G2108" s="6">
        <f t="shared" si="64"/>
        <v>78</v>
      </c>
      <c r="N2108" s="6">
        <f t="shared" si="65"/>
        <v>78</v>
      </c>
    </row>
    <row r="2109" spans="1:14" x14ac:dyDescent="0.25">
      <c r="A2109" s="6">
        <v>78</v>
      </c>
      <c r="G2109" s="6">
        <f t="shared" si="64"/>
        <v>78</v>
      </c>
      <c r="N2109" s="6">
        <f t="shared" si="65"/>
        <v>78</v>
      </c>
    </row>
    <row r="2110" spans="1:14" x14ac:dyDescent="0.25">
      <c r="A2110" s="6">
        <v>78</v>
      </c>
      <c r="G2110" s="6">
        <f t="shared" si="64"/>
        <v>78</v>
      </c>
      <c r="N2110" s="6">
        <f t="shared" si="65"/>
        <v>78</v>
      </c>
    </row>
    <row r="2111" spans="1:14" x14ac:dyDescent="0.25">
      <c r="A2111" s="6">
        <v>78</v>
      </c>
      <c r="G2111" s="6">
        <f t="shared" si="64"/>
        <v>78</v>
      </c>
      <c r="N2111" s="6">
        <f t="shared" si="65"/>
        <v>78</v>
      </c>
    </row>
    <row r="2112" spans="1:14" x14ac:dyDescent="0.25">
      <c r="A2112" s="6">
        <v>78</v>
      </c>
      <c r="G2112" s="6">
        <f t="shared" si="64"/>
        <v>78</v>
      </c>
      <c r="N2112" s="6">
        <f t="shared" si="65"/>
        <v>78</v>
      </c>
    </row>
    <row r="2113" spans="1:14" x14ac:dyDescent="0.25">
      <c r="A2113" s="6">
        <v>78</v>
      </c>
      <c r="G2113" s="6">
        <f t="shared" si="64"/>
        <v>78</v>
      </c>
      <c r="N2113" s="6">
        <f t="shared" si="65"/>
        <v>78</v>
      </c>
    </row>
    <row r="2114" spans="1:14" x14ac:dyDescent="0.25">
      <c r="A2114" s="6">
        <v>90</v>
      </c>
      <c r="G2114" s="6">
        <f t="shared" si="64"/>
        <v>90</v>
      </c>
      <c r="N2114" s="6">
        <f t="shared" si="65"/>
        <v>90</v>
      </c>
    </row>
    <row r="2115" spans="1:14" x14ac:dyDescent="0.25">
      <c r="A2115" s="6">
        <v>90</v>
      </c>
      <c r="G2115" s="6">
        <f t="shared" si="64"/>
        <v>90</v>
      </c>
      <c r="N2115" s="6">
        <f t="shared" si="65"/>
        <v>90</v>
      </c>
    </row>
    <row r="2116" spans="1:14" x14ac:dyDescent="0.25">
      <c r="A2116" s="6">
        <v>90</v>
      </c>
      <c r="G2116" s="6">
        <f t="shared" ref="G2116:G2179" si="66">IF(A2116&lt;12.5,"59",A2116)</f>
        <v>90</v>
      </c>
      <c r="N2116" s="6">
        <f t="shared" ref="N2116:N2179" si="67">IF(G2116&lt;=17.5,"61",G2116)</f>
        <v>90</v>
      </c>
    </row>
    <row r="2117" spans="1:14" x14ac:dyDescent="0.25">
      <c r="A2117" s="6">
        <v>90</v>
      </c>
      <c r="G2117" s="6">
        <f t="shared" si="66"/>
        <v>90</v>
      </c>
      <c r="N2117" s="6">
        <f t="shared" si="67"/>
        <v>90</v>
      </c>
    </row>
    <row r="2118" spans="1:14" x14ac:dyDescent="0.25">
      <c r="A2118" s="6">
        <v>90</v>
      </c>
      <c r="G2118" s="6">
        <f t="shared" si="66"/>
        <v>90</v>
      </c>
      <c r="N2118" s="6">
        <f t="shared" si="67"/>
        <v>90</v>
      </c>
    </row>
    <row r="2119" spans="1:14" x14ac:dyDescent="0.25">
      <c r="A2119" s="6">
        <v>90</v>
      </c>
      <c r="G2119" s="6">
        <f t="shared" si="66"/>
        <v>90</v>
      </c>
      <c r="N2119" s="6">
        <f t="shared" si="67"/>
        <v>90</v>
      </c>
    </row>
    <row r="2120" spans="1:14" x14ac:dyDescent="0.25">
      <c r="A2120" s="6">
        <v>90</v>
      </c>
      <c r="G2120" s="6">
        <f t="shared" si="66"/>
        <v>90</v>
      </c>
      <c r="N2120" s="6">
        <f t="shared" si="67"/>
        <v>90</v>
      </c>
    </row>
    <row r="2121" spans="1:14" x14ac:dyDescent="0.25">
      <c r="A2121" s="6">
        <v>90</v>
      </c>
      <c r="G2121" s="6">
        <f t="shared" si="66"/>
        <v>90</v>
      </c>
      <c r="N2121" s="6">
        <f t="shared" si="67"/>
        <v>90</v>
      </c>
    </row>
    <row r="2122" spans="1:14" x14ac:dyDescent="0.25">
      <c r="A2122" s="6">
        <v>90</v>
      </c>
      <c r="G2122" s="6">
        <f t="shared" si="66"/>
        <v>90</v>
      </c>
      <c r="N2122" s="6">
        <f t="shared" si="67"/>
        <v>90</v>
      </c>
    </row>
    <row r="2123" spans="1:14" x14ac:dyDescent="0.25">
      <c r="A2123" s="6">
        <v>90</v>
      </c>
      <c r="G2123" s="6">
        <f t="shared" si="66"/>
        <v>90</v>
      </c>
      <c r="N2123" s="6">
        <f t="shared" si="67"/>
        <v>90</v>
      </c>
    </row>
    <row r="2124" spans="1:14" x14ac:dyDescent="0.25">
      <c r="A2124" s="6">
        <v>90</v>
      </c>
      <c r="G2124" s="6">
        <f t="shared" si="66"/>
        <v>90</v>
      </c>
      <c r="N2124" s="6">
        <f t="shared" si="67"/>
        <v>90</v>
      </c>
    </row>
    <row r="2125" spans="1:14" x14ac:dyDescent="0.25">
      <c r="A2125" s="6">
        <v>90</v>
      </c>
      <c r="G2125" s="6">
        <f t="shared" si="66"/>
        <v>90</v>
      </c>
      <c r="N2125" s="6">
        <f t="shared" si="67"/>
        <v>90</v>
      </c>
    </row>
    <row r="2126" spans="1:14" x14ac:dyDescent="0.25">
      <c r="A2126" s="6">
        <v>79</v>
      </c>
      <c r="G2126" s="6">
        <f t="shared" si="66"/>
        <v>79</v>
      </c>
      <c r="N2126" s="6">
        <f t="shared" si="67"/>
        <v>79</v>
      </c>
    </row>
    <row r="2127" spans="1:14" x14ac:dyDescent="0.25">
      <c r="A2127" s="6">
        <v>79</v>
      </c>
      <c r="G2127" s="6">
        <f t="shared" si="66"/>
        <v>79</v>
      </c>
      <c r="N2127" s="6">
        <f t="shared" si="67"/>
        <v>79</v>
      </c>
    </row>
    <row r="2128" spans="1:14" x14ac:dyDescent="0.25">
      <c r="A2128" s="6">
        <v>79</v>
      </c>
      <c r="G2128" s="6">
        <f t="shared" si="66"/>
        <v>79</v>
      </c>
      <c r="N2128" s="6">
        <f t="shared" si="67"/>
        <v>79</v>
      </c>
    </row>
    <row r="2129" spans="1:14" x14ac:dyDescent="0.25">
      <c r="A2129" s="6">
        <v>79</v>
      </c>
      <c r="G2129" s="6">
        <f t="shared" si="66"/>
        <v>79</v>
      </c>
      <c r="N2129" s="6">
        <f t="shared" si="67"/>
        <v>79</v>
      </c>
    </row>
    <row r="2130" spans="1:14" x14ac:dyDescent="0.25">
      <c r="A2130" s="6">
        <v>79</v>
      </c>
      <c r="G2130" s="6">
        <f t="shared" si="66"/>
        <v>79</v>
      </c>
      <c r="N2130" s="6">
        <f t="shared" si="67"/>
        <v>79</v>
      </c>
    </row>
    <row r="2131" spans="1:14" x14ac:dyDescent="0.25">
      <c r="A2131" s="6">
        <v>79</v>
      </c>
      <c r="G2131" s="6">
        <f t="shared" si="66"/>
        <v>79</v>
      </c>
      <c r="N2131" s="6">
        <f t="shared" si="67"/>
        <v>79</v>
      </c>
    </row>
    <row r="2132" spans="1:14" x14ac:dyDescent="0.25">
      <c r="A2132" s="6">
        <v>79</v>
      </c>
      <c r="G2132" s="6">
        <f t="shared" si="66"/>
        <v>79</v>
      </c>
      <c r="N2132" s="6">
        <f t="shared" si="67"/>
        <v>79</v>
      </c>
    </row>
    <row r="2133" spans="1:14" x14ac:dyDescent="0.25">
      <c r="A2133" s="6">
        <v>79</v>
      </c>
      <c r="G2133" s="6">
        <f t="shared" si="66"/>
        <v>79</v>
      </c>
      <c r="N2133" s="6">
        <f t="shared" si="67"/>
        <v>79</v>
      </c>
    </row>
    <row r="2134" spans="1:14" x14ac:dyDescent="0.25">
      <c r="A2134" s="6">
        <v>79</v>
      </c>
      <c r="G2134" s="6">
        <f t="shared" si="66"/>
        <v>79</v>
      </c>
      <c r="N2134" s="6">
        <f t="shared" si="67"/>
        <v>79</v>
      </c>
    </row>
    <row r="2135" spans="1:14" x14ac:dyDescent="0.25">
      <c r="A2135" s="6">
        <v>79</v>
      </c>
      <c r="G2135" s="6">
        <f t="shared" si="66"/>
        <v>79</v>
      </c>
      <c r="N2135" s="6">
        <f t="shared" si="67"/>
        <v>79</v>
      </c>
    </row>
    <row r="2136" spans="1:14" x14ac:dyDescent="0.25">
      <c r="A2136" s="6">
        <v>79</v>
      </c>
      <c r="G2136" s="6">
        <f t="shared" si="66"/>
        <v>79</v>
      </c>
      <c r="N2136" s="6">
        <f t="shared" si="67"/>
        <v>79</v>
      </c>
    </row>
    <row r="2137" spans="1:14" x14ac:dyDescent="0.25">
      <c r="A2137" s="6">
        <v>79</v>
      </c>
      <c r="G2137" s="6">
        <f t="shared" si="66"/>
        <v>79</v>
      </c>
      <c r="N2137" s="6">
        <f t="shared" si="67"/>
        <v>79</v>
      </c>
    </row>
    <row r="2138" spans="1:14" x14ac:dyDescent="0.25">
      <c r="A2138" s="6">
        <v>79</v>
      </c>
      <c r="G2138" s="6">
        <f t="shared" si="66"/>
        <v>79</v>
      </c>
      <c r="N2138" s="6">
        <f t="shared" si="67"/>
        <v>79</v>
      </c>
    </row>
    <row r="2139" spans="1:14" x14ac:dyDescent="0.25">
      <c r="A2139" s="6">
        <v>79</v>
      </c>
      <c r="G2139" s="6">
        <f t="shared" si="66"/>
        <v>79</v>
      </c>
      <c r="N2139" s="6">
        <f t="shared" si="67"/>
        <v>79</v>
      </c>
    </row>
    <row r="2140" spans="1:14" x14ac:dyDescent="0.25">
      <c r="A2140" s="6">
        <v>79</v>
      </c>
      <c r="G2140" s="6">
        <f t="shared" si="66"/>
        <v>79</v>
      </c>
      <c r="N2140" s="6">
        <f t="shared" si="67"/>
        <v>79</v>
      </c>
    </row>
    <row r="2141" spans="1:14" x14ac:dyDescent="0.25">
      <c r="A2141" s="6">
        <v>79</v>
      </c>
      <c r="G2141" s="6">
        <f t="shared" si="66"/>
        <v>79</v>
      </c>
      <c r="N2141" s="6">
        <f t="shared" si="67"/>
        <v>79</v>
      </c>
    </row>
    <row r="2142" spans="1:14" x14ac:dyDescent="0.25">
      <c r="A2142" s="6">
        <v>79</v>
      </c>
      <c r="G2142" s="6">
        <f t="shared" si="66"/>
        <v>79</v>
      </c>
      <c r="N2142" s="6">
        <f t="shared" si="67"/>
        <v>79</v>
      </c>
    </row>
    <row r="2143" spans="1:14" x14ac:dyDescent="0.25">
      <c r="A2143" s="6">
        <v>79</v>
      </c>
      <c r="G2143" s="6">
        <f t="shared" si="66"/>
        <v>79</v>
      </c>
      <c r="N2143" s="6">
        <f t="shared" si="67"/>
        <v>79</v>
      </c>
    </row>
    <row r="2144" spans="1:14" x14ac:dyDescent="0.25">
      <c r="A2144" s="6">
        <v>79</v>
      </c>
      <c r="G2144" s="6">
        <f t="shared" si="66"/>
        <v>79</v>
      </c>
      <c r="N2144" s="6">
        <f t="shared" si="67"/>
        <v>79</v>
      </c>
    </row>
    <row r="2145" spans="1:14" x14ac:dyDescent="0.25">
      <c r="A2145" s="6">
        <v>79</v>
      </c>
      <c r="G2145" s="6">
        <f t="shared" si="66"/>
        <v>79</v>
      </c>
      <c r="N2145" s="6">
        <f t="shared" si="67"/>
        <v>79</v>
      </c>
    </row>
    <row r="2146" spans="1:14" x14ac:dyDescent="0.25">
      <c r="A2146" s="6">
        <v>79</v>
      </c>
      <c r="G2146" s="6">
        <f t="shared" si="66"/>
        <v>79</v>
      </c>
      <c r="N2146" s="6">
        <f t="shared" si="67"/>
        <v>79</v>
      </c>
    </row>
    <row r="2147" spans="1:14" x14ac:dyDescent="0.25">
      <c r="A2147" s="6">
        <v>79</v>
      </c>
      <c r="G2147" s="6">
        <f t="shared" si="66"/>
        <v>79</v>
      </c>
      <c r="N2147" s="6">
        <f t="shared" si="67"/>
        <v>79</v>
      </c>
    </row>
    <row r="2148" spans="1:14" x14ac:dyDescent="0.25">
      <c r="A2148" s="6">
        <v>79</v>
      </c>
      <c r="G2148" s="6">
        <f t="shared" si="66"/>
        <v>79</v>
      </c>
      <c r="N2148" s="6">
        <f t="shared" si="67"/>
        <v>79</v>
      </c>
    </row>
    <row r="2149" spans="1:14" x14ac:dyDescent="0.25">
      <c r="A2149" s="6">
        <v>79</v>
      </c>
      <c r="G2149" s="6">
        <f t="shared" si="66"/>
        <v>79</v>
      </c>
      <c r="N2149" s="6">
        <f t="shared" si="67"/>
        <v>79</v>
      </c>
    </row>
    <row r="2150" spans="1:14" x14ac:dyDescent="0.25">
      <c r="A2150" s="6">
        <v>54</v>
      </c>
      <c r="G2150" s="6">
        <f t="shared" si="66"/>
        <v>54</v>
      </c>
      <c r="N2150" s="6">
        <f t="shared" si="67"/>
        <v>54</v>
      </c>
    </row>
    <row r="2151" spans="1:14" x14ac:dyDescent="0.25">
      <c r="A2151" s="6">
        <v>54</v>
      </c>
      <c r="G2151" s="6">
        <f t="shared" si="66"/>
        <v>54</v>
      </c>
      <c r="N2151" s="6">
        <f t="shared" si="67"/>
        <v>54</v>
      </c>
    </row>
    <row r="2152" spans="1:14" x14ac:dyDescent="0.25">
      <c r="A2152" s="6">
        <v>54</v>
      </c>
      <c r="G2152" s="6">
        <f t="shared" si="66"/>
        <v>54</v>
      </c>
      <c r="N2152" s="6">
        <f t="shared" si="67"/>
        <v>54</v>
      </c>
    </row>
    <row r="2153" spans="1:14" x14ac:dyDescent="0.25">
      <c r="A2153" s="6">
        <v>54</v>
      </c>
      <c r="G2153" s="6">
        <f t="shared" si="66"/>
        <v>54</v>
      </c>
      <c r="N2153" s="6">
        <f t="shared" si="67"/>
        <v>54</v>
      </c>
    </row>
    <row r="2154" spans="1:14" x14ac:dyDescent="0.25">
      <c r="A2154" s="6">
        <v>54</v>
      </c>
      <c r="G2154" s="6">
        <f t="shared" si="66"/>
        <v>54</v>
      </c>
      <c r="N2154" s="6">
        <f t="shared" si="67"/>
        <v>54</v>
      </c>
    </row>
    <row r="2155" spans="1:14" x14ac:dyDescent="0.25">
      <c r="A2155" s="6">
        <v>54</v>
      </c>
      <c r="G2155" s="6">
        <f t="shared" si="66"/>
        <v>54</v>
      </c>
      <c r="N2155" s="6">
        <f t="shared" si="67"/>
        <v>54</v>
      </c>
    </row>
    <row r="2156" spans="1:14" x14ac:dyDescent="0.25">
      <c r="A2156" s="6">
        <v>54</v>
      </c>
      <c r="G2156" s="6">
        <f t="shared" si="66"/>
        <v>54</v>
      </c>
      <c r="N2156" s="6">
        <f t="shared" si="67"/>
        <v>54</v>
      </c>
    </row>
    <row r="2157" spans="1:14" x14ac:dyDescent="0.25">
      <c r="A2157" s="6">
        <v>54</v>
      </c>
      <c r="G2157" s="6">
        <f t="shared" si="66"/>
        <v>54</v>
      </c>
      <c r="N2157" s="6">
        <f t="shared" si="67"/>
        <v>54</v>
      </c>
    </row>
    <row r="2158" spans="1:14" x14ac:dyDescent="0.25">
      <c r="A2158" s="6">
        <v>54</v>
      </c>
      <c r="G2158" s="6">
        <f t="shared" si="66"/>
        <v>54</v>
      </c>
      <c r="N2158" s="6">
        <f t="shared" si="67"/>
        <v>54</v>
      </c>
    </row>
    <row r="2159" spans="1:14" x14ac:dyDescent="0.25">
      <c r="A2159" s="6">
        <v>54</v>
      </c>
      <c r="G2159" s="6">
        <f t="shared" si="66"/>
        <v>54</v>
      </c>
      <c r="N2159" s="6">
        <f t="shared" si="67"/>
        <v>54</v>
      </c>
    </row>
    <row r="2160" spans="1:14" x14ac:dyDescent="0.25">
      <c r="A2160" s="6">
        <v>54</v>
      </c>
      <c r="G2160" s="6">
        <f t="shared" si="66"/>
        <v>54</v>
      </c>
      <c r="N2160" s="6">
        <f t="shared" si="67"/>
        <v>54</v>
      </c>
    </row>
    <row r="2161" spans="1:14" x14ac:dyDescent="0.25">
      <c r="A2161" s="6">
        <v>54</v>
      </c>
      <c r="G2161" s="6">
        <f t="shared" si="66"/>
        <v>54</v>
      </c>
      <c r="N2161" s="6">
        <f t="shared" si="67"/>
        <v>54</v>
      </c>
    </row>
    <row r="2162" spans="1:14" x14ac:dyDescent="0.25">
      <c r="A2162" s="6">
        <v>54</v>
      </c>
      <c r="G2162" s="6">
        <f t="shared" si="66"/>
        <v>54</v>
      </c>
      <c r="N2162" s="6">
        <f t="shared" si="67"/>
        <v>54</v>
      </c>
    </row>
    <row r="2163" spans="1:14" x14ac:dyDescent="0.25">
      <c r="A2163" s="6">
        <v>54</v>
      </c>
      <c r="G2163" s="6">
        <f t="shared" si="66"/>
        <v>54</v>
      </c>
      <c r="N2163" s="6">
        <f t="shared" si="67"/>
        <v>54</v>
      </c>
    </row>
    <row r="2164" spans="1:14" x14ac:dyDescent="0.25">
      <c r="A2164" s="6">
        <v>68</v>
      </c>
      <c r="G2164" s="6">
        <f t="shared" si="66"/>
        <v>68</v>
      </c>
      <c r="N2164" s="6">
        <f t="shared" si="67"/>
        <v>68</v>
      </c>
    </row>
    <row r="2165" spans="1:14" x14ac:dyDescent="0.25">
      <c r="A2165" s="6">
        <v>68</v>
      </c>
      <c r="G2165" s="6">
        <f t="shared" si="66"/>
        <v>68</v>
      </c>
      <c r="N2165" s="6">
        <f t="shared" si="67"/>
        <v>68</v>
      </c>
    </row>
    <row r="2166" spans="1:14" x14ac:dyDescent="0.25">
      <c r="A2166" s="6">
        <v>68</v>
      </c>
      <c r="G2166" s="6">
        <f t="shared" si="66"/>
        <v>68</v>
      </c>
      <c r="N2166" s="6">
        <f t="shared" si="67"/>
        <v>68</v>
      </c>
    </row>
    <row r="2167" spans="1:14" x14ac:dyDescent="0.25">
      <c r="A2167" s="6">
        <v>68</v>
      </c>
      <c r="G2167" s="6">
        <f t="shared" si="66"/>
        <v>68</v>
      </c>
      <c r="N2167" s="6">
        <f t="shared" si="67"/>
        <v>68</v>
      </c>
    </row>
    <row r="2168" spans="1:14" x14ac:dyDescent="0.25">
      <c r="A2168" s="6">
        <v>75</v>
      </c>
      <c r="G2168" s="6">
        <f t="shared" si="66"/>
        <v>75</v>
      </c>
      <c r="N2168" s="6">
        <f t="shared" si="67"/>
        <v>75</v>
      </c>
    </row>
    <row r="2169" spans="1:14" x14ac:dyDescent="0.25">
      <c r="A2169" s="6">
        <v>75</v>
      </c>
      <c r="G2169" s="6">
        <f t="shared" si="66"/>
        <v>75</v>
      </c>
      <c r="N2169" s="6">
        <f t="shared" si="67"/>
        <v>75</v>
      </c>
    </row>
    <row r="2170" spans="1:14" x14ac:dyDescent="0.25">
      <c r="A2170" s="6">
        <v>75</v>
      </c>
      <c r="G2170" s="6">
        <f t="shared" si="66"/>
        <v>75</v>
      </c>
      <c r="N2170" s="6">
        <f t="shared" si="67"/>
        <v>75</v>
      </c>
    </row>
    <row r="2171" spans="1:14" x14ac:dyDescent="0.25">
      <c r="A2171" s="6">
        <v>75</v>
      </c>
      <c r="G2171" s="6">
        <f t="shared" si="66"/>
        <v>75</v>
      </c>
      <c r="N2171" s="6">
        <f t="shared" si="67"/>
        <v>75</v>
      </c>
    </row>
    <row r="2172" spans="1:14" x14ac:dyDescent="0.25">
      <c r="A2172" s="6">
        <v>75</v>
      </c>
      <c r="G2172" s="6">
        <f t="shared" si="66"/>
        <v>75</v>
      </c>
      <c r="N2172" s="6">
        <f t="shared" si="67"/>
        <v>75</v>
      </c>
    </row>
    <row r="2173" spans="1:14" x14ac:dyDescent="0.25">
      <c r="A2173" s="6">
        <v>75</v>
      </c>
      <c r="G2173" s="6">
        <f t="shared" si="66"/>
        <v>75</v>
      </c>
      <c r="N2173" s="6">
        <f t="shared" si="67"/>
        <v>75</v>
      </c>
    </row>
    <row r="2174" spans="1:14" x14ac:dyDescent="0.25">
      <c r="A2174" s="6">
        <v>75</v>
      </c>
      <c r="G2174" s="6">
        <f t="shared" si="66"/>
        <v>75</v>
      </c>
      <c r="N2174" s="6">
        <f t="shared" si="67"/>
        <v>75</v>
      </c>
    </row>
    <row r="2175" spans="1:14" x14ac:dyDescent="0.25">
      <c r="A2175" s="6">
        <v>75</v>
      </c>
      <c r="G2175" s="6">
        <f t="shared" si="66"/>
        <v>75</v>
      </c>
      <c r="N2175" s="6">
        <f t="shared" si="67"/>
        <v>75</v>
      </c>
    </row>
    <row r="2176" spans="1:14" x14ac:dyDescent="0.25">
      <c r="A2176" s="6">
        <v>75</v>
      </c>
      <c r="G2176" s="6">
        <f t="shared" si="66"/>
        <v>75</v>
      </c>
      <c r="N2176" s="6">
        <f t="shared" si="67"/>
        <v>75</v>
      </c>
    </row>
    <row r="2177" spans="1:14" x14ac:dyDescent="0.25">
      <c r="A2177" s="6">
        <v>75</v>
      </c>
      <c r="G2177" s="6">
        <f t="shared" si="66"/>
        <v>75</v>
      </c>
      <c r="N2177" s="6">
        <f t="shared" si="67"/>
        <v>75</v>
      </c>
    </row>
    <row r="2178" spans="1:14" x14ac:dyDescent="0.25">
      <c r="A2178" s="6">
        <v>75</v>
      </c>
      <c r="G2178" s="6">
        <f t="shared" si="66"/>
        <v>75</v>
      </c>
      <c r="N2178" s="6">
        <f t="shared" si="67"/>
        <v>75</v>
      </c>
    </row>
    <row r="2179" spans="1:14" x14ac:dyDescent="0.25">
      <c r="A2179" s="6">
        <v>79</v>
      </c>
      <c r="G2179" s="6">
        <f t="shared" si="66"/>
        <v>79</v>
      </c>
      <c r="N2179" s="6">
        <f t="shared" si="67"/>
        <v>79</v>
      </c>
    </row>
    <row r="2180" spans="1:14" x14ac:dyDescent="0.25">
      <c r="A2180" s="6">
        <v>79</v>
      </c>
      <c r="G2180" s="6">
        <f t="shared" ref="G2180:G2243" si="68">IF(A2180&lt;12.5,"59",A2180)</f>
        <v>79</v>
      </c>
      <c r="N2180" s="6">
        <f t="shared" ref="N2180:N2243" si="69">IF(G2180&lt;=17.5,"61",G2180)</f>
        <v>79</v>
      </c>
    </row>
    <row r="2181" spans="1:14" x14ac:dyDescent="0.25">
      <c r="A2181" s="6">
        <v>79</v>
      </c>
      <c r="G2181" s="6">
        <f t="shared" si="68"/>
        <v>79</v>
      </c>
      <c r="N2181" s="6">
        <f t="shared" si="69"/>
        <v>79</v>
      </c>
    </row>
    <row r="2182" spans="1:14" x14ac:dyDescent="0.25">
      <c r="A2182" s="6">
        <v>79</v>
      </c>
      <c r="G2182" s="6">
        <f t="shared" si="68"/>
        <v>79</v>
      </c>
      <c r="N2182" s="6">
        <f t="shared" si="69"/>
        <v>79</v>
      </c>
    </row>
    <row r="2183" spans="1:14" x14ac:dyDescent="0.25">
      <c r="A2183" s="6">
        <v>79</v>
      </c>
      <c r="G2183" s="6">
        <f t="shared" si="68"/>
        <v>79</v>
      </c>
      <c r="N2183" s="6">
        <f t="shared" si="69"/>
        <v>79</v>
      </c>
    </row>
    <row r="2184" spans="1:14" x14ac:dyDescent="0.25">
      <c r="A2184" s="6">
        <v>79</v>
      </c>
      <c r="G2184" s="6">
        <f t="shared" si="68"/>
        <v>79</v>
      </c>
      <c r="N2184" s="6">
        <f t="shared" si="69"/>
        <v>79</v>
      </c>
    </row>
    <row r="2185" spans="1:14" x14ac:dyDescent="0.25">
      <c r="A2185" s="6">
        <v>79</v>
      </c>
      <c r="G2185" s="6">
        <f t="shared" si="68"/>
        <v>79</v>
      </c>
      <c r="N2185" s="6">
        <f t="shared" si="69"/>
        <v>79</v>
      </c>
    </row>
    <row r="2186" spans="1:14" x14ac:dyDescent="0.25">
      <c r="A2186" s="6">
        <v>79</v>
      </c>
      <c r="G2186" s="6">
        <f t="shared" si="68"/>
        <v>79</v>
      </c>
      <c r="N2186" s="6">
        <f t="shared" si="69"/>
        <v>79</v>
      </c>
    </row>
    <row r="2187" spans="1:14" x14ac:dyDescent="0.25">
      <c r="A2187" s="6">
        <v>79</v>
      </c>
      <c r="G2187" s="6">
        <f t="shared" si="68"/>
        <v>79</v>
      </c>
      <c r="N2187" s="6">
        <f t="shared" si="69"/>
        <v>79</v>
      </c>
    </row>
    <row r="2188" spans="1:14" x14ac:dyDescent="0.25">
      <c r="A2188" s="6">
        <v>79</v>
      </c>
      <c r="G2188" s="6">
        <f t="shared" si="68"/>
        <v>79</v>
      </c>
      <c r="N2188" s="6">
        <f t="shared" si="69"/>
        <v>79</v>
      </c>
    </row>
    <row r="2189" spans="1:14" x14ac:dyDescent="0.25">
      <c r="A2189" s="6">
        <v>79</v>
      </c>
      <c r="G2189" s="6">
        <f t="shared" si="68"/>
        <v>79</v>
      </c>
      <c r="N2189" s="6">
        <f t="shared" si="69"/>
        <v>79</v>
      </c>
    </row>
    <row r="2190" spans="1:14" x14ac:dyDescent="0.25">
      <c r="A2190" s="6">
        <v>79</v>
      </c>
      <c r="G2190" s="6">
        <f t="shared" si="68"/>
        <v>79</v>
      </c>
      <c r="N2190" s="6">
        <f t="shared" si="69"/>
        <v>79</v>
      </c>
    </row>
    <row r="2191" spans="1:14" x14ac:dyDescent="0.25">
      <c r="A2191" s="6">
        <v>79</v>
      </c>
      <c r="G2191" s="6">
        <f t="shared" si="68"/>
        <v>79</v>
      </c>
      <c r="N2191" s="6">
        <f t="shared" si="69"/>
        <v>79</v>
      </c>
    </row>
    <row r="2192" spans="1:14" x14ac:dyDescent="0.25">
      <c r="A2192" s="6">
        <v>79</v>
      </c>
      <c r="G2192" s="6">
        <f t="shared" si="68"/>
        <v>79</v>
      </c>
      <c r="N2192" s="6">
        <f t="shared" si="69"/>
        <v>79</v>
      </c>
    </row>
    <row r="2193" spans="1:14" x14ac:dyDescent="0.25">
      <c r="A2193" s="6">
        <v>90</v>
      </c>
      <c r="G2193" s="6">
        <f t="shared" si="68"/>
        <v>90</v>
      </c>
      <c r="N2193" s="6">
        <f t="shared" si="69"/>
        <v>90</v>
      </c>
    </row>
    <row r="2194" spans="1:14" x14ac:dyDescent="0.25">
      <c r="A2194" s="6">
        <v>90</v>
      </c>
      <c r="G2194" s="6">
        <f t="shared" si="68"/>
        <v>90</v>
      </c>
      <c r="N2194" s="6">
        <f t="shared" si="69"/>
        <v>90</v>
      </c>
    </row>
    <row r="2195" spans="1:14" x14ac:dyDescent="0.25">
      <c r="A2195" s="6">
        <v>90</v>
      </c>
      <c r="G2195" s="6">
        <f t="shared" si="68"/>
        <v>90</v>
      </c>
      <c r="N2195" s="6">
        <f t="shared" si="69"/>
        <v>90</v>
      </c>
    </row>
    <row r="2196" spans="1:14" x14ac:dyDescent="0.25">
      <c r="A2196" s="6">
        <v>90</v>
      </c>
      <c r="G2196" s="6">
        <f t="shared" si="68"/>
        <v>90</v>
      </c>
      <c r="N2196" s="6">
        <f t="shared" si="69"/>
        <v>90</v>
      </c>
    </row>
    <row r="2197" spans="1:14" x14ac:dyDescent="0.25">
      <c r="A2197" s="6">
        <v>90</v>
      </c>
      <c r="G2197" s="6">
        <f t="shared" si="68"/>
        <v>90</v>
      </c>
      <c r="N2197" s="6">
        <f t="shared" si="69"/>
        <v>90</v>
      </c>
    </row>
    <row r="2198" spans="1:14" x14ac:dyDescent="0.25">
      <c r="A2198" s="6">
        <v>90</v>
      </c>
      <c r="G2198" s="6">
        <f t="shared" si="68"/>
        <v>90</v>
      </c>
      <c r="N2198" s="6">
        <f t="shared" si="69"/>
        <v>90</v>
      </c>
    </row>
    <row r="2199" spans="1:14" x14ac:dyDescent="0.25">
      <c r="A2199" s="6">
        <v>90</v>
      </c>
      <c r="G2199" s="6">
        <f t="shared" si="68"/>
        <v>90</v>
      </c>
      <c r="N2199" s="6">
        <f t="shared" si="69"/>
        <v>90</v>
      </c>
    </row>
    <row r="2200" spans="1:14" x14ac:dyDescent="0.25">
      <c r="A2200" s="6">
        <v>90</v>
      </c>
      <c r="G2200" s="6">
        <f t="shared" si="68"/>
        <v>90</v>
      </c>
      <c r="N2200" s="6">
        <f t="shared" si="69"/>
        <v>90</v>
      </c>
    </row>
    <row r="2201" spans="1:14" x14ac:dyDescent="0.25">
      <c r="A2201" s="6">
        <v>90</v>
      </c>
      <c r="G2201" s="6">
        <f t="shared" si="68"/>
        <v>90</v>
      </c>
      <c r="N2201" s="6">
        <f t="shared" si="69"/>
        <v>90</v>
      </c>
    </row>
    <row r="2202" spans="1:14" x14ac:dyDescent="0.25">
      <c r="A2202" s="6">
        <v>90</v>
      </c>
      <c r="G2202" s="6">
        <f t="shared" si="68"/>
        <v>90</v>
      </c>
      <c r="N2202" s="6">
        <f t="shared" si="69"/>
        <v>90</v>
      </c>
    </row>
    <row r="2203" spans="1:14" x14ac:dyDescent="0.25">
      <c r="A2203" s="6">
        <v>90</v>
      </c>
      <c r="G2203" s="6">
        <f t="shared" si="68"/>
        <v>90</v>
      </c>
      <c r="N2203" s="6">
        <f t="shared" si="69"/>
        <v>90</v>
      </c>
    </row>
    <row r="2204" spans="1:14" x14ac:dyDescent="0.25">
      <c r="A2204" s="6">
        <v>90</v>
      </c>
      <c r="G2204" s="6">
        <f t="shared" si="68"/>
        <v>90</v>
      </c>
      <c r="N2204" s="6">
        <f t="shared" si="69"/>
        <v>90</v>
      </c>
    </row>
    <row r="2205" spans="1:14" x14ac:dyDescent="0.25">
      <c r="A2205" s="6">
        <v>90</v>
      </c>
      <c r="G2205" s="6">
        <f t="shared" si="68"/>
        <v>90</v>
      </c>
      <c r="N2205" s="6">
        <f t="shared" si="69"/>
        <v>90</v>
      </c>
    </row>
    <row r="2206" spans="1:14" x14ac:dyDescent="0.25">
      <c r="A2206" s="6">
        <v>71</v>
      </c>
      <c r="G2206" s="6">
        <f t="shared" si="68"/>
        <v>71</v>
      </c>
      <c r="N2206" s="6">
        <f t="shared" si="69"/>
        <v>71</v>
      </c>
    </row>
    <row r="2207" spans="1:14" x14ac:dyDescent="0.25">
      <c r="A2207" s="6">
        <v>71</v>
      </c>
      <c r="G2207" s="6">
        <f t="shared" si="68"/>
        <v>71</v>
      </c>
      <c r="N2207" s="6">
        <f t="shared" si="69"/>
        <v>71</v>
      </c>
    </row>
    <row r="2208" spans="1:14" x14ac:dyDescent="0.25">
      <c r="A2208" s="6">
        <v>71</v>
      </c>
      <c r="G2208" s="6">
        <f t="shared" si="68"/>
        <v>71</v>
      </c>
      <c r="N2208" s="6">
        <f t="shared" si="69"/>
        <v>71</v>
      </c>
    </row>
    <row r="2209" spans="1:14" x14ac:dyDescent="0.25">
      <c r="A2209" s="6">
        <v>71</v>
      </c>
      <c r="G2209" s="6">
        <f t="shared" si="68"/>
        <v>71</v>
      </c>
      <c r="N2209" s="6">
        <f t="shared" si="69"/>
        <v>71</v>
      </c>
    </row>
    <row r="2210" spans="1:14" x14ac:dyDescent="0.25">
      <c r="A2210" s="6">
        <v>71</v>
      </c>
      <c r="G2210" s="6">
        <f t="shared" si="68"/>
        <v>71</v>
      </c>
      <c r="N2210" s="6">
        <f t="shared" si="69"/>
        <v>71</v>
      </c>
    </row>
    <row r="2211" spans="1:14" x14ac:dyDescent="0.25">
      <c r="A2211" s="6">
        <v>71</v>
      </c>
      <c r="G2211" s="6">
        <f t="shared" si="68"/>
        <v>71</v>
      </c>
      <c r="N2211" s="6">
        <f t="shared" si="69"/>
        <v>71</v>
      </c>
    </row>
    <row r="2212" spans="1:14" x14ac:dyDescent="0.25">
      <c r="A2212" s="6">
        <v>71</v>
      </c>
      <c r="G2212" s="6">
        <f t="shared" si="68"/>
        <v>71</v>
      </c>
      <c r="N2212" s="6">
        <f t="shared" si="69"/>
        <v>71</v>
      </c>
    </row>
    <row r="2213" spans="1:14" x14ac:dyDescent="0.25">
      <c r="A2213" s="6">
        <v>71</v>
      </c>
      <c r="G2213" s="6">
        <f t="shared" si="68"/>
        <v>71</v>
      </c>
      <c r="N2213" s="6">
        <f t="shared" si="69"/>
        <v>71</v>
      </c>
    </row>
    <row r="2214" spans="1:14" x14ac:dyDescent="0.25">
      <c r="A2214" s="6">
        <v>71</v>
      </c>
      <c r="G2214" s="6">
        <f t="shared" si="68"/>
        <v>71</v>
      </c>
      <c r="N2214" s="6">
        <f t="shared" si="69"/>
        <v>71</v>
      </c>
    </row>
    <row r="2215" spans="1:14" x14ac:dyDescent="0.25">
      <c r="A2215" s="6">
        <v>71</v>
      </c>
      <c r="G2215" s="6">
        <f t="shared" si="68"/>
        <v>71</v>
      </c>
      <c r="N2215" s="6">
        <f t="shared" si="69"/>
        <v>71</v>
      </c>
    </row>
    <row r="2216" spans="1:14" x14ac:dyDescent="0.25">
      <c r="A2216" s="6">
        <v>71</v>
      </c>
      <c r="G2216" s="6">
        <f t="shared" si="68"/>
        <v>71</v>
      </c>
      <c r="N2216" s="6">
        <f t="shared" si="69"/>
        <v>71</v>
      </c>
    </row>
    <row r="2217" spans="1:14" x14ac:dyDescent="0.25">
      <c r="A2217" s="6">
        <v>71</v>
      </c>
      <c r="G2217" s="6">
        <f t="shared" si="68"/>
        <v>71</v>
      </c>
      <c r="N2217" s="6">
        <f t="shared" si="69"/>
        <v>71</v>
      </c>
    </row>
    <row r="2218" spans="1:14" x14ac:dyDescent="0.25">
      <c r="A2218" s="6">
        <v>71</v>
      </c>
      <c r="G2218" s="6">
        <f t="shared" si="68"/>
        <v>71</v>
      </c>
      <c r="N2218" s="6">
        <f t="shared" si="69"/>
        <v>71</v>
      </c>
    </row>
    <row r="2219" spans="1:14" x14ac:dyDescent="0.25">
      <c r="A2219" s="6">
        <v>71</v>
      </c>
      <c r="G2219" s="6">
        <f t="shared" si="68"/>
        <v>71</v>
      </c>
      <c r="N2219" s="6">
        <f t="shared" si="69"/>
        <v>71</v>
      </c>
    </row>
    <row r="2220" spans="1:14" x14ac:dyDescent="0.25">
      <c r="A2220" s="6">
        <v>71</v>
      </c>
      <c r="G2220" s="6">
        <f t="shared" si="68"/>
        <v>71</v>
      </c>
      <c r="N2220" s="6">
        <f t="shared" si="69"/>
        <v>71</v>
      </c>
    </row>
    <row r="2221" spans="1:14" x14ac:dyDescent="0.25">
      <c r="A2221" s="6">
        <v>71</v>
      </c>
      <c r="G2221" s="6">
        <f t="shared" si="68"/>
        <v>71</v>
      </c>
      <c r="N2221" s="6">
        <f t="shared" si="69"/>
        <v>71</v>
      </c>
    </row>
    <row r="2222" spans="1:14" x14ac:dyDescent="0.25">
      <c r="A2222" s="6">
        <v>71</v>
      </c>
      <c r="G2222" s="6">
        <f t="shared" si="68"/>
        <v>71</v>
      </c>
      <c r="N2222" s="6">
        <f t="shared" si="69"/>
        <v>71</v>
      </c>
    </row>
    <row r="2223" spans="1:14" x14ac:dyDescent="0.25">
      <c r="A2223" s="6">
        <v>83</v>
      </c>
      <c r="G2223" s="6">
        <f t="shared" si="68"/>
        <v>83</v>
      </c>
      <c r="N2223" s="6">
        <f t="shared" si="69"/>
        <v>83</v>
      </c>
    </row>
    <row r="2224" spans="1:14" x14ac:dyDescent="0.25">
      <c r="A2224" s="6">
        <v>83</v>
      </c>
      <c r="G2224" s="6">
        <f t="shared" si="68"/>
        <v>83</v>
      </c>
      <c r="N2224" s="6">
        <f t="shared" si="69"/>
        <v>83</v>
      </c>
    </row>
    <row r="2225" spans="1:14" x14ac:dyDescent="0.25">
      <c r="A2225" s="6">
        <v>83</v>
      </c>
      <c r="G2225" s="6">
        <f t="shared" si="68"/>
        <v>83</v>
      </c>
      <c r="N2225" s="6">
        <f t="shared" si="69"/>
        <v>83</v>
      </c>
    </row>
    <row r="2226" spans="1:14" x14ac:dyDescent="0.25">
      <c r="A2226" s="6">
        <v>83</v>
      </c>
      <c r="G2226" s="6">
        <f t="shared" si="68"/>
        <v>83</v>
      </c>
      <c r="N2226" s="6">
        <f t="shared" si="69"/>
        <v>83</v>
      </c>
    </row>
    <row r="2227" spans="1:14" x14ac:dyDescent="0.25">
      <c r="A2227" s="6">
        <v>83</v>
      </c>
      <c r="G2227" s="6">
        <f t="shared" si="68"/>
        <v>83</v>
      </c>
      <c r="N2227" s="6">
        <f t="shared" si="69"/>
        <v>83</v>
      </c>
    </row>
    <row r="2228" spans="1:14" x14ac:dyDescent="0.25">
      <c r="A2228" s="6">
        <v>83</v>
      </c>
      <c r="G2228" s="6">
        <f t="shared" si="68"/>
        <v>83</v>
      </c>
      <c r="N2228" s="6">
        <f t="shared" si="69"/>
        <v>83</v>
      </c>
    </row>
    <row r="2229" spans="1:14" x14ac:dyDescent="0.25">
      <c r="A2229" s="6">
        <v>83</v>
      </c>
      <c r="G2229" s="6">
        <f t="shared" si="68"/>
        <v>83</v>
      </c>
      <c r="N2229" s="6">
        <f t="shared" si="69"/>
        <v>83</v>
      </c>
    </row>
    <row r="2230" spans="1:14" x14ac:dyDescent="0.25">
      <c r="A2230" s="6">
        <v>83</v>
      </c>
      <c r="G2230" s="6">
        <f t="shared" si="68"/>
        <v>83</v>
      </c>
      <c r="N2230" s="6">
        <f t="shared" si="69"/>
        <v>83</v>
      </c>
    </row>
    <row r="2231" spans="1:14" x14ac:dyDescent="0.25">
      <c r="A2231" s="6">
        <v>83</v>
      </c>
      <c r="G2231" s="6">
        <f t="shared" si="68"/>
        <v>83</v>
      </c>
      <c r="N2231" s="6">
        <f t="shared" si="69"/>
        <v>83</v>
      </c>
    </row>
    <row r="2232" spans="1:14" x14ac:dyDescent="0.25">
      <c r="A2232" s="6">
        <v>83</v>
      </c>
      <c r="G2232" s="6">
        <f t="shared" si="68"/>
        <v>83</v>
      </c>
      <c r="N2232" s="6">
        <f t="shared" si="69"/>
        <v>83</v>
      </c>
    </row>
    <row r="2233" spans="1:14" x14ac:dyDescent="0.25">
      <c r="A2233" s="6">
        <v>83</v>
      </c>
      <c r="G2233" s="6">
        <f t="shared" si="68"/>
        <v>83</v>
      </c>
      <c r="N2233" s="6">
        <f t="shared" si="69"/>
        <v>83</v>
      </c>
    </row>
    <row r="2234" spans="1:14" x14ac:dyDescent="0.25">
      <c r="A2234" s="6">
        <v>120</v>
      </c>
      <c r="G2234" s="6">
        <f t="shared" si="68"/>
        <v>120</v>
      </c>
      <c r="N2234" s="6">
        <f t="shared" si="69"/>
        <v>120</v>
      </c>
    </row>
    <row r="2235" spans="1:14" x14ac:dyDescent="0.25">
      <c r="A2235" s="6">
        <v>120</v>
      </c>
      <c r="G2235" s="6">
        <f t="shared" si="68"/>
        <v>120</v>
      </c>
      <c r="N2235" s="6">
        <f t="shared" si="69"/>
        <v>120</v>
      </c>
    </row>
    <row r="2236" spans="1:14" x14ac:dyDescent="0.25">
      <c r="A2236" s="6">
        <v>120</v>
      </c>
      <c r="G2236" s="6">
        <f t="shared" si="68"/>
        <v>120</v>
      </c>
      <c r="N2236" s="6">
        <f t="shared" si="69"/>
        <v>120</v>
      </c>
    </row>
    <row r="2237" spans="1:14" x14ac:dyDescent="0.25">
      <c r="A2237" s="6">
        <v>120</v>
      </c>
      <c r="G2237" s="6">
        <f t="shared" si="68"/>
        <v>120</v>
      </c>
      <c r="N2237" s="6">
        <f t="shared" si="69"/>
        <v>120</v>
      </c>
    </row>
    <row r="2238" spans="1:14" x14ac:dyDescent="0.25">
      <c r="A2238" s="6">
        <v>120</v>
      </c>
      <c r="G2238" s="6">
        <f t="shared" si="68"/>
        <v>120</v>
      </c>
      <c r="N2238" s="6">
        <f t="shared" si="69"/>
        <v>120</v>
      </c>
    </row>
    <row r="2239" spans="1:14" x14ac:dyDescent="0.25">
      <c r="A2239" s="6">
        <v>120</v>
      </c>
      <c r="G2239" s="6">
        <f t="shared" si="68"/>
        <v>120</v>
      </c>
      <c r="N2239" s="6">
        <f t="shared" si="69"/>
        <v>120</v>
      </c>
    </row>
    <row r="2240" spans="1:14" x14ac:dyDescent="0.25">
      <c r="A2240" s="6">
        <v>120</v>
      </c>
      <c r="G2240" s="6">
        <f t="shared" si="68"/>
        <v>120</v>
      </c>
      <c r="N2240" s="6">
        <f t="shared" si="69"/>
        <v>120</v>
      </c>
    </row>
    <row r="2241" spans="1:14" x14ac:dyDescent="0.25">
      <c r="A2241" s="6">
        <v>120</v>
      </c>
      <c r="G2241" s="6">
        <f t="shared" si="68"/>
        <v>120</v>
      </c>
      <c r="N2241" s="6">
        <f t="shared" si="69"/>
        <v>120</v>
      </c>
    </row>
    <row r="2242" spans="1:14" x14ac:dyDescent="0.25">
      <c r="A2242" s="6">
        <v>120</v>
      </c>
      <c r="G2242" s="6">
        <f t="shared" si="68"/>
        <v>120</v>
      </c>
      <c r="N2242" s="6">
        <f t="shared" si="69"/>
        <v>120</v>
      </c>
    </row>
    <row r="2243" spans="1:14" x14ac:dyDescent="0.25">
      <c r="A2243" s="6">
        <v>120</v>
      </c>
      <c r="G2243" s="6">
        <f t="shared" si="68"/>
        <v>120</v>
      </c>
      <c r="N2243" s="6">
        <f t="shared" si="69"/>
        <v>120</v>
      </c>
    </row>
    <row r="2244" spans="1:14" x14ac:dyDescent="0.25">
      <c r="A2244" s="6">
        <v>120</v>
      </c>
      <c r="G2244" s="6">
        <f t="shared" ref="G2244:G2307" si="70">IF(A2244&lt;12.5,"59",A2244)</f>
        <v>120</v>
      </c>
      <c r="N2244" s="6">
        <f t="shared" ref="N2244:N2307" si="71">IF(G2244&lt;=17.5,"61",G2244)</f>
        <v>120</v>
      </c>
    </row>
    <row r="2245" spans="1:14" x14ac:dyDescent="0.25">
      <c r="A2245" s="6">
        <v>120</v>
      </c>
      <c r="G2245" s="6">
        <f t="shared" si="70"/>
        <v>120</v>
      </c>
      <c r="N2245" s="6">
        <f t="shared" si="71"/>
        <v>120</v>
      </c>
    </row>
    <row r="2246" spans="1:14" x14ac:dyDescent="0.25">
      <c r="A2246" s="6">
        <v>120</v>
      </c>
      <c r="G2246" s="6">
        <f t="shared" si="70"/>
        <v>120</v>
      </c>
      <c r="N2246" s="6">
        <f t="shared" si="71"/>
        <v>120</v>
      </c>
    </row>
    <row r="2247" spans="1:14" x14ac:dyDescent="0.25">
      <c r="A2247" s="6">
        <v>120</v>
      </c>
      <c r="G2247" s="6">
        <f t="shared" si="70"/>
        <v>120</v>
      </c>
      <c r="N2247" s="6">
        <f t="shared" si="71"/>
        <v>120</v>
      </c>
    </row>
    <row r="2248" spans="1:14" x14ac:dyDescent="0.25">
      <c r="A2248" s="6">
        <v>81</v>
      </c>
      <c r="G2248" s="6">
        <f t="shared" si="70"/>
        <v>81</v>
      </c>
      <c r="N2248" s="6">
        <f t="shared" si="71"/>
        <v>81</v>
      </c>
    </row>
    <row r="2249" spans="1:14" x14ac:dyDescent="0.25">
      <c r="A2249" s="6">
        <v>81</v>
      </c>
      <c r="G2249" s="6">
        <f t="shared" si="70"/>
        <v>81</v>
      </c>
      <c r="N2249" s="6">
        <f t="shared" si="71"/>
        <v>81</v>
      </c>
    </row>
    <row r="2250" spans="1:14" x14ac:dyDescent="0.25">
      <c r="A2250" s="6">
        <v>81</v>
      </c>
      <c r="G2250" s="6">
        <f t="shared" si="70"/>
        <v>81</v>
      </c>
      <c r="N2250" s="6">
        <f t="shared" si="71"/>
        <v>81</v>
      </c>
    </row>
    <row r="2251" spans="1:14" x14ac:dyDescent="0.25">
      <c r="A2251" s="6">
        <v>81</v>
      </c>
      <c r="G2251" s="6">
        <f t="shared" si="70"/>
        <v>81</v>
      </c>
      <c r="N2251" s="6">
        <f t="shared" si="71"/>
        <v>81</v>
      </c>
    </row>
    <row r="2252" spans="1:14" x14ac:dyDescent="0.25">
      <c r="A2252" s="6">
        <v>81</v>
      </c>
      <c r="G2252" s="6">
        <f t="shared" si="70"/>
        <v>81</v>
      </c>
      <c r="N2252" s="6">
        <f t="shared" si="71"/>
        <v>81</v>
      </c>
    </row>
    <row r="2253" spans="1:14" x14ac:dyDescent="0.25">
      <c r="A2253" s="6">
        <v>81</v>
      </c>
      <c r="G2253" s="6">
        <f t="shared" si="70"/>
        <v>81</v>
      </c>
      <c r="N2253" s="6">
        <f t="shared" si="71"/>
        <v>81</v>
      </c>
    </row>
    <row r="2254" spans="1:14" x14ac:dyDescent="0.25">
      <c r="A2254" s="6">
        <v>81</v>
      </c>
      <c r="G2254" s="6">
        <f t="shared" si="70"/>
        <v>81</v>
      </c>
      <c r="N2254" s="6">
        <f t="shared" si="71"/>
        <v>81</v>
      </c>
    </row>
    <row r="2255" spans="1:14" x14ac:dyDescent="0.25">
      <c r="A2255" s="6">
        <v>81</v>
      </c>
      <c r="G2255" s="6">
        <f t="shared" si="70"/>
        <v>81</v>
      </c>
      <c r="N2255" s="6">
        <f t="shared" si="71"/>
        <v>81</v>
      </c>
    </row>
    <row r="2256" spans="1:14" x14ac:dyDescent="0.25">
      <c r="A2256" s="6">
        <v>81</v>
      </c>
      <c r="G2256" s="6">
        <f t="shared" si="70"/>
        <v>81</v>
      </c>
      <c r="N2256" s="6">
        <f t="shared" si="71"/>
        <v>81</v>
      </c>
    </row>
    <row r="2257" spans="1:14" x14ac:dyDescent="0.25">
      <c r="A2257" s="6">
        <v>81</v>
      </c>
      <c r="G2257" s="6">
        <f t="shared" si="70"/>
        <v>81</v>
      </c>
      <c r="N2257" s="6">
        <f t="shared" si="71"/>
        <v>81</v>
      </c>
    </row>
    <row r="2258" spans="1:14" x14ac:dyDescent="0.25">
      <c r="A2258" s="6">
        <v>81</v>
      </c>
      <c r="G2258" s="6">
        <f t="shared" si="70"/>
        <v>81</v>
      </c>
      <c r="N2258" s="6">
        <f t="shared" si="71"/>
        <v>81</v>
      </c>
    </row>
    <row r="2259" spans="1:14" x14ac:dyDescent="0.25">
      <c r="A2259" s="6">
        <v>45</v>
      </c>
      <c r="G2259" s="6">
        <f t="shared" si="70"/>
        <v>45</v>
      </c>
      <c r="N2259" s="6">
        <f t="shared" si="71"/>
        <v>45</v>
      </c>
    </row>
    <row r="2260" spans="1:14" x14ac:dyDescent="0.25">
      <c r="A2260" s="6">
        <v>45</v>
      </c>
      <c r="G2260" s="6">
        <f t="shared" si="70"/>
        <v>45</v>
      </c>
      <c r="N2260" s="6">
        <f t="shared" si="71"/>
        <v>45</v>
      </c>
    </row>
    <row r="2261" spans="1:14" x14ac:dyDescent="0.25">
      <c r="A2261" s="6">
        <v>45</v>
      </c>
      <c r="G2261" s="6">
        <f t="shared" si="70"/>
        <v>45</v>
      </c>
      <c r="N2261" s="6">
        <f t="shared" si="71"/>
        <v>45</v>
      </c>
    </row>
    <row r="2262" spans="1:14" x14ac:dyDescent="0.25">
      <c r="A2262" s="6">
        <v>45</v>
      </c>
      <c r="G2262" s="6">
        <f t="shared" si="70"/>
        <v>45</v>
      </c>
      <c r="N2262" s="6">
        <f t="shared" si="71"/>
        <v>45</v>
      </c>
    </row>
    <row r="2263" spans="1:14" x14ac:dyDescent="0.25">
      <c r="A2263" s="6">
        <v>45</v>
      </c>
      <c r="G2263" s="6">
        <f t="shared" si="70"/>
        <v>45</v>
      </c>
      <c r="N2263" s="6">
        <f t="shared" si="71"/>
        <v>45</v>
      </c>
    </row>
    <row r="2264" spans="1:14" x14ac:dyDescent="0.25">
      <c r="A2264" s="6">
        <v>45</v>
      </c>
      <c r="G2264" s="6">
        <f t="shared" si="70"/>
        <v>45</v>
      </c>
      <c r="N2264" s="6">
        <f t="shared" si="71"/>
        <v>45</v>
      </c>
    </row>
    <row r="2265" spans="1:14" x14ac:dyDescent="0.25">
      <c r="A2265" s="6">
        <v>45</v>
      </c>
      <c r="G2265" s="6">
        <f t="shared" si="70"/>
        <v>45</v>
      </c>
      <c r="N2265" s="6">
        <f t="shared" si="71"/>
        <v>45</v>
      </c>
    </row>
    <row r="2266" spans="1:14" x14ac:dyDescent="0.25">
      <c r="A2266" s="6">
        <v>45</v>
      </c>
      <c r="G2266" s="6">
        <f t="shared" si="70"/>
        <v>45</v>
      </c>
      <c r="N2266" s="6">
        <f t="shared" si="71"/>
        <v>45</v>
      </c>
    </row>
    <row r="2267" spans="1:14" x14ac:dyDescent="0.25">
      <c r="A2267" s="6">
        <v>45</v>
      </c>
      <c r="G2267" s="6">
        <f t="shared" si="70"/>
        <v>45</v>
      </c>
      <c r="N2267" s="6">
        <f t="shared" si="71"/>
        <v>45</v>
      </c>
    </row>
    <row r="2268" spans="1:14" x14ac:dyDescent="0.25">
      <c r="A2268" s="6">
        <v>45</v>
      </c>
      <c r="G2268" s="6">
        <f t="shared" si="70"/>
        <v>45</v>
      </c>
      <c r="N2268" s="6">
        <f t="shared" si="71"/>
        <v>45</v>
      </c>
    </row>
    <row r="2269" spans="1:14" x14ac:dyDescent="0.25">
      <c r="A2269" s="6">
        <v>45</v>
      </c>
      <c r="G2269" s="6">
        <f t="shared" si="70"/>
        <v>45</v>
      </c>
      <c r="N2269" s="6">
        <f t="shared" si="71"/>
        <v>45</v>
      </c>
    </row>
    <row r="2270" spans="1:14" x14ac:dyDescent="0.25">
      <c r="A2270" s="6">
        <v>45</v>
      </c>
      <c r="G2270" s="6">
        <f t="shared" si="70"/>
        <v>45</v>
      </c>
      <c r="N2270" s="6">
        <f t="shared" si="71"/>
        <v>45</v>
      </c>
    </row>
    <row r="2271" spans="1:14" x14ac:dyDescent="0.25">
      <c r="A2271" s="6">
        <v>45</v>
      </c>
      <c r="G2271" s="6">
        <f t="shared" si="70"/>
        <v>45</v>
      </c>
      <c r="N2271" s="6">
        <f t="shared" si="71"/>
        <v>45</v>
      </c>
    </row>
    <row r="2272" spans="1:14" x14ac:dyDescent="0.25">
      <c r="A2272" s="6">
        <v>45</v>
      </c>
      <c r="G2272" s="6">
        <f t="shared" si="70"/>
        <v>45</v>
      </c>
      <c r="N2272" s="6">
        <f t="shared" si="71"/>
        <v>45</v>
      </c>
    </row>
    <row r="2273" spans="1:14" x14ac:dyDescent="0.25">
      <c r="A2273" s="6">
        <v>45</v>
      </c>
      <c r="G2273" s="6">
        <f t="shared" si="70"/>
        <v>45</v>
      </c>
      <c r="N2273" s="6">
        <f t="shared" si="71"/>
        <v>45</v>
      </c>
    </row>
    <row r="2274" spans="1:14" x14ac:dyDescent="0.25">
      <c r="A2274" s="6">
        <v>45</v>
      </c>
      <c r="G2274" s="6">
        <f t="shared" si="70"/>
        <v>45</v>
      </c>
      <c r="N2274" s="6">
        <f t="shared" si="71"/>
        <v>45</v>
      </c>
    </row>
    <row r="2275" spans="1:14" x14ac:dyDescent="0.25">
      <c r="A2275" s="6">
        <v>45</v>
      </c>
      <c r="G2275" s="6">
        <f t="shared" si="70"/>
        <v>45</v>
      </c>
      <c r="N2275" s="6">
        <f t="shared" si="71"/>
        <v>45</v>
      </c>
    </row>
    <row r="2276" spans="1:14" x14ac:dyDescent="0.25">
      <c r="A2276" s="6">
        <v>59</v>
      </c>
      <c r="G2276" s="6">
        <f t="shared" si="70"/>
        <v>59</v>
      </c>
      <c r="N2276" s="6">
        <f t="shared" si="71"/>
        <v>59</v>
      </c>
    </row>
    <row r="2277" spans="1:14" x14ac:dyDescent="0.25">
      <c r="A2277" s="6">
        <v>59</v>
      </c>
      <c r="G2277" s="6">
        <f t="shared" si="70"/>
        <v>59</v>
      </c>
      <c r="N2277" s="6">
        <f t="shared" si="71"/>
        <v>59</v>
      </c>
    </row>
    <row r="2278" spans="1:14" x14ac:dyDescent="0.25">
      <c r="A2278" s="6">
        <v>59</v>
      </c>
      <c r="G2278" s="6">
        <f t="shared" si="70"/>
        <v>59</v>
      </c>
      <c r="N2278" s="6">
        <f t="shared" si="71"/>
        <v>59</v>
      </c>
    </row>
    <row r="2279" spans="1:14" x14ac:dyDescent="0.25">
      <c r="A2279" s="6">
        <v>59</v>
      </c>
      <c r="G2279" s="6">
        <f t="shared" si="70"/>
        <v>59</v>
      </c>
      <c r="N2279" s="6">
        <f t="shared" si="71"/>
        <v>59</v>
      </c>
    </row>
    <row r="2280" spans="1:14" x14ac:dyDescent="0.25">
      <c r="A2280" s="6">
        <v>59</v>
      </c>
      <c r="G2280" s="6">
        <f t="shared" si="70"/>
        <v>59</v>
      </c>
      <c r="N2280" s="6">
        <f t="shared" si="71"/>
        <v>59</v>
      </c>
    </row>
    <row r="2281" spans="1:14" x14ac:dyDescent="0.25">
      <c r="A2281" s="6">
        <v>59</v>
      </c>
      <c r="G2281" s="6">
        <f t="shared" si="70"/>
        <v>59</v>
      </c>
      <c r="N2281" s="6">
        <f t="shared" si="71"/>
        <v>59</v>
      </c>
    </row>
    <row r="2282" spans="1:14" x14ac:dyDescent="0.25">
      <c r="A2282" s="6">
        <v>59</v>
      </c>
      <c r="G2282" s="6">
        <f t="shared" si="70"/>
        <v>59</v>
      </c>
      <c r="N2282" s="6">
        <f t="shared" si="71"/>
        <v>59</v>
      </c>
    </row>
    <row r="2283" spans="1:14" x14ac:dyDescent="0.25">
      <c r="A2283" s="6">
        <v>59</v>
      </c>
      <c r="G2283" s="6">
        <f t="shared" si="70"/>
        <v>59</v>
      </c>
      <c r="N2283" s="6">
        <f t="shared" si="71"/>
        <v>59</v>
      </c>
    </row>
    <row r="2284" spans="1:14" x14ac:dyDescent="0.25">
      <c r="A2284" s="6">
        <v>59</v>
      </c>
      <c r="G2284" s="6">
        <f t="shared" si="70"/>
        <v>59</v>
      </c>
      <c r="N2284" s="6">
        <f t="shared" si="71"/>
        <v>59</v>
      </c>
    </row>
    <row r="2285" spans="1:14" x14ac:dyDescent="0.25">
      <c r="A2285" s="6">
        <v>59</v>
      </c>
      <c r="G2285" s="6">
        <f t="shared" si="70"/>
        <v>59</v>
      </c>
      <c r="N2285" s="6">
        <f t="shared" si="71"/>
        <v>59</v>
      </c>
    </row>
    <row r="2286" spans="1:14" x14ac:dyDescent="0.25">
      <c r="A2286" s="6">
        <v>59</v>
      </c>
      <c r="G2286" s="6">
        <f t="shared" si="70"/>
        <v>59</v>
      </c>
      <c r="N2286" s="6">
        <f t="shared" si="71"/>
        <v>59</v>
      </c>
    </row>
    <row r="2287" spans="1:14" x14ac:dyDescent="0.25">
      <c r="A2287" s="6">
        <v>59</v>
      </c>
      <c r="G2287" s="6">
        <f t="shared" si="70"/>
        <v>59</v>
      </c>
      <c r="N2287" s="6">
        <f t="shared" si="71"/>
        <v>59</v>
      </c>
    </row>
    <row r="2288" spans="1:14" x14ac:dyDescent="0.25">
      <c r="A2288" s="6">
        <v>59</v>
      </c>
      <c r="G2288" s="6">
        <f t="shared" si="70"/>
        <v>59</v>
      </c>
      <c r="N2288" s="6">
        <f t="shared" si="71"/>
        <v>59</v>
      </c>
    </row>
    <row r="2289" spans="1:14" x14ac:dyDescent="0.25">
      <c r="A2289" s="6">
        <v>59</v>
      </c>
      <c r="G2289" s="6">
        <f t="shared" si="70"/>
        <v>59</v>
      </c>
      <c r="N2289" s="6">
        <f t="shared" si="71"/>
        <v>59</v>
      </c>
    </row>
    <row r="2290" spans="1:14" x14ac:dyDescent="0.25">
      <c r="A2290" s="6">
        <v>56</v>
      </c>
      <c r="G2290" s="6">
        <f t="shared" si="70"/>
        <v>56</v>
      </c>
      <c r="N2290" s="6">
        <f t="shared" si="71"/>
        <v>56</v>
      </c>
    </row>
    <row r="2291" spans="1:14" x14ac:dyDescent="0.25">
      <c r="A2291" s="6">
        <v>56</v>
      </c>
      <c r="G2291" s="6">
        <f t="shared" si="70"/>
        <v>56</v>
      </c>
      <c r="N2291" s="6">
        <f t="shared" si="71"/>
        <v>56</v>
      </c>
    </row>
    <row r="2292" spans="1:14" x14ac:dyDescent="0.25">
      <c r="A2292" s="6">
        <v>56</v>
      </c>
      <c r="G2292" s="6">
        <f t="shared" si="70"/>
        <v>56</v>
      </c>
      <c r="N2292" s="6">
        <f t="shared" si="71"/>
        <v>56</v>
      </c>
    </row>
    <row r="2293" spans="1:14" x14ac:dyDescent="0.25">
      <c r="A2293" s="6">
        <v>56</v>
      </c>
      <c r="G2293" s="6">
        <f t="shared" si="70"/>
        <v>56</v>
      </c>
      <c r="N2293" s="6">
        <f t="shared" si="71"/>
        <v>56</v>
      </c>
    </row>
    <row r="2294" spans="1:14" x14ac:dyDescent="0.25">
      <c r="A2294" s="6">
        <v>56</v>
      </c>
      <c r="G2294" s="6">
        <f t="shared" si="70"/>
        <v>56</v>
      </c>
      <c r="N2294" s="6">
        <f t="shared" si="71"/>
        <v>56</v>
      </c>
    </row>
    <row r="2295" spans="1:14" x14ac:dyDescent="0.25">
      <c r="A2295" s="6">
        <v>19</v>
      </c>
      <c r="G2295" s="6">
        <f t="shared" si="70"/>
        <v>19</v>
      </c>
      <c r="N2295" s="6">
        <f t="shared" si="71"/>
        <v>19</v>
      </c>
    </row>
    <row r="2296" spans="1:14" x14ac:dyDescent="0.25">
      <c r="A2296" s="6">
        <v>19</v>
      </c>
      <c r="G2296" s="6">
        <f t="shared" si="70"/>
        <v>19</v>
      </c>
      <c r="N2296" s="6">
        <f t="shared" si="71"/>
        <v>19</v>
      </c>
    </row>
    <row r="2297" spans="1:14" x14ac:dyDescent="0.25">
      <c r="A2297" s="6">
        <v>19</v>
      </c>
      <c r="G2297" s="6">
        <f t="shared" si="70"/>
        <v>19</v>
      </c>
      <c r="N2297" s="6">
        <f t="shared" si="71"/>
        <v>19</v>
      </c>
    </row>
    <row r="2298" spans="1:14" x14ac:dyDescent="0.25">
      <c r="A2298" s="6">
        <v>19</v>
      </c>
      <c r="G2298" s="6">
        <f t="shared" si="70"/>
        <v>19</v>
      </c>
      <c r="N2298" s="6">
        <f t="shared" si="71"/>
        <v>19</v>
      </c>
    </row>
    <row r="2299" spans="1:14" x14ac:dyDescent="0.25">
      <c r="A2299" s="6">
        <v>19</v>
      </c>
      <c r="G2299" s="6">
        <f t="shared" si="70"/>
        <v>19</v>
      </c>
      <c r="N2299" s="6">
        <f t="shared" si="71"/>
        <v>19</v>
      </c>
    </row>
    <row r="2300" spans="1:14" x14ac:dyDescent="0.25">
      <c r="A2300" s="6">
        <v>19</v>
      </c>
      <c r="G2300" s="6">
        <f t="shared" si="70"/>
        <v>19</v>
      </c>
      <c r="N2300" s="6">
        <f t="shared" si="71"/>
        <v>19</v>
      </c>
    </row>
    <row r="2301" spans="1:14" x14ac:dyDescent="0.25">
      <c r="A2301" s="6">
        <v>19</v>
      </c>
      <c r="G2301" s="6">
        <f t="shared" si="70"/>
        <v>19</v>
      </c>
      <c r="N2301" s="6">
        <f t="shared" si="71"/>
        <v>19</v>
      </c>
    </row>
    <row r="2302" spans="1:14" x14ac:dyDescent="0.25">
      <c r="A2302" s="6">
        <v>19</v>
      </c>
      <c r="G2302" s="6">
        <f t="shared" si="70"/>
        <v>19</v>
      </c>
      <c r="N2302" s="6">
        <f t="shared" si="71"/>
        <v>19</v>
      </c>
    </row>
    <row r="2303" spans="1:14" x14ac:dyDescent="0.25">
      <c r="A2303" s="6">
        <v>19</v>
      </c>
      <c r="G2303" s="6">
        <f t="shared" si="70"/>
        <v>19</v>
      </c>
      <c r="N2303" s="6">
        <f t="shared" si="71"/>
        <v>19</v>
      </c>
    </row>
    <row r="2304" spans="1:14" x14ac:dyDescent="0.25">
      <c r="A2304" s="6">
        <v>19</v>
      </c>
      <c r="G2304" s="6">
        <f t="shared" si="70"/>
        <v>19</v>
      </c>
      <c r="N2304" s="6">
        <f t="shared" si="71"/>
        <v>19</v>
      </c>
    </row>
    <row r="2305" spans="1:14" x14ac:dyDescent="0.25">
      <c r="A2305" s="6">
        <v>19</v>
      </c>
      <c r="G2305" s="6">
        <f t="shared" si="70"/>
        <v>19</v>
      </c>
      <c r="N2305" s="6">
        <f t="shared" si="71"/>
        <v>19</v>
      </c>
    </row>
    <row r="2306" spans="1:14" x14ac:dyDescent="0.25">
      <c r="A2306" s="6">
        <v>19</v>
      </c>
      <c r="G2306" s="6">
        <f t="shared" si="70"/>
        <v>19</v>
      </c>
      <c r="N2306" s="6">
        <f t="shared" si="71"/>
        <v>19</v>
      </c>
    </row>
    <row r="2307" spans="1:14" x14ac:dyDescent="0.25">
      <c r="A2307" s="6">
        <v>90</v>
      </c>
      <c r="G2307" s="6">
        <f t="shared" si="70"/>
        <v>90</v>
      </c>
      <c r="N2307" s="6">
        <f t="shared" si="71"/>
        <v>90</v>
      </c>
    </row>
    <row r="2308" spans="1:14" x14ac:dyDescent="0.25">
      <c r="A2308" s="6">
        <v>90</v>
      </c>
      <c r="G2308" s="6">
        <f t="shared" ref="G2308:G2371" si="72">IF(A2308&lt;12.5,"59",A2308)</f>
        <v>90</v>
      </c>
      <c r="N2308" s="6">
        <f t="shared" ref="N2308:N2371" si="73">IF(G2308&lt;=17.5,"61",G2308)</f>
        <v>90</v>
      </c>
    </row>
    <row r="2309" spans="1:14" x14ac:dyDescent="0.25">
      <c r="A2309" s="6">
        <v>90</v>
      </c>
      <c r="G2309" s="6">
        <f t="shared" si="72"/>
        <v>90</v>
      </c>
      <c r="N2309" s="6">
        <f t="shared" si="73"/>
        <v>90</v>
      </c>
    </row>
    <row r="2310" spans="1:14" x14ac:dyDescent="0.25">
      <c r="A2310" s="6">
        <v>90</v>
      </c>
      <c r="G2310" s="6">
        <f t="shared" si="72"/>
        <v>90</v>
      </c>
      <c r="N2310" s="6">
        <f t="shared" si="73"/>
        <v>90</v>
      </c>
    </row>
    <row r="2311" spans="1:14" x14ac:dyDescent="0.25">
      <c r="A2311" s="6">
        <v>90</v>
      </c>
      <c r="G2311" s="6">
        <f t="shared" si="72"/>
        <v>90</v>
      </c>
      <c r="N2311" s="6">
        <f t="shared" si="73"/>
        <v>90</v>
      </c>
    </row>
    <row r="2312" spans="1:14" x14ac:dyDescent="0.25">
      <c r="A2312" s="6">
        <v>90</v>
      </c>
      <c r="G2312" s="6">
        <f t="shared" si="72"/>
        <v>90</v>
      </c>
      <c r="N2312" s="6">
        <f t="shared" si="73"/>
        <v>90</v>
      </c>
    </row>
    <row r="2313" spans="1:14" x14ac:dyDescent="0.25">
      <c r="A2313" s="6">
        <v>90</v>
      </c>
      <c r="G2313" s="6">
        <f t="shared" si="72"/>
        <v>90</v>
      </c>
      <c r="N2313" s="6">
        <f t="shared" si="73"/>
        <v>90</v>
      </c>
    </row>
    <row r="2314" spans="1:14" x14ac:dyDescent="0.25">
      <c r="A2314" s="6">
        <v>90</v>
      </c>
      <c r="G2314" s="6">
        <f t="shared" si="72"/>
        <v>90</v>
      </c>
      <c r="N2314" s="6">
        <f t="shared" si="73"/>
        <v>90</v>
      </c>
    </row>
    <row r="2315" spans="1:14" x14ac:dyDescent="0.25">
      <c r="A2315" s="6">
        <v>90</v>
      </c>
      <c r="G2315" s="6">
        <f t="shared" si="72"/>
        <v>90</v>
      </c>
      <c r="N2315" s="6">
        <f t="shared" si="73"/>
        <v>90</v>
      </c>
    </row>
    <row r="2316" spans="1:14" x14ac:dyDescent="0.25">
      <c r="A2316" s="6">
        <v>90</v>
      </c>
      <c r="G2316" s="6">
        <f t="shared" si="72"/>
        <v>90</v>
      </c>
      <c r="N2316" s="6">
        <f t="shared" si="73"/>
        <v>90</v>
      </c>
    </row>
    <row r="2317" spans="1:14" x14ac:dyDescent="0.25">
      <c r="A2317" s="6">
        <v>90</v>
      </c>
      <c r="G2317" s="6">
        <f t="shared" si="72"/>
        <v>90</v>
      </c>
      <c r="N2317" s="6">
        <f t="shared" si="73"/>
        <v>90</v>
      </c>
    </row>
    <row r="2318" spans="1:14" x14ac:dyDescent="0.25">
      <c r="A2318" s="6">
        <v>90</v>
      </c>
      <c r="G2318" s="6">
        <f t="shared" si="72"/>
        <v>90</v>
      </c>
      <c r="N2318" s="6">
        <f t="shared" si="73"/>
        <v>90</v>
      </c>
    </row>
    <row r="2319" spans="1:14" x14ac:dyDescent="0.25">
      <c r="A2319" s="6">
        <v>90</v>
      </c>
      <c r="G2319" s="6">
        <f t="shared" si="72"/>
        <v>90</v>
      </c>
      <c r="N2319" s="6">
        <f t="shared" si="73"/>
        <v>90</v>
      </c>
    </row>
    <row r="2320" spans="1:14" x14ac:dyDescent="0.25">
      <c r="A2320" s="6">
        <v>84</v>
      </c>
      <c r="G2320" s="6">
        <f t="shared" si="72"/>
        <v>84</v>
      </c>
      <c r="N2320" s="6">
        <f t="shared" si="73"/>
        <v>84</v>
      </c>
    </row>
    <row r="2321" spans="1:14" x14ac:dyDescent="0.25">
      <c r="A2321" s="6">
        <v>84</v>
      </c>
      <c r="G2321" s="6">
        <f t="shared" si="72"/>
        <v>84</v>
      </c>
      <c r="N2321" s="6">
        <f t="shared" si="73"/>
        <v>84</v>
      </c>
    </row>
    <row r="2322" spans="1:14" x14ac:dyDescent="0.25">
      <c r="A2322" s="6">
        <v>84</v>
      </c>
      <c r="G2322" s="6">
        <f t="shared" si="72"/>
        <v>84</v>
      </c>
      <c r="N2322" s="6">
        <f t="shared" si="73"/>
        <v>84</v>
      </c>
    </row>
    <row r="2323" spans="1:14" x14ac:dyDescent="0.25">
      <c r="A2323" s="6">
        <v>84</v>
      </c>
      <c r="G2323" s="6">
        <f t="shared" si="72"/>
        <v>84</v>
      </c>
      <c r="N2323" s="6">
        <f t="shared" si="73"/>
        <v>84</v>
      </c>
    </row>
    <row r="2324" spans="1:14" x14ac:dyDescent="0.25">
      <c r="A2324" s="6">
        <v>84</v>
      </c>
      <c r="G2324" s="6">
        <f t="shared" si="72"/>
        <v>84</v>
      </c>
      <c r="N2324" s="6">
        <f t="shared" si="73"/>
        <v>84</v>
      </c>
    </row>
    <row r="2325" spans="1:14" x14ac:dyDescent="0.25">
      <c r="A2325" s="6">
        <v>84</v>
      </c>
      <c r="G2325" s="6">
        <f t="shared" si="72"/>
        <v>84</v>
      </c>
      <c r="N2325" s="6">
        <f t="shared" si="73"/>
        <v>84</v>
      </c>
    </row>
    <row r="2326" spans="1:14" x14ac:dyDescent="0.25">
      <c r="A2326" s="6">
        <v>84</v>
      </c>
      <c r="G2326" s="6">
        <f t="shared" si="72"/>
        <v>84</v>
      </c>
      <c r="N2326" s="6">
        <f t="shared" si="73"/>
        <v>84</v>
      </c>
    </row>
    <row r="2327" spans="1:14" x14ac:dyDescent="0.25">
      <c r="A2327" s="6">
        <v>84</v>
      </c>
      <c r="G2327" s="6">
        <f t="shared" si="72"/>
        <v>84</v>
      </c>
      <c r="N2327" s="6">
        <f t="shared" si="73"/>
        <v>84</v>
      </c>
    </row>
    <row r="2328" spans="1:14" x14ac:dyDescent="0.25">
      <c r="A2328" s="6">
        <v>84</v>
      </c>
      <c r="G2328" s="6">
        <f t="shared" si="72"/>
        <v>84</v>
      </c>
      <c r="N2328" s="6">
        <f t="shared" si="73"/>
        <v>84</v>
      </c>
    </row>
    <row r="2329" spans="1:14" x14ac:dyDescent="0.25">
      <c r="A2329" s="6">
        <v>84</v>
      </c>
      <c r="G2329" s="6">
        <f t="shared" si="72"/>
        <v>84</v>
      </c>
      <c r="N2329" s="6">
        <f t="shared" si="73"/>
        <v>84</v>
      </c>
    </row>
    <row r="2330" spans="1:14" x14ac:dyDescent="0.25">
      <c r="A2330" s="6">
        <v>84</v>
      </c>
      <c r="G2330" s="6">
        <f t="shared" si="72"/>
        <v>84</v>
      </c>
      <c r="N2330" s="6">
        <f t="shared" si="73"/>
        <v>84</v>
      </c>
    </row>
    <row r="2331" spans="1:14" x14ac:dyDescent="0.25">
      <c r="A2331" s="6">
        <v>58</v>
      </c>
      <c r="G2331" s="6">
        <f t="shared" si="72"/>
        <v>58</v>
      </c>
      <c r="N2331" s="6">
        <f t="shared" si="73"/>
        <v>58</v>
      </c>
    </row>
    <row r="2332" spans="1:14" x14ac:dyDescent="0.25">
      <c r="A2332" s="6">
        <v>58</v>
      </c>
      <c r="G2332" s="6">
        <f t="shared" si="72"/>
        <v>58</v>
      </c>
      <c r="N2332" s="6">
        <f t="shared" si="73"/>
        <v>58</v>
      </c>
    </row>
    <row r="2333" spans="1:14" x14ac:dyDescent="0.25">
      <c r="A2333" s="6">
        <v>58</v>
      </c>
      <c r="G2333" s="6">
        <f t="shared" si="72"/>
        <v>58</v>
      </c>
      <c r="N2333" s="6">
        <f t="shared" si="73"/>
        <v>58</v>
      </c>
    </row>
    <row r="2334" spans="1:14" x14ac:dyDescent="0.25">
      <c r="A2334" s="6">
        <v>58</v>
      </c>
      <c r="G2334" s="6">
        <f t="shared" si="72"/>
        <v>58</v>
      </c>
      <c r="N2334" s="6">
        <f t="shared" si="73"/>
        <v>58</v>
      </c>
    </row>
    <row r="2335" spans="1:14" x14ac:dyDescent="0.25">
      <c r="A2335" s="6">
        <v>58</v>
      </c>
      <c r="G2335" s="6">
        <f t="shared" si="72"/>
        <v>58</v>
      </c>
      <c r="N2335" s="6">
        <f t="shared" si="73"/>
        <v>58</v>
      </c>
    </row>
    <row r="2336" spans="1:14" x14ac:dyDescent="0.25">
      <c r="A2336" s="6">
        <v>58</v>
      </c>
      <c r="G2336" s="6">
        <f t="shared" si="72"/>
        <v>58</v>
      </c>
      <c r="N2336" s="6">
        <f t="shared" si="73"/>
        <v>58</v>
      </c>
    </row>
    <row r="2337" spans="1:14" x14ac:dyDescent="0.25">
      <c r="A2337" s="6">
        <v>58</v>
      </c>
      <c r="G2337" s="6">
        <f t="shared" si="72"/>
        <v>58</v>
      </c>
      <c r="N2337" s="6">
        <f t="shared" si="73"/>
        <v>58</v>
      </c>
    </row>
    <row r="2338" spans="1:14" x14ac:dyDescent="0.25">
      <c r="A2338" s="6">
        <v>58</v>
      </c>
      <c r="G2338" s="6">
        <f t="shared" si="72"/>
        <v>58</v>
      </c>
      <c r="N2338" s="6">
        <f t="shared" si="73"/>
        <v>58</v>
      </c>
    </row>
    <row r="2339" spans="1:14" x14ac:dyDescent="0.25">
      <c r="A2339" s="6">
        <v>58</v>
      </c>
      <c r="G2339" s="6">
        <f t="shared" si="72"/>
        <v>58</v>
      </c>
      <c r="N2339" s="6">
        <f t="shared" si="73"/>
        <v>58</v>
      </c>
    </row>
    <row r="2340" spans="1:14" x14ac:dyDescent="0.25">
      <c r="A2340" s="6">
        <v>58</v>
      </c>
      <c r="G2340" s="6">
        <f t="shared" si="72"/>
        <v>58</v>
      </c>
      <c r="N2340" s="6">
        <f t="shared" si="73"/>
        <v>58</v>
      </c>
    </row>
    <row r="2341" spans="1:14" x14ac:dyDescent="0.25">
      <c r="A2341" s="6">
        <v>58</v>
      </c>
      <c r="G2341" s="6">
        <f t="shared" si="72"/>
        <v>58</v>
      </c>
      <c r="N2341" s="6">
        <f t="shared" si="73"/>
        <v>58</v>
      </c>
    </row>
    <row r="2342" spans="1:14" x14ac:dyDescent="0.25">
      <c r="A2342" s="6">
        <v>58</v>
      </c>
      <c r="G2342" s="6">
        <f t="shared" si="72"/>
        <v>58</v>
      </c>
      <c r="N2342" s="6">
        <f t="shared" si="73"/>
        <v>58</v>
      </c>
    </row>
    <row r="2343" spans="1:14" x14ac:dyDescent="0.25">
      <c r="A2343" s="6">
        <v>58</v>
      </c>
      <c r="G2343" s="6">
        <f t="shared" si="72"/>
        <v>58</v>
      </c>
      <c r="N2343" s="6">
        <f t="shared" si="73"/>
        <v>58</v>
      </c>
    </row>
    <row r="2344" spans="1:14" x14ac:dyDescent="0.25">
      <c r="A2344" s="6">
        <v>58</v>
      </c>
      <c r="G2344" s="6">
        <f t="shared" si="72"/>
        <v>58</v>
      </c>
      <c r="N2344" s="6">
        <f t="shared" si="73"/>
        <v>58</v>
      </c>
    </row>
    <row r="2345" spans="1:14" x14ac:dyDescent="0.25">
      <c r="A2345" s="6">
        <v>58</v>
      </c>
      <c r="G2345" s="6">
        <f t="shared" si="72"/>
        <v>58</v>
      </c>
      <c r="N2345" s="6">
        <f t="shared" si="73"/>
        <v>58</v>
      </c>
    </row>
    <row r="2346" spans="1:14" x14ac:dyDescent="0.25">
      <c r="A2346" s="6">
        <v>58</v>
      </c>
      <c r="G2346" s="6">
        <f t="shared" si="72"/>
        <v>58</v>
      </c>
      <c r="N2346" s="6">
        <f t="shared" si="73"/>
        <v>58</v>
      </c>
    </row>
    <row r="2347" spans="1:14" x14ac:dyDescent="0.25">
      <c r="A2347" s="6">
        <v>58</v>
      </c>
      <c r="G2347" s="6">
        <f t="shared" si="72"/>
        <v>58</v>
      </c>
      <c r="N2347" s="6">
        <f t="shared" si="73"/>
        <v>58</v>
      </c>
    </row>
    <row r="2348" spans="1:14" x14ac:dyDescent="0.25">
      <c r="A2348" s="6">
        <v>66</v>
      </c>
      <c r="G2348" s="6">
        <f t="shared" si="72"/>
        <v>66</v>
      </c>
      <c r="N2348" s="6">
        <f t="shared" si="73"/>
        <v>66</v>
      </c>
    </row>
    <row r="2349" spans="1:14" x14ac:dyDescent="0.25">
      <c r="A2349" s="6">
        <v>66</v>
      </c>
      <c r="G2349" s="6">
        <f t="shared" si="72"/>
        <v>66</v>
      </c>
      <c r="N2349" s="6">
        <f t="shared" si="73"/>
        <v>66</v>
      </c>
    </row>
    <row r="2350" spans="1:14" x14ac:dyDescent="0.25">
      <c r="A2350" s="6">
        <v>66</v>
      </c>
      <c r="G2350" s="6">
        <f t="shared" si="72"/>
        <v>66</v>
      </c>
      <c r="N2350" s="6">
        <f t="shared" si="73"/>
        <v>66</v>
      </c>
    </row>
    <row r="2351" spans="1:14" x14ac:dyDescent="0.25">
      <c r="A2351" s="6">
        <v>66</v>
      </c>
      <c r="G2351" s="6">
        <f t="shared" si="72"/>
        <v>66</v>
      </c>
      <c r="N2351" s="6">
        <f t="shared" si="73"/>
        <v>66</v>
      </c>
    </row>
    <row r="2352" spans="1:14" x14ac:dyDescent="0.25">
      <c r="A2352" s="6">
        <v>66</v>
      </c>
      <c r="G2352" s="6">
        <f t="shared" si="72"/>
        <v>66</v>
      </c>
      <c r="N2352" s="6">
        <f t="shared" si="73"/>
        <v>66</v>
      </c>
    </row>
    <row r="2353" spans="1:14" x14ac:dyDescent="0.25">
      <c r="A2353" s="6">
        <v>66</v>
      </c>
      <c r="G2353" s="6">
        <f t="shared" si="72"/>
        <v>66</v>
      </c>
      <c r="N2353" s="6">
        <f t="shared" si="73"/>
        <v>66</v>
      </c>
    </row>
    <row r="2354" spans="1:14" x14ac:dyDescent="0.25">
      <c r="A2354" s="6">
        <v>66</v>
      </c>
      <c r="G2354" s="6">
        <f t="shared" si="72"/>
        <v>66</v>
      </c>
      <c r="N2354" s="6">
        <f t="shared" si="73"/>
        <v>66</v>
      </c>
    </row>
    <row r="2355" spans="1:14" x14ac:dyDescent="0.25">
      <c r="A2355" s="6">
        <v>66</v>
      </c>
      <c r="G2355" s="6">
        <f t="shared" si="72"/>
        <v>66</v>
      </c>
      <c r="N2355" s="6">
        <f t="shared" si="73"/>
        <v>66</v>
      </c>
    </row>
    <row r="2356" spans="1:14" x14ac:dyDescent="0.25">
      <c r="A2356" s="6">
        <v>66</v>
      </c>
      <c r="G2356" s="6">
        <f t="shared" si="72"/>
        <v>66</v>
      </c>
      <c r="N2356" s="6">
        <f t="shared" si="73"/>
        <v>66</v>
      </c>
    </row>
    <row r="2357" spans="1:14" x14ac:dyDescent="0.25">
      <c r="A2357" s="6">
        <v>66</v>
      </c>
      <c r="G2357" s="6">
        <f t="shared" si="72"/>
        <v>66</v>
      </c>
      <c r="N2357" s="6">
        <f t="shared" si="73"/>
        <v>66</v>
      </c>
    </row>
    <row r="2358" spans="1:14" x14ac:dyDescent="0.25">
      <c r="A2358" s="6">
        <v>66</v>
      </c>
      <c r="G2358" s="6">
        <f t="shared" si="72"/>
        <v>66</v>
      </c>
      <c r="N2358" s="6">
        <f t="shared" si="73"/>
        <v>66</v>
      </c>
    </row>
    <row r="2359" spans="1:14" x14ac:dyDescent="0.25">
      <c r="A2359" s="6">
        <v>62</v>
      </c>
      <c r="G2359" s="6">
        <f t="shared" si="72"/>
        <v>62</v>
      </c>
      <c r="N2359" s="6">
        <f t="shared" si="73"/>
        <v>62</v>
      </c>
    </row>
    <row r="2360" spans="1:14" x14ac:dyDescent="0.25">
      <c r="A2360" s="6">
        <v>62</v>
      </c>
      <c r="G2360" s="6">
        <f t="shared" si="72"/>
        <v>62</v>
      </c>
      <c r="N2360" s="6">
        <f t="shared" si="73"/>
        <v>62</v>
      </c>
    </row>
    <row r="2361" spans="1:14" x14ac:dyDescent="0.25">
      <c r="A2361" s="6">
        <v>62</v>
      </c>
      <c r="G2361" s="6">
        <f t="shared" si="72"/>
        <v>62</v>
      </c>
      <c r="N2361" s="6">
        <f t="shared" si="73"/>
        <v>62</v>
      </c>
    </row>
    <row r="2362" spans="1:14" x14ac:dyDescent="0.25">
      <c r="A2362" s="6">
        <v>62</v>
      </c>
      <c r="G2362" s="6">
        <f t="shared" si="72"/>
        <v>62</v>
      </c>
      <c r="N2362" s="6">
        <f t="shared" si="73"/>
        <v>62</v>
      </c>
    </row>
    <row r="2363" spans="1:14" x14ac:dyDescent="0.25">
      <c r="A2363" s="6">
        <v>62</v>
      </c>
      <c r="G2363" s="6">
        <f t="shared" si="72"/>
        <v>62</v>
      </c>
      <c r="N2363" s="6">
        <f t="shared" si="73"/>
        <v>62</v>
      </c>
    </row>
    <row r="2364" spans="1:14" x14ac:dyDescent="0.25">
      <c r="A2364" s="6">
        <v>62</v>
      </c>
      <c r="G2364" s="6">
        <f t="shared" si="72"/>
        <v>62</v>
      </c>
      <c r="N2364" s="6">
        <f t="shared" si="73"/>
        <v>62</v>
      </c>
    </row>
    <row r="2365" spans="1:14" x14ac:dyDescent="0.25">
      <c r="A2365" s="6">
        <v>62</v>
      </c>
      <c r="G2365" s="6">
        <f t="shared" si="72"/>
        <v>62</v>
      </c>
      <c r="N2365" s="6">
        <f t="shared" si="73"/>
        <v>62</v>
      </c>
    </row>
    <row r="2366" spans="1:14" x14ac:dyDescent="0.25">
      <c r="A2366" s="6">
        <v>62</v>
      </c>
      <c r="G2366" s="6">
        <f t="shared" si="72"/>
        <v>62</v>
      </c>
      <c r="N2366" s="6">
        <f t="shared" si="73"/>
        <v>62</v>
      </c>
    </row>
    <row r="2367" spans="1:14" x14ac:dyDescent="0.25">
      <c r="A2367" s="6">
        <v>62</v>
      </c>
      <c r="G2367" s="6">
        <f t="shared" si="72"/>
        <v>62</v>
      </c>
      <c r="N2367" s="6">
        <f t="shared" si="73"/>
        <v>62</v>
      </c>
    </row>
    <row r="2368" spans="1:14" x14ac:dyDescent="0.25">
      <c r="A2368" s="6">
        <v>62</v>
      </c>
      <c r="G2368" s="6">
        <f t="shared" si="72"/>
        <v>62</v>
      </c>
      <c r="N2368" s="6">
        <f t="shared" si="73"/>
        <v>62</v>
      </c>
    </row>
    <row r="2369" spans="1:14" x14ac:dyDescent="0.25">
      <c r="A2369" s="6">
        <v>62</v>
      </c>
      <c r="G2369" s="6">
        <f t="shared" si="72"/>
        <v>62</v>
      </c>
      <c r="N2369" s="6">
        <f t="shared" si="73"/>
        <v>62</v>
      </c>
    </row>
    <row r="2370" spans="1:14" x14ac:dyDescent="0.25">
      <c r="A2370" s="6">
        <v>62</v>
      </c>
      <c r="G2370" s="6">
        <f t="shared" si="72"/>
        <v>62</v>
      </c>
      <c r="N2370" s="6">
        <f t="shared" si="73"/>
        <v>62</v>
      </c>
    </row>
    <row r="2371" spans="1:14" x14ac:dyDescent="0.25">
      <c r="A2371" s="6">
        <v>62</v>
      </c>
      <c r="G2371" s="6">
        <f t="shared" si="72"/>
        <v>62</v>
      </c>
      <c r="N2371" s="6">
        <f t="shared" si="73"/>
        <v>62</v>
      </c>
    </row>
    <row r="2372" spans="1:14" x14ac:dyDescent="0.25">
      <c r="A2372" s="6">
        <v>62</v>
      </c>
      <c r="G2372" s="6">
        <f t="shared" ref="G2372:G2435" si="74">IF(A2372&lt;12.5,"59",A2372)</f>
        <v>62</v>
      </c>
      <c r="N2372" s="6">
        <f t="shared" ref="N2372:N2435" si="75">IF(G2372&lt;=17.5,"61",G2372)</f>
        <v>62</v>
      </c>
    </row>
    <row r="2373" spans="1:14" x14ac:dyDescent="0.25">
      <c r="A2373" s="6">
        <v>62</v>
      </c>
      <c r="G2373" s="6">
        <f t="shared" si="74"/>
        <v>62</v>
      </c>
      <c r="N2373" s="6">
        <f t="shared" si="75"/>
        <v>62</v>
      </c>
    </row>
    <row r="2374" spans="1:14" x14ac:dyDescent="0.25">
      <c r="A2374" s="6">
        <v>62</v>
      </c>
      <c r="G2374" s="6">
        <f t="shared" si="74"/>
        <v>62</v>
      </c>
      <c r="N2374" s="6">
        <f t="shared" si="75"/>
        <v>62</v>
      </c>
    </row>
    <row r="2375" spans="1:14" x14ac:dyDescent="0.25">
      <c r="A2375" s="6">
        <v>62</v>
      </c>
      <c r="G2375" s="6">
        <f t="shared" si="74"/>
        <v>62</v>
      </c>
      <c r="N2375" s="6">
        <f t="shared" si="75"/>
        <v>62</v>
      </c>
    </row>
    <row r="2376" spans="1:14" x14ac:dyDescent="0.25">
      <c r="A2376" s="6">
        <v>62</v>
      </c>
      <c r="G2376" s="6">
        <f t="shared" si="74"/>
        <v>62</v>
      </c>
      <c r="N2376" s="6">
        <f t="shared" si="75"/>
        <v>62</v>
      </c>
    </row>
    <row r="2377" spans="1:14" x14ac:dyDescent="0.25">
      <c r="A2377" s="6">
        <v>62</v>
      </c>
      <c r="G2377" s="6">
        <f t="shared" si="74"/>
        <v>62</v>
      </c>
      <c r="N2377" s="6">
        <f t="shared" si="75"/>
        <v>62</v>
      </c>
    </row>
    <row r="2378" spans="1:14" x14ac:dyDescent="0.25">
      <c r="A2378" s="6">
        <v>62</v>
      </c>
      <c r="G2378" s="6">
        <f t="shared" si="74"/>
        <v>62</v>
      </c>
      <c r="N2378" s="6">
        <f t="shared" si="75"/>
        <v>62</v>
      </c>
    </row>
    <row r="2379" spans="1:14" x14ac:dyDescent="0.25">
      <c r="A2379" s="6">
        <v>62</v>
      </c>
      <c r="G2379" s="6">
        <f t="shared" si="74"/>
        <v>62</v>
      </c>
      <c r="N2379" s="6">
        <f t="shared" si="75"/>
        <v>62</v>
      </c>
    </row>
    <row r="2380" spans="1:14" x14ac:dyDescent="0.25">
      <c r="A2380" s="6">
        <v>62</v>
      </c>
      <c r="G2380" s="6">
        <f t="shared" si="74"/>
        <v>62</v>
      </c>
      <c r="N2380" s="6">
        <f t="shared" si="75"/>
        <v>62</v>
      </c>
    </row>
    <row r="2381" spans="1:14" x14ac:dyDescent="0.25">
      <c r="A2381" s="6">
        <v>62</v>
      </c>
      <c r="G2381" s="6">
        <f t="shared" si="74"/>
        <v>62</v>
      </c>
      <c r="N2381" s="6">
        <f t="shared" si="75"/>
        <v>62</v>
      </c>
    </row>
    <row r="2382" spans="1:14" x14ac:dyDescent="0.25">
      <c r="A2382" s="6">
        <v>62</v>
      </c>
      <c r="G2382" s="6">
        <f t="shared" si="74"/>
        <v>62</v>
      </c>
      <c r="N2382" s="6">
        <f t="shared" si="75"/>
        <v>62</v>
      </c>
    </row>
    <row r="2383" spans="1:14" x14ac:dyDescent="0.25">
      <c r="A2383" s="6">
        <v>14</v>
      </c>
      <c r="G2383" s="6">
        <f t="shared" si="74"/>
        <v>14</v>
      </c>
      <c r="N2383" s="6" t="str">
        <f t="shared" si="75"/>
        <v>61</v>
      </c>
    </row>
    <row r="2384" spans="1:14" x14ac:dyDescent="0.25">
      <c r="A2384" s="6">
        <v>87</v>
      </c>
      <c r="G2384" s="6">
        <f t="shared" si="74"/>
        <v>87</v>
      </c>
      <c r="N2384" s="6">
        <f t="shared" si="75"/>
        <v>87</v>
      </c>
    </row>
    <row r="2385" spans="1:14" x14ac:dyDescent="0.25">
      <c r="A2385" s="6">
        <v>87</v>
      </c>
      <c r="G2385" s="6">
        <f t="shared" si="74"/>
        <v>87</v>
      </c>
      <c r="N2385" s="6">
        <f t="shared" si="75"/>
        <v>87</v>
      </c>
    </row>
    <row r="2386" spans="1:14" x14ac:dyDescent="0.25">
      <c r="A2386" s="6">
        <v>87</v>
      </c>
      <c r="G2386" s="6">
        <f t="shared" si="74"/>
        <v>87</v>
      </c>
      <c r="N2386" s="6">
        <f t="shared" si="75"/>
        <v>87</v>
      </c>
    </row>
    <row r="2387" spans="1:14" x14ac:dyDescent="0.25">
      <c r="A2387" s="6">
        <v>87</v>
      </c>
      <c r="G2387" s="6">
        <f t="shared" si="74"/>
        <v>87</v>
      </c>
      <c r="N2387" s="6">
        <f t="shared" si="75"/>
        <v>87</v>
      </c>
    </row>
    <row r="2388" spans="1:14" x14ac:dyDescent="0.25">
      <c r="A2388" s="6">
        <v>87</v>
      </c>
      <c r="G2388" s="6">
        <f t="shared" si="74"/>
        <v>87</v>
      </c>
      <c r="N2388" s="6">
        <f t="shared" si="75"/>
        <v>87</v>
      </c>
    </row>
    <row r="2389" spans="1:14" x14ac:dyDescent="0.25">
      <c r="A2389" s="6">
        <v>87</v>
      </c>
      <c r="G2389" s="6">
        <f t="shared" si="74"/>
        <v>87</v>
      </c>
      <c r="N2389" s="6">
        <f t="shared" si="75"/>
        <v>87</v>
      </c>
    </row>
    <row r="2390" spans="1:14" x14ac:dyDescent="0.25">
      <c r="A2390" s="6">
        <v>87</v>
      </c>
      <c r="G2390" s="6">
        <f t="shared" si="74"/>
        <v>87</v>
      </c>
      <c r="N2390" s="6">
        <f t="shared" si="75"/>
        <v>87</v>
      </c>
    </row>
    <row r="2391" spans="1:14" x14ac:dyDescent="0.25">
      <c r="A2391" s="6">
        <v>87</v>
      </c>
      <c r="G2391" s="6">
        <f t="shared" si="74"/>
        <v>87</v>
      </c>
      <c r="N2391" s="6">
        <f t="shared" si="75"/>
        <v>87</v>
      </c>
    </row>
    <row r="2392" spans="1:14" x14ac:dyDescent="0.25">
      <c r="A2392" s="6">
        <v>87</v>
      </c>
      <c r="G2392" s="6">
        <f t="shared" si="74"/>
        <v>87</v>
      </c>
      <c r="N2392" s="6">
        <f t="shared" si="75"/>
        <v>87</v>
      </c>
    </row>
    <row r="2393" spans="1:14" x14ac:dyDescent="0.25">
      <c r="A2393" s="6">
        <v>87</v>
      </c>
      <c r="G2393" s="6">
        <f t="shared" si="74"/>
        <v>87</v>
      </c>
      <c r="N2393" s="6">
        <f t="shared" si="75"/>
        <v>87</v>
      </c>
    </row>
    <row r="2394" spans="1:14" x14ac:dyDescent="0.25">
      <c r="A2394" s="6">
        <v>87</v>
      </c>
      <c r="G2394" s="6">
        <f t="shared" si="74"/>
        <v>87</v>
      </c>
      <c r="N2394" s="6">
        <f t="shared" si="75"/>
        <v>87</v>
      </c>
    </row>
    <row r="2395" spans="1:14" x14ac:dyDescent="0.25">
      <c r="A2395" s="6">
        <v>75</v>
      </c>
      <c r="G2395" s="6">
        <f t="shared" si="74"/>
        <v>75</v>
      </c>
      <c r="N2395" s="6">
        <f t="shared" si="75"/>
        <v>75</v>
      </c>
    </row>
    <row r="2396" spans="1:14" x14ac:dyDescent="0.25">
      <c r="A2396" s="6">
        <v>75</v>
      </c>
      <c r="G2396" s="6">
        <f t="shared" si="74"/>
        <v>75</v>
      </c>
      <c r="N2396" s="6">
        <f t="shared" si="75"/>
        <v>75</v>
      </c>
    </row>
    <row r="2397" spans="1:14" x14ac:dyDescent="0.25">
      <c r="A2397" s="6">
        <v>75</v>
      </c>
      <c r="G2397" s="6">
        <f t="shared" si="74"/>
        <v>75</v>
      </c>
      <c r="N2397" s="6">
        <f t="shared" si="75"/>
        <v>75</v>
      </c>
    </row>
    <row r="2398" spans="1:14" x14ac:dyDescent="0.25">
      <c r="A2398" s="6">
        <v>75</v>
      </c>
      <c r="G2398" s="6">
        <f t="shared" si="74"/>
        <v>75</v>
      </c>
      <c r="N2398" s="6">
        <f t="shared" si="75"/>
        <v>75</v>
      </c>
    </row>
    <row r="2399" spans="1:14" x14ac:dyDescent="0.25">
      <c r="A2399" s="6">
        <v>75</v>
      </c>
      <c r="G2399" s="6">
        <f t="shared" si="74"/>
        <v>75</v>
      </c>
      <c r="N2399" s="6">
        <f t="shared" si="75"/>
        <v>75</v>
      </c>
    </row>
    <row r="2400" spans="1:14" x14ac:dyDescent="0.25">
      <c r="A2400" s="6">
        <v>75</v>
      </c>
      <c r="G2400" s="6">
        <f t="shared" si="74"/>
        <v>75</v>
      </c>
      <c r="N2400" s="6">
        <f t="shared" si="75"/>
        <v>75</v>
      </c>
    </row>
    <row r="2401" spans="1:14" x14ac:dyDescent="0.25">
      <c r="A2401" s="6">
        <v>75</v>
      </c>
      <c r="G2401" s="6">
        <f t="shared" si="74"/>
        <v>75</v>
      </c>
      <c r="N2401" s="6">
        <f t="shared" si="75"/>
        <v>75</v>
      </c>
    </row>
    <row r="2402" spans="1:14" x14ac:dyDescent="0.25">
      <c r="A2402" s="6">
        <v>75</v>
      </c>
      <c r="G2402" s="6">
        <f t="shared" si="74"/>
        <v>75</v>
      </c>
      <c r="N2402" s="6">
        <f t="shared" si="75"/>
        <v>75</v>
      </c>
    </row>
    <row r="2403" spans="1:14" x14ac:dyDescent="0.25">
      <c r="A2403" s="6">
        <v>75</v>
      </c>
      <c r="G2403" s="6">
        <f t="shared" si="74"/>
        <v>75</v>
      </c>
      <c r="N2403" s="6">
        <f t="shared" si="75"/>
        <v>75</v>
      </c>
    </row>
    <row r="2404" spans="1:14" x14ac:dyDescent="0.25">
      <c r="A2404" s="6">
        <v>75</v>
      </c>
      <c r="G2404" s="6">
        <f t="shared" si="74"/>
        <v>75</v>
      </c>
      <c r="N2404" s="6">
        <f t="shared" si="75"/>
        <v>75</v>
      </c>
    </row>
    <row r="2405" spans="1:14" x14ac:dyDescent="0.25">
      <c r="A2405" s="6">
        <v>75</v>
      </c>
      <c r="G2405" s="6">
        <f t="shared" si="74"/>
        <v>75</v>
      </c>
      <c r="N2405" s="6">
        <f t="shared" si="75"/>
        <v>75</v>
      </c>
    </row>
    <row r="2406" spans="1:14" x14ac:dyDescent="0.25">
      <c r="A2406" s="6">
        <v>75</v>
      </c>
      <c r="G2406" s="6">
        <f t="shared" si="74"/>
        <v>75</v>
      </c>
      <c r="N2406" s="6">
        <f t="shared" si="75"/>
        <v>75</v>
      </c>
    </row>
    <row r="2407" spans="1:14" x14ac:dyDescent="0.25">
      <c r="A2407" s="6">
        <v>68</v>
      </c>
      <c r="G2407" s="6">
        <f t="shared" si="74"/>
        <v>68</v>
      </c>
      <c r="N2407" s="6">
        <f t="shared" si="75"/>
        <v>68</v>
      </c>
    </row>
    <row r="2408" spans="1:14" x14ac:dyDescent="0.25">
      <c r="A2408" s="6">
        <v>68</v>
      </c>
      <c r="G2408" s="6">
        <f t="shared" si="74"/>
        <v>68</v>
      </c>
      <c r="N2408" s="6">
        <f t="shared" si="75"/>
        <v>68</v>
      </c>
    </row>
    <row r="2409" spans="1:14" x14ac:dyDescent="0.25">
      <c r="A2409" s="6">
        <v>68</v>
      </c>
      <c r="G2409" s="6">
        <f t="shared" si="74"/>
        <v>68</v>
      </c>
      <c r="N2409" s="6">
        <f t="shared" si="75"/>
        <v>68</v>
      </c>
    </row>
    <row r="2410" spans="1:14" x14ac:dyDescent="0.25">
      <c r="A2410" s="6">
        <v>68</v>
      </c>
      <c r="G2410" s="6">
        <f t="shared" si="74"/>
        <v>68</v>
      </c>
      <c r="N2410" s="6">
        <f t="shared" si="75"/>
        <v>68</v>
      </c>
    </row>
    <row r="2411" spans="1:14" x14ac:dyDescent="0.25">
      <c r="A2411" s="6">
        <v>45</v>
      </c>
      <c r="G2411" s="6">
        <f t="shared" si="74"/>
        <v>45</v>
      </c>
      <c r="N2411" s="6">
        <f t="shared" si="75"/>
        <v>45</v>
      </c>
    </row>
    <row r="2412" spans="1:14" x14ac:dyDescent="0.25">
      <c r="A2412" s="6">
        <v>45</v>
      </c>
      <c r="G2412" s="6">
        <f t="shared" si="74"/>
        <v>45</v>
      </c>
      <c r="N2412" s="6">
        <f t="shared" si="75"/>
        <v>45</v>
      </c>
    </row>
    <row r="2413" spans="1:14" x14ac:dyDescent="0.25">
      <c r="A2413" s="6">
        <v>45</v>
      </c>
      <c r="G2413" s="6">
        <f t="shared" si="74"/>
        <v>45</v>
      </c>
      <c r="N2413" s="6">
        <f t="shared" si="75"/>
        <v>45</v>
      </c>
    </row>
    <row r="2414" spans="1:14" x14ac:dyDescent="0.25">
      <c r="A2414" s="6">
        <v>45</v>
      </c>
      <c r="G2414" s="6">
        <f t="shared" si="74"/>
        <v>45</v>
      </c>
      <c r="N2414" s="6">
        <f t="shared" si="75"/>
        <v>45</v>
      </c>
    </row>
    <row r="2415" spans="1:14" x14ac:dyDescent="0.25">
      <c r="A2415" s="6">
        <v>45</v>
      </c>
      <c r="G2415" s="6">
        <f t="shared" si="74"/>
        <v>45</v>
      </c>
      <c r="N2415" s="6">
        <f t="shared" si="75"/>
        <v>45</v>
      </c>
    </row>
    <row r="2416" spans="1:14" x14ac:dyDescent="0.25">
      <c r="A2416" s="6">
        <v>45</v>
      </c>
      <c r="G2416" s="6">
        <f t="shared" si="74"/>
        <v>45</v>
      </c>
      <c r="N2416" s="6">
        <f t="shared" si="75"/>
        <v>45</v>
      </c>
    </row>
    <row r="2417" spans="1:14" x14ac:dyDescent="0.25">
      <c r="A2417" s="6">
        <v>45</v>
      </c>
      <c r="G2417" s="6">
        <f t="shared" si="74"/>
        <v>45</v>
      </c>
      <c r="N2417" s="6">
        <f t="shared" si="75"/>
        <v>45</v>
      </c>
    </row>
    <row r="2418" spans="1:14" x14ac:dyDescent="0.25">
      <c r="A2418" s="6">
        <v>45</v>
      </c>
      <c r="G2418" s="6">
        <f t="shared" si="74"/>
        <v>45</v>
      </c>
      <c r="N2418" s="6">
        <f t="shared" si="75"/>
        <v>45</v>
      </c>
    </row>
    <row r="2419" spans="1:14" x14ac:dyDescent="0.25">
      <c r="A2419" s="6">
        <v>45</v>
      </c>
      <c r="G2419" s="6">
        <f t="shared" si="74"/>
        <v>45</v>
      </c>
      <c r="N2419" s="6">
        <f t="shared" si="75"/>
        <v>45</v>
      </c>
    </row>
    <row r="2420" spans="1:14" x14ac:dyDescent="0.25">
      <c r="A2420" s="6">
        <v>45</v>
      </c>
      <c r="G2420" s="6">
        <f t="shared" si="74"/>
        <v>45</v>
      </c>
      <c r="N2420" s="6">
        <f t="shared" si="75"/>
        <v>45</v>
      </c>
    </row>
    <row r="2421" spans="1:14" x14ac:dyDescent="0.25">
      <c r="A2421" s="6">
        <v>45</v>
      </c>
      <c r="G2421" s="6">
        <f t="shared" si="74"/>
        <v>45</v>
      </c>
      <c r="N2421" s="6">
        <f t="shared" si="75"/>
        <v>45</v>
      </c>
    </row>
    <row r="2422" spans="1:14" x14ac:dyDescent="0.25">
      <c r="A2422" s="6">
        <v>45</v>
      </c>
      <c r="G2422" s="6">
        <f t="shared" si="74"/>
        <v>45</v>
      </c>
      <c r="N2422" s="6">
        <f t="shared" si="75"/>
        <v>45</v>
      </c>
    </row>
    <row r="2423" spans="1:14" x14ac:dyDescent="0.25">
      <c r="A2423" s="6">
        <v>45</v>
      </c>
      <c r="G2423" s="6">
        <f t="shared" si="74"/>
        <v>45</v>
      </c>
      <c r="N2423" s="6">
        <f t="shared" si="75"/>
        <v>45</v>
      </c>
    </row>
    <row r="2424" spans="1:14" x14ac:dyDescent="0.25">
      <c r="A2424" s="6">
        <v>45</v>
      </c>
      <c r="G2424" s="6">
        <f t="shared" si="74"/>
        <v>45</v>
      </c>
      <c r="N2424" s="6">
        <f t="shared" si="75"/>
        <v>45</v>
      </c>
    </row>
    <row r="2425" spans="1:14" x14ac:dyDescent="0.25">
      <c r="A2425" s="6">
        <v>68</v>
      </c>
      <c r="G2425" s="6">
        <f t="shared" si="74"/>
        <v>68</v>
      </c>
      <c r="N2425" s="6">
        <f t="shared" si="75"/>
        <v>68</v>
      </c>
    </row>
    <row r="2426" spans="1:14" x14ac:dyDescent="0.25">
      <c r="A2426" s="6">
        <v>68</v>
      </c>
      <c r="G2426" s="6">
        <f t="shared" si="74"/>
        <v>68</v>
      </c>
      <c r="N2426" s="6">
        <f t="shared" si="75"/>
        <v>68</v>
      </c>
    </row>
    <row r="2427" spans="1:14" x14ac:dyDescent="0.25">
      <c r="A2427" s="6">
        <v>68</v>
      </c>
      <c r="G2427" s="6">
        <f t="shared" si="74"/>
        <v>68</v>
      </c>
      <c r="N2427" s="6">
        <f t="shared" si="75"/>
        <v>68</v>
      </c>
    </row>
    <row r="2428" spans="1:14" x14ac:dyDescent="0.25">
      <c r="A2428" s="6">
        <v>68</v>
      </c>
      <c r="G2428" s="6">
        <f t="shared" si="74"/>
        <v>68</v>
      </c>
      <c r="N2428" s="6">
        <f t="shared" si="75"/>
        <v>68</v>
      </c>
    </row>
    <row r="2429" spans="1:14" x14ac:dyDescent="0.25">
      <c r="A2429" s="6">
        <v>68</v>
      </c>
      <c r="G2429" s="6">
        <f t="shared" si="74"/>
        <v>68</v>
      </c>
      <c r="N2429" s="6">
        <f t="shared" si="75"/>
        <v>68</v>
      </c>
    </row>
    <row r="2430" spans="1:14" x14ac:dyDescent="0.25">
      <c r="A2430" s="6">
        <v>68</v>
      </c>
      <c r="G2430" s="6">
        <f t="shared" si="74"/>
        <v>68</v>
      </c>
      <c r="N2430" s="6">
        <f t="shared" si="75"/>
        <v>68</v>
      </c>
    </row>
    <row r="2431" spans="1:14" x14ac:dyDescent="0.25">
      <c r="A2431" s="6">
        <v>68</v>
      </c>
      <c r="G2431" s="6">
        <f t="shared" si="74"/>
        <v>68</v>
      </c>
      <c r="N2431" s="6">
        <f t="shared" si="75"/>
        <v>68</v>
      </c>
    </row>
    <row r="2432" spans="1:14" x14ac:dyDescent="0.25">
      <c r="A2432" s="6">
        <v>68</v>
      </c>
      <c r="G2432" s="6">
        <f t="shared" si="74"/>
        <v>68</v>
      </c>
      <c r="N2432" s="6">
        <f t="shared" si="75"/>
        <v>68</v>
      </c>
    </row>
    <row r="2433" spans="1:14" x14ac:dyDescent="0.25">
      <c r="A2433" s="6">
        <v>68</v>
      </c>
      <c r="G2433" s="6">
        <f t="shared" si="74"/>
        <v>68</v>
      </c>
      <c r="N2433" s="6">
        <f t="shared" si="75"/>
        <v>68</v>
      </c>
    </row>
    <row r="2434" spans="1:14" x14ac:dyDescent="0.25">
      <c r="A2434" s="6">
        <v>68</v>
      </c>
      <c r="G2434" s="6">
        <f t="shared" si="74"/>
        <v>68</v>
      </c>
      <c r="N2434" s="6">
        <f t="shared" si="75"/>
        <v>68</v>
      </c>
    </row>
    <row r="2435" spans="1:14" x14ac:dyDescent="0.25">
      <c r="A2435" s="6">
        <v>68</v>
      </c>
      <c r="G2435" s="6">
        <f t="shared" si="74"/>
        <v>68</v>
      </c>
      <c r="N2435" s="6">
        <f t="shared" si="75"/>
        <v>68</v>
      </c>
    </row>
    <row r="2436" spans="1:14" x14ac:dyDescent="0.25">
      <c r="A2436" s="6">
        <v>68</v>
      </c>
      <c r="G2436" s="6">
        <f t="shared" ref="G2436:G2499" si="76">IF(A2436&lt;12.5,"59",A2436)</f>
        <v>68</v>
      </c>
      <c r="N2436" s="6">
        <f t="shared" ref="N2436:N2499" si="77">IF(G2436&lt;=17.5,"61",G2436)</f>
        <v>68</v>
      </c>
    </row>
    <row r="2437" spans="1:14" x14ac:dyDescent="0.25">
      <c r="A2437" s="6">
        <v>68</v>
      </c>
      <c r="G2437" s="6">
        <f t="shared" si="76"/>
        <v>68</v>
      </c>
      <c r="N2437" s="6">
        <f t="shared" si="77"/>
        <v>68</v>
      </c>
    </row>
    <row r="2438" spans="1:14" x14ac:dyDescent="0.25">
      <c r="A2438" s="6">
        <v>68</v>
      </c>
      <c r="G2438" s="6">
        <f t="shared" si="76"/>
        <v>68</v>
      </c>
      <c r="N2438" s="6">
        <f t="shared" si="77"/>
        <v>68</v>
      </c>
    </row>
    <row r="2439" spans="1:14" x14ac:dyDescent="0.25">
      <c r="A2439" s="6">
        <v>68</v>
      </c>
      <c r="G2439" s="6">
        <f t="shared" si="76"/>
        <v>68</v>
      </c>
      <c r="N2439" s="6">
        <f t="shared" si="77"/>
        <v>68</v>
      </c>
    </row>
    <row r="2440" spans="1:14" x14ac:dyDescent="0.25">
      <c r="A2440" s="6">
        <v>68</v>
      </c>
      <c r="G2440" s="6">
        <f t="shared" si="76"/>
        <v>68</v>
      </c>
      <c r="N2440" s="6">
        <f t="shared" si="77"/>
        <v>68</v>
      </c>
    </row>
    <row r="2441" spans="1:14" x14ac:dyDescent="0.25">
      <c r="A2441" s="6">
        <v>68</v>
      </c>
      <c r="G2441" s="6">
        <f t="shared" si="76"/>
        <v>68</v>
      </c>
      <c r="N2441" s="6">
        <f t="shared" si="77"/>
        <v>68</v>
      </c>
    </row>
    <row r="2442" spans="1:14" x14ac:dyDescent="0.25">
      <c r="A2442" s="6">
        <v>68</v>
      </c>
      <c r="G2442" s="6">
        <f t="shared" si="76"/>
        <v>68</v>
      </c>
      <c r="N2442" s="6">
        <f t="shared" si="77"/>
        <v>68</v>
      </c>
    </row>
    <row r="2443" spans="1:14" x14ac:dyDescent="0.25">
      <c r="A2443" s="6">
        <v>68</v>
      </c>
      <c r="G2443" s="6">
        <f t="shared" si="76"/>
        <v>68</v>
      </c>
      <c r="N2443" s="6">
        <f t="shared" si="77"/>
        <v>68</v>
      </c>
    </row>
    <row r="2444" spans="1:14" x14ac:dyDescent="0.25">
      <c r="A2444" s="6">
        <v>68</v>
      </c>
      <c r="G2444" s="6">
        <f t="shared" si="76"/>
        <v>68</v>
      </c>
      <c r="N2444" s="6">
        <f t="shared" si="77"/>
        <v>68</v>
      </c>
    </row>
    <row r="2445" spans="1:14" x14ac:dyDescent="0.25">
      <c r="A2445" s="6">
        <v>68</v>
      </c>
      <c r="G2445" s="6">
        <f t="shared" si="76"/>
        <v>68</v>
      </c>
      <c r="N2445" s="6">
        <f t="shared" si="77"/>
        <v>68</v>
      </c>
    </row>
    <row r="2446" spans="1:14" x14ac:dyDescent="0.25">
      <c r="A2446" s="6">
        <v>68</v>
      </c>
      <c r="G2446" s="6">
        <f t="shared" si="76"/>
        <v>68</v>
      </c>
      <c r="N2446" s="6">
        <f t="shared" si="77"/>
        <v>68</v>
      </c>
    </row>
    <row r="2447" spans="1:14" x14ac:dyDescent="0.25">
      <c r="A2447" s="6">
        <v>68</v>
      </c>
      <c r="G2447" s="6">
        <f t="shared" si="76"/>
        <v>68</v>
      </c>
      <c r="N2447" s="6">
        <f t="shared" si="77"/>
        <v>68</v>
      </c>
    </row>
    <row r="2448" spans="1:14" x14ac:dyDescent="0.25">
      <c r="A2448" s="6">
        <v>68</v>
      </c>
      <c r="G2448" s="6">
        <f t="shared" si="76"/>
        <v>68</v>
      </c>
      <c r="N2448" s="6">
        <f t="shared" si="77"/>
        <v>68</v>
      </c>
    </row>
    <row r="2449" spans="1:14" x14ac:dyDescent="0.25">
      <c r="A2449" s="6">
        <v>68</v>
      </c>
      <c r="G2449" s="6">
        <f t="shared" si="76"/>
        <v>68</v>
      </c>
      <c r="N2449" s="6">
        <f t="shared" si="77"/>
        <v>68</v>
      </c>
    </row>
    <row r="2450" spans="1:14" x14ac:dyDescent="0.25">
      <c r="A2450" s="6">
        <v>68</v>
      </c>
      <c r="G2450" s="6">
        <f t="shared" si="76"/>
        <v>68</v>
      </c>
      <c r="N2450" s="6">
        <f t="shared" si="77"/>
        <v>68</v>
      </c>
    </row>
    <row r="2451" spans="1:14" x14ac:dyDescent="0.25">
      <c r="A2451" s="6">
        <v>68</v>
      </c>
      <c r="G2451" s="6">
        <f t="shared" si="76"/>
        <v>68</v>
      </c>
      <c r="N2451" s="6">
        <f t="shared" si="77"/>
        <v>68</v>
      </c>
    </row>
    <row r="2452" spans="1:14" x14ac:dyDescent="0.25">
      <c r="A2452" s="6">
        <v>68</v>
      </c>
      <c r="G2452" s="6">
        <f t="shared" si="76"/>
        <v>68</v>
      </c>
      <c r="N2452" s="6">
        <f t="shared" si="77"/>
        <v>68</v>
      </c>
    </row>
    <row r="2453" spans="1:14" x14ac:dyDescent="0.25">
      <c r="A2453" s="6">
        <v>68</v>
      </c>
      <c r="G2453" s="6">
        <f t="shared" si="76"/>
        <v>68</v>
      </c>
      <c r="N2453" s="6">
        <f t="shared" si="77"/>
        <v>68</v>
      </c>
    </row>
    <row r="2454" spans="1:14" x14ac:dyDescent="0.25">
      <c r="A2454" s="6">
        <v>68</v>
      </c>
      <c r="G2454" s="6">
        <f t="shared" si="76"/>
        <v>68</v>
      </c>
      <c r="N2454" s="6">
        <f t="shared" si="77"/>
        <v>68</v>
      </c>
    </row>
    <row r="2455" spans="1:14" x14ac:dyDescent="0.25">
      <c r="A2455" s="6">
        <v>68</v>
      </c>
      <c r="G2455" s="6">
        <f t="shared" si="76"/>
        <v>68</v>
      </c>
      <c r="N2455" s="6">
        <f t="shared" si="77"/>
        <v>68</v>
      </c>
    </row>
    <row r="2456" spans="1:14" x14ac:dyDescent="0.25">
      <c r="A2456" s="6">
        <v>68</v>
      </c>
      <c r="G2456" s="6">
        <f t="shared" si="76"/>
        <v>68</v>
      </c>
      <c r="N2456" s="6">
        <f t="shared" si="77"/>
        <v>68</v>
      </c>
    </row>
    <row r="2457" spans="1:14" x14ac:dyDescent="0.25">
      <c r="A2457" s="6">
        <v>68</v>
      </c>
      <c r="G2457" s="6">
        <f t="shared" si="76"/>
        <v>68</v>
      </c>
      <c r="N2457" s="6">
        <f t="shared" si="77"/>
        <v>68</v>
      </c>
    </row>
    <row r="2458" spans="1:14" x14ac:dyDescent="0.25">
      <c r="A2458" s="6">
        <v>68</v>
      </c>
      <c r="G2458" s="6">
        <f t="shared" si="76"/>
        <v>68</v>
      </c>
      <c r="N2458" s="6">
        <f t="shared" si="77"/>
        <v>68</v>
      </c>
    </row>
    <row r="2459" spans="1:14" x14ac:dyDescent="0.25">
      <c r="A2459" s="6">
        <v>68</v>
      </c>
      <c r="G2459" s="6">
        <f t="shared" si="76"/>
        <v>68</v>
      </c>
      <c r="N2459" s="6">
        <f t="shared" si="77"/>
        <v>68</v>
      </c>
    </row>
    <row r="2460" spans="1:14" x14ac:dyDescent="0.25">
      <c r="A2460" s="6">
        <v>68</v>
      </c>
      <c r="G2460" s="6">
        <f t="shared" si="76"/>
        <v>68</v>
      </c>
      <c r="N2460" s="6">
        <f t="shared" si="77"/>
        <v>68</v>
      </c>
    </row>
    <row r="2461" spans="1:14" x14ac:dyDescent="0.25">
      <c r="A2461" s="6">
        <v>24</v>
      </c>
      <c r="G2461" s="6">
        <f t="shared" si="76"/>
        <v>24</v>
      </c>
      <c r="N2461" s="6">
        <f t="shared" si="77"/>
        <v>24</v>
      </c>
    </row>
    <row r="2462" spans="1:14" x14ac:dyDescent="0.25">
      <c r="A2462" s="6">
        <v>90</v>
      </c>
      <c r="G2462" s="6">
        <f t="shared" si="76"/>
        <v>90</v>
      </c>
      <c r="N2462" s="6">
        <f t="shared" si="77"/>
        <v>90</v>
      </c>
    </row>
    <row r="2463" spans="1:14" x14ac:dyDescent="0.25">
      <c r="A2463" s="6">
        <v>10</v>
      </c>
      <c r="G2463" s="6" t="str">
        <f t="shared" si="76"/>
        <v>59</v>
      </c>
      <c r="N2463" s="6" t="str">
        <f t="shared" si="77"/>
        <v>59</v>
      </c>
    </row>
    <row r="2464" spans="1:14" x14ac:dyDescent="0.25">
      <c r="A2464" s="6">
        <v>21</v>
      </c>
      <c r="G2464" s="6">
        <f t="shared" si="76"/>
        <v>21</v>
      </c>
      <c r="N2464" s="6">
        <f t="shared" si="77"/>
        <v>21</v>
      </c>
    </row>
    <row r="2465" spans="1:14" x14ac:dyDescent="0.25">
      <c r="A2465" s="6">
        <v>21</v>
      </c>
      <c r="G2465" s="6">
        <f t="shared" si="76"/>
        <v>21</v>
      </c>
      <c r="N2465" s="6">
        <f t="shared" si="77"/>
        <v>21</v>
      </c>
    </row>
    <row r="2466" spans="1:14" x14ac:dyDescent="0.25">
      <c r="A2466" s="6">
        <v>21</v>
      </c>
      <c r="G2466" s="6">
        <f t="shared" si="76"/>
        <v>21</v>
      </c>
      <c r="N2466" s="6">
        <f t="shared" si="77"/>
        <v>21</v>
      </c>
    </row>
    <row r="2467" spans="1:14" x14ac:dyDescent="0.25">
      <c r="A2467" s="6">
        <v>21</v>
      </c>
      <c r="G2467" s="6">
        <f t="shared" si="76"/>
        <v>21</v>
      </c>
      <c r="N2467" s="6">
        <f t="shared" si="77"/>
        <v>21</v>
      </c>
    </row>
    <row r="2468" spans="1:14" x14ac:dyDescent="0.25">
      <c r="A2468" s="6">
        <v>21</v>
      </c>
      <c r="G2468" s="6">
        <f t="shared" si="76"/>
        <v>21</v>
      </c>
      <c r="N2468" s="6">
        <f t="shared" si="77"/>
        <v>21</v>
      </c>
    </row>
    <row r="2469" spans="1:14" x14ac:dyDescent="0.25">
      <c r="A2469" s="6">
        <v>21</v>
      </c>
      <c r="G2469" s="6">
        <f t="shared" si="76"/>
        <v>21</v>
      </c>
      <c r="N2469" s="6">
        <f t="shared" si="77"/>
        <v>21</v>
      </c>
    </row>
    <row r="2470" spans="1:14" x14ac:dyDescent="0.25">
      <c r="A2470" s="6">
        <v>21</v>
      </c>
      <c r="G2470" s="6">
        <f t="shared" si="76"/>
        <v>21</v>
      </c>
      <c r="N2470" s="6">
        <f t="shared" si="77"/>
        <v>21</v>
      </c>
    </row>
    <row r="2471" spans="1:14" x14ac:dyDescent="0.25">
      <c r="A2471" s="6">
        <v>21</v>
      </c>
      <c r="G2471" s="6">
        <f t="shared" si="76"/>
        <v>21</v>
      </c>
      <c r="N2471" s="6">
        <f t="shared" si="77"/>
        <v>21</v>
      </c>
    </row>
    <row r="2472" spans="1:14" x14ac:dyDescent="0.25">
      <c r="A2472" s="6">
        <v>21</v>
      </c>
      <c r="G2472" s="6">
        <f t="shared" si="76"/>
        <v>21</v>
      </c>
      <c r="N2472" s="6">
        <f t="shared" si="77"/>
        <v>21</v>
      </c>
    </row>
    <row r="2473" spans="1:14" x14ac:dyDescent="0.25">
      <c r="A2473" s="6">
        <v>21</v>
      </c>
      <c r="G2473" s="6">
        <f t="shared" si="76"/>
        <v>21</v>
      </c>
      <c r="N2473" s="6">
        <f t="shared" si="77"/>
        <v>21</v>
      </c>
    </row>
    <row r="2474" spans="1:14" x14ac:dyDescent="0.25">
      <c r="A2474" s="6">
        <v>90</v>
      </c>
      <c r="G2474" s="6">
        <f t="shared" si="76"/>
        <v>90</v>
      </c>
      <c r="N2474" s="6">
        <f t="shared" si="77"/>
        <v>90</v>
      </c>
    </row>
    <row r="2475" spans="1:14" x14ac:dyDescent="0.25">
      <c r="A2475" s="6">
        <v>90</v>
      </c>
      <c r="G2475" s="6">
        <f t="shared" si="76"/>
        <v>90</v>
      </c>
      <c r="N2475" s="6">
        <f t="shared" si="77"/>
        <v>90</v>
      </c>
    </row>
    <row r="2476" spans="1:14" x14ac:dyDescent="0.25">
      <c r="A2476" s="6">
        <v>90</v>
      </c>
      <c r="G2476" s="6">
        <f t="shared" si="76"/>
        <v>90</v>
      </c>
      <c r="N2476" s="6">
        <f t="shared" si="77"/>
        <v>90</v>
      </c>
    </row>
    <row r="2477" spans="1:14" x14ac:dyDescent="0.25">
      <c r="A2477" s="6">
        <v>90</v>
      </c>
      <c r="G2477" s="6">
        <f t="shared" si="76"/>
        <v>90</v>
      </c>
      <c r="N2477" s="6">
        <f t="shared" si="77"/>
        <v>90</v>
      </c>
    </row>
    <row r="2478" spans="1:14" x14ac:dyDescent="0.25">
      <c r="A2478" s="6">
        <v>90</v>
      </c>
      <c r="G2478" s="6">
        <f t="shared" si="76"/>
        <v>90</v>
      </c>
      <c r="N2478" s="6">
        <f t="shared" si="77"/>
        <v>90</v>
      </c>
    </row>
    <row r="2479" spans="1:14" x14ac:dyDescent="0.25">
      <c r="A2479" s="6">
        <v>90</v>
      </c>
      <c r="G2479" s="6">
        <f t="shared" si="76"/>
        <v>90</v>
      </c>
      <c r="N2479" s="6">
        <f t="shared" si="77"/>
        <v>90</v>
      </c>
    </row>
    <row r="2480" spans="1:14" x14ac:dyDescent="0.25">
      <c r="A2480" s="6">
        <v>90</v>
      </c>
      <c r="G2480" s="6">
        <f t="shared" si="76"/>
        <v>90</v>
      </c>
      <c r="N2480" s="6">
        <f t="shared" si="77"/>
        <v>90</v>
      </c>
    </row>
    <row r="2481" spans="1:14" x14ac:dyDescent="0.25">
      <c r="A2481" s="6">
        <v>90</v>
      </c>
      <c r="G2481" s="6">
        <f t="shared" si="76"/>
        <v>90</v>
      </c>
      <c r="N2481" s="6">
        <f t="shared" si="77"/>
        <v>90</v>
      </c>
    </row>
    <row r="2482" spans="1:14" x14ac:dyDescent="0.25">
      <c r="A2482" s="6">
        <v>90</v>
      </c>
      <c r="G2482" s="6">
        <f t="shared" si="76"/>
        <v>90</v>
      </c>
      <c r="N2482" s="6">
        <f t="shared" si="77"/>
        <v>90</v>
      </c>
    </row>
    <row r="2483" spans="1:14" x14ac:dyDescent="0.25">
      <c r="A2483" s="6">
        <v>90</v>
      </c>
      <c r="G2483" s="6">
        <f t="shared" si="76"/>
        <v>90</v>
      </c>
      <c r="N2483" s="6">
        <f t="shared" si="77"/>
        <v>90</v>
      </c>
    </row>
    <row r="2484" spans="1:14" x14ac:dyDescent="0.25">
      <c r="A2484" s="6">
        <v>90</v>
      </c>
      <c r="G2484" s="6">
        <f t="shared" si="76"/>
        <v>90</v>
      </c>
      <c r="N2484" s="6">
        <f t="shared" si="77"/>
        <v>90</v>
      </c>
    </row>
    <row r="2485" spans="1:14" x14ac:dyDescent="0.25">
      <c r="A2485" s="6">
        <v>90</v>
      </c>
      <c r="G2485" s="6">
        <f t="shared" si="76"/>
        <v>90</v>
      </c>
      <c r="N2485" s="6">
        <f t="shared" si="77"/>
        <v>90</v>
      </c>
    </row>
    <row r="2486" spans="1:14" x14ac:dyDescent="0.25">
      <c r="A2486" s="6">
        <v>90</v>
      </c>
      <c r="G2486" s="6">
        <f t="shared" si="76"/>
        <v>90</v>
      </c>
      <c r="N2486" s="6">
        <f t="shared" si="77"/>
        <v>90</v>
      </c>
    </row>
    <row r="2487" spans="1:14" x14ac:dyDescent="0.25">
      <c r="A2487" s="6">
        <v>90</v>
      </c>
      <c r="G2487" s="6">
        <f t="shared" si="76"/>
        <v>90</v>
      </c>
      <c r="N2487" s="6">
        <f t="shared" si="77"/>
        <v>90</v>
      </c>
    </row>
    <row r="2488" spans="1:14" x14ac:dyDescent="0.25">
      <c r="A2488" s="6">
        <v>90</v>
      </c>
      <c r="G2488" s="6">
        <f t="shared" si="76"/>
        <v>90</v>
      </c>
      <c r="N2488" s="6">
        <f t="shared" si="77"/>
        <v>90</v>
      </c>
    </row>
    <row r="2489" spans="1:14" x14ac:dyDescent="0.25">
      <c r="A2489" s="6">
        <v>90</v>
      </c>
      <c r="G2489" s="6">
        <f t="shared" si="76"/>
        <v>90</v>
      </c>
      <c r="N2489" s="6">
        <f t="shared" si="77"/>
        <v>90</v>
      </c>
    </row>
    <row r="2490" spans="1:14" x14ac:dyDescent="0.25">
      <c r="A2490" s="6">
        <v>90</v>
      </c>
      <c r="G2490" s="6">
        <f t="shared" si="76"/>
        <v>90</v>
      </c>
      <c r="N2490" s="6">
        <f t="shared" si="77"/>
        <v>90</v>
      </c>
    </row>
    <row r="2491" spans="1:14" x14ac:dyDescent="0.25">
      <c r="A2491" s="6">
        <v>90</v>
      </c>
      <c r="G2491" s="6">
        <f t="shared" si="76"/>
        <v>90</v>
      </c>
      <c r="N2491" s="6">
        <f t="shared" si="77"/>
        <v>90</v>
      </c>
    </row>
    <row r="2492" spans="1:14" x14ac:dyDescent="0.25">
      <c r="A2492" s="6">
        <v>90</v>
      </c>
      <c r="G2492" s="6">
        <f t="shared" si="76"/>
        <v>90</v>
      </c>
      <c r="N2492" s="6">
        <f t="shared" si="77"/>
        <v>90</v>
      </c>
    </row>
    <row r="2493" spans="1:14" x14ac:dyDescent="0.25">
      <c r="A2493" s="6">
        <v>90</v>
      </c>
      <c r="G2493" s="6">
        <f t="shared" si="76"/>
        <v>90</v>
      </c>
      <c r="N2493" s="6">
        <f t="shared" si="77"/>
        <v>90</v>
      </c>
    </row>
    <row r="2494" spans="1:14" x14ac:dyDescent="0.25">
      <c r="A2494" s="6">
        <v>90</v>
      </c>
      <c r="G2494" s="6">
        <f t="shared" si="76"/>
        <v>90</v>
      </c>
      <c r="N2494" s="6">
        <f t="shared" si="77"/>
        <v>90</v>
      </c>
    </row>
    <row r="2495" spans="1:14" x14ac:dyDescent="0.25">
      <c r="A2495" s="6">
        <v>90</v>
      </c>
      <c r="G2495" s="6">
        <f t="shared" si="76"/>
        <v>90</v>
      </c>
      <c r="N2495" s="6">
        <f t="shared" si="77"/>
        <v>90</v>
      </c>
    </row>
    <row r="2496" spans="1:14" x14ac:dyDescent="0.25">
      <c r="A2496" s="6">
        <v>90</v>
      </c>
      <c r="G2496" s="6">
        <f t="shared" si="76"/>
        <v>90</v>
      </c>
      <c r="N2496" s="6">
        <f t="shared" si="77"/>
        <v>90</v>
      </c>
    </row>
    <row r="2497" spans="1:14" x14ac:dyDescent="0.25">
      <c r="A2497" s="6">
        <v>90</v>
      </c>
      <c r="G2497" s="6">
        <f t="shared" si="76"/>
        <v>90</v>
      </c>
      <c r="N2497" s="6">
        <f t="shared" si="77"/>
        <v>90</v>
      </c>
    </row>
    <row r="2498" spans="1:14" x14ac:dyDescent="0.25">
      <c r="A2498" s="6">
        <v>90</v>
      </c>
      <c r="G2498" s="6">
        <f t="shared" si="76"/>
        <v>90</v>
      </c>
      <c r="N2498" s="6">
        <f t="shared" si="77"/>
        <v>90</v>
      </c>
    </row>
    <row r="2499" spans="1:14" x14ac:dyDescent="0.25">
      <c r="A2499" s="6">
        <v>26</v>
      </c>
      <c r="G2499" s="6">
        <f t="shared" si="76"/>
        <v>26</v>
      </c>
      <c r="N2499" s="6">
        <f t="shared" si="77"/>
        <v>26</v>
      </c>
    </row>
    <row r="2500" spans="1:14" x14ac:dyDescent="0.25">
      <c r="A2500" s="6">
        <v>26</v>
      </c>
      <c r="G2500" s="6">
        <f t="shared" ref="G2500:G2563" si="78">IF(A2500&lt;12.5,"59",A2500)</f>
        <v>26</v>
      </c>
      <c r="N2500" s="6">
        <f t="shared" ref="N2500:N2563" si="79">IF(G2500&lt;=17.5,"61",G2500)</f>
        <v>26</v>
      </c>
    </row>
    <row r="2501" spans="1:14" x14ac:dyDescent="0.25">
      <c r="A2501" s="6">
        <v>26</v>
      </c>
      <c r="G2501" s="6">
        <f t="shared" si="78"/>
        <v>26</v>
      </c>
      <c r="N2501" s="6">
        <f t="shared" si="79"/>
        <v>26</v>
      </c>
    </row>
    <row r="2502" spans="1:14" x14ac:dyDescent="0.25">
      <c r="A2502" s="6">
        <v>26</v>
      </c>
      <c r="G2502" s="6">
        <f t="shared" si="78"/>
        <v>26</v>
      </c>
      <c r="N2502" s="6">
        <f t="shared" si="79"/>
        <v>26</v>
      </c>
    </row>
    <row r="2503" spans="1:14" x14ac:dyDescent="0.25">
      <c r="A2503" s="6">
        <v>26</v>
      </c>
      <c r="G2503" s="6">
        <f t="shared" si="78"/>
        <v>26</v>
      </c>
      <c r="N2503" s="6">
        <f t="shared" si="79"/>
        <v>26</v>
      </c>
    </row>
    <row r="2504" spans="1:14" x14ac:dyDescent="0.25">
      <c r="A2504" s="6">
        <v>26</v>
      </c>
      <c r="G2504" s="6">
        <f t="shared" si="78"/>
        <v>26</v>
      </c>
      <c r="N2504" s="6">
        <f t="shared" si="79"/>
        <v>26</v>
      </c>
    </row>
    <row r="2505" spans="1:14" x14ac:dyDescent="0.25">
      <c r="A2505" s="6">
        <v>26</v>
      </c>
      <c r="G2505" s="6">
        <f t="shared" si="78"/>
        <v>26</v>
      </c>
      <c r="N2505" s="6">
        <f t="shared" si="79"/>
        <v>26</v>
      </c>
    </row>
    <row r="2506" spans="1:14" x14ac:dyDescent="0.25">
      <c r="A2506" s="6">
        <v>26</v>
      </c>
      <c r="G2506" s="6">
        <f t="shared" si="78"/>
        <v>26</v>
      </c>
      <c r="N2506" s="6">
        <f t="shared" si="79"/>
        <v>26</v>
      </c>
    </row>
    <row r="2507" spans="1:14" x14ac:dyDescent="0.25">
      <c r="A2507" s="6">
        <v>26</v>
      </c>
      <c r="G2507" s="6">
        <f t="shared" si="78"/>
        <v>26</v>
      </c>
      <c r="N2507" s="6">
        <f t="shared" si="79"/>
        <v>26</v>
      </c>
    </row>
    <row r="2508" spans="1:14" x14ac:dyDescent="0.25">
      <c r="A2508" s="6">
        <v>26</v>
      </c>
      <c r="G2508" s="6">
        <f t="shared" si="78"/>
        <v>26</v>
      </c>
      <c r="N2508" s="6">
        <f t="shared" si="79"/>
        <v>26</v>
      </c>
    </row>
    <row r="2509" spans="1:14" x14ac:dyDescent="0.25">
      <c r="A2509" s="6">
        <v>86</v>
      </c>
      <c r="G2509" s="6">
        <f t="shared" si="78"/>
        <v>86</v>
      </c>
      <c r="N2509" s="6">
        <f t="shared" si="79"/>
        <v>86</v>
      </c>
    </row>
    <row r="2510" spans="1:14" x14ac:dyDescent="0.25">
      <c r="A2510" s="6">
        <v>86</v>
      </c>
      <c r="G2510" s="6">
        <f t="shared" si="78"/>
        <v>86</v>
      </c>
      <c r="N2510" s="6">
        <f t="shared" si="79"/>
        <v>86</v>
      </c>
    </row>
    <row r="2511" spans="1:14" x14ac:dyDescent="0.25">
      <c r="A2511" s="6">
        <v>63</v>
      </c>
      <c r="G2511" s="6">
        <f t="shared" si="78"/>
        <v>63</v>
      </c>
      <c r="N2511" s="6">
        <f t="shared" si="79"/>
        <v>63</v>
      </c>
    </row>
    <row r="2512" spans="1:14" x14ac:dyDescent="0.25">
      <c r="A2512" s="6">
        <v>63</v>
      </c>
      <c r="G2512" s="6">
        <f t="shared" si="78"/>
        <v>63</v>
      </c>
      <c r="N2512" s="6">
        <f t="shared" si="79"/>
        <v>63</v>
      </c>
    </row>
    <row r="2513" spans="1:14" x14ac:dyDescent="0.25">
      <c r="A2513" s="6">
        <v>63</v>
      </c>
      <c r="G2513" s="6">
        <f t="shared" si="78"/>
        <v>63</v>
      </c>
      <c r="N2513" s="6">
        <f t="shared" si="79"/>
        <v>63</v>
      </c>
    </row>
    <row r="2514" spans="1:14" x14ac:dyDescent="0.25">
      <c r="A2514" s="6">
        <v>63</v>
      </c>
      <c r="G2514" s="6">
        <f t="shared" si="78"/>
        <v>63</v>
      </c>
      <c r="N2514" s="6">
        <f t="shared" si="79"/>
        <v>63</v>
      </c>
    </row>
    <row r="2515" spans="1:14" x14ac:dyDescent="0.25">
      <c r="A2515" s="6">
        <v>63</v>
      </c>
      <c r="G2515" s="6">
        <f t="shared" si="78"/>
        <v>63</v>
      </c>
      <c r="N2515" s="6">
        <f t="shared" si="79"/>
        <v>63</v>
      </c>
    </row>
    <row r="2516" spans="1:14" x14ac:dyDescent="0.25">
      <c r="A2516" s="6">
        <v>63</v>
      </c>
      <c r="G2516" s="6">
        <f t="shared" si="78"/>
        <v>63</v>
      </c>
      <c r="N2516" s="6">
        <f t="shared" si="79"/>
        <v>63</v>
      </c>
    </row>
    <row r="2517" spans="1:14" x14ac:dyDescent="0.25">
      <c r="A2517" s="6">
        <v>63</v>
      </c>
      <c r="G2517" s="6">
        <f t="shared" si="78"/>
        <v>63</v>
      </c>
      <c r="N2517" s="6">
        <f t="shared" si="79"/>
        <v>63</v>
      </c>
    </row>
    <row r="2518" spans="1:14" x14ac:dyDescent="0.25">
      <c r="A2518" s="6">
        <v>63</v>
      </c>
      <c r="G2518" s="6">
        <f t="shared" si="78"/>
        <v>63</v>
      </c>
      <c r="N2518" s="6">
        <f t="shared" si="79"/>
        <v>63</v>
      </c>
    </row>
    <row r="2519" spans="1:14" x14ac:dyDescent="0.25">
      <c r="A2519" s="6">
        <v>63</v>
      </c>
      <c r="G2519" s="6">
        <f t="shared" si="78"/>
        <v>63</v>
      </c>
      <c r="N2519" s="6">
        <f t="shared" si="79"/>
        <v>63</v>
      </c>
    </row>
    <row r="2520" spans="1:14" x14ac:dyDescent="0.25">
      <c r="A2520" s="6">
        <v>63</v>
      </c>
      <c r="G2520" s="6">
        <f t="shared" si="78"/>
        <v>63</v>
      </c>
      <c r="N2520" s="6">
        <f t="shared" si="79"/>
        <v>63</v>
      </c>
    </row>
    <row r="2521" spans="1:14" x14ac:dyDescent="0.25">
      <c r="A2521" s="6">
        <v>27</v>
      </c>
      <c r="G2521" s="6">
        <f t="shared" si="78"/>
        <v>27</v>
      </c>
      <c r="N2521" s="6">
        <f t="shared" si="79"/>
        <v>27</v>
      </c>
    </row>
    <row r="2522" spans="1:14" x14ac:dyDescent="0.25">
      <c r="A2522" s="6">
        <v>27</v>
      </c>
      <c r="G2522" s="6">
        <f t="shared" si="78"/>
        <v>27</v>
      </c>
      <c r="N2522" s="6">
        <f t="shared" si="79"/>
        <v>27</v>
      </c>
    </row>
    <row r="2523" spans="1:14" x14ac:dyDescent="0.25">
      <c r="A2523" s="6">
        <v>27</v>
      </c>
      <c r="G2523" s="6">
        <f t="shared" si="78"/>
        <v>27</v>
      </c>
      <c r="N2523" s="6">
        <f t="shared" si="79"/>
        <v>27</v>
      </c>
    </row>
    <row r="2524" spans="1:14" x14ac:dyDescent="0.25">
      <c r="A2524" s="6">
        <v>27</v>
      </c>
      <c r="G2524" s="6">
        <f t="shared" si="78"/>
        <v>27</v>
      </c>
      <c r="N2524" s="6">
        <f t="shared" si="79"/>
        <v>27</v>
      </c>
    </row>
    <row r="2525" spans="1:14" x14ac:dyDescent="0.25">
      <c r="A2525" s="6">
        <v>27</v>
      </c>
      <c r="G2525" s="6">
        <f t="shared" si="78"/>
        <v>27</v>
      </c>
      <c r="N2525" s="6">
        <f t="shared" si="79"/>
        <v>27</v>
      </c>
    </row>
    <row r="2526" spans="1:14" x14ac:dyDescent="0.25">
      <c r="A2526" s="6">
        <v>27</v>
      </c>
      <c r="G2526" s="6">
        <f t="shared" si="78"/>
        <v>27</v>
      </c>
      <c r="N2526" s="6">
        <f t="shared" si="79"/>
        <v>27</v>
      </c>
    </row>
    <row r="2527" spans="1:14" x14ac:dyDescent="0.25">
      <c r="A2527" s="6">
        <v>27</v>
      </c>
      <c r="G2527" s="6">
        <f t="shared" si="78"/>
        <v>27</v>
      </c>
      <c r="N2527" s="6">
        <f t="shared" si="79"/>
        <v>27</v>
      </c>
    </row>
    <row r="2528" spans="1:14" x14ac:dyDescent="0.25">
      <c r="A2528" s="6">
        <v>27</v>
      </c>
      <c r="G2528" s="6">
        <f t="shared" si="78"/>
        <v>27</v>
      </c>
      <c r="N2528" s="6">
        <f t="shared" si="79"/>
        <v>27</v>
      </c>
    </row>
    <row r="2529" spans="1:14" x14ac:dyDescent="0.25">
      <c r="A2529" s="6">
        <v>27</v>
      </c>
      <c r="G2529" s="6">
        <f t="shared" si="78"/>
        <v>27</v>
      </c>
      <c r="N2529" s="6">
        <f t="shared" si="79"/>
        <v>27</v>
      </c>
    </row>
    <row r="2530" spans="1:14" x14ac:dyDescent="0.25">
      <c r="A2530" s="6">
        <v>27</v>
      </c>
      <c r="G2530" s="6">
        <f t="shared" si="78"/>
        <v>27</v>
      </c>
      <c r="N2530" s="6">
        <f t="shared" si="79"/>
        <v>27</v>
      </c>
    </row>
    <row r="2531" spans="1:14" x14ac:dyDescent="0.25">
      <c r="A2531" s="6">
        <v>27</v>
      </c>
      <c r="G2531" s="6">
        <f t="shared" si="78"/>
        <v>27</v>
      </c>
      <c r="N2531" s="6">
        <f t="shared" si="79"/>
        <v>27</v>
      </c>
    </row>
    <row r="2532" spans="1:14" x14ac:dyDescent="0.25">
      <c r="A2532" s="6">
        <v>27</v>
      </c>
      <c r="G2532" s="6">
        <f t="shared" si="78"/>
        <v>27</v>
      </c>
      <c r="N2532" s="6">
        <f t="shared" si="79"/>
        <v>27</v>
      </c>
    </row>
    <row r="2533" spans="1:14" x14ac:dyDescent="0.25">
      <c r="A2533" s="6">
        <v>27</v>
      </c>
      <c r="G2533" s="6">
        <f t="shared" si="78"/>
        <v>27</v>
      </c>
      <c r="N2533" s="6">
        <f t="shared" si="79"/>
        <v>27</v>
      </c>
    </row>
    <row r="2534" spans="1:14" x14ac:dyDescent="0.25">
      <c r="A2534" s="6">
        <v>27</v>
      </c>
      <c r="G2534" s="6">
        <f t="shared" si="78"/>
        <v>27</v>
      </c>
      <c r="N2534" s="6">
        <f t="shared" si="79"/>
        <v>27</v>
      </c>
    </row>
    <row r="2535" spans="1:14" x14ac:dyDescent="0.25">
      <c r="A2535" s="6">
        <v>45</v>
      </c>
      <c r="G2535" s="6">
        <f t="shared" si="78"/>
        <v>45</v>
      </c>
      <c r="N2535" s="6">
        <f t="shared" si="79"/>
        <v>45</v>
      </c>
    </row>
    <row r="2536" spans="1:14" x14ac:dyDescent="0.25">
      <c r="A2536" s="6">
        <v>45</v>
      </c>
      <c r="G2536" s="6">
        <f t="shared" si="78"/>
        <v>45</v>
      </c>
      <c r="N2536" s="6">
        <f t="shared" si="79"/>
        <v>45</v>
      </c>
    </row>
    <row r="2537" spans="1:14" x14ac:dyDescent="0.25">
      <c r="A2537" s="6">
        <v>45</v>
      </c>
      <c r="G2537" s="6">
        <f t="shared" si="78"/>
        <v>45</v>
      </c>
      <c r="N2537" s="6">
        <f t="shared" si="79"/>
        <v>45</v>
      </c>
    </row>
    <row r="2538" spans="1:14" x14ac:dyDescent="0.25">
      <c r="A2538" s="6">
        <v>45</v>
      </c>
      <c r="G2538" s="6">
        <f t="shared" si="78"/>
        <v>45</v>
      </c>
      <c r="N2538" s="6">
        <f t="shared" si="79"/>
        <v>45</v>
      </c>
    </row>
    <row r="2539" spans="1:14" x14ac:dyDescent="0.25">
      <c r="A2539" s="6">
        <v>45</v>
      </c>
      <c r="G2539" s="6">
        <f t="shared" si="78"/>
        <v>45</v>
      </c>
      <c r="N2539" s="6">
        <f t="shared" si="79"/>
        <v>45</v>
      </c>
    </row>
    <row r="2540" spans="1:14" x14ac:dyDescent="0.25">
      <c r="A2540" s="6">
        <v>45</v>
      </c>
      <c r="G2540" s="6">
        <f t="shared" si="78"/>
        <v>45</v>
      </c>
      <c r="N2540" s="6">
        <f t="shared" si="79"/>
        <v>45</v>
      </c>
    </row>
    <row r="2541" spans="1:14" x14ac:dyDescent="0.25">
      <c r="A2541" s="6">
        <v>45</v>
      </c>
      <c r="G2541" s="6">
        <f t="shared" si="78"/>
        <v>45</v>
      </c>
      <c r="N2541" s="6">
        <f t="shared" si="79"/>
        <v>45</v>
      </c>
    </row>
    <row r="2542" spans="1:14" x14ac:dyDescent="0.25">
      <c r="A2542" s="6">
        <v>45</v>
      </c>
      <c r="G2542" s="6">
        <f t="shared" si="78"/>
        <v>45</v>
      </c>
      <c r="N2542" s="6">
        <f t="shared" si="79"/>
        <v>45</v>
      </c>
    </row>
    <row r="2543" spans="1:14" x14ac:dyDescent="0.25">
      <c r="A2543" s="6">
        <v>45</v>
      </c>
      <c r="G2543" s="6">
        <f t="shared" si="78"/>
        <v>45</v>
      </c>
      <c r="N2543" s="6">
        <f t="shared" si="79"/>
        <v>45</v>
      </c>
    </row>
    <row r="2544" spans="1:14" x14ac:dyDescent="0.25">
      <c r="A2544" s="6">
        <v>45</v>
      </c>
      <c r="G2544" s="6">
        <f t="shared" si="78"/>
        <v>45</v>
      </c>
      <c r="N2544" s="6">
        <f t="shared" si="79"/>
        <v>45</v>
      </c>
    </row>
    <row r="2545" spans="1:14" x14ac:dyDescent="0.25">
      <c r="A2545" s="6">
        <v>45</v>
      </c>
      <c r="G2545" s="6">
        <f t="shared" si="78"/>
        <v>45</v>
      </c>
      <c r="N2545" s="6">
        <f t="shared" si="79"/>
        <v>45</v>
      </c>
    </row>
    <row r="2546" spans="1:14" x14ac:dyDescent="0.25">
      <c r="A2546" s="6">
        <v>45</v>
      </c>
      <c r="G2546" s="6">
        <f t="shared" si="78"/>
        <v>45</v>
      </c>
      <c r="N2546" s="6">
        <f t="shared" si="79"/>
        <v>45</v>
      </c>
    </row>
    <row r="2547" spans="1:14" x14ac:dyDescent="0.25">
      <c r="A2547" s="6">
        <v>45</v>
      </c>
      <c r="G2547" s="6">
        <f t="shared" si="78"/>
        <v>45</v>
      </c>
      <c r="N2547" s="6">
        <f t="shared" si="79"/>
        <v>45</v>
      </c>
    </row>
    <row r="2548" spans="1:14" x14ac:dyDescent="0.25">
      <c r="A2548" s="6">
        <v>45</v>
      </c>
      <c r="G2548" s="6">
        <f t="shared" si="78"/>
        <v>45</v>
      </c>
      <c r="N2548" s="6">
        <f t="shared" si="79"/>
        <v>45</v>
      </c>
    </row>
    <row r="2549" spans="1:14" x14ac:dyDescent="0.25">
      <c r="A2549" s="6">
        <v>16</v>
      </c>
      <c r="G2549" s="6">
        <f t="shared" si="78"/>
        <v>16</v>
      </c>
      <c r="N2549" s="6" t="str">
        <f t="shared" si="79"/>
        <v>61</v>
      </c>
    </row>
    <row r="2550" spans="1:14" x14ac:dyDescent="0.25">
      <c r="A2550" s="6">
        <v>16</v>
      </c>
      <c r="G2550" s="6">
        <f t="shared" si="78"/>
        <v>16</v>
      </c>
      <c r="N2550" s="6" t="str">
        <f t="shared" si="79"/>
        <v>61</v>
      </c>
    </row>
    <row r="2551" spans="1:14" x14ac:dyDescent="0.25">
      <c r="A2551" s="6">
        <v>16</v>
      </c>
      <c r="G2551" s="6">
        <f t="shared" si="78"/>
        <v>16</v>
      </c>
      <c r="N2551" s="6" t="str">
        <f t="shared" si="79"/>
        <v>61</v>
      </c>
    </row>
    <row r="2552" spans="1:14" x14ac:dyDescent="0.25">
      <c r="A2552" s="6">
        <v>16</v>
      </c>
      <c r="G2552" s="6">
        <f t="shared" si="78"/>
        <v>16</v>
      </c>
      <c r="N2552" s="6" t="str">
        <f t="shared" si="79"/>
        <v>61</v>
      </c>
    </row>
    <row r="2553" spans="1:14" x14ac:dyDescent="0.25">
      <c r="A2553" s="6">
        <v>16</v>
      </c>
      <c r="G2553" s="6">
        <f t="shared" si="78"/>
        <v>16</v>
      </c>
      <c r="N2553" s="6" t="str">
        <f t="shared" si="79"/>
        <v>61</v>
      </c>
    </row>
    <row r="2554" spans="1:14" x14ac:dyDescent="0.25">
      <c r="A2554" s="6">
        <v>16</v>
      </c>
      <c r="G2554" s="6">
        <f t="shared" si="78"/>
        <v>16</v>
      </c>
      <c r="N2554" s="6" t="str">
        <f t="shared" si="79"/>
        <v>61</v>
      </c>
    </row>
    <row r="2555" spans="1:14" x14ac:dyDescent="0.25">
      <c r="A2555" s="6">
        <v>16</v>
      </c>
      <c r="G2555" s="6">
        <f t="shared" si="78"/>
        <v>16</v>
      </c>
      <c r="N2555" s="6" t="str">
        <f t="shared" si="79"/>
        <v>61</v>
      </c>
    </row>
    <row r="2556" spans="1:14" x14ac:dyDescent="0.25">
      <c r="A2556" s="6">
        <v>16</v>
      </c>
      <c r="G2556" s="6">
        <f t="shared" si="78"/>
        <v>16</v>
      </c>
      <c r="N2556" s="6" t="str">
        <f t="shared" si="79"/>
        <v>61</v>
      </c>
    </row>
    <row r="2557" spans="1:14" x14ac:dyDescent="0.25">
      <c r="A2557" s="6">
        <v>16</v>
      </c>
      <c r="G2557" s="6">
        <f t="shared" si="78"/>
        <v>16</v>
      </c>
      <c r="N2557" s="6" t="str">
        <f t="shared" si="79"/>
        <v>61</v>
      </c>
    </row>
    <row r="2558" spans="1:14" x14ac:dyDescent="0.25">
      <c r="A2558" s="6">
        <v>16</v>
      </c>
      <c r="G2558" s="6">
        <f t="shared" si="78"/>
        <v>16</v>
      </c>
      <c r="N2558" s="6" t="str">
        <f t="shared" si="79"/>
        <v>61</v>
      </c>
    </row>
    <row r="2559" spans="1:14" x14ac:dyDescent="0.25">
      <c r="A2559" s="6">
        <v>80</v>
      </c>
      <c r="G2559" s="6">
        <f t="shared" si="78"/>
        <v>80</v>
      </c>
      <c r="N2559" s="6">
        <f t="shared" si="79"/>
        <v>80</v>
      </c>
    </row>
    <row r="2560" spans="1:14" x14ac:dyDescent="0.25">
      <c r="A2560" s="6">
        <v>120</v>
      </c>
      <c r="G2560" s="6">
        <f t="shared" si="78"/>
        <v>120</v>
      </c>
      <c r="N2560" s="6">
        <f t="shared" si="79"/>
        <v>120</v>
      </c>
    </row>
    <row r="2561" spans="1:14" x14ac:dyDescent="0.25">
      <c r="A2561" s="6">
        <v>120</v>
      </c>
      <c r="G2561" s="6">
        <f t="shared" si="78"/>
        <v>120</v>
      </c>
      <c r="N2561" s="6">
        <f t="shared" si="79"/>
        <v>120</v>
      </c>
    </row>
    <row r="2562" spans="1:14" x14ac:dyDescent="0.25">
      <c r="A2562" s="6">
        <v>120</v>
      </c>
      <c r="G2562" s="6">
        <f t="shared" si="78"/>
        <v>120</v>
      </c>
      <c r="N2562" s="6">
        <f t="shared" si="79"/>
        <v>120</v>
      </c>
    </row>
    <row r="2563" spans="1:14" x14ac:dyDescent="0.25">
      <c r="A2563" s="6">
        <v>120</v>
      </c>
      <c r="G2563" s="6">
        <f t="shared" si="78"/>
        <v>120</v>
      </c>
      <c r="N2563" s="6">
        <f t="shared" si="79"/>
        <v>120</v>
      </c>
    </row>
    <row r="2564" spans="1:14" x14ac:dyDescent="0.25">
      <c r="A2564" s="6">
        <v>120</v>
      </c>
      <c r="G2564" s="6">
        <f t="shared" ref="G2564:G2627" si="80">IF(A2564&lt;12.5,"59",A2564)</f>
        <v>120</v>
      </c>
      <c r="N2564" s="6">
        <f t="shared" ref="N2564:N2627" si="81">IF(G2564&lt;=17.5,"61",G2564)</f>
        <v>120</v>
      </c>
    </row>
    <row r="2565" spans="1:14" x14ac:dyDescent="0.25">
      <c r="A2565" s="6">
        <v>120</v>
      </c>
      <c r="G2565" s="6">
        <f t="shared" si="80"/>
        <v>120</v>
      </c>
      <c r="N2565" s="6">
        <f t="shared" si="81"/>
        <v>120</v>
      </c>
    </row>
    <row r="2566" spans="1:14" x14ac:dyDescent="0.25">
      <c r="A2566" s="6">
        <v>120</v>
      </c>
      <c r="G2566" s="6">
        <f t="shared" si="80"/>
        <v>120</v>
      </c>
      <c r="N2566" s="6">
        <f t="shared" si="81"/>
        <v>120</v>
      </c>
    </row>
    <row r="2567" spans="1:14" x14ac:dyDescent="0.25">
      <c r="A2567" s="6">
        <v>120</v>
      </c>
      <c r="G2567" s="6">
        <f t="shared" si="80"/>
        <v>120</v>
      </c>
      <c r="N2567" s="6">
        <f t="shared" si="81"/>
        <v>120</v>
      </c>
    </row>
    <row r="2568" spans="1:14" x14ac:dyDescent="0.25">
      <c r="A2568" s="6">
        <v>120</v>
      </c>
      <c r="G2568" s="6">
        <f t="shared" si="80"/>
        <v>120</v>
      </c>
      <c r="N2568" s="6">
        <f t="shared" si="81"/>
        <v>120</v>
      </c>
    </row>
    <row r="2569" spans="1:14" x14ac:dyDescent="0.25">
      <c r="A2569" s="6">
        <v>120</v>
      </c>
      <c r="G2569" s="6">
        <f t="shared" si="80"/>
        <v>120</v>
      </c>
      <c r="N2569" s="6">
        <f t="shared" si="81"/>
        <v>120</v>
      </c>
    </row>
    <row r="2570" spans="1:14" x14ac:dyDescent="0.25">
      <c r="A2570" s="6">
        <v>120</v>
      </c>
      <c r="G2570" s="6">
        <f t="shared" si="80"/>
        <v>120</v>
      </c>
      <c r="N2570" s="6">
        <f t="shared" si="81"/>
        <v>120</v>
      </c>
    </row>
    <row r="2571" spans="1:14" x14ac:dyDescent="0.25">
      <c r="A2571" s="6">
        <v>120</v>
      </c>
      <c r="G2571" s="6">
        <f t="shared" si="80"/>
        <v>120</v>
      </c>
      <c r="N2571" s="6">
        <f t="shared" si="81"/>
        <v>120</v>
      </c>
    </row>
    <row r="2572" spans="1:14" x14ac:dyDescent="0.25">
      <c r="A2572" s="6">
        <v>120</v>
      </c>
      <c r="G2572" s="6">
        <f t="shared" si="80"/>
        <v>120</v>
      </c>
      <c r="N2572" s="6">
        <f t="shared" si="81"/>
        <v>120</v>
      </c>
    </row>
    <row r="2573" spans="1:14" x14ac:dyDescent="0.25">
      <c r="A2573" s="6">
        <v>120</v>
      </c>
      <c r="G2573" s="6">
        <f t="shared" si="80"/>
        <v>120</v>
      </c>
      <c r="N2573" s="6">
        <f t="shared" si="81"/>
        <v>120</v>
      </c>
    </row>
    <row r="2574" spans="1:14" x14ac:dyDescent="0.25">
      <c r="A2574" s="6">
        <v>31</v>
      </c>
      <c r="G2574" s="6">
        <f t="shared" si="80"/>
        <v>31</v>
      </c>
      <c r="N2574" s="6">
        <f t="shared" si="81"/>
        <v>31</v>
      </c>
    </row>
    <row r="2575" spans="1:14" x14ac:dyDescent="0.25">
      <c r="A2575" s="6">
        <v>31</v>
      </c>
      <c r="G2575" s="6">
        <f t="shared" si="80"/>
        <v>31</v>
      </c>
      <c r="N2575" s="6">
        <f t="shared" si="81"/>
        <v>31</v>
      </c>
    </row>
    <row r="2576" spans="1:14" x14ac:dyDescent="0.25">
      <c r="A2576" s="6">
        <v>31</v>
      </c>
      <c r="G2576" s="6">
        <f t="shared" si="80"/>
        <v>31</v>
      </c>
      <c r="N2576" s="6">
        <f t="shared" si="81"/>
        <v>31</v>
      </c>
    </row>
    <row r="2577" spans="1:14" x14ac:dyDescent="0.25">
      <c r="A2577" s="6">
        <v>31</v>
      </c>
      <c r="G2577" s="6">
        <f t="shared" si="80"/>
        <v>31</v>
      </c>
      <c r="N2577" s="6">
        <f t="shared" si="81"/>
        <v>31</v>
      </c>
    </row>
    <row r="2578" spans="1:14" x14ac:dyDescent="0.25">
      <c r="A2578" s="6">
        <v>31</v>
      </c>
      <c r="G2578" s="6">
        <f t="shared" si="80"/>
        <v>31</v>
      </c>
      <c r="N2578" s="6">
        <f t="shared" si="81"/>
        <v>31</v>
      </c>
    </row>
    <row r="2579" spans="1:14" x14ac:dyDescent="0.25">
      <c r="A2579" s="6">
        <v>31</v>
      </c>
      <c r="G2579" s="6">
        <f t="shared" si="80"/>
        <v>31</v>
      </c>
      <c r="N2579" s="6">
        <f t="shared" si="81"/>
        <v>31</v>
      </c>
    </row>
    <row r="2580" spans="1:14" x14ac:dyDescent="0.25">
      <c r="A2580" s="6">
        <v>31</v>
      </c>
      <c r="G2580" s="6">
        <f t="shared" si="80"/>
        <v>31</v>
      </c>
      <c r="N2580" s="6">
        <f t="shared" si="81"/>
        <v>31</v>
      </c>
    </row>
    <row r="2581" spans="1:14" x14ac:dyDescent="0.25">
      <c r="A2581" s="6">
        <v>31</v>
      </c>
      <c r="G2581" s="6">
        <f t="shared" si="80"/>
        <v>31</v>
      </c>
      <c r="N2581" s="6">
        <f t="shared" si="81"/>
        <v>31</v>
      </c>
    </row>
    <row r="2582" spans="1:14" x14ac:dyDescent="0.25">
      <c r="A2582" s="6">
        <v>31</v>
      </c>
      <c r="G2582" s="6">
        <f t="shared" si="80"/>
        <v>31</v>
      </c>
      <c r="N2582" s="6">
        <f t="shared" si="81"/>
        <v>31</v>
      </c>
    </row>
    <row r="2583" spans="1:14" x14ac:dyDescent="0.25">
      <c r="A2583" s="6">
        <v>31</v>
      </c>
      <c r="G2583" s="6">
        <f t="shared" si="80"/>
        <v>31</v>
      </c>
      <c r="N2583" s="6">
        <f t="shared" si="81"/>
        <v>31</v>
      </c>
    </row>
    <row r="2584" spans="1:14" x14ac:dyDescent="0.25">
      <c r="A2584" s="6">
        <v>31</v>
      </c>
      <c r="G2584" s="6">
        <f t="shared" si="80"/>
        <v>31</v>
      </c>
      <c r="N2584" s="6">
        <f t="shared" si="81"/>
        <v>31</v>
      </c>
    </row>
    <row r="2585" spans="1:14" x14ac:dyDescent="0.25">
      <c r="A2585" s="6">
        <v>31</v>
      </c>
      <c r="G2585" s="6">
        <f t="shared" si="80"/>
        <v>31</v>
      </c>
      <c r="N2585" s="6">
        <f t="shared" si="81"/>
        <v>31</v>
      </c>
    </row>
    <row r="2586" spans="1:14" x14ac:dyDescent="0.25">
      <c r="A2586" s="6">
        <v>90</v>
      </c>
      <c r="G2586" s="6">
        <f t="shared" si="80"/>
        <v>90</v>
      </c>
      <c r="N2586" s="6">
        <f t="shared" si="81"/>
        <v>90</v>
      </c>
    </row>
    <row r="2587" spans="1:14" x14ac:dyDescent="0.25">
      <c r="A2587" s="6">
        <v>88</v>
      </c>
      <c r="G2587" s="6">
        <f t="shared" si="80"/>
        <v>88</v>
      </c>
      <c r="N2587" s="6">
        <f t="shared" si="81"/>
        <v>88</v>
      </c>
    </row>
    <row r="2588" spans="1:14" x14ac:dyDescent="0.25">
      <c r="A2588" s="6">
        <v>88</v>
      </c>
      <c r="G2588" s="6">
        <f t="shared" si="80"/>
        <v>88</v>
      </c>
      <c r="N2588" s="6">
        <f t="shared" si="81"/>
        <v>88</v>
      </c>
    </row>
    <row r="2589" spans="1:14" x14ac:dyDescent="0.25">
      <c r="A2589" s="6">
        <v>88</v>
      </c>
      <c r="G2589" s="6">
        <f t="shared" si="80"/>
        <v>88</v>
      </c>
      <c r="N2589" s="6">
        <f t="shared" si="81"/>
        <v>88</v>
      </c>
    </row>
    <row r="2590" spans="1:14" x14ac:dyDescent="0.25">
      <c r="A2590" s="6">
        <v>88</v>
      </c>
      <c r="G2590" s="6">
        <f t="shared" si="80"/>
        <v>88</v>
      </c>
      <c r="N2590" s="6">
        <f t="shared" si="81"/>
        <v>88</v>
      </c>
    </row>
    <row r="2591" spans="1:14" x14ac:dyDescent="0.25">
      <c r="A2591" s="6">
        <v>88</v>
      </c>
      <c r="G2591" s="6">
        <f t="shared" si="80"/>
        <v>88</v>
      </c>
      <c r="N2591" s="6">
        <f t="shared" si="81"/>
        <v>88</v>
      </c>
    </row>
    <row r="2592" spans="1:14" x14ac:dyDescent="0.25">
      <c r="A2592" s="6">
        <v>88</v>
      </c>
      <c r="G2592" s="6">
        <f t="shared" si="80"/>
        <v>88</v>
      </c>
      <c r="N2592" s="6">
        <f t="shared" si="81"/>
        <v>88</v>
      </c>
    </row>
    <row r="2593" spans="1:14" x14ac:dyDescent="0.25">
      <c r="A2593" s="6">
        <v>88</v>
      </c>
      <c r="G2593" s="6">
        <f t="shared" si="80"/>
        <v>88</v>
      </c>
      <c r="N2593" s="6">
        <f t="shared" si="81"/>
        <v>88</v>
      </c>
    </row>
    <row r="2594" spans="1:14" x14ac:dyDescent="0.25">
      <c r="A2594" s="6">
        <v>88</v>
      </c>
      <c r="G2594" s="6">
        <f t="shared" si="80"/>
        <v>88</v>
      </c>
      <c r="N2594" s="6">
        <f t="shared" si="81"/>
        <v>88</v>
      </c>
    </row>
    <row r="2595" spans="1:14" x14ac:dyDescent="0.25">
      <c r="A2595" s="6">
        <v>88</v>
      </c>
      <c r="G2595" s="6">
        <f t="shared" si="80"/>
        <v>88</v>
      </c>
      <c r="N2595" s="6">
        <f t="shared" si="81"/>
        <v>88</v>
      </c>
    </row>
    <row r="2596" spans="1:14" x14ac:dyDescent="0.25">
      <c r="A2596" s="6">
        <v>88</v>
      </c>
      <c r="G2596" s="6">
        <f t="shared" si="80"/>
        <v>88</v>
      </c>
      <c r="N2596" s="6">
        <f t="shared" si="81"/>
        <v>88</v>
      </c>
    </row>
    <row r="2597" spans="1:14" x14ac:dyDescent="0.25">
      <c r="A2597" s="6">
        <v>88</v>
      </c>
      <c r="G2597" s="6">
        <f t="shared" si="80"/>
        <v>88</v>
      </c>
      <c r="N2597" s="6">
        <f t="shared" si="81"/>
        <v>88</v>
      </c>
    </row>
    <row r="2598" spans="1:14" x14ac:dyDescent="0.25">
      <c r="A2598" s="6">
        <v>88</v>
      </c>
      <c r="G2598" s="6">
        <f t="shared" si="80"/>
        <v>88</v>
      </c>
      <c r="N2598" s="6">
        <f t="shared" si="81"/>
        <v>88</v>
      </c>
    </row>
    <row r="2599" spans="1:14" x14ac:dyDescent="0.25">
      <c r="A2599" s="6">
        <v>88</v>
      </c>
      <c r="G2599" s="6">
        <f t="shared" si="80"/>
        <v>88</v>
      </c>
      <c r="N2599" s="6">
        <f t="shared" si="81"/>
        <v>88</v>
      </c>
    </row>
    <row r="2600" spans="1:14" x14ac:dyDescent="0.25">
      <c r="A2600" s="6">
        <v>88</v>
      </c>
      <c r="G2600" s="6">
        <f t="shared" si="80"/>
        <v>88</v>
      </c>
      <c r="N2600" s="6">
        <f t="shared" si="81"/>
        <v>88</v>
      </c>
    </row>
    <row r="2601" spans="1:14" x14ac:dyDescent="0.25">
      <c r="A2601" s="6">
        <v>69</v>
      </c>
      <c r="G2601" s="6">
        <f t="shared" si="80"/>
        <v>69</v>
      </c>
      <c r="N2601" s="6">
        <f t="shared" si="81"/>
        <v>69</v>
      </c>
    </row>
    <row r="2602" spans="1:14" x14ac:dyDescent="0.25">
      <c r="A2602" s="6">
        <v>69</v>
      </c>
      <c r="G2602" s="6">
        <f t="shared" si="80"/>
        <v>69</v>
      </c>
      <c r="N2602" s="6">
        <f t="shared" si="81"/>
        <v>69</v>
      </c>
    </row>
    <row r="2603" spans="1:14" x14ac:dyDescent="0.25">
      <c r="A2603" s="6">
        <v>69</v>
      </c>
      <c r="G2603" s="6">
        <f t="shared" si="80"/>
        <v>69</v>
      </c>
      <c r="N2603" s="6">
        <f t="shared" si="81"/>
        <v>69</v>
      </c>
    </row>
    <row r="2604" spans="1:14" x14ac:dyDescent="0.25">
      <c r="A2604" s="6">
        <v>69</v>
      </c>
      <c r="G2604" s="6">
        <f t="shared" si="80"/>
        <v>69</v>
      </c>
      <c r="N2604" s="6">
        <f t="shared" si="81"/>
        <v>69</v>
      </c>
    </row>
    <row r="2605" spans="1:14" x14ac:dyDescent="0.25">
      <c r="A2605" s="6">
        <v>69</v>
      </c>
      <c r="G2605" s="6">
        <f t="shared" si="80"/>
        <v>69</v>
      </c>
      <c r="N2605" s="6">
        <f t="shared" si="81"/>
        <v>69</v>
      </c>
    </row>
    <row r="2606" spans="1:14" x14ac:dyDescent="0.25">
      <c r="A2606" s="6">
        <v>69</v>
      </c>
      <c r="G2606" s="6">
        <f t="shared" si="80"/>
        <v>69</v>
      </c>
      <c r="N2606" s="6">
        <f t="shared" si="81"/>
        <v>69</v>
      </c>
    </row>
    <row r="2607" spans="1:14" x14ac:dyDescent="0.25">
      <c r="A2607" s="6">
        <v>69</v>
      </c>
      <c r="G2607" s="6">
        <f t="shared" si="80"/>
        <v>69</v>
      </c>
      <c r="N2607" s="6">
        <f t="shared" si="81"/>
        <v>69</v>
      </c>
    </row>
    <row r="2608" spans="1:14" x14ac:dyDescent="0.25">
      <c r="A2608" s="6">
        <v>69</v>
      </c>
      <c r="G2608" s="6">
        <f t="shared" si="80"/>
        <v>69</v>
      </c>
      <c r="N2608" s="6">
        <f t="shared" si="81"/>
        <v>69</v>
      </c>
    </row>
    <row r="2609" spans="1:14" x14ac:dyDescent="0.25">
      <c r="A2609" s="6">
        <v>69</v>
      </c>
      <c r="G2609" s="6">
        <f t="shared" si="80"/>
        <v>69</v>
      </c>
      <c r="N2609" s="6">
        <f t="shared" si="81"/>
        <v>69</v>
      </c>
    </row>
    <row r="2610" spans="1:14" x14ac:dyDescent="0.25">
      <c r="A2610" s="6">
        <v>69</v>
      </c>
      <c r="G2610" s="6">
        <f t="shared" si="80"/>
        <v>69</v>
      </c>
      <c r="N2610" s="6">
        <f t="shared" si="81"/>
        <v>69</v>
      </c>
    </row>
    <row r="2611" spans="1:14" x14ac:dyDescent="0.25">
      <c r="A2611" s="6">
        <v>69</v>
      </c>
      <c r="G2611" s="6">
        <f t="shared" si="80"/>
        <v>69</v>
      </c>
      <c r="N2611" s="6">
        <f t="shared" si="81"/>
        <v>69</v>
      </c>
    </row>
    <row r="2612" spans="1:14" x14ac:dyDescent="0.25">
      <c r="A2612" s="6">
        <v>9</v>
      </c>
      <c r="G2612" s="6" t="str">
        <f t="shared" si="80"/>
        <v>59</v>
      </c>
      <c r="N2612" s="6" t="str">
        <f t="shared" si="81"/>
        <v>59</v>
      </c>
    </row>
    <row r="2613" spans="1:14" x14ac:dyDescent="0.25">
      <c r="A2613" s="6">
        <v>9</v>
      </c>
      <c r="G2613" s="6" t="str">
        <f t="shared" si="80"/>
        <v>59</v>
      </c>
      <c r="N2613" s="6" t="str">
        <f t="shared" si="81"/>
        <v>59</v>
      </c>
    </row>
    <row r="2614" spans="1:14" x14ac:dyDescent="0.25">
      <c r="A2614" s="6">
        <v>9</v>
      </c>
      <c r="G2614" s="6" t="str">
        <f t="shared" si="80"/>
        <v>59</v>
      </c>
      <c r="N2614" s="6" t="str">
        <f t="shared" si="81"/>
        <v>59</v>
      </c>
    </row>
    <row r="2615" spans="1:14" x14ac:dyDescent="0.25">
      <c r="A2615" s="6">
        <v>9</v>
      </c>
      <c r="G2615" s="6" t="str">
        <f t="shared" si="80"/>
        <v>59</v>
      </c>
      <c r="N2615" s="6" t="str">
        <f t="shared" si="81"/>
        <v>59</v>
      </c>
    </row>
    <row r="2616" spans="1:14" x14ac:dyDescent="0.25">
      <c r="A2616" s="6">
        <v>9</v>
      </c>
      <c r="G2616" s="6" t="str">
        <f t="shared" si="80"/>
        <v>59</v>
      </c>
      <c r="N2616" s="6" t="str">
        <f t="shared" si="81"/>
        <v>59</v>
      </c>
    </row>
    <row r="2617" spans="1:14" x14ac:dyDescent="0.25">
      <c r="A2617" s="6">
        <v>9</v>
      </c>
      <c r="G2617" s="6" t="str">
        <f t="shared" si="80"/>
        <v>59</v>
      </c>
      <c r="N2617" s="6" t="str">
        <f t="shared" si="81"/>
        <v>59</v>
      </c>
    </row>
    <row r="2618" spans="1:14" x14ac:dyDescent="0.25">
      <c r="A2618" s="6">
        <v>9</v>
      </c>
      <c r="G2618" s="6" t="str">
        <f t="shared" si="80"/>
        <v>59</v>
      </c>
      <c r="N2618" s="6" t="str">
        <f t="shared" si="81"/>
        <v>59</v>
      </c>
    </row>
    <row r="2619" spans="1:14" x14ac:dyDescent="0.25">
      <c r="A2619" s="6">
        <v>9</v>
      </c>
      <c r="G2619" s="6" t="str">
        <f t="shared" si="80"/>
        <v>59</v>
      </c>
      <c r="N2619" s="6" t="str">
        <f t="shared" si="81"/>
        <v>59</v>
      </c>
    </row>
    <row r="2620" spans="1:14" x14ac:dyDescent="0.25">
      <c r="A2620" s="6">
        <v>9</v>
      </c>
      <c r="G2620" s="6" t="str">
        <f t="shared" si="80"/>
        <v>59</v>
      </c>
      <c r="N2620" s="6" t="str">
        <f t="shared" si="81"/>
        <v>59</v>
      </c>
    </row>
    <row r="2621" spans="1:14" x14ac:dyDescent="0.25">
      <c r="A2621" s="6">
        <v>9</v>
      </c>
      <c r="G2621" s="6" t="str">
        <f t="shared" si="80"/>
        <v>59</v>
      </c>
      <c r="N2621" s="6" t="str">
        <f t="shared" si="81"/>
        <v>59</v>
      </c>
    </row>
    <row r="2622" spans="1:14" x14ac:dyDescent="0.25">
      <c r="A2622" s="6">
        <v>9</v>
      </c>
      <c r="G2622" s="6" t="str">
        <f t="shared" si="80"/>
        <v>59</v>
      </c>
      <c r="N2622" s="6" t="str">
        <f t="shared" si="81"/>
        <v>59</v>
      </c>
    </row>
    <row r="2623" spans="1:14" x14ac:dyDescent="0.25">
      <c r="A2623" s="6">
        <v>9</v>
      </c>
      <c r="G2623" s="6" t="str">
        <f t="shared" si="80"/>
        <v>59</v>
      </c>
      <c r="N2623" s="6" t="str">
        <f t="shared" si="81"/>
        <v>59</v>
      </c>
    </row>
    <row r="2624" spans="1:14" x14ac:dyDescent="0.25">
      <c r="A2624" s="6">
        <v>9</v>
      </c>
      <c r="G2624" s="6" t="str">
        <f t="shared" si="80"/>
        <v>59</v>
      </c>
      <c r="N2624" s="6" t="str">
        <f t="shared" si="81"/>
        <v>59</v>
      </c>
    </row>
    <row r="2625" spans="1:14" x14ac:dyDescent="0.25">
      <c r="A2625" s="6">
        <v>9</v>
      </c>
      <c r="G2625" s="6" t="str">
        <f t="shared" si="80"/>
        <v>59</v>
      </c>
      <c r="N2625" s="6" t="str">
        <f t="shared" si="81"/>
        <v>59</v>
      </c>
    </row>
    <row r="2626" spans="1:14" x14ac:dyDescent="0.25">
      <c r="A2626" s="6">
        <v>9</v>
      </c>
      <c r="G2626" s="6" t="str">
        <f t="shared" si="80"/>
        <v>59</v>
      </c>
      <c r="N2626" s="6" t="str">
        <f t="shared" si="81"/>
        <v>59</v>
      </c>
    </row>
    <row r="2627" spans="1:14" x14ac:dyDescent="0.25">
      <c r="A2627" s="6">
        <v>9</v>
      </c>
      <c r="G2627" s="6" t="str">
        <f t="shared" si="80"/>
        <v>59</v>
      </c>
      <c r="N2627" s="6" t="str">
        <f t="shared" si="81"/>
        <v>59</v>
      </c>
    </row>
    <row r="2628" spans="1:14" x14ac:dyDescent="0.25">
      <c r="A2628" s="6">
        <v>9</v>
      </c>
      <c r="G2628" s="6" t="str">
        <f t="shared" ref="G2628:G2691" si="82">IF(A2628&lt;12.5,"59",A2628)</f>
        <v>59</v>
      </c>
      <c r="N2628" s="6" t="str">
        <f t="shared" ref="N2628:N2691" si="83">IF(G2628&lt;=17.5,"61",G2628)</f>
        <v>59</v>
      </c>
    </row>
    <row r="2629" spans="1:14" x14ac:dyDescent="0.25">
      <c r="A2629" s="6">
        <v>90</v>
      </c>
      <c r="G2629" s="6">
        <f t="shared" si="82"/>
        <v>90</v>
      </c>
      <c r="N2629" s="6">
        <f t="shared" si="83"/>
        <v>90</v>
      </c>
    </row>
    <row r="2630" spans="1:14" x14ac:dyDescent="0.25">
      <c r="A2630" s="6">
        <v>90</v>
      </c>
      <c r="G2630" s="6">
        <f t="shared" si="82"/>
        <v>90</v>
      </c>
      <c r="N2630" s="6">
        <f t="shared" si="83"/>
        <v>90</v>
      </c>
    </row>
    <row r="2631" spans="1:14" x14ac:dyDescent="0.25">
      <c r="A2631" s="6">
        <v>90</v>
      </c>
      <c r="G2631" s="6">
        <f t="shared" si="82"/>
        <v>90</v>
      </c>
      <c r="N2631" s="6">
        <f t="shared" si="83"/>
        <v>90</v>
      </c>
    </row>
    <row r="2632" spans="1:14" x14ac:dyDescent="0.25">
      <c r="A2632" s="6">
        <v>90</v>
      </c>
      <c r="G2632" s="6">
        <f t="shared" si="82"/>
        <v>90</v>
      </c>
      <c r="N2632" s="6">
        <f t="shared" si="83"/>
        <v>90</v>
      </c>
    </row>
    <row r="2633" spans="1:14" x14ac:dyDescent="0.25">
      <c r="A2633" s="6">
        <v>90</v>
      </c>
      <c r="G2633" s="6">
        <f t="shared" si="82"/>
        <v>90</v>
      </c>
      <c r="N2633" s="6">
        <f t="shared" si="83"/>
        <v>90</v>
      </c>
    </row>
    <row r="2634" spans="1:14" x14ac:dyDescent="0.25">
      <c r="A2634" s="6">
        <v>90</v>
      </c>
      <c r="G2634" s="6">
        <f t="shared" si="82"/>
        <v>90</v>
      </c>
      <c r="N2634" s="6">
        <f t="shared" si="83"/>
        <v>90</v>
      </c>
    </row>
    <row r="2635" spans="1:14" x14ac:dyDescent="0.25">
      <c r="A2635" s="6">
        <v>90</v>
      </c>
      <c r="G2635" s="6">
        <f t="shared" si="82"/>
        <v>90</v>
      </c>
      <c r="N2635" s="6">
        <f t="shared" si="83"/>
        <v>90</v>
      </c>
    </row>
    <row r="2636" spans="1:14" x14ac:dyDescent="0.25">
      <c r="A2636" s="6">
        <v>90</v>
      </c>
      <c r="G2636" s="6">
        <f t="shared" si="82"/>
        <v>90</v>
      </c>
      <c r="N2636" s="6">
        <f t="shared" si="83"/>
        <v>90</v>
      </c>
    </row>
    <row r="2637" spans="1:14" x14ac:dyDescent="0.25">
      <c r="A2637" s="6">
        <v>78</v>
      </c>
      <c r="G2637" s="6">
        <f t="shared" si="82"/>
        <v>78</v>
      </c>
      <c r="N2637" s="6">
        <f t="shared" si="83"/>
        <v>78</v>
      </c>
    </row>
    <row r="2638" spans="1:14" x14ac:dyDescent="0.25">
      <c r="A2638" s="6">
        <v>78</v>
      </c>
      <c r="G2638" s="6">
        <f t="shared" si="82"/>
        <v>78</v>
      </c>
      <c r="N2638" s="6">
        <f t="shared" si="83"/>
        <v>78</v>
      </c>
    </row>
    <row r="2639" spans="1:14" x14ac:dyDescent="0.25">
      <c r="A2639" s="6">
        <v>78</v>
      </c>
      <c r="G2639" s="6">
        <f t="shared" si="82"/>
        <v>78</v>
      </c>
      <c r="N2639" s="6">
        <f t="shared" si="83"/>
        <v>78</v>
      </c>
    </row>
    <row r="2640" spans="1:14" x14ac:dyDescent="0.25">
      <c r="A2640" s="6">
        <v>78</v>
      </c>
      <c r="G2640" s="6">
        <f t="shared" si="82"/>
        <v>78</v>
      </c>
      <c r="N2640" s="6">
        <f t="shared" si="83"/>
        <v>78</v>
      </c>
    </row>
    <row r="2641" spans="1:14" x14ac:dyDescent="0.25">
      <c r="A2641" s="6">
        <v>78</v>
      </c>
      <c r="G2641" s="6">
        <f t="shared" si="82"/>
        <v>78</v>
      </c>
      <c r="N2641" s="6">
        <f t="shared" si="83"/>
        <v>78</v>
      </c>
    </row>
    <row r="2642" spans="1:14" x14ac:dyDescent="0.25">
      <c r="A2642" s="6">
        <v>78</v>
      </c>
      <c r="G2642" s="6">
        <f t="shared" si="82"/>
        <v>78</v>
      </c>
      <c r="N2642" s="6">
        <f t="shared" si="83"/>
        <v>78</v>
      </c>
    </row>
    <row r="2643" spans="1:14" x14ac:dyDescent="0.25">
      <c r="A2643" s="6">
        <v>78</v>
      </c>
      <c r="G2643" s="6">
        <f t="shared" si="82"/>
        <v>78</v>
      </c>
      <c r="N2643" s="6">
        <f t="shared" si="83"/>
        <v>78</v>
      </c>
    </row>
    <row r="2644" spans="1:14" x14ac:dyDescent="0.25">
      <c r="A2644" s="6">
        <v>78</v>
      </c>
      <c r="G2644" s="6">
        <f t="shared" si="82"/>
        <v>78</v>
      </c>
      <c r="N2644" s="6">
        <f t="shared" si="83"/>
        <v>78</v>
      </c>
    </row>
    <row r="2645" spans="1:14" x14ac:dyDescent="0.25">
      <c r="A2645" s="6">
        <v>78</v>
      </c>
      <c r="G2645" s="6">
        <f t="shared" si="82"/>
        <v>78</v>
      </c>
      <c r="N2645" s="6">
        <f t="shared" si="83"/>
        <v>78</v>
      </c>
    </row>
    <row r="2646" spans="1:14" x14ac:dyDescent="0.25">
      <c r="A2646" s="6">
        <v>78</v>
      </c>
      <c r="G2646" s="6">
        <f t="shared" si="82"/>
        <v>78</v>
      </c>
      <c r="N2646" s="6">
        <f t="shared" si="83"/>
        <v>78</v>
      </c>
    </row>
    <row r="2647" spans="1:14" x14ac:dyDescent="0.25">
      <c r="A2647" s="6">
        <v>78</v>
      </c>
      <c r="G2647" s="6">
        <f t="shared" si="82"/>
        <v>78</v>
      </c>
      <c r="N2647" s="6">
        <f t="shared" si="83"/>
        <v>78</v>
      </c>
    </row>
    <row r="2648" spans="1:14" x14ac:dyDescent="0.25">
      <c r="A2648" s="6">
        <v>78</v>
      </c>
      <c r="G2648" s="6">
        <f t="shared" si="82"/>
        <v>78</v>
      </c>
      <c r="N2648" s="6">
        <f t="shared" si="83"/>
        <v>78</v>
      </c>
    </row>
    <row r="2649" spans="1:14" x14ac:dyDescent="0.25">
      <c r="A2649" s="6">
        <v>61</v>
      </c>
      <c r="G2649" s="6">
        <f t="shared" si="82"/>
        <v>61</v>
      </c>
      <c r="N2649" s="6">
        <f t="shared" si="83"/>
        <v>61</v>
      </c>
    </row>
    <row r="2650" spans="1:14" x14ac:dyDescent="0.25">
      <c r="A2650" s="6">
        <v>62</v>
      </c>
      <c r="G2650" s="6">
        <f t="shared" si="82"/>
        <v>62</v>
      </c>
      <c r="N2650" s="6">
        <f t="shared" si="83"/>
        <v>62</v>
      </c>
    </row>
    <row r="2651" spans="1:14" x14ac:dyDescent="0.25">
      <c r="A2651" s="6">
        <v>62</v>
      </c>
      <c r="G2651" s="6">
        <f t="shared" si="82"/>
        <v>62</v>
      </c>
      <c r="N2651" s="6">
        <f t="shared" si="83"/>
        <v>62</v>
      </c>
    </row>
    <row r="2652" spans="1:14" x14ac:dyDescent="0.25">
      <c r="A2652" s="6">
        <v>62</v>
      </c>
      <c r="G2652" s="6">
        <f t="shared" si="82"/>
        <v>62</v>
      </c>
      <c r="N2652" s="6">
        <f t="shared" si="83"/>
        <v>62</v>
      </c>
    </row>
    <row r="2653" spans="1:14" x14ac:dyDescent="0.25">
      <c r="A2653" s="6">
        <v>62</v>
      </c>
      <c r="G2653" s="6">
        <f t="shared" si="82"/>
        <v>62</v>
      </c>
      <c r="N2653" s="6">
        <f t="shared" si="83"/>
        <v>62</v>
      </c>
    </row>
    <row r="2654" spans="1:14" x14ac:dyDescent="0.25">
      <c r="A2654" s="6">
        <v>62</v>
      </c>
      <c r="G2654" s="6">
        <f t="shared" si="82"/>
        <v>62</v>
      </c>
      <c r="N2654" s="6">
        <f t="shared" si="83"/>
        <v>62</v>
      </c>
    </row>
    <row r="2655" spans="1:14" x14ac:dyDescent="0.25">
      <c r="A2655" s="6">
        <v>62</v>
      </c>
      <c r="G2655" s="6">
        <f t="shared" si="82"/>
        <v>62</v>
      </c>
      <c r="N2655" s="6">
        <f t="shared" si="83"/>
        <v>62</v>
      </c>
    </row>
    <row r="2656" spans="1:14" x14ac:dyDescent="0.25">
      <c r="A2656" s="6">
        <v>62</v>
      </c>
      <c r="G2656" s="6">
        <f t="shared" si="82"/>
        <v>62</v>
      </c>
      <c r="N2656" s="6">
        <f t="shared" si="83"/>
        <v>62</v>
      </c>
    </row>
    <row r="2657" spans="1:14" x14ac:dyDescent="0.25">
      <c r="A2657" s="6">
        <v>62</v>
      </c>
      <c r="G2657" s="6">
        <f t="shared" si="82"/>
        <v>62</v>
      </c>
      <c r="N2657" s="6">
        <f t="shared" si="83"/>
        <v>62</v>
      </c>
    </row>
    <row r="2658" spans="1:14" x14ac:dyDescent="0.25">
      <c r="A2658" s="6">
        <v>62</v>
      </c>
      <c r="G2658" s="6">
        <f t="shared" si="82"/>
        <v>62</v>
      </c>
      <c r="N2658" s="6">
        <f t="shared" si="83"/>
        <v>62</v>
      </c>
    </row>
    <row r="2659" spans="1:14" x14ac:dyDescent="0.25">
      <c r="A2659" s="6">
        <v>62</v>
      </c>
      <c r="G2659" s="6">
        <f t="shared" si="82"/>
        <v>62</v>
      </c>
      <c r="N2659" s="6">
        <f t="shared" si="83"/>
        <v>62</v>
      </c>
    </row>
    <row r="2660" spans="1:14" x14ac:dyDescent="0.25">
      <c r="A2660" s="6">
        <v>62</v>
      </c>
      <c r="G2660" s="6">
        <f t="shared" si="82"/>
        <v>62</v>
      </c>
      <c r="N2660" s="6">
        <f t="shared" si="83"/>
        <v>62</v>
      </c>
    </row>
    <row r="2661" spans="1:14" x14ac:dyDescent="0.25">
      <c r="A2661" s="6">
        <v>90</v>
      </c>
      <c r="G2661" s="6">
        <f t="shared" si="82"/>
        <v>90</v>
      </c>
      <c r="N2661" s="6">
        <f t="shared" si="83"/>
        <v>90</v>
      </c>
    </row>
    <row r="2662" spans="1:14" x14ac:dyDescent="0.25">
      <c r="A2662" s="6">
        <v>90</v>
      </c>
      <c r="G2662" s="6">
        <f t="shared" si="82"/>
        <v>90</v>
      </c>
      <c r="N2662" s="6">
        <f t="shared" si="83"/>
        <v>90</v>
      </c>
    </row>
    <row r="2663" spans="1:14" x14ac:dyDescent="0.25">
      <c r="A2663" s="6">
        <v>90</v>
      </c>
      <c r="G2663" s="6">
        <f t="shared" si="82"/>
        <v>90</v>
      </c>
      <c r="N2663" s="6">
        <f t="shared" si="83"/>
        <v>90</v>
      </c>
    </row>
    <row r="2664" spans="1:14" x14ac:dyDescent="0.25">
      <c r="A2664" s="6">
        <v>90</v>
      </c>
      <c r="G2664" s="6">
        <f t="shared" si="82"/>
        <v>90</v>
      </c>
      <c r="N2664" s="6">
        <f t="shared" si="83"/>
        <v>90</v>
      </c>
    </row>
    <row r="2665" spans="1:14" x14ac:dyDescent="0.25">
      <c r="A2665" s="6">
        <v>90</v>
      </c>
      <c r="G2665" s="6">
        <f t="shared" si="82"/>
        <v>90</v>
      </c>
      <c r="N2665" s="6">
        <f t="shared" si="83"/>
        <v>90</v>
      </c>
    </row>
    <row r="2666" spans="1:14" x14ac:dyDescent="0.25">
      <c r="A2666" s="6">
        <v>90</v>
      </c>
      <c r="G2666" s="6">
        <f t="shared" si="82"/>
        <v>90</v>
      </c>
      <c r="N2666" s="6">
        <f t="shared" si="83"/>
        <v>90</v>
      </c>
    </row>
    <row r="2667" spans="1:14" x14ac:dyDescent="0.25">
      <c r="A2667" s="6">
        <v>90</v>
      </c>
      <c r="G2667" s="6">
        <f t="shared" si="82"/>
        <v>90</v>
      </c>
      <c r="N2667" s="6">
        <f t="shared" si="83"/>
        <v>90</v>
      </c>
    </row>
    <row r="2668" spans="1:14" x14ac:dyDescent="0.25">
      <c r="A2668" s="6">
        <v>90</v>
      </c>
      <c r="G2668" s="6">
        <f t="shared" si="82"/>
        <v>90</v>
      </c>
      <c r="N2668" s="6">
        <f t="shared" si="83"/>
        <v>90</v>
      </c>
    </row>
    <row r="2669" spans="1:14" x14ac:dyDescent="0.25">
      <c r="A2669" s="6">
        <v>90</v>
      </c>
      <c r="G2669" s="6">
        <f t="shared" si="82"/>
        <v>90</v>
      </c>
      <c r="N2669" s="6">
        <f t="shared" si="83"/>
        <v>90</v>
      </c>
    </row>
    <row r="2670" spans="1:14" x14ac:dyDescent="0.25">
      <c r="A2670" s="6">
        <v>90</v>
      </c>
      <c r="G2670" s="6">
        <f t="shared" si="82"/>
        <v>90</v>
      </c>
      <c r="N2670" s="6">
        <f t="shared" si="83"/>
        <v>90</v>
      </c>
    </row>
    <row r="2671" spans="1:14" x14ac:dyDescent="0.25">
      <c r="A2671" s="6">
        <v>90</v>
      </c>
      <c r="G2671" s="6">
        <f t="shared" si="82"/>
        <v>90</v>
      </c>
      <c r="N2671" s="6">
        <f t="shared" si="83"/>
        <v>90</v>
      </c>
    </row>
    <row r="2672" spans="1:14" x14ac:dyDescent="0.25">
      <c r="A2672" s="6">
        <v>90</v>
      </c>
      <c r="G2672" s="6">
        <f t="shared" si="82"/>
        <v>90</v>
      </c>
      <c r="N2672" s="6">
        <f t="shared" si="83"/>
        <v>90</v>
      </c>
    </row>
    <row r="2673" spans="1:14" x14ac:dyDescent="0.25">
      <c r="A2673" s="6">
        <v>90</v>
      </c>
      <c r="G2673" s="6">
        <f t="shared" si="82"/>
        <v>90</v>
      </c>
      <c r="N2673" s="6">
        <f t="shared" si="83"/>
        <v>90</v>
      </c>
    </row>
    <row r="2674" spans="1:14" x14ac:dyDescent="0.25">
      <c r="A2674" s="6">
        <v>90</v>
      </c>
      <c r="G2674" s="6">
        <f t="shared" si="82"/>
        <v>90</v>
      </c>
      <c r="N2674" s="6">
        <f t="shared" si="83"/>
        <v>90</v>
      </c>
    </row>
    <row r="2675" spans="1:14" x14ac:dyDescent="0.25">
      <c r="A2675" s="6">
        <v>76</v>
      </c>
      <c r="G2675" s="6">
        <f t="shared" si="82"/>
        <v>76</v>
      </c>
      <c r="N2675" s="6">
        <f t="shared" si="83"/>
        <v>76</v>
      </c>
    </row>
    <row r="2676" spans="1:14" x14ac:dyDescent="0.25">
      <c r="A2676" s="6">
        <v>76</v>
      </c>
      <c r="G2676" s="6">
        <f t="shared" si="82"/>
        <v>76</v>
      </c>
      <c r="N2676" s="6">
        <f t="shared" si="83"/>
        <v>76</v>
      </c>
    </row>
    <row r="2677" spans="1:14" x14ac:dyDescent="0.25">
      <c r="A2677" s="6">
        <v>76</v>
      </c>
      <c r="G2677" s="6">
        <f t="shared" si="82"/>
        <v>76</v>
      </c>
      <c r="N2677" s="6">
        <f t="shared" si="83"/>
        <v>76</v>
      </c>
    </row>
    <row r="2678" spans="1:14" x14ac:dyDescent="0.25">
      <c r="A2678" s="6">
        <v>76</v>
      </c>
      <c r="G2678" s="6">
        <f t="shared" si="82"/>
        <v>76</v>
      </c>
      <c r="N2678" s="6">
        <f t="shared" si="83"/>
        <v>76</v>
      </c>
    </row>
    <row r="2679" spans="1:14" x14ac:dyDescent="0.25">
      <c r="A2679" s="6">
        <v>76</v>
      </c>
      <c r="G2679" s="6">
        <f t="shared" si="82"/>
        <v>76</v>
      </c>
      <c r="N2679" s="6">
        <f t="shared" si="83"/>
        <v>76</v>
      </c>
    </row>
    <row r="2680" spans="1:14" x14ac:dyDescent="0.25">
      <c r="A2680" s="6">
        <v>76</v>
      </c>
      <c r="G2680" s="6">
        <f t="shared" si="82"/>
        <v>76</v>
      </c>
      <c r="N2680" s="6">
        <f t="shared" si="83"/>
        <v>76</v>
      </c>
    </row>
    <row r="2681" spans="1:14" x14ac:dyDescent="0.25">
      <c r="A2681" s="6">
        <v>76</v>
      </c>
      <c r="G2681" s="6">
        <f t="shared" si="82"/>
        <v>76</v>
      </c>
      <c r="N2681" s="6">
        <f t="shared" si="83"/>
        <v>76</v>
      </c>
    </row>
    <row r="2682" spans="1:14" x14ac:dyDescent="0.25">
      <c r="A2682" s="6">
        <v>76</v>
      </c>
      <c r="G2682" s="6">
        <f t="shared" si="82"/>
        <v>76</v>
      </c>
      <c r="N2682" s="6">
        <f t="shared" si="83"/>
        <v>76</v>
      </c>
    </row>
    <row r="2683" spans="1:14" x14ac:dyDescent="0.25">
      <c r="A2683" s="6">
        <v>76</v>
      </c>
      <c r="G2683" s="6">
        <f t="shared" si="82"/>
        <v>76</v>
      </c>
      <c r="N2683" s="6">
        <f t="shared" si="83"/>
        <v>76</v>
      </c>
    </row>
    <row r="2684" spans="1:14" x14ac:dyDescent="0.25">
      <c r="A2684" s="6">
        <v>76</v>
      </c>
      <c r="G2684" s="6">
        <f t="shared" si="82"/>
        <v>76</v>
      </c>
      <c r="N2684" s="6">
        <f t="shared" si="83"/>
        <v>76</v>
      </c>
    </row>
    <row r="2685" spans="1:14" x14ac:dyDescent="0.25">
      <c r="A2685" s="6">
        <v>76</v>
      </c>
      <c r="G2685" s="6">
        <f t="shared" si="82"/>
        <v>76</v>
      </c>
      <c r="N2685" s="6">
        <f t="shared" si="83"/>
        <v>76</v>
      </c>
    </row>
    <row r="2686" spans="1:14" x14ac:dyDescent="0.25">
      <c r="A2686" s="6">
        <v>11</v>
      </c>
      <c r="G2686" s="6" t="str">
        <f t="shared" si="82"/>
        <v>59</v>
      </c>
      <c r="N2686" s="6" t="str">
        <f t="shared" si="83"/>
        <v>59</v>
      </c>
    </row>
    <row r="2687" spans="1:14" x14ac:dyDescent="0.25">
      <c r="A2687" s="6">
        <v>11</v>
      </c>
      <c r="G2687" s="6" t="str">
        <f t="shared" si="82"/>
        <v>59</v>
      </c>
      <c r="N2687" s="6" t="str">
        <f t="shared" si="83"/>
        <v>59</v>
      </c>
    </row>
    <row r="2688" spans="1:14" x14ac:dyDescent="0.25">
      <c r="A2688" s="6">
        <v>11</v>
      </c>
      <c r="G2688" s="6" t="str">
        <f t="shared" si="82"/>
        <v>59</v>
      </c>
      <c r="N2688" s="6" t="str">
        <f t="shared" si="83"/>
        <v>59</v>
      </c>
    </row>
    <row r="2689" spans="1:14" x14ac:dyDescent="0.25">
      <c r="A2689" s="6">
        <v>11</v>
      </c>
      <c r="G2689" s="6" t="str">
        <f t="shared" si="82"/>
        <v>59</v>
      </c>
      <c r="N2689" s="6" t="str">
        <f t="shared" si="83"/>
        <v>59</v>
      </c>
    </row>
    <row r="2690" spans="1:14" x14ac:dyDescent="0.25">
      <c r="A2690" s="6">
        <v>11</v>
      </c>
      <c r="G2690" s="6" t="str">
        <f t="shared" si="82"/>
        <v>59</v>
      </c>
      <c r="N2690" s="6" t="str">
        <f t="shared" si="83"/>
        <v>59</v>
      </c>
    </row>
    <row r="2691" spans="1:14" x14ac:dyDescent="0.25">
      <c r="A2691" s="6">
        <v>11</v>
      </c>
      <c r="G2691" s="6" t="str">
        <f t="shared" si="82"/>
        <v>59</v>
      </c>
      <c r="N2691" s="6" t="str">
        <f t="shared" si="83"/>
        <v>59</v>
      </c>
    </row>
    <row r="2692" spans="1:14" x14ac:dyDescent="0.25">
      <c r="A2692" s="6">
        <v>11</v>
      </c>
      <c r="G2692" s="6" t="str">
        <f t="shared" ref="G2692:G2755" si="84">IF(A2692&lt;12.5,"59",A2692)</f>
        <v>59</v>
      </c>
      <c r="N2692" s="6" t="str">
        <f t="shared" ref="N2692:N2755" si="85">IF(G2692&lt;=17.5,"61",G2692)</f>
        <v>59</v>
      </c>
    </row>
    <row r="2693" spans="1:14" x14ac:dyDescent="0.25">
      <c r="A2693" s="6">
        <v>11</v>
      </c>
      <c r="G2693" s="6" t="str">
        <f t="shared" si="84"/>
        <v>59</v>
      </c>
      <c r="N2693" s="6" t="str">
        <f t="shared" si="85"/>
        <v>59</v>
      </c>
    </row>
    <row r="2694" spans="1:14" x14ac:dyDescent="0.25">
      <c r="A2694" s="6">
        <v>11</v>
      </c>
      <c r="G2694" s="6" t="str">
        <f t="shared" si="84"/>
        <v>59</v>
      </c>
      <c r="N2694" s="6" t="str">
        <f t="shared" si="85"/>
        <v>59</v>
      </c>
    </row>
    <row r="2695" spans="1:14" x14ac:dyDescent="0.25">
      <c r="A2695" s="6">
        <v>11</v>
      </c>
      <c r="G2695" s="6" t="str">
        <f t="shared" si="84"/>
        <v>59</v>
      </c>
      <c r="N2695" s="6" t="str">
        <f t="shared" si="85"/>
        <v>59</v>
      </c>
    </row>
    <row r="2696" spans="1:14" x14ac:dyDescent="0.25">
      <c r="A2696" s="6">
        <v>11</v>
      </c>
      <c r="G2696" s="6" t="str">
        <f t="shared" si="84"/>
        <v>59</v>
      </c>
      <c r="N2696" s="6" t="str">
        <f t="shared" si="85"/>
        <v>59</v>
      </c>
    </row>
    <row r="2697" spans="1:14" x14ac:dyDescent="0.25">
      <c r="A2697" s="6">
        <v>11</v>
      </c>
      <c r="G2697" s="6" t="str">
        <f t="shared" si="84"/>
        <v>59</v>
      </c>
      <c r="N2697" s="6" t="str">
        <f t="shared" si="85"/>
        <v>59</v>
      </c>
    </row>
    <row r="2698" spans="1:14" x14ac:dyDescent="0.25">
      <c r="A2698" s="6">
        <v>11</v>
      </c>
      <c r="G2698" s="6" t="str">
        <f t="shared" si="84"/>
        <v>59</v>
      </c>
      <c r="N2698" s="6" t="str">
        <f t="shared" si="85"/>
        <v>59</v>
      </c>
    </row>
    <row r="2699" spans="1:14" x14ac:dyDescent="0.25">
      <c r="A2699" s="6">
        <v>11</v>
      </c>
      <c r="G2699" s="6" t="str">
        <f t="shared" si="84"/>
        <v>59</v>
      </c>
      <c r="N2699" s="6" t="str">
        <f t="shared" si="85"/>
        <v>59</v>
      </c>
    </row>
    <row r="2700" spans="1:14" x14ac:dyDescent="0.25">
      <c r="A2700" s="6">
        <v>73</v>
      </c>
      <c r="G2700" s="6">
        <f t="shared" si="84"/>
        <v>73</v>
      </c>
      <c r="N2700" s="6">
        <f t="shared" si="85"/>
        <v>73</v>
      </c>
    </row>
    <row r="2701" spans="1:14" x14ac:dyDescent="0.25">
      <c r="A2701" s="6">
        <v>74</v>
      </c>
      <c r="G2701" s="6">
        <f t="shared" si="84"/>
        <v>74</v>
      </c>
      <c r="N2701" s="6">
        <f t="shared" si="85"/>
        <v>74</v>
      </c>
    </row>
    <row r="2702" spans="1:14" x14ac:dyDescent="0.25">
      <c r="A2702" s="6">
        <v>74</v>
      </c>
      <c r="G2702" s="6">
        <f t="shared" si="84"/>
        <v>74</v>
      </c>
      <c r="N2702" s="6">
        <f t="shared" si="85"/>
        <v>74</v>
      </c>
    </row>
    <row r="2703" spans="1:14" x14ac:dyDescent="0.25">
      <c r="A2703" s="6">
        <v>74</v>
      </c>
      <c r="G2703" s="6">
        <f t="shared" si="84"/>
        <v>74</v>
      </c>
      <c r="N2703" s="6">
        <f t="shared" si="85"/>
        <v>74</v>
      </c>
    </row>
    <row r="2704" spans="1:14" x14ac:dyDescent="0.25">
      <c r="A2704" s="6">
        <v>74</v>
      </c>
      <c r="G2704" s="6">
        <f t="shared" si="84"/>
        <v>74</v>
      </c>
      <c r="N2704" s="6">
        <f t="shared" si="85"/>
        <v>74</v>
      </c>
    </row>
    <row r="2705" spans="1:14" x14ac:dyDescent="0.25">
      <c r="A2705" s="6">
        <v>74</v>
      </c>
      <c r="G2705" s="6">
        <f t="shared" si="84"/>
        <v>74</v>
      </c>
      <c r="N2705" s="6">
        <f t="shared" si="85"/>
        <v>74</v>
      </c>
    </row>
    <row r="2706" spans="1:14" x14ac:dyDescent="0.25">
      <c r="A2706" s="6">
        <v>74</v>
      </c>
      <c r="G2706" s="6">
        <f t="shared" si="84"/>
        <v>74</v>
      </c>
      <c r="N2706" s="6">
        <f t="shared" si="85"/>
        <v>74</v>
      </c>
    </row>
    <row r="2707" spans="1:14" x14ac:dyDescent="0.25">
      <c r="A2707" s="6">
        <v>74</v>
      </c>
      <c r="G2707" s="6">
        <f t="shared" si="84"/>
        <v>74</v>
      </c>
      <c r="N2707" s="6">
        <f t="shared" si="85"/>
        <v>74</v>
      </c>
    </row>
    <row r="2708" spans="1:14" x14ac:dyDescent="0.25">
      <c r="A2708" s="6">
        <v>74</v>
      </c>
      <c r="G2708" s="6">
        <f t="shared" si="84"/>
        <v>74</v>
      </c>
      <c r="N2708" s="6">
        <f t="shared" si="85"/>
        <v>74</v>
      </c>
    </row>
    <row r="2709" spans="1:14" x14ac:dyDescent="0.25">
      <c r="A2709" s="6">
        <v>74</v>
      </c>
      <c r="G2709" s="6">
        <f t="shared" si="84"/>
        <v>74</v>
      </c>
      <c r="N2709" s="6">
        <f t="shared" si="85"/>
        <v>74</v>
      </c>
    </row>
    <row r="2710" spans="1:14" x14ac:dyDescent="0.25">
      <c r="A2710" s="6">
        <v>74</v>
      </c>
      <c r="G2710" s="6">
        <f t="shared" si="84"/>
        <v>74</v>
      </c>
      <c r="N2710" s="6">
        <f t="shared" si="85"/>
        <v>74</v>
      </c>
    </row>
    <row r="2711" spans="1:14" x14ac:dyDescent="0.25">
      <c r="A2711" s="6">
        <v>74</v>
      </c>
      <c r="G2711" s="6">
        <f t="shared" si="84"/>
        <v>74</v>
      </c>
      <c r="N2711" s="6">
        <f t="shared" si="85"/>
        <v>74</v>
      </c>
    </row>
    <row r="2712" spans="1:14" x14ac:dyDescent="0.25">
      <c r="A2712" s="6">
        <v>74</v>
      </c>
      <c r="G2712" s="6">
        <f t="shared" si="84"/>
        <v>74</v>
      </c>
      <c r="N2712" s="6">
        <f t="shared" si="85"/>
        <v>74</v>
      </c>
    </row>
    <row r="2713" spans="1:14" x14ac:dyDescent="0.25">
      <c r="A2713" s="6">
        <v>90</v>
      </c>
      <c r="G2713" s="6">
        <f t="shared" si="84"/>
        <v>90</v>
      </c>
      <c r="N2713" s="6">
        <f t="shared" si="85"/>
        <v>90</v>
      </c>
    </row>
    <row r="2714" spans="1:14" x14ac:dyDescent="0.25">
      <c r="A2714" s="6">
        <v>90</v>
      </c>
      <c r="G2714" s="6">
        <f t="shared" si="84"/>
        <v>90</v>
      </c>
      <c r="N2714" s="6">
        <f t="shared" si="85"/>
        <v>90</v>
      </c>
    </row>
    <row r="2715" spans="1:14" x14ac:dyDescent="0.25">
      <c r="A2715" s="6">
        <v>72</v>
      </c>
      <c r="G2715" s="6">
        <f t="shared" si="84"/>
        <v>72</v>
      </c>
      <c r="N2715" s="6">
        <f t="shared" si="85"/>
        <v>72</v>
      </c>
    </row>
    <row r="2716" spans="1:14" x14ac:dyDescent="0.25">
      <c r="A2716" s="6">
        <v>72</v>
      </c>
      <c r="G2716" s="6">
        <f t="shared" si="84"/>
        <v>72</v>
      </c>
      <c r="N2716" s="6">
        <f t="shared" si="85"/>
        <v>72</v>
      </c>
    </row>
    <row r="2717" spans="1:14" x14ac:dyDescent="0.25">
      <c r="A2717" s="6">
        <v>72</v>
      </c>
      <c r="G2717" s="6">
        <f t="shared" si="84"/>
        <v>72</v>
      </c>
      <c r="N2717" s="6">
        <f t="shared" si="85"/>
        <v>72</v>
      </c>
    </row>
    <row r="2718" spans="1:14" x14ac:dyDescent="0.25">
      <c r="A2718" s="6">
        <v>72</v>
      </c>
      <c r="G2718" s="6">
        <f t="shared" si="84"/>
        <v>72</v>
      </c>
      <c r="N2718" s="6">
        <f t="shared" si="85"/>
        <v>72</v>
      </c>
    </row>
    <row r="2719" spans="1:14" x14ac:dyDescent="0.25">
      <c r="A2719" s="6">
        <v>72</v>
      </c>
      <c r="G2719" s="6">
        <f t="shared" si="84"/>
        <v>72</v>
      </c>
      <c r="N2719" s="6">
        <f t="shared" si="85"/>
        <v>72</v>
      </c>
    </row>
    <row r="2720" spans="1:14" x14ac:dyDescent="0.25">
      <c r="A2720" s="6">
        <v>72</v>
      </c>
      <c r="G2720" s="6">
        <f t="shared" si="84"/>
        <v>72</v>
      </c>
      <c r="N2720" s="6">
        <f t="shared" si="85"/>
        <v>72</v>
      </c>
    </row>
    <row r="2721" spans="1:14" x14ac:dyDescent="0.25">
      <c r="A2721" s="6">
        <v>72</v>
      </c>
      <c r="G2721" s="6">
        <f t="shared" si="84"/>
        <v>72</v>
      </c>
      <c r="N2721" s="6">
        <f t="shared" si="85"/>
        <v>72</v>
      </c>
    </row>
    <row r="2722" spans="1:14" x14ac:dyDescent="0.25">
      <c r="A2722" s="6">
        <v>72</v>
      </c>
      <c r="G2722" s="6">
        <f t="shared" si="84"/>
        <v>72</v>
      </c>
      <c r="N2722" s="6">
        <f t="shared" si="85"/>
        <v>72</v>
      </c>
    </row>
    <row r="2723" spans="1:14" x14ac:dyDescent="0.25">
      <c r="A2723" s="6">
        <v>72</v>
      </c>
      <c r="G2723" s="6">
        <f t="shared" si="84"/>
        <v>72</v>
      </c>
      <c r="N2723" s="6">
        <f t="shared" si="85"/>
        <v>72</v>
      </c>
    </row>
    <row r="2724" spans="1:14" x14ac:dyDescent="0.25">
      <c r="A2724" s="6">
        <v>72</v>
      </c>
      <c r="G2724" s="6">
        <f t="shared" si="84"/>
        <v>72</v>
      </c>
      <c r="N2724" s="6">
        <f t="shared" si="85"/>
        <v>72</v>
      </c>
    </row>
    <row r="2725" spans="1:14" x14ac:dyDescent="0.25">
      <c r="A2725" s="6">
        <v>72</v>
      </c>
      <c r="G2725" s="6">
        <f t="shared" si="84"/>
        <v>72</v>
      </c>
      <c r="N2725" s="6">
        <f t="shared" si="85"/>
        <v>72</v>
      </c>
    </row>
    <row r="2726" spans="1:14" x14ac:dyDescent="0.25">
      <c r="A2726" s="6">
        <v>72</v>
      </c>
      <c r="G2726" s="6">
        <f t="shared" si="84"/>
        <v>72</v>
      </c>
      <c r="N2726" s="6">
        <f t="shared" si="85"/>
        <v>72</v>
      </c>
    </row>
    <row r="2727" spans="1:14" x14ac:dyDescent="0.25">
      <c r="A2727" s="6">
        <v>72</v>
      </c>
      <c r="G2727" s="6">
        <f t="shared" si="84"/>
        <v>72</v>
      </c>
      <c r="N2727" s="6">
        <f t="shared" si="85"/>
        <v>72</v>
      </c>
    </row>
    <row r="2728" spans="1:14" x14ac:dyDescent="0.25">
      <c r="A2728" s="6">
        <v>72</v>
      </c>
      <c r="G2728" s="6">
        <f t="shared" si="84"/>
        <v>72</v>
      </c>
      <c r="N2728" s="6">
        <f t="shared" si="85"/>
        <v>72</v>
      </c>
    </row>
    <row r="2729" spans="1:14" x14ac:dyDescent="0.25">
      <c r="A2729" s="6">
        <v>78</v>
      </c>
      <c r="G2729" s="6">
        <f t="shared" si="84"/>
        <v>78</v>
      </c>
      <c r="N2729" s="6">
        <f t="shared" si="85"/>
        <v>78</v>
      </c>
    </row>
    <row r="2730" spans="1:14" x14ac:dyDescent="0.25">
      <c r="A2730" s="6">
        <v>78</v>
      </c>
      <c r="G2730" s="6">
        <f t="shared" si="84"/>
        <v>78</v>
      </c>
      <c r="N2730" s="6">
        <f t="shared" si="85"/>
        <v>78</v>
      </c>
    </row>
    <row r="2731" spans="1:14" x14ac:dyDescent="0.25">
      <c r="A2731" s="6">
        <v>78</v>
      </c>
      <c r="G2731" s="6">
        <f t="shared" si="84"/>
        <v>78</v>
      </c>
      <c r="N2731" s="6">
        <f t="shared" si="85"/>
        <v>78</v>
      </c>
    </row>
    <row r="2732" spans="1:14" x14ac:dyDescent="0.25">
      <c r="A2732" s="6">
        <v>78</v>
      </c>
      <c r="G2732" s="6">
        <f t="shared" si="84"/>
        <v>78</v>
      </c>
      <c r="N2732" s="6">
        <f t="shared" si="85"/>
        <v>78</v>
      </c>
    </row>
    <row r="2733" spans="1:14" x14ac:dyDescent="0.25">
      <c r="A2733" s="6">
        <v>78</v>
      </c>
      <c r="G2733" s="6">
        <f t="shared" si="84"/>
        <v>78</v>
      </c>
      <c r="N2733" s="6">
        <f t="shared" si="85"/>
        <v>78</v>
      </c>
    </row>
    <row r="2734" spans="1:14" x14ac:dyDescent="0.25">
      <c r="A2734" s="6">
        <v>78</v>
      </c>
      <c r="G2734" s="6">
        <f t="shared" si="84"/>
        <v>78</v>
      </c>
      <c r="N2734" s="6">
        <f t="shared" si="85"/>
        <v>78</v>
      </c>
    </row>
    <row r="2735" spans="1:14" x14ac:dyDescent="0.25">
      <c r="A2735" s="6">
        <v>78</v>
      </c>
      <c r="G2735" s="6">
        <f t="shared" si="84"/>
        <v>78</v>
      </c>
      <c r="N2735" s="6">
        <f t="shared" si="85"/>
        <v>78</v>
      </c>
    </row>
    <row r="2736" spans="1:14" x14ac:dyDescent="0.25">
      <c r="A2736" s="6">
        <v>78</v>
      </c>
      <c r="G2736" s="6">
        <f t="shared" si="84"/>
        <v>78</v>
      </c>
      <c r="N2736" s="6">
        <f t="shared" si="85"/>
        <v>78</v>
      </c>
    </row>
    <row r="2737" spans="1:14" x14ac:dyDescent="0.25">
      <c r="A2737" s="6">
        <v>78</v>
      </c>
      <c r="G2737" s="6">
        <f t="shared" si="84"/>
        <v>78</v>
      </c>
      <c r="N2737" s="6">
        <f t="shared" si="85"/>
        <v>78</v>
      </c>
    </row>
    <row r="2738" spans="1:14" x14ac:dyDescent="0.25">
      <c r="A2738" s="6">
        <v>78</v>
      </c>
      <c r="G2738" s="6">
        <f t="shared" si="84"/>
        <v>78</v>
      </c>
      <c r="N2738" s="6">
        <f t="shared" si="85"/>
        <v>78</v>
      </c>
    </row>
    <row r="2739" spans="1:14" x14ac:dyDescent="0.25">
      <c r="A2739" s="6">
        <v>78</v>
      </c>
      <c r="G2739" s="6">
        <f t="shared" si="84"/>
        <v>78</v>
      </c>
      <c r="N2739" s="6">
        <f t="shared" si="85"/>
        <v>78</v>
      </c>
    </row>
    <row r="2740" spans="1:14" x14ac:dyDescent="0.25">
      <c r="A2740" s="6">
        <v>78</v>
      </c>
      <c r="G2740" s="6">
        <f t="shared" si="84"/>
        <v>78</v>
      </c>
      <c r="N2740" s="6">
        <f t="shared" si="85"/>
        <v>78</v>
      </c>
    </row>
    <row r="2741" spans="1:14" x14ac:dyDescent="0.25">
      <c r="A2741" s="6">
        <v>78</v>
      </c>
      <c r="G2741" s="6">
        <f t="shared" si="84"/>
        <v>78</v>
      </c>
      <c r="N2741" s="6">
        <f t="shared" si="85"/>
        <v>78</v>
      </c>
    </row>
    <row r="2742" spans="1:14" x14ac:dyDescent="0.25">
      <c r="A2742" s="6">
        <v>78</v>
      </c>
      <c r="G2742" s="6">
        <f t="shared" si="84"/>
        <v>78</v>
      </c>
      <c r="N2742" s="6">
        <f t="shared" si="85"/>
        <v>78</v>
      </c>
    </row>
    <row r="2743" spans="1:14" x14ac:dyDescent="0.25">
      <c r="A2743" s="6">
        <v>78</v>
      </c>
      <c r="G2743" s="6">
        <f t="shared" si="84"/>
        <v>78</v>
      </c>
      <c r="N2743" s="6">
        <f t="shared" si="85"/>
        <v>78</v>
      </c>
    </row>
    <row r="2744" spans="1:14" x14ac:dyDescent="0.25">
      <c r="A2744" s="6">
        <v>78</v>
      </c>
      <c r="G2744" s="6">
        <f t="shared" si="84"/>
        <v>78</v>
      </c>
      <c r="N2744" s="6">
        <f t="shared" si="85"/>
        <v>78</v>
      </c>
    </row>
    <row r="2745" spans="1:14" x14ac:dyDescent="0.25">
      <c r="A2745" s="6">
        <v>78</v>
      </c>
      <c r="G2745" s="6">
        <f t="shared" si="84"/>
        <v>78</v>
      </c>
      <c r="N2745" s="6">
        <f t="shared" si="85"/>
        <v>78</v>
      </c>
    </row>
    <row r="2746" spans="1:14" x14ac:dyDescent="0.25">
      <c r="A2746" s="6">
        <v>78</v>
      </c>
      <c r="G2746" s="6">
        <f t="shared" si="84"/>
        <v>78</v>
      </c>
      <c r="N2746" s="6">
        <f t="shared" si="85"/>
        <v>78</v>
      </c>
    </row>
    <row r="2747" spans="1:14" x14ac:dyDescent="0.25">
      <c r="A2747" s="6">
        <v>78</v>
      </c>
      <c r="G2747" s="6">
        <f t="shared" si="84"/>
        <v>78</v>
      </c>
      <c r="N2747" s="6">
        <f t="shared" si="85"/>
        <v>78</v>
      </c>
    </row>
    <row r="2748" spans="1:14" x14ac:dyDescent="0.25">
      <c r="A2748" s="6">
        <v>78</v>
      </c>
      <c r="G2748" s="6">
        <f t="shared" si="84"/>
        <v>78</v>
      </c>
      <c r="N2748" s="6">
        <f t="shared" si="85"/>
        <v>78</v>
      </c>
    </row>
    <row r="2749" spans="1:14" x14ac:dyDescent="0.25">
      <c r="A2749" s="6">
        <v>90</v>
      </c>
      <c r="G2749" s="6">
        <f t="shared" si="84"/>
        <v>90</v>
      </c>
      <c r="N2749" s="6">
        <f t="shared" si="85"/>
        <v>90</v>
      </c>
    </row>
    <row r="2750" spans="1:14" x14ac:dyDescent="0.25">
      <c r="A2750" s="6">
        <v>78</v>
      </c>
      <c r="G2750" s="6">
        <f t="shared" si="84"/>
        <v>78</v>
      </c>
      <c r="N2750" s="6">
        <f t="shared" si="85"/>
        <v>78</v>
      </c>
    </row>
    <row r="2751" spans="1:14" x14ac:dyDescent="0.25">
      <c r="A2751" s="6">
        <v>78</v>
      </c>
      <c r="G2751" s="6">
        <f t="shared" si="84"/>
        <v>78</v>
      </c>
      <c r="N2751" s="6">
        <f t="shared" si="85"/>
        <v>78</v>
      </c>
    </row>
    <row r="2752" spans="1:14" x14ac:dyDescent="0.25">
      <c r="A2752" s="6">
        <v>78</v>
      </c>
      <c r="G2752" s="6">
        <f t="shared" si="84"/>
        <v>78</v>
      </c>
      <c r="N2752" s="6">
        <f t="shared" si="85"/>
        <v>78</v>
      </c>
    </row>
    <row r="2753" spans="1:14" x14ac:dyDescent="0.25">
      <c r="A2753" s="6">
        <v>78</v>
      </c>
      <c r="G2753" s="6">
        <f t="shared" si="84"/>
        <v>78</v>
      </c>
      <c r="N2753" s="6">
        <f t="shared" si="85"/>
        <v>78</v>
      </c>
    </row>
    <row r="2754" spans="1:14" x14ac:dyDescent="0.25">
      <c r="A2754" s="6">
        <v>78</v>
      </c>
      <c r="G2754" s="6">
        <f t="shared" si="84"/>
        <v>78</v>
      </c>
      <c r="N2754" s="6">
        <f t="shared" si="85"/>
        <v>78</v>
      </c>
    </row>
    <row r="2755" spans="1:14" x14ac:dyDescent="0.25">
      <c r="A2755" s="6">
        <v>78</v>
      </c>
      <c r="G2755" s="6">
        <f t="shared" si="84"/>
        <v>78</v>
      </c>
      <c r="N2755" s="6">
        <f t="shared" si="85"/>
        <v>78</v>
      </c>
    </row>
    <row r="2756" spans="1:14" x14ac:dyDescent="0.25">
      <c r="A2756" s="6">
        <v>78</v>
      </c>
      <c r="G2756" s="6">
        <f t="shared" ref="G2756:G2819" si="86">IF(A2756&lt;12.5,"59",A2756)</f>
        <v>78</v>
      </c>
      <c r="N2756" s="6">
        <f t="shared" ref="N2756:N2819" si="87">IF(G2756&lt;=17.5,"61",G2756)</f>
        <v>78</v>
      </c>
    </row>
    <row r="2757" spans="1:14" x14ac:dyDescent="0.25">
      <c r="A2757" s="6">
        <v>78</v>
      </c>
      <c r="G2757" s="6">
        <f t="shared" si="86"/>
        <v>78</v>
      </c>
      <c r="N2757" s="6">
        <f t="shared" si="87"/>
        <v>78</v>
      </c>
    </row>
    <row r="2758" spans="1:14" x14ac:dyDescent="0.25">
      <c r="A2758" s="6">
        <v>90</v>
      </c>
      <c r="G2758" s="6">
        <f t="shared" si="86"/>
        <v>90</v>
      </c>
      <c r="N2758" s="6">
        <f t="shared" si="87"/>
        <v>90</v>
      </c>
    </row>
    <row r="2759" spans="1:14" x14ac:dyDescent="0.25">
      <c r="A2759" s="6">
        <v>90</v>
      </c>
      <c r="G2759" s="6">
        <f t="shared" si="86"/>
        <v>90</v>
      </c>
      <c r="N2759" s="6">
        <f t="shared" si="87"/>
        <v>90</v>
      </c>
    </row>
    <row r="2760" spans="1:14" x14ac:dyDescent="0.25">
      <c r="A2760" s="6">
        <v>90</v>
      </c>
      <c r="G2760" s="6">
        <f t="shared" si="86"/>
        <v>90</v>
      </c>
      <c r="N2760" s="6">
        <f t="shared" si="87"/>
        <v>90</v>
      </c>
    </row>
    <row r="2761" spans="1:14" x14ac:dyDescent="0.25">
      <c r="A2761" s="6">
        <v>90</v>
      </c>
      <c r="G2761" s="6">
        <f t="shared" si="86"/>
        <v>90</v>
      </c>
      <c r="N2761" s="6">
        <f t="shared" si="87"/>
        <v>90</v>
      </c>
    </row>
    <row r="2762" spans="1:14" x14ac:dyDescent="0.25">
      <c r="A2762" s="6">
        <v>90</v>
      </c>
      <c r="G2762" s="6">
        <f t="shared" si="86"/>
        <v>90</v>
      </c>
      <c r="N2762" s="6">
        <f t="shared" si="87"/>
        <v>90</v>
      </c>
    </row>
    <row r="2763" spans="1:14" x14ac:dyDescent="0.25">
      <c r="A2763" s="6">
        <v>90</v>
      </c>
      <c r="G2763" s="6">
        <f t="shared" si="86"/>
        <v>90</v>
      </c>
      <c r="N2763" s="6">
        <f t="shared" si="87"/>
        <v>90</v>
      </c>
    </row>
    <row r="2764" spans="1:14" x14ac:dyDescent="0.25">
      <c r="A2764" s="6">
        <v>90</v>
      </c>
      <c r="G2764" s="6">
        <f t="shared" si="86"/>
        <v>90</v>
      </c>
      <c r="N2764" s="6">
        <f t="shared" si="87"/>
        <v>90</v>
      </c>
    </row>
    <row r="2765" spans="1:14" x14ac:dyDescent="0.25">
      <c r="A2765" s="6">
        <v>90</v>
      </c>
      <c r="G2765" s="6">
        <f t="shared" si="86"/>
        <v>90</v>
      </c>
      <c r="N2765" s="6">
        <f t="shared" si="87"/>
        <v>90</v>
      </c>
    </row>
    <row r="2766" spans="1:14" x14ac:dyDescent="0.25">
      <c r="A2766" s="6">
        <v>90</v>
      </c>
      <c r="G2766" s="6">
        <f t="shared" si="86"/>
        <v>90</v>
      </c>
      <c r="N2766" s="6">
        <f t="shared" si="87"/>
        <v>90</v>
      </c>
    </row>
    <row r="2767" spans="1:14" x14ac:dyDescent="0.25">
      <c r="A2767" s="6">
        <v>81</v>
      </c>
      <c r="G2767" s="6">
        <f t="shared" si="86"/>
        <v>81</v>
      </c>
      <c r="N2767" s="6">
        <f t="shared" si="87"/>
        <v>81</v>
      </c>
    </row>
    <row r="2768" spans="1:14" x14ac:dyDescent="0.25">
      <c r="A2768" s="6">
        <v>81</v>
      </c>
      <c r="G2768" s="6">
        <f t="shared" si="86"/>
        <v>81</v>
      </c>
      <c r="N2768" s="6">
        <f t="shared" si="87"/>
        <v>81</v>
      </c>
    </row>
    <row r="2769" spans="1:14" x14ac:dyDescent="0.25">
      <c r="A2769" s="6">
        <v>81</v>
      </c>
      <c r="G2769" s="6">
        <f t="shared" si="86"/>
        <v>81</v>
      </c>
      <c r="N2769" s="6">
        <f t="shared" si="87"/>
        <v>81</v>
      </c>
    </row>
    <row r="2770" spans="1:14" x14ac:dyDescent="0.25">
      <c r="A2770" s="6">
        <v>81</v>
      </c>
      <c r="G2770" s="6">
        <f t="shared" si="86"/>
        <v>81</v>
      </c>
      <c r="N2770" s="6">
        <f t="shared" si="87"/>
        <v>81</v>
      </c>
    </row>
    <row r="2771" spans="1:14" x14ac:dyDescent="0.25">
      <c r="A2771" s="6">
        <v>81</v>
      </c>
      <c r="G2771" s="6">
        <f t="shared" si="86"/>
        <v>81</v>
      </c>
      <c r="N2771" s="6">
        <f t="shared" si="87"/>
        <v>81</v>
      </c>
    </row>
    <row r="2772" spans="1:14" x14ac:dyDescent="0.25">
      <c r="A2772" s="6">
        <v>81</v>
      </c>
      <c r="G2772" s="6">
        <f t="shared" si="86"/>
        <v>81</v>
      </c>
      <c r="N2772" s="6">
        <f t="shared" si="87"/>
        <v>81</v>
      </c>
    </row>
    <row r="2773" spans="1:14" x14ac:dyDescent="0.25">
      <c r="A2773" s="6">
        <v>81</v>
      </c>
      <c r="G2773" s="6">
        <f t="shared" si="86"/>
        <v>81</v>
      </c>
      <c r="N2773" s="6">
        <f t="shared" si="87"/>
        <v>81</v>
      </c>
    </row>
    <row r="2774" spans="1:14" x14ac:dyDescent="0.25">
      <c r="A2774" s="6">
        <v>81</v>
      </c>
      <c r="G2774" s="6">
        <f t="shared" si="86"/>
        <v>81</v>
      </c>
      <c r="N2774" s="6">
        <f t="shared" si="87"/>
        <v>81</v>
      </c>
    </row>
    <row r="2775" spans="1:14" x14ac:dyDescent="0.25">
      <c r="A2775" s="6">
        <v>81</v>
      </c>
      <c r="G2775" s="6">
        <f t="shared" si="86"/>
        <v>81</v>
      </c>
      <c r="N2775" s="6">
        <f t="shared" si="87"/>
        <v>81</v>
      </c>
    </row>
    <row r="2776" spans="1:14" x14ac:dyDescent="0.25">
      <c r="A2776" s="6">
        <v>81</v>
      </c>
      <c r="G2776" s="6">
        <f t="shared" si="86"/>
        <v>81</v>
      </c>
      <c r="N2776" s="6">
        <f t="shared" si="87"/>
        <v>81</v>
      </c>
    </row>
    <row r="2777" spans="1:14" x14ac:dyDescent="0.25">
      <c r="A2777" s="6">
        <v>81</v>
      </c>
      <c r="G2777" s="6">
        <f t="shared" si="86"/>
        <v>81</v>
      </c>
      <c r="N2777" s="6">
        <f t="shared" si="87"/>
        <v>81</v>
      </c>
    </row>
    <row r="2778" spans="1:14" x14ac:dyDescent="0.25">
      <c r="A2778" s="6">
        <v>81</v>
      </c>
      <c r="G2778" s="6">
        <f t="shared" si="86"/>
        <v>81</v>
      </c>
      <c r="N2778" s="6">
        <f t="shared" si="87"/>
        <v>81</v>
      </c>
    </row>
    <row r="2779" spans="1:14" x14ac:dyDescent="0.25">
      <c r="A2779" s="6">
        <v>45</v>
      </c>
      <c r="G2779" s="6">
        <f t="shared" si="86"/>
        <v>45</v>
      </c>
      <c r="N2779" s="6">
        <f t="shared" si="87"/>
        <v>45</v>
      </c>
    </row>
    <row r="2780" spans="1:14" x14ac:dyDescent="0.25">
      <c r="A2780" s="6">
        <v>45</v>
      </c>
      <c r="G2780" s="6">
        <f t="shared" si="86"/>
        <v>45</v>
      </c>
      <c r="N2780" s="6">
        <f t="shared" si="87"/>
        <v>45</v>
      </c>
    </row>
    <row r="2781" spans="1:14" x14ac:dyDescent="0.25">
      <c r="A2781" s="6">
        <v>45</v>
      </c>
      <c r="G2781" s="6">
        <f t="shared" si="86"/>
        <v>45</v>
      </c>
      <c r="N2781" s="6">
        <f t="shared" si="87"/>
        <v>45</v>
      </c>
    </row>
    <row r="2782" spans="1:14" x14ac:dyDescent="0.25">
      <c r="A2782" s="6">
        <v>45</v>
      </c>
      <c r="G2782" s="6">
        <f t="shared" si="86"/>
        <v>45</v>
      </c>
      <c r="N2782" s="6">
        <f t="shared" si="87"/>
        <v>45</v>
      </c>
    </row>
    <row r="2783" spans="1:14" x14ac:dyDescent="0.25">
      <c r="A2783" s="6">
        <v>45</v>
      </c>
      <c r="G2783" s="6">
        <f t="shared" si="86"/>
        <v>45</v>
      </c>
      <c r="N2783" s="6">
        <f t="shared" si="87"/>
        <v>45</v>
      </c>
    </row>
    <row r="2784" spans="1:14" x14ac:dyDescent="0.25">
      <c r="A2784" s="6">
        <v>45</v>
      </c>
      <c r="G2784" s="6">
        <f t="shared" si="86"/>
        <v>45</v>
      </c>
      <c r="N2784" s="6">
        <f t="shared" si="87"/>
        <v>45</v>
      </c>
    </row>
    <row r="2785" spans="1:14" x14ac:dyDescent="0.25">
      <c r="A2785" s="6">
        <v>45</v>
      </c>
      <c r="G2785" s="6">
        <f t="shared" si="86"/>
        <v>45</v>
      </c>
      <c r="N2785" s="6">
        <f t="shared" si="87"/>
        <v>45</v>
      </c>
    </row>
    <row r="2786" spans="1:14" x14ac:dyDescent="0.25">
      <c r="A2786" s="6">
        <v>45</v>
      </c>
      <c r="G2786" s="6">
        <f t="shared" si="86"/>
        <v>45</v>
      </c>
      <c r="N2786" s="6">
        <f t="shared" si="87"/>
        <v>45</v>
      </c>
    </row>
    <row r="2787" spans="1:14" x14ac:dyDescent="0.25">
      <c r="A2787" s="6">
        <v>45</v>
      </c>
      <c r="G2787" s="6">
        <f t="shared" si="86"/>
        <v>45</v>
      </c>
      <c r="N2787" s="6">
        <f t="shared" si="87"/>
        <v>45</v>
      </c>
    </row>
    <row r="2788" spans="1:14" x14ac:dyDescent="0.25">
      <c r="A2788" s="6">
        <v>45</v>
      </c>
      <c r="G2788" s="6">
        <f t="shared" si="86"/>
        <v>45</v>
      </c>
      <c r="N2788" s="6">
        <f t="shared" si="87"/>
        <v>45</v>
      </c>
    </row>
    <row r="2789" spans="1:14" x14ac:dyDescent="0.25">
      <c r="A2789" s="6">
        <v>45</v>
      </c>
      <c r="G2789" s="6">
        <f t="shared" si="86"/>
        <v>45</v>
      </c>
      <c r="N2789" s="6">
        <f t="shared" si="87"/>
        <v>45</v>
      </c>
    </row>
    <row r="2790" spans="1:14" x14ac:dyDescent="0.25">
      <c r="A2790" s="6">
        <v>45</v>
      </c>
      <c r="G2790" s="6">
        <f t="shared" si="86"/>
        <v>45</v>
      </c>
      <c r="N2790" s="6">
        <f t="shared" si="87"/>
        <v>45</v>
      </c>
    </row>
    <row r="2791" spans="1:14" x14ac:dyDescent="0.25">
      <c r="A2791" s="6">
        <v>45</v>
      </c>
      <c r="G2791" s="6">
        <f t="shared" si="86"/>
        <v>45</v>
      </c>
      <c r="N2791" s="6">
        <f t="shared" si="87"/>
        <v>45</v>
      </c>
    </row>
    <row r="2792" spans="1:14" x14ac:dyDescent="0.25">
      <c r="A2792" s="6">
        <v>45</v>
      </c>
      <c r="G2792" s="6">
        <f t="shared" si="86"/>
        <v>45</v>
      </c>
      <c r="N2792" s="6">
        <f t="shared" si="87"/>
        <v>45</v>
      </c>
    </row>
    <row r="2793" spans="1:14" x14ac:dyDescent="0.25">
      <c r="A2793" s="6">
        <v>45</v>
      </c>
      <c r="G2793" s="6">
        <f t="shared" si="86"/>
        <v>45</v>
      </c>
      <c r="N2793" s="6">
        <f t="shared" si="87"/>
        <v>45</v>
      </c>
    </row>
    <row r="2794" spans="1:14" x14ac:dyDescent="0.25">
      <c r="A2794" s="6">
        <v>45</v>
      </c>
      <c r="G2794" s="6">
        <f t="shared" si="86"/>
        <v>45</v>
      </c>
      <c r="N2794" s="6">
        <f t="shared" si="87"/>
        <v>45</v>
      </c>
    </row>
    <row r="2795" spans="1:14" x14ac:dyDescent="0.25">
      <c r="A2795" s="6">
        <v>34</v>
      </c>
      <c r="G2795" s="6">
        <f t="shared" si="86"/>
        <v>34</v>
      </c>
      <c r="N2795" s="6">
        <f t="shared" si="87"/>
        <v>34</v>
      </c>
    </row>
    <row r="2796" spans="1:14" x14ac:dyDescent="0.25">
      <c r="A2796" s="6">
        <v>34</v>
      </c>
      <c r="G2796" s="6">
        <f t="shared" si="86"/>
        <v>34</v>
      </c>
      <c r="N2796" s="6">
        <f t="shared" si="87"/>
        <v>34</v>
      </c>
    </row>
    <row r="2797" spans="1:14" x14ac:dyDescent="0.25">
      <c r="A2797" s="6">
        <v>90</v>
      </c>
      <c r="G2797" s="6">
        <f t="shared" si="86"/>
        <v>90</v>
      </c>
      <c r="N2797" s="6">
        <f t="shared" si="87"/>
        <v>90</v>
      </c>
    </row>
    <row r="2798" spans="1:14" x14ac:dyDescent="0.25">
      <c r="A2798" s="6">
        <v>90</v>
      </c>
      <c r="G2798" s="6">
        <f t="shared" si="86"/>
        <v>90</v>
      </c>
      <c r="N2798" s="6">
        <f t="shared" si="87"/>
        <v>90</v>
      </c>
    </row>
    <row r="2799" spans="1:14" x14ac:dyDescent="0.25">
      <c r="A2799" s="6">
        <v>90</v>
      </c>
      <c r="G2799" s="6">
        <f t="shared" si="86"/>
        <v>90</v>
      </c>
      <c r="N2799" s="6">
        <f t="shared" si="87"/>
        <v>90</v>
      </c>
    </row>
    <row r="2800" spans="1:14" x14ac:dyDescent="0.25">
      <c r="A2800" s="6">
        <v>90</v>
      </c>
      <c r="G2800" s="6">
        <f t="shared" si="86"/>
        <v>90</v>
      </c>
      <c r="N2800" s="6">
        <f t="shared" si="87"/>
        <v>90</v>
      </c>
    </row>
    <row r="2801" spans="1:14" x14ac:dyDescent="0.25">
      <c r="A2801" s="6">
        <v>90</v>
      </c>
      <c r="G2801" s="6">
        <f t="shared" si="86"/>
        <v>90</v>
      </c>
      <c r="N2801" s="6">
        <f t="shared" si="87"/>
        <v>90</v>
      </c>
    </row>
    <row r="2802" spans="1:14" x14ac:dyDescent="0.25">
      <c r="A2802" s="6">
        <v>90</v>
      </c>
      <c r="G2802" s="6">
        <f t="shared" si="86"/>
        <v>90</v>
      </c>
      <c r="N2802" s="6">
        <f t="shared" si="87"/>
        <v>90</v>
      </c>
    </row>
    <row r="2803" spans="1:14" x14ac:dyDescent="0.25">
      <c r="A2803" s="6">
        <v>90</v>
      </c>
      <c r="G2803" s="6">
        <f t="shared" si="86"/>
        <v>90</v>
      </c>
      <c r="N2803" s="6">
        <f t="shared" si="87"/>
        <v>90</v>
      </c>
    </row>
    <row r="2804" spans="1:14" x14ac:dyDescent="0.25">
      <c r="A2804" s="6">
        <v>90</v>
      </c>
      <c r="G2804" s="6">
        <f t="shared" si="86"/>
        <v>90</v>
      </c>
      <c r="N2804" s="6">
        <f t="shared" si="87"/>
        <v>90</v>
      </c>
    </row>
    <row r="2805" spans="1:14" x14ac:dyDescent="0.25">
      <c r="A2805" s="6">
        <v>90</v>
      </c>
      <c r="G2805" s="6">
        <f t="shared" si="86"/>
        <v>90</v>
      </c>
      <c r="N2805" s="6">
        <f t="shared" si="87"/>
        <v>90</v>
      </c>
    </row>
    <row r="2806" spans="1:14" x14ac:dyDescent="0.25">
      <c r="A2806" s="6">
        <v>90</v>
      </c>
      <c r="G2806" s="6">
        <f t="shared" si="86"/>
        <v>90</v>
      </c>
      <c r="N2806" s="6">
        <f t="shared" si="87"/>
        <v>90</v>
      </c>
    </row>
    <row r="2807" spans="1:14" x14ac:dyDescent="0.25">
      <c r="A2807" s="6">
        <v>90</v>
      </c>
      <c r="G2807" s="6">
        <f t="shared" si="86"/>
        <v>90</v>
      </c>
      <c r="N2807" s="6">
        <f t="shared" si="87"/>
        <v>90</v>
      </c>
    </row>
    <row r="2808" spans="1:14" x14ac:dyDescent="0.25">
      <c r="A2808" s="6">
        <v>90</v>
      </c>
      <c r="G2808" s="6">
        <f t="shared" si="86"/>
        <v>90</v>
      </c>
      <c r="N2808" s="6">
        <f t="shared" si="87"/>
        <v>90</v>
      </c>
    </row>
    <row r="2809" spans="1:14" x14ac:dyDescent="0.25">
      <c r="A2809" s="6">
        <v>90</v>
      </c>
      <c r="G2809" s="6">
        <f t="shared" si="86"/>
        <v>90</v>
      </c>
      <c r="N2809" s="6">
        <f t="shared" si="87"/>
        <v>90</v>
      </c>
    </row>
    <row r="2810" spans="1:14" x14ac:dyDescent="0.25">
      <c r="A2810" s="6">
        <v>12</v>
      </c>
      <c r="G2810" s="6" t="str">
        <f t="shared" si="86"/>
        <v>59</v>
      </c>
      <c r="N2810" s="6" t="str">
        <f t="shared" si="87"/>
        <v>59</v>
      </c>
    </row>
    <row r="2811" spans="1:14" x14ac:dyDescent="0.25">
      <c r="A2811" s="6">
        <v>12</v>
      </c>
      <c r="G2811" s="6" t="str">
        <f t="shared" si="86"/>
        <v>59</v>
      </c>
      <c r="N2811" s="6" t="str">
        <f t="shared" si="87"/>
        <v>59</v>
      </c>
    </row>
    <row r="2812" spans="1:14" x14ac:dyDescent="0.25">
      <c r="A2812" s="6">
        <v>12</v>
      </c>
      <c r="G2812" s="6" t="str">
        <f t="shared" si="86"/>
        <v>59</v>
      </c>
      <c r="N2812" s="6" t="str">
        <f t="shared" si="87"/>
        <v>59</v>
      </c>
    </row>
    <row r="2813" spans="1:14" x14ac:dyDescent="0.25">
      <c r="A2813" s="6">
        <v>12</v>
      </c>
      <c r="G2813" s="6" t="str">
        <f t="shared" si="86"/>
        <v>59</v>
      </c>
      <c r="N2813" s="6" t="str">
        <f t="shared" si="87"/>
        <v>59</v>
      </c>
    </row>
    <row r="2814" spans="1:14" x14ac:dyDescent="0.25">
      <c r="A2814" s="6">
        <v>12</v>
      </c>
      <c r="G2814" s="6" t="str">
        <f t="shared" si="86"/>
        <v>59</v>
      </c>
      <c r="N2814" s="6" t="str">
        <f t="shared" si="87"/>
        <v>59</v>
      </c>
    </row>
    <row r="2815" spans="1:14" x14ac:dyDescent="0.25">
      <c r="A2815" s="6">
        <v>12</v>
      </c>
      <c r="G2815" s="6" t="str">
        <f t="shared" si="86"/>
        <v>59</v>
      </c>
      <c r="N2815" s="6" t="str">
        <f t="shared" si="87"/>
        <v>59</v>
      </c>
    </row>
    <row r="2816" spans="1:14" x14ac:dyDescent="0.25">
      <c r="A2816" s="6">
        <v>12</v>
      </c>
      <c r="G2816" s="6" t="str">
        <f t="shared" si="86"/>
        <v>59</v>
      </c>
      <c r="N2816" s="6" t="str">
        <f t="shared" si="87"/>
        <v>59</v>
      </c>
    </row>
    <row r="2817" spans="1:14" x14ac:dyDescent="0.25">
      <c r="A2817" s="6">
        <v>12</v>
      </c>
      <c r="G2817" s="6" t="str">
        <f t="shared" si="86"/>
        <v>59</v>
      </c>
      <c r="N2817" s="6" t="str">
        <f t="shared" si="87"/>
        <v>59</v>
      </c>
    </row>
    <row r="2818" spans="1:14" x14ac:dyDescent="0.25">
      <c r="A2818" s="6">
        <v>12</v>
      </c>
      <c r="G2818" s="6" t="str">
        <f t="shared" si="86"/>
        <v>59</v>
      </c>
      <c r="N2818" s="6" t="str">
        <f t="shared" si="87"/>
        <v>59</v>
      </c>
    </row>
    <row r="2819" spans="1:14" x14ac:dyDescent="0.25">
      <c r="A2819" s="6">
        <v>12</v>
      </c>
      <c r="G2819" s="6" t="str">
        <f t="shared" si="86"/>
        <v>59</v>
      </c>
      <c r="N2819" s="6" t="str">
        <f t="shared" si="87"/>
        <v>59</v>
      </c>
    </row>
    <row r="2820" spans="1:14" x14ac:dyDescent="0.25">
      <c r="A2820" s="6">
        <v>12</v>
      </c>
      <c r="G2820" s="6" t="str">
        <f t="shared" ref="G2820:G2883" si="88">IF(A2820&lt;12.5,"59",A2820)</f>
        <v>59</v>
      </c>
      <c r="N2820" s="6" t="str">
        <f t="shared" ref="N2820:N2883" si="89">IF(G2820&lt;=17.5,"61",G2820)</f>
        <v>59</v>
      </c>
    </row>
    <row r="2821" spans="1:14" x14ac:dyDescent="0.25">
      <c r="A2821" s="6">
        <v>12</v>
      </c>
      <c r="G2821" s="6" t="str">
        <f t="shared" si="88"/>
        <v>59</v>
      </c>
      <c r="N2821" s="6" t="str">
        <f t="shared" si="89"/>
        <v>59</v>
      </c>
    </row>
    <row r="2822" spans="1:14" x14ac:dyDescent="0.25">
      <c r="A2822" s="6">
        <v>12</v>
      </c>
      <c r="G2822" s="6" t="str">
        <f t="shared" si="88"/>
        <v>59</v>
      </c>
      <c r="N2822" s="6" t="str">
        <f t="shared" si="89"/>
        <v>59</v>
      </c>
    </row>
    <row r="2823" spans="1:14" x14ac:dyDescent="0.25">
      <c r="A2823" s="6">
        <v>12</v>
      </c>
      <c r="G2823" s="6" t="str">
        <f t="shared" si="88"/>
        <v>59</v>
      </c>
      <c r="N2823" s="6" t="str">
        <f t="shared" si="89"/>
        <v>59</v>
      </c>
    </row>
    <row r="2824" spans="1:14" x14ac:dyDescent="0.25">
      <c r="A2824" s="6">
        <v>77</v>
      </c>
      <c r="G2824" s="6">
        <f t="shared" si="88"/>
        <v>77</v>
      </c>
      <c r="N2824" s="6">
        <f t="shared" si="89"/>
        <v>77</v>
      </c>
    </row>
    <row r="2825" spans="1:14" x14ac:dyDescent="0.25">
      <c r="A2825" s="6">
        <v>77</v>
      </c>
      <c r="G2825" s="6">
        <f t="shared" si="88"/>
        <v>77</v>
      </c>
      <c r="N2825" s="6">
        <f t="shared" si="89"/>
        <v>77</v>
      </c>
    </row>
    <row r="2826" spans="1:14" x14ac:dyDescent="0.25">
      <c r="A2826" s="6">
        <v>77</v>
      </c>
      <c r="G2826" s="6">
        <f t="shared" si="88"/>
        <v>77</v>
      </c>
      <c r="N2826" s="6">
        <f t="shared" si="89"/>
        <v>77</v>
      </c>
    </row>
    <row r="2827" spans="1:14" x14ac:dyDescent="0.25">
      <c r="A2827" s="6">
        <v>77</v>
      </c>
      <c r="G2827" s="6">
        <f t="shared" si="88"/>
        <v>77</v>
      </c>
      <c r="N2827" s="6">
        <f t="shared" si="89"/>
        <v>77</v>
      </c>
    </row>
    <row r="2828" spans="1:14" x14ac:dyDescent="0.25">
      <c r="A2828" s="6">
        <v>77</v>
      </c>
      <c r="G2828" s="6">
        <f t="shared" si="88"/>
        <v>77</v>
      </c>
      <c r="N2828" s="6">
        <f t="shared" si="89"/>
        <v>77</v>
      </c>
    </row>
    <row r="2829" spans="1:14" x14ac:dyDescent="0.25">
      <c r="A2829" s="6">
        <v>77</v>
      </c>
      <c r="G2829" s="6">
        <f t="shared" si="88"/>
        <v>77</v>
      </c>
      <c r="N2829" s="6">
        <f t="shared" si="89"/>
        <v>77</v>
      </c>
    </row>
    <row r="2830" spans="1:14" x14ac:dyDescent="0.25">
      <c r="A2830" s="6">
        <v>77</v>
      </c>
      <c r="G2830" s="6">
        <f t="shared" si="88"/>
        <v>77</v>
      </c>
      <c r="N2830" s="6">
        <f t="shared" si="89"/>
        <v>77</v>
      </c>
    </row>
    <row r="2831" spans="1:14" x14ac:dyDescent="0.25">
      <c r="A2831" s="6">
        <v>77</v>
      </c>
      <c r="G2831" s="6">
        <f t="shared" si="88"/>
        <v>77</v>
      </c>
      <c r="N2831" s="6">
        <f t="shared" si="89"/>
        <v>77</v>
      </c>
    </row>
    <row r="2832" spans="1:14" x14ac:dyDescent="0.25">
      <c r="A2832" s="6">
        <v>77</v>
      </c>
      <c r="G2832" s="6">
        <f t="shared" si="88"/>
        <v>77</v>
      </c>
      <c r="N2832" s="6">
        <f t="shared" si="89"/>
        <v>77</v>
      </c>
    </row>
    <row r="2833" spans="1:14" x14ac:dyDescent="0.25">
      <c r="A2833" s="6">
        <v>77</v>
      </c>
      <c r="G2833" s="6">
        <f t="shared" si="88"/>
        <v>77</v>
      </c>
      <c r="N2833" s="6">
        <f t="shared" si="89"/>
        <v>77</v>
      </c>
    </row>
    <row r="2834" spans="1:14" x14ac:dyDescent="0.25">
      <c r="A2834" s="6">
        <v>77</v>
      </c>
      <c r="G2834" s="6">
        <f t="shared" si="88"/>
        <v>77</v>
      </c>
      <c r="N2834" s="6">
        <f t="shared" si="89"/>
        <v>77</v>
      </c>
    </row>
    <row r="2835" spans="1:14" x14ac:dyDescent="0.25">
      <c r="A2835" s="6">
        <v>77</v>
      </c>
      <c r="G2835" s="6">
        <f t="shared" si="88"/>
        <v>77</v>
      </c>
      <c r="N2835" s="6">
        <f t="shared" si="89"/>
        <v>77</v>
      </c>
    </row>
    <row r="2836" spans="1:14" x14ac:dyDescent="0.25">
      <c r="A2836" s="6">
        <v>90</v>
      </c>
      <c r="G2836" s="6">
        <f t="shared" si="88"/>
        <v>90</v>
      </c>
      <c r="N2836" s="6">
        <f t="shared" si="89"/>
        <v>90</v>
      </c>
    </row>
    <row r="2837" spans="1:14" x14ac:dyDescent="0.25">
      <c r="A2837" s="6">
        <v>90</v>
      </c>
      <c r="G2837" s="6">
        <f t="shared" si="88"/>
        <v>90</v>
      </c>
      <c r="N2837" s="6">
        <f t="shared" si="89"/>
        <v>90</v>
      </c>
    </row>
    <row r="2838" spans="1:14" x14ac:dyDescent="0.25">
      <c r="A2838" s="6">
        <v>90</v>
      </c>
      <c r="G2838" s="6">
        <f t="shared" si="88"/>
        <v>90</v>
      </c>
      <c r="N2838" s="6">
        <f t="shared" si="89"/>
        <v>90</v>
      </c>
    </row>
    <row r="2839" spans="1:14" x14ac:dyDescent="0.25">
      <c r="A2839" s="6">
        <v>90</v>
      </c>
      <c r="G2839" s="6">
        <f t="shared" si="88"/>
        <v>90</v>
      </c>
      <c r="N2839" s="6">
        <f t="shared" si="89"/>
        <v>90</v>
      </c>
    </row>
    <row r="2840" spans="1:14" x14ac:dyDescent="0.25">
      <c r="A2840" s="6">
        <v>90</v>
      </c>
      <c r="G2840" s="6">
        <f t="shared" si="88"/>
        <v>90</v>
      </c>
      <c r="N2840" s="6">
        <f t="shared" si="89"/>
        <v>90</v>
      </c>
    </row>
    <row r="2841" spans="1:14" x14ac:dyDescent="0.25">
      <c r="A2841" s="6">
        <v>90</v>
      </c>
      <c r="G2841" s="6">
        <f t="shared" si="88"/>
        <v>90</v>
      </c>
      <c r="N2841" s="6">
        <f t="shared" si="89"/>
        <v>90</v>
      </c>
    </row>
    <row r="2842" spans="1:14" x14ac:dyDescent="0.25">
      <c r="A2842" s="6">
        <v>90</v>
      </c>
      <c r="G2842" s="6">
        <f t="shared" si="88"/>
        <v>90</v>
      </c>
      <c r="N2842" s="6">
        <f t="shared" si="89"/>
        <v>90</v>
      </c>
    </row>
    <row r="2843" spans="1:14" x14ac:dyDescent="0.25">
      <c r="A2843" s="6">
        <v>90</v>
      </c>
      <c r="G2843" s="6">
        <f t="shared" si="88"/>
        <v>90</v>
      </c>
      <c r="N2843" s="6">
        <f t="shared" si="89"/>
        <v>90</v>
      </c>
    </row>
    <row r="2844" spans="1:14" x14ac:dyDescent="0.25">
      <c r="A2844" s="6">
        <v>90</v>
      </c>
      <c r="G2844" s="6">
        <f t="shared" si="88"/>
        <v>90</v>
      </c>
      <c r="N2844" s="6">
        <f t="shared" si="89"/>
        <v>90</v>
      </c>
    </row>
    <row r="2845" spans="1:14" x14ac:dyDescent="0.25">
      <c r="A2845" s="6">
        <v>90</v>
      </c>
      <c r="G2845" s="6">
        <f t="shared" si="88"/>
        <v>90</v>
      </c>
      <c r="N2845" s="6">
        <f t="shared" si="89"/>
        <v>90</v>
      </c>
    </row>
    <row r="2846" spans="1:14" x14ac:dyDescent="0.25">
      <c r="A2846" s="6">
        <v>90</v>
      </c>
      <c r="G2846" s="6">
        <f t="shared" si="88"/>
        <v>90</v>
      </c>
      <c r="N2846" s="6">
        <f t="shared" si="89"/>
        <v>90</v>
      </c>
    </row>
    <row r="2847" spans="1:14" x14ac:dyDescent="0.25">
      <c r="A2847" s="6">
        <v>90</v>
      </c>
      <c r="G2847" s="6">
        <f t="shared" si="88"/>
        <v>90</v>
      </c>
      <c r="N2847" s="6">
        <f t="shared" si="89"/>
        <v>90</v>
      </c>
    </row>
    <row r="2848" spans="1:14" x14ac:dyDescent="0.25">
      <c r="A2848" s="6">
        <v>90</v>
      </c>
      <c r="G2848" s="6">
        <f t="shared" si="88"/>
        <v>90</v>
      </c>
      <c r="N2848" s="6">
        <f t="shared" si="89"/>
        <v>90</v>
      </c>
    </row>
    <row r="2849" spans="1:14" x14ac:dyDescent="0.25">
      <c r="A2849" s="6">
        <v>90</v>
      </c>
      <c r="G2849" s="6">
        <f t="shared" si="88"/>
        <v>90</v>
      </c>
      <c r="N2849" s="6">
        <f t="shared" si="89"/>
        <v>90</v>
      </c>
    </row>
    <row r="2850" spans="1:14" x14ac:dyDescent="0.25">
      <c r="A2850" s="6">
        <v>90</v>
      </c>
      <c r="G2850" s="6">
        <f t="shared" si="88"/>
        <v>90</v>
      </c>
      <c r="N2850" s="6">
        <f t="shared" si="89"/>
        <v>90</v>
      </c>
    </row>
    <row r="2851" spans="1:14" x14ac:dyDescent="0.25">
      <c r="A2851" s="6">
        <v>90</v>
      </c>
      <c r="G2851" s="6">
        <f t="shared" si="88"/>
        <v>90</v>
      </c>
      <c r="N2851" s="6">
        <f t="shared" si="89"/>
        <v>90</v>
      </c>
    </row>
    <row r="2852" spans="1:14" x14ac:dyDescent="0.25">
      <c r="A2852" s="6">
        <v>90</v>
      </c>
      <c r="G2852" s="6">
        <f t="shared" si="88"/>
        <v>90</v>
      </c>
      <c r="N2852" s="6">
        <f t="shared" si="89"/>
        <v>90</v>
      </c>
    </row>
    <row r="2853" spans="1:14" x14ac:dyDescent="0.25">
      <c r="A2853" s="6">
        <v>90</v>
      </c>
      <c r="G2853" s="6">
        <f t="shared" si="88"/>
        <v>90</v>
      </c>
      <c r="N2853" s="6">
        <f t="shared" si="89"/>
        <v>90</v>
      </c>
    </row>
    <row r="2854" spans="1:14" x14ac:dyDescent="0.25">
      <c r="A2854" s="6">
        <v>90</v>
      </c>
      <c r="G2854" s="6">
        <f t="shared" si="88"/>
        <v>90</v>
      </c>
      <c r="N2854" s="6">
        <f t="shared" si="89"/>
        <v>90</v>
      </c>
    </row>
    <row r="2855" spans="1:14" x14ac:dyDescent="0.25">
      <c r="A2855" s="6">
        <v>90</v>
      </c>
      <c r="G2855" s="6">
        <f t="shared" si="88"/>
        <v>90</v>
      </c>
      <c r="N2855" s="6">
        <f t="shared" si="89"/>
        <v>90</v>
      </c>
    </row>
    <row r="2856" spans="1:14" x14ac:dyDescent="0.25">
      <c r="A2856" s="6">
        <v>90</v>
      </c>
      <c r="G2856" s="6">
        <f t="shared" si="88"/>
        <v>90</v>
      </c>
      <c r="N2856" s="6">
        <f t="shared" si="89"/>
        <v>90</v>
      </c>
    </row>
    <row r="2857" spans="1:14" x14ac:dyDescent="0.25">
      <c r="A2857" s="6">
        <v>90</v>
      </c>
      <c r="G2857" s="6">
        <f t="shared" si="88"/>
        <v>90</v>
      </c>
      <c r="N2857" s="6">
        <f t="shared" si="89"/>
        <v>90</v>
      </c>
    </row>
    <row r="2858" spans="1:14" x14ac:dyDescent="0.25">
      <c r="A2858" s="6">
        <v>90</v>
      </c>
      <c r="G2858" s="6">
        <f t="shared" si="88"/>
        <v>90</v>
      </c>
      <c r="N2858" s="6">
        <f t="shared" si="89"/>
        <v>90</v>
      </c>
    </row>
    <row r="2859" spans="1:14" x14ac:dyDescent="0.25">
      <c r="A2859" s="6">
        <v>90</v>
      </c>
      <c r="G2859" s="6">
        <f t="shared" si="88"/>
        <v>90</v>
      </c>
      <c r="N2859" s="6">
        <f t="shared" si="89"/>
        <v>90</v>
      </c>
    </row>
    <row r="2860" spans="1:14" x14ac:dyDescent="0.25">
      <c r="A2860" s="6">
        <v>90</v>
      </c>
      <c r="G2860" s="6">
        <f t="shared" si="88"/>
        <v>90</v>
      </c>
      <c r="N2860" s="6">
        <f t="shared" si="89"/>
        <v>90</v>
      </c>
    </row>
    <row r="2861" spans="1:14" x14ac:dyDescent="0.25">
      <c r="A2861" s="6">
        <v>90</v>
      </c>
      <c r="G2861" s="6">
        <f t="shared" si="88"/>
        <v>90</v>
      </c>
      <c r="N2861" s="6">
        <f t="shared" si="89"/>
        <v>90</v>
      </c>
    </row>
    <row r="2862" spans="1:14" x14ac:dyDescent="0.25">
      <c r="A2862" s="6">
        <v>90</v>
      </c>
      <c r="G2862" s="6">
        <f t="shared" si="88"/>
        <v>90</v>
      </c>
      <c r="N2862" s="6">
        <f t="shared" si="89"/>
        <v>90</v>
      </c>
    </row>
    <row r="2863" spans="1:14" x14ac:dyDescent="0.25">
      <c r="A2863" s="6">
        <v>90</v>
      </c>
      <c r="G2863" s="6">
        <f t="shared" si="88"/>
        <v>90</v>
      </c>
      <c r="N2863" s="6">
        <f t="shared" si="89"/>
        <v>90</v>
      </c>
    </row>
    <row r="2864" spans="1:14" x14ac:dyDescent="0.25">
      <c r="A2864" s="6">
        <v>90</v>
      </c>
      <c r="G2864" s="6">
        <f t="shared" si="88"/>
        <v>90</v>
      </c>
      <c r="N2864" s="6">
        <f t="shared" si="89"/>
        <v>90</v>
      </c>
    </row>
    <row r="2865" spans="1:14" x14ac:dyDescent="0.25">
      <c r="A2865" s="6">
        <v>90</v>
      </c>
      <c r="G2865" s="6">
        <f t="shared" si="88"/>
        <v>90</v>
      </c>
      <c r="N2865" s="6">
        <f t="shared" si="89"/>
        <v>90</v>
      </c>
    </row>
    <row r="2866" spans="1:14" x14ac:dyDescent="0.25">
      <c r="A2866" s="6">
        <v>90</v>
      </c>
      <c r="G2866" s="6">
        <f t="shared" si="88"/>
        <v>90</v>
      </c>
      <c r="N2866" s="6">
        <f t="shared" si="89"/>
        <v>90</v>
      </c>
    </row>
    <row r="2867" spans="1:14" x14ac:dyDescent="0.25">
      <c r="A2867" s="6">
        <v>90</v>
      </c>
      <c r="G2867" s="6">
        <f t="shared" si="88"/>
        <v>90</v>
      </c>
      <c r="N2867" s="6">
        <f t="shared" si="89"/>
        <v>90</v>
      </c>
    </row>
    <row r="2868" spans="1:14" x14ac:dyDescent="0.25">
      <c r="A2868" s="6">
        <v>90</v>
      </c>
      <c r="G2868" s="6">
        <f t="shared" si="88"/>
        <v>90</v>
      </c>
      <c r="N2868" s="6">
        <f t="shared" si="89"/>
        <v>90</v>
      </c>
    </row>
    <row r="2869" spans="1:14" x14ac:dyDescent="0.25">
      <c r="A2869" s="6">
        <v>90</v>
      </c>
      <c r="G2869" s="6">
        <f t="shared" si="88"/>
        <v>90</v>
      </c>
      <c r="N2869" s="6">
        <f t="shared" si="89"/>
        <v>90</v>
      </c>
    </row>
    <row r="2870" spans="1:14" x14ac:dyDescent="0.25">
      <c r="A2870" s="6">
        <v>90</v>
      </c>
      <c r="G2870" s="6">
        <f t="shared" si="88"/>
        <v>90</v>
      </c>
      <c r="N2870" s="6">
        <f t="shared" si="89"/>
        <v>90</v>
      </c>
    </row>
    <row r="2871" spans="1:14" x14ac:dyDescent="0.25">
      <c r="A2871" s="6">
        <v>90</v>
      </c>
      <c r="G2871" s="6">
        <f t="shared" si="88"/>
        <v>90</v>
      </c>
      <c r="N2871" s="6">
        <f t="shared" si="89"/>
        <v>90</v>
      </c>
    </row>
    <row r="2872" spans="1:14" x14ac:dyDescent="0.25">
      <c r="A2872" s="6">
        <v>90</v>
      </c>
      <c r="G2872" s="6">
        <f t="shared" si="88"/>
        <v>90</v>
      </c>
      <c r="N2872" s="6">
        <f t="shared" si="89"/>
        <v>90</v>
      </c>
    </row>
    <row r="2873" spans="1:14" x14ac:dyDescent="0.25">
      <c r="A2873" s="6">
        <v>90</v>
      </c>
      <c r="G2873" s="6">
        <f t="shared" si="88"/>
        <v>90</v>
      </c>
      <c r="N2873" s="6">
        <f t="shared" si="89"/>
        <v>90</v>
      </c>
    </row>
    <row r="2874" spans="1:14" x14ac:dyDescent="0.25">
      <c r="A2874" s="6">
        <v>90</v>
      </c>
      <c r="G2874" s="6">
        <f t="shared" si="88"/>
        <v>90</v>
      </c>
      <c r="N2874" s="6">
        <f t="shared" si="89"/>
        <v>90</v>
      </c>
    </row>
    <row r="2875" spans="1:14" x14ac:dyDescent="0.25">
      <c r="A2875" s="6">
        <v>90</v>
      </c>
      <c r="G2875" s="6">
        <f t="shared" si="88"/>
        <v>90</v>
      </c>
      <c r="N2875" s="6">
        <f t="shared" si="89"/>
        <v>90</v>
      </c>
    </row>
    <row r="2876" spans="1:14" x14ac:dyDescent="0.25">
      <c r="A2876" s="6">
        <v>90</v>
      </c>
      <c r="G2876" s="6">
        <f t="shared" si="88"/>
        <v>90</v>
      </c>
      <c r="N2876" s="6">
        <f t="shared" si="89"/>
        <v>90</v>
      </c>
    </row>
    <row r="2877" spans="1:14" x14ac:dyDescent="0.25">
      <c r="A2877" s="6">
        <v>90</v>
      </c>
      <c r="G2877" s="6">
        <f t="shared" si="88"/>
        <v>90</v>
      </c>
      <c r="N2877" s="6">
        <f t="shared" si="89"/>
        <v>90</v>
      </c>
    </row>
    <row r="2878" spans="1:14" x14ac:dyDescent="0.25">
      <c r="A2878" s="6">
        <v>64</v>
      </c>
      <c r="G2878" s="6">
        <f t="shared" si="88"/>
        <v>64</v>
      </c>
      <c r="N2878" s="6">
        <f t="shared" si="89"/>
        <v>64</v>
      </c>
    </row>
    <row r="2879" spans="1:14" x14ac:dyDescent="0.25">
      <c r="A2879" s="6">
        <v>74</v>
      </c>
      <c r="G2879" s="6">
        <f t="shared" si="88"/>
        <v>74</v>
      </c>
      <c r="N2879" s="6">
        <f t="shared" si="89"/>
        <v>74</v>
      </c>
    </row>
    <row r="2880" spans="1:14" x14ac:dyDescent="0.25">
      <c r="A2880" s="6">
        <v>64</v>
      </c>
      <c r="G2880" s="6">
        <f t="shared" si="88"/>
        <v>64</v>
      </c>
      <c r="N2880" s="6">
        <f t="shared" si="89"/>
        <v>64</v>
      </c>
    </row>
    <row r="2881" spans="1:14" x14ac:dyDescent="0.25">
      <c r="A2881" s="6">
        <v>65</v>
      </c>
      <c r="G2881" s="6">
        <f t="shared" si="88"/>
        <v>65</v>
      </c>
      <c r="N2881" s="6">
        <f t="shared" si="89"/>
        <v>65</v>
      </c>
    </row>
    <row r="2882" spans="1:14" x14ac:dyDescent="0.25">
      <c r="A2882" s="6">
        <v>84</v>
      </c>
      <c r="G2882" s="6">
        <f t="shared" si="88"/>
        <v>84</v>
      </c>
      <c r="N2882" s="6">
        <f t="shared" si="89"/>
        <v>84</v>
      </c>
    </row>
    <row r="2883" spans="1:14" x14ac:dyDescent="0.25">
      <c r="A2883" s="6">
        <v>84</v>
      </c>
      <c r="G2883" s="6">
        <f t="shared" si="88"/>
        <v>84</v>
      </c>
      <c r="N2883" s="6">
        <f t="shared" si="89"/>
        <v>84</v>
      </c>
    </row>
    <row r="2884" spans="1:14" x14ac:dyDescent="0.25">
      <c r="A2884" s="6">
        <v>84</v>
      </c>
      <c r="G2884" s="6">
        <f t="shared" ref="G2884:G2947" si="90">IF(A2884&lt;12.5,"59",A2884)</f>
        <v>84</v>
      </c>
      <c r="N2884" s="6">
        <f t="shared" ref="N2884:N2947" si="91">IF(G2884&lt;=17.5,"61",G2884)</f>
        <v>84</v>
      </c>
    </row>
    <row r="2885" spans="1:14" x14ac:dyDescent="0.25">
      <c r="A2885" s="6">
        <v>84</v>
      </c>
      <c r="G2885" s="6">
        <f t="shared" si="90"/>
        <v>84</v>
      </c>
      <c r="N2885" s="6">
        <f t="shared" si="91"/>
        <v>84</v>
      </c>
    </row>
    <row r="2886" spans="1:14" x14ac:dyDescent="0.25">
      <c r="A2886" s="6">
        <v>84</v>
      </c>
      <c r="G2886" s="6">
        <f t="shared" si="90"/>
        <v>84</v>
      </c>
      <c r="N2886" s="6">
        <f t="shared" si="91"/>
        <v>84</v>
      </c>
    </row>
    <row r="2887" spans="1:14" x14ac:dyDescent="0.25">
      <c r="A2887" s="6">
        <v>84</v>
      </c>
      <c r="G2887" s="6">
        <f t="shared" si="90"/>
        <v>84</v>
      </c>
      <c r="N2887" s="6">
        <f t="shared" si="91"/>
        <v>84</v>
      </c>
    </row>
    <row r="2888" spans="1:14" x14ac:dyDescent="0.25">
      <c r="A2888" s="6">
        <v>84</v>
      </c>
      <c r="G2888" s="6">
        <f t="shared" si="90"/>
        <v>84</v>
      </c>
      <c r="N2888" s="6">
        <f t="shared" si="91"/>
        <v>84</v>
      </c>
    </row>
    <row r="2889" spans="1:14" x14ac:dyDescent="0.25">
      <c r="A2889" s="6">
        <v>84</v>
      </c>
      <c r="G2889" s="6">
        <f t="shared" si="90"/>
        <v>84</v>
      </c>
      <c r="N2889" s="6">
        <f t="shared" si="91"/>
        <v>84</v>
      </c>
    </row>
    <row r="2890" spans="1:14" x14ac:dyDescent="0.25">
      <c r="A2890" s="6">
        <v>84</v>
      </c>
      <c r="G2890" s="6">
        <f t="shared" si="90"/>
        <v>84</v>
      </c>
      <c r="N2890" s="6">
        <f t="shared" si="91"/>
        <v>84</v>
      </c>
    </row>
    <row r="2891" spans="1:14" x14ac:dyDescent="0.25">
      <c r="A2891" s="6">
        <v>84</v>
      </c>
      <c r="G2891" s="6">
        <f t="shared" si="90"/>
        <v>84</v>
      </c>
      <c r="N2891" s="6">
        <f t="shared" si="91"/>
        <v>84</v>
      </c>
    </row>
    <row r="2892" spans="1:14" x14ac:dyDescent="0.25">
      <c r="A2892" s="6">
        <v>84</v>
      </c>
      <c r="G2892" s="6">
        <f t="shared" si="90"/>
        <v>84</v>
      </c>
      <c r="N2892" s="6">
        <f t="shared" si="91"/>
        <v>84</v>
      </c>
    </row>
    <row r="2893" spans="1:14" x14ac:dyDescent="0.25">
      <c r="A2893" s="6">
        <v>84</v>
      </c>
      <c r="G2893" s="6">
        <f t="shared" si="90"/>
        <v>84</v>
      </c>
      <c r="N2893" s="6">
        <f t="shared" si="91"/>
        <v>84</v>
      </c>
    </row>
    <row r="2894" spans="1:14" x14ac:dyDescent="0.25">
      <c r="A2894" s="6">
        <v>84</v>
      </c>
      <c r="G2894" s="6">
        <f t="shared" si="90"/>
        <v>84</v>
      </c>
      <c r="N2894" s="6">
        <f t="shared" si="91"/>
        <v>84</v>
      </c>
    </row>
    <row r="2895" spans="1:14" x14ac:dyDescent="0.25">
      <c r="A2895" s="6">
        <v>84</v>
      </c>
      <c r="G2895" s="6">
        <f t="shared" si="90"/>
        <v>84</v>
      </c>
      <c r="N2895" s="6">
        <f t="shared" si="91"/>
        <v>84</v>
      </c>
    </row>
    <row r="2896" spans="1:14" x14ac:dyDescent="0.25">
      <c r="A2896" s="6">
        <v>84</v>
      </c>
      <c r="G2896" s="6">
        <f t="shared" si="90"/>
        <v>84</v>
      </c>
      <c r="N2896" s="6">
        <f t="shared" si="91"/>
        <v>84</v>
      </c>
    </row>
    <row r="2897" spans="1:14" x14ac:dyDescent="0.25">
      <c r="A2897" s="6">
        <v>84</v>
      </c>
      <c r="G2897" s="6">
        <f t="shared" si="90"/>
        <v>84</v>
      </c>
      <c r="N2897" s="6">
        <f t="shared" si="91"/>
        <v>84</v>
      </c>
    </row>
    <row r="2898" spans="1:14" x14ac:dyDescent="0.25">
      <c r="A2898" s="6">
        <v>84</v>
      </c>
      <c r="G2898" s="6">
        <f t="shared" si="90"/>
        <v>84</v>
      </c>
      <c r="N2898" s="6">
        <f t="shared" si="91"/>
        <v>84</v>
      </c>
    </row>
    <row r="2899" spans="1:14" x14ac:dyDescent="0.25">
      <c r="A2899" s="6">
        <v>84</v>
      </c>
      <c r="G2899" s="6">
        <f t="shared" si="90"/>
        <v>84</v>
      </c>
      <c r="N2899" s="6">
        <f t="shared" si="91"/>
        <v>84</v>
      </c>
    </row>
    <row r="2900" spans="1:14" x14ac:dyDescent="0.25">
      <c r="A2900" s="6">
        <v>84</v>
      </c>
      <c r="G2900" s="6">
        <f t="shared" si="90"/>
        <v>84</v>
      </c>
      <c r="N2900" s="6">
        <f t="shared" si="91"/>
        <v>84</v>
      </c>
    </row>
    <row r="2901" spans="1:14" x14ac:dyDescent="0.25">
      <c r="A2901" s="6">
        <v>84</v>
      </c>
      <c r="G2901" s="6">
        <f t="shared" si="90"/>
        <v>84</v>
      </c>
      <c r="N2901" s="6">
        <f t="shared" si="91"/>
        <v>84</v>
      </c>
    </row>
    <row r="2902" spans="1:14" x14ac:dyDescent="0.25">
      <c r="A2902" s="6">
        <v>84</v>
      </c>
      <c r="G2902" s="6">
        <f t="shared" si="90"/>
        <v>84</v>
      </c>
      <c r="N2902" s="6">
        <f t="shared" si="91"/>
        <v>84</v>
      </c>
    </row>
    <row r="2903" spans="1:14" x14ac:dyDescent="0.25">
      <c r="A2903" s="6">
        <v>84</v>
      </c>
      <c r="G2903" s="6">
        <f t="shared" si="90"/>
        <v>84</v>
      </c>
      <c r="N2903" s="6">
        <f t="shared" si="91"/>
        <v>84</v>
      </c>
    </row>
    <row r="2904" spans="1:14" x14ac:dyDescent="0.25">
      <c r="A2904" s="6">
        <v>1</v>
      </c>
      <c r="G2904" s="6" t="str">
        <f t="shared" si="90"/>
        <v>59</v>
      </c>
      <c r="N2904" s="6" t="str">
        <f t="shared" si="91"/>
        <v>59</v>
      </c>
    </row>
    <row r="2905" spans="1:14" x14ac:dyDescent="0.25">
      <c r="A2905" s="6">
        <v>1</v>
      </c>
      <c r="G2905" s="6" t="str">
        <f t="shared" si="90"/>
        <v>59</v>
      </c>
      <c r="N2905" s="6" t="str">
        <f t="shared" si="91"/>
        <v>59</v>
      </c>
    </row>
    <row r="2906" spans="1:14" x14ac:dyDescent="0.25">
      <c r="A2906" s="6">
        <v>1</v>
      </c>
      <c r="G2906" s="6" t="str">
        <f t="shared" si="90"/>
        <v>59</v>
      </c>
      <c r="N2906" s="6" t="str">
        <f t="shared" si="91"/>
        <v>59</v>
      </c>
    </row>
    <row r="2907" spans="1:14" x14ac:dyDescent="0.25">
      <c r="A2907" s="6">
        <v>1</v>
      </c>
      <c r="G2907" s="6" t="str">
        <f t="shared" si="90"/>
        <v>59</v>
      </c>
      <c r="N2907" s="6" t="str">
        <f t="shared" si="91"/>
        <v>59</v>
      </c>
    </row>
    <row r="2908" spans="1:14" x14ac:dyDescent="0.25">
      <c r="A2908" s="6">
        <v>1</v>
      </c>
      <c r="G2908" s="6" t="str">
        <f t="shared" si="90"/>
        <v>59</v>
      </c>
      <c r="N2908" s="6" t="str">
        <f t="shared" si="91"/>
        <v>59</v>
      </c>
    </row>
    <row r="2909" spans="1:14" x14ac:dyDescent="0.25">
      <c r="A2909" s="6">
        <v>1</v>
      </c>
      <c r="G2909" s="6" t="str">
        <f t="shared" si="90"/>
        <v>59</v>
      </c>
      <c r="N2909" s="6" t="str">
        <f t="shared" si="91"/>
        <v>59</v>
      </c>
    </row>
    <row r="2910" spans="1:14" x14ac:dyDescent="0.25">
      <c r="A2910" s="6">
        <v>1</v>
      </c>
      <c r="G2910" s="6" t="str">
        <f t="shared" si="90"/>
        <v>59</v>
      </c>
      <c r="N2910" s="6" t="str">
        <f t="shared" si="91"/>
        <v>59</v>
      </c>
    </row>
    <row r="2911" spans="1:14" x14ac:dyDescent="0.25">
      <c r="A2911" s="6">
        <v>1</v>
      </c>
      <c r="G2911" s="6" t="str">
        <f t="shared" si="90"/>
        <v>59</v>
      </c>
      <c r="N2911" s="6" t="str">
        <f t="shared" si="91"/>
        <v>59</v>
      </c>
    </row>
    <row r="2912" spans="1:14" x14ac:dyDescent="0.25">
      <c r="A2912" s="6">
        <v>1</v>
      </c>
      <c r="G2912" s="6" t="str">
        <f t="shared" si="90"/>
        <v>59</v>
      </c>
      <c r="N2912" s="6" t="str">
        <f t="shared" si="91"/>
        <v>59</v>
      </c>
    </row>
    <row r="2913" spans="1:14" x14ac:dyDescent="0.25">
      <c r="A2913" s="6">
        <v>1</v>
      </c>
      <c r="G2913" s="6" t="str">
        <f t="shared" si="90"/>
        <v>59</v>
      </c>
      <c r="N2913" s="6" t="str">
        <f t="shared" si="91"/>
        <v>59</v>
      </c>
    </row>
    <row r="2914" spans="1:14" x14ac:dyDescent="0.25">
      <c r="A2914" s="6">
        <v>70</v>
      </c>
      <c r="G2914" s="6">
        <f t="shared" si="90"/>
        <v>70</v>
      </c>
      <c r="N2914" s="6">
        <f t="shared" si="91"/>
        <v>70</v>
      </c>
    </row>
    <row r="2915" spans="1:14" x14ac:dyDescent="0.25">
      <c r="A2915" s="6">
        <v>70</v>
      </c>
      <c r="G2915" s="6">
        <f t="shared" si="90"/>
        <v>70</v>
      </c>
      <c r="N2915" s="6">
        <f t="shared" si="91"/>
        <v>70</v>
      </c>
    </row>
    <row r="2916" spans="1:14" x14ac:dyDescent="0.25">
      <c r="A2916" s="6">
        <v>70</v>
      </c>
      <c r="G2916" s="6">
        <f t="shared" si="90"/>
        <v>70</v>
      </c>
      <c r="N2916" s="6">
        <f t="shared" si="91"/>
        <v>70</v>
      </c>
    </row>
    <row r="2917" spans="1:14" x14ac:dyDescent="0.25">
      <c r="A2917" s="6">
        <v>70</v>
      </c>
      <c r="G2917" s="6">
        <f t="shared" si="90"/>
        <v>70</v>
      </c>
      <c r="N2917" s="6">
        <f t="shared" si="91"/>
        <v>70</v>
      </c>
    </row>
    <row r="2918" spans="1:14" x14ac:dyDescent="0.25">
      <c r="A2918" s="6">
        <v>70</v>
      </c>
      <c r="G2918" s="6">
        <f t="shared" si="90"/>
        <v>70</v>
      </c>
      <c r="N2918" s="6">
        <f t="shared" si="91"/>
        <v>70</v>
      </c>
    </row>
    <row r="2919" spans="1:14" x14ac:dyDescent="0.25">
      <c r="A2919" s="6">
        <v>70</v>
      </c>
      <c r="G2919" s="6">
        <f t="shared" si="90"/>
        <v>70</v>
      </c>
      <c r="N2919" s="6">
        <f t="shared" si="91"/>
        <v>70</v>
      </c>
    </row>
    <row r="2920" spans="1:14" x14ac:dyDescent="0.25">
      <c r="A2920" s="6">
        <v>70</v>
      </c>
      <c r="G2920" s="6">
        <f t="shared" si="90"/>
        <v>70</v>
      </c>
      <c r="N2920" s="6">
        <f t="shared" si="91"/>
        <v>70</v>
      </c>
    </row>
    <row r="2921" spans="1:14" x14ac:dyDescent="0.25">
      <c r="A2921" s="6">
        <v>70</v>
      </c>
      <c r="G2921" s="6">
        <f t="shared" si="90"/>
        <v>70</v>
      </c>
      <c r="N2921" s="6">
        <f t="shared" si="91"/>
        <v>70</v>
      </c>
    </row>
    <row r="2922" spans="1:14" x14ac:dyDescent="0.25">
      <c r="A2922" s="6">
        <v>70</v>
      </c>
      <c r="G2922" s="6">
        <f t="shared" si="90"/>
        <v>70</v>
      </c>
      <c r="N2922" s="6">
        <f t="shared" si="91"/>
        <v>70</v>
      </c>
    </row>
    <row r="2923" spans="1:14" x14ac:dyDescent="0.25">
      <c r="A2923" s="6">
        <v>70</v>
      </c>
      <c r="G2923" s="6">
        <f t="shared" si="90"/>
        <v>70</v>
      </c>
      <c r="N2923" s="6">
        <f t="shared" si="91"/>
        <v>70</v>
      </c>
    </row>
    <row r="2924" spans="1:14" x14ac:dyDescent="0.25">
      <c r="A2924" s="6">
        <v>70</v>
      </c>
      <c r="G2924" s="6">
        <f t="shared" si="90"/>
        <v>70</v>
      </c>
      <c r="N2924" s="6">
        <f t="shared" si="91"/>
        <v>70</v>
      </c>
    </row>
    <row r="2925" spans="1:14" x14ac:dyDescent="0.25">
      <c r="A2925" s="6">
        <v>70</v>
      </c>
      <c r="G2925" s="6">
        <f t="shared" si="90"/>
        <v>70</v>
      </c>
      <c r="N2925" s="6">
        <f t="shared" si="91"/>
        <v>70</v>
      </c>
    </row>
    <row r="2926" spans="1:14" x14ac:dyDescent="0.25">
      <c r="A2926" s="6">
        <v>70</v>
      </c>
      <c r="G2926" s="6">
        <f t="shared" si="90"/>
        <v>70</v>
      </c>
      <c r="N2926" s="6">
        <f t="shared" si="91"/>
        <v>70</v>
      </c>
    </row>
    <row r="2927" spans="1:14" x14ac:dyDescent="0.25">
      <c r="A2927" s="6">
        <v>70</v>
      </c>
      <c r="G2927" s="6">
        <f t="shared" si="90"/>
        <v>70</v>
      </c>
      <c r="N2927" s="6">
        <f t="shared" si="91"/>
        <v>70</v>
      </c>
    </row>
    <row r="2928" spans="1:14" x14ac:dyDescent="0.25">
      <c r="A2928" s="6">
        <v>70</v>
      </c>
      <c r="G2928" s="6">
        <f t="shared" si="90"/>
        <v>70</v>
      </c>
      <c r="N2928" s="6">
        <f t="shared" si="91"/>
        <v>70</v>
      </c>
    </row>
    <row r="2929" spans="1:14" x14ac:dyDescent="0.25">
      <c r="A2929" s="6">
        <v>70</v>
      </c>
      <c r="G2929" s="6">
        <f t="shared" si="90"/>
        <v>70</v>
      </c>
      <c r="N2929" s="6">
        <f t="shared" si="91"/>
        <v>70</v>
      </c>
    </row>
    <row r="2930" spans="1:14" x14ac:dyDescent="0.25">
      <c r="A2930" s="6">
        <v>70</v>
      </c>
      <c r="G2930" s="6">
        <f t="shared" si="90"/>
        <v>70</v>
      </c>
      <c r="N2930" s="6">
        <f t="shared" si="91"/>
        <v>70</v>
      </c>
    </row>
    <row r="2931" spans="1:14" x14ac:dyDescent="0.25">
      <c r="A2931" s="6">
        <v>70</v>
      </c>
      <c r="G2931" s="6">
        <f t="shared" si="90"/>
        <v>70</v>
      </c>
      <c r="N2931" s="6">
        <f t="shared" si="91"/>
        <v>70</v>
      </c>
    </row>
    <row r="2932" spans="1:14" x14ac:dyDescent="0.25">
      <c r="A2932" s="6">
        <v>70</v>
      </c>
      <c r="G2932" s="6">
        <f t="shared" si="90"/>
        <v>70</v>
      </c>
      <c r="N2932" s="6">
        <f t="shared" si="91"/>
        <v>70</v>
      </c>
    </row>
    <row r="2933" spans="1:14" x14ac:dyDescent="0.25">
      <c r="A2933" s="6">
        <v>70</v>
      </c>
      <c r="G2933" s="6">
        <f t="shared" si="90"/>
        <v>70</v>
      </c>
      <c r="N2933" s="6">
        <f t="shared" si="91"/>
        <v>70</v>
      </c>
    </row>
    <row r="2934" spans="1:14" x14ac:dyDescent="0.25">
      <c r="A2934" s="6">
        <v>70</v>
      </c>
      <c r="G2934" s="6">
        <f t="shared" si="90"/>
        <v>70</v>
      </c>
      <c r="N2934" s="6">
        <f t="shared" si="91"/>
        <v>70</v>
      </c>
    </row>
    <row r="2935" spans="1:14" x14ac:dyDescent="0.25">
      <c r="A2935" s="6">
        <v>70</v>
      </c>
      <c r="G2935" s="6">
        <f t="shared" si="90"/>
        <v>70</v>
      </c>
      <c r="N2935" s="6">
        <f t="shared" si="91"/>
        <v>70</v>
      </c>
    </row>
    <row r="2936" spans="1:14" x14ac:dyDescent="0.25">
      <c r="A2936" s="6">
        <v>90</v>
      </c>
      <c r="G2936" s="6">
        <f t="shared" si="90"/>
        <v>90</v>
      </c>
      <c r="N2936" s="6">
        <f t="shared" si="91"/>
        <v>90</v>
      </c>
    </row>
    <row r="2937" spans="1:14" x14ac:dyDescent="0.25">
      <c r="A2937" s="6">
        <v>90</v>
      </c>
      <c r="G2937" s="6">
        <f t="shared" si="90"/>
        <v>90</v>
      </c>
      <c r="N2937" s="6">
        <f t="shared" si="91"/>
        <v>90</v>
      </c>
    </row>
    <row r="2938" spans="1:14" x14ac:dyDescent="0.25">
      <c r="A2938" s="6">
        <v>90</v>
      </c>
      <c r="G2938" s="6">
        <f t="shared" si="90"/>
        <v>90</v>
      </c>
      <c r="N2938" s="6">
        <f t="shared" si="91"/>
        <v>90</v>
      </c>
    </row>
    <row r="2939" spans="1:14" x14ac:dyDescent="0.25">
      <c r="A2939" s="6">
        <v>90</v>
      </c>
      <c r="G2939" s="6">
        <f t="shared" si="90"/>
        <v>90</v>
      </c>
      <c r="N2939" s="6">
        <f t="shared" si="91"/>
        <v>90</v>
      </c>
    </row>
    <row r="2940" spans="1:14" x14ac:dyDescent="0.25">
      <c r="A2940" s="6">
        <v>90</v>
      </c>
      <c r="G2940" s="6">
        <f t="shared" si="90"/>
        <v>90</v>
      </c>
      <c r="N2940" s="6">
        <f t="shared" si="91"/>
        <v>90</v>
      </c>
    </row>
    <row r="2941" spans="1:14" x14ac:dyDescent="0.25">
      <c r="A2941" s="6">
        <v>90</v>
      </c>
      <c r="G2941" s="6">
        <f t="shared" si="90"/>
        <v>90</v>
      </c>
      <c r="N2941" s="6">
        <f t="shared" si="91"/>
        <v>90</v>
      </c>
    </row>
    <row r="2942" spans="1:14" x14ac:dyDescent="0.25">
      <c r="A2942" s="6">
        <v>90</v>
      </c>
      <c r="G2942" s="6">
        <f t="shared" si="90"/>
        <v>90</v>
      </c>
      <c r="N2942" s="6">
        <f t="shared" si="91"/>
        <v>90</v>
      </c>
    </row>
    <row r="2943" spans="1:14" x14ac:dyDescent="0.25">
      <c r="A2943" s="6">
        <v>90</v>
      </c>
      <c r="G2943" s="6">
        <f t="shared" si="90"/>
        <v>90</v>
      </c>
      <c r="N2943" s="6">
        <f t="shared" si="91"/>
        <v>90</v>
      </c>
    </row>
    <row r="2944" spans="1:14" x14ac:dyDescent="0.25">
      <c r="A2944" s="6">
        <v>90</v>
      </c>
      <c r="G2944" s="6">
        <f t="shared" si="90"/>
        <v>90</v>
      </c>
      <c r="N2944" s="6">
        <f t="shared" si="91"/>
        <v>90</v>
      </c>
    </row>
    <row r="2945" spans="1:14" x14ac:dyDescent="0.25">
      <c r="A2945" s="6">
        <v>90</v>
      </c>
      <c r="G2945" s="6">
        <f t="shared" si="90"/>
        <v>90</v>
      </c>
      <c r="N2945" s="6">
        <f t="shared" si="91"/>
        <v>90</v>
      </c>
    </row>
    <row r="2946" spans="1:14" x14ac:dyDescent="0.25">
      <c r="A2946" s="6">
        <v>86</v>
      </c>
      <c r="G2946" s="6">
        <f t="shared" si="90"/>
        <v>86</v>
      </c>
      <c r="N2946" s="6">
        <f t="shared" si="91"/>
        <v>86</v>
      </c>
    </row>
    <row r="2947" spans="1:14" x14ac:dyDescent="0.25">
      <c r="A2947" s="6">
        <v>86</v>
      </c>
      <c r="G2947" s="6">
        <f t="shared" si="90"/>
        <v>86</v>
      </c>
      <c r="N2947" s="6">
        <f t="shared" si="91"/>
        <v>86</v>
      </c>
    </row>
    <row r="2948" spans="1:14" x14ac:dyDescent="0.25">
      <c r="A2948" s="6">
        <v>86</v>
      </c>
      <c r="G2948" s="6">
        <f t="shared" ref="G2948:G3011" si="92">IF(A2948&lt;12.5,"59",A2948)</f>
        <v>86</v>
      </c>
      <c r="N2948" s="6">
        <f t="shared" ref="N2948:N3011" si="93">IF(G2948&lt;=17.5,"61",G2948)</f>
        <v>86</v>
      </c>
    </row>
    <row r="2949" spans="1:14" x14ac:dyDescent="0.25">
      <c r="A2949" s="6">
        <v>86</v>
      </c>
      <c r="G2949" s="6">
        <f t="shared" si="92"/>
        <v>86</v>
      </c>
      <c r="N2949" s="6">
        <f t="shared" si="93"/>
        <v>86</v>
      </c>
    </row>
    <row r="2950" spans="1:14" x14ac:dyDescent="0.25">
      <c r="A2950" s="6">
        <v>86</v>
      </c>
      <c r="G2950" s="6">
        <f t="shared" si="92"/>
        <v>86</v>
      </c>
      <c r="N2950" s="6">
        <f t="shared" si="93"/>
        <v>86</v>
      </c>
    </row>
    <row r="2951" spans="1:14" x14ac:dyDescent="0.25">
      <c r="A2951" s="6">
        <v>61</v>
      </c>
      <c r="G2951" s="6">
        <f t="shared" si="92"/>
        <v>61</v>
      </c>
      <c r="N2951" s="6">
        <f t="shared" si="93"/>
        <v>61</v>
      </c>
    </row>
    <row r="2952" spans="1:14" x14ac:dyDescent="0.25">
      <c r="A2952" s="6">
        <v>68</v>
      </c>
      <c r="G2952" s="6">
        <f t="shared" si="92"/>
        <v>68</v>
      </c>
      <c r="N2952" s="6">
        <f t="shared" si="93"/>
        <v>68</v>
      </c>
    </row>
    <row r="2953" spans="1:14" x14ac:dyDescent="0.25">
      <c r="A2953" s="6">
        <v>68</v>
      </c>
      <c r="G2953" s="6">
        <f t="shared" si="92"/>
        <v>68</v>
      </c>
      <c r="N2953" s="6">
        <f t="shared" si="93"/>
        <v>68</v>
      </c>
    </row>
    <row r="2954" spans="1:14" x14ac:dyDescent="0.25">
      <c r="A2954" s="6">
        <v>68</v>
      </c>
      <c r="G2954" s="6">
        <f t="shared" si="92"/>
        <v>68</v>
      </c>
      <c r="N2954" s="6">
        <f t="shared" si="93"/>
        <v>68</v>
      </c>
    </row>
    <row r="2955" spans="1:14" x14ac:dyDescent="0.25">
      <c r="A2955" s="6">
        <v>68</v>
      </c>
      <c r="G2955" s="6">
        <f t="shared" si="92"/>
        <v>68</v>
      </c>
      <c r="N2955" s="6">
        <f t="shared" si="93"/>
        <v>68</v>
      </c>
    </row>
    <row r="2956" spans="1:14" x14ac:dyDescent="0.25">
      <c r="A2956" s="6">
        <v>68</v>
      </c>
      <c r="G2956" s="6">
        <f t="shared" si="92"/>
        <v>68</v>
      </c>
      <c r="N2956" s="6">
        <f t="shared" si="93"/>
        <v>68</v>
      </c>
    </row>
    <row r="2957" spans="1:14" x14ac:dyDescent="0.25">
      <c r="A2957" s="6">
        <v>68</v>
      </c>
      <c r="G2957" s="6">
        <f t="shared" si="92"/>
        <v>68</v>
      </c>
      <c r="N2957" s="6">
        <f t="shared" si="93"/>
        <v>68</v>
      </c>
    </row>
    <row r="2958" spans="1:14" x14ac:dyDescent="0.25">
      <c r="A2958" s="6">
        <v>68</v>
      </c>
      <c r="G2958" s="6">
        <f t="shared" si="92"/>
        <v>68</v>
      </c>
      <c r="N2958" s="6">
        <f t="shared" si="93"/>
        <v>68</v>
      </c>
    </row>
    <row r="2959" spans="1:14" x14ac:dyDescent="0.25">
      <c r="A2959" s="6">
        <v>68</v>
      </c>
      <c r="G2959" s="6">
        <f t="shared" si="92"/>
        <v>68</v>
      </c>
      <c r="N2959" s="6">
        <f t="shared" si="93"/>
        <v>68</v>
      </c>
    </row>
    <row r="2960" spans="1:14" x14ac:dyDescent="0.25">
      <c r="A2960" s="6">
        <v>68</v>
      </c>
      <c r="G2960" s="6">
        <f t="shared" si="92"/>
        <v>68</v>
      </c>
      <c r="N2960" s="6">
        <f t="shared" si="93"/>
        <v>68</v>
      </c>
    </row>
    <row r="2961" spans="1:14" x14ac:dyDescent="0.25">
      <c r="A2961" s="6">
        <v>68</v>
      </c>
      <c r="G2961" s="6">
        <f t="shared" si="92"/>
        <v>68</v>
      </c>
      <c r="N2961" s="6">
        <f t="shared" si="93"/>
        <v>68</v>
      </c>
    </row>
    <row r="2962" spans="1:14" x14ac:dyDescent="0.25">
      <c r="A2962" s="6">
        <v>74</v>
      </c>
      <c r="G2962" s="6">
        <f t="shared" si="92"/>
        <v>74</v>
      </c>
      <c r="N2962" s="6">
        <f t="shared" si="93"/>
        <v>74</v>
      </c>
    </row>
    <row r="2963" spans="1:14" x14ac:dyDescent="0.25">
      <c r="A2963" s="6">
        <v>74</v>
      </c>
      <c r="G2963" s="6">
        <f t="shared" si="92"/>
        <v>74</v>
      </c>
      <c r="N2963" s="6">
        <f t="shared" si="93"/>
        <v>74</v>
      </c>
    </row>
    <row r="2964" spans="1:14" x14ac:dyDescent="0.25">
      <c r="A2964" s="6">
        <v>74</v>
      </c>
      <c r="G2964" s="6">
        <f t="shared" si="92"/>
        <v>74</v>
      </c>
      <c r="N2964" s="6">
        <f t="shared" si="93"/>
        <v>74</v>
      </c>
    </row>
    <row r="2965" spans="1:14" x14ac:dyDescent="0.25">
      <c r="A2965" s="6">
        <v>74</v>
      </c>
      <c r="G2965" s="6">
        <f t="shared" si="92"/>
        <v>74</v>
      </c>
      <c r="N2965" s="6">
        <f t="shared" si="93"/>
        <v>74</v>
      </c>
    </row>
    <row r="2966" spans="1:14" x14ac:dyDescent="0.25">
      <c r="A2966" s="6">
        <v>74</v>
      </c>
      <c r="G2966" s="6">
        <f t="shared" si="92"/>
        <v>74</v>
      </c>
      <c r="N2966" s="6">
        <f t="shared" si="93"/>
        <v>74</v>
      </c>
    </row>
    <row r="2967" spans="1:14" x14ac:dyDescent="0.25">
      <c r="A2967" s="6">
        <v>74</v>
      </c>
      <c r="G2967" s="6">
        <f t="shared" si="92"/>
        <v>74</v>
      </c>
      <c r="N2967" s="6">
        <f t="shared" si="93"/>
        <v>74</v>
      </c>
    </row>
    <row r="2968" spans="1:14" x14ac:dyDescent="0.25">
      <c r="A2968" s="6">
        <v>74</v>
      </c>
      <c r="G2968" s="6">
        <f t="shared" si="92"/>
        <v>74</v>
      </c>
      <c r="N2968" s="6">
        <f t="shared" si="93"/>
        <v>74</v>
      </c>
    </row>
    <row r="2969" spans="1:14" x14ac:dyDescent="0.25">
      <c r="A2969" s="6">
        <v>74</v>
      </c>
      <c r="G2969" s="6">
        <f t="shared" si="92"/>
        <v>74</v>
      </c>
      <c r="N2969" s="6">
        <f t="shared" si="93"/>
        <v>74</v>
      </c>
    </row>
    <row r="2970" spans="1:14" x14ac:dyDescent="0.25">
      <c r="A2970" s="6">
        <v>74</v>
      </c>
      <c r="G2970" s="6">
        <f t="shared" si="92"/>
        <v>74</v>
      </c>
      <c r="N2970" s="6">
        <f t="shared" si="93"/>
        <v>74</v>
      </c>
    </row>
    <row r="2971" spans="1:14" x14ac:dyDescent="0.25">
      <c r="A2971" s="6">
        <v>74</v>
      </c>
      <c r="G2971" s="6">
        <f t="shared" si="92"/>
        <v>74</v>
      </c>
      <c r="N2971" s="6">
        <f t="shared" si="93"/>
        <v>74</v>
      </c>
    </row>
    <row r="2972" spans="1:14" x14ac:dyDescent="0.25">
      <c r="A2972" s="6">
        <v>74</v>
      </c>
      <c r="G2972" s="6">
        <f t="shared" si="92"/>
        <v>74</v>
      </c>
      <c r="N2972" s="6">
        <f t="shared" si="93"/>
        <v>74</v>
      </c>
    </row>
    <row r="2973" spans="1:14" x14ac:dyDescent="0.25">
      <c r="A2973" s="6">
        <v>74</v>
      </c>
      <c r="G2973" s="6">
        <f t="shared" si="92"/>
        <v>74</v>
      </c>
      <c r="N2973" s="6">
        <f t="shared" si="93"/>
        <v>74</v>
      </c>
    </row>
    <row r="2974" spans="1:14" x14ac:dyDescent="0.25">
      <c r="A2974" s="6">
        <v>74</v>
      </c>
      <c r="G2974" s="6">
        <f t="shared" si="92"/>
        <v>74</v>
      </c>
      <c r="N2974" s="6">
        <f t="shared" si="93"/>
        <v>74</v>
      </c>
    </row>
    <row r="2975" spans="1:14" x14ac:dyDescent="0.25">
      <c r="A2975" s="6">
        <v>74</v>
      </c>
      <c r="G2975" s="6">
        <f t="shared" si="92"/>
        <v>74</v>
      </c>
      <c r="N2975" s="6">
        <f t="shared" si="93"/>
        <v>74</v>
      </c>
    </row>
    <row r="2976" spans="1:14" x14ac:dyDescent="0.25">
      <c r="A2976" s="6">
        <v>85</v>
      </c>
      <c r="G2976" s="6">
        <f t="shared" si="92"/>
        <v>85</v>
      </c>
      <c r="N2976" s="6">
        <f t="shared" si="93"/>
        <v>85</v>
      </c>
    </row>
    <row r="2977" spans="1:14" x14ac:dyDescent="0.25">
      <c r="A2977" s="6">
        <v>85</v>
      </c>
      <c r="G2977" s="6">
        <f t="shared" si="92"/>
        <v>85</v>
      </c>
      <c r="N2977" s="6">
        <f t="shared" si="93"/>
        <v>85</v>
      </c>
    </row>
    <row r="2978" spans="1:14" x14ac:dyDescent="0.25">
      <c r="A2978" s="6">
        <v>85</v>
      </c>
      <c r="G2978" s="6">
        <f t="shared" si="92"/>
        <v>85</v>
      </c>
      <c r="N2978" s="6">
        <f t="shared" si="93"/>
        <v>85</v>
      </c>
    </row>
    <row r="2979" spans="1:14" x14ac:dyDescent="0.25">
      <c r="A2979" s="6">
        <v>85</v>
      </c>
      <c r="G2979" s="6">
        <f t="shared" si="92"/>
        <v>85</v>
      </c>
      <c r="N2979" s="6">
        <f t="shared" si="93"/>
        <v>85</v>
      </c>
    </row>
    <row r="2980" spans="1:14" x14ac:dyDescent="0.25">
      <c r="A2980" s="6">
        <v>85</v>
      </c>
      <c r="G2980" s="6">
        <f t="shared" si="92"/>
        <v>85</v>
      </c>
      <c r="N2980" s="6">
        <f t="shared" si="93"/>
        <v>85</v>
      </c>
    </row>
    <row r="2981" spans="1:14" x14ac:dyDescent="0.25">
      <c r="A2981" s="6">
        <v>85</v>
      </c>
      <c r="G2981" s="6">
        <f t="shared" si="92"/>
        <v>85</v>
      </c>
      <c r="N2981" s="6">
        <f t="shared" si="93"/>
        <v>85</v>
      </c>
    </row>
    <row r="2982" spans="1:14" x14ac:dyDescent="0.25">
      <c r="A2982" s="6">
        <v>85</v>
      </c>
      <c r="G2982" s="6">
        <f t="shared" si="92"/>
        <v>85</v>
      </c>
      <c r="N2982" s="6">
        <f t="shared" si="93"/>
        <v>85</v>
      </c>
    </row>
    <row r="2983" spans="1:14" x14ac:dyDescent="0.25">
      <c r="A2983" s="6">
        <v>85</v>
      </c>
      <c r="G2983" s="6">
        <f t="shared" si="92"/>
        <v>85</v>
      </c>
      <c r="N2983" s="6">
        <f t="shared" si="93"/>
        <v>85</v>
      </c>
    </row>
    <row r="2984" spans="1:14" x14ac:dyDescent="0.25">
      <c r="A2984" s="6">
        <v>85</v>
      </c>
      <c r="G2984" s="6">
        <f t="shared" si="92"/>
        <v>85</v>
      </c>
      <c r="N2984" s="6">
        <f t="shared" si="93"/>
        <v>85</v>
      </c>
    </row>
    <row r="2985" spans="1:14" x14ac:dyDescent="0.25">
      <c r="A2985" s="6">
        <v>85</v>
      </c>
      <c r="G2985" s="6">
        <f t="shared" si="92"/>
        <v>85</v>
      </c>
      <c r="N2985" s="6">
        <f t="shared" si="93"/>
        <v>85</v>
      </c>
    </row>
    <row r="2986" spans="1:14" x14ac:dyDescent="0.25">
      <c r="A2986" s="6">
        <v>85</v>
      </c>
      <c r="G2986" s="6">
        <f t="shared" si="92"/>
        <v>85</v>
      </c>
      <c r="N2986" s="6">
        <f t="shared" si="93"/>
        <v>85</v>
      </c>
    </row>
    <row r="2987" spans="1:14" x14ac:dyDescent="0.25">
      <c r="A2987" s="6">
        <v>85</v>
      </c>
      <c r="G2987" s="6">
        <f t="shared" si="92"/>
        <v>85</v>
      </c>
      <c r="N2987" s="6">
        <f t="shared" si="93"/>
        <v>85</v>
      </c>
    </row>
    <row r="2988" spans="1:14" x14ac:dyDescent="0.25">
      <c r="A2988" s="6">
        <v>87</v>
      </c>
      <c r="G2988" s="6">
        <f t="shared" si="92"/>
        <v>87</v>
      </c>
      <c r="N2988" s="6">
        <f t="shared" si="93"/>
        <v>87</v>
      </c>
    </row>
    <row r="2989" spans="1:14" x14ac:dyDescent="0.25">
      <c r="A2989" s="6">
        <v>87</v>
      </c>
      <c r="G2989" s="6">
        <f t="shared" si="92"/>
        <v>87</v>
      </c>
      <c r="N2989" s="6">
        <f t="shared" si="93"/>
        <v>87</v>
      </c>
    </row>
    <row r="2990" spans="1:14" x14ac:dyDescent="0.25">
      <c r="A2990" s="6">
        <v>87</v>
      </c>
      <c r="G2990" s="6">
        <f t="shared" si="92"/>
        <v>87</v>
      </c>
      <c r="N2990" s="6">
        <f t="shared" si="93"/>
        <v>87</v>
      </c>
    </row>
    <row r="2991" spans="1:14" x14ac:dyDescent="0.25">
      <c r="A2991" s="6">
        <v>87</v>
      </c>
      <c r="G2991" s="6">
        <f t="shared" si="92"/>
        <v>87</v>
      </c>
      <c r="N2991" s="6">
        <f t="shared" si="93"/>
        <v>87</v>
      </c>
    </row>
    <row r="2992" spans="1:14" x14ac:dyDescent="0.25">
      <c r="A2992" s="6">
        <v>87</v>
      </c>
      <c r="G2992" s="6">
        <f t="shared" si="92"/>
        <v>87</v>
      </c>
      <c r="N2992" s="6">
        <f t="shared" si="93"/>
        <v>87</v>
      </c>
    </row>
    <row r="2993" spans="1:14" x14ac:dyDescent="0.25">
      <c r="A2993" s="6">
        <v>87</v>
      </c>
      <c r="G2993" s="6">
        <f t="shared" si="92"/>
        <v>87</v>
      </c>
      <c r="N2993" s="6">
        <f t="shared" si="93"/>
        <v>87</v>
      </c>
    </row>
    <row r="2994" spans="1:14" x14ac:dyDescent="0.25">
      <c r="A2994" s="6">
        <v>87</v>
      </c>
      <c r="G2994" s="6">
        <f t="shared" si="92"/>
        <v>87</v>
      </c>
      <c r="N2994" s="6">
        <f t="shared" si="93"/>
        <v>87</v>
      </c>
    </row>
    <row r="2995" spans="1:14" x14ac:dyDescent="0.25">
      <c r="A2995" s="6">
        <v>87</v>
      </c>
      <c r="G2995" s="6">
        <f t="shared" si="92"/>
        <v>87</v>
      </c>
      <c r="N2995" s="6">
        <f t="shared" si="93"/>
        <v>87</v>
      </c>
    </row>
    <row r="2996" spans="1:14" x14ac:dyDescent="0.25">
      <c r="A2996" s="6">
        <v>87</v>
      </c>
      <c r="G2996" s="6">
        <f t="shared" si="92"/>
        <v>87</v>
      </c>
      <c r="N2996" s="6">
        <f t="shared" si="93"/>
        <v>87</v>
      </c>
    </row>
    <row r="2997" spans="1:14" x14ac:dyDescent="0.25">
      <c r="A2997" s="6">
        <v>87</v>
      </c>
      <c r="G2997" s="6">
        <f t="shared" si="92"/>
        <v>87</v>
      </c>
      <c r="N2997" s="6">
        <f t="shared" si="93"/>
        <v>87</v>
      </c>
    </row>
    <row r="2998" spans="1:14" x14ac:dyDescent="0.25">
      <c r="A2998" s="6">
        <v>87</v>
      </c>
      <c r="G2998" s="6">
        <f t="shared" si="92"/>
        <v>87</v>
      </c>
      <c r="N2998" s="6">
        <f t="shared" si="93"/>
        <v>87</v>
      </c>
    </row>
    <row r="2999" spans="1:14" x14ac:dyDescent="0.25">
      <c r="A2999" s="6">
        <v>90</v>
      </c>
      <c r="G2999" s="6">
        <f t="shared" si="92"/>
        <v>90</v>
      </c>
      <c r="N2999" s="6">
        <f t="shared" si="93"/>
        <v>90</v>
      </c>
    </row>
    <row r="3000" spans="1:14" x14ac:dyDescent="0.25">
      <c r="A3000" s="6">
        <v>90</v>
      </c>
      <c r="G3000" s="6">
        <f t="shared" si="92"/>
        <v>90</v>
      </c>
      <c r="N3000" s="6">
        <f t="shared" si="93"/>
        <v>90</v>
      </c>
    </row>
    <row r="3001" spans="1:14" x14ac:dyDescent="0.25">
      <c r="A3001" s="6">
        <v>90</v>
      </c>
      <c r="G3001" s="6">
        <f t="shared" si="92"/>
        <v>90</v>
      </c>
      <c r="N3001" s="6">
        <f t="shared" si="93"/>
        <v>90</v>
      </c>
    </row>
    <row r="3002" spans="1:14" x14ac:dyDescent="0.25">
      <c r="A3002" s="6">
        <v>90</v>
      </c>
      <c r="G3002" s="6">
        <f t="shared" si="92"/>
        <v>90</v>
      </c>
      <c r="N3002" s="6">
        <f t="shared" si="93"/>
        <v>90</v>
      </c>
    </row>
    <row r="3003" spans="1:14" x14ac:dyDescent="0.25">
      <c r="A3003" s="6">
        <v>90</v>
      </c>
      <c r="G3003" s="6">
        <f t="shared" si="92"/>
        <v>90</v>
      </c>
      <c r="N3003" s="6">
        <f t="shared" si="93"/>
        <v>90</v>
      </c>
    </row>
    <row r="3004" spans="1:14" x14ac:dyDescent="0.25">
      <c r="A3004" s="6">
        <v>71</v>
      </c>
      <c r="G3004" s="6">
        <f t="shared" si="92"/>
        <v>71</v>
      </c>
      <c r="N3004" s="6">
        <f t="shared" si="93"/>
        <v>71</v>
      </c>
    </row>
    <row r="3005" spans="1:14" x14ac:dyDescent="0.25">
      <c r="A3005" s="6">
        <v>71</v>
      </c>
      <c r="G3005" s="6">
        <f t="shared" si="92"/>
        <v>71</v>
      </c>
      <c r="N3005" s="6">
        <f t="shared" si="93"/>
        <v>71</v>
      </c>
    </row>
    <row r="3006" spans="1:14" x14ac:dyDescent="0.25">
      <c r="A3006" s="6">
        <v>71</v>
      </c>
      <c r="G3006" s="6">
        <f t="shared" si="92"/>
        <v>71</v>
      </c>
      <c r="N3006" s="6">
        <f t="shared" si="93"/>
        <v>71</v>
      </c>
    </row>
    <row r="3007" spans="1:14" x14ac:dyDescent="0.25">
      <c r="A3007" s="6">
        <v>71</v>
      </c>
      <c r="G3007" s="6">
        <f t="shared" si="92"/>
        <v>71</v>
      </c>
      <c r="N3007" s="6">
        <f t="shared" si="93"/>
        <v>71</v>
      </c>
    </row>
    <row r="3008" spans="1:14" x14ac:dyDescent="0.25">
      <c r="A3008" s="6">
        <v>71</v>
      </c>
      <c r="G3008" s="6">
        <f t="shared" si="92"/>
        <v>71</v>
      </c>
      <c r="N3008" s="6">
        <f t="shared" si="93"/>
        <v>71</v>
      </c>
    </row>
    <row r="3009" spans="1:14" x14ac:dyDescent="0.25">
      <c r="A3009" s="6">
        <v>71</v>
      </c>
      <c r="G3009" s="6">
        <f t="shared" si="92"/>
        <v>71</v>
      </c>
      <c r="N3009" s="6">
        <f t="shared" si="93"/>
        <v>71</v>
      </c>
    </row>
    <row r="3010" spans="1:14" x14ac:dyDescent="0.25">
      <c r="A3010" s="6">
        <v>71</v>
      </c>
      <c r="G3010" s="6">
        <f t="shared" si="92"/>
        <v>71</v>
      </c>
      <c r="N3010" s="6">
        <f t="shared" si="93"/>
        <v>71</v>
      </c>
    </row>
    <row r="3011" spans="1:14" x14ac:dyDescent="0.25">
      <c r="A3011" s="6">
        <v>71</v>
      </c>
      <c r="G3011" s="6">
        <f t="shared" si="92"/>
        <v>71</v>
      </c>
      <c r="N3011" s="6">
        <f t="shared" si="93"/>
        <v>71</v>
      </c>
    </row>
    <row r="3012" spans="1:14" x14ac:dyDescent="0.25">
      <c r="A3012" s="6">
        <v>71</v>
      </c>
      <c r="G3012" s="6">
        <f t="shared" ref="G3012:G3075" si="94">IF(A3012&lt;12.5,"59",A3012)</f>
        <v>71</v>
      </c>
      <c r="N3012" s="6">
        <f t="shared" ref="N3012:N3075" si="95">IF(G3012&lt;=17.5,"61",G3012)</f>
        <v>71</v>
      </c>
    </row>
    <row r="3013" spans="1:14" x14ac:dyDescent="0.25">
      <c r="A3013" s="6">
        <v>71</v>
      </c>
      <c r="G3013" s="6">
        <f t="shared" si="94"/>
        <v>71</v>
      </c>
      <c r="N3013" s="6">
        <f t="shared" si="95"/>
        <v>71</v>
      </c>
    </row>
    <row r="3014" spans="1:14" x14ac:dyDescent="0.25">
      <c r="A3014" s="6">
        <v>71</v>
      </c>
      <c r="G3014" s="6">
        <f t="shared" si="94"/>
        <v>71</v>
      </c>
      <c r="N3014" s="6">
        <f t="shared" si="95"/>
        <v>71</v>
      </c>
    </row>
    <row r="3015" spans="1:14" x14ac:dyDescent="0.25">
      <c r="A3015" s="6">
        <v>71</v>
      </c>
      <c r="G3015" s="6">
        <f t="shared" si="94"/>
        <v>71</v>
      </c>
      <c r="N3015" s="6">
        <f t="shared" si="95"/>
        <v>71</v>
      </c>
    </row>
    <row r="3016" spans="1:14" x14ac:dyDescent="0.25">
      <c r="A3016" s="6">
        <v>71</v>
      </c>
      <c r="G3016" s="6">
        <f t="shared" si="94"/>
        <v>71</v>
      </c>
      <c r="N3016" s="6">
        <f t="shared" si="95"/>
        <v>71</v>
      </c>
    </row>
    <row r="3017" spans="1:14" x14ac:dyDescent="0.25">
      <c r="A3017" s="6">
        <v>71</v>
      </c>
      <c r="G3017" s="6">
        <f t="shared" si="94"/>
        <v>71</v>
      </c>
      <c r="N3017" s="6">
        <f t="shared" si="95"/>
        <v>71</v>
      </c>
    </row>
    <row r="3018" spans="1:14" x14ac:dyDescent="0.25">
      <c r="A3018" s="6">
        <v>82</v>
      </c>
      <c r="G3018" s="6">
        <f t="shared" si="94"/>
        <v>82</v>
      </c>
      <c r="N3018" s="6">
        <f t="shared" si="95"/>
        <v>82</v>
      </c>
    </row>
    <row r="3019" spans="1:14" x14ac:dyDescent="0.25">
      <c r="A3019" s="6">
        <v>82</v>
      </c>
      <c r="G3019" s="6">
        <f t="shared" si="94"/>
        <v>82</v>
      </c>
      <c r="N3019" s="6">
        <f t="shared" si="95"/>
        <v>82</v>
      </c>
    </row>
    <row r="3020" spans="1:14" x14ac:dyDescent="0.25">
      <c r="A3020" s="6">
        <v>82</v>
      </c>
      <c r="G3020" s="6">
        <f t="shared" si="94"/>
        <v>82</v>
      </c>
      <c r="N3020" s="6">
        <f t="shared" si="95"/>
        <v>82</v>
      </c>
    </row>
    <row r="3021" spans="1:14" x14ac:dyDescent="0.25">
      <c r="A3021" s="6">
        <v>82</v>
      </c>
      <c r="G3021" s="6">
        <f t="shared" si="94"/>
        <v>82</v>
      </c>
      <c r="N3021" s="6">
        <f t="shared" si="95"/>
        <v>82</v>
      </c>
    </row>
    <row r="3022" spans="1:14" x14ac:dyDescent="0.25">
      <c r="A3022" s="6">
        <v>82</v>
      </c>
      <c r="G3022" s="6">
        <f t="shared" si="94"/>
        <v>82</v>
      </c>
      <c r="N3022" s="6">
        <f t="shared" si="95"/>
        <v>82</v>
      </c>
    </row>
    <row r="3023" spans="1:14" x14ac:dyDescent="0.25">
      <c r="A3023" s="6">
        <v>82</v>
      </c>
      <c r="G3023" s="6">
        <f t="shared" si="94"/>
        <v>82</v>
      </c>
      <c r="N3023" s="6">
        <f t="shared" si="95"/>
        <v>82</v>
      </c>
    </row>
    <row r="3024" spans="1:14" x14ac:dyDescent="0.25">
      <c r="A3024" s="6">
        <v>82</v>
      </c>
      <c r="G3024" s="6">
        <f t="shared" si="94"/>
        <v>82</v>
      </c>
      <c r="N3024" s="6">
        <f t="shared" si="95"/>
        <v>82</v>
      </c>
    </row>
    <row r="3025" spans="1:14" x14ac:dyDescent="0.25">
      <c r="A3025" s="6">
        <v>82</v>
      </c>
      <c r="G3025" s="6">
        <f t="shared" si="94"/>
        <v>82</v>
      </c>
      <c r="N3025" s="6">
        <f t="shared" si="95"/>
        <v>82</v>
      </c>
    </row>
    <row r="3026" spans="1:14" x14ac:dyDescent="0.25">
      <c r="A3026" s="6">
        <v>82</v>
      </c>
      <c r="G3026" s="6">
        <f t="shared" si="94"/>
        <v>82</v>
      </c>
      <c r="N3026" s="6">
        <f t="shared" si="95"/>
        <v>82</v>
      </c>
    </row>
    <row r="3027" spans="1:14" x14ac:dyDescent="0.25">
      <c r="A3027" s="6">
        <v>82</v>
      </c>
      <c r="G3027" s="6">
        <f t="shared" si="94"/>
        <v>82</v>
      </c>
      <c r="N3027" s="6">
        <f t="shared" si="95"/>
        <v>82</v>
      </c>
    </row>
    <row r="3028" spans="1:14" x14ac:dyDescent="0.25">
      <c r="A3028" s="6">
        <v>82</v>
      </c>
      <c r="G3028" s="6">
        <f t="shared" si="94"/>
        <v>82</v>
      </c>
      <c r="N3028" s="6">
        <f t="shared" si="95"/>
        <v>82</v>
      </c>
    </row>
    <row r="3029" spans="1:14" x14ac:dyDescent="0.25">
      <c r="A3029" s="6">
        <v>90</v>
      </c>
      <c r="G3029" s="6">
        <f t="shared" si="94"/>
        <v>90</v>
      </c>
      <c r="N3029" s="6">
        <f t="shared" si="95"/>
        <v>90</v>
      </c>
    </row>
    <row r="3030" spans="1:14" x14ac:dyDescent="0.25">
      <c r="A3030" s="6">
        <v>90</v>
      </c>
      <c r="G3030" s="6">
        <f t="shared" si="94"/>
        <v>90</v>
      </c>
      <c r="N3030" s="6">
        <f t="shared" si="95"/>
        <v>90</v>
      </c>
    </row>
    <row r="3031" spans="1:14" x14ac:dyDescent="0.25">
      <c r="A3031" s="6">
        <v>90</v>
      </c>
      <c r="G3031" s="6">
        <f t="shared" si="94"/>
        <v>90</v>
      </c>
      <c r="N3031" s="6">
        <f t="shared" si="95"/>
        <v>90</v>
      </c>
    </row>
    <row r="3032" spans="1:14" x14ac:dyDescent="0.25">
      <c r="A3032" s="6">
        <v>90</v>
      </c>
      <c r="G3032" s="6">
        <f t="shared" si="94"/>
        <v>90</v>
      </c>
      <c r="N3032" s="6">
        <f t="shared" si="95"/>
        <v>90</v>
      </c>
    </row>
    <row r="3033" spans="1:14" x14ac:dyDescent="0.25">
      <c r="A3033" s="6">
        <v>90</v>
      </c>
      <c r="G3033" s="6">
        <f t="shared" si="94"/>
        <v>90</v>
      </c>
      <c r="N3033" s="6">
        <f t="shared" si="95"/>
        <v>90</v>
      </c>
    </row>
    <row r="3034" spans="1:14" x14ac:dyDescent="0.25">
      <c r="A3034" s="6">
        <v>84</v>
      </c>
      <c r="G3034" s="6">
        <f t="shared" si="94"/>
        <v>84</v>
      </c>
      <c r="N3034" s="6">
        <f t="shared" si="95"/>
        <v>84</v>
      </c>
    </row>
    <row r="3035" spans="1:14" x14ac:dyDescent="0.25">
      <c r="A3035" s="6">
        <v>84</v>
      </c>
      <c r="G3035" s="6">
        <f t="shared" si="94"/>
        <v>84</v>
      </c>
      <c r="N3035" s="6">
        <f t="shared" si="95"/>
        <v>84</v>
      </c>
    </row>
    <row r="3036" spans="1:14" x14ac:dyDescent="0.25">
      <c r="A3036" s="6">
        <v>84</v>
      </c>
      <c r="G3036" s="6">
        <f t="shared" si="94"/>
        <v>84</v>
      </c>
      <c r="N3036" s="6">
        <f t="shared" si="95"/>
        <v>84</v>
      </c>
    </row>
    <row r="3037" spans="1:14" x14ac:dyDescent="0.25">
      <c r="A3037" s="6">
        <v>84</v>
      </c>
      <c r="G3037" s="6">
        <f t="shared" si="94"/>
        <v>84</v>
      </c>
      <c r="N3037" s="6">
        <f t="shared" si="95"/>
        <v>84</v>
      </c>
    </row>
    <row r="3038" spans="1:14" x14ac:dyDescent="0.25">
      <c r="A3038" s="6">
        <v>84</v>
      </c>
      <c r="G3038" s="6">
        <f t="shared" si="94"/>
        <v>84</v>
      </c>
      <c r="N3038" s="6">
        <f t="shared" si="95"/>
        <v>84</v>
      </c>
    </row>
    <row r="3039" spans="1:14" x14ac:dyDescent="0.25">
      <c r="A3039" s="6">
        <v>84</v>
      </c>
      <c r="G3039" s="6">
        <f t="shared" si="94"/>
        <v>84</v>
      </c>
      <c r="N3039" s="6">
        <f t="shared" si="95"/>
        <v>84</v>
      </c>
    </row>
    <row r="3040" spans="1:14" x14ac:dyDescent="0.25">
      <c r="A3040" s="6">
        <v>84</v>
      </c>
      <c r="G3040" s="6">
        <f t="shared" si="94"/>
        <v>84</v>
      </c>
      <c r="N3040" s="6">
        <f t="shared" si="95"/>
        <v>84</v>
      </c>
    </row>
    <row r="3041" spans="1:14" x14ac:dyDescent="0.25">
      <c r="A3041" s="6">
        <v>84</v>
      </c>
      <c r="G3041" s="6">
        <f t="shared" si="94"/>
        <v>84</v>
      </c>
      <c r="N3041" s="6">
        <f t="shared" si="95"/>
        <v>84</v>
      </c>
    </row>
    <row r="3042" spans="1:14" x14ac:dyDescent="0.25">
      <c r="A3042" s="6">
        <v>84</v>
      </c>
      <c r="G3042" s="6">
        <f t="shared" si="94"/>
        <v>84</v>
      </c>
      <c r="N3042" s="6">
        <f t="shared" si="95"/>
        <v>84</v>
      </c>
    </row>
    <row r="3043" spans="1:14" x14ac:dyDescent="0.25">
      <c r="A3043" s="6">
        <v>84</v>
      </c>
      <c r="G3043" s="6">
        <f t="shared" si="94"/>
        <v>84</v>
      </c>
      <c r="N3043" s="6">
        <f t="shared" si="95"/>
        <v>84</v>
      </c>
    </row>
    <row r="3044" spans="1:14" x14ac:dyDescent="0.25">
      <c r="A3044" s="6">
        <v>84</v>
      </c>
      <c r="G3044" s="6">
        <f t="shared" si="94"/>
        <v>84</v>
      </c>
      <c r="N3044" s="6">
        <f t="shared" si="95"/>
        <v>84</v>
      </c>
    </row>
    <row r="3045" spans="1:14" x14ac:dyDescent="0.25">
      <c r="A3045" s="6">
        <v>84</v>
      </c>
      <c r="G3045" s="6">
        <f t="shared" si="94"/>
        <v>84</v>
      </c>
      <c r="N3045" s="6">
        <f t="shared" si="95"/>
        <v>84</v>
      </c>
    </row>
    <row r="3046" spans="1:14" x14ac:dyDescent="0.25">
      <c r="A3046" s="6">
        <v>84</v>
      </c>
      <c r="G3046" s="6">
        <f t="shared" si="94"/>
        <v>84</v>
      </c>
      <c r="N3046" s="6">
        <f t="shared" si="95"/>
        <v>84</v>
      </c>
    </row>
    <row r="3047" spans="1:14" x14ac:dyDescent="0.25">
      <c r="A3047" s="6">
        <v>84</v>
      </c>
      <c r="G3047" s="6">
        <f t="shared" si="94"/>
        <v>84</v>
      </c>
      <c r="N3047" s="6">
        <f t="shared" si="95"/>
        <v>84</v>
      </c>
    </row>
    <row r="3048" spans="1:14" x14ac:dyDescent="0.25">
      <c r="A3048" s="6">
        <v>90</v>
      </c>
      <c r="G3048" s="6">
        <f t="shared" si="94"/>
        <v>90</v>
      </c>
      <c r="N3048" s="6">
        <f t="shared" si="95"/>
        <v>90</v>
      </c>
    </row>
    <row r="3049" spans="1:14" x14ac:dyDescent="0.25">
      <c r="A3049" s="6">
        <v>90</v>
      </c>
      <c r="G3049" s="6">
        <f t="shared" si="94"/>
        <v>90</v>
      </c>
      <c r="N3049" s="6">
        <f t="shared" si="95"/>
        <v>90</v>
      </c>
    </row>
    <row r="3050" spans="1:14" x14ac:dyDescent="0.25">
      <c r="A3050" s="6">
        <v>90</v>
      </c>
      <c r="G3050" s="6">
        <f t="shared" si="94"/>
        <v>90</v>
      </c>
      <c r="N3050" s="6">
        <f t="shared" si="95"/>
        <v>90</v>
      </c>
    </row>
    <row r="3051" spans="1:14" x14ac:dyDescent="0.25">
      <c r="A3051" s="6">
        <v>90</v>
      </c>
      <c r="G3051" s="6">
        <f t="shared" si="94"/>
        <v>90</v>
      </c>
      <c r="N3051" s="6">
        <f t="shared" si="95"/>
        <v>90</v>
      </c>
    </row>
    <row r="3052" spans="1:14" x14ac:dyDescent="0.25">
      <c r="A3052" s="6">
        <v>90</v>
      </c>
      <c r="G3052" s="6">
        <f t="shared" si="94"/>
        <v>90</v>
      </c>
      <c r="N3052" s="6">
        <f t="shared" si="95"/>
        <v>90</v>
      </c>
    </row>
    <row r="3053" spans="1:14" x14ac:dyDescent="0.25">
      <c r="A3053" s="6">
        <v>90</v>
      </c>
      <c r="G3053" s="6">
        <f t="shared" si="94"/>
        <v>90</v>
      </c>
      <c r="N3053" s="6">
        <f t="shared" si="95"/>
        <v>90</v>
      </c>
    </row>
    <row r="3054" spans="1:14" x14ac:dyDescent="0.25">
      <c r="A3054" s="6">
        <v>90</v>
      </c>
      <c r="G3054" s="6">
        <f t="shared" si="94"/>
        <v>90</v>
      </c>
      <c r="N3054" s="6">
        <f t="shared" si="95"/>
        <v>90</v>
      </c>
    </row>
    <row r="3055" spans="1:14" x14ac:dyDescent="0.25">
      <c r="A3055" s="6">
        <v>90</v>
      </c>
      <c r="G3055" s="6">
        <f t="shared" si="94"/>
        <v>90</v>
      </c>
      <c r="N3055" s="6">
        <f t="shared" si="95"/>
        <v>90</v>
      </c>
    </row>
    <row r="3056" spans="1:14" x14ac:dyDescent="0.25">
      <c r="A3056" s="6">
        <v>90</v>
      </c>
      <c r="G3056" s="6">
        <f t="shared" si="94"/>
        <v>90</v>
      </c>
      <c r="N3056" s="6">
        <f t="shared" si="95"/>
        <v>90</v>
      </c>
    </row>
    <row r="3057" spans="1:14" x14ac:dyDescent="0.25">
      <c r="A3057" s="6">
        <v>90</v>
      </c>
      <c r="G3057" s="6">
        <f t="shared" si="94"/>
        <v>90</v>
      </c>
      <c r="N3057" s="6">
        <f t="shared" si="95"/>
        <v>90</v>
      </c>
    </row>
    <row r="3058" spans="1:14" x14ac:dyDescent="0.25">
      <c r="A3058" s="6">
        <v>90</v>
      </c>
      <c r="G3058" s="6">
        <f t="shared" si="94"/>
        <v>90</v>
      </c>
      <c r="N3058" s="6">
        <f t="shared" si="95"/>
        <v>90</v>
      </c>
    </row>
    <row r="3059" spans="1:14" x14ac:dyDescent="0.25">
      <c r="A3059" s="6">
        <v>79</v>
      </c>
      <c r="G3059" s="6">
        <f t="shared" si="94"/>
        <v>79</v>
      </c>
      <c r="N3059" s="6">
        <f t="shared" si="95"/>
        <v>79</v>
      </c>
    </row>
    <row r="3060" spans="1:14" x14ac:dyDescent="0.25">
      <c r="A3060" s="6">
        <v>79</v>
      </c>
      <c r="G3060" s="6">
        <f t="shared" si="94"/>
        <v>79</v>
      </c>
      <c r="N3060" s="6">
        <f t="shared" si="95"/>
        <v>79</v>
      </c>
    </row>
    <row r="3061" spans="1:14" x14ac:dyDescent="0.25">
      <c r="A3061" s="6">
        <v>79</v>
      </c>
      <c r="G3061" s="6">
        <f t="shared" si="94"/>
        <v>79</v>
      </c>
      <c r="N3061" s="6">
        <f t="shared" si="95"/>
        <v>79</v>
      </c>
    </row>
    <row r="3062" spans="1:14" x14ac:dyDescent="0.25">
      <c r="A3062" s="6">
        <v>79</v>
      </c>
      <c r="G3062" s="6">
        <f t="shared" si="94"/>
        <v>79</v>
      </c>
      <c r="N3062" s="6">
        <f t="shared" si="95"/>
        <v>79</v>
      </c>
    </row>
    <row r="3063" spans="1:14" x14ac:dyDescent="0.25">
      <c r="A3063" s="6">
        <v>79</v>
      </c>
      <c r="G3063" s="6">
        <f t="shared" si="94"/>
        <v>79</v>
      </c>
      <c r="N3063" s="6">
        <f t="shared" si="95"/>
        <v>79</v>
      </c>
    </row>
    <row r="3064" spans="1:14" x14ac:dyDescent="0.25">
      <c r="A3064" s="6">
        <v>76</v>
      </c>
      <c r="G3064" s="6">
        <f t="shared" si="94"/>
        <v>76</v>
      </c>
      <c r="N3064" s="6">
        <f t="shared" si="95"/>
        <v>76</v>
      </c>
    </row>
    <row r="3065" spans="1:14" x14ac:dyDescent="0.25">
      <c r="A3065" s="6">
        <v>76</v>
      </c>
      <c r="G3065" s="6">
        <f t="shared" si="94"/>
        <v>76</v>
      </c>
      <c r="N3065" s="6">
        <f t="shared" si="95"/>
        <v>76</v>
      </c>
    </row>
    <row r="3066" spans="1:14" x14ac:dyDescent="0.25">
      <c r="A3066" s="6">
        <v>76</v>
      </c>
      <c r="G3066" s="6">
        <f t="shared" si="94"/>
        <v>76</v>
      </c>
      <c r="N3066" s="6">
        <f t="shared" si="95"/>
        <v>76</v>
      </c>
    </row>
    <row r="3067" spans="1:14" x14ac:dyDescent="0.25">
      <c r="A3067" s="6">
        <v>76</v>
      </c>
      <c r="G3067" s="6">
        <f t="shared" si="94"/>
        <v>76</v>
      </c>
      <c r="N3067" s="6">
        <f t="shared" si="95"/>
        <v>76</v>
      </c>
    </row>
    <row r="3068" spans="1:14" x14ac:dyDescent="0.25">
      <c r="A3068" s="6">
        <v>76</v>
      </c>
      <c r="G3068" s="6">
        <f t="shared" si="94"/>
        <v>76</v>
      </c>
      <c r="N3068" s="6">
        <f t="shared" si="95"/>
        <v>76</v>
      </c>
    </row>
    <row r="3069" spans="1:14" x14ac:dyDescent="0.25">
      <c r="A3069" s="6">
        <v>76</v>
      </c>
      <c r="G3069" s="6">
        <f t="shared" si="94"/>
        <v>76</v>
      </c>
      <c r="N3069" s="6">
        <f t="shared" si="95"/>
        <v>76</v>
      </c>
    </row>
    <row r="3070" spans="1:14" x14ac:dyDescent="0.25">
      <c r="A3070" s="6">
        <v>76</v>
      </c>
      <c r="G3070" s="6">
        <f t="shared" si="94"/>
        <v>76</v>
      </c>
      <c r="N3070" s="6">
        <f t="shared" si="95"/>
        <v>76</v>
      </c>
    </row>
    <row r="3071" spans="1:14" x14ac:dyDescent="0.25">
      <c r="A3071" s="6">
        <v>76</v>
      </c>
      <c r="G3071" s="6">
        <f t="shared" si="94"/>
        <v>76</v>
      </c>
      <c r="N3071" s="6">
        <f t="shared" si="95"/>
        <v>76</v>
      </c>
    </row>
    <row r="3072" spans="1:14" x14ac:dyDescent="0.25">
      <c r="A3072" s="6">
        <v>76</v>
      </c>
      <c r="G3072" s="6">
        <f t="shared" si="94"/>
        <v>76</v>
      </c>
      <c r="N3072" s="6">
        <f t="shared" si="95"/>
        <v>76</v>
      </c>
    </row>
    <row r="3073" spans="1:14" x14ac:dyDescent="0.25">
      <c r="A3073" s="6">
        <v>76</v>
      </c>
      <c r="G3073" s="6">
        <f t="shared" si="94"/>
        <v>76</v>
      </c>
      <c r="N3073" s="6">
        <f t="shared" si="95"/>
        <v>76</v>
      </c>
    </row>
    <row r="3074" spans="1:14" x14ac:dyDescent="0.25">
      <c r="A3074" s="6">
        <v>76</v>
      </c>
      <c r="G3074" s="6">
        <f t="shared" si="94"/>
        <v>76</v>
      </c>
      <c r="N3074" s="6">
        <f t="shared" si="95"/>
        <v>76</v>
      </c>
    </row>
    <row r="3075" spans="1:14" x14ac:dyDescent="0.25">
      <c r="A3075" s="6">
        <v>76</v>
      </c>
      <c r="G3075" s="6">
        <f t="shared" si="94"/>
        <v>76</v>
      </c>
      <c r="N3075" s="6">
        <f t="shared" si="95"/>
        <v>76</v>
      </c>
    </row>
    <row r="3076" spans="1:14" x14ac:dyDescent="0.25">
      <c r="A3076" s="6">
        <v>82</v>
      </c>
      <c r="G3076" s="6">
        <f t="shared" ref="G3076:G3139" si="96">IF(A3076&lt;12.5,"59",A3076)</f>
        <v>82</v>
      </c>
      <c r="N3076" s="6">
        <f t="shared" ref="N3076:N3139" si="97">IF(G3076&lt;=17.5,"61",G3076)</f>
        <v>82</v>
      </c>
    </row>
    <row r="3077" spans="1:14" x14ac:dyDescent="0.25">
      <c r="A3077" s="6">
        <v>82</v>
      </c>
      <c r="G3077" s="6">
        <f t="shared" si="96"/>
        <v>82</v>
      </c>
      <c r="N3077" s="6">
        <f t="shared" si="97"/>
        <v>82</v>
      </c>
    </row>
    <row r="3078" spans="1:14" x14ac:dyDescent="0.25">
      <c r="A3078" s="6">
        <v>65</v>
      </c>
      <c r="G3078" s="6">
        <f t="shared" si="96"/>
        <v>65</v>
      </c>
      <c r="N3078" s="6">
        <f t="shared" si="97"/>
        <v>65</v>
      </c>
    </row>
    <row r="3079" spans="1:14" x14ac:dyDescent="0.25">
      <c r="A3079" s="6">
        <v>65</v>
      </c>
      <c r="G3079" s="6">
        <f t="shared" si="96"/>
        <v>65</v>
      </c>
      <c r="N3079" s="6">
        <f t="shared" si="97"/>
        <v>65</v>
      </c>
    </row>
    <row r="3080" spans="1:14" x14ac:dyDescent="0.25">
      <c r="A3080" s="6">
        <v>65</v>
      </c>
      <c r="G3080" s="6">
        <f t="shared" si="96"/>
        <v>65</v>
      </c>
      <c r="N3080" s="6">
        <f t="shared" si="97"/>
        <v>65</v>
      </c>
    </row>
    <row r="3081" spans="1:14" x14ac:dyDescent="0.25">
      <c r="A3081" s="6">
        <v>65</v>
      </c>
      <c r="G3081" s="6">
        <f t="shared" si="96"/>
        <v>65</v>
      </c>
      <c r="N3081" s="6">
        <f t="shared" si="97"/>
        <v>65</v>
      </c>
    </row>
    <row r="3082" spans="1:14" x14ac:dyDescent="0.25">
      <c r="A3082" s="6">
        <v>65</v>
      </c>
      <c r="G3082" s="6">
        <f t="shared" si="96"/>
        <v>65</v>
      </c>
      <c r="N3082" s="6">
        <f t="shared" si="97"/>
        <v>65</v>
      </c>
    </row>
    <row r="3083" spans="1:14" x14ac:dyDescent="0.25">
      <c r="A3083" s="6">
        <v>65</v>
      </c>
      <c r="G3083" s="6">
        <f t="shared" si="96"/>
        <v>65</v>
      </c>
      <c r="N3083" s="6">
        <f t="shared" si="97"/>
        <v>65</v>
      </c>
    </row>
    <row r="3084" spans="1:14" x14ac:dyDescent="0.25">
      <c r="A3084" s="6">
        <v>65</v>
      </c>
      <c r="G3084" s="6">
        <f t="shared" si="96"/>
        <v>65</v>
      </c>
      <c r="N3084" s="6">
        <f t="shared" si="97"/>
        <v>65</v>
      </c>
    </row>
    <row r="3085" spans="1:14" x14ac:dyDescent="0.25">
      <c r="A3085" s="6">
        <v>65</v>
      </c>
      <c r="G3085" s="6">
        <f t="shared" si="96"/>
        <v>65</v>
      </c>
      <c r="N3085" s="6">
        <f t="shared" si="97"/>
        <v>65</v>
      </c>
    </row>
    <row r="3086" spans="1:14" x14ac:dyDescent="0.25">
      <c r="A3086" s="6">
        <v>65</v>
      </c>
      <c r="G3086" s="6">
        <f t="shared" si="96"/>
        <v>65</v>
      </c>
      <c r="N3086" s="6">
        <f t="shared" si="97"/>
        <v>65</v>
      </c>
    </row>
    <row r="3087" spans="1:14" x14ac:dyDescent="0.25">
      <c r="A3087" s="6">
        <v>65</v>
      </c>
      <c r="G3087" s="6">
        <f t="shared" si="96"/>
        <v>65</v>
      </c>
      <c r="N3087" s="6">
        <f t="shared" si="97"/>
        <v>65</v>
      </c>
    </row>
    <row r="3088" spans="1:14" x14ac:dyDescent="0.25">
      <c r="A3088" s="6">
        <v>65</v>
      </c>
      <c r="G3088" s="6">
        <f t="shared" si="96"/>
        <v>65</v>
      </c>
      <c r="N3088" s="6">
        <f t="shared" si="97"/>
        <v>65</v>
      </c>
    </row>
    <row r="3089" spans="1:14" x14ac:dyDescent="0.25">
      <c r="A3089" s="6">
        <v>65</v>
      </c>
      <c r="G3089" s="6">
        <f t="shared" si="96"/>
        <v>65</v>
      </c>
      <c r="N3089" s="6">
        <f t="shared" si="97"/>
        <v>65</v>
      </c>
    </row>
    <row r="3090" spans="1:14" x14ac:dyDescent="0.25">
      <c r="A3090" s="6">
        <v>65</v>
      </c>
      <c r="G3090" s="6">
        <f t="shared" si="96"/>
        <v>65</v>
      </c>
      <c r="N3090" s="6">
        <f t="shared" si="97"/>
        <v>65</v>
      </c>
    </row>
    <row r="3091" spans="1:14" x14ac:dyDescent="0.25">
      <c r="A3091" s="6">
        <v>65</v>
      </c>
      <c r="G3091" s="6">
        <f t="shared" si="96"/>
        <v>65</v>
      </c>
      <c r="N3091" s="6">
        <f t="shared" si="97"/>
        <v>65</v>
      </c>
    </row>
    <row r="3092" spans="1:14" x14ac:dyDescent="0.25">
      <c r="A3092" s="6">
        <v>65</v>
      </c>
      <c r="G3092" s="6">
        <f t="shared" si="96"/>
        <v>65</v>
      </c>
      <c r="N3092" s="6">
        <f t="shared" si="97"/>
        <v>65</v>
      </c>
    </row>
    <row r="3093" spans="1:14" x14ac:dyDescent="0.25">
      <c r="A3093" s="6">
        <v>90</v>
      </c>
      <c r="G3093" s="6">
        <f t="shared" si="96"/>
        <v>90</v>
      </c>
      <c r="N3093" s="6">
        <f t="shared" si="97"/>
        <v>90</v>
      </c>
    </row>
    <row r="3094" spans="1:14" x14ac:dyDescent="0.25">
      <c r="A3094" s="6">
        <v>90</v>
      </c>
      <c r="G3094" s="6">
        <f t="shared" si="96"/>
        <v>90</v>
      </c>
      <c r="N3094" s="6">
        <f t="shared" si="97"/>
        <v>90</v>
      </c>
    </row>
    <row r="3095" spans="1:14" x14ac:dyDescent="0.25">
      <c r="A3095" s="6">
        <v>90</v>
      </c>
      <c r="G3095" s="6">
        <f t="shared" si="96"/>
        <v>90</v>
      </c>
      <c r="N3095" s="6">
        <f t="shared" si="97"/>
        <v>90</v>
      </c>
    </row>
    <row r="3096" spans="1:14" x14ac:dyDescent="0.25">
      <c r="A3096" s="6">
        <v>90</v>
      </c>
      <c r="G3096" s="6">
        <f t="shared" si="96"/>
        <v>90</v>
      </c>
      <c r="N3096" s="6">
        <f t="shared" si="97"/>
        <v>90</v>
      </c>
    </row>
    <row r="3097" spans="1:14" x14ac:dyDescent="0.25">
      <c r="A3097" s="6">
        <v>90</v>
      </c>
      <c r="G3097" s="6">
        <f t="shared" si="96"/>
        <v>90</v>
      </c>
      <c r="N3097" s="6">
        <f t="shared" si="97"/>
        <v>90</v>
      </c>
    </row>
    <row r="3098" spans="1:14" x14ac:dyDescent="0.25">
      <c r="A3098" s="6">
        <v>90</v>
      </c>
      <c r="G3098" s="6">
        <f t="shared" si="96"/>
        <v>90</v>
      </c>
      <c r="N3098" s="6">
        <f t="shared" si="97"/>
        <v>90</v>
      </c>
    </row>
    <row r="3099" spans="1:14" x14ac:dyDescent="0.25">
      <c r="A3099" s="6">
        <v>90</v>
      </c>
      <c r="G3099" s="6">
        <f t="shared" si="96"/>
        <v>90</v>
      </c>
      <c r="N3099" s="6">
        <f t="shared" si="97"/>
        <v>90</v>
      </c>
    </row>
    <row r="3100" spans="1:14" x14ac:dyDescent="0.25">
      <c r="A3100" s="6">
        <v>90</v>
      </c>
      <c r="G3100" s="6">
        <f t="shared" si="96"/>
        <v>90</v>
      </c>
      <c r="N3100" s="6">
        <f t="shared" si="97"/>
        <v>90</v>
      </c>
    </row>
    <row r="3101" spans="1:14" x14ac:dyDescent="0.25">
      <c r="A3101" s="6">
        <v>90</v>
      </c>
      <c r="G3101" s="6">
        <f t="shared" si="96"/>
        <v>90</v>
      </c>
      <c r="N3101" s="6">
        <f t="shared" si="97"/>
        <v>90</v>
      </c>
    </row>
    <row r="3102" spans="1:14" x14ac:dyDescent="0.25">
      <c r="A3102" s="6">
        <v>90</v>
      </c>
      <c r="G3102" s="6">
        <f t="shared" si="96"/>
        <v>90</v>
      </c>
      <c r="N3102" s="6">
        <f t="shared" si="97"/>
        <v>90</v>
      </c>
    </row>
    <row r="3103" spans="1:14" x14ac:dyDescent="0.25">
      <c r="A3103" s="6">
        <v>90</v>
      </c>
      <c r="G3103" s="6">
        <f t="shared" si="96"/>
        <v>90</v>
      </c>
      <c r="N3103" s="6">
        <f t="shared" si="97"/>
        <v>90</v>
      </c>
    </row>
    <row r="3104" spans="1:14" x14ac:dyDescent="0.25">
      <c r="A3104" s="6">
        <v>74</v>
      </c>
      <c r="G3104" s="6">
        <f t="shared" si="96"/>
        <v>74</v>
      </c>
      <c r="N3104" s="6">
        <f t="shared" si="97"/>
        <v>74</v>
      </c>
    </row>
    <row r="3105" spans="1:14" x14ac:dyDescent="0.25">
      <c r="A3105" s="6">
        <v>74</v>
      </c>
      <c r="G3105" s="6">
        <f t="shared" si="96"/>
        <v>74</v>
      </c>
      <c r="N3105" s="6">
        <f t="shared" si="97"/>
        <v>74</v>
      </c>
    </row>
    <row r="3106" spans="1:14" x14ac:dyDescent="0.25">
      <c r="A3106" s="6">
        <v>74</v>
      </c>
      <c r="G3106" s="6">
        <f t="shared" si="96"/>
        <v>74</v>
      </c>
      <c r="N3106" s="6">
        <f t="shared" si="97"/>
        <v>74</v>
      </c>
    </row>
    <row r="3107" spans="1:14" x14ac:dyDescent="0.25">
      <c r="A3107" s="6">
        <v>74</v>
      </c>
      <c r="G3107" s="6">
        <f t="shared" si="96"/>
        <v>74</v>
      </c>
      <c r="N3107" s="6">
        <f t="shared" si="97"/>
        <v>74</v>
      </c>
    </row>
    <row r="3108" spans="1:14" x14ac:dyDescent="0.25">
      <c r="A3108" s="6">
        <v>74</v>
      </c>
      <c r="G3108" s="6">
        <f t="shared" si="96"/>
        <v>74</v>
      </c>
      <c r="N3108" s="6">
        <f t="shared" si="97"/>
        <v>74</v>
      </c>
    </row>
    <row r="3109" spans="1:14" x14ac:dyDescent="0.25">
      <c r="A3109" s="6">
        <v>74</v>
      </c>
      <c r="G3109" s="6">
        <f t="shared" si="96"/>
        <v>74</v>
      </c>
      <c r="N3109" s="6">
        <f t="shared" si="97"/>
        <v>74</v>
      </c>
    </row>
    <row r="3110" spans="1:14" x14ac:dyDescent="0.25">
      <c r="A3110" s="6">
        <v>74</v>
      </c>
      <c r="G3110" s="6">
        <f t="shared" si="96"/>
        <v>74</v>
      </c>
      <c r="N3110" s="6">
        <f t="shared" si="97"/>
        <v>74</v>
      </c>
    </row>
    <row r="3111" spans="1:14" x14ac:dyDescent="0.25">
      <c r="A3111" s="6">
        <v>74</v>
      </c>
      <c r="G3111" s="6">
        <f t="shared" si="96"/>
        <v>74</v>
      </c>
      <c r="N3111" s="6">
        <f t="shared" si="97"/>
        <v>74</v>
      </c>
    </row>
    <row r="3112" spans="1:14" x14ac:dyDescent="0.25">
      <c r="A3112" s="6">
        <v>74</v>
      </c>
      <c r="G3112" s="6">
        <f t="shared" si="96"/>
        <v>74</v>
      </c>
      <c r="N3112" s="6">
        <f t="shared" si="97"/>
        <v>74</v>
      </c>
    </row>
    <row r="3113" spans="1:14" x14ac:dyDescent="0.25">
      <c r="A3113" s="6">
        <v>74</v>
      </c>
      <c r="G3113" s="6">
        <f t="shared" si="96"/>
        <v>74</v>
      </c>
      <c r="N3113" s="6">
        <f t="shared" si="97"/>
        <v>74</v>
      </c>
    </row>
    <row r="3114" spans="1:14" x14ac:dyDescent="0.25">
      <c r="A3114" s="6">
        <v>74</v>
      </c>
      <c r="G3114" s="6">
        <f t="shared" si="96"/>
        <v>74</v>
      </c>
      <c r="N3114" s="6">
        <f t="shared" si="97"/>
        <v>74</v>
      </c>
    </row>
    <row r="3115" spans="1:14" x14ac:dyDescent="0.25">
      <c r="A3115" s="6">
        <v>74</v>
      </c>
      <c r="G3115" s="6">
        <f t="shared" si="96"/>
        <v>74</v>
      </c>
      <c r="N3115" s="6">
        <f t="shared" si="97"/>
        <v>74</v>
      </c>
    </row>
    <row r="3116" spans="1:14" x14ac:dyDescent="0.25">
      <c r="A3116" s="6">
        <v>90</v>
      </c>
      <c r="G3116" s="6">
        <f t="shared" si="96"/>
        <v>90</v>
      </c>
      <c r="N3116" s="6">
        <f t="shared" si="97"/>
        <v>90</v>
      </c>
    </row>
    <row r="3117" spans="1:14" x14ac:dyDescent="0.25">
      <c r="A3117" s="6">
        <v>90</v>
      </c>
      <c r="G3117" s="6">
        <f t="shared" si="96"/>
        <v>90</v>
      </c>
      <c r="N3117" s="6">
        <f t="shared" si="97"/>
        <v>90</v>
      </c>
    </row>
    <row r="3118" spans="1:14" x14ac:dyDescent="0.25">
      <c r="A3118" s="6">
        <v>90</v>
      </c>
      <c r="G3118" s="6">
        <f t="shared" si="96"/>
        <v>90</v>
      </c>
      <c r="N3118" s="6">
        <f t="shared" si="97"/>
        <v>90</v>
      </c>
    </row>
    <row r="3119" spans="1:14" x14ac:dyDescent="0.25">
      <c r="A3119" s="6">
        <v>90</v>
      </c>
      <c r="G3119" s="6">
        <f t="shared" si="96"/>
        <v>90</v>
      </c>
      <c r="N3119" s="6">
        <f t="shared" si="97"/>
        <v>90</v>
      </c>
    </row>
    <row r="3120" spans="1:14" x14ac:dyDescent="0.25">
      <c r="A3120" s="6">
        <v>90</v>
      </c>
      <c r="G3120" s="6">
        <f t="shared" si="96"/>
        <v>90</v>
      </c>
      <c r="N3120" s="6">
        <f t="shared" si="97"/>
        <v>90</v>
      </c>
    </row>
    <row r="3121" spans="1:14" x14ac:dyDescent="0.25">
      <c r="A3121" s="6">
        <v>90</v>
      </c>
      <c r="G3121" s="6">
        <f t="shared" si="96"/>
        <v>90</v>
      </c>
      <c r="N3121" s="6">
        <f t="shared" si="97"/>
        <v>90</v>
      </c>
    </row>
    <row r="3122" spans="1:14" x14ac:dyDescent="0.25">
      <c r="A3122" s="6">
        <v>90</v>
      </c>
      <c r="G3122" s="6">
        <f t="shared" si="96"/>
        <v>90</v>
      </c>
      <c r="N3122" s="6">
        <f t="shared" si="97"/>
        <v>90</v>
      </c>
    </row>
    <row r="3123" spans="1:14" x14ac:dyDescent="0.25">
      <c r="A3123" s="6">
        <v>90</v>
      </c>
      <c r="G3123" s="6">
        <f t="shared" si="96"/>
        <v>90</v>
      </c>
      <c r="N3123" s="6">
        <f t="shared" si="97"/>
        <v>90</v>
      </c>
    </row>
    <row r="3124" spans="1:14" x14ac:dyDescent="0.25">
      <c r="A3124" s="6">
        <v>90</v>
      </c>
      <c r="G3124" s="6">
        <f t="shared" si="96"/>
        <v>90</v>
      </c>
      <c r="N3124" s="6">
        <f t="shared" si="97"/>
        <v>90</v>
      </c>
    </row>
    <row r="3125" spans="1:14" x14ac:dyDescent="0.25">
      <c r="A3125" s="6">
        <v>90</v>
      </c>
      <c r="G3125" s="6">
        <f t="shared" si="96"/>
        <v>90</v>
      </c>
      <c r="N3125" s="6">
        <f t="shared" si="97"/>
        <v>90</v>
      </c>
    </row>
    <row r="3126" spans="1:14" x14ac:dyDescent="0.25">
      <c r="A3126" s="6">
        <v>90</v>
      </c>
      <c r="G3126" s="6">
        <f t="shared" si="96"/>
        <v>90</v>
      </c>
      <c r="N3126" s="6">
        <f t="shared" si="97"/>
        <v>90</v>
      </c>
    </row>
    <row r="3127" spans="1:14" x14ac:dyDescent="0.25">
      <c r="A3127" s="6">
        <v>90</v>
      </c>
      <c r="G3127" s="6">
        <f t="shared" si="96"/>
        <v>90</v>
      </c>
      <c r="N3127" s="6">
        <f t="shared" si="97"/>
        <v>90</v>
      </c>
    </row>
    <row r="3128" spans="1:14" x14ac:dyDescent="0.25">
      <c r="A3128" s="6">
        <v>90</v>
      </c>
      <c r="G3128" s="6">
        <f t="shared" si="96"/>
        <v>90</v>
      </c>
      <c r="N3128" s="6">
        <f t="shared" si="97"/>
        <v>90</v>
      </c>
    </row>
    <row r="3129" spans="1:14" x14ac:dyDescent="0.25">
      <c r="A3129" s="6">
        <v>90</v>
      </c>
      <c r="G3129" s="6">
        <f t="shared" si="96"/>
        <v>90</v>
      </c>
      <c r="N3129" s="6">
        <f t="shared" si="97"/>
        <v>90</v>
      </c>
    </row>
    <row r="3130" spans="1:14" x14ac:dyDescent="0.25">
      <c r="A3130" s="6">
        <v>90</v>
      </c>
      <c r="G3130" s="6">
        <f t="shared" si="96"/>
        <v>90</v>
      </c>
      <c r="N3130" s="6">
        <f t="shared" si="97"/>
        <v>90</v>
      </c>
    </row>
    <row r="3131" spans="1:14" x14ac:dyDescent="0.25">
      <c r="A3131" s="6">
        <v>90</v>
      </c>
      <c r="G3131" s="6">
        <f t="shared" si="96"/>
        <v>90</v>
      </c>
      <c r="N3131" s="6">
        <f t="shared" si="97"/>
        <v>90</v>
      </c>
    </row>
    <row r="3132" spans="1:14" x14ac:dyDescent="0.25">
      <c r="A3132" s="6">
        <v>90</v>
      </c>
      <c r="G3132" s="6">
        <f t="shared" si="96"/>
        <v>90</v>
      </c>
      <c r="N3132" s="6">
        <f t="shared" si="97"/>
        <v>90</v>
      </c>
    </row>
    <row r="3133" spans="1:14" x14ac:dyDescent="0.25">
      <c r="A3133" s="6">
        <v>90</v>
      </c>
      <c r="G3133" s="6">
        <f t="shared" si="96"/>
        <v>90</v>
      </c>
      <c r="N3133" s="6">
        <f t="shared" si="97"/>
        <v>90</v>
      </c>
    </row>
    <row r="3134" spans="1:14" x14ac:dyDescent="0.25">
      <c r="A3134" s="6">
        <v>90</v>
      </c>
      <c r="G3134" s="6">
        <f t="shared" si="96"/>
        <v>90</v>
      </c>
      <c r="N3134" s="6">
        <f t="shared" si="97"/>
        <v>90</v>
      </c>
    </row>
    <row r="3135" spans="1:14" x14ac:dyDescent="0.25">
      <c r="A3135" s="6">
        <v>90</v>
      </c>
      <c r="G3135" s="6">
        <f t="shared" si="96"/>
        <v>90</v>
      </c>
      <c r="N3135" s="6">
        <f t="shared" si="97"/>
        <v>90</v>
      </c>
    </row>
    <row r="3136" spans="1:14" x14ac:dyDescent="0.25">
      <c r="A3136" s="6">
        <v>90</v>
      </c>
      <c r="G3136" s="6">
        <f t="shared" si="96"/>
        <v>90</v>
      </c>
      <c r="N3136" s="6">
        <f t="shared" si="97"/>
        <v>90</v>
      </c>
    </row>
    <row r="3137" spans="1:14" x14ac:dyDescent="0.25">
      <c r="A3137" s="6">
        <v>90</v>
      </c>
      <c r="G3137" s="6">
        <f t="shared" si="96"/>
        <v>90</v>
      </c>
      <c r="N3137" s="6">
        <f t="shared" si="97"/>
        <v>90</v>
      </c>
    </row>
    <row r="3138" spans="1:14" x14ac:dyDescent="0.25">
      <c r="A3138" s="6">
        <v>81</v>
      </c>
      <c r="G3138" s="6">
        <f t="shared" si="96"/>
        <v>81</v>
      </c>
      <c r="N3138" s="6">
        <f t="shared" si="97"/>
        <v>81</v>
      </c>
    </row>
    <row r="3139" spans="1:14" x14ac:dyDescent="0.25">
      <c r="A3139" s="6">
        <v>81</v>
      </c>
      <c r="G3139" s="6">
        <f t="shared" si="96"/>
        <v>81</v>
      </c>
      <c r="N3139" s="6">
        <f t="shared" si="97"/>
        <v>81</v>
      </c>
    </row>
    <row r="3140" spans="1:14" x14ac:dyDescent="0.25">
      <c r="A3140" s="6">
        <v>81</v>
      </c>
      <c r="G3140" s="6">
        <f t="shared" ref="G3140:G3203" si="98">IF(A3140&lt;12.5,"59",A3140)</f>
        <v>81</v>
      </c>
      <c r="N3140" s="6">
        <f t="shared" ref="N3140:N3203" si="99">IF(G3140&lt;=17.5,"61",G3140)</f>
        <v>81</v>
      </c>
    </row>
    <row r="3141" spans="1:14" x14ac:dyDescent="0.25">
      <c r="A3141" s="6">
        <v>81</v>
      </c>
      <c r="G3141" s="6">
        <f t="shared" si="98"/>
        <v>81</v>
      </c>
      <c r="N3141" s="6">
        <f t="shared" si="99"/>
        <v>81</v>
      </c>
    </row>
    <row r="3142" spans="1:14" x14ac:dyDescent="0.25">
      <c r="A3142" s="6">
        <v>81</v>
      </c>
      <c r="G3142" s="6">
        <f t="shared" si="98"/>
        <v>81</v>
      </c>
      <c r="N3142" s="6">
        <f t="shared" si="99"/>
        <v>81</v>
      </c>
    </row>
    <row r="3143" spans="1:14" x14ac:dyDescent="0.25">
      <c r="A3143" s="6">
        <v>81</v>
      </c>
      <c r="G3143" s="6">
        <f t="shared" si="98"/>
        <v>81</v>
      </c>
      <c r="N3143" s="6">
        <f t="shared" si="99"/>
        <v>81</v>
      </c>
    </row>
    <row r="3144" spans="1:14" x14ac:dyDescent="0.25">
      <c r="A3144" s="6">
        <v>81</v>
      </c>
      <c r="G3144" s="6">
        <f t="shared" si="98"/>
        <v>81</v>
      </c>
      <c r="N3144" s="6">
        <f t="shared" si="99"/>
        <v>81</v>
      </c>
    </row>
    <row r="3145" spans="1:14" x14ac:dyDescent="0.25">
      <c r="A3145" s="6">
        <v>81</v>
      </c>
      <c r="G3145" s="6">
        <f t="shared" si="98"/>
        <v>81</v>
      </c>
      <c r="N3145" s="6">
        <f t="shared" si="99"/>
        <v>81</v>
      </c>
    </row>
    <row r="3146" spans="1:14" x14ac:dyDescent="0.25">
      <c r="A3146" s="6">
        <v>81</v>
      </c>
      <c r="G3146" s="6">
        <f t="shared" si="98"/>
        <v>81</v>
      </c>
      <c r="N3146" s="6">
        <f t="shared" si="99"/>
        <v>81</v>
      </c>
    </row>
    <row r="3147" spans="1:14" x14ac:dyDescent="0.25">
      <c r="A3147" s="6">
        <v>81</v>
      </c>
      <c r="G3147" s="6">
        <f t="shared" si="98"/>
        <v>81</v>
      </c>
      <c r="N3147" s="6">
        <f t="shared" si="99"/>
        <v>81</v>
      </c>
    </row>
    <row r="3148" spans="1:14" x14ac:dyDescent="0.25">
      <c r="A3148" s="6">
        <v>76</v>
      </c>
      <c r="G3148" s="6">
        <f t="shared" si="98"/>
        <v>76</v>
      </c>
      <c r="N3148" s="6">
        <f t="shared" si="99"/>
        <v>76</v>
      </c>
    </row>
    <row r="3149" spans="1:14" x14ac:dyDescent="0.25">
      <c r="A3149" s="6">
        <v>76</v>
      </c>
      <c r="G3149" s="6">
        <f t="shared" si="98"/>
        <v>76</v>
      </c>
      <c r="N3149" s="6">
        <f t="shared" si="99"/>
        <v>76</v>
      </c>
    </row>
    <row r="3150" spans="1:14" x14ac:dyDescent="0.25">
      <c r="A3150" s="6">
        <v>76</v>
      </c>
      <c r="G3150" s="6">
        <f t="shared" si="98"/>
        <v>76</v>
      </c>
      <c r="N3150" s="6">
        <f t="shared" si="99"/>
        <v>76</v>
      </c>
    </row>
    <row r="3151" spans="1:14" x14ac:dyDescent="0.25">
      <c r="A3151" s="6">
        <v>76</v>
      </c>
      <c r="G3151" s="6">
        <f t="shared" si="98"/>
        <v>76</v>
      </c>
      <c r="N3151" s="6">
        <f t="shared" si="99"/>
        <v>76</v>
      </c>
    </row>
    <row r="3152" spans="1:14" x14ac:dyDescent="0.25">
      <c r="A3152" s="6">
        <v>76</v>
      </c>
      <c r="G3152" s="6">
        <f t="shared" si="98"/>
        <v>76</v>
      </c>
      <c r="N3152" s="6">
        <f t="shared" si="99"/>
        <v>76</v>
      </c>
    </row>
    <row r="3153" spans="1:14" x14ac:dyDescent="0.25">
      <c r="A3153" s="6">
        <v>76</v>
      </c>
      <c r="G3153" s="6">
        <f t="shared" si="98"/>
        <v>76</v>
      </c>
      <c r="N3153" s="6">
        <f t="shared" si="99"/>
        <v>76</v>
      </c>
    </row>
    <row r="3154" spans="1:14" x14ac:dyDescent="0.25">
      <c r="A3154" s="6">
        <v>76</v>
      </c>
      <c r="G3154" s="6">
        <f t="shared" si="98"/>
        <v>76</v>
      </c>
      <c r="N3154" s="6">
        <f t="shared" si="99"/>
        <v>76</v>
      </c>
    </row>
    <row r="3155" spans="1:14" x14ac:dyDescent="0.25">
      <c r="A3155" s="6">
        <v>76</v>
      </c>
      <c r="G3155" s="6">
        <f t="shared" si="98"/>
        <v>76</v>
      </c>
      <c r="N3155" s="6">
        <f t="shared" si="99"/>
        <v>76</v>
      </c>
    </row>
    <row r="3156" spans="1:14" x14ac:dyDescent="0.25">
      <c r="A3156" s="6">
        <v>76</v>
      </c>
      <c r="G3156" s="6">
        <f t="shared" si="98"/>
        <v>76</v>
      </c>
      <c r="N3156" s="6">
        <f t="shared" si="99"/>
        <v>76</v>
      </c>
    </row>
    <row r="3157" spans="1:14" x14ac:dyDescent="0.25">
      <c r="A3157" s="6">
        <v>76</v>
      </c>
      <c r="G3157" s="6">
        <f t="shared" si="98"/>
        <v>76</v>
      </c>
      <c r="N3157" s="6">
        <f t="shared" si="99"/>
        <v>76</v>
      </c>
    </row>
    <row r="3158" spans="1:14" x14ac:dyDescent="0.25">
      <c r="A3158" s="6">
        <v>76</v>
      </c>
      <c r="G3158" s="6">
        <f t="shared" si="98"/>
        <v>76</v>
      </c>
      <c r="N3158" s="6">
        <f t="shared" si="99"/>
        <v>76</v>
      </c>
    </row>
    <row r="3159" spans="1:14" x14ac:dyDescent="0.25">
      <c r="A3159" s="6">
        <v>76</v>
      </c>
      <c r="G3159" s="6">
        <f t="shared" si="98"/>
        <v>76</v>
      </c>
      <c r="N3159" s="6">
        <f t="shared" si="99"/>
        <v>76</v>
      </c>
    </row>
    <row r="3160" spans="1:14" x14ac:dyDescent="0.25">
      <c r="A3160" s="6">
        <v>80</v>
      </c>
      <c r="G3160" s="6">
        <f t="shared" si="98"/>
        <v>80</v>
      </c>
      <c r="N3160" s="6">
        <f t="shared" si="99"/>
        <v>80</v>
      </c>
    </row>
    <row r="3161" spans="1:14" x14ac:dyDescent="0.25">
      <c r="A3161" s="6">
        <v>73</v>
      </c>
      <c r="G3161" s="6">
        <f t="shared" si="98"/>
        <v>73</v>
      </c>
      <c r="N3161" s="6">
        <f t="shared" si="99"/>
        <v>73</v>
      </c>
    </row>
    <row r="3162" spans="1:14" x14ac:dyDescent="0.25">
      <c r="A3162" s="6">
        <v>73</v>
      </c>
      <c r="G3162" s="6">
        <f t="shared" si="98"/>
        <v>73</v>
      </c>
      <c r="N3162" s="6">
        <f t="shared" si="99"/>
        <v>73</v>
      </c>
    </row>
    <row r="3163" spans="1:14" x14ac:dyDescent="0.25">
      <c r="A3163" s="6">
        <v>73</v>
      </c>
      <c r="G3163" s="6">
        <f t="shared" si="98"/>
        <v>73</v>
      </c>
      <c r="N3163" s="6">
        <f t="shared" si="99"/>
        <v>73</v>
      </c>
    </row>
    <row r="3164" spans="1:14" x14ac:dyDescent="0.25">
      <c r="A3164" s="6">
        <v>73</v>
      </c>
      <c r="G3164" s="6">
        <f t="shared" si="98"/>
        <v>73</v>
      </c>
      <c r="N3164" s="6">
        <f t="shared" si="99"/>
        <v>73</v>
      </c>
    </row>
    <row r="3165" spans="1:14" x14ac:dyDescent="0.25">
      <c r="A3165" s="6">
        <v>73</v>
      </c>
      <c r="G3165" s="6">
        <f t="shared" si="98"/>
        <v>73</v>
      </c>
      <c r="N3165" s="6">
        <f t="shared" si="99"/>
        <v>73</v>
      </c>
    </row>
    <row r="3166" spans="1:14" x14ac:dyDescent="0.25">
      <c r="A3166" s="6">
        <v>73</v>
      </c>
      <c r="G3166" s="6">
        <f t="shared" si="98"/>
        <v>73</v>
      </c>
      <c r="N3166" s="6">
        <f t="shared" si="99"/>
        <v>73</v>
      </c>
    </row>
    <row r="3167" spans="1:14" x14ac:dyDescent="0.25">
      <c r="A3167" s="6">
        <v>73</v>
      </c>
      <c r="G3167" s="6">
        <f t="shared" si="98"/>
        <v>73</v>
      </c>
      <c r="N3167" s="6">
        <f t="shared" si="99"/>
        <v>73</v>
      </c>
    </row>
    <row r="3168" spans="1:14" x14ac:dyDescent="0.25">
      <c r="A3168" s="6">
        <v>73</v>
      </c>
      <c r="G3168" s="6">
        <f t="shared" si="98"/>
        <v>73</v>
      </c>
      <c r="N3168" s="6">
        <f t="shared" si="99"/>
        <v>73</v>
      </c>
    </row>
    <row r="3169" spans="1:14" x14ac:dyDescent="0.25">
      <c r="A3169" s="6">
        <v>73</v>
      </c>
      <c r="G3169" s="6">
        <f t="shared" si="98"/>
        <v>73</v>
      </c>
      <c r="N3169" s="6">
        <f t="shared" si="99"/>
        <v>73</v>
      </c>
    </row>
    <row r="3170" spans="1:14" x14ac:dyDescent="0.25">
      <c r="A3170" s="6">
        <v>73</v>
      </c>
      <c r="G3170" s="6">
        <f t="shared" si="98"/>
        <v>73</v>
      </c>
      <c r="N3170" s="6">
        <f t="shared" si="99"/>
        <v>73</v>
      </c>
    </row>
    <row r="3171" spans="1:14" x14ac:dyDescent="0.25">
      <c r="A3171" s="6">
        <v>73</v>
      </c>
      <c r="G3171" s="6">
        <f t="shared" si="98"/>
        <v>73</v>
      </c>
      <c r="N3171" s="6">
        <f t="shared" si="99"/>
        <v>73</v>
      </c>
    </row>
    <row r="3172" spans="1:14" x14ac:dyDescent="0.25">
      <c r="A3172" s="6">
        <v>90</v>
      </c>
      <c r="G3172" s="6">
        <f t="shared" si="98"/>
        <v>90</v>
      </c>
      <c r="N3172" s="6">
        <f t="shared" si="99"/>
        <v>90</v>
      </c>
    </row>
    <row r="3173" spans="1:14" x14ac:dyDescent="0.25">
      <c r="A3173" s="6">
        <v>90</v>
      </c>
      <c r="G3173" s="6">
        <f t="shared" si="98"/>
        <v>90</v>
      </c>
      <c r="N3173" s="6">
        <f t="shared" si="99"/>
        <v>90</v>
      </c>
    </row>
    <row r="3174" spans="1:14" x14ac:dyDescent="0.25">
      <c r="A3174" s="6">
        <v>90</v>
      </c>
      <c r="G3174" s="6">
        <f t="shared" si="98"/>
        <v>90</v>
      </c>
      <c r="N3174" s="6">
        <f t="shared" si="99"/>
        <v>90</v>
      </c>
    </row>
    <row r="3175" spans="1:14" x14ac:dyDescent="0.25">
      <c r="A3175" s="6">
        <v>90</v>
      </c>
      <c r="G3175" s="6">
        <f t="shared" si="98"/>
        <v>90</v>
      </c>
      <c r="N3175" s="6">
        <f t="shared" si="99"/>
        <v>90</v>
      </c>
    </row>
    <row r="3176" spans="1:14" x14ac:dyDescent="0.25">
      <c r="A3176" s="6">
        <v>90</v>
      </c>
      <c r="G3176" s="6">
        <f t="shared" si="98"/>
        <v>90</v>
      </c>
      <c r="N3176" s="6">
        <f t="shared" si="99"/>
        <v>90</v>
      </c>
    </row>
    <row r="3177" spans="1:14" x14ac:dyDescent="0.25">
      <c r="A3177" s="6">
        <v>78</v>
      </c>
      <c r="G3177" s="6">
        <f t="shared" si="98"/>
        <v>78</v>
      </c>
      <c r="N3177" s="6">
        <f t="shared" si="99"/>
        <v>78</v>
      </c>
    </row>
    <row r="3178" spans="1:14" x14ac:dyDescent="0.25">
      <c r="A3178" s="6">
        <v>78</v>
      </c>
      <c r="G3178" s="6">
        <f t="shared" si="98"/>
        <v>78</v>
      </c>
      <c r="N3178" s="6">
        <f t="shared" si="99"/>
        <v>78</v>
      </c>
    </row>
    <row r="3179" spans="1:14" x14ac:dyDescent="0.25">
      <c r="A3179" s="6">
        <v>78</v>
      </c>
      <c r="G3179" s="6">
        <f t="shared" si="98"/>
        <v>78</v>
      </c>
      <c r="N3179" s="6">
        <f t="shared" si="99"/>
        <v>78</v>
      </c>
    </row>
    <row r="3180" spans="1:14" x14ac:dyDescent="0.25">
      <c r="A3180" s="6">
        <v>78</v>
      </c>
      <c r="G3180" s="6">
        <f t="shared" si="98"/>
        <v>78</v>
      </c>
      <c r="N3180" s="6">
        <f t="shared" si="99"/>
        <v>78</v>
      </c>
    </row>
    <row r="3181" spans="1:14" x14ac:dyDescent="0.25">
      <c r="A3181" s="6">
        <v>78</v>
      </c>
      <c r="G3181" s="6">
        <f t="shared" si="98"/>
        <v>78</v>
      </c>
      <c r="N3181" s="6">
        <f t="shared" si="99"/>
        <v>78</v>
      </c>
    </row>
    <row r="3182" spans="1:14" x14ac:dyDescent="0.25">
      <c r="A3182" s="6">
        <v>78</v>
      </c>
      <c r="G3182" s="6">
        <f t="shared" si="98"/>
        <v>78</v>
      </c>
      <c r="N3182" s="6">
        <f t="shared" si="99"/>
        <v>78</v>
      </c>
    </row>
    <row r="3183" spans="1:14" x14ac:dyDescent="0.25">
      <c r="A3183" s="6">
        <v>78</v>
      </c>
      <c r="G3183" s="6">
        <f t="shared" si="98"/>
        <v>78</v>
      </c>
      <c r="N3183" s="6">
        <f t="shared" si="99"/>
        <v>78</v>
      </c>
    </row>
    <row r="3184" spans="1:14" x14ac:dyDescent="0.25">
      <c r="A3184" s="6">
        <v>78</v>
      </c>
      <c r="G3184" s="6">
        <f t="shared" si="98"/>
        <v>78</v>
      </c>
      <c r="N3184" s="6">
        <f t="shared" si="99"/>
        <v>78</v>
      </c>
    </row>
    <row r="3185" spans="1:14" x14ac:dyDescent="0.25">
      <c r="A3185" s="6">
        <v>78</v>
      </c>
      <c r="G3185" s="6">
        <f t="shared" si="98"/>
        <v>78</v>
      </c>
      <c r="N3185" s="6">
        <f t="shared" si="99"/>
        <v>78</v>
      </c>
    </row>
    <row r="3186" spans="1:14" x14ac:dyDescent="0.25">
      <c r="A3186" s="6">
        <v>78</v>
      </c>
      <c r="G3186" s="6">
        <f t="shared" si="98"/>
        <v>78</v>
      </c>
      <c r="N3186" s="6">
        <f t="shared" si="99"/>
        <v>78</v>
      </c>
    </row>
    <row r="3187" spans="1:14" x14ac:dyDescent="0.25">
      <c r="A3187" s="6">
        <v>78</v>
      </c>
      <c r="G3187" s="6">
        <f t="shared" si="98"/>
        <v>78</v>
      </c>
      <c r="N3187" s="6">
        <f t="shared" si="99"/>
        <v>78</v>
      </c>
    </row>
    <row r="3188" spans="1:14" x14ac:dyDescent="0.25">
      <c r="A3188" s="6">
        <v>78</v>
      </c>
      <c r="G3188" s="6">
        <f t="shared" si="98"/>
        <v>78</v>
      </c>
      <c r="N3188" s="6">
        <f t="shared" si="99"/>
        <v>78</v>
      </c>
    </row>
    <row r="3189" spans="1:14" x14ac:dyDescent="0.25">
      <c r="A3189" s="6">
        <v>78</v>
      </c>
      <c r="G3189" s="6">
        <f t="shared" si="98"/>
        <v>78</v>
      </c>
      <c r="N3189" s="6">
        <f t="shared" si="99"/>
        <v>78</v>
      </c>
    </row>
    <row r="3190" spans="1:14" x14ac:dyDescent="0.25">
      <c r="A3190" s="6">
        <v>78</v>
      </c>
      <c r="G3190" s="6">
        <f t="shared" si="98"/>
        <v>78</v>
      </c>
      <c r="N3190" s="6">
        <f t="shared" si="99"/>
        <v>78</v>
      </c>
    </row>
    <row r="3191" spans="1:14" x14ac:dyDescent="0.25">
      <c r="A3191" s="6">
        <v>78</v>
      </c>
      <c r="G3191" s="6">
        <f t="shared" si="98"/>
        <v>78</v>
      </c>
      <c r="N3191" s="6">
        <f t="shared" si="99"/>
        <v>78</v>
      </c>
    </row>
    <row r="3192" spans="1:14" x14ac:dyDescent="0.25">
      <c r="A3192" s="6">
        <v>88</v>
      </c>
      <c r="G3192" s="6">
        <f t="shared" si="98"/>
        <v>88</v>
      </c>
      <c r="N3192" s="6">
        <f t="shared" si="99"/>
        <v>88</v>
      </c>
    </row>
    <row r="3193" spans="1:14" x14ac:dyDescent="0.25">
      <c r="A3193" s="6">
        <v>72</v>
      </c>
      <c r="G3193" s="6">
        <f t="shared" si="98"/>
        <v>72</v>
      </c>
      <c r="N3193" s="6">
        <f t="shared" si="99"/>
        <v>72</v>
      </c>
    </row>
    <row r="3194" spans="1:14" x14ac:dyDescent="0.25">
      <c r="A3194" s="6">
        <v>74</v>
      </c>
      <c r="G3194" s="6">
        <f t="shared" si="98"/>
        <v>74</v>
      </c>
      <c r="N3194" s="6">
        <f t="shared" si="99"/>
        <v>74</v>
      </c>
    </row>
    <row r="3195" spans="1:14" x14ac:dyDescent="0.25">
      <c r="A3195" s="6">
        <v>74</v>
      </c>
      <c r="G3195" s="6">
        <f t="shared" si="98"/>
        <v>74</v>
      </c>
      <c r="N3195" s="6">
        <f t="shared" si="99"/>
        <v>74</v>
      </c>
    </row>
    <row r="3196" spans="1:14" x14ac:dyDescent="0.25">
      <c r="A3196" s="6">
        <v>86</v>
      </c>
      <c r="G3196" s="6">
        <f t="shared" si="98"/>
        <v>86</v>
      </c>
      <c r="N3196" s="6">
        <f t="shared" si="99"/>
        <v>86</v>
      </c>
    </row>
    <row r="3197" spans="1:14" x14ac:dyDescent="0.25">
      <c r="A3197" s="6">
        <v>90</v>
      </c>
      <c r="G3197" s="6">
        <f t="shared" si="98"/>
        <v>90</v>
      </c>
      <c r="N3197" s="6">
        <f t="shared" si="99"/>
        <v>90</v>
      </c>
    </row>
    <row r="3198" spans="1:14" x14ac:dyDescent="0.25">
      <c r="A3198" s="6">
        <v>90</v>
      </c>
      <c r="G3198" s="6">
        <f t="shared" si="98"/>
        <v>90</v>
      </c>
      <c r="N3198" s="6">
        <f t="shared" si="99"/>
        <v>90</v>
      </c>
    </row>
    <row r="3199" spans="1:14" x14ac:dyDescent="0.25">
      <c r="A3199" s="6">
        <v>90</v>
      </c>
      <c r="G3199" s="6">
        <f t="shared" si="98"/>
        <v>90</v>
      </c>
      <c r="N3199" s="6">
        <f t="shared" si="99"/>
        <v>90</v>
      </c>
    </row>
    <row r="3200" spans="1:14" x14ac:dyDescent="0.25">
      <c r="A3200" s="6">
        <v>90</v>
      </c>
      <c r="G3200" s="6">
        <f t="shared" si="98"/>
        <v>90</v>
      </c>
      <c r="N3200" s="6">
        <f t="shared" si="99"/>
        <v>90</v>
      </c>
    </row>
    <row r="3201" spans="1:14" x14ac:dyDescent="0.25">
      <c r="A3201" s="6">
        <v>90</v>
      </c>
      <c r="G3201" s="6">
        <f t="shared" si="98"/>
        <v>90</v>
      </c>
      <c r="N3201" s="6">
        <f t="shared" si="99"/>
        <v>90</v>
      </c>
    </row>
    <row r="3202" spans="1:14" x14ac:dyDescent="0.25">
      <c r="A3202" s="6">
        <v>90</v>
      </c>
      <c r="G3202" s="6">
        <f t="shared" si="98"/>
        <v>90</v>
      </c>
      <c r="N3202" s="6">
        <f t="shared" si="99"/>
        <v>90</v>
      </c>
    </row>
    <row r="3203" spans="1:14" x14ac:dyDescent="0.25">
      <c r="A3203" s="6">
        <v>90</v>
      </c>
      <c r="G3203" s="6">
        <f t="shared" si="98"/>
        <v>90</v>
      </c>
      <c r="N3203" s="6">
        <f t="shared" si="99"/>
        <v>90</v>
      </c>
    </row>
    <row r="3204" spans="1:14" x14ac:dyDescent="0.25">
      <c r="A3204" s="6">
        <v>90</v>
      </c>
      <c r="G3204" s="6">
        <f t="shared" ref="G3204:G3267" si="100">IF(A3204&lt;12.5,"59",A3204)</f>
        <v>90</v>
      </c>
      <c r="N3204" s="6">
        <f t="shared" ref="N3204:N3267" si="101">IF(G3204&lt;=17.5,"61",G3204)</f>
        <v>90</v>
      </c>
    </row>
    <row r="3205" spans="1:14" x14ac:dyDescent="0.25">
      <c r="A3205" s="6">
        <v>90</v>
      </c>
      <c r="G3205" s="6">
        <f t="shared" si="100"/>
        <v>90</v>
      </c>
      <c r="N3205" s="6">
        <f t="shared" si="101"/>
        <v>90</v>
      </c>
    </row>
    <row r="3206" spans="1:14" x14ac:dyDescent="0.25">
      <c r="A3206" s="6">
        <v>90</v>
      </c>
      <c r="G3206" s="6">
        <f t="shared" si="100"/>
        <v>90</v>
      </c>
      <c r="N3206" s="6">
        <f t="shared" si="101"/>
        <v>90</v>
      </c>
    </row>
    <row r="3207" spans="1:14" x14ac:dyDescent="0.25">
      <c r="A3207" s="6">
        <v>90</v>
      </c>
      <c r="G3207" s="6">
        <f t="shared" si="100"/>
        <v>90</v>
      </c>
      <c r="N3207" s="6">
        <f t="shared" si="101"/>
        <v>90</v>
      </c>
    </row>
    <row r="3208" spans="1:14" x14ac:dyDescent="0.25">
      <c r="A3208" s="6">
        <v>90</v>
      </c>
      <c r="G3208" s="6">
        <f t="shared" si="100"/>
        <v>90</v>
      </c>
      <c r="N3208" s="6">
        <f t="shared" si="101"/>
        <v>90</v>
      </c>
    </row>
    <row r="3209" spans="1:14" x14ac:dyDescent="0.25">
      <c r="A3209" s="6">
        <v>90</v>
      </c>
      <c r="G3209" s="6">
        <f t="shared" si="100"/>
        <v>90</v>
      </c>
      <c r="N3209" s="6">
        <f t="shared" si="101"/>
        <v>90</v>
      </c>
    </row>
    <row r="3210" spans="1:14" x14ac:dyDescent="0.25">
      <c r="A3210" s="6">
        <v>90</v>
      </c>
      <c r="G3210" s="6">
        <f t="shared" si="100"/>
        <v>90</v>
      </c>
      <c r="N3210" s="6">
        <f t="shared" si="101"/>
        <v>90</v>
      </c>
    </row>
    <row r="3211" spans="1:14" x14ac:dyDescent="0.25">
      <c r="A3211" s="6">
        <v>90</v>
      </c>
      <c r="G3211" s="6">
        <f t="shared" si="100"/>
        <v>90</v>
      </c>
      <c r="N3211" s="6">
        <f t="shared" si="101"/>
        <v>90</v>
      </c>
    </row>
    <row r="3212" spans="1:14" x14ac:dyDescent="0.25">
      <c r="A3212" s="6">
        <v>90</v>
      </c>
      <c r="G3212" s="6">
        <f t="shared" si="100"/>
        <v>90</v>
      </c>
      <c r="N3212" s="6">
        <f t="shared" si="101"/>
        <v>90</v>
      </c>
    </row>
    <row r="3213" spans="1:14" x14ac:dyDescent="0.25">
      <c r="A3213" s="6">
        <v>90</v>
      </c>
      <c r="G3213" s="6">
        <f t="shared" si="100"/>
        <v>90</v>
      </c>
      <c r="N3213" s="6">
        <f t="shared" si="101"/>
        <v>90</v>
      </c>
    </row>
    <row r="3214" spans="1:14" x14ac:dyDescent="0.25">
      <c r="A3214" s="6">
        <v>90</v>
      </c>
      <c r="G3214" s="6">
        <f t="shared" si="100"/>
        <v>90</v>
      </c>
      <c r="N3214" s="6">
        <f t="shared" si="101"/>
        <v>90</v>
      </c>
    </row>
    <row r="3215" spans="1:14" x14ac:dyDescent="0.25">
      <c r="A3215" s="6">
        <v>90</v>
      </c>
      <c r="G3215" s="6">
        <f t="shared" si="100"/>
        <v>90</v>
      </c>
      <c r="N3215" s="6">
        <f t="shared" si="101"/>
        <v>90</v>
      </c>
    </row>
    <row r="3216" spans="1:14" x14ac:dyDescent="0.25">
      <c r="A3216" s="6">
        <v>90</v>
      </c>
      <c r="G3216" s="6">
        <f t="shared" si="100"/>
        <v>90</v>
      </c>
      <c r="N3216" s="6">
        <f t="shared" si="101"/>
        <v>90</v>
      </c>
    </row>
    <row r="3217" spans="1:14" x14ac:dyDescent="0.25">
      <c r="A3217" s="6">
        <v>90</v>
      </c>
      <c r="G3217" s="6">
        <f t="shared" si="100"/>
        <v>90</v>
      </c>
      <c r="N3217" s="6">
        <f t="shared" si="101"/>
        <v>90</v>
      </c>
    </row>
    <row r="3218" spans="1:14" x14ac:dyDescent="0.25">
      <c r="A3218" s="6">
        <v>90</v>
      </c>
      <c r="G3218" s="6">
        <f t="shared" si="100"/>
        <v>90</v>
      </c>
      <c r="N3218" s="6">
        <f t="shared" si="101"/>
        <v>90</v>
      </c>
    </row>
    <row r="3219" spans="1:14" x14ac:dyDescent="0.25">
      <c r="A3219" s="6">
        <v>90</v>
      </c>
      <c r="G3219" s="6">
        <f t="shared" si="100"/>
        <v>90</v>
      </c>
      <c r="N3219" s="6">
        <f t="shared" si="101"/>
        <v>90</v>
      </c>
    </row>
    <row r="3220" spans="1:14" x14ac:dyDescent="0.25">
      <c r="A3220" s="6">
        <v>90</v>
      </c>
      <c r="G3220" s="6">
        <f t="shared" si="100"/>
        <v>90</v>
      </c>
      <c r="N3220" s="6">
        <f t="shared" si="101"/>
        <v>90</v>
      </c>
    </row>
    <row r="3221" spans="1:14" x14ac:dyDescent="0.25">
      <c r="A3221" s="6">
        <v>90</v>
      </c>
      <c r="G3221" s="6">
        <f t="shared" si="100"/>
        <v>90</v>
      </c>
      <c r="N3221" s="6">
        <f t="shared" si="101"/>
        <v>90</v>
      </c>
    </row>
    <row r="3222" spans="1:14" x14ac:dyDescent="0.25">
      <c r="A3222" s="6">
        <v>90</v>
      </c>
      <c r="G3222" s="6">
        <f t="shared" si="100"/>
        <v>90</v>
      </c>
      <c r="N3222" s="6">
        <f t="shared" si="101"/>
        <v>90</v>
      </c>
    </row>
    <row r="3223" spans="1:14" x14ac:dyDescent="0.25">
      <c r="A3223" s="6">
        <v>90</v>
      </c>
      <c r="G3223" s="6">
        <f t="shared" si="100"/>
        <v>90</v>
      </c>
      <c r="N3223" s="6">
        <f t="shared" si="101"/>
        <v>90</v>
      </c>
    </row>
    <row r="3224" spans="1:14" x14ac:dyDescent="0.25">
      <c r="A3224" s="6">
        <v>90</v>
      </c>
      <c r="G3224" s="6">
        <f t="shared" si="100"/>
        <v>90</v>
      </c>
      <c r="N3224" s="6">
        <f t="shared" si="101"/>
        <v>90</v>
      </c>
    </row>
    <row r="3225" spans="1:14" x14ac:dyDescent="0.25">
      <c r="A3225" s="6">
        <v>90</v>
      </c>
      <c r="G3225" s="6">
        <f t="shared" si="100"/>
        <v>90</v>
      </c>
      <c r="N3225" s="6">
        <f t="shared" si="101"/>
        <v>90</v>
      </c>
    </row>
    <row r="3226" spans="1:14" x14ac:dyDescent="0.25">
      <c r="A3226" s="6">
        <v>90</v>
      </c>
      <c r="G3226" s="6">
        <f t="shared" si="100"/>
        <v>90</v>
      </c>
      <c r="N3226" s="6">
        <f t="shared" si="101"/>
        <v>90</v>
      </c>
    </row>
    <row r="3227" spans="1:14" x14ac:dyDescent="0.25">
      <c r="A3227" s="6">
        <v>90</v>
      </c>
      <c r="G3227" s="6">
        <f t="shared" si="100"/>
        <v>90</v>
      </c>
      <c r="N3227" s="6">
        <f t="shared" si="101"/>
        <v>90</v>
      </c>
    </row>
    <row r="3228" spans="1:14" x14ac:dyDescent="0.25">
      <c r="A3228" s="6">
        <v>90</v>
      </c>
      <c r="G3228" s="6">
        <f t="shared" si="100"/>
        <v>90</v>
      </c>
      <c r="N3228" s="6">
        <f t="shared" si="101"/>
        <v>90</v>
      </c>
    </row>
    <row r="3229" spans="1:14" x14ac:dyDescent="0.25">
      <c r="A3229" s="6">
        <v>90</v>
      </c>
      <c r="G3229" s="6">
        <f t="shared" si="100"/>
        <v>90</v>
      </c>
      <c r="N3229" s="6">
        <f t="shared" si="101"/>
        <v>90</v>
      </c>
    </row>
    <row r="3230" spans="1:14" x14ac:dyDescent="0.25">
      <c r="A3230" s="6">
        <v>90</v>
      </c>
      <c r="G3230" s="6">
        <f t="shared" si="100"/>
        <v>90</v>
      </c>
      <c r="N3230" s="6">
        <f t="shared" si="101"/>
        <v>90</v>
      </c>
    </row>
    <row r="3231" spans="1:14" x14ac:dyDescent="0.25">
      <c r="A3231" s="6">
        <v>90</v>
      </c>
      <c r="G3231" s="6">
        <f t="shared" si="100"/>
        <v>90</v>
      </c>
      <c r="N3231" s="6">
        <f t="shared" si="101"/>
        <v>90</v>
      </c>
    </row>
    <row r="3232" spans="1:14" x14ac:dyDescent="0.25">
      <c r="A3232" s="6">
        <v>90</v>
      </c>
      <c r="G3232" s="6">
        <f t="shared" si="100"/>
        <v>90</v>
      </c>
      <c r="N3232" s="6">
        <f t="shared" si="101"/>
        <v>90</v>
      </c>
    </row>
    <row r="3233" spans="1:14" x14ac:dyDescent="0.25">
      <c r="A3233" s="6">
        <v>90</v>
      </c>
      <c r="G3233" s="6">
        <f t="shared" si="100"/>
        <v>90</v>
      </c>
      <c r="N3233" s="6">
        <f t="shared" si="101"/>
        <v>90</v>
      </c>
    </row>
    <row r="3234" spans="1:14" x14ac:dyDescent="0.25">
      <c r="A3234" s="6">
        <v>90</v>
      </c>
      <c r="G3234" s="6">
        <f t="shared" si="100"/>
        <v>90</v>
      </c>
      <c r="N3234" s="6">
        <f t="shared" si="101"/>
        <v>90</v>
      </c>
    </row>
    <row r="3235" spans="1:14" x14ac:dyDescent="0.25">
      <c r="A3235" s="6">
        <v>90</v>
      </c>
      <c r="G3235" s="6">
        <f t="shared" si="100"/>
        <v>90</v>
      </c>
      <c r="N3235" s="6">
        <f t="shared" si="101"/>
        <v>90</v>
      </c>
    </row>
    <row r="3236" spans="1:14" x14ac:dyDescent="0.25">
      <c r="A3236" s="6">
        <v>90</v>
      </c>
      <c r="G3236" s="6">
        <f t="shared" si="100"/>
        <v>90</v>
      </c>
      <c r="N3236" s="6">
        <f t="shared" si="101"/>
        <v>90</v>
      </c>
    </row>
    <row r="3237" spans="1:14" x14ac:dyDescent="0.25">
      <c r="A3237" s="6">
        <v>90</v>
      </c>
      <c r="G3237" s="6">
        <f t="shared" si="100"/>
        <v>90</v>
      </c>
      <c r="N3237" s="6">
        <f t="shared" si="101"/>
        <v>90</v>
      </c>
    </row>
    <row r="3238" spans="1:14" x14ac:dyDescent="0.25">
      <c r="A3238" s="6">
        <v>90</v>
      </c>
      <c r="G3238" s="6">
        <f t="shared" si="100"/>
        <v>90</v>
      </c>
      <c r="N3238" s="6">
        <f t="shared" si="101"/>
        <v>90</v>
      </c>
    </row>
    <row r="3239" spans="1:14" x14ac:dyDescent="0.25">
      <c r="A3239" s="6">
        <v>90</v>
      </c>
      <c r="G3239" s="6">
        <f t="shared" si="100"/>
        <v>90</v>
      </c>
      <c r="N3239" s="6">
        <f t="shared" si="101"/>
        <v>90</v>
      </c>
    </row>
    <row r="3240" spans="1:14" x14ac:dyDescent="0.25">
      <c r="A3240" s="6">
        <v>90</v>
      </c>
      <c r="G3240" s="6">
        <f t="shared" si="100"/>
        <v>90</v>
      </c>
      <c r="N3240" s="6">
        <f t="shared" si="101"/>
        <v>90</v>
      </c>
    </row>
    <row r="3241" spans="1:14" x14ac:dyDescent="0.25">
      <c r="A3241" s="6">
        <v>90</v>
      </c>
      <c r="G3241" s="6">
        <f t="shared" si="100"/>
        <v>90</v>
      </c>
      <c r="N3241" s="6">
        <f t="shared" si="101"/>
        <v>90</v>
      </c>
    </row>
    <row r="3242" spans="1:14" x14ac:dyDescent="0.25">
      <c r="A3242" s="6">
        <v>90</v>
      </c>
      <c r="G3242" s="6">
        <f t="shared" si="100"/>
        <v>90</v>
      </c>
      <c r="N3242" s="6">
        <f t="shared" si="101"/>
        <v>90</v>
      </c>
    </row>
    <row r="3243" spans="1:14" x14ac:dyDescent="0.25">
      <c r="A3243" s="6">
        <v>90</v>
      </c>
      <c r="G3243" s="6">
        <f t="shared" si="100"/>
        <v>90</v>
      </c>
      <c r="N3243" s="6">
        <f t="shared" si="101"/>
        <v>90</v>
      </c>
    </row>
    <row r="3244" spans="1:14" x14ac:dyDescent="0.25">
      <c r="A3244" s="6">
        <v>90</v>
      </c>
      <c r="G3244" s="6">
        <f t="shared" si="100"/>
        <v>90</v>
      </c>
      <c r="N3244" s="6">
        <f t="shared" si="101"/>
        <v>90</v>
      </c>
    </row>
    <row r="3245" spans="1:14" x14ac:dyDescent="0.25">
      <c r="A3245" s="6">
        <v>90</v>
      </c>
      <c r="G3245" s="6">
        <f t="shared" si="100"/>
        <v>90</v>
      </c>
      <c r="N3245" s="6">
        <f t="shared" si="101"/>
        <v>90</v>
      </c>
    </row>
    <row r="3246" spans="1:14" x14ac:dyDescent="0.25">
      <c r="A3246" s="6">
        <v>90</v>
      </c>
      <c r="G3246" s="6">
        <f t="shared" si="100"/>
        <v>90</v>
      </c>
      <c r="N3246" s="6">
        <f t="shared" si="101"/>
        <v>90</v>
      </c>
    </row>
    <row r="3247" spans="1:14" x14ac:dyDescent="0.25">
      <c r="A3247" s="6">
        <v>90</v>
      </c>
      <c r="G3247" s="6">
        <f t="shared" si="100"/>
        <v>90</v>
      </c>
      <c r="N3247" s="6">
        <f t="shared" si="101"/>
        <v>90</v>
      </c>
    </row>
    <row r="3248" spans="1:14" x14ac:dyDescent="0.25">
      <c r="A3248" s="6">
        <v>90</v>
      </c>
      <c r="G3248" s="6">
        <f t="shared" si="100"/>
        <v>90</v>
      </c>
      <c r="N3248" s="6">
        <f t="shared" si="101"/>
        <v>90</v>
      </c>
    </row>
    <row r="3249" spans="1:14" x14ac:dyDescent="0.25">
      <c r="A3249" s="6">
        <v>90</v>
      </c>
      <c r="G3249" s="6">
        <f t="shared" si="100"/>
        <v>90</v>
      </c>
      <c r="N3249" s="6">
        <f t="shared" si="101"/>
        <v>90</v>
      </c>
    </row>
    <row r="3250" spans="1:14" x14ac:dyDescent="0.25">
      <c r="A3250" s="6">
        <v>3</v>
      </c>
      <c r="G3250" s="6" t="str">
        <f t="shared" si="100"/>
        <v>59</v>
      </c>
      <c r="N3250" s="6" t="str">
        <f t="shared" si="101"/>
        <v>59</v>
      </c>
    </row>
    <row r="3251" spans="1:14" x14ac:dyDescent="0.25">
      <c r="A3251" s="6">
        <v>3</v>
      </c>
      <c r="G3251" s="6" t="str">
        <f t="shared" si="100"/>
        <v>59</v>
      </c>
      <c r="N3251" s="6" t="str">
        <f t="shared" si="101"/>
        <v>59</v>
      </c>
    </row>
    <row r="3252" spans="1:14" x14ac:dyDescent="0.25">
      <c r="A3252" s="6">
        <v>3</v>
      </c>
      <c r="G3252" s="6" t="str">
        <f t="shared" si="100"/>
        <v>59</v>
      </c>
      <c r="N3252" s="6" t="str">
        <f t="shared" si="101"/>
        <v>59</v>
      </c>
    </row>
    <row r="3253" spans="1:14" x14ac:dyDescent="0.25">
      <c r="A3253" s="6">
        <v>3</v>
      </c>
      <c r="G3253" s="6" t="str">
        <f t="shared" si="100"/>
        <v>59</v>
      </c>
      <c r="N3253" s="6" t="str">
        <f t="shared" si="101"/>
        <v>59</v>
      </c>
    </row>
    <row r="3254" spans="1:14" x14ac:dyDescent="0.25">
      <c r="A3254" s="6">
        <v>3</v>
      </c>
      <c r="G3254" s="6" t="str">
        <f t="shared" si="100"/>
        <v>59</v>
      </c>
      <c r="N3254" s="6" t="str">
        <f t="shared" si="101"/>
        <v>59</v>
      </c>
    </row>
    <row r="3255" spans="1:14" x14ac:dyDescent="0.25">
      <c r="A3255" s="6">
        <v>81</v>
      </c>
      <c r="G3255" s="6">
        <f t="shared" si="100"/>
        <v>81</v>
      </c>
      <c r="N3255" s="6">
        <f t="shared" si="101"/>
        <v>81</v>
      </c>
    </row>
    <row r="3256" spans="1:14" x14ac:dyDescent="0.25">
      <c r="A3256" s="6">
        <v>81</v>
      </c>
      <c r="G3256" s="6">
        <f t="shared" si="100"/>
        <v>81</v>
      </c>
      <c r="N3256" s="6">
        <f t="shared" si="101"/>
        <v>81</v>
      </c>
    </row>
    <row r="3257" spans="1:14" x14ac:dyDescent="0.25">
      <c r="A3257" s="6">
        <v>81</v>
      </c>
      <c r="G3257" s="6">
        <f t="shared" si="100"/>
        <v>81</v>
      </c>
      <c r="N3257" s="6">
        <f t="shared" si="101"/>
        <v>81</v>
      </c>
    </row>
    <row r="3258" spans="1:14" x14ac:dyDescent="0.25">
      <c r="A3258" s="6">
        <v>81</v>
      </c>
      <c r="G3258" s="6">
        <f t="shared" si="100"/>
        <v>81</v>
      </c>
      <c r="N3258" s="6">
        <f t="shared" si="101"/>
        <v>81</v>
      </c>
    </row>
    <row r="3259" spans="1:14" x14ac:dyDescent="0.25">
      <c r="A3259" s="6">
        <v>81</v>
      </c>
      <c r="G3259" s="6">
        <f t="shared" si="100"/>
        <v>81</v>
      </c>
      <c r="N3259" s="6">
        <f t="shared" si="101"/>
        <v>81</v>
      </c>
    </row>
    <row r="3260" spans="1:14" x14ac:dyDescent="0.25">
      <c r="A3260" s="6">
        <v>81</v>
      </c>
      <c r="G3260" s="6">
        <f t="shared" si="100"/>
        <v>81</v>
      </c>
      <c r="N3260" s="6">
        <f t="shared" si="101"/>
        <v>81</v>
      </c>
    </row>
    <row r="3261" spans="1:14" x14ac:dyDescent="0.25">
      <c r="A3261" s="6">
        <v>81</v>
      </c>
      <c r="G3261" s="6">
        <f t="shared" si="100"/>
        <v>81</v>
      </c>
      <c r="N3261" s="6">
        <f t="shared" si="101"/>
        <v>81</v>
      </c>
    </row>
    <row r="3262" spans="1:14" x14ac:dyDescent="0.25">
      <c r="A3262" s="6">
        <v>81</v>
      </c>
      <c r="G3262" s="6">
        <f t="shared" si="100"/>
        <v>81</v>
      </c>
      <c r="N3262" s="6">
        <f t="shared" si="101"/>
        <v>81</v>
      </c>
    </row>
    <row r="3263" spans="1:14" x14ac:dyDescent="0.25">
      <c r="A3263" s="6">
        <v>81</v>
      </c>
      <c r="G3263" s="6">
        <f t="shared" si="100"/>
        <v>81</v>
      </c>
      <c r="N3263" s="6">
        <f t="shared" si="101"/>
        <v>81</v>
      </c>
    </row>
    <row r="3264" spans="1:14" x14ac:dyDescent="0.25">
      <c r="A3264" s="6">
        <v>81</v>
      </c>
      <c r="G3264" s="6">
        <f t="shared" si="100"/>
        <v>81</v>
      </c>
      <c r="N3264" s="6">
        <f t="shared" si="101"/>
        <v>81</v>
      </c>
    </row>
    <row r="3265" spans="1:14" x14ac:dyDescent="0.25">
      <c r="A3265" s="6">
        <v>81</v>
      </c>
      <c r="G3265" s="6">
        <f t="shared" si="100"/>
        <v>81</v>
      </c>
      <c r="N3265" s="6">
        <f t="shared" si="101"/>
        <v>81</v>
      </c>
    </row>
    <row r="3266" spans="1:14" x14ac:dyDescent="0.25">
      <c r="A3266" s="6">
        <v>81</v>
      </c>
      <c r="G3266" s="6">
        <f t="shared" si="100"/>
        <v>81</v>
      </c>
      <c r="N3266" s="6">
        <f t="shared" si="101"/>
        <v>81</v>
      </c>
    </row>
    <row r="3267" spans="1:14" x14ac:dyDescent="0.25">
      <c r="A3267" s="6">
        <v>81</v>
      </c>
      <c r="G3267" s="6">
        <f t="shared" si="100"/>
        <v>81</v>
      </c>
      <c r="N3267" s="6">
        <f t="shared" si="101"/>
        <v>81</v>
      </c>
    </row>
    <row r="3268" spans="1:14" x14ac:dyDescent="0.25">
      <c r="A3268" s="6">
        <v>81</v>
      </c>
      <c r="G3268" s="6">
        <f t="shared" ref="G3268:G3331" si="102">IF(A3268&lt;12.5,"59",A3268)</f>
        <v>81</v>
      </c>
      <c r="N3268" s="6">
        <f t="shared" ref="N3268:N3331" si="103">IF(G3268&lt;=17.5,"61",G3268)</f>
        <v>81</v>
      </c>
    </row>
    <row r="3269" spans="1:14" x14ac:dyDescent="0.25">
      <c r="A3269" s="6">
        <v>81</v>
      </c>
      <c r="G3269" s="6">
        <f t="shared" si="102"/>
        <v>81</v>
      </c>
      <c r="N3269" s="6">
        <f t="shared" si="103"/>
        <v>81</v>
      </c>
    </row>
    <row r="3270" spans="1:14" x14ac:dyDescent="0.25">
      <c r="A3270" s="6">
        <v>72</v>
      </c>
      <c r="G3270" s="6">
        <f t="shared" si="102"/>
        <v>72</v>
      </c>
      <c r="N3270" s="6">
        <f t="shared" si="103"/>
        <v>72</v>
      </c>
    </row>
    <row r="3271" spans="1:14" x14ac:dyDescent="0.25">
      <c r="A3271" s="6">
        <v>72</v>
      </c>
      <c r="G3271" s="6">
        <f t="shared" si="102"/>
        <v>72</v>
      </c>
      <c r="N3271" s="6">
        <f t="shared" si="103"/>
        <v>72</v>
      </c>
    </row>
    <row r="3272" spans="1:14" x14ac:dyDescent="0.25">
      <c r="A3272" s="6">
        <v>72</v>
      </c>
      <c r="G3272" s="6">
        <f t="shared" si="102"/>
        <v>72</v>
      </c>
      <c r="N3272" s="6">
        <f t="shared" si="103"/>
        <v>72</v>
      </c>
    </row>
    <row r="3273" spans="1:14" x14ac:dyDescent="0.25">
      <c r="A3273" s="6">
        <v>72</v>
      </c>
      <c r="G3273" s="6">
        <f t="shared" si="102"/>
        <v>72</v>
      </c>
      <c r="N3273" s="6">
        <f t="shared" si="103"/>
        <v>72</v>
      </c>
    </row>
    <row r="3274" spans="1:14" x14ac:dyDescent="0.25">
      <c r="A3274" s="6">
        <v>72</v>
      </c>
      <c r="G3274" s="6">
        <f t="shared" si="102"/>
        <v>72</v>
      </c>
      <c r="N3274" s="6">
        <f t="shared" si="103"/>
        <v>72</v>
      </c>
    </row>
    <row r="3275" spans="1:14" x14ac:dyDescent="0.25">
      <c r="A3275" s="6">
        <v>72</v>
      </c>
      <c r="G3275" s="6">
        <f t="shared" si="102"/>
        <v>72</v>
      </c>
      <c r="N3275" s="6">
        <f t="shared" si="103"/>
        <v>72</v>
      </c>
    </row>
    <row r="3276" spans="1:14" x14ac:dyDescent="0.25">
      <c r="A3276" s="6">
        <v>72</v>
      </c>
      <c r="G3276" s="6">
        <f t="shared" si="102"/>
        <v>72</v>
      </c>
      <c r="N3276" s="6">
        <f t="shared" si="103"/>
        <v>72</v>
      </c>
    </row>
    <row r="3277" spans="1:14" x14ac:dyDescent="0.25">
      <c r="A3277" s="6">
        <v>72</v>
      </c>
      <c r="G3277" s="6">
        <f t="shared" si="102"/>
        <v>72</v>
      </c>
      <c r="N3277" s="6">
        <f t="shared" si="103"/>
        <v>72</v>
      </c>
    </row>
    <row r="3278" spans="1:14" x14ac:dyDescent="0.25">
      <c r="A3278" s="6">
        <v>72</v>
      </c>
      <c r="G3278" s="6">
        <f t="shared" si="102"/>
        <v>72</v>
      </c>
      <c r="N3278" s="6">
        <f t="shared" si="103"/>
        <v>72</v>
      </c>
    </row>
    <row r="3279" spans="1:14" x14ac:dyDescent="0.25">
      <c r="A3279" s="6">
        <v>72</v>
      </c>
      <c r="G3279" s="6">
        <f t="shared" si="102"/>
        <v>72</v>
      </c>
      <c r="N3279" s="6">
        <f t="shared" si="103"/>
        <v>72</v>
      </c>
    </row>
    <row r="3280" spans="1:14" x14ac:dyDescent="0.25">
      <c r="A3280" s="6">
        <v>72</v>
      </c>
      <c r="G3280" s="6">
        <f t="shared" si="102"/>
        <v>72</v>
      </c>
      <c r="N3280" s="6">
        <f t="shared" si="103"/>
        <v>72</v>
      </c>
    </row>
    <row r="3281" spans="1:14" x14ac:dyDescent="0.25">
      <c r="A3281" s="6">
        <v>72</v>
      </c>
      <c r="G3281" s="6">
        <f t="shared" si="102"/>
        <v>72</v>
      </c>
      <c r="N3281" s="6">
        <f t="shared" si="103"/>
        <v>72</v>
      </c>
    </row>
    <row r="3282" spans="1:14" x14ac:dyDescent="0.25">
      <c r="A3282" s="6">
        <v>45</v>
      </c>
      <c r="G3282" s="6">
        <f t="shared" si="102"/>
        <v>45</v>
      </c>
      <c r="N3282" s="6">
        <f t="shared" si="103"/>
        <v>45</v>
      </c>
    </row>
    <row r="3283" spans="1:14" x14ac:dyDescent="0.25">
      <c r="A3283" s="6">
        <v>45</v>
      </c>
      <c r="G3283" s="6">
        <f t="shared" si="102"/>
        <v>45</v>
      </c>
      <c r="N3283" s="6">
        <f t="shared" si="103"/>
        <v>45</v>
      </c>
    </row>
    <row r="3284" spans="1:14" x14ac:dyDescent="0.25">
      <c r="A3284" s="6">
        <v>45</v>
      </c>
      <c r="G3284" s="6">
        <f t="shared" si="102"/>
        <v>45</v>
      </c>
      <c r="N3284" s="6">
        <f t="shared" si="103"/>
        <v>45</v>
      </c>
    </row>
    <row r="3285" spans="1:14" x14ac:dyDescent="0.25">
      <c r="A3285" s="6">
        <v>45</v>
      </c>
      <c r="G3285" s="6">
        <f t="shared" si="102"/>
        <v>45</v>
      </c>
      <c r="N3285" s="6">
        <f t="shared" si="103"/>
        <v>45</v>
      </c>
    </row>
    <row r="3286" spans="1:14" x14ac:dyDescent="0.25">
      <c r="A3286" s="6">
        <v>45</v>
      </c>
      <c r="G3286" s="6">
        <f t="shared" si="102"/>
        <v>45</v>
      </c>
      <c r="N3286" s="6">
        <f t="shared" si="103"/>
        <v>45</v>
      </c>
    </row>
    <row r="3287" spans="1:14" x14ac:dyDescent="0.25">
      <c r="A3287" s="6">
        <v>45</v>
      </c>
      <c r="G3287" s="6">
        <f t="shared" si="102"/>
        <v>45</v>
      </c>
      <c r="N3287" s="6">
        <f t="shared" si="103"/>
        <v>45</v>
      </c>
    </row>
    <row r="3288" spans="1:14" x14ac:dyDescent="0.25">
      <c r="A3288" s="6">
        <v>83</v>
      </c>
      <c r="G3288" s="6">
        <f t="shared" si="102"/>
        <v>83</v>
      </c>
      <c r="N3288" s="6">
        <f t="shared" si="103"/>
        <v>83</v>
      </c>
    </row>
    <row r="3289" spans="1:14" x14ac:dyDescent="0.25">
      <c r="A3289" s="6">
        <v>83</v>
      </c>
      <c r="G3289" s="6">
        <f t="shared" si="102"/>
        <v>83</v>
      </c>
      <c r="N3289" s="6">
        <f t="shared" si="103"/>
        <v>83</v>
      </c>
    </row>
    <row r="3290" spans="1:14" x14ac:dyDescent="0.25">
      <c r="A3290" s="6">
        <v>83</v>
      </c>
      <c r="G3290" s="6">
        <f t="shared" si="102"/>
        <v>83</v>
      </c>
      <c r="N3290" s="6">
        <f t="shared" si="103"/>
        <v>83</v>
      </c>
    </row>
    <row r="3291" spans="1:14" x14ac:dyDescent="0.25">
      <c r="A3291" s="6">
        <v>83</v>
      </c>
      <c r="G3291" s="6">
        <f t="shared" si="102"/>
        <v>83</v>
      </c>
      <c r="N3291" s="6">
        <f t="shared" si="103"/>
        <v>83</v>
      </c>
    </row>
    <row r="3292" spans="1:14" x14ac:dyDescent="0.25">
      <c r="A3292" s="6">
        <v>83</v>
      </c>
      <c r="G3292" s="6">
        <f t="shared" si="102"/>
        <v>83</v>
      </c>
      <c r="N3292" s="6">
        <f t="shared" si="103"/>
        <v>83</v>
      </c>
    </row>
    <row r="3293" spans="1:14" x14ac:dyDescent="0.25">
      <c r="A3293" s="6">
        <v>83</v>
      </c>
      <c r="G3293" s="6">
        <f t="shared" si="102"/>
        <v>83</v>
      </c>
      <c r="N3293" s="6">
        <f t="shared" si="103"/>
        <v>83</v>
      </c>
    </row>
    <row r="3294" spans="1:14" x14ac:dyDescent="0.25">
      <c r="A3294" s="6">
        <v>83</v>
      </c>
      <c r="G3294" s="6">
        <f t="shared" si="102"/>
        <v>83</v>
      </c>
      <c r="N3294" s="6">
        <f t="shared" si="103"/>
        <v>83</v>
      </c>
    </row>
    <row r="3295" spans="1:14" x14ac:dyDescent="0.25">
      <c r="A3295" s="6">
        <v>83</v>
      </c>
      <c r="G3295" s="6">
        <f t="shared" si="102"/>
        <v>83</v>
      </c>
      <c r="N3295" s="6">
        <f t="shared" si="103"/>
        <v>83</v>
      </c>
    </row>
    <row r="3296" spans="1:14" x14ac:dyDescent="0.25">
      <c r="A3296" s="6">
        <v>83</v>
      </c>
      <c r="G3296" s="6">
        <f t="shared" si="102"/>
        <v>83</v>
      </c>
      <c r="N3296" s="6">
        <f t="shared" si="103"/>
        <v>83</v>
      </c>
    </row>
    <row r="3297" spans="1:14" x14ac:dyDescent="0.25">
      <c r="A3297" s="6">
        <v>83</v>
      </c>
      <c r="G3297" s="6">
        <f t="shared" si="102"/>
        <v>83</v>
      </c>
      <c r="N3297" s="6">
        <f t="shared" si="103"/>
        <v>83</v>
      </c>
    </row>
    <row r="3298" spans="1:14" x14ac:dyDescent="0.25">
      <c r="A3298" s="6">
        <v>83</v>
      </c>
      <c r="G3298" s="6">
        <f t="shared" si="102"/>
        <v>83</v>
      </c>
      <c r="N3298" s="6">
        <f t="shared" si="103"/>
        <v>83</v>
      </c>
    </row>
    <row r="3299" spans="1:14" x14ac:dyDescent="0.25">
      <c r="A3299" s="6">
        <v>83</v>
      </c>
      <c r="G3299" s="6">
        <f t="shared" si="102"/>
        <v>83</v>
      </c>
      <c r="N3299" s="6">
        <f t="shared" si="103"/>
        <v>83</v>
      </c>
    </row>
    <row r="3300" spans="1:14" x14ac:dyDescent="0.25">
      <c r="A3300" s="6">
        <v>83</v>
      </c>
      <c r="G3300" s="6">
        <f t="shared" si="102"/>
        <v>83</v>
      </c>
      <c r="N3300" s="6">
        <f t="shared" si="103"/>
        <v>83</v>
      </c>
    </row>
    <row r="3301" spans="1:14" x14ac:dyDescent="0.25">
      <c r="A3301" s="6">
        <v>83</v>
      </c>
      <c r="G3301" s="6">
        <f t="shared" si="102"/>
        <v>83</v>
      </c>
      <c r="N3301" s="6">
        <f t="shared" si="103"/>
        <v>83</v>
      </c>
    </row>
    <row r="3302" spans="1:14" x14ac:dyDescent="0.25">
      <c r="A3302" s="6">
        <v>83</v>
      </c>
      <c r="G3302" s="6">
        <f t="shared" si="102"/>
        <v>83</v>
      </c>
      <c r="N3302" s="6">
        <f t="shared" si="103"/>
        <v>83</v>
      </c>
    </row>
    <row r="3303" spans="1:14" x14ac:dyDescent="0.25">
      <c r="A3303" s="6">
        <v>83</v>
      </c>
      <c r="G3303" s="6">
        <f t="shared" si="102"/>
        <v>83</v>
      </c>
      <c r="N3303" s="6">
        <f t="shared" si="103"/>
        <v>83</v>
      </c>
    </row>
    <row r="3304" spans="1:14" x14ac:dyDescent="0.25">
      <c r="A3304" s="6">
        <v>83</v>
      </c>
      <c r="G3304" s="6">
        <f t="shared" si="102"/>
        <v>83</v>
      </c>
      <c r="N3304" s="6">
        <f t="shared" si="103"/>
        <v>83</v>
      </c>
    </row>
    <row r="3305" spans="1:14" x14ac:dyDescent="0.25">
      <c r="A3305" s="6">
        <v>83</v>
      </c>
      <c r="G3305" s="6">
        <f t="shared" si="102"/>
        <v>83</v>
      </c>
      <c r="N3305" s="6">
        <f t="shared" si="103"/>
        <v>83</v>
      </c>
    </row>
    <row r="3306" spans="1:14" x14ac:dyDescent="0.25">
      <c r="A3306" s="6">
        <v>83</v>
      </c>
      <c r="G3306" s="6">
        <f t="shared" si="102"/>
        <v>83</v>
      </c>
      <c r="N3306" s="6">
        <f t="shared" si="103"/>
        <v>83</v>
      </c>
    </row>
    <row r="3307" spans="1:14" x14ac:dyDescent="0.25">
      <c r="A3307" s="6">
        <v>83</v>
      </c>
      <c r="G3307" s="6">
        <f t="shared" si="102"/>
        <v>83</v>
      </c>
      <c r="N3307" s="6">
        <f t="shared" si="103"/>
        <v>83</v>
      </c>
    </row>
    <row r="3308" spans="1:14" x14ac:dyDescent="0.25">
      <c r="A3308" s="6">
        <v>83</v>
      </c>
      <c r="G3308" s="6">
        <f t="shared" si="102"/>
        <v>83</v>
      </c>
      <c r="N3308" s="6">
        <f t="shared" si="103"/>
        <v>83</v>
      </c>
    </row>
    <row r="3309" spans="1:14" x14ac:dyDescent="0.25">
      <c r="A3309" s="6">
        <v>83</v>
      </c>
      <c r="G3309" s="6">
        <f t="shared" si="102"/>
        <v>83</v>
      </c>
      <c r="N3309" s="6">
        <f t="shared" si="103"/>
        <v>83</v>
      </c>
    </row>
    <row r="3310" spans="1:14" x14ac:dyDescent="0.25">
      <c r="A3310" s="6">
        <v>83</v>
      </c>
      <c r="G3310" s="6">
        <f t="shared" si="102"/>
        <v>83</v>
      </c>
      <c r="N3310" s="6">
        <f t="shared" si="103"/>
        <v>83</v>
      </c>
    </row>
    <row r="3311" spans="1:14" x14ac:dyDescent="0.25">
      <c r="A3311" s="6">
        <v>83</v>
      </c>
      <c r="G3311" s="6">
        <f t="shared" si="102"/>
        <v>83</v>
      </c>
      <c r="N3311" s="6">
        <f t="shared" si="103"/>
        <v>83</v>
      </c>
    </row>
    <row r="3312" spans="1:14" x14ac:dyDescent="0.25">
      <c r="A3312" s="6">
        <v>83</v>
      </c>
      <c r="G3312" s="6">
        <f t="shared" si="102"/>
        <v>83</v>
      </c>
      <c r="N3312" s="6">
        <f t="shared" si="103"/>
        <v>83</v>
      </c>
    </row>
    <row r="3313" spans="1:14" x14ac:dyDescent="0.25">
      <c r="A3313" s="6">
        <v>83</v>
      </c>
      <c r="G3313" s="6">
        <f t="shared" si="102"/>
        <v>83</v>
      </c>
      <c r="N3313" s="6">
        <f t="shared" si="103"/>
        <v>83</v>
      </c>
    </row>
    <row r="3314" spans="1:14" x14ac:dyDescent="0.25">
      <c r="A3314" s="6">
        <v>83</v>
      </c>
      <c r="G3314" s="6">
        <f t="shared" si="102"/>
        <v>83</v>
      </c>
      <c r="N3314" s="6">
        <f t="shared" si="103"/>
        <v>83</v>
      </c>
    </row>
    <row r="3315" spans="1:14" x14ac:dyDescent="0.25">
      <c r="A3315" s="6">
        <v>83</v>
      </c>
      <c r="G3315" s="6">
        <f t="shared" si="102"/>
        <v>83</v>
      </c>
      <c r="N3315" s="6">
        <f t="shared" si="103"/>
        <v>83</v>
      </c>
    </row>
    <row r="3316" spans="1:14" x14ac:dyDescent="0.25">
      <c r="A3316" s="6">
        <v>90</v>
      </c>
      <c r="G3316" s="6">
        <f t="shared" si="102"/>
        <v>90</v>
      </c>
      <c r="N3316" s="6">
        <f t="shared" si="103"/>
        <v>90</v>
      </c>
    </row>
    <row r="3317" spans="1:14" x14ac:dyDescent="0.25">
      <c r="A3317" s="6">
        <v>90</v>
      </c>
      <c r="G3317" s="6">
        <f t="shared" si="102"/>
        <v>90</v>
      </c>
      <c r="N3317" s="6">
        <f t="shared" si="103"/>
        <v>90</v>
      </c>
    </row>
    <row r="3318" spans="1:14" x14ac:dyDescent="0.25">
      <c r="A3318" s="6">
        <v>90</v>
      </c>
      <c r="G3318" s="6">
        <f t="shared" si="102"/>
        <v>90</v>
      </c>
      <c r="N3318" s="6">
        <f t="shared" si="103"/>
        <v>90</v>
      </c>
    </row>
    <row r="3319" spans="1:14" x14ac:dyDescent="0.25">
      <c r="A3319" s="6">
        <v>90</v>
      </c>
      <c r="G3319" s="6">
        <f t="shared" si="102"/>
        <v>90</v>
      </c>
      <c r="N3319" s="6">
        <f t="shared" si="103"/>
        <v>90</v>
      </c>
    </row>
    <row r="3320" spans="1:14" x14ac:dyDescent="0.25">
      <c r="A3320" s="6">
        <v>90</v>
      </c>
      <c r="G3320" s="6">
        <f t="shared" si="102"/>
        <v>90</v>
      </c>
      <c r="N3320" s="6">
        <f t="shared" si="103"/>
        <v>90</v>
      </c>
    </row>
    <row r="3321" spans="1:14" x14ac:dyDescent="0.25">
      <c r="A3321" s="6">
        <v>90</v>
      </c>
      <c r="G3321" s="6">
        <f t="shared" si="102"/>
        <v>90</v>
      </c>
      <c r="N3321" s="6">
        <f t="shared" si="103"/>
        <v>90</v>
      </c>
    </row>
    <row r="3322" spans="1:14" x14ac:dyDescent="0.25">
      <c r="A3322" s="6">
        <v>90</v>
      </c>
      <c r="G3322" s="6">
        <f t="shared" si="102"/>
        <v>90</v>
      </c>
      <c r="N3322" s="6">
        <f t="shared" si="103"/>
        <v>90</v>
      </c>
    </row>
    <row r="3323" spans="1:14" x14ac:dyDescent="0.25">
      <c r="A3323" s="6">
        <v>90</v>
      </c>
      <c r="G3323" s="6">
        <f t="shared" si="102"/>
        <v>90</v>
      </c>
      <c r="N3323" s="6">
        <f t="shared" si="103"/>
        <v>90</v>
      </c>
    </row>
    <row r="3324" spans="1:14" x14ac:dyDescent="0.25">
      <c r="A3324" s="6">
        <v>90</v>
      </c>
      <c r="G3324" s="6">
        <f t="shared" si="102"/>
        <v>90</v>
      </c>
      <c r="N3324" s="6">
        <f t="shared" si="103"/>
        <v>90</v>
      </c>
    </row>
    <row r="3325" spans="1:14" x14ac:dyDescent="0.25">
      <c r="A3325" s="6">
        <v>90</v>
      </c>
      <c r="G3325" s="6">
        <f t="shared" si="102"/>
        <v>90</v>
      </c>
      <c r="N3325" s="6">
        <f t="shared" si="103"/>
        <v>90</v>
      </c>
    </row>
    <row r="3326" spans="1:14" x14ac:dyDescent="0.25">
      <c r="A3326" s="6">
        <v>90</v>
      </c>
      <c r="G3326" s="6">
        <f t="shared" si="102"/>
        <v>90</v>
      </c>
      <c r="N3326" s="6">
        <f t="shared" si="103"/>
        <v>90</v>
      </c>
    </row>
    <row r="3327" spans="1:14" x14ac:dyDescent="0.25">
      <c r="A3327" s="6">
        <v>28</v>
      </c>
      <c r="G3327" s="6">
        <f t="shared" si="102"/>
        <v>28</v>
      </c>
      <c r="N3327" s="6">
        <f t="shared" si="103"/>
        <v>28</v>
      </c>
    </row>
    <row r="3328" spans="1:14" x14ac:dyDescent="0.25">
      <c r="A3328" s="6">
        <v>28</v>
      </c>
      <c r="G3328" s="6">
        <f t="shared" si="102"/>
        <v>28</v>
      </c>
      <c r="N3328" s="6">
        <f t="shared" si="103"/>
        <v>28</v>
      </c>
    </row>
    <row r="3329" spans="1:14" x14ac:dyDescent="0.25">
      <c r="A3329" s="6">
        <v>28</v>
      </c>
      <c r="G3329" s="6">
        <f t="shared" si="102"/>
        <v>28</v>
      </c>
      <c r="N3329" s="6">
        <f t="shared" si="103"/>
        <v>28</v>
      </c>
    </row>
    <row r="3330" spans="1:14" x14ac:dyDescent="0.25">
      <c r="A3330" s="6">
        <v>28</v>
      </c>
      <c r="G3330" s="6">
        <f t="shared" si="102"/>
        <v>28</v>
      </c>
      <c r="N3330" s="6">
        <f t="shared" si="103"/>
        <v>28</v>
      </c>
    </row>
    <row r="3331" spans="1:14" x14ac:dyDescent="0.25">
      <c r="A3331" s="6">
        <v>28</v>
      </c>
      <c r="G3331" s="6">
        <f t="shared" si="102"/>
        <v>28</v>
      </c>
      <c r="N3331" s="6">
        <f t="shared" si="103"/>
        <v>28</v>
      </c>
    </row>
    <row r="3332" spans="1:14" x14ac:dyDescent="0.25">
      <c r="A3332" s="6">
        <v>90</v>
      </c>
      <c r="G3332" s="6">
        <f t="shared" ref="G3332:G3395" si="104">IF(A3332&lt;12.5,"59",A3332)</f>
        <v>90</v>
      </c>
      <c r="N3332" s="6">
        <f t="shared" ref="N3332:N3395" si="105">IF(G3332&lt;=17.5,"61",G3332)</f>
        <v>90</v>
      </c>
    </row>
    <row r="3333" spans="1:14" x14ac:dyDescent="0.25">
      <c r="A3333" s="6">
        <v>90</v>
      </c>
      <c r="G3333" s="6">
        <f t="shared" si="104"/>
        <v>90</v>
      </c>
      <c r="N3333" s="6">
        <f t="shared" si="105"/>
        <v>90</v>
      </c>
    </row>
    <row r="3334" spans="1:14" x14ac:dyDescent="0.25">
      <c r="A3334" s="6">
        <v>90</v>
      </c>
      <c r="G3334" s="6">
        <f t="shared" si="104"/>
        <v>90</v>
      </c>
      <c r="N3334" s="6">
        <f t="shared" si="105"/>
        <v>90</v>
      </c>
    </row>
    <row r="3335" spans="1:14" x14ac:dyDescent="0.25">
      <c r="A3335" s="6">
        <v>90</v>
      </c>
      <c r="G3335" s="6">
        <f t="shared" si="104"/>
        <v>90</v>
      </c>
      <c r="N3335" s="6">
        <f t="shared" si="105"/>
        <v>90</v>
      </c>
    </row>
    <row r="3336" spans="1:14" x14ac:dyDescent="0.25">
      <c r="A3336" s="6">
        <v>90</v>
      </c>
      <c r="G3336" s="6">
        <f t="shared" si="104"/>
        <v>90</v>
      </c>
      <c r="N3336" s="6">
        <f t="shared" si="105"/>
        <v>90</v>
      </c>
    </row>
    <row r="3337" spans="1:14" x14ac:dyDescent="0.25">
      <c r="A3337" s="6">
        <v>90</v>
      </c>
      <c r="G3337" s="6">
        <f t="shared" si="104"/>
        <v>90</v>
      </c>
      <c r="N3337" s="6">
        <f t="shared" si="105"/>
        <v>90</v>
      </c>
    </row>
    <row r="3338" spans="1:14" x14ac:dyDescent="0.25">
      <c r="A3338" s="6">
        <v>90</v>
      </c>
      <c r="G3338" s="6">
        <f t="shared" si="104"/>
        <v>90</v>
      </c>
      <c r="N3338" s="6">
        <f t="shared" si="105"/>
        <v>90</v>
      </c>
    </row>
    <row r="3339" spans="1:14" x14ac:dyDescent="0.25">
      <c r="A3339" s="6">
        <v>90</v>
      </c>
      <c r="G3339" s="6">
        <f t="shared" si="104"/>
        <v>90</v>
      </c>
      <c r="N3339" s="6">
        <f t="shared" si="105"/>
        <v>90</v>
      </c>
    </row>
    <row r="3340" spans="1:14" x14ac:dyDescent="0.25">
      <c r="A3340" s="6">
        <v>90</v>
      </c>
      <c r="G3340" s="6">
        <f t="shared" si="104"/>
        <v>90</v>
      </c>
      <c r="N3340" s="6">
        <f t="shared" si="105"/>
        <v>90</v>
      </c>
    </row>
    <row r="3341" spans="1:14" x14ac:dyDescent="0.25">
      <c r="A3341" s="6">
        <v>90</v>
      </c>
      <c r="G3341" s="6">
        <f t="shared" si="104"/>
        <v>90</v>
      </c>
      <c r="N3341" s="6">
        <f t="shared" si="105"/>
        <v>90</v>
      </c>
    </row>
    <row r="3342" spans="1:14" x14ac:dyDescent="0.25">
      <c r="A3342" s="6">
        <v>90</v>
      </c>
      <c r="G3342" s="6">
        <f t="shared" si="104"/>
        <v>90</v>
      </c>
      <c r="N3342" s="6">
        <f t="shared" si="105"/>
        <v>90</v>
      </c>
    </row>
    <row r="3343" spans="1:14" x14ac:dyDescent="0.25">
      <c r="A3343" s="6">
        <v>90</v>
      </c>
      <c r="G3343" s="6">
        <f t="shared" si="104"/>
        <v>90</v>
      </c>
      <c r="N3343" s="6">
        <f t="shared" si="105"/>
        <v>90</v>
      </c>
    </row>
    <row r="3344" spans="1:14" x14ac:dyDescent="0.25">
      <c r="A3344" s="6">
        <v>80</v>
      </c>
      <c r="G3344" s="6">
        <f t="shared" si="104"/>
        <v>80</v>
      </c>
      <c r="N3344" s="6">
        <f t="shared" si="105"/>
        <v>80</v>
      </c>
    </row>
    <row r="3345" spans="1:14" x14ac:dyDescent="0.25">
      <c r="A3345" s="6">
        <v>80</v>
      </c>
      <c r="G3345" s="6">
        <f t="shared" si="104"/>
        <v>80</v>
      </c>
      <c r="N3345" s="6">
        <f t="shared" si="105"/>
        <v>80</v>
      </c>
    </row>
    <row r="3346" spans="1:14" x14ac:dyDescent="0.25">
      <c r="A3346" s="6">
        <v>80</v>
      </c>
      <c r="G3346" s="6">
        <f t="shared" si="104"/>
        <v>80</v>
      </c>
      <c r="N3346" s="6">
        <f t="shared" si="105"/>
        <v>80</v>
      </c>
    </row>
    <row r="3347" spans="1:14" x14ac:dyDescent="0.25">
      <c r="A3347" s="6">
        <v>80</v>
      </c>
      <c r="G3347" s="6">
        <f t="shared" si="104"/>
        <v>80</v>
      </c>
      <c r="N3347" s="6">
        <f t="shared" si="105"/>
        <v>80</v>
      </c>
    </row>
    <row r="3348" spans="1:14" x14ac:dyDescent="0.25">
      <c r="A3348" s="6">
        <v>80</v>
      </c>
      <c r="G3348" s="6">
        <f t="shared" si="104"/>
        <v>80</v>
      </c>
      <c r="N3348" s="6">
        <f t="shared" si="105"/>
        <v>80</v>
      </c>
    </row>
    <row r="3349" spans="1:14" x14ac:dyDescent="0.25">
      <c r="A3349" s="6">
        <v>80</v>
      </c>
      <c r="G3349" s="6">
        <f t="shared" si="104"/>
        <v>80</v>
      </c>
      <c r="N3349" s="6">
        <f t="shared" si="105"/>
        <v>80</v>
      </c>
    </row>
    <row r="3350" spans="1:14" x14ac:dyDescent="0.25">
      <c r="A3350" s="6">
        <v>80</v>
      </c>
      <c r="G3350" s="6">
        <f t="shared" si="104"/>
        <v>80</v>
      </c>
      <c r="N3350" s="6">
        <f t="shared" si="105"/>
        <v>80</v>
      </c>
    </row>
    <row r="3351" spans="1:14" x14ac:dyDescent="0.25">
      <c r="A3351" s="6">
        <v>80</v>
      </c>
      <c r="G3351" s="6">
        <f t="shared" si="104"/>
        <v>80</v>
      </c>
      <c r="N3351" s="6">
        <f t="shared" si="105"/>
        <v>80</v>
      </c>
    </row>
    <row r="3352" spans="1:14" x14ac:dyDescent="0.25">
      <c r="A3352" s="6">
        <v>80</v>
      </c>
      <c r="G3352" s="6">
        <f t="shared" si="104"/>
        <v>80</v>
      </c>
      <c r="N3352" s="6">
        <f t="shared" si="105"/>
        <v>80</v>
      </c>
    </row>
    <row r="3353" spans="1:14" x14ac:dyDescent="0.25">
      <c r="A3353" s="6">
        <v>80</v>
      </c>
      <c r="G3353" s="6">
        <f t="shared" si="104"/>
        <v>80</v>
      </c>
      <c r="N3353" s="6">
        <f t="shared" si="105"/>
        <v>80</v>
      </c>
    </row>
    <row r="3354" spans="1:14" x14ac:dyDescent="0.25">
      <c r="A3354" s="6">
        <v>80</v>
      </c>
      <c r="G3354" s="6">
        <f t="shared" si="104"/>
        <v>80</v>
      </c>
      <c r="N3354" s="6">
        <f t="shared" si="105"/>
        <v>80</v>
      </c>
    </row>
    <row r="3355" spans="1:14" x14ac:dyDescent="0.25">
      <c r="A3355" s="6">
        <v>80</v>
      </c>
      <c r="G3355" s="6">
        <f t="shared" si="104"/>
        <v>80</v>
      </c>
      <c r="N3355" s="6">
        <f t="shared" si="105"/>
        <v>80</v>
      </c>
    </row>
    <row r="3356" spans="1:14" x14ac:dyDescent="0.25">
      <c r="A3356" s="6">
        <v>80</v>
      </c>
      <c r="G3356" s="6">
        <f t="shared" si="104"/>
        <v>80</v>
      </c>
      <c r="N3356" s="6">
        <f t="shared" si="105"/>
        <v>80</v>
      </c>
    </row>
    <row r="3357" spans="1:14" x14ac:dyDescent="0.25">
      <c r="A3357" s="6">
        <v>80</v>
      </c>
      <c r="G3357" s="6">
        <f t="shared" si="104"/>
        <v>80</v>
      </c>
      <c r="N3357" s="6">
        <f t="shared" si="105"/>
        <v>80</v>
      </c>
    </row>
    <row r="3358" spans="1:14" x14ac:dyDescent="0.25">
      <c r="A3358" s="6">
        <v>80</v>
      </c>
      <c r="G3358" s="6">
        <f t="shared" si="104"/>
        <v>80</v>
      </c>
      <c r="N3358" s="6">
        <f t="shared" si="105"/>
        <v>80</v>
      </c>
    </row>
    <row r="3359" spans="1:14" x14ac:dyDescent="0.25">
      <c r="A3359" s="6">
        <v>80</v>
      </c>
      <c r="G3359" s="6">
        <f t="shared" si="104"/>
        <v>80</v>
      </c>
      <c r="N3359" s="6">
        <f t="shared" si="105"/>
        <v>80</v>
      </c>
    </row>
    <row r="3360" spans="1:14" x14ac:dyDescent="0.25">
      <c r="A3360" s="6">
        <v>80</v>
      </c>
      <c r="G3360" s="6">
        <f t="shared" si="104"/>
        <v>80</v>
      </c>
      <c r="N3360" s="6">
        <f t="shared" si="105"/>
        <v>80</v>
      </c>
    </row>
    <row r="3361" spans="1:14" x14ac:dyDescent="0.25">
      <c r="A3361" s="6">
        <v>80</v>
      </c>
      <c r="G3361" s="6">
        <f t="shared" si="104"/>
        <v>80</v>
      </c>
      <c r="N3361" s="6">
        <f t="shared" si="105"/>
        <v>80</v>
      </c>
    </row>
    <row r="3362" spans="1:14" x14ac:dyDescent="0.25">
      <c r="A3362" s="6">
        <v>80</v>
      </c>
      <c r="G3362" s="6">
        <f t="shared" si="104"/>
        <v>80</v>
      </c>
      <c r="N3362" s="6">
        <f t="shared" si="105"/>
        <v>80</v>
      </c>
    </row>
    <row r="3363" spans="1:14" x14ac:dyDescent="0.25">
      <c r="A3363" s="6">
        <v>80</v>
      </c>
      <c r="G3363" s="6">
        <f t="shared" si="104"/>
        <v>80</v>
      </c>
      <c r="N3363" s="6">
        <f t="shared" si="105"/>
        <v>80</v>
      </c>
    </row>
    <row r="3364" spans="1:14" x14ac:dyDescent="0.25">
      <c r="A3364" s="6">
        <v>80</v>
      </c>
      <c r="G3364" s="6">
        <f t="shared" si="104"/>
        <v>80</v>
      </c>
      <c r="N3364" s="6">
        <f t="shared" si="105"/>
        <v>80</v>
      </c>
    </row>
    <row r="3365" spans="1:14" x14ac:dyDescent="0.25">
      <c r="A3365" s="6">
        <v>80</v>
      </c>
      <c r="G3365" s="6">
        <f t="shared" si="104"/>
        <v>80</v>
      </c>
      <c r="N3365" s="6">
        <f t="shared" si="105"/>
        <v>80</v>
      </c>
    </row>
    <row r="3366" spans="1:14" x14ac:dyDescent="0.25">
      <c r="A3366" s="6">
        <v>80</v>
      </c>
      <c r="G3366" s="6">
        <f t="shared" si="104"/>
        <v>80</v>
      </c>
      <c r="N3366" s="6">
        <f t="shared" si="105"/>
        <v>80</v>
      </c>
    </row>
    <row r="3367" spans="1:14" x14ac:dyDescent="0.25">
      <c r="A3367" s="6">
        <v>80</v>
      </c>
      <c r="G3367" s="6">
        <f t="shared" si="104"/>
        <v>80</v>
      </c>
      <c r="N3367" s="6">
        <f t="shared" si="105"/>
        <v>80</v>
      </c>
    </row>
    <row r="3368" spans="1:14" x14ac:dyDescent="0.25">
      <c r="A3368" s="6">
        <v>80</v>
      </c>
      <c r="G3368" s="6">
        <f t="shared" si="104"/>
        <v>80</v>
      </c>
      <c r="N3368" s="6">
        <f t="shared" si="105"/>
        <v>80</v>
      </c>
    </row>
    <row r="3369" spans="1:14" x14ac:dyDescent="0.25">
      <c r="A3369" s="6">
        <v>80</v>
      </c>
      <c r="G3369" s="6">
        <f t="shared" si="104"/>
        <v>80</v>
      </c>
      <c r="N3369" s="6">
        <f t="shared" si="105"/>
        <v>80</v>
      </c>
    </row>
    <row r="3370" spans="1:14" x14ac:dyDescent="0.25">
      <c r="A3370" s="6">
        <v>80</v>
      </c>
      <c r="G3370" s="6">
        <f t="shared" si="104"/>
        <v>80</v>
      </c>
      <c r="N3370" s="6">
        <f t="shared" si="105"/>
        <v>80</v>
      </c>
    </row>
    <row r="3371" spans="1:14" x14ac:dyDescent="0.25">
      <c r="A3371" s="6">
        <v>80</v>
      </c>
      <c r="G3371" s="6">
        <f t="shared" si="104"/>
        <v>80</v>
      </c>
      <c r="N3371" s="6">
        <f t="shared" si="105"/>
        <v>80</v>
      </c>
    </row>
    <row r="3372" spans="1:14" x14ac:dyDescent="0.25">
      <c r="A3372" s="6">
        <v>90</v>
      </c>
      <c r="G3372" s="6">
        <f t="shared" si="104"/>
        <v>90</v>
      </c>
      <c r="N3372" s="6">
        <f t="shared" si="105"/>
        <v>90</v>
      </c>
    </row>
    <row r="3373" spans="1:14" x14ac:dyDescent="0.25">
      <c r="A3373" s="6">
        <v>90</v>
      </c>
      <c r="G3373" s="6">
        <f t="shared" si="104"/>
        <v>90</v>
      </c>
      <c r="N3373" s="6">
        <f t="shared" si="105"/>
        <v>90</v>
      </c>
    </row>
    <row r="3374" spans="1:14" x14ac:dyDescent="0.25">
      <c r="A3374" s="6">
        <v>90</v>
      </c>
      <c r="G3374" s="6">
        <f t="shared" si="104"/>
        <v>90</v>
      </c>
      <c r="N3374" s="6">
        <f t="shared" si="105"/>
        <v>90</v>
      </c>
    </row>
    <row r="3375" spans="1:14" x14ac:dyDescent="0.25">
      <c r="A3375" s="6">
        <v>90</v>
      </c>
      <c r="G3375" s="6">
        <f t="shared" si="104"/>
        <v>90</v>
      </c>
      <c r="N3375" s="6">
        <f t="shared" si="105"/>
        <v>90</v>
      </c>
    </row>
    <row r="3376" spans="1:14" x14ac:dyDescent="0.25">
      <c r="A3376" s="6">
        <v>90</v>
      </c>
      <c r="G3376" s="6">
        <f t="shared" si="104"/>
        <v>90</v>
      </c>
      <c r="N3376" s="6">
        <f t="shared" si="105"/>
        <v>90</v>
      </c>
    </row>
    <row r="3377" spans="1:14" x14ac:dyDescent="0.25">
      <c r="A3377" s="6">
        <v>90</v>
      </c>
      <c r="G3377" s="6">
        <f t="shared" si="104"/>
        <v>90</v>
      </c>
      <c r="N3377" s="6">
        <f t="shared" si="105"/>
        <v>90</v>
      </c>
    </row>
    <row r="3378" spans="1:14" x14ac:dyDescent="0.25">
      <c r="A3378" s="6">
        <v>90</v>
      </c>
      <c r="G3378" s="6">
        <f t="shared" si="104"/>
        <v>90</v>
      </c>
      <c r="N3378" s="6">
        <f t="shared" si="105"/>
        <v>90</v>
      </c>
    </row>
    <row r="3379" spans="1:14" x14ac:dyDescent="0.25">
      <c r="A3379" s="6">
        <v>90</v>
      </c>
      <c r="G3379" s="6">
        <f t="shared" si="104"/>
        <v>90</v>
      </c>
      <c r="N3379" s="6">
        <f t="shared" si="105"/>
        <v>90</v>
      </c>
    </row>
    <row r="3380" spans="1:14" x14ac:dyDescent="0.25">
      <c r="A3380" s="6">
        <v>90</v>
      </c>
      <c r="G3380" s="6">
        <f t="shared" si="104"/>
        <v>90</v>
      </c>
      <c r="N3380" s="6">
        <f t="shared" si="105"/>
        <v>90</v>
      </c>
    </row>
    <row r="3381" spans="1:14" x14ac:dyDescent="0.25">
      <c r="A3381" s="6">
        <v>90</v>
      </c>
      <c r="G3381" s="6">
        <f t="shared" si="104"/>
        <v>90</v>
      </c>
      <c r="N3381" s="6">
        <f t="shared" si="105"/>
        <v>90</v>
      </c>
    </row>
    <row r="3382" spans="1:14" x14ac:dyDescent="0.25">
      <c r="A3382" s="6">
        <v>90</v>
      </c>
      <c r="G3382" s="6">
        <f t="shared" si="104"/>
        <v>90</v>
      </c>
      <c r="N3382" s="6">
        <f t="shared" si="105"/>
        <v>90</v>
      </c>
    </row>
    <row r="3383" spans="1:14" x14ac:dyDescent="0.25">
      <c r="A3383" s="6">
        <v>90</v>
      </c>
      <c r="G3383" s="6">
        <f t="shared" si="104"/>
        <v>90</v>
      </c>
      <c r="N3383" s="6">
        <f t="shared" si="105"/>
        <v>90</v>
      </c>
    </row>
    <row r="3384" spans="1:14" x14ac:dyDescent="0.25">
      <c r="A3384" s="6">
        <v>90</v>
      </c>
      <c r="G3384" s="6">
        <f t="shared" si="104"/>
        <v>90</v>
      </c>
      <c r="N3384" s="6">
        <f t="shared" si="105"/>
        <v>90</v>
      </c>
    </row>
    <row r="3385" spans="1:14" x14ac:dyDescent="0.25">
      <c r="A3385" s="6">
        <v>90</v>
      </c>
      <c r="G3385" s="6">
        <f t="shared" si="104"/>
        <v>90</v>
      </c>
      <c r="N3385" s="6">
        <f t="shared" si="105"/>
        <v>90</v>
      </c>
    </row>
    <row r="3386" spans="1:14" x14ac:dyDescent="0.25">
      <c r="A3386" s="6">
        <v>90</v>
      </c>
      <c r="G3386" s="6">
        <f t="shared" si="104"/>
        <v>90</v>
      </c>
      <c r="N3386" s="6">
        <f t="shared" si="105"/>
        <v>90</v>
      </c>
    </row>
    <row r="3387" spans="1:14" x14ac:dyDescent="0.25">
      <c r="A3387" s="6">
        <v>90</v>
      </c>
      <c r="G3387" s="6">
        <f t="shared" si="104"/>
        <v>90</v>
      </c>
      <c r="N3387" s="6">
        <f t="shared" si="105"/>
        <v>90</v>
      </c>
    </row>
    <row r="3388" spans="1:14" x14ac:dyDescent="0.25">
      <c r="A3388" s="6">
        <v>90</v>
      </c>
      <c r="G3388" s="6">
        <f t="shared" si="104"/>
        <v>90</v>
      </c>
      <c r="N3388" s="6">
        <f t="shared" si="105"/>
        <v>90</v>
      </c>
    </row>
    <row r="3389" spans="1:14" x14ac:dyDescent="0.25">
      <c r="A3389" s="6">
        <v>90</v>
      </c>
      <c r="G3389" s="6">
        <f t="shared" si="104"/>
        <v>90</v>
      </c>
      <c r="N3389" s="6">
        <f t="shared" si="105"/>
        <v>90</v>
      </c>
    </row>
    <row r="3390" spans="1:14" x14ac:dyDescent="0.25">
      <c r="A3390" s="6">
        <v>90</v>
      </c>
      <c r="G3390" s="6">
        <f t="shared" si="104"/>
        <v>90</v>
      </c>
      <c r="N3390" s="6">
        <f t="shared" si="105"/>
        <v>90</v>
      </c>
    </row>
    <row r="3391" spans="1:14" x14ac:dyDescent="0.25">
      <c r="A3391" s="6">
        <v>90</v>
      </c>
      <c r="G3391" s="6">
        <f t="shared" si="104"/>
        <v>90</v>
      </c>
      <c r="N3391" s="6">
        <f t="shared" si="105"/>
        <v>90</v>
      </c>
    </row>
    <row r="3392" spans="1:14" x14ac:dyDescent="0.25">
      <c r="A3392" s="6">
        <v>90</v>
      </c>
      <c r="G3392" s="6">
        <f t="shared" si="104"/>
        <v>90</v>
      </c>
      <c r="N3392" s="6">
        <f t="shared" si="105"/>
        <v>90</v>
      </c>
    </row>
    <row r="3393" spans="1:14" x14ac:dyDescent="0.25">
      <c r="A3393" s="6">
        <v>90</v>
      </c>
      <c r="G3393" s="6">
        <f t="shared" si="104"/>
        <v>90</v>
      </c>
      <c r="N3393" s="6">
        <f t="shared" si="105"/>
        <v>90</v>
      </c>
    </row>
    <row r="3394" spans="1:14" x14ac:dyDescent="0.25">
      <c r="A3394" s="6">
        <v>90</v>
      </c>
      <c r="G3394" s="6">
        <f t="shared" si="104"/>
        <v>90</v>
      </c>
      <c r="N3394" s="6">
        <f t="shared" si="105"/>
        <v>90</v>
      </c>
    </row>
    <row r="3395" spans="1:14" x14ac:dyDescent="0.25">
      <c r="A3395" s="6">
        <v>90</v>
      </c>
      <c r="G3395" s="6">
        <f t="shared" si="104"/>
        <v>90</v>
      </c>
      <c r="N3395" s="6">
        <f t="shared" si="105"/>
        <v>90</v>
      </c>
    </row>
    <row r="3396" spans="1:14" x14ac:dyDescent="0.25">
      <c r="A3396" s="6">
        <v>90</v>
      </c>
      <c r="G3396" s="6">
        <f t="shared" ref="G3396:G3459" si="106">IF(A3396&lt;12.5,"59",A3396)</f>
        <v>90</v>
      </c>
      <c r="N3396" s="6">
        <f t="shared" ref="N3396:N3459" si="107">IF(G3396&lt;=17.5,"61",G3396)</f>
        <v>90</v>
      </c>
    </row>
    <row r="3397" spans="1:14" x14ac:dyDescent="0.25">
      <c r="A3397" s="6">
        <v>90</v>
      </c>
      <c r="G3397" s="6">
        <f t="shared" si="106"/>
        <v>90</v>
      </c>
      <c r="N3397" s="6">
        <f t="shared" si="107"/>
        <v>90</v>
      </c>
    </row>
    <row r="3398" spans="1:14" x14ac:dyDescent="0.25">
      <c r="A3398" s="6">
        <v>90</v>
      </c>
      <c r="G3398" s="6">
        <f t="shared" si="106"/>
        <v>90</v>
      </c>
      <c r="N3398" s="6">
        <f t="shared" si="107"/>
        <v>90</v>
      </c>
    </row>
    <row r="3399" spans="1:14" x14ac:dyDescent="0.25">
      <c r="A3399" s="6">
        <v>90</v>
      </c>
      <c r="G3399" s="6">
        <f t="shared" si="106"/>
        <v>90</v>
      </c>
      <c r="N3399" s="6">
        <f t="shared" si="107"/>
        <v>90</v>
      </c>
    </row>
    <row r="3400" spans="1:14" x14ac:dyDescent="0.25">
      <c r="A3400" s="6">
        <v>90</v>
      </c>
      <c r="G3400" s="6">
        <f t="shared" si="106"/>
        <v>90</v>
      </c>
      <c r="N3400" s="6">
        <f t="shared" si="107"/>
        <v>90</v>
      </c>
    </row>
    <row r="3401" spans="1:14" x14ac:dyDescent="0.25">
      <c r="A3401" s="6">
        <v>90</v>
      </c>
      <c r="G3401" s="6">
        <f t="shared" si="106"/>
        <v>90</v>
      </c>
      <c r="N3401" s="6">
        <f t="shared" si="107"/>
        <v>90</v>
      </c>
    </row>
    <row r="3402" spans="1:14" x14ac:dyDescent="0.25">
      <c r="A3402" s="6">
        <v>60</v>
      </c>
      <c r="G3402" s="6">
        <f t="shared" si="106"/>
        <v>60</v>
      </c>
      <c r="N3402" s="6">
        <f t="shared" si="107"/>
        <v>60</v>
      </c>
    </row>
    <row r="3403" spans="1:14" x14ac:dyDescent="0.25">
      <c r="A3403" s="6">
        <v>60</v>
      </c>
      <c r="G3403" s="6">
        <f t="shared" si="106"/>
        <v>60</v>
      </c>
      <c r="N3403" s="6">
        <f t="shared" si="107"/>
        <v>60</v>
      </c>
    </row>
    <row r="3404" spans="1:14" x14ac:dyDescent="0.25">
      <c r="A3404" s="6">
        <v>60</v>
      </c>
      <c r="G3404" s="6">
        <f t="shared" si="106"/>
        <v>60</v>
      </c>
      <c r="N3404" s="6">
        <f t="shared" si="107"/>
        <v>60</v>
      </c>
    </row>
    <row r="3405" spans="1:14" x14ac:dyDescent="0.25">
      <c r="A3405" s="6">
        <v>60</v>
      </c>
      <c r="G3405" s="6">
        <f t="shared" si="106"/>
        <v>60</v>
      </c>
      <c r="N3405" s="6">
        <f t="shared" si="107"/>
        <v>60</v>
      </c>
    </row>
    <row r="3406" spans="1:14" x14ac:dyDescent="0.25">
      <c r="A3406" s="6">
        <v>60</v>
      </c>
      <c r="G3406" s="6">
        <f t="shared" si="106"/>
        <v>60</v>
      </c>
      <c r="N3406" s="6">
        <f t="shared" si="107"/>
        <v>60</v>
      </c>
    </row>
    <row r="3407" spans="1:14" x14ac:dyDescent="0.25">
      <c r="A3407" s="6">
        <v>60</v>
      </c>
      <c r="G3407" s="6">
        <f t="shared" si="106"/>
        <v>60</v>
      </c>
      <c r="N3407" s="6">
        <f t="shared" si="107"/>
        <v>60</v>
      </c>
    </row>
    <row r="3408" spans="1:14" x14ac:dyDescent="0.25">
      <c r="A3408" s="6">
        <v>60</v>
      </c>
      <c r="G3408" s="6">
        <f t="shared" si="106"/>
        <v>60</v>
      </c>
      <c r="N3408" s="6">
        <f t="shared" si="107"/>
        <v>60</v>
      </c>
    </row>
    <row r="3409" spans="1:14" x14ac:dyDescent="0.25">
      <c r="A3409" s="6">
        <v>60</v>
      </c>
      <c r="G3409" s="6">
        <f t="shared" si="106"/>
        <v>60</v>
      </c>
      <c r="N3409" s="6">
        <f t="shared" si="107"/>
        <v>60</v>
      </c>
    </row>
    <row r="3410" spans="1:14" x14ac:dyDescent="0.25">
      <c r="A3410" s="6">
        <v>60</v>
      </c>
      <c r="G3410" s="6">
        <f t="shared" si="106"/>
        <v>60</v>
      </c>
      <c r="N3410" s="6">
        <f t="shared" si="107"/>
        <v>60</v>
      </c>
    </row>
    <row r="3411" spans="1:14" x14ac:dyDescent="0.25">
      <c r="A3411" s="6">
        <v>60</v>
      </c>
      <c r="G3411" s="6">
        <f t="shared" si="106"/>
        <v>60</v>
      </c>
      <c r="N3411" s="6">
        <f t="shared" si="107"/>
        <v>60</v>
      </c>
    </row>
    <row r="3412" spans="1:14" x14ac:dyDescent="0.25">
      <c r="A3412" s="6">
        <v>60</v>
      </c>
      <c r="G3412" s="6">
        <f t="shared" si="106"/>
        <v>60</v>
      </c>
      <c r="N3412" s="6">
        <f t="shared" si="107"/>
        <v>60</v>
      </c>
    </row>
    <row r="3413" spans="1:14" x14ac:dyDescent="0.25">
      <c r="A3413" s="6">
        <v>60</v>
      </c>
      <c r="G3413" s="6">
        <f t="shared" si="106"/>
        <v>60</v>
      </c>
      <c r="N3413" s="6">
        <f t="shared" si="107"/>
        <v>60</v>
      </c>
    </row>
    <row r="3414" spans="1:14" x14ac:dyDescent="0.25">
      <c r="A3414" s="6">
        <v>60</v>
      </c>
      <c r="G3414" s="6">
        <f t="shared" si="106"/>
        <v>60</v>
      </c>
      <c r="N3414" s="6">
        <f t="shared" si="107"/>
        <v>60</v>
      </c>
    </row>
    <row r="3415" spans="1:14" x14ac:dyDescent="0.25">
      <c r="A3415" s="6">
        <v>60</v>
      </c>
      <c r="G3415" s="6">
        <f t="shared" si="106"/>
        <v>60</v>
      </c>
      <c r="N3415" s="6">
        <f t="shared" si="107"/>
        <v>60</v>
      </c>
    </row>
    <row r="3416" spans="1:14" x14ac:dyDescent="0.25">
      <c r="A3416" s="6">
        <v>60</v>
      </c>
      <c r="G3416" s="6">
        <f t="shared" si="106"/>
        <v>60</v>
      </c>
      <c r="N3416" s="6">
        <f t="shared" si="107"/>
        <v>60</v>
      </c>
    </row>
    <row r="3417" spans="1:14" x14ac:dyDescent="0.25">
      <c r="A3417" s="6">
        <v>60</v>
      </c>
      <c r="G3417" s="6">
        <f t="shared" si="106"/>
        <v>60</v>
      </c>
      <c r="N3417" s="6">
        <f t="shared" si="107"/>
        <v>60</v>
      </c>
    </row>
    <row r="3418" spans="1:14" x14ac:dyDescent="0.25">
      <c r="A3418" s="6">
        <v>60</v>
      </c>
      <c r="G3418" s="6">
        <f t="shared" si="106"/>
        <v>60</v>
      </c>
      <c r="N3418" s="6">
        <f t="shared" si="107"/>
        <v>60</v>
      </c>
    </row>
    <row r="3419" spans="1:14" x14ac:dyDescent="0.25">
      <c r="A3419" s="6">
        <v>60</v>
      </c>
      <c r="G3419" s="6">
        <f t="shared" si="106"/>
        <v>60</v>
      </c>
      <c r="N3419" s="6">
        <f t="shared" si="107"/>
        <v>60</v>
      </c>
    </row>
    <row r="3420" spans="1:14" x14ac:dyDescent="0.25">
      <c r="A3420" s="6">
        <v>60</v>
      </c>
      <c r="G3420" s="6">
        <f t="shared" si="106"/>
        <v>60</v>
      </c>
      <c r="N3420" s="6">
        <f t="shared" si="107"/>
        <v>60</v>
      </c>
    </row>
    <row r="3421" spans="1:14" x14ac:dyDescent="0.25">
      <c r="A3421" s="6">
        <v>60</v>
      </c>
      <c r="G3421" s="6">
        <f t="shared" si="106"/>
        <v>60</v>
      </c>
      <c r="N3421" s="6">
        <f t="shared" si="107"/>
        <v>60</v>
      </c>
    </row>
    <row r="3422" spans="1:14" x14ac:dyDescent="0.25">
      <c r="A3422" s="6">
        <v>60</v>
      </c>
      <c r="G3422" s="6">
        <f t="shared" si="106"/>
        <v>60</v>
      </c>
      <c r="N3422" s="6">
        <f t="shared" si="107"/>
        <v>60</v>
      </c>
    </row>
    <row r="3423" spans="1:14" x14ac:dyDescent="0.25">
      <c r="A3423" s="6">
        <v>60</v>
      </c>
      <c r="G3423" s="6">
        <f t="shared" si="106"/>
        <v>60</v>
      </c>
      <c r="N3423" s="6">
        <f t="shared" si="107"/>
        <v>60</v>
      </c>
    </row>
    <row r="3424" spans="1:14" x14ac:dyDescent="0.25">
      <c r="A3424" s="6">
        <v>45</v>
      </c>
      <c r="G3424" s="6">
        <f t="shared" si="106"/>
        <v>45</v>
      </c>
      <c r="N3424" s="6">
        <f t="shared" si="107"/>
        <v>45</v>
      </c>
    </row>
    <row r="3425" spans="1:14" x14ac:dyDescent="0.25">
      <c r="A3425" s="6">
        <v>45</v>
      </c>
      <c r="G3425" s="6">
        <f t="shared" si="106"/>
        <v>45</v>
      </c>
      <c r="N3425" s="6">
        <f t="shared" si="107"/>
        <v>45</v>
      </c>
    </row>
    <row r="3426" spans="1:14" x14ac:dyDescent="0.25">
      <c r="A3426" s="6">
        <v>45</v>
      </c>
      <c r="G3426" s="6">
        <f t="shared" si="106"/>
        <v>45</v>
      </c>
      <c r="N3426" s="6">
        <f t="shared" si="107"/>
        <v>45</v>
      </c>
    </row>
    <row r="3427" spans="1:14" x14ac:dyDescent="0.25">
      <c r="A3427" s="6">
        <v>45</v>
      </c>
      <c r="G3427" s="6">
        <f t="shared" si="106"/>
        <v>45</v>
      </c>
      <c r="N3427" s="6">
        <f t="shared" si="107"/>
        <v>45</v>
      </c>
    </row>
    <row r="3428" spans="1:14" x14ac:dyDescent="0.25">
      <c r="A3428" s="6">
        <v>45</v>
      </c>
      <c r="G3428" s="6">
        <f t="shared" si="106"/>
        <v>45</v>
      </c>
      <c r="N3428" s="6">
        <f t="shared" si="107"/>
        <v>45</v>
      </c>
    </row>
    <row r="3429" spans="1:14" x14ac:dyDescent="0.25">
      <c r="A3429" s="6">
        <v>45</v>
      </c>
      <c r="G3429" s="6">
        <f t="shared" si="106"/>
        <v>45</v>
      </c>
      <c r="N3429" s="6">
        <f t="shared" si="107"/>
        <v>45</v>
      </c>
    </row>
    <row r="3430" spans="1:14" x14ac:dyDescent="0.25">
      <c r="A3430" s="6">
        <v>45</v>
      </c>
      <c r="G3430" s="6">
        <f t="shared" si="106"/>
        <v>45</v>
      </c>
      <c r="N3430" s="6">
        <f t="shared" si="107"/>
        <v>45</v>
      </c>
    </row>
    <row r="3431" spans="1:14" x14ac:dyDescent="0.25">
      <c r="A3431" s="6">
        <v>45</v>
      </c>
      <c r="G3431" s="6">
        <f t="shared" si="106"/>
        <v>45</v>
      </c>
      <c r="N3431" s="6">
        <f t="shared" si="107"/>
        <v>45</v>
      </c>
    </row>
    <row r="3432" spans="1:14" x14ac:dyDescent="0.25">
      <c r="A3432" s="6">
        <v>45</v>
      </c>
      <c r="G3432" s="6">
        <f t="shared" si="106"/>
        <v>45</v>
      </c>
      <c r="N3432" s="6">
        <f t="shared" si="107"/>
        <v>45</v>
      </c>
    </row>
    <row r="3433" spans="1:14" x14ac:dyDescent="0.25">
      <c r="A3433" s="6">
        <v>45</v>
      </c>
      <c r="G3433" s="6">
        <f t="shared" si="106"/>
        <v>45</v>
      </c>
      <c r="N3433" s="6">
        <f t="shared" si="107"/>
        <v>45</v>
      </c>
    </row>
    <row r="3434" spans="1:14" x14ac:dyDescent="0.25">
      <c r="A3434" s="6">
        <v>58</v>
      </c>
      <c r="G3434" s="6">
        <f t="shared" si="106"/>
        <v>58</v>
      </c>
      <c r="N3434" s="6">
        <f t="shared" si="107"/>
        <v>58</v>
      </c>
    </row>
    <row r="3435" spans="1:14" x14ac:dyDescent="0.25">
      <c r="A3435" s="6">
        <v>58</v>
      </c>
      <c r="G3435" s="6">
        <f t="shared" si="106"/>
        <v>58</v>
      </c>
      <c r="N3435" s="6">
        <f t="shared" si="107"/>
        <v>58</v>
      </c>
    </row>
    <row r="3436" spans="1:14" x14ac:dyDescent="0.25">
      <c r="A3436" s="6">
        <v>58</v>
      </c>
      <c r="G3436" s="6">
        <f t="shared" si="106"/>
        <v>58</v>
      </c>
      <c r="N3436" s="6">
        <f t="shared" si="107"/>
        <v>58</v>
      </c>
    </row>
    <row r="3437" spans="1:14" x14ac:dyDescent="0.25">
      <c r="A3437" s="6">
        <v>58</v>
      </c>
      <c r="G3437" s="6">
        <f t="shared" si="106"/>
        <v>58</v>
      </c>
      <c r="N3437" s="6">
        <f t="shared" si="107"/>
        <v>58</v>
      </c>
    </row>
    <row r="3438" spans="1:14" x14ac:dyDescent="0.25">
      <c r="A3438" s="6">
        <v>58</v>
      </c>
      <c r="G3438" s="6">
        <f t="shared" si="106"/>
        <v>58</v>
      </c>
      <c r="N3438" s="6">
        <f t="shared" si="107"/>
        <v>58</v>
      </c>
    </row>
    <row r="3439" spans="1:14" x14ac:dyDescent="0.25">
      <c r="A3439" s="6">
        <v>58</v>
      </c>
      <c r="G3439" s="6">
        <f t="shared" si="106"/>
        <v>58</v>
      </c>
      <c r="N3439" s="6">
        <f t="shared" si="107"/>
        <v>58</v>
      </c>
    </row>
    <row r="3440" spans="1:14" x14ac:dyDescent="0.25">
      <c r="A3440" s="6">
        <v>58</v>
      </c>
      <c r="G3440" s="6">
        <f t="shared" si="106"/>
        <v>58</v>
      </c>
      <c r="N3440" s="6">
        <f t="shared" si="107"/>
        <v>58</v>
      </c>
    </row>
    <row r="3441" spans="1:14" x14ac:dyDescent="0.25">
      <c r="A3441" s="6">
        <v>58</v>
      </c>
      <c r="G3441" s="6">
        <f t="shared" si="106"/>
        <v>58</v>
      </c>
      <c r="N3441" s="6">
        <f t="shared" si="107"/>
        <v>58</v>
      </c>
    </row>
    <row r="3442" spans="1:14" x14ac:dyDescent="0.25">
      <c r="A3442" s="6">
        <v>58</v>
      </c>
      <c r="G3442" s="6">
        <f t="shared" si="106"/>
        <v>58</v>
      </c>
      <c r="N3442" s="6">
        <f t="shared" si="107"/>
        <v>58</v>
      </c>
    </row>
    <row r="3443" spans="1:14" x14ac:dyDescent="0.25">
      <c r="A3443" s="6">
        <v>58</v>
      </c>
      <c r="G3443" s="6">
        <f t="shared" si="106"/>
        <v>58</v>
      </c>
      <c r="N3443" s="6">
        <f t="shared" si="107"/>
        <v>58</v>
      </c>
    </row>
    <row r="3444" spans="1:14" x14ac:dyDescent="0.25">
      <c r="A3444" s="6">
        <v>58</v>
      </c>
      <c r="G3444" s="6">
        <f t="shared" si="106"/>
        <v>58</v>
      </c>
      <c r="N3444" s="6">
        <f t="shared" si="107"/>
        <v>58</v>
      </c>
    </row>
    <row r="3445" spans="1:14" x14ac:dyDescent="0.25">
      <c r="A3445" s="6">
        <v>58</v>
      </c>
      <c r="G3445" s="6">
        <f t="shared" si="106"/>
        <v>58</v>
      </c>
      <c r="N3445" s="6">
        <f t="shared" si="107"/>
        <v>58</v>
      </c>
    </row>
    <row r="3446" spans="1:14" x14ac:dyDescent="0.25">
      <c r="A3446" s="6">
        <v>86</v>
      </c>
      <c r="G3446" s="6">
        <f t="shared" si="106"/>
        <v>86</v>
      </c>
      <c r="N3446" s="6">
        <f t="shared" si="107"/>
        <v>86</v>
      </c>
    </row>
    <row r="3447" spans="1:14" x14ac:dyDescent="0.25">
      <c r="A3447" s="6">
        <v>86</v>
      </c>
      <c r="G3447" s="6">
        <f t="shared" si="106"/>
        <v>86</v>
      </c>
      <c r="N3447" s="6">
        <f t="shared" si="107"/>
        <v>86</v>
      </c>
    </row>
    <row r="3448" spans="1:14" x14ac:dyDescent="0.25">
      <c r="A3448" s="6">
        <v>86</v>
      </c>
      <c r="G3448" s="6">
        <f t="shared" si="106"/>
        <v>86</v>
      </c>
      <c r="N3448" s="6">
        <f t="shared" si="107"/>
        <v>86</v>
      </c>
    </row>
    <row r="3449" spans="1:14" x14ac:dyDescent="0.25">
      <c r="A3449" s="6">
        <v>86</v>
      </c>
      <c r="G3449" s="6">
        <f t="shared" si="106"/>
        <v>86</v>
      </c>
      <c r="N3449" s="6">
        <f t="shared" si="107"/>
        <v>86</v>
      </c>
    </row>
    <row r="3450" spans="1:14" x14ac:dyDescent="0.25">
      <c r="A3450" s="6">
        <v>86</v>
      </c>
      <c r="G3450" s="6">
        <f t="shared" si="106"/>
        <v>86</v>
      </c>
      <c r="N3450" s="6">
        <f t="shared" si="107"/>
        <v>86</v>
      </c>
    </row>
    <row r="3451" spans="1:14" x14ac:dyDescent="0.25">
      <c r="A3451" s="6">
        <v>86</v>
      </c>
      <c r="G3451" s="6">
        <f t="shared" si="106"/>
        <v>86</v>
      </c>
      <c r="N3451" s="6">
        <f t="shared" si="107"/>
        <v>86</v>
      </c>
    </row>
    <row r="3452" spans="1:14" x14ac:dyDescent="0.25">
      <c r="A3452" s="6">
        <v>86</v>
      </c>
      <c r="G3452" s="6">
        <f t="shared" si="106"/>
        <v>86</v>
      </c>
      <c r="N3452" s="6">
        <f t="shared" si="107"/>
        <v>86</v>
      </c>
    </row>
    <row r="3453" spans="1:14" x14ac:dyDescent="0.25">
      <c r="A3453" s="6">
        <v>86</v>
      </c>
      <c r="G3453" s="6">
        <f t="shared" si="106"/>
        <v>86</v>
      </c>
      <c r="N3453" s="6">
        <f t="shared" si="107"/>
        <v>86</v>
      </c>
    </row>
    <row r="3454" spans="1:14" x14ac:dyDescent="0.25">
      <c r="A3454" s="6">
        <v>86</v>
      </c>
      <c r="G3454" s="6">
        <f t="shared" si="106"/>
        <v>86</v>
      </c>
      <c r="N3454" s="6">
        <f t="shared" si="107"/>
        <v>86</v>
      </c>
    </row>
    <row r="3455" spans="1:14" x14ac:dyDescent="0.25">
      <c r="A3455" s="6">
        <v>86</v>
      </c>
      <c r="G3455" s="6">
        <f t="shared" si="106"/>
        <v>86</v>
      </c>
      <c r="N3455" s="6">
        <f t="shared" si="107"/>
        <v>86</v>
      </c>
    </row>
    <row r="3456" spans="1:14" x14ac:dyDescent="0.25">
      <c r="A3456" s="6">
        <v>86</v>
      </c>
      <c r="G3456" s="6">
        <f t="shared" si="106"/>
        <v>86</v>
      </c>
      <c r="N3456" s="6">
        <f t="shared" si="107"/>
        <v>86</v>
      </c>
    </row>
    <row r="3457" spans="1:14" x14ac:dyDescent="0.25">
      <c r="A3457" s="6">
        <v>86</v>
      </c>
      <c r="G3457" s="6">
        <f t="shared" si="106"/>
        <v>86</v>
      </c>
      <c r="N3457" s="6">
        <f t="shared" si="107"/>
        <v>86</v>
      </c>
    </row>
    <row r="3458" spans="1:14" x14ac:dyDescent="0.25">
      <c r="A3458" s="6">
        <v>86</v>
      </c>
      <c r="G3458" s="6">
        <f t="shared" si="106"/>
        <v>86</v>
      </c>
      <c r="N3458" s="6">
        <f t="shared" si="107"/>
        <v>86</v>
      </c>
    </row>
    <row r="3459" spans="1:14" x14ac:dyDescent="0.25">
      <c r="A3459" s="6">
        <v>86</v>
      </c>
      <c r="G3459" s="6">
        <f t="shared" si="106"/>
        <v>86</v>
      </c>
      <c r="N3459" s="6">
        <f t="shared" si="107"/>
        <v>86</v>
      </c>
    </row>
    <row r="3460" spans="1:14" x14ac:dyDescent="0.25">
      <c r="A3460" s="6">
        <v>62</v>
      </c>
      <c r="G3460" s="6">
        <f t="shared" ref="G3460:G3523" si="108">IF(A3460&lt;12.5,"59",A3460)</f>
        <v>62</v>
      </c>
      <c r="N3460" s="6">
        <f t="shared" ref="N3460:N3523" si="109">IF(G3460&lt;=17.5,"61",G3460)</f>
        <v>62</v>
      </c>
    </row>
    <row r="3461" spans="1:14" x14ac:dyDescent="0.25">
      <c r="A3461" s="6">
        <v>62</v>
      </c>
      <c r="G3461" s="6">
        <f t="shared" si="108"/>
        <v>62</v>
      </c>
      <c r="N3461" s="6">
        <f t="shared" si="109"/>
        <v>62</v>
      </c>
    </row>
    <row r="3462" spans="1:14" x14ac:dyDescent="0.25">
      <c r="A3462" s="6">
        <v>62</v>
      </c>
      <c r="G3462" s="6">
        <f t="shared" si="108"/>
        <v>62</v>
      </c>
      <c r="N3462" s="6">
        <f t="shared" si="109"/>
        <v>62</v>
      </c>
    </row>
    <row r="3463" spans="1:14" x14ac:dyDescent="0.25">
      <c r="A3463" s="6">
        <v>62</v>
      </c>
      <c r="G3463" s="6">
        <f t="shared" si="108"/>
        <v>62</v>
      </c>
      <c r="N3463" s="6">
        <f t="shared" si="109"/>
        <v>62</v>
      </c>
    </row>
    <row r="3464" spans="1:14" x14ac:dyDescent="0.25">
      <c r="A3464" s="6">
        <v>62</v>
      </c>
      <c r="G3464" s="6">
        <f t="shared" si="108"/>
        <v>62</v>
      </c>
      <c r="N3464" s="6">
        <f t="shared" si="109"/>
        <v>62</v>
      </c>
    </row>
    <row r="3465" spans="1:14" x14ac:dyDescent="0.25">
      <c r="A3465" s="6">
        <v>62</v>
      </c>
      <c r="G3465" s="6">
        <f t="shared" si="108"/>
        <v>62</v>
      </c>
      <c r="N3465" s="6">
        <f t="shared" si="109"/>
        <v>62</v>
      </c>
    </row>
    <row r="3466" spans="1:14" x14ac:dyDescent="0.25">
      <c r="A3466" s="6">
        <v>62</v>
      </c>
      <c r="G3466" s="6">
        <f t="shared" si="108"/>
        <v>62</v>
      </c>
      <c r="N3466" s="6">
        <f t="shared" si="109"/>
        <v>62</v>
      </c>
    </row>
    <row r="3467" spans="1:14" x14ac:dyDescent="0.25">
      <c r="A3467" s="6">
        <v>62</v>
      </c>
      <c r="G3467" s="6">
        <f t="shared" si="108"/>
        <v>62</v>
      </c>
      <c r="N3467" s="6">
        <f t="shared" si="109"/>
        <v>62</v>
      </c>
    </row>
    <row r="3468" spans="1:14" x14ac:dyDescent="0.25">
      <c r="A3468" s="6">
        <v>62</v>
      </c>
      <c r="G3468" s="6">
        <f t="shared" si="108"/>
        <v>62</v>
      </c>
      <c r="N3468" s="6">
        <f t="shared" si="109"/>
        <v>62</v>
      </c>
    </row>
    <row r="3469" spans="1:14" x14ac:dyDescent="0.25">
      <c r="A3469" s="6">
        <v>62</v>
      </c>
      <c r="G3469" s="6">
        <f t="shared" si="108"/>
        <v>62</v>
      </c>
      <c r="N3469" s="6">
        <f t="shared" si="109"/>
        <v>62</v>
      </c>
    </row>
    <row r="3470" spans="1:14" x14ac:dyDescent="0.25">
      <c r="A3470" s="6">
        <v>62</v>
      </c>
      <c r="G3470" s="6">
        <f t="shared" si="108"/>
        <v>62</v>
      </c>
      <c r="N3470" s="6">
        <f t="shared" si="109"/>
        <v>62</v>
      </c>
    </row>
    <row r="3471" spans="1:14" x14ac:dyDescent="0.25">
      <c r="A3471" s="6">
        <v>62</v>
      </c>
      <c r="G3471" s="6">
        <f t="shared" si="108"/>
        <v>62</v>
      </c>
      <c r="N3471" s="6">
        <f t="shared" si="109"/>
        <v>62</v>
      </c>
    </row>
    <row r="3472" spans="1:14" x14ac:dyDescent="0.25">
      <c r="A3472" s="6">
        <v>62</v>
      </c>
      <c r="G3472" s="6">
        <f t="shared" si="108"/>
        <v>62</v>
      </c>
      <c r="N3472" s="6">
        <f t="shared" si="109"/>
        <v>62</v>
      </c>
    </row>
    <row r="3473" spans="1:14" x14ac:dyDescent="0.25">
      <c r="A3473" s="6">
        <v>62</v>
      </c>
      <c r="G3473" s="6">
        <f t="shared" si="108"/>
        <v>62</v>
      </c>
      <c r="N3473" s="6">
        <f t="shared" si="109"/>
        <v>62</v>
      </c>
    </row>
    <row r="3474" spans="1:14" x14ac:dyDescent="0.25">
      <c r="A3474" s="6">
        <v>70</v>
      </c>
      <c r="G3474" s="6">
        <f t="shared" si="108"/>
        <v>70</v>
      </c>
      <c r="N3474" s="6">
        <f t="shared" si="109"/>
        <v>70</v>
      </c>
    </row>
    <row r="3475" spans="1:14" x14ac:dyDescent="0.25">
      <c r="A3475" s="6">
        <v>70</v>
      </c>
      <c r="G3475" s="6">
        <f t="shared" si="108"/>
        <v>70</v>
      </c>
      <c r="N3475" s="6">
        <f t="shared" si="109"/>
        <v>70</v>
      </c>
    </row>
    <row r="3476" spans="1:14" x14ac:dyDescent="0.25">
      <c r="A3476" s="6">
        <v>70</v>
      </c>
      <c r="G3476" s="6">
        <f t="shared" si="108"/>
        <v>70</v>
      </c>
      <c r="N3476" s="6">
        <f t="shared" si="109"/>
        <v>70</v>
      </c>
    </row>
    <row r="3477" spans="1:14" x14ac:dyDescent="0.25">
      <c r="A3477" s="6">
        <v>70</v>
      </c>
      <c r="G3477" s="6">
        <f t="shared" si="108"/>
        <v>70</v>
      </c>
      <c r="N3477" s="6">
        <f t="shared" si="109"/>
        <v>70</v>
      </c>
    </row>
    <row r="3478" spans="1:14" x14ac:dyDescent="0.25">
      <c r="A3478" s="6">
        <v>70</v>
      </c>
      <c r="G3478" s="6">
        <f t="shared" si="108"/>
        <v>70</v>
      </c>
      <c r="N3478" s="6">
        <f t="shared" si="109"/>
        <v>70</v>
      </c>
    </row>
    <row r="3479" spans="1:14" x14ac:dyDescent="0.25">
      <c r="A3479" s="6">
        <v>70</v>
      </c>
      <c r="G3479" s="6">
        <f t="shared" si="108"/>
        <v>70</v>
      </c>
      <c r="N3479" s="6">
        <f t="shared" si="109"/>
        <v>70</v>
      </c>
    </row>
    <row r="3480" spans="1:14" x14ac:dyDescent="0.25">
      <c r="A3480" s="6">
        <v>70</v>
      </c>
      <c r="G3480" s="6">
        <f t="shared" si="108"/>
        <v>70</v>
      </c>
      <c r="N3480" s="6">
        <f t="shared" si="109"/>
        <v>70</v>
      </c>
    </row>
    <row r="3481" spans="1:14" x14ac:dyDescent="0.25">
      <c r="A3481" s="6">
        <v>70</v>
      </c>
      <c r="G3481" s="6">
        <f t="shared" si="108"/>
        <v>70</v>
      </c>
      <c r="N3481" s="6">
        <f t="shared" si="109"/>
        <v>70</v>
      </c>
    </row>
    <row r="3482" spans="1:14" x14ac:dyDescent="0.25">
      <c r="A3482" s="6">
        <v>70</v>
      </c>
      <c r="G3482" s="6">
        <f t="shared" si="108"/>
        <v>70</v>
      </c>
      <c r="N3482" s="6">
        <f t="shared" si="109"/>
        <v>70</v>
      </c>
    </row>
    <row r="3483" spans="1:14" x14ac:dyDescent="0.25">
      <c r="A3483" s="6">
        <v>70</v>
      </c>
      <c r="G3483" s="6">
        <f t="shared" si="108"/>
        <v>70</v>
      </c>
      <c r="N3483" s="6">
        <f t="shared" si="109"/>
        <v>70</v>
      </c>
    </row>
    <row r="3484" spans="1:14" x14ac:dyDescent="0.25">
      <c r="A3484" s="6">
        <v>70</v>
      </c>
      <c r="G3484" s="6">
        <f t="shared" si="108"/>
        <v>70</v>
      </c>
      <c r="N3484" s="6">
        <f t="shared" si="109"/>
        <v>70</v>
      </c>
    </row>
    <row r="3485" spans="1:14" x14ac:dyDescent="0.25">
      <c r="A3485" s="6">
        <v>70</v>
      </c>
      <c r="G3485" s="6">
        <f t="shared" si="108"/>
        <v>70</v>
      </c>
      <c r="N3485" s="6">
        <f t="shared" si="109"/>
        <v>70</v>
      </c>
    </row>
    <row r="3486" spans="1:14" x14ac:dyDescent="0.25">
      <c r="A3486" s="6">
        <v>65</v>
      </c>
      <c r="G3486" s="6">
        <f t="shared" si="108"/>
        <v>65</v>
      </c>
      <c r="N3486" s="6">
        <f t="shared" si="109"/>
        <v>65</v>
      </c>
    </row>
    <row r="3487" spans="1:14" x14ac:dyDescent="0.25">
      <c r="A3487" s="6">
        <v>65</v>
      </c>
      <c r="G3487" s="6">
        <f t="shared" si="108"/>
        <v>65</v>
      </c>
      <c r="N3487" s="6">
        <f t="shared" si="109"/>
        <v>65</v>
      </c>
    </row>
    <row r="3488" spans="1:14" x14ac:dyDescent="0.25">
      <c r="A3488" s="6">
        <v>65</v>
      </c>
      <c r="G3488" s="6">
        <f t="shared" si="108"/>
        <v>65</v>
      </c>
      <c r="N3488" s="6">
        <f t="shared" si="109"/>
        <v>65</v>
      </c>
    </row>
    <row r="3489" spans="1:14" x14ac:dyDescent="0.25">
      <c r="A3489" s="6">
        <v>65</v>
      </c>
      <c r="G3489" s="6">
        <f t="shared" si="108"/>
        <v>65</v>
      </c>
      <c r="N3489" s="6">
        <f t="shared" si="109"/>
        <v>65</v>
      </c>
    </row>
    <row r="3490" spans="1:14" x14ac:dyDescent="0.25">
      <c r="A3490" s="6">
        <v>65</v>
      </c>
      <c r="G3490" s="6">
        <f t="shared" si="108"/>
        <v>65</v>
      </c>
      <c r="N3490" s="6">
        <f t="shared" si="109"/>
        <v>65</v>
      </c>
    </row>
    <row r="3491" spans="1:14" x14ac:dyDescent="0.25">
      <c r="A3491" s="6">
        <v>65</v>
      </c>
      <c r="G3491" s="6">
        <f t="shared" si="108"/>
        <v>65</v>
      </c>
      <c r="N3491" s="6">
        <f t="shared" si="109"/>
        <v>65</v>
      </c>
    </row>
    <row r="3492" spans="1:14" x14ac:dyDescent="0.25">
      <c r="A3492" s="6">
        <v>65</v>
      </c>
      <c r="G3492" s="6">
        <f t="shared" si="108"/>
        <v>65</v>
      </c>
      <c r="N3492" s="6">
        <f t="shared" si="109"/>
        <v>65</v>
      </c>
    </row>
    <row r="3493" spans="1:14" x14ac:dyDescent="0.25">
      <c r="A3493" s="6">
        <v>65</v>
      </c>
      <c r="G3493" s="6">
        <f t="shared" si="108"/>
        <v>65</v>
      </c>
      <c r="N3493" s="6">
        <f t="shared" si="109"/>
        <v>65</v>
      </c>
    </row>
    <row r="3494" spans="1:14" x14ac:dyDescent="0.25">
      <c r="A3494" s="6">
        <v>65</v>
      </c>
      <c r="G3494" s="6">
        <f t="shared" si="108"/>
        <v>65</v>
      </c>
      <c r="N3494" s="6">
        <f t="shared" si="109"/>
        <v>65</v>
      </c>
    </row>
    <row r="3495" spans="1:14" x14ac:dyDescent="0.25">
      <c r="A3495" s="6">
        <v>65</v>
      </c>
      <c r="G3495" s="6">
        <f t="shared" si="108"/>
        <v>65</v>
      </c>
      <c r="N3495" s="6">
        <f t="shared" si="109"/>
        <v>65</v>
      </c>
    </row>
    <row r="3496" spans="1:14" x14ac:dyDescent="0.25">
      <c r="A3496" s="6">
        <v>65</v>
      </c>
      <c r="G3496" s="6">
        <f t="shared" si="108"/>
        <v>65</v>
      </c>
      <c r="N3496" s="6">
        <f t="shared" si="109"/>
        <v>65</v>
      </c>
    </row>
    <row r="3497" spans="1:14" x14ac:dyDescent="0.25">
      <c r="A3497" s="6">
        <v>65</v>
      </c>
      <c r="G3497" s="6">
        <f t="shared" si="108"/>
        <v>65</v>
      </c>
      <c r="N3497" s="6">
        <f t="shared" si="109"/>
        <v>65</v>
      </c>
    </row>
    <row r="3498" spans="1:14" x14ac:dyDescent="0.25">
      <c r="A3498" s="6">
        <v>65</v>
      </c>
      <c r="G3498" s="6">
        <f t="shared" si="108"/>
        <v>65</v>
      </c>
      <c r="N3498" s="6">
        <f t="shared" si="109"/>
        <v>65</v>
      </c>
    </row>
    <row r="3499" spans="1:14" x14ac:dyDescent="0.25">
      <c r="A3499" s="6">
        <v>65</v>
      </c>
      <c r="G3499" s="6">
        <f t="shared" si="108"/>
        <v>65</v>
      </c>
      <c r="N3499" s="6">
        <f t="shared" si="109"/>
        <v>65</v>
      </c>
    </row>
    <row r="3500" spans="1:14" x14ac:dyDescent="0.25">
      <c r="A3500" s="6">
        <v>13</v>
      </c>
      <c r="G3500" s="6">
        <f t="shared" si="108"/>
        <v>13</v>
      </c>
      <c r="N3500" s="6" t="str">
        <f t="shared" si="109"/>
        <v>61</v>
      </c>
    </row>
    <row r="3501" spans="1:14" x14ac:dyDescent="0.25">
      <c r="A3501" s="6">
        <v>13</v>
      </c>
      <c r="G3501" s="6">
        <f t="shared" si="108"/>
        <v>13</v>
      </c>
      <c r="N3501" s="6" t="str">
        <f t="shared" si="109"/>
        <v>61</v>
      </c>
    </row>
    <row r="3502" spans="1:14" x14ac:dyDescent="0.25">
      <c r="A3502" s="6">
        <v>13</v>
      </c>
      <c r="G3502" s="6">
        <f t="shared" si="108"/>
        <v>13</v>
      </c>
      <c r="N3502" s="6" t="str">
        <f t="shared" si="109"/>
        <v>61</v>
      </c>
    </row>
    <row r="3503" spans="1:14" x14ac:dyDescent="0.25">
      <c r="A3503" s="6">
        <v>13</v>
      </c>
      <c r="G3503" s="6">
        <f t="shared" si="108"/>
        <v>13</v>
      </c>
      <c r="N3503" s="6" t="str">
        <f t="shared" si="109"/>
        <v>61</v>
      </c>
    </row>
    <row r="3504" spans="1:14" x14ac:dyDescent="0.25">
      <c r="A3504" s="6">
        <v>13</v>
      </c>
      <c r="G3504" s="6">
        <f t="shared" si="108"/>
        <v>13</v>
      </c>
      <c r="N3504" s="6" t="str">
        <f t="shared" si="109"/>
        <v>61</v>
      </c>
    </row>
    <row r="3505" spans="1:14" x14ac:dyDescent="0.25">
      <c r="A3505" s="6">
        <v>13</v>
      </c>
      <c r="G3505" s="6">
        <f t="shared" si="108"/>
        <v>13</v>
      </c>
      <c r="N3505" s="6" t="str">
        <f t="shared" si="109"/>
        <v>61</v>
      </c>
    </row>
    <row r="3506" spans="1:14" x14ac:dyDescent="0.25">
      <c r="A3506" s="6">
        <v>13</v>
      </c>
      <c r="G3506" s="6">
        <f t="shared" si="108"/>
        <v>13</v>
      </c>
      <c r="N3506" s="6" t="str">
        <f t="shared" si="109"/>
        <v>61</v>
      </c>
    </row>
    <row r="3507" spans="1:14" x14ac:dyDescent="0.25">
      <c r="A3507" s="6">
        <v>13</v>
      </c>
      <c r="G3507" s="6">
        <f t="shared" si="108"/>
        <v>13</v>
      </c>
      <c r="N3507" s="6" t="str">
        <f t="shared" si="109"/>
        <v>61</v>
      </c>
    </row>
    <row r="3508" spans="1:14" x14ac:dyDescent="0.25">
      <c r="A3508" s="6">
        <v>13</v>
      </c>
      <c r="G3508" s="6">
        <f t="shared" si="108"/>
        <v>13</v>
      </c>
      <c r="N3508" s="6" t="str">
        <f t="shared" si="109"/>
        <v>61</v>
      </c>
    </row>
    <row r="3509" spans="1:14" x14ac:dyDescent="0.25">
      <c r="A3509" s="6">
        <v>13</v>
      </c>
      <c r="G3509" s="6">
        <f t="shared" si="108"/>
        <v>13</v>
      </c>
      <c r="N3509" s="6" t="str">
        <f t="shared" si="109"/>
        <v>61</v>
      </c>
    </row>
    <row r="3510" spans="1:14" x14ac:dyDescent="0.25">
      <c r="A3510" s="6">
        <v>13</v>
      </c>
      <c r="G3510" s="6">
        <f t="shared" si="108"/>
        <v>13</v>
      </c>
      <c r="N3510" s="6" t="str">
        <f t="shared" si="109"/>
        <v>61</v>
      </c>
    </row>
    <row r="3511" spans="1:14" x14ac:dyDescent="0.25">
      <c r="A3511" s="6">
        <v>13</v>
      </c>
      <c r="G3511" s="6">
        <f t="shared" si="108"/>
        <v>13</v>
      </c>
      <c r="N3511" s="6" t="str">
        <f t="shared" si="109"/>
        <v>61</v>
      </c>
    </row>
    <row r="3512" spans="1:14" x14ac:dyDescent="0.25">
      <c r="A3512" s="6">
        <v>90</v>
      </c>
      <c r="G3512" s="6">
        <f t="shared" si="108"/>
        <v>90</v>
      </c>
      <c r="N3512" s="6">
        <f t="shared" si="109"/>
        <v>90</v>
      </c>
    </row>
    <row r="3513" spans="1:14" x14ac:dyDescent="0.25">
      <c r="A3513" s="6">
        <v>90</v>
      </c>
      <c r="G3513" s="6">
        <f t="shared" si="108"/>
        <v>90</v>
      </c>
      <c r="N3513" s="6">
        <f t="shared" si="109"/>
        <v>90</v>
      </c>
    </row>
    <row r="3514" spans="1:14" x14ac:dyDescent="0.25">
      <c r="A3514" s="6">
        <v>90</v>
      </c>
      <c r="G3514" s="6">
        <f t="shared" si="108"/>
        <v>90</v>
      </c>
      <c r="N3514" s="6">
        <f t="shared" si="109"/>
        <v>90</v>
      </c>
    </row>
    <row r="3515" spans="1:14" x14ac:dyDescent="0.25">
      <c r="A3515" s="6">
        <v>90</v>
      </c>
      <c r="G3515" s="6">
        <f t="shared" si="108"/>
        <v>90</v>
      </c>
      <c r="N3515" s="6">
        <f t="shared" si="109"/>
        <v>90</v>
      </c>
    </row>
    <row r="3516" spans="1:14" x14ac:dyDescent="0.25">
      <c r="A3516" s="6">
        <v>90</v>
      </c>
      <c r="G3516" s="6">
        <f t="shared" si="108"/>
        <v>90</v>
      </c>
      <c r="N3516" s="6">
        <f t="shared" si="109"/>
        <v>90</v>
      </c>
    </row>
    <row r="3517" spans="1:14" x14ac:dyDescent="0.25">
      <c r="A3517" s="6">
        <v>90</v>
      </c>
      <c r="G3517" s="6">
        <f t="shared" si="108"/>
        <v>90</v>
      </c>
      <c r="N3517" s="6">
        <f t="shared" si="109"/>
        <v>90</v>
      </c>
    </row>
    <row r="3518" spans="1:14" x14ac:dyDescent="0.25">
      <c r="A3518" s="6">
        <v>90</v>
      </c>
      <c r="G3518" s="6">
        <f t="shared" si="108"/>
        <v>90</v>
      </c>
      <c r="N3518" s="6">
        <f t="shared" si="109"/>
        <v>90</v>
      </c>
    </row>
    <row r="3519" spans="1:14" x14ac:dyDescent="0.25">
      <c r="A3519" s="6">
        <v>90</v>
      </c>
      <c r="G3519" s="6">
        <f t="shared" si="108"/>
        <v>90</v>
      </c>
      <c r="N3519" s="6">
        <f t="shared" si="109"/>
        <v>90</v>
      </c>
    </row>
    <row r="3520" spans="1:14" x14ac:dyDescent="0.25">
      <c r="A3520" s="6">
        <v>90</v>
      </c>
      <c r="G3520" s="6">
        <f t="shared" si="108"/>
        <v>90</v>
      </c>
      <c r="N3520" s="6">
        <f t="shared" si="109"/>
        <v>90</v>
      </c>
    </row>
    <row r="3521" spans="1:14" x14ac:dyDescent="0.25">
      <c r="A3521" s="6">
        <v>90</v>
      </c>
      <c r="G3521" s="6">
        <f t="shared" si="108"/>
        <v>90</v>
      </c>
      <c r="N3521" s="6">
        <f t="shared" si="109"/>
        <v>90</v>
      </c>
    </row>
    <row r="3522" spans="1:14" x14ac:dyDescent="0.25">
      <c r="A3522" s="6">
        <v>90</v>
      </c>
      <c r="G3522" s="6">
        <f t="shared" si="108"/>
        <v>90</v>
      </c>
      <c r="N3522" s="6">
        <f t="shared" si="109"/>
        <v>90</v>
      </c>
    </row>
    <row r="3523" spans="1:14" x14ac:dyDescent="0.25">
      <c r="A3523" s="6">
        <v>90</v>
      </c>
      <c r="G3523" s="6">
        <f t="shared" si="108"/>
        <v>90</v>
      </c>
      <c r="N3523" s="6">
        <f t="shared" si="109"/>
        <v>90</v>
      </c>
    </row>
    <row r="3524" spans="1:14" x14ac:dyDescent="0.25">
      <c r="A3524" s="6">
        <v>90</v>
      </c>
      <c r="G3524" s="6">
        <f t="shared" ref="G3524:G3587" si="110">IF(A3524&lt;12.5,"59",A3524)</f>
        <v>90</v>
      </c>
      <c r="N3524" s="6">
        <f t="shared" ref="N3524:N3587" si="111">IF(G3524&lt;=17.5,"61",G3524)</f>
        <v>90</v>
      </c>
    </row>
    <row r="3525" spans="1:14" x14ac:dyDescent="0.25">
      <c r="A3525" s="6">
        <v>90</v>
      </c>
      <c r="G3525" s="6">
        <f t="shared" si="110"/>
        <v>90</v>
      </c>
      <c r="N3525" s="6">
        <f t="shared" si="111"/>
        <v>90</v>
      </c>
    </row>
    <row r="3526" spans="1:14" x14ac:dyDescent="0.25">
      <c r="A3526" s="6">
        <v>90</v>
      </c>
      <c r="G3526" s="6">
        <f t="shared" si="110"/>
        <v>90</v>
      </c>
      <c r="N3526" s="6">
        <f t="shared" si="111"/>
        <v>90</v>
      </c>
    </row>
    <row r="3527" spans="1:14" x14ac:dyDescent="0.25">
      <c r="A3527" s="6">
        <v>90</v>
      </c>
      <c r="G3527" s="6">
        <f t="shared" si="110"/>
        <v>90</v>
      </c>
      <c r="N3527" s="6">
        <f t="shared" si="111"/>
        <v>90</v>
      </c>
    </row>
    <row r="3528" spans="1:14" x14ac:dyDescent="0.25">
      <c r="A3528" s="6">
        <v>90</v>
      </c>
      <c r="G3528" s="6">
        <f t="shared" si="110"/>
        <v>90</v>
      </c>
      <c r="N3528" s="6">
        <f t="shared" si="111"/>
        <v>90</v>
      </c>
    </row>
    <row r="3529" spans="1:14" x14ac:dyDescent="0.25">
      <c r="A3529" s="6">
        <v>90</v>
      </c>
      <c r="G3529" s="6">
        <f t="shared" si="110"/>
        <v>90</v>
      </c>
      <c r="N3529" s="6">
        <f t="shared" si="111"/>
        <v>90</v>
      </c>
    </row>
    <row r="3530" spans="1:14" x14ac:dyDescent="0.25">
      <c r="A3530" s="6">
        <v>90</v>
      </c>
      <c r="G3530" s="6">
        <f t="shared" si="110"/>
        <v>90</v>
      </c>
      <c r="N3530" s="6">
        <f t="shared" si="111"/>
        <v>90</v>
      </c>
    </row>
    <row r="3531" spans="1:14" x14ac:dyDescent="0.25">
      <c r="A3531" s="6">
        <v>90</v>
      </c>
      <c r="G3531" s="6">
        <f t="shared" si="110"/>
        <v>90</v>
      </c>
      <c r="N3531" s="6">
        <f t="shared" si="111"/>
        <v>90</v>
      </c>
    </row>
    <row r="3532" spans="1:14" x14ac:dyDescent="0.25">
      <c r="A3532" s="6">
        <v>90</v>
      </c>
      <c r="G3532" s="6">
        <f t="shared" si="110"/>
        <v>90</v>
      </c>
      <c r="N3532" s="6">
        <f t="shared" si="111"/>
        <v>90</v>
      </c>
    </row>
    <row r="3533" spans="1:14" x14ac:dyDescent="0.25">
      <c r="A3533" s="6">
        <v>90</v>
      </c>
      <c r="G3533" s="6">
        <f t="shared" si="110"/>
        <v>90</v>
      </c>
      <c r="N3533" s="6">
        <f t="shared" si="111"/>
        <v>90</v>
      </c>
    </row>
    <row r="3534" spans="1:14" x14ac:dyDescent="0.25">
      <c r="A3534" s="6">
        <v>90</v>
      </c>
      <c r="G3534" s="6">
        <f t="shared" si="110"/>
        <v>90</v>
      </c>
      <c r="N3534" s="6">
        <f t="shared" si="111"/>
        <v>90</v>
      </c>
    </row>
    <row r="3535" spans="1:14" x14ac:dyDescent="0.25">
      <c r="A3535" s="6">
        <v>90</v>
      </c>
      <c r="G3535" s="6">
        <f t="shared" si="110"/>
        <v>90</v>
      </c>
      <c r="N3535" s="6">
        <f t="shared" si="111"/>
        <v>90</v>
      </c>
    </row>
    <row r="3536" spans="1:14" x14ac:dyDescent="0.25">
      <c r="A3536" s="6">
        <v>90</v>
      </c>
      <c r="G3536" s="6">
        <f t="shared" si="110"/>
        <v>90</v>
      </c>
      <c r="N3536" s="6">
        <f t="shared" si="111"/>
        <v>90</v>
      </c>
    </row>
    <row r="3537" spans="1:14" x14ac:dyDescent="0.25">
      <c r="A3537" s="6">
        <v>90</v>
      </c>
      <c r="G3537" s="6">
        <f t="shared" si="110"/>
        <v>90</v>
      </c>
      <c r="N3537" s="6">
        <f t="shared" si="111"/>
        <v>90</v>
      </c>
    </row>
    <row r="3538" spans="1:14" x14ac:dyDescent="0.25">
      <c r="A3538" s="6">
        <v>90</v>
      </c>
      <c r="G3538" s="6">
        <f t="shared" si="110"/>
        <v>90</v>
      </c>
      <c r="N3538" s="6">
        <f t="shared" si="111"/>
        <v>90</v>
      </c>
    </row>
    <row r="3539" spans="1:14" x14ac:dyDescent="0.25">
      <c r="A3539" s="6">
        <v>90</v>
      </c>
      <c r="G3539" s="6">
        <f t="shared" si="110"/>
        <v>90</v>
      </c>
      <c r="N3539" s="6">
        <f t="shared" si="111"/>
        <v>90</v>
      </c>
    </row>
    <row r="3540" spans="1:14" x14ac:dyDescent="0.25">
      <c r="A3540" s="6">
        <v>90</v>
      </c>
      <c r="G3540" s="6">
        <f t="shared" si="110"/>
        <v>90</v>
      </c>
      <c r="N3540" s="6">
        <f t="shared" si="111"/>
        <v>90</v>
      </c>
    </row>
    <row r="3541" spans="1:14" x14ac:dyDescent="0.25">
      <c r="A3541" s="6">
        <v>90</v>
      </c>
      <c r="G3541" s="6">
        <f t="shared" si="110"/>
        <v>90</v>
      </c>
      <c r="N3541" s="6">
        <f t="shared" si="111"/>
        <v>90</v>
      </c>
    </row>
    <row r="3542" spans="1:14" x14ac:dyDescent="0.25">
      <c r="A3542" s="6">
        <v>90</v>
      </c>
      <c r="G3542" s="6">
        <f t="shared" si="110"/>
        <v>90</v>
      </c>
      <c r="N3542" s="6">
        <f t="shared" si="111"/>
        <v>90</v>
      </c>
    </row>
    <row r="3543" spans="1:14" x14ac:dyDescent="0.25">
      <c r="A3543" s="6">
        <v>90</v>
      </c>
      <c r="G3543" s="6">
        <f t="shared" si="110"/>
        <v>90</v>
      </c>
      <c r="N3543" s="6">
        <f t="shared" si="111"/>
        <v>90</v>
      </c>
    </row>
    <row r="3544" spans="1:14" x14ac:dyDescent="0.25">
      <c r="A3544" s="6">
        <v>90</v>
      </c>
      <c r="G3544" s="6">
        <f t="shared" si="110"/>
        <v>90</v>
      </c>
      <c r="N3544" s="6">
        <f t="shared" si="111"/>
        <v>90</v>
      </c>
    </row>
    <row r="3545" spans="1:14" x14ac:dyDescent="0.25">
      <c r="A3545" s="6">
        <v>90</v>
      </c>
      <c r="G3545" s="6">
        <f t="shared" si="110"/>
        <v>90</v>
      </c>
      <c r="N3545" s="6">
        <f t="shared" si="111"/>
        <v>90</v>
      </c>
    </row>
    <row r="3546" spans="1:14" x14ac:dyDescent="0.25">
      <c r="A3546" s="6">
        <v>90</v>
      </c>
      <c r="G3546" s="6">
        <f t="shared" si="110"/>
        <v>90</v>
      </c>
      <c r="N3546" s="6">
        <f t="shared" si="111"/>
        <v>90</v>
      </c>
    </row>
    <row r="3547" spans="1:14" x14ac:dyDescent="0.25">
      <c r="A3547" s="6">
        <v>90</v>
      </c>
      <c r="G3547" s="6">
        <f t="shared" si="110"/>
        <v>90</v>
      </c>
      <c r="N3547" s="6">
        <f t="shared" si="111"/>
        <v>90</v>
      </c>
    </row>
    <row r="3548" spans="1:14" x14ac:dyDescent="0.25">
      <c r="A3548" s="6">
        <v>86</v>
      </c>
      <c r="G3548" s="6">
        <f t="shared" si="110"/>
        <v>86</v>
      </c>
      <c r="N3548" s="6">
        <f t="shared" si="111"/>
        <v>86</v>
      </c>
    </row>
    <row r="3549" spans="1:14" x14ac:dyDescent="0.25">
      <c r="A3549" s="6">
        <v>66</v>
      </c>
      <c r="G3549" s="6">
        <f t="shared" si="110"/>
        <v>66</v>
      </c>
      <c r="N3549" s="6">
        <f t="shared" si="111"/>
        <v>66</v>
      </c>
    </row>
    <row r="3550" spans="1:14" x14ac:dyDescent="0.25">
      <c r="A3550" s="6">
        <v>66</v>
      </c>
      <c r="G3550" s="6">
        <f t="shared" si="110"/>
        <v>66</v>
      </c>
      <c r="N3550" s="6">
        <f t="shared" si="111"/>
        <v>66</v>
      </c>
    </row>
    <row r="3551" spans="1:14" x14ac:dyDescent="0.25">
      <c r="A3551" s="6">
        <v>66</v>
      </c>
      <c r="G3551" s="6">
        <f t="shared" si="110"/>
        <v>66</v>
      </c>
      <c r="N3551" s="6">
        <f t="shared" si="111"/>
        <v>66</v>
      </c>
    </row>
    <row r="3552" spans="1:14" x14ac:dyDescent="0.25">
      <c r="A3552" s="6">
        <v>66</v>
      </c>
      <c r="G3552" s="6">
        <f t="shared" si="110"/>
        <v>66</v>
      </c>
      <c r="N3552" s="6">
        <f t="shared" si="111"/>
        <v>66</v>
      </c>
    </row>
    <row r="3553" spans="1:14" x14ac:dyDescent="0.25">
      <c r="A3553" s="6">
        <v>66</v>
      </c>
      <c r="G3553" s="6">
        <f t="shared" si="110"/>
        <v>66</v>
      </c>
      <c r="N3553" s="6">
        <f t="shared" si="111"/>
        <v>66</v>
      </c>
    </row>
    <row r="3554" spans="1:14" x14ac:dyDescent="0.25">
      <c r="A3554" s="6">
        <v>66</v>
      </c>
      <c r="G3554" s="6">
        <f t="shared" si="110"/>
        <v>66</v>
      </c>
      <c r="N3554" s="6">
        <f t="shared" si="111"/>
        <v>66</v>
      </c>
    </row>
    <row r="3555" spans="1:14" x14ac:dyDescent="0.25">
      <c r="A3555" s="6">
        <v>66</v>
      </c>
      <c r="G3555" s="6">
        <f t="shared" si="110"/>
        <v>66</v>
      </c>
      <c r="N3555" s="6">
        <f t="shared" si="111"/>
        <v>66</v>
      </c>
    </row>
    <row r="3556" spans="1:14" x14ac:dyDescent="0.25">
      <c r="A3556" s="6">
        <v>66</v>
      </c>
      <c r="G3556" s="6">
        <f t="shared" si="110"/>
        <v>66</v>
      </c>
      <c r="N3556" s="6">
        <f t="shared" si="111"/>
        <v>66</v>
      </c>
    </row>
    <row r="3557" spans="1:14" x14ac:dyDescent="0.25">
      <c r="A3557" s="6">
        <v>66</v>
      </c>
      <c r="G3557" s="6">
        <f t="shared" si="110"/>
        <v>66</v>
      </c>
      <c r="N3557" s="6">
        <f t="shared" si="111"/>
        <v>66</v>
      </c>
    </row>
    <row r="3558" spans="1:14" x14ac:dyDescent="0.25">
      <c r="A3558" s="6">
        <v>66</v>
      </c>
      <c r="G3558" s="6">
        <f t="shared" si="110"/>
        <v>66</v>
      </c>
      <c r="N3558" s="6">
        <f t="shared" si="111"/>
        <v>66</v>
      </c>
    </row>
    <row r="3559" spans="1:14" x14ac:dyDescent="0.25">
      <c r="A3559" s="6">
        <v>66</v>
      </c>
      <c r="G3559" s="6">
        <f t="shared" si="110"/>
        <v>66</v>
      </c>
      <c r="N3559" s="6">
        <f t="shared" si="111"/>
        <v>66</v>
      </c>
    </row>
    <row r="3560" spans="1:14" x14ac:dyDescent="0.25">
      <c r="A3560" s="6">
        <v>66</v>
      </c>
      <c r="G3560" s="6">
        <f t="shared" si="110"/>
        <v>66</v>
      </c>
      <c r="N3560" s="6">
        <f t="shared" si="111"/>
        <v>66</v>
      </c>
    </row>
    <row r="3561" spans="1:14" x14ac:dyDescent="0.25">
      <c r="A3561" s="6">
        <v>66</v>
      </c>
      <c r="G3561" s="6">
        <f t="shared" si="110"/>
        <v>66</v>
      </c>
      <c r="N3561" s="6">
        <f t="shared" si="111"/>
        <v>66</v>
      </c>
    </row>
    <row r="3562" spans="1:14" x14ac:dyDescent="0.25">
      <c r="A3562" s="6">
        <v>66</v>
      </c>
      <c r="G3562" s="6">
        <f t="shared" si="110"/>
        <v>66</v>
      </c>
      <c r="N3562" s="6">
        <f t="shared" si="111"/>
        <v>66</v>
      </c>
    </row>
    <row r="3563" spans="1:14" x14ac:dyDescent="0.25">
      <c r="A3563" s="6">
        <v>86</v>
      </c>
      <c r="G3563" s="6">
        <f t="shared" si="110"/>
        <v>86</v>
      </c>
      <c r="N3563" s="6">
        <f t="shared" si="111"/>
        <v>86</v>
      </c>
    </row>
    <row r="3564" spans="1:14" x14ac:dyDescent="0.25">
      <c r="A3564" s="6">
        <v>82</v>
      </c>
      <c r="G3564" s="6">
        <f t="shared" si="110"/>
        <v>82</v>
      </c>
      <c r="N3564" s="6">
        <f t="shared" si="111"/>
        <v>82</v>
      </c>
    </row>
    <row r="3565" spans="1:14" x14ac:dyDescent="0.25">
      <c r="A3565" s="6">
        <v>82</v>
      </c>
      <c r="G3565" s="6">
        <f t="shared" si="110"/>
        <v>82</v>
      </c>
      <c r="N3565" s="6">
        <f t="shared" si="111"/>
        <v>82</v>
      </c>
    </row>
    <row r="3566" spans="1:14" x14ac:dyDescent="0.25">
      <c r="A3566" s="6">
        <v>82</v>
      </c>
      <c r="G3566" s="6">
        <f t="shared" si="110"/>
        <v>82</v>
      </c>
      <c r="N3566" s="6">
        <f t="shared" si="111"/>
        <v>82</v>
      </c>
    </row>
    <row r="3567" spans="1:14" x14ac:dyDescent="0.25">
      <c r="A3567" s="6">
        <v>82</v>
      </c>
      <c r="G3567" s="6">
        <f t="shared" si="110"/>
        <v>82</v>
      </c>
      <c r="N3567" s="6">
        <f t="shared" si="111"/>
        <v>82</v>
      </c>
    </row>
    <row r="3568" spans="1:14" x14ac:dyDescent="0.25">
      <c r="A3568" s="6">
        <v>82</v>
      </c>
      <c r="G3568" s="6">
        <f t="shared" si="110"/>
        <v>82</v>
      </c>
      <c r="N3568" s="6">
        <f t="shared" si="111"/>
        <v>82</v>
      </c>
    </row>
    <row r="3569" spans="1:14" x14ac:dyDescent="0.25">
      <c r="A3569" s="6">
        <v>82</v>
      </c>
      <c r="G3569" s="6">
        <f t="shared" si="110"/>
        <v>82</v>
      </c>
      <c r="N3569" s="6">
        <f t="shared" si="111"/>
        <v>82</v>
      </c>
    </row>
    <row r="3570" spans="1:14" x14ac:dyDescent="0.25">
      <c r="A3570" s="6">
        <v>82</v>
      </c>
      <c r="G3570" s="6">
        <f t="shared" si="110"/>
        <v>82</v>
      </c>
      <c r="N3570" s="6">
        <f t="shared" si="111"/>
        <v>82</v>
      </c>
    </row>
    <row r="3571" spans="1:14" x14ac:dyDescent="0.25">
      <c r="A3571" s="6">
        <v>82</v>
      </c>
      <c r="G3571" s="6">
        <f t="shared" si="110"/>
        <v>82</v>
      </c>
      <c r="N3571" s="6">
        <f t="shared" si="111"/>
        <v>82</v>
      </c>
    </row>
    <row r="3572" spans="1:14" x14ac:dyDescent="0.25">
      <c r="A3572" s="6">
        <v>82</v>
      </c>
      <c r="G3572" s="6">
        <f t="shared" si="110"/>
        <v>82</v>
      </c>
      <c r="N3572" s="6">
        <f t="shared" si="111"/>
        <v>82</v>
      </c>
    </row>
    <row r="3573" spans="1:14" x14ac:dyDescent="0.25">
      <c r="A3573" s="6">
        <v>82</v>
      </c>
      <c r="G3573" s="6">
        <f t="shared" si="110"/>
        <v>82</v>
      </c>
      <c r="N3573" s="6">
        <f t="shared" si="111"/>
        <v>82</v>
      </c>
    </row>
    <row r="3574" spans="1:14" x14ac:dyDescent="0.25">
      <c r="A3574" s="6">
        <v>82</v>
      </c>
      <c r="G3574" s="6">
        <f t="shared" si="110"/>
        <v>82</v>
      </c>
      <c r="N3574" s="6">
        <f t="shared" si="111"/>
        <v>82</v>
      </c>
    </row>
    <row r="3575" spans="1:14" x14ac:dyDescent="0.25">
      <c r="A3575" s="6">
        <v>82</v>
      </c>
      <c r="G3575" s="6">
        <f t="shared" si="110"/>
        <v>82</v>
      </c>
      <c r="N3575" s="6">
        <f t="shared" si="111"/>
        <v>82</v>
      </c>
    </row>
    <row r="3576" spans="1:14" x14ac:dyDescent="0.25">
      <c r="A3576" s="6">
        <v>86</v>
      </c>
      <c r="G3576" s="6">
        <f t="shared" si="110"/>
        <v>86</v>
      </c>
      <c r="N3576" s="6">
        <f t="shared" si="111"/>
        <v>86</v>
      </c>
    </row>
    <row r="3577" spans="1:14" x14ac:dyDescent="0.25">
      <c r="A3577" s="6">
        <v>86</v>
      </c>
      <c r="G3577" s="6">
        <f t="shared" si="110"/>
        <v>86</v>
      </c>
      <c r="N3577" s="6">
        <f t="shared" si="111"/>
        <v>86</v>
      </c>
    </row>
    <row r="3578" spans="1:14" x14ac:dyDescent="0.25">
      <c r="A3578" s="6">
        <v>71</v>
      </c>
      <c r="G3578" s="6">
        <f t="shared" si="110"/>
        <v>71</v>
      </c>
      <c r="N3578" s="6">
        <f t="shared" si="111"/>
        <v>71</v>
      </c>
    </row>
    <row r="3579" spans="1:14" x14ac:dyDescent="0.25">
      <c r="A3579" s="6">
        <v>71</v>
      </c>
      <c r="G3579" s="6">
        <f t="shared" si="110"/>
        <v>71</v>
      </c>
      <c r="N3579" s="6">
        <f t="shared" si="111"/>
        <v>71</v>
      </c>
    </row>
    <row r="3580" spans="1:14" x14ac:dyDescent="0.25">
      <c r="A3580" s="6">
        <v>89</v>
      </c>
      <c r="G3580" s="6">
        <f t="shared" si="110"/>
        <v>89</v>
      </c>
      <c r="N3580" s="6">
        <f t="shared" si="111"/>
        <v>89</v>
      </c>
    </row>
    <row r="3581" spans="1:14" x14ac:dyDescent="0.25">
      <c r="A3581" s="6">
        <v>89</v>
      </c>
      <c r="G3581" s="6">
        <f t="shared" si="110"/>
        <v>89</v>
      </c>
      <c r="N3581" s="6">
        <f t="shared" si="111"/>
        <v>89</v>
      </c>
    </row>
    <row r="3582" spans="1:14" x14ac:dyDescent="0.25">
      <c r="A3582" s="6">
        <v>89</v>
      </c>
      <c r="G3582" s="6">
        <f t="shared" si="110"/>
        <v>89</v>
      </c>
      <c r="N3582" s="6">
        <f t="shared" si="111"/>
        <v>89</v>
      </c>
    </row>
    <row r="3583" spans="1:14" x14ac:dyDescent="0.25">
      <c r="A3583" s="6">
        <v>89</v>
      </c>
      <c r="G3583" s="6">
        <f t="shared" si="110"/>
        <v>89</v>
      </c>
      <c r="N3583" s="6">
        <f t="shared" si="111"/>
        <v>89</v>
      </c>
    </row>
    <row r="3584" spans="1:14" x14ac:dyDescent="0.25">
      <c r="A3584" s="6">
        <v>89</v>
      </c>
      <c r="G3584" s="6">
        <f t="shared" si="110"/>
        <v>89</v>
      </c>
      <c r="N3584" s="6">
        <f t="shared" si="111"/>
        <v>89</v>
      </c>
    </row>
    <row r="3585" spans="1:14" x14ac:dyDescent="0.25">
      <c r="A3585" s="6">
        <v>89</v>
      </c>
      <c r="G3585" s="6">
        <f t="shared" si="110"/>
        <v>89</v>
      </c>
      <c r="N3585" s="6">
        <f t="shared" si="111"/>
        <v>89</v>
      </c>
    </row>
    <row r="3586" spans="1:14" x14ac:dyDescent="0.25">
      <c r="A3586" s="6">
        <v>89</v>
      </c>
      <c r="G3586" s="6">
        <f t="shared" si="110"/>
        <v>89</v>
      </c>
      <c r="N3586" s="6">
        <f t="shared" si="111"/>
        <v>89</v>
      </c>
    </row>
    <row r="3587" spans="1:14" x14ac:dyDescent="0.25">
      <c r="A3587" s="6">
        <v>89</v>
      </c>
      <c r="G3587" s="6">
        <f t="shared" si="110"/>
        <v>89</v>
      </c>
      <c r="N3587" s="6">
        <f t="shared" si="111"/>
        <v>89</v>
      </c>
    </row>
    <row r="3588" spans="1:14" x14ac:dyDescent="0.25">
      <c r="A3588" s="6">
        <v>89</v>
      </c>
      <c r="G3588" s="6">
        <f t="shared" ref="G3588:G3651" si="112">IF(A3588&lt;12.5,"59",A3588)</f>
        <v>89</v>
      </c>
      <c r="N3588" s="6">
        <f t="shared" ref="N3588:N3651" si="113">IF(G3588&lt;=17.5,"61",G3588)</f>
        <v>89</v>
      </c>
    </row>
    <row r="3589" spans="1:14" x14ac:dyDescent="0.25">
      <c r="A3589" s="6">
        <v>89</v>
      </c>
      <c r="G3589" s="6">
        <f t="shared" si="112"/>
        <v>89</v>
      </c>
      <c r="N3589" s="6">
        <f t="shared" si="113"/>
        <v>89</v>
      </c>
    </row>
    <row r="3590" spans="1:14" x14ac:dyDescent="0.25">
      <c r="A3590" s="6">
        <v>89</v>
      </c>
      <c r="G3590" s="6">
        <f t="shared" si="112"/>
        <v>89</v>
      </c>
      <c r="N3590" s="6">
        <f t="shared" si="113"/>
        <v>89</v>
      </c>
    </row>
    <row r="3591" spans="1:14" x14ac:dyDescent="0.25">
      <c r="A3591" s="6">
        <v>89</v>
      </c>
      <c r="G3591" s="6">
        <f t="shared" si="112"/>
        <v>89</v>
      </c>
      <c r="N3591" s="6">
        <f t="shared" si="113"/>
        <v>89</v>
      </c>
    </row>
    <row r="3592" spans="1:14" x14ac:dyDescent="0.25">
      <c r="A3592" s="6">
        <v>68</v>
      </c>
      <c r="G3592" s="6">
        <f t="shared" si="112"/>
        <v>68</v>
      </c>
      <c r="N3592" s="6">
        <f t="shared" si="113"/>
        <v>68</v>
      </c>
    </row>
    <row r="3593" spans="1:14" x14ac:dyDescent="0.25">
      <c r="A3593" s="6">
        <v>90</v>
      </c>
      <c r="G3593" s="6">
        <f t="shared" si="112"/>
        <v>90</v>
      </c>
      <c r="N3593" s="6">
        <f t="shared" si="113"/>
        <v>90</v>
      </c>
    </row>
    <row r="3594" spans="1:14" x14ac:dyDescent="0.25">
      <c r="A3594" s="6">
        <v>90</v>
      </c>
      <c r="G3594" s="6">
        <f t="shared" si="112"/>
        <v>90</v>
      </c>
      <c r="N3594" s="6">
        <f t="shared" si="113"/>
        <v>90</v>
      </c>
    </row>
    <row r="3595" spans="1:14" x14ac:dyDescent="0.25">
      <c r="A3595" s="6">
        <v>90</v>
      </c>
      <c r="G3595" s="6">
        <f t="shared" si="112"/>
        <v>90</v>
      </c>
      <c r="N3595" s="6">
        <f t="shared" si="113"/>
        <v>90</v>
      </c>
    </row>
    <row r="3596" spans="1:14" x14ac:dyDescent="0.25">
      <c r="A3596" s="6">
        <v>90</v>
      </c>
      <c r="G3596" s="6">
        <f t="shared" si="112"/>
        <v>90</v>
      </c>
      <c r="N3596" s="6">
        <f t="shared" si="113"/>
        <v>90</v>
      </c>
    </row>
    <row r="3597" spans="1:14" x14ac:dyDescent="0.25">
      <c r="A3597" s="6">
        <v>90</v>
      </c>
      <c r="G3597" s="6">
        <f t="shared" si="112"/>
        <v>90</v>
      </c>
      <c r="N3597" s="6">
        <f t="shared" si="113"/>
        <v>90</v>
      </c>
    </row>
    <row r="3598" spans="1:14" x14ac:dyDescent="0.25">
      <c r="A3598" s="6">
        <v>90</v>
      </c>
      <c r="G3598" s="6">
        <f t="shared" si="112"/>
        <v>90</v>
      </c>
      <c r="N3598" s="6">
        <f t="shared" si="113"/>
        <v>90</v>
      </c>
    </row>
    <row r="3599" spans="1:14" x14ac:dyDescent="0.25">
      <c r="A3599" s="6">
        <v>90</v>
      </c>
      <c r="G3599" s="6">
        <f t="shared" si="112"/>
        <v>90</v>
      </c>
      <c r="N3599" s="6">
        <f t="shared" si="113"/>
        <v>90</v>
      </c>
    </row>
    <row r="3600" spans="1:14" x14ac:dyDescent="0.25">
      <c r="A3600" s="6">
        <v>90</v>
      </c>
      <c r="G3600" s="6">
        <f t="shared" si="112"/>
        <v>90</v>
      </c>
      <c r="N3600" s="6">
        <f t="shared" si="113"/>
        <v>90</v>
      </c>
    </row>
    <row r="3601" spans="1:14" x14ac:dyDescent="0.25">
      <c r="A3601" s="6">
        <v>90</v>
      </c>
      <c r="G3601" s="6">
        <f t="shared" si="112"/>
        <v>90</v>
      </c>
      <c r="N3601" s="6">
        <f t="shared" si="113"/>
        <v>90</v>
      </c>
    </row>
    <row r="3602" spans="1:14" x14ac:dyDescent="0.25">
      <c r="A3602" s="6">
        <v>90</v>
      </c>
      <c r="G3602" s="6">
        <f t="shared" si="112"/>
        <v>90</v>
      </c>
      <c r="N3602" s="6">
        <f t="shared" si="113"/>
        <v>90</v>
      </c>
    </row>
    <row r="3603" spans="1:14" x14ac:dyDescent="0.25">
      <c r="A3603" s="6">
        <v>90</v>
      </c>
      <c r="G3603" s="6">
        <f t="shared" si="112"/>
        <v>90</v>
      </c>
      <c r="N3603" s="6">
        <f t="shared" si="113"/>
        <v>90</v>
      </c>
    </row>
    <row r="3604" spans="1:14" x14ac:dyDescent="0.25">
      <c r="A3604" s="6">
        <v>90</v>
      </c>
      <c r="G3604" s="6">
        <f t="shared" si="112"/>
        <v>90</v>
      </c>
      <c r="N3604" s="6">
        <f t="shared" si="113"/>
        <v>90</v>
      </c>
    </row>
    <row r="3605" spans="1:14" x14ac:dyDescent="0.25">
      <c r="A3605" s="6">
        <v>69</v>
      </c>
      <c r="G3605" s="6">
        <f t="shared" si="112"/>
        <v>69</v>
      </c>
      <c r="N3605" s="6">
        <f t="shared" si="113"/>
        <v>69</v>
      </c>
    </row>
    <row r="3606" spans="1:14" x14ac:dyDescent="0.25">
      <c r="A3606" s="6">
        <v>90</v>
      </c>
      <c r="G3606" s="6">
        <f t="shared" si="112"/>
        <v>90</v>
      </c>
      <c r="N3606" s="6">
        <f t="shared" si="113"/>
        <v>90</v>
      </c>
    </row>
    <row r="3607" spans="1:14" x14ac:dyDescent="0.25">
      <c r="A3607" s="6">
        <v>90</v>
      </c>
      <c r="G3607" s="6">
        <f t="shared" si="112"/>
        <v>90</v>
      </c>
      <c r="N3607" s="6">
        <f t="shared" si="113"/>
        <v>90</v>
      </c>
    </row>
    <row r="3608" spans="1:14" x14ac:dyDescent="0.25">
      <c r="A3608" s="6">
        <v>90</v>
      </c>
      <c r="G3608" s="6">
        <f t="shared" si="112"/>
        <v>90</v>
      </c>
      <c r="N3608" s="6">
        <f t="shared" si="113"/>
        <v>90</v>
      </c>
    </row>
    <row r="3609" spans="1:14" x14ac:dyDescent="0.25">
      <c r="A3609" s="6">
        <v>90</v>
      </c>
      <c r="G3609" s="6">
        <f t="shared" si="112"/>
        <v>90</v>
      </c>
      <c r="N3609" s="6">
        <f t="shared" si="113"/>
        <v>90</v>
      </c>
    </row>
    <row r="3610" spans="1:14" x14ac:dyDescent="0.25">
      <c r="A3610" s="6">
        <v>90</v>
      </c>
      <c r="G3610" s="6">
        <f t="shared" si="112"/>
        <v>90</v>
      </c>
      <c r="N3610" s="6">
        <f t="shared" si="113"/>
        <v>90</v>
      </c>
    </row>
    <row r="3611" spans="1:14" x14ac:dyDescent="0.25">
      <c r="A3611" s="6">
        <v>90</v>
      </c>
      <c r="G3611" s="6">
        <f t="shared" si="112"/>
        <v>90</v>
      </c>
      <c r="N3611" s="6">
        <f t="shared" si="113"/>
        <v>90</v>
      </c>
    </row>
    <row r="3612" spans="1:14" x14ac:dyDescent="0.25">
      <c r="A3612" s="6">
        <v>40</v>
      </c>
      <c r="G3612" s="6">
        <f t="shared" si="112"/>
        <v>40</v>
      </c>
      <c r="N3612" s="6">
        <f t="shared" si="113"/>
        <v>40</v>
      </c>
    </row>
    <row r="3613" spans="1:14" x14ac:dyDescent="0.25">
      <c r="A3613" s="6">
        <v>24</v>
      </c>
      <c r="G3613" s="6">
        <f t="shared" si="112"/>
        <v>24</v>
      </c>
      <c r="N3613" s="6">
        <f t="shared" si="113"/>
        <v>24</v>
      </c>
    </row>
    <row r="3614" spans="1:14" x14ac:dyDescent="0.25">
      <c r="A3614" s="6">
        <v>24</v>
      </c>
      <c r="G3614" s="6">
        <f t="shared" si="112"/>
        <v>24</v>
      </c>
      <c r="N3614" s="6">
        <f t="shared" si="113"/>
        <v>24</v>
      </c>
    </row>
    <row r="3615" spans="1:14" x14ac:dyDescent="0.25">
      <c r="A3615" s="6">
        <v>24</v>
      </c>
      <c r="G3615" s="6">
        <f t="shared" si="112"/>
        <v>24</v>
      </c>
      <c r="N3615" s="6">
        <f t="shared" si="113"/>
        <v>24</v>
      </c>
    </row>
    <row r="3616" spans="1:14" x14ac:dyDescent="0.25">
      <c r="A3616" s="6">
        <v>24</v>
      </c>
      <c r="G3616" s="6">
        <f t="shared" si="112"/>
        <v>24</v>
      </c>
      <c r="N3616" s="6">
        <f t="shared" si="113"/>
        <v>24</v>
      </c>
    </row>
    <row r="3617" spans="1:14" x14ac:dyDescent="0.25">
      <c r="A3617" s="6">
        <v>24</v>
      </c>
      <c r="G3617" s="6">
        <f t="shared" si="112"/>
        <v>24</v>
      </c>
      <c r="N3617" s="6">
        <f t="shared" si="113"/>
        <v>24</v>
      </c>
    </row>
    <row r="3618" spans="1:14" x14ac:dyDescent="0.25">
      <c r="A3618" s="6">
        <v>24</v>
      </c>
      <c r="G3618" s="6">
        <f t="shared" si="112"/>
        <v>24</v>
      </c>
      <c r="N3618" s="6">
        <f t="shared" si="113"/>
        <v>24</v>
      </c>
    </row>
    <row r="3619" spans="1:14" x14ac:dyDescent="0.25">
      <c r="A3619" s="6">
        <v>24</v>
      </c>
      <c r="G3619" s="6">
        <f t="shared" si="112"/>
        <v>24</v>
      </c>
      <c r="N3619" s="6">
        <f t="shared" si="113"/>
        <v>24</v>
      </c>
    </row>
    <row r="3620" spans="1:14" x14ac:dyDescent="0.25">
      <c r="A3620" s="6">
        <v>24</v>
      </c>
      <c r="G3620" s="6">
        <f t="shared" si="112"/>
        <v>24</v>
      </c>
      <c r="N3620" s="6">
        <f t="shared" si="113"/>
        <v>24</v>
      </c>
    </row>
    <row r="3621" spans="1:14" x14ac:dyDescent="0.25">
      <c r="A3621" s="6">
        <v>24</v>
      </c>
      <c r="G3621" s="6">
        <f t="shared" si="112"/>
        <v>24</v>
      </c>
      <c r="N3621" s="6">
        <f t="shared" si="113"/>
        <v>24</v>
      </c>
    </row>
    <row r="3622" spans="1:14" x14ac:dyDescent="0.25">
      <c r="A3622" s="6">
        <v>24</v>
      </c>
      <c r="G3622" s="6">
        <f t="shared" si="112"/>
        <v>24</v>
      </c>
      <c r="N3622" s="6">
        <f t="shared" si="113"/>
        <v>24</v>
      </c>
    </row>
    <row r="3623" spans="1:14" x14ac:dyDescent="0.25">
      <c r="A3623" s="6">
        <v>24</v>
      </c>
      <c r="G3623" s="6">
        <f t="shared" si="112"/>
        <v>24</v>
      </c>
      <c r="N3623" s="6">
        <f t="shared" si="113"/>
        <v>24</v>
      </c>
    </row>
    <row r="3624" spans="1:14" x14ac:dyDescent="0.25">
      <c r="A3624" s="6">
        <v>24</v>
      </c>
      <c r="G3624" s="6">
        <f t="shared" si="112"/>
        <v>24</v>
      </c>
      <c r="N3624" s="6">
        <f t="shared" si="113"/>
        <v>24</v>
      </c>
    </row>
    <row r="3625" spans="1:14" x14ac:dyDescent="0.25">
      <c r="A3625" s="6">
        <v>90</v>
      </c>
      <c r="G3625" s="6">
        <f t="shared" si="112"/>
        <v>90</v>
      </c>
      <c r="N3625" s="6">
        <f t="shared" si="113"/>
        <v>90</v>
      </c>
    </row>
    <row r="3626" spans="1:14" x14ac:dyDescent="0.25">
      <c r="A3626" s="6">
        <v>90</v>
      </c>
      <c r="G3626" s="6">
        <f t="shared" si="112"/>
        <v>90</v>
      </c>
      <c r="N3626" s="6">
        <f t="shared" si="113"/>
        <v>90</v>
      </c>
    </row>
    <row r="3627" spans="1:14" x14ac:dyDescent="0.25">
      <c r="A3627" s="6">
        <v>90</v>
      </c>
      <c r="G3627" s="6">
        <f t="shared" si="112"/>
        <v>90</v>
      </c>
      <c r="N3627" s="6">
        <f t="shared" si="113"/>
        <v>90</v>
      </c>
    </row>
    <row r="3628" spans="1:14" x14ac:dyDescent="0.25">
      <c r="A3628" s="6">
        <v>90</v>
      </c>
      <c r="G3628" s="6">
        <f t="shared" si="112"/>
        <v>90</v>
      </c>
      <c r="N3628" s="6">
        <f t="shared" si="113"/>
        <v>90</v>
      </c>
    </row>
    <row r="3629" spans="1:14" x14ac:dyDescent="0.25">
      <c r="A3629" s="6">
        <v>90</v>
      </c>
      <c r="G3629" s="6">
        <f t="shared" si="112"/>
        <v>90</v>
      </c>
      <c r="N3629" s="6">
        <f t="shared" si="113"/>
        <v>90</v>
      </c>
    </row>
    <row r="3630" spans="1:14" x14ac:dyDescent="0.25">
      <c r="A3630" s="6">
        <v>90</v>
      </c>
      <c r="G3630" s="6">
        <f t="shared" si="112"/>
        <v>90</v>
      </c>
      <c r="N3630" s="6">
        <f t="shared" si="113"/>
        <v>90</v>
      </c>
    </row>
    <row r="3631" spans="1:14" x14ac:dyDescent="0.25">
      <c r="A3631" s="6">
        <v>90</v>
      </c>
      <c r="G3631" s="6">
        <f t="shared" si="112"/>
        <v>90</v>
      </c>
      <c r="N3631" s="6">
        <f t="shared" si="113"/>
        <v>90</v>
      </c>
    </row>
    <row r="3632" spans="1:14" x14ac:dyDescent="0.25">
      <c r="A3632" s="6">
        <v>90</v>
      </c>
      <c r="G3632" s="6">
        <f t="shared" si="112"/>
        <v>90</v>
      </c>
      <c r="N3632" s="6">
        <f t="shared" si="113"/>
        <v>90</v>
      </c>
    </row>
    <row r="3633" spans="1:14" x14ac:dyDescent="0.25">
      <c r="A3633" s="6">
        <v>90</v>
      </c>
      <c r="G3633" s="6">
        <f t="shared" si="112"/>
        <v>90</v>
      </c>
      <c r="N3633" s="6">
        <f t="shared" si="113"/>
        <v>90</v>
      </c>
    </row>
    <row r="3634" spans="1:14" x14ac:dyDescent="0.25">
      <c r="A3634" s="6">
        <v>90</v>
      </c>
      <c r="G3634" s="6">
        <f t="shared" si="112"/>
        <v>90</v>
      </c>
      <c r="N3634" s="6">
        <f t="shared" si="113"/>
        <v>90</v>
      </c>
    </row>
    <row r="3635" spans="1:14" x14ac:dyDescent="0.25">
      <c r="A3635" s="6">
        <v>90</v>
      </c>
      <c r="G3635" s="6">
        <f t="shared" si="112"/>
        <v>90</v>
      </c>
      <c r="N3635" s="6">
        <f t="shared" si="113"/>
        <v>90</v>
      </c>
    </row>
    <row r="3636" spans="1:14" x14ac:dyDescent="0.25">
      <c r="A3636" s="6">
        <v>90</v>
      </c>
      <c r="G3636" s="6">
        <f t="shared" si="112"/>
        <v>90</v>
      </c>
      <c r="N3636" s="6">
        <f t="shared" si="113"/>
        <v>90</v>
      </c>
    </row>
    <row r="3637" spans="1:14" x14ac:dyDescent="0.25">
      <c r="A3637" s="6">
        <v>56</v>
      </c>
      <c r="G3637" s="6">
        <f t="shared" si="112"/>
        <v>56</v>
      </c>
      <c r="N3637" s="6">
        <f t="shared" si="113"/>
        <v>56</v>
      </c>
    </row>
    <row r="3638" spans="1:14" x14ac:dyDescent="0.25">
      <c r="A3638" s="6">
        <v>56</v>
      </c>
      <c r="G3638" s="6">
        <f t="shared" si="112"/>
        <v>56</v>
      </c>
      <c r="N3638" s="6">
        <f t="shared" si="113"/>
        <v>56</v>
      </c>
    </row>
    <row r="3639" spans="1:14" x14ac:dyDescent="0.25">
      <c r="A3639" s="6">
        <v>56</v>
      </c>
      <c r="G3639" s="6">
        <f t="shared" si="112"/>
        <v>56</v>
      </c>
      <c r="N3639" s="6">
        <f t="shared" si="113"/>
        <v>56</v>
      </c>
    </row>
    <row r="3640" spans="1:14" x14ac:dyDescent="0.25">
      <c r="A3640" s="6">
        <v>56</v>
      </c>
      <c r="G3640" s="6">
        <f t="shared" si="112"/>
        <v>56</v>
      </c>
      <c r="N3640" s="6">
        <f t="shared" si="113"/>
        <v>56</v>
      </c>
    </row>
    <row r="3641" spans="1:14" x14ac:dyDescent="0.25">
      <c r="A3641" s="6">
        <v>56</v>
      </c>
      <c r="G3641" s="6">
        <f t="shared" si="112"/>
        <v>56</v>
      </c>
      <c r="N3641" s="6">
        <f t="shared" si="113"/>
        <v>56</v>
      </c>
    </row>
    <row r="3642" spans="1:14" x14ac:dyDescent="0.25">
      <c r="A3642" s="6">
        <v>56</v>
      </c>
      <c r="G3642" s="6">
        <f t="shared" si="112"/>
        <v>56</v>
      </c>
      <c r="N3642" s="6">
        <f t="shared" si="113"/>
        <v>56</v>
      </c>
    </row>
    <row r="3643" spans="1:14" x14ac:dyDescent="0.25">
      <c r="A3643" s="6">
        <v>56</v>
      </c>
      <c r="G3643" s="6">
        <f t="shared" si="112"/>
        <v>56</v>
      </c>
      <c r="N3643" s="6">
        <f t="shared" si="113"/>
        <v>56</v>
      </c>
    </row>
    <row r="3644" spans="1:14" x14ac:dyDescent="0.25">
      <c r="A3644" s="6">
        <v>56</v>
      </c>
      <c r="G3644" s="6">
        <f t="shared" si="112"/>
        <v>56</v>
      </c>
      <c r="N3644" s="6">
        <f t="shared" si="113"/>
        <v>56</v>
      </c>
    </row>
    <row r="3645" spans="1:14" x14ac:dyDescent="0.25">
      <c r="A3645" s="6">
        <v>56</v>
      </c>
      <c r="G3645" s="6">
        <f t="shared" si="112"/>
        <v>56</v>
      </c>
      <c r="N3645" s="6">
        <f t="shared" si="113"/>
        <v>56</v>
      </c>
    </row>
    <row r="3646" spans="1:14" x14ac:dyDescent="0.25">
      <c r="A3646" s="6">
        <v>56</v>
      </c>
      <c r="G3646" s="6">
        <f t="shared" si="112"/>
        <v>56</v>
      </c>
      <c r="N3646" s="6">
        <f t="shared" si="113"/>
        <v>56</v>
      </c>
    </row>
    <row r="3647" spans="1:14" x14ac:dyDescent="0.25">
      <c r="A3647" s="6">
        <v>56</v>
      </c>
      <c r="G3647" s="6">
        <f t="shared" si="112"/>
        <v>56</v>
      </c>
      <c r="N3647" s="6">
        <f t="shared" si="113"/>
        <v>56</v>
      </c>
    </row>
    <row r="3648" spans="1:14" x14ac:dyDescent="0.25">
      <c r="A3648" s="6">
        <v>56</v>
      </c>
      <c r="G3648" s="6">
        <f t="shared" si="112"/>
        <v>56</v>
      </c>
      <c r="N3648" s="6">
        <f t="shared" si="113"/>
        <v>56</v>
      </c>
    </row>
    <row r="3649" spans="1:14" x14ac:dyDescent="0.25">
      <c r="A3649" s="6">
        <v>54</v>
      </c>
      <c r="G3649" s="6">
        <f t="shared" si="112"/>
        <v>54</v>
      </c>
      <c r="N3649" s="6">
        <f t="shared" si="113"/>
        <v>54</v>
      </c>
    </row>
    <row r="3650" spans="1:14" x14ac:dyDescent="0.25">
      <c r="A3650" s="6">
        <v>54</v>
      </c>
      <c r="G3650" s="6">
        <f t="shared" si="112"/>
        <v>54</v>
      </c>
      <c r="N3650" s="6">
        <f t="shared" si="113"/>
        <v>54</v>
      </c>
    </row>
    <row r="3651" spans="1:14" x14ac:dyDescent="0.25">
      <c r="A3651" s="6">
        <v>54</v>
      </c>
      <c r="G3651" s="6">
        <f t="shared" si="112"/>
        <v>54</v>
      </c>
      <c r="N3651" s="6">
        <f t="shared" si="113"/>
        <v>54</v>
      </c>
    </row>
    <row r="3652" spans="1:14" x14ac:dyDescent="0.25">
      <c r="A3652" s="6">
        <v>54</v>
      </c>
      <c r="G3652" s="6">
        <f t="shared" ref="G3652:G3715" si="114">IF(A3652&lt;12.5,"59",A3652)</f>
        <v>54</v>
      </c>
      <c r="N3652" s="6">
        <f t="shared" ref="N3652:N3715" si="115">IF(G3652&lt;=17.5,"61",G3652)</f>
        <v>54</v>
      </c>
    </row>
    <row r="3653" spans="1:14" x14ac:dyDescent="0.25">
      <c r="A3653" s="6">
        <v>54</v>
      </c>
      <c r="G3653" s="6">
        <f t="shared" si="114"/>
        <v>54</v>
      </c>
      <c r="N3653" s="6">
        <f t="shared" si="115"/>
        <v>54</v>
      </c>
    </row>
    <row r="3654" spans="1:14" x14ac:dyDescent="0.25">
      <c r="A3654" s="6">
        <v>54</v>
      </c>
      <c r="G3654" s="6">
        <f t="shared" si="114"/>
        <v>54</v>
      </c>
      <c r="N3654" s="6">
        <f t="shared" si="115"/>
        <v>54</v>
      </c>
    </row>
    <row r="3655" spans="1:14" x14ac:dyDescent="0.25">
      <c r="A3655" s="6">
        <v>54</v>
      </c>
      <c r="G3655" s="6">
        <f t="shared" si="114"/>
        <v>54</v>
      </c>
      <c r="N3655" s="6">
        <f t="shared" si="115"/>
        <v>54</v>
      </c>
    </row>
    <row r="3656" spans="1:14" x14ac:dyDescent="0.25">
      <c r="A3656" s="6">
        <v>54</v>
      </c>
      <c r="G3656" s="6">
        <f t="shared" si="114"/>
        <v>54</v>
      </c>
      <c r="N3656" s="6">
        <f t="shared" si="115"/>
        <v>54</v>
      </c>
    </row>
    <row r="3657" spans="1:14" x14ac:dyDescent="0.25">
      <c r="A3657" s="6">
        <v>54</v>
      </c>
      <c r="G3657" s="6">
        <f t="shared" si="114"/>
        <v>54</v>
      </c>
      <c r="N3657" s="6">
        <f t="shared" si="115"/>
        <v>54</v>
      </c>
    </row>
    <row r="3658" spans="1:14" x14ac:dyDescent="0.25">
      <c r="A3658" s="6">
        <v>54</v>
      </c>
      <c r="G3658" s="6">
        <f t="shared" si="114"/>
        <v>54</v>
      </c>
      <c r="N3658" s="6">
        <f t="shared" si="115"/>
        <v>54</v>
      </c>
    </row>
    <row r="3659" spans="1:14" x14ac:dyDescent="0.25">
      <c r="A3659" s="6">
        <v>54</v>
      </c>
      <c r="G3659" s="6">
        <f t="shared" si="114"/>
        <v>54</v>
      </c>
      <c r="N3659" s="6">
        <f t="shared" si="115"/>
        <v>54</v>
      </c>
    </row>
    <row r="3660" spans="1:14" x14ac:dyDescent="0.25">
      <c r="A3660" s="6">
        <v>54</v>
      </c>
      <c r="G3660" s="6">
        <f t="shared" si="114"/>
        <v>54</v>
      </c>
      <c r="N3660" s="6">
        <f t="shared" si="115"/>
        <v>54</v>
      </c>
    </row>
    <row r="3661" spans="1:14" x14ac:dyDescent="0.25">
      <c r="A3661" s="6">
        <v>82</v>
      </c>
      <c r="G3661" s="6">
        <f t="shared" si="114"/>
        <v>82</v>
      </c>
      <c r="N3661" s="6">
        <f t="shared" si="115"/>
        <v>82</v>
      </c>
    </row>
    <row r="3662" spans="1:14" x14ac:dyDescent="0.25">
      <c r="A3662" s="6">
        <v>82</v>
      </c>
      <c r="G3662" s="6">
        <f t="shared" si="114"/>
        <v>82</v>
      </c>
      <c r="N3662" s="6">
        <f t="shared" si="115"/>
        <v>82</v>
      </c>
    </row>
    <row r="3663" spans="1:14" x14ac:dyDescent="0.25">
      <c r="A3663" s="6">
        <v>82</v>
      </c>
      <c r="G3663" s="6">
        <f t="shared" si="114"/>
        <v>82</v>
      </c>
      <c r="N3663" s="6">
        <f t="shared" si="115"/>
        <v>82</v>
      </c>
    </row>
    <row r="3664" spans="1:14" x14ac:dyDescent="0.25">
      <c r="A3664" s="6">
        <v>82</v>
      </c>
      <c r="G3664" s="6">
        <f t="shared" si="114"/>
        <v>82</v>
      </c>
      <c r="N3664" s="6">
        <f t="shared" si="115"/>
        <v>82</v>
      </c>
    </row>
    <row r="3665" spans="1:14" x14ac:dyDescent="0.25">
      <c r="A3665" s="6">
        <v>82</v>
      </c>
      <c r="G3665" s="6">
        <f t="shared" si="114"/>
        <v>82</v>
      </c>
      <c r="N3665" s="6">
        <f t="shared" si="115"/>
        <v>82</v>
      </c>
    </row>
    <row r="3666" spans="1:14" x14ac:dyDescent="0.25">
      <c r="A3666" s="6">
        <v>82</v>
      </c>
      <c r="G3666" s="6">
        <f t="shared" si="114"/>
        <v>82</v>
      </c>
      <c r="N3666" s="6">
        <f t="shared" si="115"/>
        <v>82</v>
      </c>
    </row>
    <row r="3667" spans="1:14" x14ac:dyDescent="0.25">
      <c r="A3667" s="6">
        <v>82</v>
      </c>
      <c r="G3667" s="6">
        <f t="shared" si="114"/>
        <v>82</v>
      </c>
      <c r="N3667" s="6">
        <f t="shared" si="115"/>
        <v>82</v>
      </c>
    </row>
    <row r="3668" spans="1:14" x14ac:dyDescent="0.25">
      <c r="A3668" s="6">
        <v>82</v>
      </c>
      <c r="G3668" s="6">
        <f t="shared" si="114"/>
        <v>82</v>
      </c>
      <c r="N3668" s="6">
        <f t="shared" si="115"/>
        <v>82</v>
      </c>
    </row>
    <row r="3669" spans="1:14" x14ac:dyDescent="0.25">
      <c r="A3669" s="6">
        <v>82</v>
      </c>
      <c r="G3669" s="6">
        <f t="shared" si="114"/>
        <v>82</v>
      </c>
      <c r="N3669" s="6">
        <f t="shared" si="115"/>
        <v>82</v>
      </c>
    </row>
    <row r="3670" spans="1:14" x14ac:dyDescent="0.25">
      <c r="A3670" s="6">
        <v>82</v>
      </c>
      <c r="G3670" s="6">
        <f t="shared" si="114"/>
        <v>82</v>
      </c>
      <c r="N3670" s="6">
        <f t="shared" si="115"/>
        <v>82</v>
      </c>
    </row>
    <row r="3671" spans="1:14" x14ac:dyDescent="0.25">
      <c r="A3671" s="6">
        <v>82</v>
      </c>
      <c r="G3671" s="6">
        <f t="shared" si="114"/>
        <v>82</v>
      </c>
      <c r="N3671" s="6">
        <f t="shared" si="115"/>
        <v>82</v>
      </c>
    </row>
    <row r="3672" spans="1:14" x14ac:dyDescent="0.25">
      <c r="A3672" s="6">
        <v>90</v>
      </c>
      <c r="G3672" s="6">
        <f t="shared" si="114"/>
        <v>90</v>
      </c>
      <c r="N3672" s="6">
        <f t="shared" si="115"/>
        <v>90</v>
      </c>
    </row>
    <row r="3673" spans="1:14" x14ac:dyDescent="0.25">
      <c r="A3673" s="6">
        <v>90</v>
      </c>
      <c r="G3673" s="6">
        <f t="shared" si="114"/>
        <v>90</v>
      </c>
      <c r="N3673" s="6">
        <f t="shared" si="115"/>
        <v>90</v>
      </c>
    </row>
    <row r="3674" spans="1:14" x14ac:dyDescent="0.25">
      <c r="A3674" s="6">
        <v>90</v>
      </c>
      <c r="G3674" s="6">
        <f t="shared" si="114"/>
        <v>90</v>
      </c>
      <c r="N3674" s="6">
        <f t="shared" si="115"/>
        <v>90</v>
      </c>
    </row>
    <row r="3675" spans="1:14" x14ac:dyDescent="0.25">
      <c r="A3675" s="6">
        <v>90</v>
      </c>
      <c r="G3675" s="6">
        <f t="shared" si="114"/>
        <v>90</v>
      </c>
      <c r="N3675" s="6">
        <f t="shared" si="115"/>
        <v>90</v>
      </c>
    </row>
    <row r="3676" spans="1:14" x14ac:dyDescent="0.25">
      <c r="A3676" s="6">
        <v>90</v>
      </c>
      <c r="G3676" s="6">
        <f t="shared" si="114"/>
        <v>90</v>
      </c>
      <c r="N3676" s="6">
        <f t="shared" si="115"/>
        <v>90</v>
      </c>
    </row>
    <row r="3677" spans="1:14" x14ac:dyDescent="0.25">
      <c r="A3677" s="6">
        <v>8</v>
      </c>
      <c r="G3677" s="6" t="str">
        <f t="shared" si="114"/>
        <v>59</v>
      </c>
      <c r="N3677" s="6" t="str">
        <f t="shared" si="115"/>
        <v>59</v>
      </c>
    </row>
    <row r="3678" spans="1:14" x14ac:dyDescent="0.25">
      <c r="A3678" s="6">
        <v>77</v>
      </c>
      <c r="G3678" s="6">
        <f t="shared" si="114"/>
        <v>77</v>
      </c>
      <c r="N3678" s="6">
        <f t="shared" si="115"/>
        <v>77</v>
      </c>
    </row>
    <row r="3679" spans="1:14" x14ac:dyDescent="0.25">
      <c r="A3679" s="6">
        <v>77</v>
      </c>
      <c r="G3679" s="6">
        <f t="shared" si="114"/>
        <v>77</v>
      </c>
      <c r="N3679" s="6">
        <f t="shared" si="115"/>
        <v>77</v>
      </c>
    </row>
    <row r="3680" spans="1:14" x14ac:dyDescent="0.25">
      <c r="A3680" s="6">
        <v>77</v>
      </c>
      <c r="G3680" s="6">
        <f t="shared" si="114"/>
        <v>77</v>
      </c>
      <c r="N3680" s="6">
        <f t="shared" si="115"/>
        <v>77</v>
      </c>
    </row>
    <row r="3681" spans="1:14" x14ac:dyDescent="0.25">
      <c r="A3681" s="6">
        <v>77</v>
      </c>
      <c r="G3681" s="6">
        <f t="shared" si="114"/>
        <v>77</v>
      </c>
      <c r="N3681" s="6">
        <f t="shared" si="115"/>
        <v>77</v>
      </c>
    </row>
    <row r="3682" spans="1:14" x14ac:dyDescent="0.25">
      <c r="A3682" s="6">
        <v>77</v>
      </c>
      <c r="G3682" s="6">
        <f t="shared" si="114"/>
        <v>77</v>
      </c>
      <c r="N3682" s="6">
        <f t="shared" si="115"/>
        <v>77</v>
      </c>
    </row>
    <row r="3683" spans="1:14" x14ac:dyDescent="0.25">
      <c r="A3683" s="6">
        <v>77</v>
      </c>
      <c r="G3683" s="6">
        <f t="shared" si="114"/>
        <v>77</v>
      </c>
      <c r="N3683" s="6">
        <f t="shared" si="115"/>
        <v>77</v>
      </c>
    </row>
    <row r="3684" spans="1:14" x14ac:dyDescent="0.25">
      <c r="A3684" s="6">
        <v>87</v>
      </c>
      <c r="G3684" s="6">
        <f t="shared" si="114"/>
        <v>87</v>
      </c>
      <c r="N3684" s="6">
        <f t="shared" si="115"/>
        <v>87</v>
      </c>
    </row>
    <row r="3685" spans="1:14" x14ac:dyDescent="0.25">
      <c r="A3685" s="6">
        <v>87</v>
      </c>
      <c r="G3685" s="6">
        <f t="shared" si="114"/>
        <v>87</v>
      </c>
      <c r="N3685" s="6">
        <f t="shared" si="115"/>
        <v>87</v>
      </c>
    </row>
    <row r="3686" spans="1:14" x14ac:dyDescent="0.25">
      <c r="A3686" s="6">
        <v>90</v>
      </c>
      <c r="G3686" s="6">
        <f t="shared" si="114"/>
        <v>90</v>
      </c>
      <c r="N3686" s="6">
        <f t="shared" si="115"/>
        <v>90</v>
      </c>
    </row>
    <row r="3687" spans="1:14" x14ac:dyDescent="0.25">
      <c r="A3687" s="6">
        <v>90</v>
      </c>
      <c r="G3687" s="6">
        <f t="shared" si="114"/>
        <v>90</v>
      </c>
      <c r="N3687" s="6">
        <f t="shared" si="115"/>
        <v>90</v>
      </c>
    </row>
    <row r="3688" spans="1:14" x14ac:dyDescent="0.25">
      <c r="A3688" s="6">
        <v>90</v>
      </c>
      <c r="G3688" s="6">
        <f t="shared" si="114"/>
        <v>90</v>
      </c>
      <c r="N3688" s="6">
        <f t="shared" si="115"/>
        <v>90</v>
      </c>
    </row>
    <row r="3689" spans="1:14" x14ac:dyDescent="0.25">
      <c r="A3689" s="6">
        <v>90</v>
      </c>
      <c r="G3689" s="6">
        <f t="shared" si="114"/>
        <v>90</v>
      </c>
      <c r="N3689" s="6">
        <f t="shared" si="115"/>
        <v>90</v>
      </c>
    </row>
    <row r="3690" spans="1:14" x14ac:dyDescent="0.25">
      <c r="A3690" s="6">
        <v>90</v>
      </c>
      <c r="G3690" s="6">
        <f t="shared" si="114"/>
        <v>90</v>
      </c>
      <c r="N3690" s="6">
        <f t="shared" si="115"/>
        <v>90</v>
      </c>
    </row>
    <row r="3691" spans="1:14" x14ac:dyDescent="0.25">
      <c r="A3691" s="6">
        <v>90</v>
      </c>
      <c r="G3691" s="6">
        <f t="shared" si="114"/>
        <v>90</v>
      </c>
      <c r="N3691" s="6">
        <f t="shared" si="115"/>
        <v>90</v>
      </c>
    </row>
    <row r="3692" spans="1:14" x14ac:dyDescent="0.25">
      <c r="A3692" s="6">
        <v>90</v>
      </c>
      <c r="G3692" s="6">
        <f t="shared" si="114"/>
        <v>90</v>
      </c>
      <c r="N3692" s="6">
        <f t="shared" si="115"/>
        <v>90</v>
      </c>
    </row>
    <row r="3693" spans="1:14" x14ac:dyDescent="0.25">
      <c r="A3693" s="6">
        <v>90</v>
      </c>
      <c r="G3693" s="6">
        <f t="shared" si="114"/>
        <v>90</v>
      </c>
      <c r="N3693" s="6">
        <f t="shared" si="115"/>
        <v>90</v>
      </c>
    </row>
    <row r="3694" spans="1:14" x14ac:dyDescent="0.25">
      <c r="A3694" s="6">
        <v>90</v>
      </c>
      <c r="G3694" s="6">
        <f t="shared" si="114"/>
        <v>90</v>
      </c>
      <c r="N3694" s="6">
        <f t="shared" si="115"/>
        <v>90</v>
      </c>
    </row>
    <row r="3695" spans="1:14" x14ac:dyDescent="0.25">
      <c r="A3695" s="6">
        <v>90</v>
      </c>
      <c r="G3695" s="6">
        <f t="shared" si="114"/>
        <v>90</v>
      </c>
      <c r="N3695" s="6">
        <f t="shared" si="115"/>
        <v>90</v>
      </c>
    </row>
    <row r="3696" spans="1:14" x14ac:dyDescent="0.25">
      <c r="A3696" s="6">
        <v>90</v>
      </c>
      <c r="G3696" s="6">
        <f t="shared" si="114"/>
        <v>90</v>
      </c>
      <c r="N3696" s="6">
        <f t="shared" si="115"/>
        <v>90</v>
      </c>
    </row>
    <row r="3697" spans="1:14" x14ac:dyDescent="0.25">
      <c r="A3697" s="6">
        <v>90</v>
      </c>
      <c r="G3697" s="6">
        <f t="shared" si="114"/>
        <v>90</v>
      </c>
      <c r="N3697" s="6">
        <f t="shared" si="115"/>
        <v>90</v>
      </c>
    </row>
    <row r="3698" spans="1:14" x14ac:dyDescent="0.25">
      <c r="A3698" s="6">
        <v>78</v>
      </c>
      <c r="G3698" s="6">
        <f t="shared" si="114"/>
        <v>78</v>
      </c>
      <c r="N3698" s="6">
        <f t="shared" si="115"/>
        <v>78</v>
      </c>
    </row>
    <row r="3699" spans="1:14" x14ac:dyDescent="0.25">
      <c r="A3699" s="6">
        <v>78</v>
      </c>
      <c r="G3699" s="6">
        <f t="shared" si="114"/>
        <v>78</v>
      </c>
      <c r="N3699" s="6">
        <f t="shared" si="115"/>
        <v>78</v>
      </c>
    </row>
    <row r="3700" spans="1:14" x14ac:dyDescent="0.25">
      <c r="A3700" s="6">
        <v>78</v>
      </c>
      <c r="G3700" s="6">
        <f t="shared" si="114"/>
        <v>78</v>
      </c>
      <c r="N3700" s="6">
        <f t="shared" si="115"/>
        <v>78</v>
      </c>
    </row>
    <row r="3701" spans="1:14" x14ac:dyDescent="0.25">
      <c r="A3701" s="6">
        <v>78</v>
      </c>
      <c r="G3701" s="6">
        <f t="shared" si="114"/>
        <v>78</v>
      </c>
      <c r="N3701" s="6">
        <f t="shared" si="115"/>
        <v>78</v>
      </c>
    </row>
    <row r="3702" spans="1:14" x14ac:dyDescent="0.25">
      <c r="A3702" s="6">
        <v>78</v>
      </c>
      <c r="G3702" s="6">
        <f t="shared" si="114"/>
        <v>78</v>
      </c>
      <c r="N3702" s="6">
        <f t="shared" si="115"/>
        <v>78</v>
      </c>
    </row>
    <row r="3703" spans="1:14" x14ac:dyDescent="0.25">
      <c r="A3703" s="6">
        <v>78</v>
      </c>
      <c r="G3703" s="6">
        <f t="shared" si="114"/>
        <v>78</v>
      </c>
      <c r="N3703" s="6">
        <f t="shared" si="115"/>
        <v>78</v>
      </c>
    </row>
    <row r="3704" spans="1:14" x14ac:dyDescent="0.25">
      <c r="A3704" s="6">
        <v>78</v>
      </c>
      <c r="G3704" s="6">
        <f t="shared" si="114"/>
        <v>78</v>
      </c>
      <c r="N3704" s="6">
        <f t="shared" si="115"/>
        <v>78</v>
      </c>
    </row>
    <row r="3705" spans="1:14" x14ac:dyDescent="0.25">
      <c r="A3705" s="6">
        <v>78</v>
      </c>
      <c r="G3705" s="6">
        <f t="shared" si="114"/>
        <v>78</v>
      </c>
      <c r="N3705" s="6">
        <f t="shared" si="115"/>
        <v>78</v>
      </c>
    </row>
    <row r="3706" spans="1:14" x14ac:dyDescent="0.25">
      <c r="A3706" s="6">
        <v>78</v>
      </c>
      <c r="G3706" s="6">
        <f t="shared" si="114"/>
        <v>78</v>
      </c>
      <c r="N3706" s="6">
        <f t="shared" si="115"/>
        <v>78</v>
      </c>
    </row>
    <row r="3707" spans="1:14" x14ac:dyDescent="0.25">
      <c r="A3707" s="6">
        <v>78</v>
      </c>
      <c r="G3707" s="6">
        <f t="shared" si="114"/>
        <v>78</v>
      </c>
      <c r="N3707" s="6">
        <f t="shared" si="115"/>
        <v>78</v>
      </c>
    </row>
    <row r="3708" spans="1:14" x14ac:dyDescent="0.25">
      <c r="A3708" s="6">
        <v>78</v>
      </c>
      <c r="G3708" s="6">
        <f t="shared" si="114"/>
        <v>78</v>
      </c>
      <c r="N3708" s="6">
        <f t="shared" si="115"/>
        <v>78</v>
      </c>
    </row>
    <row r="3709" spans="1:14" x14ac:dyDescent="0.25">
      <c r="A3709" s="6">
        <v>78</v>
      </c>
      <c r="G3709" s="6">
        <f t="shared" si="114"/>
        <v>78</v>
      </c>
      <c r="N3709" s="6">
        <f t="shared" si="115"/>
        <v>78</v>
      </c>
    </row>
    <row r="3710" spans="1:14" x14ac:dyDescent="0.25">
      <c r="A3710" s="6">
        <v>78</v>
      </c>
      <c r="G3710" s="6">
        <f t="shared" si="114"/>
        <v>78</v>
      </c>
      <c r="N3710" s="6">
        <f t="shared" si="115"/>
        <v>78</v>
      </c>
    </row>
    <row r="3711" spans="1:14" x14ac:dyDescent="0.25">
      <c r="A3711" s="6">
        <v>78</v>
      </c>
      <c r="G3711" s="6">
        <f t="shared" si="114"/>
        <v>78</v>
      </c>
      <c r="N3711" s="6">
        <f t="shared" si="115"/>
        <v>78</v>
      </c>
    </row>
    <row r="3712" spans="1:14" x14ac:dyDescent="0.25">
      <c r="A3712" s="6">
        <v>78</v>
      </c>
      <c r="G3712" s="6">
        <f t="shared" si="114"/>
        <v>78</v>
      </c>
      <c r="N3712" s="6">
        <f t="shared" si="115"/>
        <v>78</v>
      </c>
    </row>
    <row r="3713" spans="1:14" x14ac:dyDescent="0.25">
      <c r="A3713" s="6">
        <v>78</v>
      </c>
      <c r="G3713" s="6">
        <f t="shared" si="114"/>
        <v>78</v>
      </c>
      <c r="N3713" s="6">
        <f t="shared" si="115"/>
        <v>78</v>
      </c>
    </row>
    <row r="3714" spans="1:14" x14ac:dyDescent="0.25">
      <c r="A3714" s="6">
        <v>78</v>
      </c>
      <c r="G3714" s="6">
        <f t="shared" si="114"/>
        <v>78</v>
      </c>
      <c r="N3714" s="6">
        <f t="shared" si="115"/>
        <v>78</v>
      </c>
    </row>
    <row r="3715" spans="1:14" x14ac:dyDescent="0.25">
      <c r="A3715" s="6">
        <v>78</v>
      </c>
      <c r="G3715" s="6">
        <f t="shared" si="114"/>
        <v>78</v>
      </c>
      <c r="N3715" s="6">
        <f t="shared" si="115"/>
        <v>78</v>
      </c>
    </row>
    <row r="3716" spans="1:14" x14ac:dyDescent="0.25">
      <c r="A3716" s="6">
        <v>78</v>
      </c>
      <c r="G3716" s="6">
        <f t="shared" ref="G3716:G3779" si="116">IF(A3716&lt;12.5,"59",A3716)</f>
        <v>78</v>
      </c>
      <c r="N3716" s="6">
        <f t="shared" ref="N3716:N3779" si="117">IF(G3716&lt;=17.5,"61",G3716)</f>
        <v>78</v>
      </c>
    </row>
    <row r="3717" spans="1:14" x14ac:dyDescent="0.25">
      <c r="A3717" s="6">
        <v>78</v>
      </c>
      <c r="G3717" s="6">
        <f t="shared" si="116"/>
        <v>78</v>
      </c>
      <c r="N3717" s="6">
        <f t="shared" si="117"/>
        <v>78</v>
      </c>
    </row>
    <row r="3718" spans="1:14" x14ac:dyDescent="0.25">
      <c r="A3718" s="6">
        <v>78</v>
      </c>
      <c r="G3718" s="6">
        <f t="shared" si="116"/>
        <v>78</v>
      </c>
      <c r="N3718" s="6">
        <f t="shared" si="117"/>
        <v>78</v>
      </c>
    </row>
    <row r="3719" spans="1:14" x14ac:dyDescent="0.25">
      <c r="A3719" s="6">
        <v>78</v>
      </c>
      <c r="G3719" s="6">
        <f t="shared" si="116"/>
        <v>78</v>
      </c>
      <c r="N3719" s="6">
        <f t="shared" si="117"/>
        <v>78</v>
      </c>
    </row>
    <row r="3720" spans="1:14" x14ac:dyDescent="0.25">
      <c r="A3720" s="6">
        <v>78</v>
      </c>
      <c r="G3720" s="6">
        <f t="shared" si="116"/>
        <v>78</v>
      </c>
      <c r="N3720" s="6">
        <f t="shared" si="117"/>
        <v>78</v>
      </c>
    </row>
    <row r="3721" spans="1:14" x14ac:dyDescent="0.25">
      <c r="A3721" s="6">
        <v>78</v>
      </c>
      <c r="G3721" s="6">
        <f t="shared" si="116"/>
        <v>78</v>
      </c>
      <c r="N3721" s="6">
        <f t="shared" si="117"/>
        <v>78</v>
      </c>
    </row>
    <row r="3722" spans="1:14" x14ac:dyDescent="0.25">
      <c r="A3722" s="6">
        <v>78</v>
      </c>
      <c r="G3722" s="6">
        <f t="shared" si="116"/>
        <v>78</v>
      </c>
      <c r="N3722" s="6">
        <f t="shared" si="117"/>
        <v>78</v>
      </c>
    </row>
    <row r="3723" spans="1:14" x14ac:dyDescent="0.25">
      <c r="A3723" s="6">
        <v>78</v>
      </c>
      <c r="G3723" s="6">
        <f t="shared" si="116"/>
        <v>78</v>
      </c>
      <c r="N3723" s="6">
        <f t="shared" si="117"/>
        <v>78</v>
      </c>
    </row>
    <row r="3724" spans="1:14" x14ac:dyDescent="0.25">
      <c r="A3724" s="6">
        <v>78</v>
      </c>
      <c r="G3724" s="6">
        <f t="shared" si="116"/>
        <v>78</v>
      </c>
      <c r="N3724" s="6">
        <f t="shared" si="117"/>
        <v>78</v>
      </c>
    </row>
    <row r="3725" spans="1:14" x14ac:dyDescent="0.25">
      <c r="A3725" s="6">
        <v>78</v>
      </c>
      <c r="G3725" s="6">
        <f t="shared" si="116"/>
        <v>78</v>
      </c>
      <c r="N3725" s="6">
        <f t="shared" si="117"/>
        <v>78</v>
      </c>
    </row>
    <row r="3726" spans="1:14" x14ac:dyDescent="0.25">
      <c r="A3726" s="6">
        <v>78</v>
      </c>
      <c r="G3726" s="6">
        <f t="shared" si="116"/>
        <v>78</v>
      </c>
      <c r="N3726" s="6">
        <f t="shared" si="117"/>
        <v>78</v>
      </c>
    </row>
    <row r="3727" spans="1:14" x14ac:dyDescent="0.25">
      <c r="A3727" s="6">
        <v>78</v>
      </c>
      <c r="G3727" s="6">
        <f t="shared" si="116"/>
        <v>78</v>
      </c>
      <c r="N3727" s="6">
        <f t="shared" si="117"/>
        <v>78</v>
      </c>
    </row>
    <row r="3728" spans="1:14" x14ac:dyDescent="0.25">
      <c r="A3728" s="6">
        <v>78</v>
      </c>
      <c r="G3728" s="6">
        <f t="shared" si="116"/>
        <v>78</v>
      </c>
      <c r="N3728" s="6">
        <f t="shared" si="117"/>
        <v>78</v>
      </c>
    </row>
    <row r="3729" spans="1:14" x14ac:dyDescent="0.25">
      <c r="A3729" s="6">
        <v>78</v>
      </c>
      <c r="G3729" s="6">
        <f t="shared" si="116"/>
        <v>78</v>
      </c>
      <c r="N3729" s="6">
        <f t="shared" si="117"/>
        <v>78</v>
      </c>
    </row>
    <row r="3730" spans="1:14" x14ac:dyDescent="0.25">
      <c r="A3730" s="6">
        <v>78</v>
      </c>
      <c r="G3730" s="6">
        <f t="shared" si="116"/>
        <v>78</v>
      </c>
      <c r="N3730" s="6">
        <f t="shared" si="117"/>
        <v>78</v>
      </c>
    </row>
    <row r="3731" spans="1:14" x14ac:dyDescent="0.25">
      <c r="A3731" s="6">
        <v>80</v>
      </c>
      <c r="G3731" s="6">
        <f t="shared" si="116"/>
        <v>80</v>
      </c>
      <c r="N3731" s="6">
        <f t="shared" si="117"/>
        <v>80</v>
      </c>
    </row>
    <row r="3732" spans="1:14" x14ac:dyDescent="0.25">
      <c r="A3732" s="6">
        <v>80</v>
      </c>
      <c r="G3732" s="6">
        <f t="shared" si="116"/>
        <v>80</v>
      </c>
      <c r="N3732" s="6">
        <f t="shared" si="117"/>
        <v>80</v>
      </c>
    </row>
    <row r="3733" spans="1:14" x14ac:dyDescent="0.25">
      <c r="A3733" s="6">
        <v>80</v>
      </c>
      <c r="G3733" s="6">
        <f t="shared" si="116"/>
        <v>80</v>
      </c>
      <c r="N3733" s="6">
        <f t="shared" si="117"/>
        <v>80</v>
      </c>
    </row>
    <row r="3734" spans="1:14" x14ac:dyDescent="0.25">
      <c r="A3734" s="6">
        <v>80</v>
      </c>
      <c r="G3734" s="6">
        <f t="shared" si="116"/>
        <v>80</v>
      </c>
      <c r="N3734" s="6">
        <f t="shared" si="117"/>
        <v>80</v>
      </c>
    </row>
    <row r="3735" spans="1:14" x14ac:dyDescent="0.25">
      <c r="A3735" s="6">
        <v>80</v>
      </c>
      <c r="G3735" s="6">
        <f t="shared" si="116"/>
        <v>80</v>
      </c>
      <c r="N3735" s="6">
        <f t="shared" si="117"/>
        <v>80</v>
      </c>
    </row>
    <row r="3736" spans="1:14" x14ac:dyDescent="0.25">
      <c r="A3736" s="6">
        <v>80</v>
      </c>
      <c r="G3736" s="6">
        <f t="shared" si="116"/>
        <v>80</v>
      </c>
      <c r="N3736" s="6">
        <f t="shared" si="117"/>
        <v>80</v>
      </c>
    </row>
    <row r="3737" spans="1:14" x14ac:dyDescent="0.25">
      <c r="A3737" s="6">
        <v>80</v>
      </c>
      <c r="G3737" s="6">
        <f t="shared" si="116"/>
        <v>80</v>
      </c>
      <c r="N3737" s="6">
        <f t="shared" si="117"/>
        <v>80</v>
      </c>
    </row>
    <row r="3738" spans="1:14" x14ac:dyDescent="0.25">
      <c r="A3738" s="6">
        <v>80</v>
      </c>
      <c r="G3738" s="6">
        <f t="shared" si="116"/>
        <v>80</v>
      </c>
      <c r="N3738" s="6">
        <f t="shared" si="117"/>
        <v>80</v>
      </c>
    </row>
    <row r="3739" spans="1:14" x14ac:dyDescent="0.25">
      <c r="A3739" s="6">
        <v>80</v>
      </c>
      <c r="G3739" s="6">
        <f t="shared" si="116"/>
        <v>80</v>
      </c>
      <c r="N3739" s="6">
        <f t="shared" si="117"/>
        <v>80</v>
      </c>
    </row>
    <row r="3740" spans="1:14" x14ac:dyDescent="0.25">
      <c r="A3740" s="6">
        <v>80</v>
      </c>
      <c r="G3740" s="6">
        <f t="shared" si="116"/>
        <v>80</v>
      </c>
      <c r="N3740" s="6">
        <f t="shared" si="117"/>
        <v>80</v>
      </c>
    </row>
    <row r="3741" spans="1:14" x14ac:dyDescent="0.25">
      <c r="A3741" s="6">
        <v>80</v>
      </c>
      <c r="G3741" s="6">
        <f t="shared" si="116"/>
        <v>80</v>
      </c>
      <c r="N3741" s="6">
        <f t="shared" si="117"/>
        <v>80</v>
      </c>
    </row>
    <row r="3742" spans="1:14" x14ac:dyDescent="0.25">
      <c r="A3742" s="6">
        <v>80</v>
      </c>
      <c r="G3742" s="6">
        <f t="shared" si="116"/>
        <v>80</v>
      </c>
      <c r="N3742" s="6">
        <f t="shared" si="117"/>
        <v>80</v>
      </c>
    </row>
    <row r="3743" spans="1:14" x14ac:dyDescent="0.25">
      <c r="A3743" s="6">
        <v>80</v>
      </c>
      <c r="G3743" s="6">
        <f t="shared" si="116"/>
        <v>80</v>
      </c>
      <c r="N3743" s="6">
        <f t="shared" si="117"/>
        <v>80</v>
      </c>
    </row>
    <row r="3744" spans="1:14" x14ac:dyDescent="0.25">
      <c r="A3744" s="6">
        <v>80</v>
      </c>
      <c r="G3744" s="6">
        <f t="shared" si="116"/>
        <v>80</v>
      </c>
      <c r="N3744" s="6">
        <f t="shared" si="117"/>
        <v>80</v>
      </c>
    </row>
    <row r="3745" spans="1:14" x14ac:dyDescent="0.25">
      <c r="A3745" s="6">
        <v>80</v>
      </c>
      <c r="G3745" s="6">
        <f t="shared" si="116"/>
        <v>80</v>
      </c>
      <c r="N3745" s="6">
        <f t="shared" si="117"/>
        <v>80</v>
      </c>
    </row>
    <row r="3746" spans="1:14" x14ac:dyDescent="0.25">
      <c r="A3746" s="6">
        <v>90</v>
      </c>
      <c r="G3746" s="6">
        <f t="shared" si="116"/>
        <v>90</v>
      </c>
      <c r="N3746" s="6">
        <f t="shared" si="117"/>
        <v>90</v>
      </c>
    </row>
    <row r="3747" spans="1:14" x14ac:dyDescent="0.25">
      <c r="A3747" s="6">
        <v>90</v>
      </c>
      <c r="G3747" s="6">
        <f t="shared" si="116"/>
        <v>90</v>
      </c>
      <c r="N3747" s="6">
        <f t="shared" si="117"/>
        <v>90</v>
      </c>
    </row>
    <row r="3748" spans="1:14" x14ac:dyDescent="0.25">
      <c r="A3748" s="6">
        <v>90</v>
      </c>
      <c r="G3748" s="6">
        <f t="shared" si="116"/>
        <v>90</v>
      </c>
      <c r="N3748" s="6">
        <f t="shared" si="117"/>
        <v>90</v>
      </c>
    </row>
    <row r="3749" spans="1:14" x14ac:dyDescent="0.25">
      <c r="A3749" s="6">
        <v>90</v>
      </c>
      <c r="G3749" s="6">
        <f t="shared" si="116"/>
        <v>90</v>
      </c>
      <c r="N3749" s="6">
        <f t="shared" si="117"/>
        <v>90</v>
      </c>
    </row>
    <row r="3750" spans="1:14" x14ac:dyDescent="0.25">
      <c r="A3750" s="6">
        <v>90</v>
      </c>
      <c r="G3750" s="6">
        <f t="shared" si="116"/>
        <v>90</v>
      </c>
      <c r="N3750" s="6">
        <f t="shared" si="117"/>
        <v>90</v>
      </c>
    </row>
    <row r="3751" spans="1:14" x14ac:dyDescent="0.25">
      <c r="A3751" s="6">
        <v>90</v>
      </c>
      <c r="G3751" s="6">
        <f t="shared" si="116"/>
        <v>90</v>
      </c>
      <c r="N3751" s="6">
        <f t="shared" si="117"/>
        <v>90</v>
      </c>
    </row>
    <row r="3752" spans="1:14" x14ac:dyDescent="0.25">
      <c r="A3752" s="6">
        <v>90</v>
      </c>
      <c r="G3752" s="6">
        <f t="shared" si="116"/>
        <v>90</v>
      </c>
      <c r="N3752" s="6">
        <f t="shared" si="117"/>
        <v>90</v>
      </c>
    </row>
    <row r="3753" spans="1:14" x14ac:dyDescent="0.25">
      <c r="A3753" s="6">
        <v>90</v>
      </c>
      <c r="G3753" s="6">
        <f t="shared" si="116"/>
        <v>90</v>
      </c>
      <c r="N3753" s="6">
        <f t="shared" si="117"/>
        <v>90</v>
      </c>
    </row>
    <row r="3754" spans="1:14" x14ac:dyDescent="0.25">
      <c r="A3754" s="6">
        <v>90</v>
      </c>
      <c r="G3754" s="6">
        <f t="shared" si="116"/>
        <v>90</v>
      </c>
      <c r="N3754" s="6">
        <f t="shared" si="117"/>
        <v>90</v>
      </c>
    </row>
    <row r="3755" spans="1:14" x14ac:dyDescent="0.25">
      <c r="A3755" s="6">
        <v>90</v>
      </c>
      <c r="G3755" s="6">
        <f t="shared" si="116"/>
        <v>90</v>
      </c>
      <c r="N3755" s="6">
        <f t="shared" si="117"/>
        <v>90</v>
      </c>
    </row>
    <row r="3756" spans="1:14" x14ac:dyDescent="0.25">
      <c r="A3756" s="6">
        <v>90</v>
      </c>
      <c r="G3756" s="6">
        <f t="shared" si="116"/>
        <v>90</v>
      </c>
      <c r="N3756" s="6">
        <f t="shared" si="117"/>
        <v>90</v>
      </c>
    </row>
    <row r="3757" spans="1:14" x14ac:dyDescent="0.25">
      <c r="A3757" s="6">
        <v>90</v>
      </c>
      <c r="G3757" s="6">
        <f t="shared" si="116"/>
        <v>90</v>
      </c>
      <c r="N3757" s="6">
        <f t="shared" si="117"/>
        <v>90</v>
      </c>
    </row>
    <row r="3758" spans="1:14" x14ac:dyDescent="0.25">
      <c r="A3758" s="6">
        <v>90</v>
      </c>
      <c r="G3758" s="6">
        <f t="shared" si="116"/>
        <v>90</v>
      </c>
      <c r="N3758" s="6">
        <f t="shared" si="117"/>
        <v>90</v>
      </c>
    </row>
    <row r="3759" spans="1:14" x14ac:dyDescent="0.25">
      <c r="A3759" s="6">
        <v>69</v>
      </c>
      <c r="G3759" s="6">
        <f t="shared" si="116"/>
        <v>69</v>
      </c>
      <c r="N3759" s="6">
        <f t="shared" si="117"/>
        <v>69</v>
      </c>
    </row>
    <row r="3760" spans="1:14" x14ac:dyDescent="0.25">
      <c r="A3760" s="6">
        <v>63</v>
      </c>
      <c r="G3760" s="6">
        <f t="shared" si="116"/>
        <v>63</v>
      </c>
      <c r="N3760" s="6">
        <f t="shared" si="117"/>
        <v>63</v>
      </c>
    </row>
    <row r="3761" spans="1:14" x14ac:dyDescent="0.25">
      <c r="A3761" s="6">
        <v>74</v>
      </c>
      <c r="G3761" s="6">
        <f t="shared" si="116"/>
        <v>74</v>
      </c>
      <c r="N3761" s="6">
        <f t="shared" si="117"/>
        <v>74</v>
      </c>
    </row>
    <row r="3762" spans="1:14" x14ac:dyDescent="0.25">
      <c r="A3762" s="6">
        <v>74</v>
      </c>
      <c r="G3762" s="6">
        <f t="shared" si="116"/>
        <v>74</v>
      </c>
      <c r="N3762" s="6">
        <f t="shared" si="117"/>
        <v>74</v>
      </c>
    </row>
    <row r="3763" spans="1:14" x14ac:dyDescent="0.25">
      <c r="A3763" s="6">
        <v>74</v>
      </c>
      <c r="G3763" s="6">
        <f t="shared" si="116"/>
        <v>74</v>
      </c>
      <c r="N3763" s="6">
        <f t="shared" si="117"/>
        <v>74</v>
      </c>
    </row>
    <row r="3764" spans="1:14" x14ac:dyDescent="0.25">
      <c r="A3764" s="6">
        <v>74</v>
      </c>
      <c r="G3764" s="6">
        <f t="shared" si="116"/>
        <v>74</v>
      </c>
      <c r="N3764" s="6">
        <f t="shared" si="117"/>
        <v>74</v>
      </c>
    </row>
    <row r="3765" spans="1:14" x14ac:dyDescent="0.25">
      <c r="A3765" s="6">
        <v>74</v>
      </c>
      <c r="G3765" s="6">
        <f t="shared" si="116"/>
        <v>74</v>
      </c>
      <c r="N3765" s="6">
        <f t="shared" si="117"/>
        <v>74</v>
      </c>
    </row>
    <row r="3766" spans="1:14" x14ac:dyDescent="0.25">
      <c r="A3766" s="6">
        <v>74</v>
      </c>
      <c r="G3766" s="6">
        <f t="shared" si="116"/>
        <v>74</v>
      </c>
      <c r="N3766" s="6">
        <f t="shared" si="117"/>
        <v>74</v>
      </c>
    </row>
    <row r="3767" spans="1:14" x14ac:dyDescent="0.25">
      <c r="A3767" s="6">
        <v>74</v>
      </c>
      <c r="G3767" s="6">
        <f t="shared" si="116"/>
        <v>74</v>
      </c>
      <c r="N3767" s="6">
        <f t="shared" si="117"/>
        <v>74</v>
      </c>
    </row>
    <row r="3768" spans="1:14" x14ac:dyDescent="0.25">
      <c r="A3768" s="6">
        <v>74</v>
      </c>
      <c r="G3768" s="6">
        <f t="shared" si="116"/>
        <v>74</v>
      </c>
      <c r="N3768" s="6">
        <f t="shared" si="117"/>
        <v>74</v>
      </c>
    </row>
    <row r="3769" spans="1:14" x14ac:dyDescent="0.25">
      <c r="A3769" s="6">
        <v>74</v>
      </c>
      <c r="G3769" s="6">
        <f t="shared" si="116"/>
        <v>74</v>
      </c>
      <c r="N3769" s="6">
        <f t="shared" si="117"/>
        <v>74</v>
      </c>
    </row>
    <row r="3770" spans="1:14" x14ac:dyDescent="0.25">
      <c r="A3770" s="6">
        <v>74</v>
      </c>
      <c r="G3770" s="6">
        <f t="shared" si="116"/>
        <v>74</v>
      </c>
      <c r="N3770" s="6">
        <f t="shared" si="117"/>
        <v>74</v>
      </c>
    </row>
    <row r="3771" spans="1:14" x14ac:dyDescent="0.25">
      <c r="A3771" s="6">
        <v>74</v>
      </c>
      <c r="G3771" s="6">
        <f t="shared" si="116"/>
        <v>74</v>
      </c>
      <c r="N3771" s="6">
        <f t="shared" si="117"/>
        <v>74</v>
      </c>
    </row>
    <row r="3772" spans="1:14" x14ac:dyDescent="0.25">
      <c r="A3772" s="6">
        <v>74</v>
      </c>
      <c r="G3772" s="6">
        <f t="shared" si="116"/>
        <v>74</v>
      </c>
      <c r="N3772" s="6">
        <f t="shared" si="117"/>
        <v>74</v>
      </c>
    </row>
    <row r="3773" spans="1:14" x14ac:dyDescent="0.25">
      <c r="A3773" s="6">
        <v>82</v>
      </c>
      <c r="G3773" s="6">
        <f t="shared" si="116"/>
        <v>82</v>
      </c>
      <c r="N3773" s="6">
        <f t="shared" si="117"/>
        <v>82</v>
      </c>
    </row>
    <row r="3774" spans="1:14" x14ac:dyDescent="0.25">
      <c r="A3774" s="6">
        <v>82</v>
      </c>
      <c r="G3774" s="6">
        <f t="shared" si="116"/>
        <v>82</v>
      </c>
      <c r="N3774" s="6">
        <f t="shared" si="117"/>
        <v>82</v>
      </c>
    </row>
    <row r="3775" spans="1:14" x14ac:dyDescent="0.25">
      <c r="A3775" s="6">
        <v>82</v>
      </c>
      <c r="G3775" s="6">
        <f t="shared" si="116"/>
        <v>82</v>
      </c>
      <c r="N3775" s="6">
        <f t="shared" si="117"/>
        <v>82</v>
      </c>
    </row>
    <row r="3776" spans="1:14" x14ac:dyDescent="0.25">
      <c r="A3776" s="6">
        <v>82</v>
      </c>
      <c r="G3776" s="6">
        <f t="shared" si="116"/>
        <v>82</v>
      </c>
      <c r="N3776" s="6">
        <f t="shared" si="117"/>
        <v>82</v>
      </c>
    </row>
    <row r="3777" spans="1:14" x14ac:dyDescent="0.25">
      <c r="A3777" s="6">
        <v>82</v>
      </c>
      <c r="G3777" s="6">
        <f t="shared" si="116"/>
        <v>82</v>
      </c>
      <c r="N3777" s="6">
        <f t="shared" si="117"/>
        <v>82</v>
      </c>
    </row>
    <row r="3778" spans="1:14" x14ac:dyDescent="0.25">
      <c r="A3778" s="6">
        <v>82</v>
      </c>
      <c r="G3778" s="6">
        <f t="shared" si="116"/>
        <v>82</v>
      </c>
      <c r="N3778" s="6">
        <f t="shared" si="117"/>
        <v>82</v>
      </c>
    </row>
    <row r="3779" spans="1:14" x14ac:dyDescent="0.25">
      <c r="A3779" s="6">
        <v>82</v>
      </c>
      <c r="G3779" s="6">
        <f t="shared" si="116"/>
        <v>82</v>
      </c>
      <c r="N3779" s="6">
        <f t="shared" si="117"/>
        <v>82</v>
      </c>
    </row>
    <row r="3780" spans="1:14" x14ac:dyDescent="0.25">
      <c r="A3780" s="6">
        <v>82</v>
      </c>
      <c r="G3780" s="6">
        <f t="shared" ref="G3780:G3843" si="118">IF(A3780&lt;12.5,"59",A3780)</f>
        <v>82</v>
      </c>
      <c r="N3780" s="6">
        <f t="shared" ref="N3780:N3843" si="119">IF(G3780&lt;=17.5,"61",G3780)</f>
        <v>82</v>
      </c>
    </row>
    <row r="3781" spans="1:14" x14ac:dyDescent="0.25">
      <c r="A3781" s="6">
        <v>82</v>
      </c>
      <c r="G3781" s="6">
        <f t="shared" si="118"/>
        <v>82</v>
      </c>
      <c r="N3781" s="6">
        <f t="shared" si="119"/>
        <v>82</v>
      </c>
    </row>
    <row r="3782" spans="1:14" x14ac:dyDescent="0.25">
      <c r="A3782" s="6">
        <v>82</v>
      </c>
      <c r="G3782" s="6">
        <f t="shared" si="118"/>
        <v>82</v>
      </c>
      <c r="N3782" s="6">
        <f t="shared" si="119"/>
        <v>82</v>
      </c>
    </row>
    <row r="3783" spans="1:14" x14ac:dyDescent="0.25">
      <c r="A3783" s="6">
        <v>82</v>
      </c>
      <c r="G3783" s="6">
        <f t="shared" si="118"/>
        <v>82</v>
      </c>
      <c r="N3783" s="6">
        <f t="shared" si="119"/>
        <v>82</v>
      </c>
    </row>
    <row r="3784" spans="1:14" x14ac:dyDescent="0.25">
      <c r="A3784" s="6">
        <v>82</v>
      </c>
      <c r="G3784" s="6">
        <f t="shared" si="118"/>
        <v>82</v>
      </c>
      <c r="N3784" s="6">
        <f t="shared" si="119"/>
        <v>82</v>
      </c>
    </row>
    <row r="3785" spans="1:14" x14ac:dyDescent="0.25">
      <c r="A3785" s="6">
        <v>82</v>
      </c>
      <c r="G3785" s="6">
        <f t="shared" si="118"/>
        <v>82</v>
      </c>
      <c r="N3785" s="6">
        <f t="shared" si="119"/>
        <v>82</v>
      </c>
    </row>
    <row r="3786" spans="1:14" x14ac:dyDescent="0.25">
      <c r="A3786" s="6">
        <v>9</v>
      </c>
      <c r="G3786" s="6" t="str">
        <f t="shared" si="118"/>
        <v>59</v>
      </c>
      <c r="N3786" s="6" t="str">
        <f t="shared" si="119"/>
        <v>59</v>
      </c>
    </row>
    <row r="3787" spans="1:14" x14ac:dyDescent="0.25">
      <c r="A3787" s="6">
        <v>9</v>
      </c>
      <c r="G3787" s="6" t="str">
        <f t="shared" si="118"/>
        <v>59</v>
      </c>
      <c r="N3787" s="6" t="str">
        <f t="shared" si="119"/>
        <v>59</v>
      </c>
    </row>
    <row r="3788" spans="1:14" x14ac:dyDescent="0.25">
      <c r="A3788" s="6">
        <v>9</v>
      </c>
      <c r="G3788" s="6" t="str">
        <f t="shared" si="118"/>
        <v>59</v>
      </c>
      <c r="N3788" s="6" t="str">
        <f t="shared" si="119"/>
        <v>59</v>
      </c>
    </row>
    <row r="3789" spans="1:14" x14ac:dyDescent="0.25">
      <c r="A3789" s="6">
        <v>9</v>
      </c>
      <c r="G3789" s="6" t="str">
        <f t="shared" si="118"/>
        <v>59</v>
      </c>
      <c r="N3789" s="6" t="str">
        <f t="shared" si="119"/>
        <v>59</v>
      </c>
    </row>
    <row r="3790" spans="1:14" x14ac:dyDescent="0.25">
      <c r="A3790" s="6">
        <v>9</v>
      </c>
      <c r="G3790" s="6" t="str">
        <f t="shared" si="118"/>
        <v>59</v>
      </c>
      <c r="N3790" s="6" t="str">
        <f t="shared" si="119"/>
        <v>59</v>
      </c>
    </row>
    <row r="3791" spans="1:14" x14ac:dyDescent="0.25">
      <c r="A3791" s="6">
        <v>9</v>
      </c>
      <c r="G3791" s="6" t="str">
        <f t="shared" si="118"/>
        <v>59</v>
      </c>
      <c r="N3791" s="6" t="str">
        <f t="shared" si="119"/>
        <v>59</v>
      </c>
    </row>
    <row r="3792" spans="1:14" x14ac:dyDescent="0.25">
      <c r="A3792" s="6">
        <v>74</v>
      </c>
      <c r="G3792" s="6">
        <f t="shared" si="118"/>
        <v>74</v>
      </c>
      <c r="N3792" s="6">
        <f t="shared" si="119"/>
        <v>74</v>
      </c>
    </row>
    <row r="3793" spans="1:14" x14ac:dyDescent="0.25">
      <c r="A3793" s="6">
        <v>90</v>
      </c>
      <c r="G3793" s="6">
        <f t="shared" si="118"/>
        <v>90</v>
      </c>
      <c r="N3793" s="6">
        <f t="shared" si="119"/>
        <v>90</v>
      </c>
    </row>
    <row r="3794" spans="1:14" x14ac:dyDescent="0.25">
      <c r="A3794" s="6">
        <v>90</v>
      </c>
      <c r="G3794" s="6">
        <f t="shared" si="118"/>
        <v>90</v>
      </c>
      <c r="N3794" s="6">
        <f t="shared" si="119"/>
        <v>90</v>
      </c>
    </row>
    <row r="3795" spans="1:14" x14ac:dyDescent="0.25">
      <c r="A3795" s="6">
        <v>90</v>
      </c>
      <c r="G3795" s="6">
        <f t="shared" si="118"/>
        <v>90</v>
      </c>
      <c r="N3795" s="6">
        <f t="shared" si="119"/>
        <v>90</v>
      </c>
    </row>
    <row r="3796" spans="1:14" x14ac:dyDescent="0.25">
      <c r="A3796" s="6">
        <v>90</v>
      </c>
      <c r="G3796" s="6">
        <f t="shared" si="118"/>
        <v>90</v>
      </c>
      <c r="N3796" s="6">
        <f t="shared" si="119"/>
        <v>90</v>
      </c>
    </row>
    <row r="3797" spans="1:14" x14ac:dyDescent="0.25">
      <c r="A3797" s="6">
        <v>90</v>
      </c>
      <c r="G3797" s="6">
        <f t="shared" si="118"/>
        <v>90</v>
      </c>
      <c r="N3797" s="6">
        <f t="shared" si="119"/>
        <v>90</v>
      </c>
    </row>
    <row r="3798" spans="1:14" x14ac:dyDescent="0.25">
      <c r="A3798" s="6">
        <v>90</v>
      </c>
      <c r="G3798" s="6">
        <f t="shared" si="118"/>
        <v>90</v>
      </c>
      <c r="N3798" s="6">
        <f t="shared" si="119"/>
        <v>90</v>
      </c>
    </row>
    <row r="3799" spans="1:14" x14ac:dyDescent="0.25">
      <c r="A3799" s="6">
        <v>90</v>
      </c>
      <c r="G3799" s="6">
        <f t="shared" si="118"/>
        <v>90</v>
      </c>
      <c r="N3799" s="6">
        <f t="shared" si="119"/>
        <v>90</v>
      </c>
    </row>
    <row r="3800" spans="1:14" x14ac:dyDescent="0.25">
      <c r="A3800" s="6">
        <v>90</v>
      </c>
      <c r="G3800" s="6">
        <f t="shared" si="118"/>
        <v>90</v>
      </c>
      <c r="N3800" s="6">
        <f t="shared" si="119"/>
        <v>90</v>
      </c>
    </row>
    <row r="3801" spans="1:14" x14ac:dyDescent="0.25">
      <c r="A3801" s="6">
        <v>90</v>
      </c>
      <c r="G3801" s="6">
        <f t="shared" si="118"/>
        <v>90</v>
      </c>
      <c r="N3801" s="6">
        <f t="shared" si="119"/>
        <v>90</v>
      </c>
    </row>
    <row r="3802" spans="1:14" x14ac:dyDescent="0.25">
      <c r="A3802" s="6">
        <v>90</v>
      </c>
      <c r="G3802" s="6">
        <f t="shared" si="118"/>
        <v>90</v>
      </c>
      <c r="N3802" s="6">
        <f t="shared" si="119"/>
        <v>90</v>
      </c>
    </row>
    <row r="3803" spans="1:14" x14ac:dyDescent="0.25">
      <c r="A3803" s="6">
        <v>90</v>
      </c>
      <c r="G3803" s="6">
        <f t="shared" si="118"/>
        <v>90</v>
      </c>
      <c r="N3803" s="6">
        <f t="shared" si="119"/>
        <v>90</v>
      </c>
    </row>
    <row r="3804" spans="1:14" x14ac:dyDescent="0.25">
      <c r="A3804" s="6">
        <v>90</v>
      </c>
      <c r="G3804" s="6">
        <f t="shared" si="118"/>
        <v>90</v>
      </c>
      <c r="N3804" s="6">
        <f t="shared" si="119"/>
        <v>90</v>
      </c>
    </row>
    <row r="3805" spans="1:14" x14ac:dyDescent="0.25">
      <c r="A3805" s="6">
        <v>55</v>
      </c>
      <c r="G3805" s="6">
        <f t="shared" si="118"/>
        <v>55</v>
      </c>
      <c r="N3805" s="6">
        <f t="shared" si="119"/>
        <v>55</v>
      </c>
    </row>
    <row r="3806" spans="1:14" x14ac:dyDescent="0.25">
      <c r="A3806" s="6">
        <v>55</v>
      </c>
      <c r="G3806" s="6">
        <f t="shared" si="118"/>
        <v>55</v>
      </c>
      <c r="N3806" s="6">
        <f t="shared" si="119"/>
        <v>55</v>
      </c>
    </row>
    <row r="3807" spans="1:14" x14ac:dyDescent="0.25">
      <c r="A3807" s="6">
        <v>55</v>
      </c>
      <c r="G3807" s="6">
        <f t="shared" si="118"/>
        <v>55</v>
      </c>
      <c r="N3807" s="6">
        <f t="shared" si="119"/>
        <v>55</v>
      </c>
    </row>
    <row r="3808" spans="1:14" x14ac:dyDescent="0.25">
      <c r="A3808" s="6">
        <v>55</v>
      </c>
      <c r="G3808" s="6">
        <f t="shared" si="118"/>
        <v>55</v>
      </c>
      <c r="N3808" s="6">
        <f t="shared" si="119"/>
        <v>55</v>
      </c>
    </row>
    <row r="3809" spans="1:14" x14ac:dyDescent="0.25">
      <c r="A3809" s="6">
        <v>55</v>
      </c>
      <c r="G3809" s="6">
        <f t="shared" si="118"/>
        <v>55</v>
      </c>
      <c r="N3809" s="6">
        <f t="shared" si="119"/>
        <v>55</v>
      </c>
    </row>
    <row r="3810" spans="1:14" x14ac:dyDescent="0.25">
      <c r="A3810" s="6">
        <v>55</v>
      </c>
      <c r="G3810" s="6">
        <f t="shared" si="118"/>
        <v>55</v>
      </c>
      <c r="N3810" s="6">
        <f t="shared" si="119"/>
        <v>55</v>
      </c>
    </row>
    <row r="3811" spans="1:14" x14ac:dyDescent="0.25">
      <c r="A3811" s="6">
        <v>55</v>
      </c>
      <c r="G3811" s="6">
        <f t="shared" si="118"/>
        <v>55</v>
      </c>
      <c r="N3811" s="6">
        <f t="shared" si="119"/>
        <v>55</v>
      </c>
    </row>
    <row r="3812" spans="1:14" x14ac:dyDescent="0.25">
      <c r="A3812" s="6">
        <v>55</v>
      </c>
      <c r="G3812" s="6">
        <f t="shared" si="118"/>
        <v>55</v>
      </c>
      <c r="N3812" s="6">
        <f t="shared" si="119"/>
        <v>55</v>
      </c>
    </row>
    <row r="3813" spans="1:14" x14ac:dyDescent="0.25">
      <c r="A3813" s="6">
        <v>55</v>
      </c>
      <c r="G3813" s="6">
        <f t="shared" si="118"/>
        <v>55</v>
      </c>
      <c r="N3813" s="6">
        <f t="shared" si="119"/>
        <v>55</v>
      </c>
    </row>
    <row r="3814" spans="1:14" x14ac:dyDescent="0.25">
      <c r="A3814" s="6">
        <v>55</v>
      </c>
      <c r="G3814" s="6">
        <f t="shared" si="118"/>
        <v>55</v>
      </c>
      <c r="N3814" s="6">
        <f t="shared" si="119"/>
        <v>55</v>
      </c>
    </row>
    <row r="3815" spans="1:14" x14ac:dyDescent="0.25">
      <c r="A3815" s="6">
        <v>55</v>
      </c>
      <c r="G3815" s="6">
        <f t="shared" si="118"/>
        <v>55</v>
      </c>
      <c r="N3815" s="6">
        <f t="shared" si="119"/>
        <v>55</v>
      </c>
    </row>
    <row r="3816" spans="1:14" x14ac:dyDescent="0.25">
      <c r="A3816" s="6">
        <v>55</v>
      </c>
      <c r="G3816" s="6">
        <f t="shared" si="118"/>
        <v>55</v>
      </c>
      <c r="N3816" s="6">
        <f t="shared" si="119"/>
        <v>55</v>
      </c>
    </row>
    <row r="3817" spans="1:14" x14ac:dyDescent="0.25">
      <c r="A3817" s="6">
        <v>55</v>
      </c>
      <c r="G3817" s="6">
        <f t="shared" si="118"/>
        <v>55</v>
      </c>
      <c r="N3817" s="6">
        <f t="shared" si="119"/>
        <v>55</v>
      </c>
    </row>
    <row r="3818" spans="1:14" x14ac:dyDescent="0.25">
      <c r="A3818" s="6">
        <v>55</v>
      </c>
      <c r="G3818" s="6">
        <f t="shared" si="118"/>
        <v>55</v>
      </c>
      <c r="N3818" s="6">
        <f t="shared" si="119"/>
        <v>55</v>
      </c>
    </row>
    <row r="3819" spans="1:14" x14ac:dyDescent="0.25">
      <c r="A3819" s="6">
        <v>55</v>
      </c>
      <c r="G3819" s="6">
        <f t="shared" si="118"/>
        <v>55</v>
      </c>
      <c r="N3819" s="6">
        <f t="shared" si="119"/>
        <v>55</v>
      </c>
    </row>
    <row r="3820" spans="1:14" x14ac:dyDescent="0.25">
      <c r="A3820" s="6">
        <v>55</v>
      </c>
      <c r="G3820" s="6">
        <f t="shared" si="118"/>
        <v>55</v>
      </c>
      <c r="N3820" s="6">
        <f t="shared" si="119"/>
        <v>55</v>
      </c>
    </row>
    <row r="3821" spans="1:14" x14ac:dyDescent="0.25">
      <c r="A3821" s="6">
        <v>55</v>
      </c>
      <c r="G3821" s="6">
        <f t="shared" si="118"/>
        <v>55</v>
      </c>
      <c r="N3821" s="6">
        <f t="shared" si="119"/>
        <v>55</v>
      </c>
    </row>
    <row r="3822" spans="1:14" x14ac:dyDescent="0.25">
      <c r="A3822" s="6">
        <v>55</v>
      </c>
      <c r="G3822" s="6">
        <f t="shared" si="118"/>
        <v>55</v>
      </c>
      <c r="N3822" s="6">
        <f t="shared" si="119"/>
        <v>55</v>
      </c>
    </row>
    <row r="3823" spans="1:14" x14ac:dyDescent="0.25">
      <c r="A3823" s="6">
        <v>55</v>
      </c>
      <c r="G3823" s="6">
        <f t="shared" si="118"/>
        <v>55</v>
      </c>
      <c r="N3823" s="6">
        <f t="shared" si="119"/>
        <v>55</v>
      </c>
    </row>
    <row r="3824" spans="1:14" x14ac:dyDescent="0.25">
      <c r="A3824" s="6">
        <v>55</v>
      </c>
      <c r="G3824" s="6">
        <f t="shared" si="118"/>
        <v>55</v>
      </c>
      <c r="N3824" s="6">
        <f t="shared" si="119"/>
        <v>55</v>
      </c>
    </row>
    <row r="3825" spans="1:14" x14ac:dyDescent="0.25">
      <c r="A3825" s="6">
        <v>55</v>
      </c>
      <c r="G3825" s="6">
        <f t="shared" si="118"/>
        <v>55</v>
      </c>
      <c r="N3825" s="6">
        <f t="shared" si="119"/>
        <v>55</v>
      </c>
    </row>
    <row r="3826" spans="1:14" x14ac:dyDescent="0.25">
      <c r="A3826" s="6">
        <v>55</v>
      </c>
      <c r="G3826" s="6">
        <f t="shared" si="118"/>
        <v>55</v>
      </c>
      <c r="N3826" s="6">
        <f t="shared" si="119"/>
        <v>55</v>
      </c>
    </row>
    <row r="3827" spans="1:14" x14ac:dyDescent="0.25">
      <c r="A3827" s="6">
        <v>55</v>
      </c>
      <c r="G3827" s="6">
        <f t="shared" si="118"/>
        <v>55</v>
      </c>
      <c r="N3827" s="6">
        <f t="shared" si="119"/>
        <v>55</v>
      </c>
    </row>
    <row r="3828" spans="1:14" x14ac:dyDescent="0.25">
      <c r="A3828" s="6">
        <v>55</v>
      </c>
      <c r="G3828" s="6">
        <f t="shared" si="118"/>
        <v>55</v>
      </c>
      <c r="N3828" s="6">
        <f t="shared" si="119"/>
        <v>55</v>
      </c>
    </row>
    <row r="3829" spans="1:14" x14ac:dyDescent="0.25">
      <c r="A3829" s="6">
        <v>70</v>
      </c>
      <c r="G3829" s="6">
        <f t="shared" si="118"/>
        <v>70</v>
      </c>
      <c r="N3829" s="6">
        <f t="shared" si="119"/>
        <v>70</v>
      </c>
    </row>
    <row r="3830" spans="1:14" x14ac:dyDescent="0.25">
      <c r="A3830" s="6">
        <v>70</v>
      </c>
      <c r="G3830" s="6">
        <f t="shared" si="118"/>
        <v>70</v>
      </c>
      <c r="N3830" s="6">
        <f t="shared" si="119"/>
        <v>70</v>
      </c>
    </row>
    <row r="3831" spans="1:14" x14ac:dyDescent="0.25">
      <c r="A3831" s="6">
        <v>90</v>
      </c>
      <c r="G3831" s="6">
        <f t="shared" si="118"/>
        <v>90</v>
      </c>
      <c r="N3831" s="6">
        <f t="shared" si="119"/>
        <v>90</v>
      </c>
    </row>
    <row r="3832" spans="1:14" x14ac:dyDescent="0.25">
      <c r="A3832" s="6">
        <v>90</v>
      </c>
      <c r="G3832" s="6">
        <f t="shared" si="118"/>
        <v>90</v>
      </c>
      <c r="N3832" s="6">
        <f t="shared" si="119"/>
        <v>90</v>
      </c>
    </row>
    <row r="3833" spans="1:14" x14ac:dyDescent="0.25">
      <c r="A3833" s="6">
        <v>90</v>
      </c>
      <c r="G3833" s="6">
        <f t="shared" si="118"/>
        <v>90</v>
      </c>
      <c r="N3833" s="6">
        <f t="shared" si="119"/>
        <v>90</v>
      </c>
    </row>
    <row r="3834" spans="1:14" x14ac:dyDescent="0.25">
      <c r="A3834" s="6">
        <v>90</v>
      </c>
      <c r="G3834" s="6">
        <f t="shared" si="118"/>
        <v>90</v>
      </c>
      <c r="N3834" s="6">
        <f t="shared" si="119"/>
        <v>90</v>
      </c>
    </row>
    <row r="3835" spans="1:14" x14ac:dyDescent="0.25">
      <c r="A3835" s="6">
        <v>90</v>
      </c>
      <c r="G3835" s="6">
        <f t="shared" si="118"/>
        <v>90</v>
      </c>
      <c r="N3835" s="6">
        <f t="shared" si="119"/>
        <v>90</v>
      </c>
    </row>
    <row r="3836" spans="1:14" x14ac:dyDescent="0.25">
      <c r="A3836" s="6">
        <v>90</v>
      </c>
      <c r="G3836" s="6">
        <f t="shared" si="118"/>
        <v>90</v>
      </c>
      <c r="N3836" s="6">
        <f t="shared" si="119"/>
        <v>90</v>
      </c>
    </row>
    <row r="3837" spans="1:14" x14ac:dyDescent="0.25">
      <c r="A3837" s="6">
        <v>90</v>
      </c>
      <c r="G3837" s="6">
        <f t="shared" si="118"/>
        <v>90</v>
      </c>
      <c r="N3837" s="6">
        <f t="shared" si="119"/>
        <v>90</v>
      </c>
    </row>
    <row r="3838" spans="1:14" x14ac:dyDescent="0.25">
      <c r="A3838" s="6">
        <v>90</v>
      </c>
      <c r="G3838" s="6">
        <f t="shared" si="118"/>
        <v>90</v>
      </c>
      <c r="N3838" s="6">
        <f t="shared" si="119"/>
        <v>90</v>
      </c>
    </row>
    <row r="3839" spans="1:14" x14ac:dyDescent="0.25">
      <c r="A3839" s="6">
        <v>90</v>
      </c>
      <c r="G3839" s="6">
        <f t="shared" si="118"/>
        <v>90</v>
      </c>
      <c r="N3839" s="6">
        <f t="shared" si="119"/>
        <v>90</v>
      </c>
    </row>
    <row r="3840" spans="1:14" x14ac:dyDescent="0.25">
      <c r="A3840" s="6">
        <v>90</v>
      </c>
      <c r="G3840" s="6">
        <f t="shared" si="118"/>
        <v>90</v>
      </c>
      <c r="N3840" s="6">
        <f t="shared" si="119"/>
        <v>90</v>
      </c>
    </row>
    <row r="3841" spans="1:14" x14ac:dyDescent="0.25">
      <c r="A3841" s="6">
        <v>90</v>
      </c>
      <c r="G3841" s="6">
        <f t="shared" si="118"/>
        <v>90</v>
      </c>
      <c r="N3841" s="6">
        <f t="shared" si="119"/>
        <v>90</v>
      </c>
    </row>
    <row r="3842" spans="1:14" x14ac:dyDescent="0.25">
      <c r="A3842" s="6">
        <v>90</v>
      </c>
      <c r="G3842" s="6">
        <f t="shared" si="118"/>
        <v>90</v>
      </c>
      <c r="N3842" s="6">
        <f t="shared" si="119"/>
        <v>90</v>
      </c>
    </row>
    <row r="3843" spans="1:14" x14ac:dyDescent="0.25">
      <c r="A3843" s="6">
        <v>90</v>
      </c>
      <c r="G3843" s="6">
        <f t="shared" si="118"/>
        <v>90</v>
      </c>
      <c r="N3843" s="6">
        <f t="shared" si="119"/>
        <v>90</v>
      </c>
    </row>
    <row r="3844" spans="1:14" x14ac:dyDescent="0.25">
      <c r="A3844" s="6">
        <v>76</v>
      </c>
      <c r="G3844" s="6">
        <f t="shared" ref="G3844:G3907" si="120">IF(A3844&lt;12.5,"59",A3844)</f>
        <v>76</v>
      </c>
      <c r="N3844" s="6">
        <f t="shared" ref="N3844:N3907" si="121">IF(G3844&lt;=17.5,"61",G3844)</f>
        <v>76</v>
      </c>
    </row>
    <row r="3845" spans="1:14" x14ac:dyDescent="0.25">
      <c r="A3845" s="6">
        <v>77</v>
      </c>
      <c r="G3845" s="6">
        <f t="shared" si="120"/>
        <v>77</v>
      </c>
      <c r="N3845" s="6">
        <f t="shared" si="121"/>
        <v>77</v>
      </c>
    </row>
    <row r="3846" spans="1:14" x14ac:dyDescent="0.25">
      <c r="A3846" s="6">
        <v>90</v>
      </c>
      <c r="G3846" s="6">
        <f t="shared" si="120"/>
        <v>90</v>
      </c>
      <c r="N3846" s="6">
        <f t="shared" si="121"/>
        <v>90</v>
      </c>
    </row>
    <row r="3847" spans="1:14" x14ac:dyDescent="0.25">
      <c r="A3847" s="6">
        <v>90</v>
      </c>
      <c r="G3847" s="6">
        <f t="shared" si="120"/>
        <v>90</v>
      </c>
      <c r="N3847" s="6">
        <f t="shared" si="121"/>
        <v>90</v>
      </c>
    </row>
    <row r="3848" spans="1:14" x14ac:dyDescent="0.25">
      <c r="A3848" s="6">
        <v>90</v>
      </c>
      <c r="G3848" s="6">
        <f t="shared" si="120"/>
        <v>90</v>
      </c>
      <c r="N3848" s="6">
        <f t="shared" si="121"/>
        <v>90</v>
      </c>
    </row>
    <row r="3849" spans="1:14" x14ac:dyDescent="0.25">
      <c r="A3849" s="6">
        <v>90</v>
      </c>
      <c r="G3849" s="6">
        <f t="shared" si="120"/>
        <v>90</v>
      </c>
      <c r="N3849" s="6">
        <f t="shared" si="121"/>
        <v>90</v>
      </c>
    </row>
    <row r="3850" spans="1:14" x14ac:dyDescent="0.25">
      <c r="A3850" s="6">
        <v>90</v>
      </c>
      <c r="G3850" s="6">
        <f t="shared" si="120"/>
        <v>90</v>
      </c>
      <c r="N3850" s="6">
        <f t="shared" si="121"/>
        <v>90</v>
      </c>
    </row>
    <row r="3851" spans="1:14" x14ac:dyDescent="0.25">
      <c r="A3851" s="6">
        <v>90</v>
      </c>
      <c r="G3851" s="6">
        <f t="shared" si="120"/>
        <v>90</v>
      </c>
      <c r="N3851" s="6">
        <f t="shared" si="121"/>
        <v>90</v>
      </c>
    </row>
    <row r="3852" spans="1:14" x14ac:dyDescent="0.25">
      <c r="A3852" s="6">
        <v>90</v>
      </c>
      <c r="G3852" s="6">
        <f t="shared" si="120"/>
        <v>90</v>
      </c>
      <c r="N3852" s="6">
        <f t="shared" si="121"/>
        <v>90</v>
      </c>
    </row>
    <row r="3853" spans="1:14" x14ac:dyDescent="0.25">
      <c r="A3853" s="6">
        <v>90</v>
      </c>
      <c r="G3853" s="6">
        <f t="shared" si="120"/>
        <v>90</v>
      </c>
      <c r="N3853" s="6">
        <f t="shared" si="121"/>
        <v>90</v>
      </c>
    </row>
    <row r="3854" spans="1:14" x14ac:dyDescent="0.25">
      <c r="A3854" s="6">
        <v>90</v>
      </c>
      <c r="G3854" s="6">
        <f t="shared" si="120"/>
        <v>90</v>
      </c>
      <c r="N3854" s="6">
        <f t="shared" si="121"/>
        <v>90</v>
      </c>
    </row>
    <row r="3855" spans="1:14" x14ac:dyDescent="0.25">
      <c r="A3855" s="6">
        <v>90</v>
      </c>
      <c r="G3855" s="6">
        <f t="shared" si="120"/>
        <v>90</v>
      </c>
      <c r="N3855" s="6">
        <f t="shared" si="121"/>
        <v>90</v>
      </c>
    </row>
    <row r="3856" spans="1:14" x14ac:dyDescent="0.25">
      <c r="A3856" s="6">
        <v>90</v>
      </c>
      <c r="G3856" s="6">
        <f t="shared" si="120"/>
        <v>90</v>
      </c>
      <c r="N3856" s="6">
        <f t="shared" si="121"/>
        <v>90</v>
      </c>
    </row>
    <row r="3857" spans="1:14" x14ac:dyDescent="0.25">
      <c r="A3857" s="6">
        <v>90</v>
      </c>
      <c r="G3857" s="6">
        <f t="shared" si="120"/>
        <v>90</v>
      </c>
      <c r="N3857" s="6">
        <f t="shared" si="121"/>
        <v>90</v>
      </c>
    </row>
    <row r="3858" spans="1:14" x14ac:dyDescent="0.25">
      <c r="A3858" s="6">
        <v>90</v>
      </c>
      <c r="G3858" s="6">
        <f t="shared" si="120"/>
        <v>90</v>
      </c>
      <c r="N3858" s="6">
        <f t="shared" si="121"/>
        <v>90</v>
      </c>
    </row>
    <row r="3859" spans="1:14" x14ac:dyDescent="0.25">
      <c r="A3859" s="6">
        <v>9</v>
      </c>
      <c r="G3859" s="6" t="str">
        <f t="shared" si="120"/>
        <v>59</v>
      </c>
      <c r="N3859" s="6" t="str">
        <f t="shared" si="121"/>
        <v>59</v>
      </c>
    </row>
    <row r="3860" spans="1:14" x14ac:dyDescent="0.25">
      <c r="A3860" s="6">
        <v>9</v>
      </c>
      <c r="G3860" s="6" t="str">
        <f t="shared" si="120"/>
        <v>59</v>
      </c>
      <c r="N3860" s="6" t="str">
        <f t="shared" si="121"/>
        <v>59</v>
      </c>
    </row>
    <row r="3861" spans="1:14" x14ac:dyDescent="0.25">
      <c r="A3861" s="6">
        <v>9</v>
      </c>
      <c r="G3861" s="6" t="str">
        <f t="shared" si="120"/>
        <v>59</v>
      </c>
      <c r="N3861" s="6" t="str">
        <f t="shared" si="121"/>
        <v>59</v>
      </c>
    </row>
    <row r="3862" spans="1:14" x14ac:dyDescent="0.25">
      <c r="A3862" s="6">
        <v>9</v>
      </c>
      <c r="G3862" s="6" t="str">
        <f t="shared" si="120"/>
        <v>59</v>
      </c>
      <c r="N3862" s="6" t="str">
        <f t="shared" si="121"/>
        <v>59</v>
      </c>
    </row>
    <row r="3863" spans="1:14" x14ac:dyDescent="0.25">
      <c r="A3863" s="6">
        <v>9</v>
      </c>
      <c r="G3863" s="6" t="str">
        <f t="shared" si="120"/>
        <v>59</v>
      </c>
      <c r="N3863" s="6" t="str">
        <f t="shared" si="121"/>
        <v>59</v>
      </c>
    </row>
    <row r="3864" spans="1:14" x14ac:dyDescent="0.25">
      <c r="A3864" s="6">
        <v>9</v>
      </c>
      <c r="G3864" s="6" t="str">
        <f t="shared" si="120"/>
        <v>59</v>
      </c>
      <c r="N3864" s="6" t="str">
        <f t="shared" si="121"/>
        <v>59</v>
      </c>
    </row>
    <row r="3865" spans="1:14" x14ac:dyDescent="0.25">
      <c r="A3865" s="6">
        <v>45</v>
      </c>
      <c r="G3865" s="6">
        <f t="shared" si="120"/>
        <v>45</v>
      </c>
      <c r="N3865" s="6">
        <f t="shared" si="121"/>
        <v>45</v>
      </c>
    </row>
    <row r="3866" spans="1:14" x14ac:dyDescent="0.25">
      <c r="A3866" s="6">
        <v>81</v>
      </c>
      <c r="G3866" s="6">
        <f t="shared" si="120"/>
        <v>81</v>
      </c>
      <c r="N3866" s="6">
        <f t="shared" si="121"/>
        <v>81</v>
      </c>
    </row>
    <row r="3867" spans="1:14" x14ac:dyDescent="0.25">
      <c r="A3867" s="6">
        <v>81</v>
      </c>
      <c r="G3867" s="6">
        <f t="shared" si="120"/>
        <v>81</v>
      </c>
      <c r="N3867" s="6">
        <f t="shared" si="121"/>
        <v>81</v>
      </c>
    </row>
    <row r="3868" spans="1:14" x14ac:dyDescent="0.25">
      <c r="A3868" s="6">
        <v>81</v>
      </c>
      <c r="G3868" s="6">
        <f t="shared" si="120"/>
        <v>81</v>
      </c>
      <c r="N3868" s="6">
        <f t="shared" si="121"/>
        <v>81</v>
      </c>
    </row>
    <row r="3869" spans="1:14" x14ac:dyDescent="0.25">
      <c r="A3869" s="6">
        <v>81</v>
      </c>
      <c r="G3869" s="6">
        <f t="shared" si="120"/>
        <v>81</v>
      </c>
      <c r="N3869" s="6">
        <f t="shared" si="121"/>
        <v>81</v>
      </c>
    </row>
    <row r="3870" spans="1:14" x14ac:dyDescent="0.25">
      <c r="A3870" s="6">
        <v>81</v>
      </c>
      <c r="G3870" s="6">
        <f t="shared" si="120"/>
        <v>81</v>
      </c>
      <c r="N3870" s="6">
        <f t="shared" si="121"/>
        <v>81</v>
      </c>
    </row>
    <row r="3871" spans="1:14" x14ac:dyDescent="0.25">
      <c r="A3871" s="6">
        <v>81</v>
      </c>
      <c r="G3871" s="6">
        <f t="shared" si="120"/>
        <v>81</v>
      </c>
      <c r="N3871" s="6">
        <f t="shared" si="121"/>
        <v>81</v>
      </c>
    </row>
    <row r="3872" spans="1:14" x14ac:dyDescent="0.25">
      <c r="A3872" s="6">
        <v>81</v>
      </c>
      <c r="G3872" s="6">
        <f t="shared" si="120"/>
        <v>81</v>
      </c>
      <c r="N3872" s="6">
        <f t="shared" si="121"/>
        <v>81</v>
      </c>
    </row>
    <row r="3873" spans="1:14" x14ac:dyDescent="0.25">
      <c r="A3873" s="6">
        <v>81</v>
      </c>
      <c r="G3873" s="6">
        <f t="shared" si="120"/>
        <v>81</v>
      </c>
      <c r="N3873" s="6">
        <f t="shared" si="121"/>
        <v>81</v>
      </c>
    </row>
    <row r="3874" spans="1:14" x14ac:dyDescent="0.25">
      <c r="A3874" s="6">
        <v>81</v>
      </c>
      <c r="G3874" s="6">
        <f t="shared" si="120"/>
        <v>81</v>
      </c>
      <c r="N3874" s="6">
        <f t="shared" si="121"/>
        <v>81</v>
      </c>
    </row>
    <row r="3875" spans="1:14" x14ac:dyDescent="0.25">
      <c r="A3875" s="6">
        <v>81</v>
      </c>
      <c r="G3875" s="6">
        <f t="shared" si="120"/>
        <v>81</v>
      </c>
      <c r="N3875" s="6">
        <f t="shared" si="121"/>
        <v>81</v>
      </c>
    </row>
    <row r="3876" spans="1:14" x14ac:dyDescent="0.25">
      <c r="A3876" s="6">
        <v>81</v>
      </c>
      <c r="G3876" s="6">
        <f t="shared" si="120"/>
        <v>81</v>
      </c>
      <c r="N3876" s="6">
        <f t="shared" si="121"/>
        <v>81</v>
      </c>
    </row>
    <row r="3877" spans="1:14" x14ac:dyDescent="0.25">
      <c r="A3877" s="6">
        <v>81</v>
      </c>
      <c r="G3877" s="6">
        <f t="shared" si="120"/>
        <v>81</v>
      </c>
      <c r="N3877" s="6">
        <f t="shared" si="121"/>
        <v>81</v>
      </c>
    </row>
    <row r="3878" spans="1:14" x14ac:dyDescent="0.25">
      <c r="A3878" s="6">
        <v>63</v>
      </c>
      <c r="G3878" s="6">
        <f t="shared" si="120"/>
        <v>63</v>
      </c>
      <c r="N3878" s="6">
        <f t="shared" si="121"/>
        <v>63</v>
      </c>
    </row>
    <row r="3879" spans="1:14" x14ac:dyDescent="0.25">
      <c r="A3879" s="6">
        <v>63</v>
      </c>
      <c r="G3879" s="6">
        <f t="shared" si="120"/>
        <v>63</v>
      </c>
      <c r="N3879" s="6">
        <f t="shared" si="121"/>
        <v>63</v>
      </c>
    </row>
    <row r="3880" spans="1:14" x14ac:dyDescent="0.25">
      <c r="A3880" s="6">
        <v>63</v>
      </c>
      <c r="G3880" s="6">
        <f t="shared" si="120"/>
        <v>63</v>
      </c>
      <c r="N3880" s="6">
        <f t="shared" si="121"/>
        <v>63</v>
      </c>
    </row>
    <row r="3881" spans="1:14" x14ac:dyDescent="0.25">
      <c r="A3881" s="6">
        <v>63</v>
      </c>
      <c r="G3881" s="6">
        <f t="shared" si="120"/>
        <v>63</v>
      </c>
      <c r="N3881" s="6">
        <f t="shared" si="121"/>
        <v>63</v>
      </c>
    </row>
    <row r="3882" spans="1:14" x14ac:dyDescent="0.25">
      <c r="A3882" s="6">
        <v>63</v>
      </c>
      <c r="G3882" s="6">
        <f t="shared" si="120"/>
        <v>63</v>
      </c>
      <c r="N3882" s="6">
        <f t="shared" si="121"/>
        <v>63</v>
      </c>
    </row>
    <row r="3883" spans="1:14" x14ac:dyDescent="0.25">
      <c r="A3883" s="6">
        <v>63</v>
      </c>
      <c r="G3883" s="6">
        <f t="shared" si="120"/>
        <v>63</v>
      </c>
      <c r="N3883" s="6">
        <f t="shared" si="121"/>
        <v>63</v>
      </c>
    </row>
    <row r="3884" spans="1:14" x14ac:dyDescent="0.25">
      <c r="A3884" s="6">
        <v>35</v>
      </c>
      <c r="G3884" s="6">
        <f t="shared" si="120"/>
        <v>35</v>
      </c>
      <c r="N3884" s="6">
        <f t="shared" si="121"/>
        <v>35</v>
      </c>
    </row>
    <row r="3885" spans="1:14" x14ac:dyDescent="0.25">
      <c r="A3885" s="6">
        <v>35</v>
      </c>
      <c r="G3885" s="6">
        <f t="shared" si="120"/>
        <v>35</v>
      </c>
      <c r="N3885" s="6">
        <f t="shared" si="121"/>
        <v>35</v>
      </c>
    </row>
    <row r="3886" spans="1:14" x14ac:dyDescent="0.25">
      <c r="A3886" s="6">
        <v>35</v>
      </c>
      <c r="G3886" s="6">
        <f t="shared" si="120"/>
        <v>35</v>
      </c>
      <c r="N3886" s="6">
        <f t="shared" si="121"/>
        <v>35</v>
      </c>
    </row>
    <row r="3887" spans="1:14" x14ac:dyDescent="0.25">
      <c r="A3887" s="6">
        <v>35</v>
      </c>
      <c r="G3887" s="6">
        <f t="shared" si="120"/>
        <v>35</v>
      </c>
      <c r="N3887" s="6">
        <f t="shared" si="121"/>
        <v>35</v>
      </c>
    </row>
    <row r="3888" spans="1:14" x14ac:dyDescent="0.25">
      <c r="A3888" s="6">
        <v>35</v>
      </c>
      <c r="G3888" s="6">
        <f t="shared" si="120"/>
        <v>35</v>
      </c>
      <c r="N3888" s="6">
        <f t="shared" si="121"/>
        <v>35</v>
      </c>
    </row>
    <row r="3889" spans="1:14" x14ac:dyDescent="0.25">
      <c r="A3889" s="6">
        <v>35</v>
      </c>
      <c r="G3889" s="6">
        <f t="shared" si="120"/>
        <v>35</v>
      </c>
      <c r="N3889" s="6">
        <f t="shared" si="121"/>
        <v>35</v>
      </c>
    </row>
    <row r="3890" spans="1:14" x14ac:dyDescent="0.25">
      <c r="A3890" s="6">
        <v>35</v>
      </c>
      <c r="G3890" s="6">
        <f t="shared" si="120"/>
        <v>35</v>
      </c>
      <c r="N3890" s="6">
        <f t="shared" si="121"/>
        <v>35</v>
      </c>
    </row>
    <row r="3891" spans="1:14" x14ac:dyDescent="0.25">
      <c r="A3891" s="6">
        <v>35</v>
      </c>
      <c r="G3891" s="6">
        <f t="shared" si="120"/>
        <v>35</v>
      </c>
      <c r="N3891" s="6">
        <f t="shared" si="121"/>
        <v>35</v>
      </c>
    </row>
    <row r="3892" spans="1:14" x14ac:dyDescent="0.25">
      <c r="A3892" s="6">
        <v>35</v>
      </c>
      <c r="G3892" s="6">
        <f t="shared" si="120"/>
        <v>35</v>
      </c>
      <c r="N3892" s="6">
        <f t="shared" si="121"/>
        <v>35</v>
      </c>
    </row>
    <row r="3893" spans="1:14" x14ac:dyDescent="0.25">
      <c r="A3893" s="6">
        <v>35</v>
      </c>
      <c r="G3893" s="6">
        <f t="shared" si="120"/>
        <v>35</v>
      </c>
      <c r="N3893" s="6">
        <f t="shared" si="121"/>
        <v>35</v>
      </c>
    </row>
    <row r="3894" spans="1:14" x14ac:dyDescent="0.25">
      <c r="A3894" s="6">
        <v>35</v>
      </c>
      <c r="G3894" s="6">
        <f t="shared" si="120"/>
        <v>35</v>
      </c>
      <c r="N3894" s="6">
        <f t="shared" si="121"/>
        <v>35</v>
      </c>
    </row>
    <row r="3895" spans="1:14" x14ac:dyDescent="0.25">
      <c r="A3895" s="6">
        <v>35</v>
      </c>
      <c r="G3895" s="6">
        <f t="shared" si="120"/>
        <v>35</v>
      </c>
      <c r="N3895" s="6">
        <f t="shared" si="121"/>
        <v>35</v>
      </c>
    </row>
    <row r="3896" spans="1:14" x14ac:dyDescent="0.25">
      <c r="A3896" s="6">
        <v>35</v>
      </c>
      <c r="G3896" s="6">
        <f t="shared" si="120"/>
        <v>35</v>
      </c>
      <c r="N3896" s="6">
        <f t="shared" si="121"/>
        <v>35</v>
      </c>
    </row>
    <row r="3897" spans="1:14" x14ac:dyDescent="0.25">
      <c r="A3897" s="6">
        <v>35</v>
      </c>
      <c r="G3897" s="6">
        <f t="shared" si="120"/>
        <v>35</v>
      </c>
      <c r="N3897" s="6">
        <f t="shared" si="121"/>
        <v>35</v>
      </c>
    </row>
    <row r="3898" spans="1:14" x14ac:dyDescent="0.25">
      <c r="A3898" s="6">
        <v>90</v>
      </c>
      <c r="G3898" s="6">
        <f t="shared" si="120"/>
        <v>90</v>
      </c>
      <c r="N3898" s="6">
        <f t="shared" si="121"/>
        <v>90</v>
      </c>
    </row>
    <row r="3899" spans="1:14" x14ac:dyDescent="0.25">
      <c r="A3899" s="6">
        <v>90</v>
      </c>
      <c r="G3899" s="6">
        <f t="shared" si="120"/>
        <v>90</v>
      </c>
      <c r="N3899" s="6">
        <f t="shared" si="121"/>
        <v>90</v>
      </c>
    </row>
    <row r="3900" spans="1:14" x14ac:dyDescent="0.25">
      <c r="A3900" s="6">
        <v>90</v>
      </c>
      <c r="G3900" s="6">
        <f t="shared" si="120"/>
        <v>90</v>
      </c>
      <c r="N3900" s="6">
        <f t="shared" si="121"/>
        <v>90</v>
      </c>
    </row>
    <row r="3901" spans="1:14" x14ac:dyDescent="0.25">
      <c r="A3901" s="6">
        <v>90</v>
      </c>
      <c r="G3901" s="6">
        <f t="shared" si="120"/>
        <v>90</v>
      </c>
      <c r="N3901" s="6">
        <f t="shared" si="121"/>
        <v>90</v>
      </c>
    </row>
    <row r="3902" spans="1:14" x14ac:dyDescent="0.25">
      <c r="A3902" s="6">
        <v>90</v>
      </c>
      <c r="G3902" s="6">
        <f t="shared" si="120"/>
        <v>90</v>
      </c>
      <c r="N3902" s="6">
        <f t="shared" si="121"/>
        <v>90</v>
      </c>
    </row>
    <row r="3903" spans="1:14" x14ac:dyDescent="0.25">
      <c r="A3903" s="6">
        <v>90</v>
      </c>
      <c r="G3903" s="6">
        <f t="shared" si="120"/>
        <v>90</v>
      </c>
      <c r="N3903" s="6">
        <f t="shared" si="121"/>
        <v>90</v>
      </c>
    </row>
    <row r="3904" spans="1:14" x14ac:dyDescent="0.25">
      <c r="A3904" s="6">
        <v>90</v>
      </c>
      <c r="G3904" s="6">
        <f t="shared" si="120"/>
        <v>90</v>
      </c>
      <c r="N3904" s="6">
        <f t="shared" si="121"/>
        <v>90</v>
      </c>
    </row>
    <row r="3905" spans="1:14" x14ac:dyDescent="0.25">
      <c r="A3905" s="6">
        <v>90</v>
      </c>
      <c r="G3905" s="6">
        <f t="shared" si="120"/>
        <v>90</v>
      </c>
      <c r="N3905" s="6">
        <f t="shared" si="121"/>
        <v>90</v>
      </c>
    </row>
    <row r="3906" spans="1:14" x14ac:dyDescent="0.25">
      <c r="A3906" s="6">
        <v>90</v>
      </c>
      <c r="G3906" s="6">
        <f t="shared" si="120"/>
        <v>90</v>
      </c>
      <c r="N3906" s="6">
        <f t="shared" si="121"/>
        <v>90</v>
      </c>
    </row>
    <row r="3907" spans="1:14" x14ac:dyDescent="0.25">
      <c r="A3907" s="6">
        <v>90</v>
      </c>
      <c r="G3907" s="6">
        <f t="shared" si="120"/>
        <v>90</v>
      </c>
      <c r="N3907" s="6">
        <f t="shared" si="121"/>
        <v>90</v>
      </c>
    </row>
    <row r="3908" spans="1:14" x14ac:dyDescent="0.25">
      <c r="A3908" s="6">
        <v>90</v>
      </c>
      <c r="G3908" s="6">
        <f t="shared" ref="G3908:G3971" si="122">IF(A3908&lt;12.5,"59",A3908)</f>
        <v>90</v>
      </c>
      <c r="N3908" s="6">
        <f t="shared" ref="N3908:N3971" si="123">IF(G3908&lt;=17.5,"61",G3908)</f>
        <v>90</v>
      </c>
    </row>
    <row r="3909" spans="1:14" x14ac:dyDescent="0.25">
      <c r="A3909" s="6">
        <v>90</v>
      </c>
      <c r="G3909" s="6">
        <f t="shared" si="122"/>
        <v>90</v>
      </c>
      <c r="N3909" s="6">
        <f t="shared" si="123"/>
        <v>90</v>
      </c>
    </row>
    <row r="3910" spans="1:14" x14ac:dyDescent="0.25">
      <c r="A3910" s="6">
        <v>90</v>
      </c>
      <c r="G3910" s="6">
        <f t="shared" si="122"/>
        <v>90</v>
      </c>
      <c r="N3910" s="6">
        <f t="shared" si="123"/>
        <v>90</v>
      </c>
    </row>
    <row r="3911" spans="1:14" x14ac:dyDescent="0.25">
      <c r="A3911" s="6">
        <v>90</v>
      </c>
      <c r="G3911" s="6">
        <f t="shared" si="122"/>
        <v>90</v>
      </c>
      <c r="N3911" s="6">
        <f t="shared" si="123"/>
        <v>90</v>
      </c>
    </row>
    <row r="3912" spans="1:14" x14ac:dyDescent="0.25">
      <c r="A3912" s="6">
        <v>90</v>
      </c>
      <c r="G3912" s="6">
        <f t="shared" si="122"/>
        <v>90</v>
      </c>
      <c r="N3912" s="6">
        <f t="shared" si="123"/>
        <v>90</v>
      </c>
    </row>
    <row r="3913" spans="1:14" x14ac:dyDescent="0.25">
      <c r="A3913" s="6">
        <v>90</v>
      </c>
      <c r="G3913" s="6">
        <f t="shared" si="122"/>
        <v>90</v>
      </c>
      <c r="N3913" s="6">
        <f t="shared" si="123"/>
        <v>90</v>
      </c>
    </row>
    <row r="3914" spans="1:14" x14ac:dyDescent="0.25">
      <c r="A3914" s="6">
        <v>90</v>
      </c>
      <c r="G3914" s="6">
        <f t="shared" si="122"/>
        <v>90</v>
      </c>
      <c r="N3914" s="6">
        <f t="shared" si="123"/>
        <v>90</v>
      </c>
    </row>
    <row r="3915" spans="1:14" x14ac:dyDescent="0.25">
      <c r="A3915" s="6">
        <v>90</v>
      </c>
      <c r="G3915" s="6">
        <f t="shared" si="122"/>
        <v>90</v>
      </c>
      <c r="N3915" s="6">
        <f t="shared" si="123"/>
        <v>90</v>
      </c>
    </row>
    <row r="3916" spans="1:14" x14ac:dyDescent="0.25">
      <c r="A3916" s="6">
        <v>90</v>
      </c>
      <c r="G3916" s="6">
        <f t="shared" si="122"/>
        <v>90</v>
      </c>
      <c r="N3916" s="6">
        <f t="shared" si="123"/>
        <v>90</v>
      </c>
    </row>
    <row r="3917" spans="1:14" x14ac:dyDescent="0.25">
      <c r="A3917" s="6">
        <v>90</v>
      </c>
      <c r="G3917" s="6">
        <f t="shared" si="122"/>
        <v>90</v>
      </c>
      <c r="N3917" s="6">
        <f t="shared" si="123"/>
        <v>90</v>
      </c>
    </row>
    <row r="3918" spans="1:14" x14ac:dyDescent="0.25">
      <c r="A3918" s="6">
        <v>90</v>
      </c>
      <c r="G3918" s="6">
        <f t="shared" si="122"/>
        <v>90</v>
      </c>
      <c r="N3918" s="6">
        <f t="shared" si="123"/>
        <v>90</v>
      </c>
    </row>
    <row r="3919" spans="1:14" x14ac:dyDescent="0.25">
      <c r="A3919" s="6">
        <v>90</v>
      </c>
      <c r="G3919" s="6">
        <f t="shared" si="122"/>
        <v>90</v>
      </c>
      <c r="N3919" s="6">
        <f t="shared" si="123"/>
        <v>90</v>
      </c>
    </row>
    <row r="3920" spans="1:14" x14ac:dyDescent="0.25">
      <c r="A3920" s="6">
        <v>90</v>
      </c>
      <c r="G3920" s="6">
        <f t="shared" si="122"/>
        <v>90</v>
      </c>
      <c r="N3920" s="6">
        <f t="shared" si="123"/>
        <v>90</v>
      </c>
    </row>
    <row r="3921" spans="1:14" x14ac:dyDescent="0.25">
      <c r="A3921" s="6">
        <v>90</v>
      </c>
      <c r="G3921" s="6">
        <f t="shared" si="122"/>
        <v>90</v>
      </c>
      <c r="N3921" s="6">
        <f t="shared" si="123"/>
        <v>90</v>
      </c>
    </row>
    <row r="3922" spans="1:14" x14ac:dyDescent="0.25">
      <c r="A3922" s="6">
        <v>90</v>
      </c>
      <c r="G3922" s="6">
        <f t="shared" si="122"/>
        <v>90</v>
      </c>
      <c r="N3922" s="6">
        <f t="shared" si="123"/>
        <v>90</v>
      </c>
    </row>
    <row r="3923" spans="1:14" x14ac:dyDescent="0.25">
      <c r="A3923" s="6">
        <v>90</v>
      </c>
      <c r="G3923" s="6">
        <f t="shared" si="122"/>
        <v>90</v>
      </c>
      <c r="N3923" s="6">
        <f t="shared" si="123"/>
        <v>90</v>
      </c>
    </row>
    <row r="3924" spans="1:14" x14ac:dyDescent="0.25">
      <c r="A3924" s="6">
        <v>90</v>
      </c>
      <c r="G3924" s="6">
        <f t="shared" si="122"/>
        <v>90</v>
      </c>
      <c r="N3924" s="6">
        <f t="shared" si="123"/>
        <v>90</v>
      </c>
    </row>
    <row r="3925" spans="1:14" x14ac:dyDescent="0.25">
      <c r="A3925" s="6">
        <v>90</v>
      </c>
      <c r="G3925" s="6">
        <f t="shared" si="122"/>
        <v>90</v>
      </c>
      <c r="N3925" s="6">
        <f t="shared" si="123"/>
        <v>90</v>
      </c>
    </row>
    <row r="3926" spans="1:14" x14ac:dyDescent="0.25">
      <c r="A3926" s="6">
        <v>65</v>
      </c>
      <c r="G3926" s="6">
        <f t="shared" si="122"/>
        <v>65</v>
      </c>
      <c r="N3926" s="6">
        <f t="shared" si="123"/>
        <v>65</v>
      </c>
    </row>
    <row r="3927" spans="1:14" x14ac:dyDescent="0.25">
      <c r="A3927" s="6">
        <v>65</v>
      </c>
      <c r="G3927" s="6">
        <f t="shared" si="122"/>
        <v>65</v>
      </c>
      <c r="N3927" s="6">
        <f t="shared" si="123"/>
        <v>65</v>
      </c>
    </row>
    <row r="3928" spans="1:14" x14ac:dyDescent="0.25">
      <c r="A3928" s="6">
        <v>65</v>
      </c>
      <c r="G3928" s="6">
        <f t="shared" si="122"/>
        <v>65</v>
      </c>
      <c r="N3928" s="6">
        <f t="shared" si="123"/>
        <v>65</v>
      </c>
    </row>
    <row r="3929" spans="1:14" x14ac:dyDescent="0.25">
      <c r="A3929" s="6">
        <v>65</v>
      </c>
      <c r="G3929" s="6">
        <f t="shared" si="122"/>
        <v>65</v>
      </c>
      <c r="N3929" s="6">
        <f t="shared" si="123"/>
        <v>65</v>
      </c>
    </row>
    <row r="3930" spans="1:14" x14ac:dyDescent="0.25">
      <c r="A3930" s="6">
        <v>65</v>
      </c>
      <c r="G3930" s="6">
        <f t="shared" si="122"/>
        <v>65</v>
      </c>
      <c r="N3930" s="6">
        <f t="shared" si="123"/>
        <v>65</v>
      </c>
    </row>
    <row r="3931" spans="1:14" x14ac:dyDescent="0.25">
      <c r="A3931" s="6">
        <v>65</v>
      </c>
      <c r="G3931" s="6">
        <f t="shared" si="122"/>
        <v>65</v>
      </c>
      <c r="N3931" s="6">
        <f t="shared" si="123"/>
        <v>65</v>
      </c>
    </row>
    <row r="3932" spans="1:14" x14ac:dyDescent="0.25">
      <c r="A3932" s="6">
        <v>65</v>
      </c>
      <c r="G3932" s="6">
        <f t="shared" si="122"/>
        <v>65</v>
      </c>
      <c r="N3932" s="6">
        <f t="shared" si="123"/>
        <v>65</v>
      </c>
    </row>
    <row r="3933" spans="1:14" x14ac:dyDescent="0.25">
      <c r="A3933" s="6">
        <v>65</v>
      </c>
      <c r="G3933" s="6">
        <f t="shared" si="122"/>
        <v>65</v>
      </c>
      <c r="N3933" s="6">
        <f t="shared" si="123"/>
        <v>65</v>
      </c>
    </row>
    <row r="3934" spans="1:14" x14ac:dyDescent="0.25">
      <c r="A3934" s="6">
        <v>65</v>
      </c>
      <c r="G3934" s="6">
        <f t="shared" si="122"/>
        <v>65</v>
      </c>
      <c r="N3934" s="6">
        <f t="shared" si="123"/>
        <v>65</v>
      </c>
    </row>
    <row r="3935" spans="1:14" x14ac:dyDescent="0.25">
      <c r="A3935" s="6">
        <v>65</v>
      </c>
      <c r="G3935" s="6">
        <f t="shared" si="122"/>
        <v>65</v>
      </c>
      <c r="N3935" s="6">
        <f t="shared" si="123"/>
        <v>65</v>
      </c>
    </row>
    <row r="3936" spans="1:14" x14ac:dyDescent="0.25">
      <c r="A3936" s="6">
        <v>65</v>
      </c>
      <c r="G3936" s="6">
        <f t="shared" si="122"/>
        <v>65</v>
      </c>
      <c r="N3936" s="6">
        <f t="shared" si="123"/>
        <v>65</v>
      </c>
    </row>
    <row r="3937" spans="1:14" x14ac:dyDescent="0.25">
      <c r="A3937" s="6">
        <v>65</v>
      </c>
      <c r="G3937" s="6">
        <f t="shared" si="122"/>
        <v>65</v>
      </c>
      <c r="N3937" s="6">
        <f t="shared" si="123"/>
        <v>65</v>
      </c>
    </row>
    <row r="3938" spans="1:14" x14ac:dyDescent="0.25">
      <c r="A3938" s="6">
        <v>74</v>
      </c>
      <c r="G3938" s="6">
        <f t="shared" si="122"/>
        <v>74</v>
      </c>
      <c r="N3938" s="6">
        <f t="shared" si="123"/>
        <v>74</v>
      </c>
    </row>
    <row r="3939" spans="1:14" x14ac:dyDescent="0.25">
      <c r="A3939" s="6">
        <v>74</v>
      </c>
      <c r="G3939" s="6">
        <f t="shared" si="122"/>
        <v>74</v>
      </c>
      <c r="N3939" s="6">
        <f t="shared" si="123"/>
        <v>74</v>
      </c>
    </row>
    <row r="3940" spans="1:14" x14ac:dyDescent="0.25">
      <c r="A3940" s="6">
        <v>74</v>
      </c>
      <c r="G3940" s="6">
        <f t="shared" si="122"/>
        <v>74</v>
      </c>
      <c r="N3940" s="6">
        <f t="shared" si="123"/>
        <v>74</v>
      </c>
    </row>
    <row r="3941" spans="1:14" x14ac:dyDescent="0.25">
      <c r="A3941" s="6">
        <v>74</v>
      </c>
      <c r="G3941" s="6">
        <f t="shared" si="122"/>
        <v>74</v>
      </c>
      <c r="N3941" s="6">
        <f t="shared" si="123"/>
        <v>74</v>
      </c>
    </row>
    <row r="3942" spans="1:14" x14ac:dyDescent="0.25">
      <c r="A3942" s="6">
        <v>74</v>
      </c>
      <c r="G3942" s="6">
        <f t="shared" si="122"/>
        <v>74</v>
      </c>
      <c r="N3942" s="6">
        <f t="shared" si="123"/>
        <v>74</v>
      </c>
    </row>
    <row r="3943" spans="1:14" x14ac:dyDescent="0.25">
      <c r="A3943" s="6">
        <v>74</v>
      </c>
      <c r="G3943" s="6">
        <f t="shared" si="122"/>
        <v>74</v>
      </c>
      <c r="N3943" s="6">
        <f t="shared" si="123"/>
        <v>74</v>
      </c>
    </row>
    <row r="3944" spans="1:14" x14ac:dyDescent="0.25">
      <c r="A3944" s="6">
        <v>74</v>
      </c>
      <c r="G3944" s="6">
        <f t="shared" si="122"/>
        <v>74</v>
      </c>
      <c r="N3944" s="6">
        <f t="shared" si="123"/>
        <v>74</v>
      </c>
    </row>
    <row r="3945" spans="1:14" x14ac:dyDescent="0.25">
      <c r="A3945" s="6">
        <v>74</v>
      </c>
      <c r="G3945" s="6">
        <f t="shared" si="122"/>
        <v>74</v>
      </c>
      <c r="N3945" s="6">
        <f t="shared" si="123"/>
        <v>74</v>
      </c>
    </row>
    <row r="3946" spans="1:14" x14ac:dyDescent="0.25">
      <c r="A3946" s="6">
        <v>74</v>
      </c>
      <c r="G3946" s="6">
        <f t="shared" si="122"/>
        <v>74</v>
      </c>
      <c r="N3946" s="6">
        <f t="shared" si="123"/>
        <v>74</v>
      </c>
    </row>
    <row r="3947" spans="1:14" x14ac:dyDescent="0.25">
      <c r="A3947" s="6">
        <v>74</v>
      </c>
      <c r="G3947" s="6">
        <f t="shared" si="122"/>
        <v>74</v>
      </c>
      <c r="N3947" s="6">
        <f t="shared" si="123"/>
        <v>74</v>
      </c>
    </row>
    <row r="3948" spans="1:14" x14ac:dyDescent="0.25">
      <c r="A3948" s="6">
        <v>74</v>
      </c>
      <c r="G3948" s="6">
        <f t="shared" si="122"/>
        <v>74</v>
      </c>
      <c r="N3948" s="6">
        <f t="shared" si="123"/>
        <v>74</v>
      </c>
    </row>
    <row r="3949" spans="1:14" x14ac:dyDescent="0.25">
      <c r="A3949" s="6">
        <v>74</v>
      </c>
      <c r="G3949" s="6">
        <f t="shared" si="122"/>
        <v>74</v>
      </c>
      <c r="N3949" s="6">
        <f t="shared" si="123"/>
        <v>74</v>
      </c>
    </row>
    <row r="3950" spans="1:14" x14ac:dyDescent="0.25">
      <c r="A3950" s="6">
        <v>74</v>
      </c>
      <c r="G3950" s="6">
        <f t="shared" si="122"/>
        <v>74</v>
      </c>
      <c r="N3950" s="6">
        <f t="shared" si="123"/>
        <v>74</v>
      </c>
    </row>
    <row r="3951" spans="1:14" x14ac:dyDescent="0.25">
      <c r="A3951" s="6">
        <v>45</v>
      </c>
      <c r="G3951" s="6">
        <f t="shared" si="122"/>
        <v>45</v>
      </c>
      <c r="N3951" s="6">
        <f t="shared" si="123"/>
        <v>45</v>
      </c>
    </row>
    <row r="3952" spans="1:14" x14ac:dyDescent="0.25">
      <c r="A3952" s="6">
        <v>87</v>
      </c>
      <c r="G3952" s="6">
        <f t="shared" si="122"/>
        <v>87</v>
      </c>
      <c r="N3952" s="6">
        <f t="shared" si="123"/>
        <v>87</v>
      </c>
    </row>
    <row r="3953" spans="1:14" x14ac:dyDescent="0.25">
      <c r="A3953" s="6">
        <v>72</v>
      </c>
      <c r="G3953" s="6">
        <f t="shared" si="122"/>
        <v>72</v>
      </c>
      <c r="N3953" s="6">
        <f t="shared" si="123"/>
        <v>72</v>
      </c>
    </row>
    <row r="3954" spans="1:14" x14ac:dyDescent="0.25">
      <c r="A3954" s="6">
        <v>72</v>
      </c>
      <c r="G3954" s="6">
        <f t="shared" si="122"/>
        <v>72</v>
      </c>
      <c r="N3954" s="6">
        <f t="shared" si="123"/>
        <v>72</v>
      </c>
    </row>
    <row r="3955" spans="1:14" x14ac:dyDescent="0.25">
      <c r="A3955" s="6">
        <v>72</v>
      </c>
      <c r="G3955" s="6">
        <f t="shared" si="122"/>
        <v>72</v>
      </c>
      <c r="N3955" s="6">
        <f t="shared" si="123"/>
        <v>72</v>
      </c>
    </row>
    <row r="3956" spans="1:14" x14ac:dyDescent="0.25">
      <c r="A3956" s="6">
        <v>72</v>
      </c>
      <c r="G3956" s="6">
        <f t="shared" si="122"/>
        <v>72</v>
      </c>
      <c r="N3956" s="6">
        <f t="shared" si="123"/>
        <v>72</v>
      </c>
    </row>
    <row r="3957" spans="1:14" x14ac:dyDescent="0.25">
      <c r="A3957" s="6">
        <v>72</v>
      </c>
      <c r="G3957" s="6">
        <f t="shared" si="122"/>
        <v>72</v>
      </c>
      <c r="N3957" s="6">
        <f t="shared" si="123"/>
        <v>72</v>
      </c>
    </row>
    <row r="3958" spans="1:14" x14ac:dyDescent="0.25">
      <c r="A3958" s="6">
        <v>72</v>
      </c>
      <c r="G3958" s="6">
        <f t="shared" si="122"/>
        <v>72</v>
      </c>
      <c r="N3958" s="6">
        <f t="shared" si="123"/>
        <v>72</v>
      </c>
    </row>
    <row r="3959" spans="1:14" x14ac:dyDescent="0.25">
      <c r="A3959" s="6">
        <v>72</v>
      </c>
      <c r="G3959" s="6">
        <f t="shared" si="122"/>
        <v>72</v>
      </c>
      <c r="N3959" s="6">
        <f t="shared" si="123"/>
        <v>72</v>
      </c>
    </row>
    <row r="3960" spans="1:14" x14ac:dyDescent="0.25">
      <c r="A3960" s="6">
        <v>72</v>
      </c>
      <c r="G3960" s="6">
        <f t="shared" si="122"/>
        <v>72</v>
      </c>
      <c r="N3960" s="6">
        <f t="shared" si="123"/>
        <v>72</v>
      </c>
    </row>
    <row r="3961" spans="1:14" x14ac:dyDescent="0.25">
      <c r="A3961" s="6">
        <v>72</v>
      </c>
      <c r="G3961" s="6">
        <f t="shared" si="122"/>
        <v>72</v>
      </c>
      <c r="N3961" s="6">
        <f t="shared" si="123"/>
        <v>72</v>
      </c>
    </row>
    <row r="3962" spans="1:14" x14ac:dyDescent="0.25">
      <c r="A3962" s="6">
        <v>72</v>
      </c>
      <c r="G3962" s="6">
        <f t="shared" si="122"/>
        <v>72</v>
      </c>
      <c r="N3962" s="6">
        <f t="shared" si="123"/>
        <v>72</v>
      </c>
    </row>
    <row r="3963" spans="1:14" x14ac:dyDescent="0.25">
      <c r="A3963" s="6">
        <v>72</v>
      </c>
      <c r="G3963" s="6">
        <f t="shared" si="122"/>
        <v>72</v>
      </c>
      <c r="N3963" s="6">
        <f t="shared" si="123"/>
        <v>72</v>
      </c>
    </row>
    <row r="3964" spans="1:14" x14ac:dyDescent="0.25">
      <c r="A3964" s="6">
        <v>72</v>
      </c>
      <c r="G3964" s="6">
        <f t="shared" si="122"/>
        <v>72</v>
      </c>
      <c r="N3964" s="6">
        <f t="shared" si="123"/>
        <v>72</v>
      </c>
    </row>
    <row r="3965" spans="1:14" x14ac:dyDescent="0.25">
      <c r="A3965" s="6">
        <v>72</v>
      </c>
      <c r="G3965" s="6">
        <f t="shared" si="122"/>
        <v>72</v>
      </c>
      <c r="N3965" s="6">
        <f t="shared" si="123"/>
        <v>72</v>
      </c>
    </row>
    <row r="3966" spans="1:14" x14ac:dyDescent="0.25">
      <c r="A3966" s="6">
        <v>72</v>
      </c>
      <c r="G3966" s="6">
        <f t="shared" si="122"/>
        <v>72</v>
      </c>
      <c r="N3966" s="6">
        <f t="shared" si="123"/>
        <v>72</v>
      </c>
    </row>
    <row r="3967" spans="1:14" x14ac:dyDescent="0.25">
      <c r="A3967" s="6">
        <v>90</v>
      </c>
      <c r="G3967" s="6">
        <f t="shared" si="122"/>
        <v>90</v>
      </c>
      <c r="N3967" s="6">
        <f t="shared" si="123"/>
        <v>90</v>
      </c>
    </row>
    <row r="3968" spans="1:14" x14ac:dyDescent="0.25">
      <c r="A3968" s="6">
        <v>90</v>
      </c>
      <c r="G3968" s="6">
        <f t="shared" si="122"/>
        <v>90</v>
      </c>
      <c r="N3968" s="6">
        <f t="shared" si="123"/>
        <v>90</v>
      </c>
    </row>
    <row r="3969" spans="1:14" x14ac:dyDescent="0.25">
      <c r="A3969" s="6">
        <v>90</v>
      </c>
      <c r="G3969" s="6">
        <f t="shared" si="122"/>
        <v>90</v>
      </c>
      <c r="N3969" s="6">
        <f t="shared" si="123"/>
        <v>90</v>
      </c>
    </row>
    <row r="3970" spans="1:14" x14ac:dyDescent="0.25">
      <c r="A3970" s="6">
        <v>90</v>
      </c>
      <c r="G3970" s="6">
        <f t="shared" si="122"/>
        <v>90</v>
      </c>
      <c r="N3970" s="6">
        <f t="shared" si="123"/>
        <v>90</v>
      </c>
    </row>
    <row r="3971" spans="1:14" x14ac:dyDescent="0.25">
      <c r="A3971" s="6">
        <v>90</v>
      </c>
      <c r="G3971" s="6">
        <f t="shared" si="122"/>
        <v>90</v>
      </c>
      <c r="N3971" s="6">
        <f t="shared" si="123"/>
        <v>90</v>
      </c>
    </row>
    <row r="3972" spans="1:14" x14ac:dyDescent="0.25">
      <c r="A3972" s="6">
        <v>90</v>
      </c>
      <c r="G3972" s="6">
        <f t="shared" ref="G3972:G4035" si="124">IF(A3972&lt;12.5,"59",A3972)</f>
        <v>90</v>
      </c>
      <c r="N3972" s="6">
        <f t="shared" ref="N3972:N4035" si="125">IF(G3972&lt;=17.5,"61",G3972)</f>
        <v>90</v>
      </c>
    </row>
    <row r="3973" spans="1:14" x14ac:dyDescent="0.25">
      <c r="A3973" s="6">
        <v>90</v>
      </c>
      <c r="G3973" s="6">
        <f t="shared" si="124"/>
        <v>90</v>
      </c>
      <c r="N3973" s="6">
        <f t="shared" si="125"/>
        <v>90</v>
      </c>
    </row>
    <row r="3974" spans="1:14" x14ac:dyDescent="0.25">
      <c r="A3974" s="6">
        <v>90</v>
      </c>
      <c r="G3974" s="6">
        <f t="shared" si="124"/>
        <v>90</v>
      </c>
      <c r="N3974" s="6">
        <f t="shared" si="125"/>
        <v>90</v>
      </c>
    </row>
    <row r="3975" spans="1:14" x14ac:dyDescent="0.25">
      <c r="A3975" s="6">
        <v>90</v>
      </c>
      <c r="G3975" s="6">
        <f t="shared" si="124"/>
        <v>90</v>
      </c>
      <c r="N3975" s="6">
        <f t="shared" si="125"/>
        <v>90</v>
      </c>
    </row>
    <row r="3976" spans="1:14" x14ac:dyDescent="0.25">
      <c r="A3976" s="6">
        <v>90</v>
      </c>
      <c r="G3976" s="6">
        <f t="shared" si="124"/>
        <v>90</v>
      </c>
      <c r="N3976" s="6">
        <f t="shared" si="125"/>
        <v>90</v>
      </c>
    </row>
    <row r="3977" spans="1:14" x14ac:dyDescent="0.25">
      <c r="A3977" s="6">
        <v>90</v>
      </c>
      <c r="G3977" s="6">
        <f t="shared" si="124"/>
        <v>90</v>
      </c>
      <c r="N3977" s="6">
        <f t="shared" si="125"/>
        <v>90</v>
      </c>
    </row>
    <row r="3978" spans="1:14" x14ac:dyDescent="0.25">
      <c r="A3978" s="6">
        <v>90</v>
      </c>
      <c r="G3978" s="6">
        <f t="shared" si="124"/>
        <v>90</v>
      </c>
      <c r="N3978" s="6">
        <f t="shared" si="125"/>
        <v>90</v>
      </c>
    </row>
    <row r="3979" spans="1:14" x14ac:dyDescent="0.25">
      <c r="A3979" s="6">
        <v>90</v>
      </c>
      <c r="G3979" s="6">
        <f t="shared" si="124"/>
        <v>90</v>
      </c>
      <c r="N3979" s="6">
        <f t="shared" si="125"/>
        <v>90</v>
      </c>
    </row>
    <row r="3980" spans="1:14" x14ac:dyDescent="0.25">
      <c r="A3980" s="6">
        <v>90</v>
      </c>
      <c r="G3980" s="6">
        <f t="shared" si="124"/>
        <v>90</v>
      </c>
      <c r="N3980" s="6">
        <f t="shared" si="125"/>
        <v>90</v>
      </c>
    </row>
    <row r="3981" spans="1:14" x14ac:dyDescent="0.25">
      <c r="A3981" s="6">
        <v>66</v>
      </c>
      <c r="G3981" s="6">
        <f t="shared" si="124"/>
        <v>66</v>
      </c>
      <c r="N3981" s="6">
        <f t="shared" si="125"/>
        <v>66</v>
      </c>
    </row>
    <row r="3982" spans="1:14" x14ac:dyDescent="0.25">
      <c r="A3982" s="6">
        <v>66</v>
      </c>
      <c r="G3982" s="6">
        <f t="shared" si="124"/>
        <v>66</v>
      </c>
      <c r="N3982" s="6">
        <f t="shared" si="125"/>
        <v>66</v>
      </c>
    </row>
    <row r="3983" spans="1:14" x14ac:dyDescent="0.25">
      <c r="A3983" s="6">
        <v>66</v>
      </c>
      <c r="G3983" s="6">
        <f t="shared" si="124"/>
        <v>66</v>
      </c>
      <c r="N3983" s="6">
        <f t="shared" si="125"/>
        <v>66</v>
      </c>
    </row>
    <row r="3984" spans="1:14" x14ac:dyDescent="0.25">
      <c r="A3984" s="6">
        <v>66</v>
      </c>
      <c r="G3984" s="6">
        <f t="shared" si="124"/>
        <v>66</v>
      </c>
      <c r="N3984" s="6">
        <f t="shared" si="125"/>
        <v>66</v>
      </c>
    </row>
    <row r="3985" spans="1:14" x14ac:dyDescent="0.25">
      <c r="A3985" s="6">
        <v>66</v>
      </c>
      <c r="G3985" s="6">
        <f t="shared" si="124"/>
        <v>66</v>
      </c>
      <c r="N3985" s="6">
        <f t="shared" si="125"/>
        <v>66</v>
      </c>
    </row>
    <row r="3986" spans="1:14" x14ac:dyDescent="0.25">
      <c r="A3986" s="6">
        <v>66</v>
      </c>
      <c r="G3986" s="6">
        <f t="shared" si="124"/>
        <v>66</v>
      </c>
      <c r="N3986" s="6">
        <f t="shared" si="125"/>
        <v>66</v>
      </c>
    </row>
    <row r="3987" spans="1:14" x14ac:dyDescent="0.25">
      <c r="A3987" s="6">
        <v>66</v>
      </c>
      <c r="G3987" s="6">
        <f t="shared" si="124"/>
        <v>66</v>
      </c>
      <c r="N3987" s="6">
        <f t="shared" si="125"/>
        <v>66</v>
      </c>
    </row>
    <row r="3988" spans="1:14" x14ac:dyDescent="0.25">
      <c r="A3988" s="6">
        <v>66</v>
      </c>
      <c r="G3988" s="6">
        <f t="shared" si="124"/>
        <v>66</v>
      </c>
      <c r="N3988" s="6">
        <f t="shared" si="125"/>
        <v>66</v>
      </c>
    </row>
    <row r="3989" spans="1:14" x14ac:dyDescent="0.25">
      <c r="A3989" s="6">
        <v>66</v>
      </c>
      <c r="G3989" s="6">
        <f t="shared" si="124"/>
        <v>66</v>
      </c>
      <c r="N3989" s="6">
        <f t="shared" si="125"/>
        <v>66</v>
      </c>
    </row>
    <row r="3990" spans="1:14" x14ac:dyDescent="0.25">
      <c r="A3990" s="6">
        <v>66</v>
      </c>
      <c r="G3990" s="6">
        <f t="shared" si="124"/>
        <v>66</v>
      </c>
      <c r="N3990" s="6">
        <f t="shared" si="125"/>
        <v>66</v>
      </c>
    </row>
    <row r="3991" spans="1:14" x14ac:dyDescent="0.25">
      <c r="A3991" s="6">
        <v>66</v>
      </c>
      <c r="G3991" s="6">
        <f t="shared" si="124"/>
        <v>66</v>
      </c>
      <c r="N3991" s="6">
        <f t="shared" si="125"/>
        <v>66</v>
      </c>
    </row>
    <row r="3992" spans="1:14" x14ac:dyDescent="0.25">
      <c r="A3992" s="6">
        <v>66</v>
      </c>
      <c r="G3992" s="6">
        <f t="shared" si="124"/>
        <v>66</v>
      </c>
      <c r="N3992" s="6">
        <f t="shared" si="125"/>
        <v>66</v>
      </c>
    </row>
    <row r="3993" spans="1:14" x14ac:dyDescent="0.25">
      <c r="A3993" s="6">
        <v>66</v>
      </c>
      <c r="G3993" s="6">
        <f t="shared" si="124"/>
        <v>66</v>
      </c>
      <c r="N3993" s="6">
        <f t="shared" si="125"/>
        <v>66</v>
      </c>
    </row>
    <row r="3994" spans="1:14" x14ac:dyDescent="0.25">
      <c r="A3994" s="6">
        <v>66</v>
      </c>
      <c r="G3994" s="6">
        <f t="shared" si="124"/>
        <v>66</v>
      </c>
      <c r="N3994" s="6">
        <f t="shared" si="125"/>
        <v>66</v>
      </c>
    </row>
    <row r="3995" spans="1:14" x14ac:dyDescent="0.25">
      <c r="A3995" s="6">
        <v>81</v>
      </c>
      <c r="G3995" s="6">
        <f t="shared" si="124"/>
        <v>81</v>
      </c>
      <c r="N3995" s="6">
        <f t="shared" si="125"/>
        <v>81</v>
      </c>
    </row>
    <row r="3996" spans="1:14" x14ac:dyDescent="0.25">
      <c r="A3996" s="6">
        <v>81</v>
      </c>
      <c r="G3996" s="6">
        <f t="shared" si="124"/>
        <v>81</v>
      </c>
      <c r="N3996" s="6">
        <f t="shared" si="125"/>
        <v>81</v>
      </c>
    </row>
    <row r="3997" spans="1:14" x14ac:dyDescent="0.25">
      <c r="A3997" s="6">
        <v>81</v>
      </c>
      <c r="G3997" s="6">
        <f t="shared" si="124"/>
        <v>81</v>
      </c>
      <c r="N3997" s="6">
        <f t="shared" si="125"/>
        <v>81</v>
      </c>
    </row>
    <row r="3998" spans="1:14" x14ac:dyDescent="0.25">
      <c r="A3998" s="6">
        <v>81</v>
      </c>
      <c r="G3998" s="6">
        <f t="shared" si="124"/>
        <v>81</v>
      </c>
      <c r="N3998" s="6">
        <f t="shared" si="125"/>
        <v>81</v>
      </c>
    </row>
    <row r="3999" spans="1:14" x14ac:dyDescent="0.25">
      <c r="A3999" s="6">
        <v>81</v>
      </c>
      <c r="G3999" s="6">
        <f t="shared" si="124"/>
        <v>81</v>
      </c>
      <c r="N3999" s="6">
        <f t="shared" si="125"/>
        <v>81</v>
      </c>
    </row>
    <row r="4000" spans="1:14" x14ac:dyDescent="0.25">
      <c r="A4000" s="6">
        <v>81</v>
      </c>
      <c r="G4000" s="6">
        <f t="shared" si="124"/>
        <v>81</v>
      </c>
      <c r="N4000" s="6">
        <f t="shared" si="125"/>
        <v>81</v>
      </c>
    </row>
    <row r="4001" spans="1:14" x14ac:dyDescent="0.25">
      <c r="A4001" s="6">
        <v>81</v>
      </c>
      <c r="G4001" s="6">
        <f t="shared" si="124"/>
        <v>81</v>
      </c>
      <c r="N4001" s="6">
        <f t="shared" si="125"/>
        <v>81</v>
      </c>
    </row>
    <row r="4002" spans="1:14" x14ac:dyDescent="0.25">
      <c r="A4002" s="6">
        <v>81</v>
      </c>
      <c r="G4002" s="6">
        <f t="shared" si="124"/>
        <v>81</v>
      </c>
      <c r="N4002" s="6">
        <f t="shared" si="125"/>
        <v>81</v>
      </c>
    </row>
    <row r="4003" spans="1:14" x14ac:dyDescent="0.25">
      <c r="A4003" s="6">
        <v>81</v>
      </c>
      <c r="G4003" s="6">
        <f t="shared" si="124"/>
        <v>81</v>
      </c>
      <c r="N4003" s="6">
        <f t="shared" si="125"/>
        <v>81</v>
      </c>
    </row>
    <row r="4004" spans="1:14" x14ac:dyDescent="0.25">
      <c r="A4004" s="6">
        <v>81</v>
      </c>
      <c r="G4004" s="6">
        <f t="shared" si="124"/>
        <v>81</v>
      </c>
      <c r="N4004" s="6">
        <f t="shared" si="125"/>
        <v>81</v>
      </c>
    </row>
    <row r="4005" spans="1:14" x14ac:dyDescent="0.25">
      <c r="A4005" s="6">
        <v>81</v>
      </c>
      <c r="G4005" s="6">
        <f t="shared" si="124"/>
        <v>81</v>
      </c>
      <c r="N4005" s="6">
        <f t="shared" si="125"/>
        <v>81</v>
      </c>
    </row>
    <row r="4006" spans="1:14" x14ac:dyDescent="0.25">
      <c r="A4006" s="6">
        <v>81</v>
      </c>
      <c r="G4006" s="6">
        <f t="shared" si="124"/>
        <v>81</v>
      </c>
      <c r="N4006" s="6">
        <f t="shared" si="125"/>
        <v>81</v>
      </c>
    </row>
    <row r="4007" spans="1:14" x14ac:dyDescent="0.25">
      <c r="A4007" s="6">
        <v>81</v>
      </c>
      <c r="G4007" s="6">
        <f t="shared" si="124"/>
        <v>81</v>
      </c>
      <c r="N4007" s="6">
        <f t="shared" si="125"/>
        <v>81</v>
      </c>
    </row>
    <row r="4008" spans="1:14" x14ac:dyDescent="0.25">
      <c r="A4008" s="6">
        <v>81</v>
      </c>
      <c r="G4008" s="6">
        <f t="shared" si="124"/>
        <v>81</v>
      </c>
      <c r="N4008" s="6">
        <f t="shared" si="125"/>
        <v>81</v>
      </c>
    </row>
    <row r="4009" spans="1:14" x14ac:dyDescent="0.25">
      <c r="A4009" s="6">
        <v>31</v>
      </c>
      <c r="G4009" s="6">
        <f t="shared" si="124"/>
        <v>31</v>
      </c>
      <c r="N4009" s="6">
        <f t="shared" si="125"/>
        <v>31</v>
      </c>
    </row>
    <row r="4010" spans="1:14" x14ac:dyDescent="0.25">
      <c r="A4010" s="6">
        <v>31</v>
      </c>
      <c r="G4010" s="6">
        <f t="shared" si="124"/>
        <v>31</v>
      </c>
      <c r="N4010" s="6">
        <f t="shared" si="125"/>
        <v>31</v>
      </c>
    </row>
    <row r="4011" spans="1:14" x14ac:dyDescent="0.25">
      <c r="A4011" s="6">
        <v>31</v>
      </c>
      <c r="G4011" s="6">
        <f t="shared" si="124"/>
        <v>31</v>
      </c>
      <c r="N4011" s="6">
        <f t="shared" si="125"/>
        <v>31</v>
      </c>
    </row>
    <row r="4012" spans="1:14" x14ac:dyDescent="0.25">
      <c r="A4012" s="6">
        <v>31</v>
      </c>
      <c r="G4012" s="6">
        <f t="shared" si="124"/>
        <v>31</v>
      </c>
      <c r="N4012" s="6">
        <f t="shared" si="125"/>
        <v>31</v>
      </c>
    </row>
    <row r="4013" spans="1:14" x14ac:dyDescent="0.25">
      <c r="A4013" s="6">
        <v>31</v>
      </c>
      <c r="G4013" s="6">
        <f t="shared" si="124"/>
        <v>31</v>
      </c>
      <c r="N4013" s="6">
        <f t="shared" si="125"/>
        <v>31</v>
      </c>
    </row>
    <row r="4014" spans="1:14" x14ac:dyDescent="0.25">
      <c r="A4014" s="6">
        <v>31</v>
      </c>
      <c r="G4014" s="6">
        <f t="shared" si="124"/>
        <v>31</v>
      </c>
      <c r="N4014" s="6">
        <f t="shared" si="125"/>
        <v>31</v>
      </c>
    </row>
    <row r="4015" spans="1:14" x14ac:dyDescent="0.25">
      <c r="A4015" s="6">
        <v>31</v>
      </c>
      <c r="G4015" s="6">
        <f t="shared" si="124"/>
        <v>31</v>
      </c>
      <c r="N4015" s="6">
        <f t="shared" si="125"/>
        <v>31</v>
      </c>
    </row>
    <row r="4016" spans="1:14" x14ac:dyDescent="0.25">
      <c r="A4016" s="6">
        <v>31</v>
      </c>
      <c r="G4016" s="6">
        <f t="shared" si="124"/>
        <v>31</v>
      </c>
      <c r="N4016" s="6">
        <f t="shared" si="125"/>
        <v>31</v>
      </c>
    </row>
    <row r="4017" spans="1:14" x14ac:dyDescent="0.25">
      <c r="A4017" s="6">
        <v>31</v>
      </c>
      <c r="G4017" s="6">
        <f t="shared" si="124"/>
        <v>31</v>
      </c>
      <c r="N4017" s="6">
        <f t="shared" si="125"/>
        <v>31</v>
      </c>
    </row>
    <row r="4018" spans="1:14" x14ac:dyDescent="0.25">
      <c r="A4018" s="6">
        <v>31</v>
      </c>
      <c r="G4018" s="6">
        <f t="shared" si="124"/>
        <v>31</v>
      </c>
      <c r="N4018" s="6">
        <f t="shared" si="125"/>
        <v>31</v>
      </c>
    </row>
    <row r="4019" spans="1:14" x14ac:dyDescent="0.25">
      <c r="A4019" s="6">
        <v>31</v>
      </c>
      <c r="G4019" s="6">
        <f t="shared" si="124"/>
        <v>31</v>
      </c>
      <c r="N4019" s="6">
        <f t="shared" si="125"/>
        <v>31</v>
      </c>
    </row>
    <row r="4020" spans="1:14" x14ac:dyDescent="0.25">
      <c r="A4020" s="6">
        <v>31</v>
      </c>
      <c r="G4020" s="6">
        <f t="shared" si="124"/>
        <v>31</v>
      </c>
      <c r="N4020" s="6">
        <f t="shared" si="125"/>
        <v>31</v>
      </c>
    </row>
    <row r="4021" spans="1:14" x14ac:dyDescent="0.25">
      <c r="A4021" s="6">
        <v>31</v>
      </c>
      <c r="G4021" s="6">
        <f t="shared" si="124"/>
        <v>31</v>
      </c>
      <c r="N4021" s="6">
        <f t="shared" si="125"/>
        <v>31</v>
      </c>
    </row>
    <row r="4022" spans="1:14" x14ac:dyDescent="0.25">
      <c r="A4022" s="6">
        <v>31</v>
      </c>
      <c r="G4022" s="6">
        <f t="shared" si="124"/>
        <v>31</v>
      </c>
      <c r="N4022" s="6">
        <f t="shared" si="125"/>
        <v>31</v>
      </c>
    </row>
    <row r="4023" spans="1:14" x14ac:dyDescent="0.25">
      <c r="A4023" s="6">
        <v>78</v>
      </c>
      <c r="G4023" s="6">
        <f t="shared" si="124"/>
        <v>78</v>
      </c>
      <c r="N4023" s="6">
        <f t="shared" si="125"/>
        <v>78</v>
      </c>
    </row>
    <row r="4024" spans="1:14" x14ac:dyDescent="0.25">
      <c r="A4024" s="6">
        <v>78</v>
      </c>
      <c r="G4024" s="6">
        <f t="shared" si="124"/>
        <v>78</v>
      </c>
      <c r="N4024" s="6">
        <f t="shared" si="125"/>
        <v>78</v>
      </c>
    </row>
    <row r="4025" spans="1:14" x14ac:dyDescent="0.25">
      <c r="A4025" s="6">
        <v>78</v>
      </c>
      <c r="G4025" s="6">
        <f t="shared" si="124"/>
        <v>78</v>
      </c>
      <c r="N4025" s="6">
        <f t="shared" si="125"/>
        <v>78</v>
      </c>
    </row>
    <row r="4026" spans="1:14" x14ac:dyDescent="0.25">
      <c r="A4026" s="6">
        <v>78</v>
      </c>
      <c r="G4026" s="6">
        <f t="shared" si="124"/>
        <v>78</v>
      </c>
      <c r="N4026" s="6">
        <f t="shared" si="125"/>
        <v>78</v>
      </c>
    </row>
    <row r="4027" spans="1:14" x14ac:dyDescent="0.25">
      <c r="A4027" s="6">
        <v>78</v>
      </c>
      <c r="G4027" s="6">
        <f t="shared" si="124"/>
        <v>78</v>
      </c>
      <c r="N4027" s="6">
        <f t="shared" si="125"/>
        <v>78</v>
      </c>
    </row>
    <row r="4028" spans="1:14" x14ac:dyDescent="0.25">
      <c r="A4028" s="6">
        <v>78</v>
      </c>
      <c r="G4028" s="6">
        <f t="shared" si="124"/>
        <v>78</v>
      </c>
      <c r="N4028" s="6">
        <f t="shared" si="125"/>
        <v>78</v>
      </c>
    </row>
    <row r="4029" spans="1:14" x14ac:dyDescent="0.25">
      <c r="A4029" s="6">
        <v>78</v>
      </c>
      <c r="G4029" s="6">
        <f t="shared" si="124"/>
        <v>78</v>
      </c>
      <c r="N4029" s="6">
        <f t="shared" si="125"/>
        <v>78</v>
      </c>
    </row>
    <row r="4030" spans="1:14" x14ac:dyDescent="0.25">
      <c r="A4030" s="6">
        <v>78</v>
      </c>
      <c r="G4030" s="6">
        <f t="shared" si="124"/>
        <v>78</v>
      </c>
      <c r="N4030" s="6">
        <f t="shared" si="125"/>
        <v>78</v>
      </c>
    </row>
    <row r="4031" spans="1:14" x14ac:dyDescent="0.25">
      <c r="A4031" s="6">
        <v>78</v>
      </c>
      <c r="G4031" s="6">
        <f t="shared" si="124"/>
        <v>78</v>
      </c>
      <c r="N4031" s="6">
        <f t="shared" si="125"/>
        <v>78</v>
      </c>
    </row>
    <row r="4032" spans="1:14" x14ac:dyDescent="0.25">
      <c r="A4032" s="6">
        <v>78</v>
      </c>
      <c r="G4032" s="6">
        <f t="shared" si="124"/>
        <v>78</v>
      </c>
      <c r="N4032" s="6">
        <f t="shared" si="125"/>
        <v>78</v>
      </c>
    </row>
    <row r="4033" spans="1:14" x14ac:dyDescent="0.25">
      <c r="A4033" s="6">
        <v>78</v>
      </c>
      <c r="G4033" s="6">
        <f t="shared" si="124"/>
        <v>78</v>
      </c>
      <c r="N4033" s="6">
        <f t="shared" si="125"/>
        <v>78</v>
      </c>
    </row>
    <row r="4034" spans="1:14" x14ac:dyDescent="0.25">
      <c r="A4034" s="6">
        <v>78</v>
      </c>
      <c r="G4034" s="6">
        <f t="shared" si="124"/>
        <v>78</v>
      </c>
      <c r="N4034" s="6">
        <f t="shared" si="125"/>
        <v>78</v>
      </c>
    </row>
    <row r="4035" spans="1:14" x14ac:dyDescent="0.25">
      <c r="A4035" s="6">
        <v>78</v>
      </c>
      <c r="G4035" s="6">
        <f t="shared" si="124"/>
        <v>78</v>
      </c>
      <c r="N4035" s="6">
        <f t="shared" si="125"/>
        <v>78</v>
      </c>
    </row>
    <row r="4036" spans="1:14" x14ac:dyDescent="0.25">
      <c r="A4036" s="6">
        <v>78</v>
      </c>
      <c r="G4036" s="6">
        <f t="shared" ref="G4036:G4099" si="126">IF(A4036&lt;12.5,"59",A4036)</f>
        <v>78</v>
      </c>
      <c r="N4036" s="6">
        <f t="shared" ref="N4036:N4099" si="127">IF(G4036&lt;=17.5,"61",G4036)</f>
        <v>78</v>
      </c>
    </row>
    <row r="4037" spans="1:14" x14ac:dyDescent="0.25">
      <c r="A4037" s="6">
        <v>49</v>
      </c>
      <c r="G4037" s="6">
        <f t="shared" si="126"/>
        <v>49</v>
      </c>
      <c r="N4037" s="6">
        <f t="shared" si="127"/>
        <v>49</v>
      </c>
    </row>
    <row r="4038" spans="1:14" x14ac:dyDescent="0.25">
      <c r="A4038" s="6">
        <v>49</v>
      </c>
      <c r="G4038" s="6">
        <f t="shared" si="126"/>
        <v>49</v>
      </c>
      <c r="N4038" s="6">
        <f t="shared" si="127"/>
        <v>49</v>
      </c>
    </row>
    <row r="4039" spans="1:14" x14ac:dyDescent="0.25">
      <c r="A4039" s="6">
        <v>49</v>
      </c>
      <c r="G4039" s="6">
        <f t="shared" si="126"/>
        <v>49</v>
      </c>
      <c r="N4039" s="6">
        <f t="shared" si="127"/>
        <v>49</v>
      </c>
    </row>
    <row r="4040" spans="1:14" x14ac:dyDescent="0.25">
      <c r="A4040" s="6">
        <v>49</v>
      </c>
      <c r="G4040" s="6">
        <f t="shared" si="126"/>
        <v>49</v>
      </c>
      <c r="N4040" s="6">
        <f t="shared" si="127"/>
        <v>49</v>
      </c>
    </row>
    <row r="4041" spans="1:14" x14ac:dyDescent="0.25">
      <c r="A4041" s="6">
        <v>49</v>
      </c>
      <c r="G4041" s="6">
        <f t="shared" si="126"/>
        <v>49</v>
      </c>
      <c r="N4041" s="6">
        <f t="shared" si="127"/>
        <v>49</v>
      </c>
    </row>
    <row r="4042" spans="1:14" x14ac:dyDescent="0.25">
      <c r="A4042" s="6">
        <v>49</v>
      </c>
      <c r="G4042" s="6">
        <f t="shared" si="126"/>
        <v>49</v>
      </c>
      <c r="N4042" s="6">
        <f t="shared" si="127"/>
        <v>49</v>
      </c>
    </row>
    <row r="4043" spans="1:14" x14ac:dyDescent="0.25">
      <c r="A4043" s="6">
        <v>49</v>
      </c>
      <c r="G4043" s="6">
        <f t="shared" si="126"/>
        <v>49</v>
      </c>
      <c r="N4043" s="6">
        <f t="shared" si="127"/>
        <v>49</v>
      </c>
    </row>
    <row r="4044" spans="1:14" x14ac:dyDescent="0.25">
      <c r="A4044" s="6">
        <v>49</v>
      </c>
      <c r="G4044" s="6">
        <f t="shared" si="126"/>
        <v>49</v>
      </c>
      <c r="N4044" s="6">
        <f t="shared" si="127"/>
        <v>49</v>
      </c>
    </row>
    <row r="4045" spans="1:14" x14ac:dyDescent="0.25">
      <c r="A4045" s="6">
        <v>49</v>
      </c>
      <c r="G4045" s="6">
        <f t="shared" si="126"/>
        <v>49</v>
      </c>
      <c r="N4045" s="6">
        <f t="shared" si="127"/>
        <v>49</v>
      </c>
    </row>
    <row r="4046" spans="1:14" x14ac:dyDescent="0.25">
      <c r="A4046" s="6">
        <v>49</v>
      </c>
      <c r="G4046" s="6">
        <f t="shared" si="126"/>
        <v>49</v>
      </c>
      <c r="N4046" s="6">
        <f t="shared" si="127"/>
        <v>49</v>
      </c>
    </row>
    <row r="4047" spans="1:14" x14ac:dyDescent="0.25">
      <c r="A4047" s="6">
        <v>49</v>
      </c>
      <c r="G4047" s="6">
        <f t="shared" si="126"/>
        <v>49</v>
      </c>
      <c r="N4047" s="6">
        <f t="shared" si="127"/>
        <v>49</v>
      </c>
    </row>
    <row r="4048" spans="1:14" x14ac:dyDescent="0.25">
      <c r="A4048" s="6">
        <v>49</v>
      </c>
      <c r="G4048" s="6">
        <f t="shared" si="126"/>
        <v>49</v>
      </c>
      <c r="N4048" s="6">
        <f t="shared" si="127"/>
        <v>49</v>
      </c>
    </row>
    <row r="4049" spans="1:14" x14ac:dyDescent="0.25">
      <c r="A4049" s="6">
        <v>49</v>
      </c>
      <c r="G4049" s="6">
        <f t="shared" si="126"/>
        <v>49</v>
      </c>
      <c r="N4049" s="6">
        <f t="shared" si="127"/>
        <v>49</v>
      </c>
    </row>
    <row r="4050" spans="1:14" x14ac:dyDescent="0.25">
      <c r="A4050" s="6">
        <v>49</v>
      </c>
      <c r="G4050" s="6">
        <f t="shared" si="126"/>
        <v>49</v>
      </c>
      <c r="N4050" s="6">
        <f t="shared" si="127"/>
        <v>49</v>
      </c>
    </row>
    <row r="4051" spans="1:14" x14ac:dyDescent="0.25">
      <c r="A4051" s="6">
        <v>49</v>
      </c>
      <c r="G4051" s="6">
        <f t="shared" si="126"/>
        <v>49</v>
      </c>
      <c r="N4051" s="6">
        <f t="shared" si="127"/>
        <v>49</v>
      </c>
    </row>
    <row r="4052" spans="1:14" x14ac:dyDescent="0.25">
      <c r="A4052" s="6">
        <v>49</v>
      </c>
      <c r="G4052" s="6">
        <f t="shared" si="126"/>
        <v>49</v>
      </c>
      <c r="N4052" s="6">
        <f t="shared" si="127"/>
        <v>49</v>
      </c>
    </row>
    <row r="4053" spans="1:14" x14ac:dyDescent="0.25">
      <c r="A4053" s="6">
        <v>49</v>
      </c>
      <c r="G4053" s="6">
        <f t="shared" si="126"/>
        <v>49</v>
      </c>
      <c r="N4053" s="6">
        <f t="shared" si="127"/>
        <v>49</v>
      </c>
    </row>
    <row r="4054" spans="1:14" x14ac:dyDescent="0.25">
      <c r="A4054" s="6">
        <v>49</v>
      </c>
      <c r="G4054" s="6">
        <f t="shared" si="126"/>
        <v>49</v>
      </c>
      <c r="N4054" s="6">
        <f t="shared" si="127"/>
        <v>49</v>
      </c>
    </row>
    <row r="4055" spans="1:14" x14ac:dyDescent="0.25">
      <c r="A4055" s="6">
        <v>49</v>
      </c>
      <c r="G4055" s="6">
        <f t="shared" si="126"/>
        <v>49</v>
      </c>
      <c r="N4055" s="6">
        <f t="shared" si="127"/>
        <v>49</v>
      </c>
    </row>
    <row r="4056" spans="1:14" x14ac:dyDescent="0.25">
      <c r="A4056" s="6">
        <v>49</v>
      </c>
      <c r="G4056" s="6">
        <f t="shared" si="126"/>
        <v>49</v>
      </c>
      <c r="N4056" s="6">
        <f t="shared" si="127"/>
        <v>49</v>
      </c>
    </row>
    <row r="4057" spans="1:14" x14ac:dyDescent="0.25">
      <c r="A4057" s="6">
        <v>49</v>
      </c>
      <c r="G4057" s="6">
        <f t="shared" si="126"/>
        <v>49</v>
      </c>
      <c r="N4057" s="6">
        <f t="shared" si="127"/>
        <v>49</v>
      </c>
    </row>
    <row r="4058" spans="1:14" x14ac:dyDescent="0.25">
      <c r="A4058" s="6">
        <v>49</v>
      </c>
      <c r="G4058" s="6">
        <f t="shared" si="126"/>
        <v>49</v>
      </c>
      <c r="N4058" s="6">
        <f t="shared" si="127"/>
        <v>49</v>
      </c>
    </row>
    <row r="4059" spans="1:14" x14ac:dyDescent="0.25">
      <c r="A4059" s="6">
        <v>49</v>
      </c>
      <c r="G4059" s="6">
        <f t="shared" si="126"/>
        <v>49</v>
      </c>
      <c r="N4059" s="6">
        <f t="shared" si="127"/>
        <v>49</v>
      </c>
    </row>
    <row r="4060" spans="1:14" x14ac:dyDescent="0.25">
      <c r="A4060" s="6">
        <v>49</v>
      </c>
      <c r="G4060" s="6">
        <f t="shared" si="126"/>
        <v>49</v>
      </c>
      <c r="N4060" s="6">
        <f t="shared" si="127"/>
        <v>49</v>
      </c>
    </row>
    <row r="4061" spans="1:14" x14ac:dyDescent="0.25">
      <c r="A4061" s="6">
        <v>49</v>
      </c>
      <c r="G4061" s="6">
        <f t="shared" si="126"/>
        <v>49</v>
      </c>
      <c r="N4061" s="6">
        <f t="shared" si="127"/>
        <v>49</v>
      </c>
    </row>
    <row r="4062" spans="1:14" x14ac:dyDescent="0.25">
      <c r="A4062" s="6">
        <v>49</v>
      </c>
      <c r="G4062" s="6">
        <f t="shared" si="126"/>
        <v>49</v>
      </c>
      <c r="N4062" s="6">
        <f t="shared" si="127"/>
        <v>49</v>
      </c>
    </row>
    <row r="4063" spans="1:14" x14ac:dyDescent="0.25">
      <c r="A4063" s="6">
        <v>49</v>
      </c>
      <c r="G4063" s="6">
        <f t="shared" si="126"/>
        <v>49</v>
      </c>
      <c r="N4063" s="6">
        <f t="shared" si="127"/>
        <v>49</v>
      </c>
    </row>
    <row r="4064" spans="1:14" x14ac:dyDescent="0.25">
      <c r="A4064" s="6">
        <v>49</v>
      </c>
      <c r="G4064" s="6">
        <f t="shared" si="126"/>
        <v>49</v>
      </c>
      <c r="N4064" s="6">
        <f t="shared" si="127"/>
        <v>49</v>
      </c>
    </row>
    <row r="4065" spans="1:14" x14ac:dyDescent="0.25">
      <c r="A4065" s="6">
        <v>18</v>
      </c>
      <c r="G4065" s="6">
        <f t="shared" si="126"/>
        <v>18</v>
      </c>
      <c r="N4065" s="6">
        <f t="shared" si="127"/>
        <v>18</v>
      </c>
    </row>
    <row r="4066" spans="1:14" x14ac:dyDescent="0.25">
      <c r="A4066" s="6">
        <v>12</v>
      </c>
      <c r="G4066" s="6" t="str">
        <f t="shared" si="126"/>
        <v>59</v>
      </c>
      <c r="N4066" s="6" t="str">
        <f t="shared" si="127"/>
        <v>59</v>
      </c>
    </row>
    <row r="4067" spans="1:14" x14ac:dyDescent="0.25">
      <c r="A4067" s="6">
        <v>12</v>
      </c>
      <c r="G4067" s="6" t="str">
        <f t="shared" si="126"/>
        <v>59</v>
      </c>
      <c r="N4067" s="6" t="str">
        <f t="shared" si="127"/>
        <v>59</v>
      </c>
    </row>
    <row r="4068" spans="1:14" x14ac:dyDescent="0.25">
      <c r="A4068" s="6">
        <v>12</v>
      </c>
      <c r="G4068" s="6" t="str">
        <f t="shared" si="126"/>
        <v>59</v>
      </c>
      <c r="N4068" s="6" t="str">
        <f t="shared" si="127"/>
        <v>59</v>
      </c>
    </row>
    <row r="4069" spans="1:14" x14ac:dyDescent="0.25">
      <c r="A4069" s="6">
        <v>12</v>
      </c>
      <c r="G4069" s="6" t="str">
        <f t="shared" si="126"/>
        <v>59</v>
      </c>
      <c r="N4069" s="6" t="str">
        <f t="shared" si="127"/>
        <v>59</v>
      </c>
    </row>
    <row r="4070" spans="1:14" x14ac:dyDescent="0.25">
      <c r="A4070" s="6">
        <v>12</v>
      </c>
      <c r="G4070" s="6" t="str">
        <f t="shared" si="126"/>
        <v>59</v>
      </c>
      <c r="N4070" s="6" t="str">
        <f t="shared" si="127"/>
        <v>59</v>
      </c>
    </row>
    <row r="4071" spans="1:14" x14ac:dyDescent="0.25">
      <c r="A4071" s="6">
        <v>12</v>
      </c>
      <c r="G4071" s="6" t="str">
        <f t="shared" si="126"/>
        <v>59</v>
      </c>
      <c r="N4071" s="6" t="str">
        <f t="shared" si="127"/>
        <v>59</v>
      </c>
    </row>
    <row r="4072" spans="1:14" x14ac:dyDescent="0.25">
      <c r="A4072" s="6">
        <v>12</v>
      </c>
      <c r="G4072" s="6" t="str">
        <f t="shared" si="126"/>
        <v>59</v>
      </c>
      <c r="N4072" s="6" t="str">
        <f t="shared" si="127"/>
        <v>59</v>
      </c>
    </row>
    <row r="4073" spans="1:14" x14ac:dyDescent="0.25">
      <c r="A4073" s="6">
        <v>12</v>
      </c>
      <c r="G4073" s="6" t="str">
        <f t="shared" si="126"/>
        <v>59</v>
      </c>
      <c r="N4073" s="6" t="str">
        <f t="shared" si="127"/>
        <v>59</v>
      </c>
    </row>
    <row r="4074" spans="1:14" x14ac:dyDescent="0.25">
      <c r="A4074" s="6">
        <v>90</v>
      </c>
      <c r="G4074" s="6">
        <f t="shared" si="126"/>
        <v>90</v>
      </c>
      <c r="N4074" s="6">
        <f t="shared" si="127"/>
        <v>90</v>
      </c>
    </row>
    <row r="4075" spans="1:14" x14ac:dyDescent="0.25">
      <c r="A4075" s="6">
        <v>90</v>
      </c>
      <c r="G4075" s="6">
        <f t="shared" si="126"/>
        <v>90</v>
      </c>
      <c r="N4075" s="6">
        <f t="shared" si="127"/>
        <v>90</v>
      </c>
    </row>
    <row r="4076" spans="1:14" x14ac:dyDescent="0.25">
      <c r="A4076" s="6">
        <v>90</v>
      </c>
      <c r="G4076" s="6">
        <f t="shared" si="126"/>
        <v>90</v>
      </c>
      <c r="N4076" s="6">
        <f t="shared" si="127"/>
        <v>90</v>
      </c>
    </row>
    <row r="4077" spans="1:14" x14ac:dyDescent="0.25">
      <c r="A4077" s="6">
        <v>90</v>
      </c>
      <c r="G4077" s="6">
        <f t="shared" si="126"/>
        <v>90</v>
      </c>
      <c r="N4077" s="6">
        <f t="shared" si="127"/>
        <v>90</v>
      </c>
    </row>
    <row r="4078" spans="1:14" x14ac:dyDescent="0.25">
      <c r="A4078" s="6">
        <v>90</v>
      </c>
      <c r="G4078" s="6">
        <f t="shared" si="126"/>
        <v>90</v>
      </c>
      <c r="N4078" s="6">
        <f t="shared" si="127"/>
        <v>90</v>
      </c>
    </row>
    <row r="4079" spans="1:14" x14ac:dyDescent="0.25">
      <c r="A4079" s="6">
        <v>90</v>
      </c>
      <c r="G4079" s="6">
        <f t="shared" si="126"/>
        <v>90</v>
      </c>
      <c r="N4079" s="6">
        <f t="shared" si="127"/>
        <v>90</v>
      </c>
    </row>
    <row r="4080" spans="1:14" x14ac:dyDescent="0.25">
      <c r="A4080" s="6">
        <v>90</v>
      </c>
      <c r="G4080" s="6">
        <f t="shared" si="126"/>
        <v>90</v>
      </c>
      <c r="N4080" s="6">
        <f t="shared" si="127"/>
        <v>90</v>
      </c>
    </row>
    <row r="4081" spans="1:14" x14ac:dyDescent="0.25">
      <c r="A4081" s="6">
        <v>90</v>
      </c>
      <c r="G4081" s="6">
        <f t="shared" si="126"/>
        <v>90</v>
      </c>
      <c r="N4081" s="6">
        <f t="shared" si="127"/>
        <v>90</v>
      </c>
    </row>
    <row r="4082" spans="1:14" x14ac:dyDescent="0.25">
      <c r="A4082" s="6">
        <v>71</v>
      </c>
      <c r="G4082" s="6">
        <f t="shared" si="126"/>
        <v>71</v>
      </c>
      <c r="N4082" s="6">
        <f t="shared" si="127"/>
        <v>71</v>
      </c>
    </row>
    <row r="4083" spans="1:14" x14ac:dyDescent="0.25">
      <c r="A4083" s="6">
        <v>71</v>
      </c>
      <c r="G4083" s="6">
        <f t="shared" si="126"/>
        <v>71</v>
      </c>
      <c r="N4083" s="6">
        <f t="shared" si="127"/>
        <v>71</v>
      </c>
    </row>
    <row r="4084" spans="1:14" x14ac:dyDescent="0.25">
      <c r="A4084" s="6">
        <v>71</v>
      </c>
      <c r="G4084" s="6">
        <f t="shared" si="126"/>
        <v>71</v>
      </c>
      <c r="N4084" s="6">
        <f t="shared" si="127"/>
        <v>71</v>
      </c>
    </row>
    <row r="4085" spans="1:14" x14ac:dyDescent="0.25">
      <c r="A4085" s="6">
        <v>71</v>
      </c>
      <c r="G4085" s="6">
        <f t="shared" si="126"/>
        <v>71</v>
      </c>
      <c r="N4085" s="6">
        <f t="shared" si="127"/>
        <v>71</v>
      </c>
    </row>
    <row r="4086" spans="1:14" x14ac:dyDescent="0.25">
      <c r="A4086" s="6">
        <v>71</v>
      </c>
      <c r="G4086" s="6">
        <f t="shared" si="126"/>
        <v>71</v>
      </c>
      <c r="N4086" s="6">
        <f t="shared" si="127"/>
        <v>71</v>
      </c>
    </row>
    <row r="4087" spans="1:14" x14ac:dyDescent="0.25">
      <c r="A4087" s="6">
        <v>71</v>
      </c>
      <c r="G4087" s="6">
        <f t="shared" si="126"/>
        <v>71</v>
      </c>
      <c r="N4087" s="6">
        <f t="shared" si="127"/>
        <v>71</v>
      </c>
    </row>
    <row r="4088" spans="1:14" x14ac:dyDescent="0.25">
      <c r="A4088" s="6">
        <v>71</v>
      </c>
      <c r="G4088" s="6">
        <f t="shared" si="126"/>
        <v>71</v>
      </c>
      <c r="N4088" s="6">
        <f t="shared" si="127"/>
        <v>71</v>
      </c>
    </row>
    <row r="4089" spans="1:14" x14ac:dyDescent="0.25">
      <c r="A4089" s="6">
        <v>71</v>
      </c>
      <c r="G4089" s="6">
        <f t="shared" si="126"/>
        <v>71</v>
      </c>
      <c r="N4089" s="6">
        <f t="shared" si="127"/>
        <v>71</v>
      </c>
    </row>
    <row r="4090" spans="1:14" x14ac:dyDescent="0.25">
      <c r="A4090" s="6">
        <v>90</v>
      </c>
      <c r="G4090" s="6">
        <f t="shared" si="126"/>
        <v>90</v>
      </c>
      <c r="N4090" s="6">
        <f t="shared" si="127"/>
        <v>90</v>
      </c>
    </row>
    <row r="4091" spans="1:14" x14ac:dyDescent="0.25">
      <c r="A4091" s="6">
        <v>90</v>
      </c>
      <c r="G4091" s="6">
        <f t="shared" si="126"/>
        <v>90</v>
      </c>
      <c r="N4091" s="6">
        <f t="shared" si="127"/>
        <v>90</v>
      </c>
    </row>
    <row r="4092" spans="1:14" x14ac:dyDescent="0.25">
      <c r="A4092" s="6">
        <v>64</v>
      </c>
      <c r="G4092" s="6">
        <f t="shared" si="126"/>
        <v>64</v>
      </c>
      <c r="N4092" s="6">
        <f t="shared" si="127"/>
        <v>64</v>
      </c>
    </row>
    <row r="4093" spans="1:14" x14ac:dyDescent="0.25">
      <c r="A4093" s="6">
        <v>64</v>
      </c>
      <c r="G4093" s="6">
        <f t="shared" si="126"/>
        <v>64</v>
      </c>
      <c r="N4093" s="6">
        <f t="shared" si="127"/>
        <v>64</v>
      </c>
    </row>
    <row r="4094" spans="1:14" x14ac:dyDescent="0.25">
      <c r="A4094" s="6">
        <v>64</v>
      </c>
      <c r="G4094" s="6">
        <f t="shared" si="126"/>
        <v>64</v>
      </c>
      <c r="N4094" s="6">
        <f t="shared" si="127"/>
        <v>64</v>
      </c>
    </row>
    <row r="4095" spans="1:14" x14ac:dyDescent="0.25">
      <c r="A4095" s="6">
        <v>64</v>
      </c>
      <c r="G4095" s="6">
        <f t="shared" si="126"/>
        <v>64</v>
      </c>
      <c r="N4095" s="6">
        <f t="shared" si="127"/>
        <v>64</v>
      </c>
    </row>
    <row r="4096" spans="1:14" x14ac:dyDescent="0.25">
      <c r="A4096" s="6">
        <v>64</v>
      </c>
      <c r="G4096" s="6">
        <f t="shared" si="126"/>
        <v>64</v>
      </c>
      <c r="N4096" s="6">
        <f t="shared" si="127"/>
        <v>64</v>
      </c>
    </row>
    <row r="4097" spans="1:14" x14ac:dyDescent="0.25">
      <c r="A4097" s="6">
        <v>64</v>
      </c>
      <c r="G4097" s="6">
        <f t="shared" si="126"/>
        <v>64</v>
      </c>
      <c r="N4097" s="6">
        <f t="shared" si="127"/>
        <v>64</v>
      </c>
    </row>
    <row r="4098" spans="1:14" x14ac:dyDescent="0.25">
      <c r="A4098" s="6">
        <v>64</v>
      </c>
      <c r="G4098" s="6">
        <f t="shared" si="126"/>
        <v>64</v>
      </c>
      <c r="N4098" s="6">
        <f t="shared" si="127"/>
        <v>64</v>
      </c>
    </row>
    <row r="4099" spans="1:14" x14ac:dyDescent="0.25">
      <c r="A4099" s="6">
        <v>64</v>
      </c>
      <c r="G4099" s="6">
        <f t="shared" si="126"/>
        <v>64</v>
      </c>
      <c r="N4099" s="6">
        <f t="shared" si="127"/>
        <v>64</v>
      </c>
    </row>
    <row r="4100" spans="1:14" x14ac:dyDescent="0.25">
      <c r="A4100" s="6">
        <v>64</v>
      </c>
      <c r="G4100" s="6">
        <f t="shared" ref="G4100:G4163" si="128">IF(A4100&lt;12.5,"59",A4100)</f>
        <v>64</v>
      </c>
      <c r="N4100" s="6">
        <f t="shared" ref="N4100:N4163" si="129">IF(G4100&lt;=17.5,"61",G4100)</f>
        <v>64</v>
      </c>
    </row>
    <row r="4101" spans="1:14" x14ac:dyDescent="0.25">
      <c r="A4101" s="6">
        <v>64</v>
      </c>
      <c r="G4101" s="6">
        <f t="shared" si="128"/>
        <v>64</v>
      </c>
      <c r="N4101" s="6">
        <f t="shared" si="129"/>
        <v>64</v>
      </c>
    </row>
    <row r="4102" spans="1:14" x14ac:dyDescent="0.25">
      <c r="A4102" s="6">
        <v>64</v>
      </c>
      <c r="G4102" s="6">
        <f t="shared" si="128"/>
        <v>64</v>
      </c>
      <c r="N4102" s="6">
        <f t="shared" si="129"/>
        <v>64</v>
      </c>
    </row>
    <row r="4103" spans="1:14" x14ac:dyDescent="0.25">
      <c r="A4103" s="6">
        <v>57</v>
      </c>
      <c r="G4103" s="6">
        <f t="shared" si="128"/>
        <v>57</v>
      </c>
      <c r="N4103" s="6">
        <f t="shared" si="129"/>
        <v>57</v>
      </c>
    </row>
    <row r="4104" spans="1:14" x14ac:dyDescent="0.25">
      <c r="A4104" s="6">
        <v>57</v>
      </c>
      <c r="G4104" s="6">
        <f t="shared" si="128"/>
        <v>57</v>
      </c>
      <c r="N4104" s="6">
        <f t="shared" si="129"/>
        <v>57</v>
      </c>
    </row>
    <row r="4105" spans="1:14" x14ac:dyDescent="0.25">
      <c r="A4105" s="6">
        <v>57</v>
      </c>
      <c r="G4105" s="6">
        <f t="shared" si="128"/>
        <v>57</v>
      </c>
      <c r="N4105" s="6">
        <f t="shared" si="129"/>
        <v>57</v>
      </c>
    </row>
    <row r="4106" spans="1:14" x14ac:dyDescent="0.25">
      <c r="A4106" s="6">
        <v>57</v>
      </c>
      <c r="G4106" s="6">
        <f t="shared" si="128"/>
        <v>57</v>
      </c>
      <c r="N4106" s="6">
        <f t="shared" si="129"/>
        <v>57</v>
      </c>
    </row>
    <row r="4107" spans="1:14" x14ac:dyDescent="0.25">
      <c r="A4107" s="6">
        <v>57</v>
      </c>
      <c r="G4107" s="6">
        <f t="shared" si="128"/>
        <v>57</v>
      </c>
      <c r="N4107" s="6">
        <f t="shared" si="129"/>
        <v>57</v>
      </c>
    </row>
    <row r="4108" spans="1:14" x14ac:dyDescent="0.25">
      <c r="A4108" s="6">
        <v>57</v>
      </c>
      <c r="G4108" s="6">
        <f t="shared" si="128"/>
        <v>57</v>
      </c>
      <c r="N4108" s="6">
        <f t="shared" si="129"/>
        <v>57</v>
      </c>
    </row>
    <row r="4109" spans="1:14" x14ac:dyDescent="0.25">
      <c r="A4109" s="6">
        <v>57</v>
      </c>
      <c r="G4109" s="6">
        <f t="shared" si="128"/>
        <v>57</v>
      </c>
      <c r="N4109" s="6">
        <f t="shared" si="129"/>
        <v>57</v>
      </c>
    </row>
    <row r="4110" spans="1:14" x14ac:dyDescent="0.25">
      <c r="A4110" s="6">
        <v>57</v>
      </c>
      <c r="G4110" s="6">
        <f t="shared" si="128"/>
        <v>57</v>
      </c>
      <c r="N4110" s="6">
        <f t="shared" si="129"/>
        <v>57</v>
      </c>
    </row>
    <row r="4111" spans="1:14" x14ac:dyDescent="0.25">
      <c r="A4111" s="6">
        <v>57</v>
      </c>
      <c r="G4111" s="6">
        <f t="shared" si="128"/>
        <v>57</v>
      </c>
      <c r="N4111" s="6">
        <f t="shared" si="129"/>
        <v>57</v>
      </c>
    </row>
    <row r="4112" spans="1:14" x14ac:dyDescent="0.25">
      <c r="A4112" s="6">
        <v>57</v>
      </c>
      <c r="G4112" s="6">
        <f t="shared" si="128"/>
        <v>57</v>
      </c>
      <c r="N4112" s="6">
        <f t="shared" si="129"/>
        <v>57</v>
      </c>
    </row>
    <row r="4113" spans="1:14" x14ac:dyDescent="0.25">
      <c r="A4113" s="6">
        <v>57</v>
      </c>
      <c r="G4113" s="6">
        <f t="shared" si="128"/>
        <v>57</v>
      </c>
      <c r="N4113" s="6">
        <f t="shared" si="129"/>
        <v>57</v>
      </c>
    </row>
    <row r="4114" spans="1:14" x14ac:dyDescent="0.25">
      <c r="A4114" s="6">
        <v>57</v>
      </c>
      <c r="G4114" s="6">
        <f t="shared" si="128"/>
        <v>57</v>
      </c>
      <c r="N4114" s="6">
        <f t="shared" si="129"/>
        <v>57</v>
      </c>
    </row>
    <row r="4115" spans="1:14" x14ac:dyDescent="0.25">
      <c r="A4115" s="6">
        <v>57</v>
      </c>
      <c r="G4115" s="6">
        <f t="shared" si="128"/>
        <v>57</v>
      </c>
      <c r="N4115" s="6">
        <f t="shared" si="129"/>
        <v>57</v>
      </c>
    </row>
    <row r="4116" spans="1:14" x14ac:dyDescent="0.25">
      <c r="A4116" s="6">
        <v>57</v>
      </c>
      <c r="G4116" s="6">
        <f t="shared" si="128"/>
        <v>57</v>
      </c>
      <c r="N4116" s="6">
        <f t="shared" si="129"/>
        <v>57</v>
      </c>
    </row>
    <row r="4117" spans="1:14" x14ac:dyDescent="0.25">
      <c r="A4117" s="6">
        <v>57</v>
      </c>
      <c r="G4117" s="6">
        <f t="shared" si="128"/>
        <v>57</v>
      </c>
      <c r="N4117" s="6">
        <f t="shared" si="129"/>
        <v>57</v>
      </c>
    </row>
    <row r="4118" spans="1:14" x14ac:dyDescent="0.25">
      <c r="A4118" s="6">
        <v>57</v>
      </c>
      <c r="G4118" s="6">
        <f t="shared" si="128"/>
        <v>57</v>
      </c>
      <c r="N4118" s="6">
        <f t="shared" si="129"/>
        <v>57</v>
      </c>
    </row>
    <row r="4119" spans="1:14" x14ac:dyDescent="0.25">
      <c r="A4119" s="6">
        <v>57</v>
      </c>
      <c r="G4119" s="6">
        <f t="shared" si="128"/>
        <v>57</v>
      </c>
      <c r="N4119" s="6">
        <f t="shared" si="129"/>
        <v>57</v>
      </c>
    </row>
    <row r="4120" spans="1:14" x14ac:dyDescent="0.25">
      <c r="A4120" s="6">
        <v>57</v>
      </c>
      <c r="G4120" s="6">
        <f t="shared" si="128"/>
        <v>57</v>
      </c>
      <c r="N4120" s="6">
        <f t="shared" si="129"/>
        <v>57</v>
      </c>
    </row>
    <row r="4121" spans="1:14" x14ac:dyDescent="0.25">
      <c r="A4121" s="6">
        <v>57</v>
      </c>
      <c r="G4121" s="6">
        <f t="shared" si="128"/>
        <v>57</v>
      </c>
      <c r="N4121" s="6">
        <f t="shared" si="129"/>
        <v>57</v>
      </c>
    </row>
    <row r="4122" spans="1:14" x14ac:dyDescent="0.25">
      <c r="A4122" s="6">
        <v>57</v>
      </c>
      <c r="G4122" s="6">
        <f t="shared" si="128"/>
        <v>57</v>
      </c>
      <c r="N4122" s="6">
        <f t="shared" si="129"/>
        <v>57</v>
      </c>
    </row>
    <row r="4123" spans="1:14" x14ac:dyDescent="0.25">
      <c r="A4123" s="6">
        <v>57</v>
      </c>
      <c r="G4123" s="6">
        <f t="shared" si="128"/>
        <v>57</v>
      </c>
      <c r="N4123" s="6">
        <f t="shared" si="129"/>
        <v>57</v>
      </c>
    </row>
    <row r="4124" spans="1:14" x14ac:dyDescent="0.25">
      <c r="A4124" s="6">
        <v>57</v>
      </c>
      <c r="G4124" s="6">
        <f t="shared" si="128"/>
        <v>57</v>
      </c>
      <c r="N4124" s="6">
        <f t="shared" si="129"/>
        <v>57</v>
      </c>
    </row>
    <row r="4125" spans="1:14" x14ac:dyDescent="0.25">
      <c r="A4125" s="6">
        <v>57</v>
      </c>
      <c r="G4125" s="6">
        <f t="shared" si="128"/>
        <v>57</v>
      </c>
      <c r="N4125" s="6">
        <f t="shared" si="129"/>
        <v>57</v>
      </c>
    </row>
    <row r="4126" spans="1:14" x14ac:dyDescent="0.25">
      <c r="A4126" s="6">
        <v>57</v>
      </c>
      <c r="G4126" s="6">
        <f t="shared" si="128"/>
        <v>57</v>
      </c>
      <c r="N4126" s="6">
        <f t="shared" si="129"/>
        <v>57</v>
      </c>
    </row>
    <row r="4127" spans="1:14" x14ac:dyDescent="0.25">
      <c r="A4127" s="6">
        <v>79</v>
      </c>
      <c r="G4127" s="6">
        <f t="shared" si="128"/>
        <v>79</v>
      </c>
      <c r="N4127" s="6">
        <f t="shared" si="129"/>
        <v>79</v>
      </c>
    </row>
    <row r="4128" spans="1:14" x14ac:dyDescent="0.25">
      <c r="A4128" s="6">
        <v>79</v>
      </c>
      <c r="G4128" s="6">
        <f t="shared" si="128"/>
        <v>79</v>
      </c>
      <c r="N4128" s="6">
        <f t="shared" si="129"/>
        <v>79</v>
      </c>
    </row>
    <row r="4129" spans="1:14" x14ac:dyDescent="0.25">
      <c r="A4129" s="6">
        <v>79</v>
      </c>
      <c r="G4129" s="6">
        <f t="shared" si="128"/>
        <v>79</v>
      </c>
      <c r="N4129" s="6">
        <f t="shared" si="129"/>
        <v>79</v>
      </c>
    </row>
    <row r="4130" spans="1:14" x14ac:dyDescent="0.25">
      <c r="A4130" s="6">
        <v>79</v>
      </c>
      <c r="G4130" s="6">
        <f t="shared" si="128"/>
        <v>79</v>
      </c>
      <c r="N4130" s="6">
        <f t="shared" si="129"/>
        <v>79</v>
      </c>
    </row>
    <row r="4131" spans="1:14" x14ac:dyDescent="0.25">
      <c r="A4131" s="6">
        <v>79</v>
      </c>
      <c r="G4131" s="6">
        <f t="shared" si="128"/>
        <v>79</v>
      </c>
      <c r="N4131" s="6">
        <f t="shared" si="129"/>
        <v>79</v>
      </c>
    </row>
    <row r="4132" spans="1:14" x14ac:dyDescent="0.25">
      <c r="A4132" s="6">
        <v>79</v>
      </c>
      <c r="G4132" s="6">
        <f t="shared" si="128"/>
        <v>79</v>
      </c>
      <c r="N4132" s="6">
        <f t="shared" si="129"/>
        <v>79</v>
      </c>
    </row>
    <row r="4133" spans="1:14" x14ac:dyDescent="0.25">
      <c r="A4133" s="6">
        <v>79</v>
      </c>
      <c r="G4133" s="6">
        <f t="shared" si="128"/>
        <v>79</v>
      </c>
      <c r="N4133" s="6">
        <f t="shared" si="129"/>
        <v>79</v>
      </c>
    </row>
    <row r="4134" spans="1:14" x14ac:dyDescent="0.25">
      <c r="A4134" s="6">
        <v>79</v>
      </c>
      <c r="G4134" s="6">
        <f t="shared" si="128"/>
        <v>79</v>
      </c>
      <c r="N4134" s="6">
        <f t="shared" si="129"/>
        <v>79</v>
      </c>
    </row>
    <row r="4135" spans="1:14" x14ac:dyDescent="0.25">
      <c r="A4135" s="6">
        <v>79</v>
      </c>
      <c r="G4135" s="6">
        <f t="shared" si="128"/>
        <v>79</v>
      </c>
      <c r="N4135" s="6">
        <f t="shared" si="129"/>
        <v>79</v>
      </c>
    </row>
    <row r="4136" spans="1:14" x14ac:dyDescent="0.25">
      <c r="A4136" s="6">
        <v>79</v>
      </c>
      <c r="G4136" s="6">
        <f t="shared" si="128"/>
        <v>79</v>
      </c>
      <c r="N4136" s="6">
        <f t="shared" si="129"/>
        <v>79</v>
      </c>
    </row>
    <row r="4137" spans="1:14" x14ac:dyDescent="0.25">
      <c r="A4137" s="6">
        <v>79</v>
      </c>
      <c r="G4137" s="6">
        <f t="shared" si="128"/>
        <v>79</v>
      </c>
      <c r="N4137" s="6">
        <f t="shared" si="129"/>
        <v>79</v>
      </c>
    </row>
    <row r="4138" spans="1:14" x14ac:dyDescent="0.25">
      <c r="A4138" s="6">
        <v>79</v>
      </c>
      <c r="G4138" s="6">
        <f t="shared" si="128"/>
        <v>79</v>
      </c>
      <c r="N4138" s="6">
        <f t="shared" si="129"/>
        <v>79</v>
      </c>
    </row>
    <row r="4139" spans="1:14" x14ac:dyDescent="0.25">
      <c r="A4139" s="6">
        <v>79</v>
      </c>
      <c r="G4139" s="6">
        <f t="shared" si="128"/>
        <v>79</v>
      </c>
      <c r="N4139" s="6">
        <f t="shared" si="129"/>
        <v>79</v>
      </c>
    </row>
    <row r="4140" spans="1:14" x14ac:dyDescent="0.25">
      <c r="A4140" s="6">
        <v>79</v>
      </c>
      <c r="G4140" s="6">
        <f t="shared" si="128"/>
        <v>79</v>
      </c>
      <c r="N4140" s="6">
        <f t="shared" si="129"/>
        <v>79</v>
      </c>
    </row>
    <row r="4141" spans="1:14" x14ac:dyDescent="0.25">
      <c r="A4141" s="6">
        <v>79</v>
      </c>
      <c r="G4141" s="6">
        <f t="shared" si="128"/>
        <v>79</v>
      </c>
      <c r="N4141" s="6">
        <f t="shared" si="129"/>
        <v>79</v>
      </c>
    </row>
    <row r="4142" spans="1:14" x14ac:dyDescent="0.25">
      <c r="A4142" s="6">
        <v>79</v>
      </c>
      <c r="G4142" s="6">
        <f t="shared" si="128"/>
        <v>79</v>
      </c>
      <c r="N4142" s="6">
        <f t="shared" si="129"/>
        <v>79</v>
      </c>
    </row>
    <row r="4143" spans="1:14" x14ac:dyDescent="0.25">
      <c r="A4143" s="6">
        <v>79</v>
      </c>
      <c r="G4143" s="6">
        <f t="shared" si="128"/>
        <v>79</v>
      </c>
      <c r="N4143" s="6">
        <f t="shared" si="129"/>
        <v>79</v>
      </c>
    </row>
    <row r="4144" spans="1:14" x14ac:dyDescent="0.25">
      <c r="A4144" s="6">
        <v>79</v>
      </c>
      <c r="G4144" s="6">
        <f t="shared" si="128"/>
        <v>79</v>
      </c>
      <c r="N4144" s="6">
        <f t="shared" si="129"/>
        <v>79</v>
      </c>
    </row>
    <row r="4145" spans="1:14" x14ac:dyDescent="0.25">
      <c r="A4145" s="6">
        <v>79</v>
      </c>
      <c r="G4145" s="6">
        <f t="shared" si="128"/>
        <v>79</v>
      </c>
      <c r="N4145" s="6">
        <f t="shared" si="129"/>
        <v>79</v>
      </c>
    </row>
    <row r="4146" spans="1:14" x14ac:dyDescent="0.25">
      <c r="A4146" s="6">
        <v>79</v>
      </c>
      <c r="G4146" s="6">
        <f t="shared" si="128"/>
        <v>79</v>
      </c>
      <c r="N4146" s="6">
        <f t="shared" si="129"/>
        <v>79</v>
      </c>
    </row>
    <row r="4147" spans="1:14" x14ac:dyDescent="0.25">
      <c r="A4147" s="6">
        <v>79</v>
      </c>
      <c r="G4147" s="6">
        <f t="shared" si="128"/>
        <v>79</v>
      </c>
      <c r="N4147" s="6">
        <f t="shared" si="129"/>
        <v>79</v>
      </c>
    </row>
    <row r="4148" spans="1:14" x14ac:dyDescent="0.25">
      <c r="A4148" s="6">
        <v>79</v>
      </c>
      <c r="G4148" s="6">
        <f t="shared" si="128"/>
        <v>79</v>
      </c>
      <c r="N4148" s="6">
        <f t="shared" si="129"/>
        <v>79</v>
      </c>
    </row>
    <row r="4149" spans="1:14" x14ac:dyDescent="0.25">
      <c r="A4149" s="6">
        <v>79</v>
      </c>
      <c r="G4149" s="6">
        <f t="shared" si="128"/>
        <v>79</v>
      </c>
      <c r="N4149" s="6">
        <f t="shared" si="129"/>
        <v>79</v>
      </c>
    </row>
    <row r="4150" spans="1:14" x14ac:dyDescent="0.25">
      <c r="A4150" s="6">
        <v>79</v>
      </c>
      <c r="G4150" s="6">
        <f t="shared" si="128"/>
        <v>79</v>
      </c>
      <c r="N4150" s="6">
        <f t="shared" si="129"/>
        <v>79</v>
      </c>
    </row>
    <row r="4151" spans="1:14" x14ac:dyDescent="0.25">
      <c r="A4151" s="6">
        <v>90</v>
      </c>
      <c r="G4151" s="6">
        <f t="shared" si="128"/>
        <v>90</v>
      </c>
      <c r="N4151" s="6">
        <f t="shared" si="129"/>
        <v>90</v>
      </c>
    </row>
    <row r="4152" spans="1:14" x14ac:dyDescent="0.25">
      <c r="A4152" s="6">
        <v>90</v>
      </c>
      <c r="G4152" s="6">
        <f t="shared" si="128"/>
        <v>90</v>
      </c>
      <c r="N4152" s="6">
        <f t="shared" si="129"/>
        <v>90</v>
      </c>
    </row>
    <row r="4153" spans="1:14" x14ac:dyDescent="0.25">
      <c r="A4153" s="6">
        <v>90</v>
      </c>
      <c r="G4153" s="6">
        <f t="shared" si="128"/>
        <v>90</v>
      </c>
      <c r="N4153" s="6">
        <f t="shared" si="129"/>
        <v>90</v>
      </c>
    </row>
    <row r="4154" spans="1:14" x14ac:dyDescent="0.25">
      <c r="A4154" s="6">
        <v>90</v>
      </c>
      <c r="G4154" s="6">
        <f t="shared" si="128"/>
        <v>90</v>
      </c>
      <c r="N4154" s="6">
        <f t="shared" si="129"/>
        <v>90</v>
      </c>
    </row>
    <row r="4155" spans="1:14" x14ac:dyDescent="0.25">
      <c r="A4155" s="6">
        <v>90</v>
      </c>
      <c r="G4155" s="6">
        <f t="shared" si="128"/>
        <v>90</v>
      </c>
      <c r="N4155" s="6">
        <f t="shared" si="129"/>
        <v>90</v>
      </c>
    </row>
    <row r="4156" spans="1:14" x14ac:dyDescent="0.25">
      <c r="A4156" s="6">
        <v>90</v>
      </c>
      <c r="G4156" s="6">
        <f t="shared" si="128"/>
        <v>90</v>
      </c>
      <c r="N4156" s="6">
        <f t="shared" si="129"/>
        <v>90</v>
      </c>
    </row>
    <row r="4157" spans="1:14" x14ac:dyDescent="0.25">
      <c r="A4157" s="6">
        <v>90</v>
      </c>
      <c r="G4157" s="6">
        <f t="shared" si="128"/>
        <v>90</v>
      </c>
      <c r="N4157" s="6">
        <f t="shared" si="129"/>
        <v>90</v>
      </c>
    </row>
    <row r="4158" spans="1:14" x14ac:dyDescent="0.25">
      <c r="A4158" s="6">
        <v>90</v>
      </c>
      <c r="G4158" s="6">
        <f t="shared" si="128"/>
        <v>90</v>
      </c>
      <c r="N4158" s="6">
        <f t="shared" si="129"/>
        <v>90</v>
      </c>
    </row>
    <row r="4159" spans="1:14" x14ac:dyDescent="0.25">
      <c r="A4159" s="6">
        <v>90</v>
      </c>
      <c r="G4159" s="6">
        <f t="shared" si="128"/>
        <v>90</v>
      </c>
      <c r="N4159" s="6">
        <f t="shared" si="129"/>
        <v>90</v>
      </c>
    </row>
    <row r="4160" spans="1:14" x14ac:dyDescent="0.25">
      <c r="A4160" s="6">
        <v>90</v>
      </c>
      <c r="G4160" s="6">
        <f t="shared" si="128"/>
        <v>90</v>
      </c>
      <c r="N4160" s="6">
        <f t="shared" si="129"/>
        <v>90</v>
      </c>
    </row>
    <row r="4161" spans="1:14" x14ac:dyDescent="0.25">
      <c r="A4161" s="6">
        <v>90</v>
      </c>
      <c r="G4161" s="6">
        <f t="shared" si="128"/>
        <v>90</v>
      </c>
      <c r="N4161" s="6">
        <f t="shared" si="129"/>
        <v>90</v>
      </c>
    </row>
    <row r="4162" spans="1:14" x14ac:dyDescent="0.25">
      <c r="A4162" s="6">
        <v>90</v>
      </c>
      <c r="G4162" s="6">
        <f t="shared" si="128"/>
        <v>90</v>
      </c>
      <c r="N4162" s="6">
        <f t="shared" si="129"/>
        <v>90</v>
      </c>
    </row>
    <row r="4163" spans="1:14" x14ac:dyDescent="0.25">
      <c r="A4163" s="6">
        <v>90</v>
      </c>
      <c r="G4163" s="6">
        <f t="shared" si="128"/>
        <v>90</v>
      </c>
      <c r="N4163" s="6">
        <f t="shared" si="129"/>
        <v>90</v>
      </c>
    </row>
    <row r="4164" spans="1:14" x14ac:dyDescent="0.25">
      <c r="A4164" s="6">
        <v>90</v>
      </c>
      <c r="G4164" s="6">
        <f t="shared" ref="G4164:G4201" si="130">IF(A4164&lt;12.5,"59",A4164)</f>
        <v>90</v>
      </c>
      <c r="N4164" s="6">
        <f t="shared" ref="N4164:N4201" si="131">IF(G4164&lt;=17.5,"61",G4164)</f>
        <v>90</v>
      </c>
    </row>
    <row r="4165" spans="1:14" x14ac:dyDescent="0.25">
      <c r="A4165" s="6">
        <v>90</v>
      </c>
      <c r="G4165" s="6">
        <f t="shared" si="130"/>
        <v>90</v>
      </c>
      <c r="N4165" s="6">
        <f t="shared" si="131"/>
        <v>90</v>
      </c>
    </row>
    <row r="4166" spans="1:14" x14ac:dyDescent="0.25">
      <c r="A4166" s="6">
        <v>90</v>
      </c>
      <c r="G4166" s="6">
        <f t="shared" si="130"/>
        <v>90</v>
      </c>
      <c r="N4166" s="6">
        <f t="shared" si="131"/>
        <v>90</v>
      </c>
    </row>
    <row r="4167" spans="1:14" x14ac:dyDescent="0.25">
      <c r="A4167" s="6">
        <v>90</v>
      </c>
      <c r="G4167" s="6">
        <f t="shared" si="130"/>
        <v>90</v>
      </c>
      <c r="N4167" s="6">
        <f t="shared" si="131"/>
        <v>90</v>
      </c>
    </row>
    <row r="4168" spans="1:14" x14ac:dyDescent="0.25">
      <c r="A4168" s="6">
        <v>90</v>
      </c>
      <c r="G4168" s="6">
        <f t="shared" si="130"/>
        <v>90</v>
      </c>
      <c r="N4168" s="6">
        <f t="shared" si="131"/>
        <v>90</v>
      </c>
    </row>
    <row r="4169" spans="1:14" x14ac:dyDescent="0.25">
      <c r="A4169" s="6">
        <v>90</v>
      </c>
      <c r="G4169" s="6">
        <f t="shared" si="130"/>
        <v>90</v>
      </c>
      <c r="N4169" s="6">
        <f t="shared" si="131"/>
        <v>90</v>
      </c>
    </row>
    <row r="4170" spans="1:14" x14ac:dyDescent="0.25">
      <c r="A4170" s="6">
        <v>90</v>
      </c>
      <c r="G4170" s="6">
        <f t="shared" si="130"/>
        <v>90</v>
      </c>
      <c r="N4170" s="6">
        <f t="shared" si="131"/>
        <v>90</v>
      </c>
    </row>
    <row r="4171" spans="1:14" x14ac:dyDescent="0.25">
      <c r="A4171" s="6">
        <v>90</v>
      </c>
      <c r="G4171" s="6">
        <f t="shared" si="130"/>
        <v>90</v>
      </c>
      <c r="N4171" s="6">
        <f t="shared" si="131"/>
        <v>90</v>
      </c>
    </row>
    <row r="4172" spans="1:14" x14ac:dyDescent="0.25">
      <c r="A4172" s="6">
        <v>90</v>
      </c>
      <c r="G4172" s="6">
        <f t="shared" si="130"/>
        <v>90</v>
      </c>
      <c r="N4172" s="6">
        <f t="shared" si="131"/>
        <v>90</v>
      </c>
    </row>
    <row r="4173" spans="1:14" x14ac:dyDescent="0.25">
      <c r="A4173" s="6">
        <v>58</v>
      </c>
      <c r="G4173" s="6">
        <f t="shared" si="130"/>
        <v>58</v>
      </c>
      <c r="N4173" s="6">
        <f t="shared" si="131"/>
        <v>58</v>
      </c>
    </row>
    <row r="4174" spans="1:14" x14ac:dyDescent="0.25">
      <c r="A4174" s="6">
        <v>58</v>
      </c>
      <c r="G4174" s="6">
        <f t="shared" si="130"/>
        <v>58</v>
      </c>
      <c r="N4174" s="6">
        <f t="shared" si="131"/>
        <v>58</v>
      </c>
    </row>
    <row r="4175" spans="1:14" x14ac:dyDescent="0.25">
      <c r="A4175" s="6">
        <v>58</v>
      </c>
      <c r="G4175" s="6">
        <f t="shared" si="130"/>
        <v>58</v>
      </c>
      <c r="N4175" s="6">
        <f t="shared" si="131"/>
        <v>58</v>
      </c>
    </row>
    <row r="4176" spans="1:14" x14ac:dyDescent="0.25">
      <c r="A4176" s="6">
        <v>58</v>
      </c>
      <c r="G4176" s="6">
        <f t="shared" si="130"/>
        <v>58</v>
      </c>
      <c r="N4176" s="6">
        <f t="shared" si="131"/>
        <v>58</v>
      </c>
    </row>
    <row r="4177" spans="1:14" x14ac:dyDescent="0.25">
      <c r="A4177" s="6">
        <v>58</v>
      </c>
      <c r="G4177" s="6">
        <f t="shared" si="130"/>
        <v>58</v>
      </c>
      <c r="N4177" s="6">
        <f t="shared" si="131"/>
        <v>58</v>
      </c>
    </row>
    <row r="4178" spans="1:14" x14ac:dyDescent="0.25">
      <c r="A4178" s="6">
        <v>58</v>
      </c>
      <c r="G4178" s="6">
        <f t="shared" si="130"/>
        <v>58</v>
      </c>
      <c r="N4178" s="6">
        <f t="shared" si="131"/>
        <v>58</v>
      </c>
    </row>
    <row r="4179" spans="1:14" x14ac:dyDescent="0.25">
      <c r="A4179" s="6">
        <v>58</v>
      </c>
      <c r="G4179" s="6">
        <f t="shared" si="130"/>
        <v>58</v>
      </c>
      <c r="N4179" s="6">
        <f t="shared" si="131"/>
        <v>58</v>
      </c>
    </row>
    <row r="4180" spans="1:14" x14ac:dyDescent="0.25">
      <c r="A4180" s="6">
        <v>58</v>
      </c>
      <c r="G4180" s="6">
        <f t="shared" si="130"/>
        <v>58</v>
      </c>
      <c r="N4180" s="6">
        <f t="shared" si="131"/>
        <v>58</v>
      </c>
    </row>
    <row r="4181" spans="1:14" x14ac:dyDescent="0.25">
      <c r="A4181" s="6">
        <v>58</v>
      </c>
      <c r="G4181" s="6">
        <f t="shared" si="130"/>
        <v>58</v>
      </c>
      <c r="N4181" s="6">
        <f t="shared" si="131"/>
        <v>58</v>
      </c>
    </row>
    <row r="4182" spans="1:14" x14ac:dyDescent="0.25">
      <c r="A4182" s="6">
        <v>58</v>
      </c>
      <c r="G4182" s="6">
        <f t="shared" si="130"/>
        <v>58</v>
      </c>
      <c r="N4182" s="6">
        <f t="shared" si="131"/>
        <v>58</v>
      </c>
    </row>
    <row r="4183" spans="1:14" x14ac:dyDescent="0.25">
      <c r="A4183" s="6">
        <v>58</v>
      </c>
      <c r="G4183" s="6">
        <f t="shared" si="130"/>
        <v>58</v>
      </c>
      <c r="N4183" s="6">
        <f t="shared" si="131"/>
        <v>58</v>
      </c>
    </row>
    <row r="4184" spans="1:14" x14ac:dyDescent="0.25">
      <c r="A4184" s="6">
        <v>58</v>
      </c>
      <c r="G4184" s="6">
        <f t="shared" si="130"/>
        <v>58</v>
      </c>
      <c r="N4184" s="6">
        <f t="shared" si="131"/>
        <v>58</v>
      </c>
    </row>
    <row r="4185" spans="1:14" x14ac:dyDescent="0.25">
      <c r="A4185" s="6">
        <v>87</v>
      </c>
      <c r="G4185" s="6">
        <f t="shared" si="130"/>
        <v>87</v>
      </c>
      <c r="N4185" s="6">
        <f t="shared" si="131"/>
        <v>87</v>
      </c>
    </row>
    <row r="4186" spans="1:14" x14ac:dyDescent="0.25">
      <c r="A4186" s="6">
        <v>77</v>
      </c>
      <c r="G4186" s="6">
        <f t="shared" si="130"/>
        <v>77</v>
      </c>
      <c r="N4186" s="6">
        <f t="shared" si="131"/>
        <v>77</v>
      </c>
    </row>
    <row r="4187" spans="1:14" x14ac:dyDescent="0.25">
      <c r="A4187" s="6">
        <v>77</v>
      </c>
      <c r="G4187" s="6">
        <f t="shared" si="130"/>
        <v>77</v>
      </c>
      <c r="N4187" s="6">
        <f t="shared" si="131"/>
        <v>77</v>
      </c>
    </row>
    <row r="4188" spans="1:14" x14ac:dyDescent="0.25">
      <c r="A4188" s="6">
        <v>77</v>
      </c>
      <c r="G4188" s="6">
        <f t="shared" si="130"/>
        <v>77</v>
      </c>
      <c r="N4188" s="6">
        <f t="shared" si="131"/>
        <v>77</v>
      </c>
    </row>
    <row r="4189" spans="1:14" x14ac:dyDescent="0.25">
      <c r="A4189" s="6">
        <v>77</v>
      </c>
      <c r="G4189" s="6">
        <f t="shared" si="130"/>
        <v>77</v>
      </c>
      <c r="N4189" s="6">
        <f t="shared" si="131"/>
        <v>77</v>
      </c>
    </row>
    <row r="4190" spans="1:14" x14ac:dyDescent="0.25">
      <c r="A4190" s="6">
        <v>77</v>
      </c>
      <c r="G4190" s="6">
        <f t="shared" si="130"/>
        <v>77</v>
      </c>
      <c r="N4190" s="6">
        <f t="shared" si="131"/>
        <v>77</v>
      </c>
    </row>
    <row r="4191" spans="1:14" x14ac:dyDescent="0.25">
      <c r="A4191" s="6">
        <v>77</v>
      </c>
      <c r="G4191" s="6">
        <f t="shared" si="130"/>
        <v>77</v>
      </c>
      <c r="N4191" s="6">
        <f t="shared" si="131"/>
        <v>77</v>
      </c>
    </row>
    <row r="4192" spans="1:14" x14ac:dyDescent="0.25">
      <c r="A4192" s="6">
        <v>77</v>
      </c>
      <c r="G4192" s="6">
        <f t="shared" si="130"/>
        <v>77</v>
      </c>
      <c r="N4192" s="6">
        <f t="shared" si="131"/>
        <v>77</v>
      </c>
    </row>
    <row r="4193" spans="1:14" x14ac:dyDescent="0.25">
      <c r="A4193" s="6">
        <v>77</v>
      </c>
      <c r="G4193" s="6">
        <f t="shared" si="130"/>
        <v>77</v>
      </c>
      <c r="N4193" s="6">
        <f t="shared" si="131"/>
        <v>77</v>
      </c>
    </row>
    <row r="4194" spans="1:14" x14ac:dyDescent="0.25">
      <c r="A4194" s="6">
        <v>77</v>
      </c>
      <c r="G4194" s="6">
        <f t="shared" si="130"/>
        <v>77</v>
      </c>
      <c r="N4194" s="6">
        <f t="shared" si="131"/>
        <v>77</v>
      </c>
    </row>
    <row r="4195" spans="1:14" x14ac:dyDescent="0.25">
      <c r="A4195" s="6">
        <v>77</v>
      </c>
      <c r="G4195" s="6">
        <f t="shared" si="130"/>
        <v>77</v>
      </c>
      <c r="N4195" s="6">
        <f t="shared" si="131"/>
        <v>77</v>
      </c>
    </row>
    <row r="4196" spans="1:14" x14ac:dyDescent="0.25">
      <c r="A4196" s="6">
        <v>77</v>
      </c>
      <c r="G4196" s="6">
        <f t="shared" si="130"/>
        <v>77</v>
      </c>
      <c r="N4196" s="6">
        <f t="shared" si="131"/>
        <v>77</v>
      </c>
    </row>
    <row r="4197" spans="1:14" x14ac:dyDescent="0.25">
      <c r="A4197" s="6">
        <v>77</v>
      </c>
      <c r="G4197" s="6">
        <f t="shared" si="130"/>
        <v>77</v>
      </c>
      <c r="N4197" s="6">
        <f t="shared" si="131"/>
        <v>77</v>
      </c>
    </row>
    <row r="4198" spans="1:14" x14ac:dyDescent="0.25">
      <c r="A4198" s="6">
        <v>77</v>
      </c>
      <c r="G4198" s="6">
        <f t="shared" si="130"/>
        <v>77</v>
      </c>
      <c r="N4198" s="6">
        <f t="shared" si="131"/>
        <v>77</v>
      </c>
    </row>
    <row r="4199" spans="1:14" x14ac:dyDescent="0.25">
      <c r="A4199" s="6">
        <v>77</v>
      </c>
      <c r="G4199" s="6">
        <f t="shared" si="130"/>
        <v>77</v>
      </c>
      <c r="N4199" s="6">
        <f t="shared" si="131"/>
        <v>77</v>
      </c>
    </row>
    <row r="4200" spans="1:14" x14ac:dyDescent="0.25">
      <c r="A4200" s="6">
        <v>77</v>
      </c>
      <c r="G4200" s="6">
        <f t="shared" si="130"/>
        <v>77</v>
      </c>
      <c r="N4200" s="6">
        <f t="shared" si="131"/>
        <v>77</v>
      </c>
    </row>
    <row r="4201" spans="1:14" x14ac:dyDescent="0.25">
      <c r="A4201" s="6">
        <v>77</v>
      </c>
      <c r="G4201" s="6">
        <f t="shared" si="130"/>
        <v>77</v>
      </c>
      <c r="N4201" s="6">
        <f t="shared" si="131"/>
        <v>77</v>
      </c>
    </row>
  </sheetData>
  <mergeCells count="5">
    <mergeCell ref="C6:D6"/>
    <mergeCell ref="I6:J6"/>
    <mergeCell ref="P6:Q6"/>
    <mergeCell ref="P16:X16"/>
    <mergeCell ref="P17:X18"/>
  </mergeCells>
  <conditionalFormatting sqref="A3:A4201">
    <cfRule type="cellIs" dxfId="4" priority="4" operator="lessThan">
      <formula>12.5</formula>
    </cfRule>
    <cfRule type="cellIs" dxfId="3" priority="5" operator="greaterThan">
      <formula>136.5</formula>
    </cfRule>
  </conditionalFormatting>
  <conditionalFormatting sqref="G3:G4201">
    <cfRule type="cellIs" dxfId="0" priority="1" operator="lessThan">
      <formula>17.5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00"/>
  <sheetViews>
    <sheetView topLeftCell="A3" workbookViewId="0">
      <selection activeCell="E39" sqref="E39"/>
    </sheetView>
  </sheetViews>
  <sheetFormatPr defaultRowHeight="15" x14ac:dyDescent="0.25"/>
  <cols>
    <col min="1" max="1" width="14.28515625" customWidth="1"/>
    <col min="2" max="2" width="5.42578125" customWidth="1"/>
    <col min="4" max="4" width="16.28515625" customWidth="1"/>
    <col min="5" max="5" width="12.140625" bestFit="1" customWidth="1"/>
    <col min="7" max="7" width="16.7109375" customWidth="1"/>
    <col min="10" max="10" width="12.42578125" customWidth="1"/>
    <col min="11" max="11" width="14.7109375" customWidth="1"/>
    <col min="12" max="12" width="15.5703125" customWidth="1"/>
    <col min="13" max="13" width="6.7109375" customWidth="1"/>
    <col min="15" max="15" width="22.85546875" customWidth="1"/>
    <col min="16" max="17" width="15.28515625" customWidth="1"/>
    <col min="18" max="18" width="7.7109375" customWidth="1"/>
  </cols>
  <sheetData>
    <row r="1" spans="1:18" x14ac:dyDescent="0.25">
      <c r="A1" s="2" t="s">
        <v>43</v>
      </c>
      <c r="B1" s="2" t="s">
        <v>6</v>
      </c>
      <c r="D1" s="7" t="s">
        <v>1877</v>
      </c>
      <c r="E1" s="7"/>
      <c r="G1" s="7" t="s">
        <v>1880</v>
      </c>
      <c r="H1" s="7"/>
      <c r="K1" s="7" t="s">
        <v>81</v>
      </c>
      <c r="L1" s="7"/>
      <c r="M1" s="7"/>
      <c r="O1" s="16" t="s">
        <v>1881</v>
      </c>
      <c r="P1" s="13" t="s">
        <v>477</v>
      </c>
      <c r="Q1" s="13" t="s">
        <v>799</v>
      </c>
      <c r="R1" s="13" t="s">
        <v>357</v>
      </c>
    </row>
    <row r="2" spans="1:18" x14ac:dyDescent="0.25">
      <c r="A2" t="s">
        <v>67</v>
      </c>
      <c r="B2">
        <v>0</v>
      </c>
      <c r="D2" s="3" t="s">
        <v>1879</v>
      </c>
      <c r="E2" t="s">
        <v>1878</v>
      </c>
      <c r="G2" s="11" t="s">
        <v>1879</v>
      </c>
      <c r="H2" s="11" t="s">
        <v>81</v>
      </c>
      <c r="J2" s="15" t="s">
        <v>1879</v>
      </c>
      <c r="K2" s="14" t="s">
        <v>477</v>
      </c>
      <c r="L2" s="14" t="s">
        <v>799</v>
      </c>
      <c r="M2" s="14" t="s">
        <v>357</v>
      </c>
      <c r="O2" s="17" t="s">
        <v>1882</v>
      </c>
      <c r="P2" s="18">
        <f>AVERAGE(K3:K1262)</f>
        <v>0.52222222222222225</v>
      </c>
      <c r="Q2" s="18">
        <f>AVERAGE(L3:L486)</f>
        <v>0.43181818181818182</v>
      </c>
      <c r="R2" s="18">
        <f>AVERAGE(M3:M278)</f>
        <v>0.52173913043478259</v>
      </c>
    </row>
    <row r="3" spans="1:18" x14ac:dyDescent="0.25">
      <c r="A3" t="s">
        <v>67</v>
      </c>
      <c r="B3">
        <v>0</v>
      </c>
      <c r="D3" s="4" t="s">
        <v>477</v>
      </c>
      <c r="E3" s="5">
        <v>658</v>
      </c>
      <c r="G3" s="9" t="s">
        <v>477</v>
      </c>
      <c r="H3" s="10">
        <v>658</v>
      </c>
      <c r="K3" s="12">
        <v>0</v>
      </c>
      <c r="L3" s="12">
        <v>0</v>
      </c>
      <c r="M3" s="12">
        <v>1</v>
      </c>
      <c r="O3" s="17" t="s">
        <v>1883</v>
      </c>
      <c r="P3" s="18">
        <f>_xlfn.VAR.P(K3:K1262)</f>
        <v>0.44950617283950617</v>
      </c>
      <c r="Q3" s="18">
        <f>_xlfn.VAR.P(L3:L486)</f>
        <v>0.3362603305785124</v>
      </c>
      <c r="R3" s="18">
        <f>_xlfn.VAR.P(M3:M278)</f>
        <v>0.5103969754253308</v>
      </c>
    </row>
    <row r="4" spans="1:18" x14ac:dyDescent="0.25">
      <c r="A4" t="s">
        <v>67</v>
      </c>
      <c r="B4">
        <v>0</v>
      </c>
      <c r="D4" s="4" t="s">
        <v>799</v>
      </c>
      <c r="E4" s="5">
        <v>209</v>
      </c>
      <c r="G4" s="9" t="s">
        <v>799</v>
      </c>
      <c r="H4" s="10">
        <v>209</v>
      </c>
      <c r="K4" s="12">
        <v>0</v>
      </c>
      <c r="L4" s="12">
        <v>0</v>
      </c>
      <c r="M4" s="12">
        <v>1</v>
      </c>
      <c r="O4" s="17" t="s">
        <v>1884</v>
      </c>
      <c r="P4" s="18">
        <f>SQRT(P3)</f>
        <v>0.67045221517980402</v>
      </c>
      <c r="Q4" s="18">
        <f>SQRT(Q3)</f>
        <v>0.57987958282604879</v>
      </c>
      <c r="R4" s="18">
        <f>SQRT(R3)</f>
        <v>0.71442072718065142</v>
      </c>
    </row>
    <row r="5" spans="1:18" x14ac:dyDescent="0.25">
      <c r="A5" t="s">
        <v>67</v>
      </c>
      <c r="B5">
        <v>0</v>
      </c>
      <c r="D5" s="4" t="s">
        <v>357</v>
      </c>
      <c r="E5" s="5">
        <v>144</v>
      </c>
      <c r="G5" s="9" t="s">
        <v>357</v>
      </c>
      <c r="H5" s="10">
        <v>144</v>
      </c>
      <c r="K5" s="12">
        <v>0</v>
      </c>
      <c r="L5" s="12">
        <v>0</v>
      </c>
      <c r="M5" s="12">
        <v>1</v>
      </c>
      <c r="O5" s="17" t="s">
        <v>1885</v>
      </c>
      <c r="P5" s="18">
        <f>P4/P2*100</f>
        <v>128.38446673655821</v>
      </c>
      <c r="Q5" s="18">
        <f t="shared" ref="Q5:R5" si="0">Q4/Q2*100</f>
        <v>134.28790339129552</v>
      </c>
      <c r="R5" s="18">
        <f t="shared" si="0"/>
        <v>136.93063937629154</v>
      </c>
    </row>
    <row r="6" spans="1:18" x14ac:dyDescent="0.25">
      <c r="A6" t="s">
        <v>67</v>
      </c>
      <c r="B6">
        <v>0</v>
      </c>
      <c r="D6" s="4" t="s">
        <v>1872</v>
      </c>
      <c r="E6" s="5">
        <v>1011</v>
      </c>
      <c r="K6" s="12">
        <v>0</v>
      </c>
      <c r="L6" s="12">
        <v>0</v>
      </c>
      <c r="M6" s="12">
        <v>1</v>
      </c>
    </row>
    <row r="7" spans="1:18" x14ac:dyDescent="0.25">
      <c r="A7" t="s">
        <v>67</v>
      </c>
      <c r="B7">
        <v>0</v>
      </c>
      <c r="K7" s="12">
        <v>0</v>
      </c>
      <c r="L7" s="12">
        <v>0</v>
      </c>
      <c r="M7" s="12">
        <v>1</v>
      </c>
      <c r="O7" s="22" t="s">
        <v>1886</v>
      </c>
      <c r="P7" s="22"/>
      <c r="Q7" s="22"/>
    </row>
    <row r="8" spans="1:18" ht="15" customHeight="1" x14ac:dyDescent="0.25">
      <c r="A8" t="s">
        <v>67</v>
      </c>
      <c r="B8">
        <v>1</v>
      </c>
      <c r="K8" s="12">
        <v>0</v>
      </c>
      <c r="L8" s="12">
        <v>0</v>
      </c>
      <c r="M8" s="12">
        <v>1</v>
      </c>
      <c r="O8" s="23" t="s">
        <v>1887</v>
      </c>
      <c r="P8" s="23"/>
      <c r="Q8" s="23"/>
    </row>
    <row r="9" spans="1:18" x14ac:dyDescent="0.25">
      <c r="A9" t="s">
        <v>67</v>
      </c>
      <c r="B9">
        <v>1</v>
      </c>
      <c r="K9" s="12">
        <v>0</v>
      </c>
      <c r="L9" s="12">
        <v>0</v>
      </c>
      <c r="M9" s="12">
        <v>1</v>
      </c>
    </row>
    <row r="10" spans="1:18" x14ac:dyDescent="0.25">
      <c r="A10" t="s">
        <v>67</v>
      </c>
      <c r="B10">
        <v>1</v>
      </c>
      <c r="K10" s="12">
        <v>0</v>
      </c>
      <c r="L10" s="12">
        <v>0</v>
      </c>
      <c r="M10" s="12">
        <v>1</v>
      </c>
    </row>
    <row r="11" spans="1:18" x14ac:dyDescent="0.25">
      <c r="A11" t="s">
        <v>67</v>
      </c>
      <c r="B11">
        <v>1</v>
      </c>
      <c r="K11" s="12">
        <v>0</v>
      </c>
      <c r="L11" s="12">
        <v>0</v>
      </c>
      <c r="M11" s="12">
        <v>1</v>
      </c>
    </row>
    <row r="12" spans="1:18" x14ac:dyDescent="0.25">
      <c r="A12" t="s">
        <v>67</v>
      </c>
      <c r="B12">
        <v>1</v>
      </c>
      <c r="K12" s="12">
        <v>0</v>
      </c>
      <c r="L12" s="12">
        <v>0</v>
      </c>
      <c r="M12" s="12">
        <v>1</v>
      </c>
    </row>
    <row r="13" spans="1:18" x14ac:dyDescent="0.25">
      <c r="A13" t="s">
        <v>67</v>
      </c>
      <c r="B13">
        <v>1</v>
      </c>
      <c r="K13" s="12">
        <v>0</v>
      </c>
      <c r="L13" s="12">
        <v>0</v>
      </c>
      <c r="M13" s="12">
        <v>1</v>
      </c>
    </row>
    <row r="14" spans="1:18" x14ac:dyDescent="0.25">
      <c r="A14" t="s">
        <v>67</v>
      </c>
      <c r="B14">
        <v>0</v>
      </c>
      <c r="K14" s="12">
        <v>0</v>
      </c>
      <c r="L14" s="12">
        <v>0</v>
      </c>
      <c r="M14" s="12">
        <v>1</v>
      </c>
    </row>
    <row r="15" spans="1:18" x14ac:dyDescent="0.25">
      <c r="A15" t="s">
        <v>67</v>
      </c>
      <c r="B15">
        <v>0</v>
      </c>
      <c r="K15" s="12">
        <v>0</v>
      </c>
      <c r="L15" s="12">
        <v>0</v>
      </c>
      <c r="M15" s="12">
        <v>1</v>
      </c>
    </row>
    <row r="16" spans="1:18" x14ac:dyDescent="0.25">
      <c r="A16" t="s">
        <v>67</v>
      </c>
      <c r="B16">
        <v>0</v>
      </c>
      <c r="K16" s="12">
        <v>0</v>
      </c>
      <c r="L16" s="12">
        <v>0</v>
      </c>
      <c r="M16" s="12">
        <v>1</v>
      </c>
    </row>
    <row r="17" spans="1:13" x14ac:dyDescent="0.25">
      <c r="A17" t="s">
        <v>67</v>
      </c>
      <c r="B17">
        <v>0</v>
      </c>
      <c r="K17" s="12">
        <v>0</v>
      </c>
      <c r="L17" s="12">
        <v>0</v>
      </c>
      <c r="M17" s="12">
        <v>1</v>
      </c>
    </row>
    <row r="18" spans="1:13" x14ac:dyDescent="0.25">
      <c r="A18" t="s">
        <v>67</v>
      </c>
      <c r="B18">
        <v>0</v>
      </c>
      <c r="K18" s="12">
        <v>0</v>
      </c>
      <c r="L18" s="12">
        <v>0</v>
      </c>
      <c r="M18" s="12">
        <v>1</v>
      </c>
    </row>
    <row r="19" spans="1:13" x14ac:dyDescent="0.25">
      <c r="A19" t="s">
        <v>67</v>
      </c>
      <c r="B19">
        <v>0</v>
      </c>
      <c r="K19" s="12">
        <v>0</v>
      </c>
      <c r="L19" s="12">
        <v>0</v>
      </c>
      <c r="M19" s="12">
        <v>1</v>
      </c>
    </row>
    <row r="20" spans="1:13" x14ac:dyDescent="0.25">
      <c r="A20" t="s">
        <v>67</v>
      </c>
      <c r="B20">
        <v>0</v>
      </c>
      <c r="K20" s="12">
        <v>0</v>
      </c>
      <c r="L20" s="12">
        <v>0</v>
      </c>
      <c r="M20" s="12">
        <v>1</v>
      </c>
    </row>
    <row r="21" spans="1:13" x14ac:dyDescent="0.25">
      <c r="A21" t="s">
        <v>67</v>
      </c>
      <c r="B21">
        <v>0</v>
      </c>
      <c r="K21" s="12">
        <v>0</v>
      </c>
      <c r="L21" s="12">
        <v>0</v>
      </c>
      <c r="M21" s="12">
        <v>1</v>
      </c>
    </row>
    <row r="22" spans="1:13" x14ac:dyDescent="0.25">
      <c r="A22" t="s">
        <v>67</v>
      </c>
      <c r="B22">
        <v>0</v>
      </c>
      <c r="K22" s="12">
        <v>0</v>
      </c>
      <c r="L22" s="12">
        <v>0</v>
      </c>
      <c r="M22" s="12">
        <v>1</v>
      </c>
    </row>
    <row r="23" spans="1:13" x14ac:dyDescent="0.25">
      <c r="A23" t="s">
        <v>67</v>
      </c>
      <c r="B23">
        <v>0</v>
      </c>
      <c r="K23" s="12">
        <v>0</v>
      </c>
      <c r="L23" s="12">
        <v>0</v>
      </c>
      <c r="M23" s="12">
        <v>1</v>
      </c>
    </row>
    <row r="24" spans="1:13" x14ac:dyDescent="0.25">
      <c r="A24" t="s">
        <v>67</v>
      </c>
      <c r="B24">
        <v>0</v>
      </c>
      <c r="K24" s="12">
        <v>0</v>
      </c>
      <c r="L24" s="12">
        <v>0</v>
      </c>
      <c r="M24" s="12">
        <v>1</v>
      </c>
    </row>
    <row r="25" spans="1:13" x14ac:dyDescent="0.25">
      <c r="A25" t="s">
        <v>67</v>
      </c>
      <c r="B25">
        <v>0</v>
      </c>
      <c r="K25" s="12">
        <v>0</v>
      </c>
      <c r="L25" s="12">
        <v>0</v>
      </c>
      <c r="M25" s="12">
        <v>1</v>
      </c>
    </row>
    <row r="26" spans="1:13" x14ac:dyDescent="0.25">
      <c r="A26" t="s">
        <v>67</v>
      </c>
      <c r="B26">
        <v>0</v>
      </c>
      <c r="K26" s="12">
        <v>0</v>
      </c>
      <c r="L26" s="12">
        <v>0</v>
      </c>
      <c r="M26" s="12">
        <v>1</v>
      </c>
    </row>
    <row r="27" spans="1:13" x14ac:dyDescent="0.25">
      <c r="A27" t="s">
        <v>67</v>
      </c>
      <c r="B27">
        <v>0</v>
      </c>
      <c r="K27" s="12">
        <v>0</v>
      </c>
      <c r="L27" s="12">
        <v>0</v>
      </c>
      <c r="M27" s="12">
        <v>1</v>
      </c>
    </row>
    <row r="28" spans="1:13" x14ac:dyDescent="0.25">
      <c r="A28" t="s">
        <v>67</v>
      </c>
      <c r="B28">
        <v>0</v>
      </c>
      <c r="K28" s="12">
        <v>0</v>
      </c>
      <c r="L28" s="12">
        <v>0</v>
      </c>
      <c r="M28" s="12">
        <v>1</v>
      </c>
    </row>
    <row r="29" spans="1:13" x14ac:dyDescent="0.25">
      <c r="A29" t="s">
        <v>67</v>
      </c>
      <c r="B29">
        <v>0</v>
      </c>
      <c r="K29" s="12">
        <v>0</v>
      </c>
      <c r="L29" s="12">
        <v>0</v>
      </c>
      <c r="M29" s="12">
        <v>1</v>
      </c>
    </row>
    <row r="30" spans="1:13" x14ac:dyDescent="0.25">
      <c r="A30" t="s">
        <v>67</v>
      </c>
      <c r="B30">
        <v>0</v>
      </c>
      <c r="K30" s="12">
        <v>0</v>
      </c>
      <c r="L30" s="12">
        <v>0</v>
      </c>
      <c r="M30" s="12">
        <v>1</v>
      </c>
    </row>
    <row r="31" spans="1:13" x14ac:dyDescent="0.25">
      <c r="A31" t="s">
        <v>67</v>
      </c>
      <c r="B31">
        <v>0</v>
      </c>
      <c r="K31" s="12">
        <v>1</v>
      </c>
      <c r="L31" s="12">
        <v>0</v>
      </c>
      <c r="M31" s="12">
        <v>1</v>
      </c>
    </row>
    <row r="32" spans="1:13" x14ac:dyDescent="0.25">
      <c r="A32" t="s">
        <v>67</v>
      </c>
      <c r="B32">
        <v>0</v>
      </c>
      <c r="K32" s="12">
        <v>1</v>
      </c>
      <c r="L32" s="12">
        <v>0</v>
      </c>
      <c r="M32" s="12">
        <v>1</v>
      </c>
    </row>
    <row r="33" spans="1:13" x14ac:dyDescent="0.25">
      <c r="A33" t="s">
        <v>67</v>
      </c>
      <c r="B33">
        <v>0</v>
      </c>
      <c r="K33" s="12">
        <v>1</v>
      </c>
      <c r="L33" s="12">
        <v>0</v>
      </c>
      <c r="M33" s="12">
        <v>1</v>
      </c>
    </row>
    <row r="34" spans="1:13" x14ac:dyDescent="0.25">
      <c r="A34" t="s">
        <v>67</v>
      </c>
      <c r="B34">
        <v>0</v>
      </c>
      <c r="K34" s="12">
        <v>1</v>
      </c>
      <c r="L34" s="12">
        <v>0</v>
      </c>
      <c r="M34" s="12">
        <v>1</v>
      </c>
    </row>
    <row r="35" spans="1:13" x14ac:dyDescent="0.25">
      <c r="A35" t="s">
        <v>67</v>
      </c>
      <c r="B35">
        <v>0</v>
      </c>
      <c r="K35" s="12">
        <v>1</v>
      </c>
      <c r="L35" s="12">
        <v>0</v>
      </c>
      <c r="M35" s="12">
        <v>1</v>
      </c>
    </row>
    <row r="36" spans="1:13" x14ac:dyDescent="0.25">
      <c r="A36" t="s">
        <v>67</v>
      </c>
      <c r="B36">
        <v>0</v>
      </c>
      <c r="K36" s="12">
        <v>1</v>
      </c>
      <c r="L36" s="12">
        <v>0</v>
      </c>
      <c r="M36" s="12">
        <v>1</v>
      </c>
    </row>
    <row r="37" spans="1:13" x14ac:dyDescent="0.25">
      <c r="A37" t="s">
        <v>67</v>
      </c>
      <c r="B37">
        <v>0</v>
      </c>
      <c r="K37" s="12">
        <v>1</v>
      </c>
      <c r="L37" s="12">
        <v>0</v>
      </c>
      <c r="M37" s="12">
        <v>1</v>
      </c>
    </row>
    <row r="38" spans="1:13" x14ac:dyDescent="0.25">
      <c r="A38" t="s">
        <v>67</v>
      </c>
      <c r="B38">
        <v>0</v>
      </c>
      <c r="K38" s="12">
        <v>1</v>
      </c>
      <c r="L38" s="12">
        <v>0</v>
      </c>
      <c r="M38" s="12">
        <v>1</v>
      </c>
    </row>
    <row r="39" spans="1:13" x14ac:dyDescent="0.25">
      <c r="A39" t="s">
        <v>67</v>
      </c>
      <c r="B39">
        <v>0</v>
      </c>
      <c r="K39" s="12">
        <v>1</v>
      </c>
      <c r="L39" s="12">
        <v>0</v>
      </c>
      <c r="M39" s="12">
        <v>0</v>
      </c>
    </row>
    <row r="40" spans="1:13" x14ac:dyDescent="0.25">
      <c r="A40" t="s">
        <v>67</v>
      </c>
      <c r="B40">
        <v>0</v>
      </c>
      <c r="K40" s="12">
        <v>1</v>
      </c>
      <c r="L40" s="12">
        <v>0</v>
      </c>
      <c r="M40" s="12">
        <v>0</v>
      </c>
    </row>
    <row r="41" spans="1:13" x14ac:dyDescent="0.25">
      <c r="A41" t="s">
        <v>67</v>
      </c>
      <c r="B41">
        <v>0</v>
      </c>
      <c r="K41" s="12">
        <v>1</v>
      </c>
      <c r="L41" s="12">
        <v>0</v>
      </c>
      <c r="M41" s="12">
        <v>0</v>
      </c>
    </row>
    <row r="42" spans="1:13" x14ac:dyDescent="0.25">
      <c r="A42" t="s">
        <v>67</v>
      </c>
      <c r="B42">
        <v>0</v>
      </c>
      <c r="K42" s="12">
        <v>1</v>
      </c>
      <c r="L42" s="12">
        <v>0</v>
      </c>
      <c r="M42" s="12">
        <v>0</v>
      </c>
    </row>
    <row r="43" spans="1:13" x14ac:dyDescent="0.25">
      <c r="A43" t="s">
        <v>67</v>
      </c>
      <c r="B43">
        <v>0</v>
      </c>
      <c r="K43" s="12">
        <v>1</v>
      </c>
      <c r="L43" s="12">
        <v>0</v>
      </c>
      <c r="M43" s="12">
        <v>0</v>
      </c>
    </row>
    <row r="44" spans="1:13" x14ac:dyDescent="0.25">
      <c r="A44" t="s">
        <v>67</v>
      </c>
      <c r="B44">
        <v>0</v>
      </c>
      <c r="K44" s="12">
        <v>1</v>
      </c>
      <c r="L44" s="12">
        <v>0</v>
      </c>
      <c r="M44" s="12">
        <v>0</v>
      </c>
    </row>
    <row r="45" spans="1:13" x14ac:dyDescent="0.25">
      <c r="A45" t="s">
        <v>67</v>
      </c>
      <c r="B45">
        <v>0</v>
      </c>
      <c r="K45" s="12">
        <v>1</v>
      </c>
      <c r="L45" s="12">
        <v>0</v>
      </c>
      <c r="M45" s="12">
        <v>0</v>
      </c>
    </row>
    <row r="46" spans="1:13" x14ac:dyDescent="0.25">
      <c r="A46" t="s">
        <v>67</v>
      </c>
      <c r="B46">
        <v>0</v>
      </c>
      <c r="K46" s="12">
        <v>1</v>
      </c>
      <c r="L46" s="12">
        <v>0</v>
      </c>
      <c r="M46" s="12">
        <v>0</v>
      </c>
    </row>
    <row r="47" spans="1:13" x14ac:dyDescent="0.25">
      <c r="A47" t="s">
        <v>67</v>
      </c>
      <c r="B47">
        <v>0</v>
      </c>
      <c r="K47" s="12">
        <v>1</v>
      </c>
      <c r="L47" s="12">
        <v>0</v>
      </c>
      <c r="M47" s="12">
        <v>0</v>
      </c>
    </row>
    <row r="48" spans="1:13" x14ac:dyDescent="0.25">
      <c r="A48" t="s">
        <v>67</v>
      </c>
      <c r="B48">
        <v>0</v>
      </c>
      <c r="K48" s="12">
        <v>1</v>
      </c>
      <c r="L48" s="12">
        <v>0</v>
      </c>
      <c r="M48" s="12">
        <v>0</v>
      </c>
    </row>
    <row r="49" spans="1:13" x14ac:dyDescent="0.25">
      <c r="A49" t="s">
        <v>67</v>
      </c>
      <c r="B49">
        <v>0</v>
      </c>
      <c r="K49" s="12">
        <v>1</v>
      </c>
      <c r="L49" s="12">
        <v>0</v>
      </c>
      <c r="M49" s="12">
        <v>0</v>
      </c>
    </row>
    <row r="50" spans="1:13" x14ac:dyDescent="0.25">
      <c r="A50" t="s">
        <v>67</v>
      </c>
      <c r="B50">
        <v>0</v>
      </c>
      <c r="K50" s="12">
        <v>1</v>
      </c>
      <c r="L50" s="12">
        <v>0</v>
      </c>
      <c r="M50" s="12">
        <v>0</v>
      </c>
    </row>
    <row r="51" spans="1:13" x14ac:dyDescent="0.25">
      <c r="A51" t="s">
        <v>67</v>
      </c>
      <c r="B51">
        <v>0</v>
      </c>
      <c r="K51" s="12">
        <v>1</v>
      </c>
      <c r="L51" s="12">
        <v>0</v>
      </c>
      <c r="M51" s="12">
        <v>0</v>
      </c>
    </row>
    <row r="52" spans="1:13" x14ac:dyDescent="0.25">
      <c r="A52" t="s">
        <v>67</v>
      </c>
      <c r="B52">
        <v>0</v>
      </c>
      <c r="K52" s="12">
        <v>1</v>
      </c>
      <c r="L52" s="12">
        <v>0</v>
      </c>
      <c r="M52" s="12">
        <v>0</v>
      </c>
    </row>
    <row r="53" spans="1:13" x14ac:dyDescent="0.25">
      <c r="A53" t="s">
        <v>67</v>
      </c>
      <c r="B53">
        <v>0</v>
      </c>
      <c r="K53" s="12">
        <v>1</v>
      </c>
      <c r="L53" s="12">
        <v>0</v>
      </c>
      <c r="M53" s="12">
        <v>0</v>
      </c>
    </row>
    <row r="54" spans="1:13" x14ac:dyDescent="0.25">
      <c r="A54" t="s">
        <v>67</v>
      </c>
      <c r="B54">
        <v>0</v>
      </c>
      <c r="K54" s="12">
        <v>1</v>
      </c>
      <c r="L54" s="12">
        <v>0</v>
      </c>
      <c r="M54" s="12">
        <v>0</v>
      </c>
    </row>
    <row r="55" spans="1:13" x14ac:dyDescent="0.25">
      <c r="A55" t="s">
        <v>67</v>
      </c>
      <c r="B55">
        <v>0</v>
      </c>
      <c r="K55" s="12">
        <v>1</v>
      </c>
      <c r="L55" s="12">
        <v>0</v>
      </c>
      <c r="M55" s="12">
        <v>0</v>
      </c>
    </row>
    <row r="56" spans="1:13" x14ac:dyDescent="0.25">
      <c r="A56" t="s">
        <v>67</v>
      </c>
      <c r="B56">
        <v>0</v>
      </c>
      <c r="K56" s="12">
        <v>1</v>
      </c>
      <c r="L56" s="12">
        <v>0</v>
      </c>
      <c r="M56" s="12">
        <v>0</v>
      </c>
    </row>
    <row r="57" spans="1:13" x14ac:dyDescent="0.25">
      <c r="A57" t="s">
        <v>67</v>
      </c>
      <c r="B57">
        <v>0</v>
      </c>
      <c r="K57" s="12">
        <v>1</v>
      </c>
      <c r="L57" s="12">
        <v>0</v>
      </c>
      <c r="M57" s="12">
        <v>0</v>
      </c>
    </row>
    <row r="58" spans="1:13" x14ac:dyDescent="0.25">
      <c r="A58" t="s">
        <v>67</v>
      </c>
      <c r="B58">
        <v>0</v>
      </c>
      <c r="K58" s="12">
        <v>1</v>
      </c>
      <c r="L58" s="12">
        <v>1</v>
      </c>
      <c r="M58" s="12">
        <v>0</v>
      </c>
    </row>
    <row r="59" spans="1:13" x14ac:dyDescent="0.25">
      <c r="A59" t="s">
        <v>67</v>
      </c>
      <c r="B59">
        <v>0</v>
      </c>
      <c r="K59" s="12">
        <v>1</v>
      </c>
      <c r="L59" s="12">
        <v>1</v>
      </c>
      <c r="M59" s="12">
        <v>0</v>
      </c>
    </row>
    <row r="60" spans="1:13" x14ac:dyDescent="0.25">
      <c r="A60" t="s">
        <v>67</v>
      </c>
      <c r="B60">
        <v>0</v>
      </c>
      <c r="K60" s="12">
        <v>1</v>
      </c>
      <c r="L60" s="12">
        <v>1</v>
      </c>
      <c r="M60" s="12">
        <v>0</v>
      </c>
    </row>
    <row r="61" spans="1:13" x14ac:dyDescent="0.25">
      <c r="A61" t="s">
        <v>67</v>
      </c>
      <c r="B61">
        <v>0</v>
      </c>
      <c r="K61" s="12">
        <v>1</v>
      </c>
      <c r="L61" s="12">
        <v>1</v>
      </c>
      <c r="M61" s="12">
        <v>0</v>
      </c>
    </row>
    <row r="62" spans="1:13" x14ac:dyDescent="0.25">
      <c r="A62" t="s">
        <v>67</v>
      </c>
      <c r="B62">
        <v>0</v>
      </c>
      <c r="K62" s="12">
        <v>1</v>
      </c>
      <c r="L62" s="12">
        <v>1</v>
      </c>
      <c r="M62" s="12">
        <v>0</v>
      </c>
    </row>
    <row r="63" spans="1:13" x14ac:dyDescent="0.25">
      <c r="A63" t="s">
        <v>67</v>
      </c>
      <c r="B63">
        <v>0</v>
      </c>
      <c r="K63" s="12">
        <v>1</v>
      </c>
      <c r="L63" s="12">
        <v>1</v>
      </c>
      <c r="M63" s="12">
        <v>0</v>
      </c>
    </row>
    <row r="64" spans="1:13" x14ac:dyDescent="0.25">
      <c r="A64" t="s">
        <v>67</v>
      </c>
      <c r="B64">
        <v>0</v>
      </c>
      <c r="K64" s="12">
        <v>1</v>
      </c>
      <c r="L64" s="12">
        <v>1</v>
      </c>
      <c r="M64" s="12">
        <v>0</v>
      </c>
    </row>
    <row r="65" spans="1:13" x14ac:dyDescent="0.25">
      <c r="A65" t="s">
        <v>67</v>
      </c>
      <c r="B65">
        <v>0</v>
      </c>
      <c r="K65" s="12">
        <v>1</v>
      </c>
      <c r="L65" s="12">
        <v>1</v>
      </c>
      <c r="M65" s="12">
        <v>0</v>
      </c>
    </row>
    <row r="66" spans="1:13" x14ac:dyDescent="0.25">
      <c r="A66" t="s">
        <v>67</v>
      </c>
      <c r="B66">
        <v>0</v>
      </c>
      <c r="K66" s="12">
        <v>1</v>
      </c>
      <c r="L66" s="12">
        <v>1</v>
      </c>
      <c r="M66" s="12">
        <v>0</v>
      </c>
    </row>
    <row r="67" spans="1:13" x14ac:dyDescent="0.25">
      <c r="A67" t="s">
        <v>67</v>
      </c>
      <c r="B67">
        <v>0</v>
      </c>
      <c r="K67" s="12">
        <v>1</v>
      </c>
      <c r="L67" s="12">
        <v>1</v>
      </c>
      <c r="M67" s="12">
        <v>0</v>
      </c>
    </row>
    <row r="68" spans="1:13" x14ac:dyDescent="0.25">
      <c r="A68" t="s">
        <v>67</v>
      </c>
      <c r="B68">
        <v>0</v>
      </c>
      <c r="K68" s="12">
        <v>1</v>
      </c>
      <c r="L68" s="12">
        <v>1</v>
      </c>
      <c r="M68" s="12">
        <v>0</v>
      </c>
    </row>
    <row r="69" spans="1:13" x14ac:dyDescent="0.25">
      <c r="A69" t="s">
        <v>67</v>
      </c>
      <c r="B69">
        <v>0</v>
      </c>
      <c r="K69" s="12">
        <v>1</v>
      </c>
      <c r="L69" s="12">
        <v>1</v>
      </c>
      <c r="M69" s="12">
        <v>0</v>
      </c>
    </row>
    <row r="70" spans="1:13" x14ac:dyDescent="0.25">
      <c r="A70" t="s">
        <v>67</v>
      </c>
      <c r="B70">
        <v>0</v>
      </c>
      <c r="K70" s="12">
        <v>1</v>
      </c>
      <c r="L70" s="12">
        <v>1</v>
      </c>
      <c r="M70" s="12">
        <v>0</v>
      </c>
    </row>
    <row r="71" spans="1:13" x14ac:dyDescent="0.25">
      <c r="A71" t="s">
        <v>67</v>
      </c>
      <c r="B71">
        <v>0</v>
      </c>
      <c r="K71" s="12">
        <v>1</v>
      </c>
      <c r="L71" s="12">
        <v>1</v>
      </c>
      <c r="M71" s="12">
        <v>0</v>
      </c>
    </row>
    <row r="72" spans="1:13" x14ac:dyDescent="0.25">
      <c r="A72" t="s">
        <v>67</v>
      </c>
      <c r="B72">
        <v>0</v>
      </c>
      <c r="K72" s="12">
        <v>1</v>
      </c>
      <c r="L72" s="12">
        <v>1</v>
      </c>
      <c r="M72" s="12">
        <v>0</v>
      </c>
    </row>
    <row r="73" spans="1:13" x14ac:dyDescent="0.25">
      <c r="A73" t="s">
        <v>67</v>
      </c>
      <c r="B73">
        <v>0</v>
      </c>
      <c r="K73" s="12">
        <v>1</v>
      </c>
      <c r="L73" s="12">
        <v>1</v>
      </c>
      <c r="M73" s="12">
        <v>0</v>
      </c>
    </row>
    <row r="74" spans="1:13" x14ac:dyDescent="0.25">
      <c r="A74" t="s">
        <v>165</v>
      </c>
      <c r="B74">
        <v>1</v>
      </c>
      <c r="K74" s="12">
        <v>1</v>
      </c>
      <c r="L74" s="12">
        <v>1</v>
      </c>
      <c r="M74" s="12">
        <v>0</v>
      </c>
    </row>
    <row r="75" spans="1:13" x14ac:dyDescent="0.25">
      <c r="A75" t="s">
        <v>165</v>
      </c>
      <c r="B75">
        <v>1</v>
      </c>
      <c r="K75" s="12">
        <v>1</v>
      </c>
      <c r="L75" s="12">
        <v>1</v>
      </c>
      <c r="M75" s="12">
        <v>0</v>
      </c>
    </row>
    <row r="76" spans="1:13" x14ac:dyDescent="0.25">
      <c r="A76" t="s">
        <v>165</v>
      </c>
      <c r="B76">
        <v>1</v>
      </c>
      <c r="K76" s="12">
        <v>1</v>
      </c>
      <c r="L76" s="12">
        <v>1</v>
      </c>
      <c r="M76" s="12">
        <v>0</v>
      </c>
    </row>
    <row r="77" spans="1:13" x14ac:dyDescent="0.25">
      <c r="A77" t="s">
        <v>165</v>
      </c>
      <c r="B77">
        <v>1</v>
      </c>
      <c r="K77" s="12">
        <v>1</v>
      </c>
      <c r="L77" s="12">
        <v>1</v>
      </c>
      <c r="M77" s="12">
        <v>0</v>
      </c>
    </row>
    <row r="78" spans="1:13" x14ac:dyDescent="0.25">
      <c r="A78" t="s">
        <v>165</v>
      </c>
      <c r="B78">
        <v>1</v>
      </c>
      <c r="K78" s="12">
        <v>1</v>
      </c>
      <c r="L78" s="12">
        <v>1</v>
      </c>
      <c r="M78" s="12">
        <v>0</v>
      </c>
    </row>
    <row r="79" spans="1:13" x14ac:dyDescent="0.25">
      <c r="A79" t="s">
        <v>165</v>
      </c>
      <c r="B79">
        <v>1</v>
      </c>
      <c r="K79" s="12">
        <v>1</v>
      </c>
      <c r="L79" s="12">
        <v>1</v>
      </c>
      <c r="M79" s="12">
        <v>0</v>
      </c>
    </row>
    <row r="80" spans="1:13" x14ac:dyDescent="0.25">
      <c r="A80" t="s">
        <v>165</v>
      </c>
      <c r="B80">
        <v>1</v>
      </c>
      <c r="K80" s="12">
        <v>1</v>
      </c>
      <c r="L80" s="12">
        <v>2</v>
      </c>
      <c r="M80" s="12">
        <v>0</v>
      </c>
    </row>
    <row r="81" spans="1:13" x14ac:dyDescent="0.25">
      <c r="A81" t="s">
        <v>165</v>
      </c>
      <c r="B81">
        <v>1</v>
      </c>
      <c r="K81" s="12">
        <v>1</v>
      </c>
      <c r="L81" s="12">
        <v>2</v>
      </c>
      <c r="M81" s="12">
        <v>0</v>
      </c>
    </row>
    <row r="82" spans="1:13" x14ac:dyDescent="0.25">
      <c r="A82" t="s">
        <v>165</v>
      </c>
      <c r="B82">
        <v>1</v>
      </c>
      <c r="K82" s="12">
        <v>1</v>
      </c>
      <c r="L82" s="12">
        <v>2</v>
      </c>
      <c r="M82" s="12">
        <v>0</v>
      </c>
    </row>
    <row r="83" spans="1:13" x14ac:dyDescent="0.25">
      <c r="A83" t="s">
        <v>165</v>
      </c>
      <c r="B83">
        <v>1</v>
      </c>
      <c r="K83" s="12">
        <v>1</v>
      </c>
      <c r="L83" s="12">
        <v>2</v>
      </c>
      <c r="M83" s="12">
        <v>0</v>
      </c>
    </row>
    <row r="84" spans="1:13" x14ac:dyDescent="0.25">
      <c r="A84" t="s">
        <v>165</v>
      </c>
      <c r="B84">
        <v>1</v>
      </c>
      <c r="K84" s="12">
        <v>1</v>
      </c>
      <c r="L84" s="12">
        <v>2</v>
      </c>
      <c r="M84" s="12">
        <v>0</v>
      </c>
    </row>
    <row r="85" spans="1:13" x14ac:dyDescent="0.25">
      <c r="A85" t="s">
        <v>165</v>
      </c>
      <c r="B85">
        <v>1</v>
      </c>
      <c r="K85" s="12">
        <v>1</v>
      </c>
      <c r="L85" s="12">
        <v>2</v>
      </c>
      <c r="M85" s="12">
        <v>0</v>
      </c>
    </row>
    <row r="86" spans="1:13" x14ac:dyDescent="0.25">
      <c r="A86" t="s">
        <v>165</v>
      </c>
      <c r="B86">
        <v>1</v>
      </c>
      <c r="K86" s="12">
        <v>1</v>
      </c>
      <c r="L86" s="12">
        <v>2</v>
      </c>
      <c r="M86" s="12">
        <v>0</v>
      </c>
    </row>
    <row r="87" spans="1:13" x14ac:dyDescent="0.25">
      <c r="A87" t="s">
        <v>165</v>
      </c>
      <c r="B87">
        <v>0</v>
      </c>
      <c r="K87" s="12">
        <v>0</v>
      </c>
      <c r="L87" s="12">
        <v>2</v>
      </c>
      <c r="M87" s="12">
        <v>0</v>
      </c>
    </row>
    <row r="88" spans="1:13" x14ac:dyDescent="0.25">
      <c r="A88" t="s">
        <v>165</v>
      </c>
      <c r="B88">
        <v>0</v>
      </c>
      <c r="K88" s="12">
        <v>0</v>
      </c>
      <c r="L88" s="12">
        <v>2</v>
      </c>
      <c r="M88" s="12">
        <v>0</v>
      </c>
    </row>
    <row r="89" spans="1:13" x14ac:dyDescent="0.25">
      <c r="A89" t="s">
        <v>165</v>
      </c>
      <c r="B89">
        <v>0</v>
      </c>
      <c r="K89" s="12">
        <v>0</v>
      </c>
      <c r="L89" s="12">
        <v>2</v>
      </c>
      <c r="M89" s="12">
        <v>0</v>
      </c>
    </row>
    <row r="90" spans="1:13" x14ac:dyDescent="0.25">
      <c r="A90" t="s">
        <v>165</v>
      </c>
      <c r="B90">
        <v>0</v>
      </c>
      <c r="K90" s="12">
        <v>0</v>
      </c>
      <c r="L90" s="12">
        <v>2</v>
      </c>
      <c r="M90" s="12">
        <v>0</v>
      </c>
    </row>
    <row r="91" spans="1:13" x14ac:dyDescent="0.25">
      <c r="A91" t="s">
        <v>165</v>
      </c>
      <c r="B91">
        <v>0</v>
      </c>
      <c r="K91" s="12">
        <v>0</v>
      </c>
      <c r="L91" s="12">
        <v>2</v>
      </c>
      <c r="M91" s="12">
        <v>0</v>
      </c>
    </row>
    <row r="92" spans="1:13" x14ac:dyDescent="0.25">
      <c r="A92" t="s">
        <v>165</v>
      </c>
      <c r="B92">
        <v>0</v>
      </c>
      <c r="K92" s="12">
        <v>0</v>
      </c>
      <c r="L92" s="12">
        <v>2</v>
      </c>
      <c r="M92" s="12">
        <v>0</v>
      </c>
    </row>
    <row r="93" spans="1:13" x14ac:dyDescent="0.25">
      <c r="A93" t="s">
        <v>165</v>
      </c>
      <c r="B93">
        <v>0</v>
      </c>
      <c r="K93" s="12">
        <v>0</v>
      </c>
      <c r="L93" s="12">
        <v>2</v>
      </c>
      <c r="M93" s="12">
        <v>0</v>
      </c>
    </row>
    <row r="94" spans="1:13" x14ac:dyDescent="0.25">
      <c r="A94" t="s">
        <v>165</v>
      </c>
      <c r="B94">
        <v>0</v>
      </c>
      <c r="K94" s="12">
        <v>0</v>
      </c>
      <c r="L94" s="12">
        <v>2</v>
      </c>
      <c r="M94" s="12">
        <v>0</v>
      </c>
    </row>
    <row r="95" spans="1:13" x14ac:dyDescent="0.25">
      <c r="A95" t="s">
        <v>165</v>
      </c>
      <c r="B95">
        <v>0</v>
      </c>
      <c r="K95" s="12">
        <v>0</v>
      </c>
      <c r="L95" s="12">
        <v>2</v>
      </c>
      <c r="M95" s="12">
        <v>0</v>
      </c>
    </row>
    <row r="96" spans="1:13" x14ac:dyDescent="0.25">
      <c r="A96" t="s">
        <v>165</v>
      </c>
      <c r="B96">
        <v>0</v>
      </c>
      <c r="K96" s="12">
        <v>0</v>
      </c>
      <c r="L96" s="12">
        <v>2</v>
      </c>
      <c r="M96" s="12">
        <v>0</v>
      </c>
    </row>
    <row r="97" spans="1:13" x14ac:dyDescent="0.25">
      <c r="A97" t="s">
        <v>165</v>
      </c>
      <c r="B97">
        <v>0</v>
      </c>
      <c r="K97" s="12">
        <v>0</v>
      </c>
      <c r="L97" s="12">
        <v>2</v>
      </c>
      <c r="M97" s="12">
        <v>0</v>
      </c>
    </row>
    <row r="98" spans="1:13" x14ac:dyDescent="0.25">
      <c r="A98" t="s">
        <v>165</v>
      </c>
      <c r="B98">
        <v>0</v>
      </c>
      <c r="K98" s="12">
        <v>0</v>
      </c>
      <c r="L98" s="12">
        <v>2</v>
      </c>
      <c r="M98" s="12">
        <v>0</v>
      </c>
    </row>
    <row r="99" spans="1:13" x14ac:dyDescent="0.25">
      <c r="A99" t="s">
        <v>165</v>
      </c>
      <c r="B99">
        <v>0</v>
      </c>
      <c r="K99" s="12">
        <v>0</v>
      </c>
      <c r="L99" s="12">
        <v>2</v>
      </c>
      <c r="M99" s="12">
        <v>0</v>
      </c>
    </row>
    <row r="100" spans="1:13" x14ac:dyDescent="0.25">
      <c r="A100" t="s">
        <v>67</v>
      </c>
      <c r="B100">
        <v>0</v>
      </c>
      <c r="K100" s="12">
        <v>0</v>
      </c>
      <c r="L100" s="12">
        <v>2</v>
      </c>
      <c r="M100" s="12">
        <v>0</v>
      </c>
    </row>
    <row r="101" spans="1:13" x14ac:dyDescent="0.25">
      <c r="A101" t="s">
        <v>67</v>
      </c>
      <c r="B101">
        <v>0</v>
      </c>
      <c r="K101" s="12">
        <v>0</v>
      </c>
      <c r="L101" s="12">
        <v>2</v>
      </c>
      <c r="M101" s="12">
        <v>0</v>
      </c>
    </row>
    <row r="102" spans="1:13" x14ac:dyDescent="0.25">
      <c r="A102" t="s">
        <v>67</v>
      </c>
      <c r="B102">
        <v>0</v>
      </c>
      <c r="K102" s="12">
        <v>0</v>
      </c>
      <c r="L102" s="12">
        <v>1</v>
      </c>
      <c r="M102" s="12">
        <v>0</v>
      </c>
    </row>
    <row r="103" spans="1:13" x14ac:dyDescent="0.25">
      <c r="A103" t="s">
        <v>67</v>
      </c>
      <c r="B103">
        <v>0</v>
      </c>
      <c r="K103" s="12">
        <v>0</v>
      </c>
      <c r="L103" s="12">
        <v>1</v>
      </c>
      <c r="M103" s="12">
        <v>0</v>
      </c>
    </row>
    <row r="104" spans="1:13" x14ac:dyDescent="0.25">
      <c r="A104" t="s">
        <v>67</v>
      </c>
      <c r="B104">
        <v>0</v>
      </c>
      <c r="K104" s="12">
        <v>0</v>
      </c>
      <c r="L104" s="12">
        <v>1</v>
      </c>
      <c r="M104" s="12">
        <v>0</v>
      </c>
    </row>
    <row r="105" spans="1:13" x14ac:dyDescent="0.25">
      <c r="A105" t="s">
        <v>67</v>
      </c>
      <c r="B105">
        <v>0</v>
      </c>
      <c r="K105" s="12">
        <v>0</v>
      </c>
      <c r="L105" s="12">
        <v>1</v>
      </c>
      <c r="M105" s="12">
        <v>0</v>
      </c>
    </row>
    <row r="106" spans="1:13" x14ac:dyDescent="0.25">
      <c r="A106" t="s">
        <v>165</v>
      </c>
      <c r="B106">
        <v>0</v>
      </c>
      <c r="K106" s="12">
        <v>0</v>
      </c>
      <c r="L106" s="12">
        <v>1</v>
      </c>
      <c r="M106" s="12">
        <v>0</v>
      </c>
    </row>
    <row r="107" spans="1:13" x14ac:dyDescent="0.25">
      <c r="A107" t="s">
        <v>165</v>
      </c>
      <c r="B107">
        <v>0</v>
      </c>
      <c r="K107" s="12">
        <v>0</v>
      </c>
      <c r="L107" s="12">
        <v>1</v>
      </c>
      <c r="M107" s="12">
        <v>0</v>
      </c>
    </row>
    <row r="108" spans="1:13" x14ac:dyDescent="0.25">
      <c r="A108" t="s">
        <v>165</v>
      </c>
      <c r="B108">
        <v>0</v>
      </c>
      <c r="K108" s="12">
        <v>0</v>
      </c>
      <c r="L108" s="12">
        <v>1</v>
      </c>
      <c r="M108" s="12">
        <v>0</v>
      </c>
    </row>
    <row r="109" spans="1:13" x14ac:dyDescent="0.25">
      <c r="A109" t="s">
        <v>165</v>
      </c>
      <c r="B109">
        <v>0</v>
      </c>
      <c r="K109" s="12">
        <v>0</v>
      </c>
      <c r="L109" s="12">
        <v>1</v>
      </c>
      <c r="M109" s="12">
        <v>0</v>
      </c>
    </row>
    <row r="110" spans="1:13" x14ac:dyDescent="0.25">
      <c r="A110" t="s">
        <v>165</v>
      </c>
      <c r="B110">
        <v>0</v>
      </c>
      <c r="K110" s="12">
        <v>0</v>
      </c>
      <c r="L110" s="12">
        <v>1</v>
      </c>
      <c r="M110" s="12">
        <v>0</v>
      </c>
    </row>
    <row r="111" spans="1:13" x14ac:dyDescent="0.25">
      <c r="A111" t="s">
        <v>165</v>
      </c>
      <c r="B111">
        <v>0</v>
      </c>
      <c r="K111" s="12">
        <v>0</v>
      </c>
      <c r="L111" s="12">
        <v>1</v>
      </c>
      <c r="M111" s="12">
        <v>0</v>
      </c>
    </row>
    <row r="112" spans="1:13" x14ac:dyDescent="0.25">
      <c r="A112" t="s">
        <v>165</v>
      </c>
      <c r="B112">
        <v>0</v>
      </c>
      <c r="K112" s="12">
        <v>0</v>
      </c>
      <c r="L112" s="12">
        <v>1</v>
      </c>
      <c r="M112" s="12">
        <v>0</v>
      </c>
    </row>
    <row r="113" spans="1:13" x14ac:dyDescent="0.25">
      <c r="A113" t="s">
        <v>165</v>
      </c>
      <c r="B113">
        <v>0</v>
      </c>
      <c r="K113" s="12">
        <v>0</v>
      </c>
      <c r="L113" s="12">
        <v>1</v>
      </c>
      <c r="M113" s="12">
        <v>0</v>
      </c>
    </row>
    <row r="114" spans="1:13" x14ac:dyDescent="0.25">
      <c r="A114" t="s">
        <v>165</v>
      </c>
      <c r="B114">
        <v>0</v>
      </c>
      <c r="K114" s="12">
        <v>0</v>
      </c>
      <c r="L114" s="12">
        <v>1</v>
      </c>
      <c r="M114" s="12">
        <v>0</v>
      </c>
    </row>
    <row r="115" spans="1:13" x14ac:dyDescent="0.25">
      <c r="A115" t="s">
        <v>165</v>
      </c>
      <c r="B115">
        <v>0</v>
      </c>
      <c r="K115" s="12">
        <v>1</v>
      </c>
      <c r="L115" s="12">
        <v>1</v>
      </c>
      <c r="M115" s="12">
        <v>0</v>
      </c>
    </row>
    <row r="116" spans="1:13" x14ac:dyDescent="0.25">
      <c r="A116" t="s">
        <v>165</v>
      </c>
      <c r="B116">
        <v>0</v>
      </c>
      <c r="K116" s="12">
        <v>1</v>
      </c>
      <c r="L116" s="12">
        <v>1</v>
      </c>
      <c r="M116" s="12">
        <v>0</v>
      </c>
    </row>
    <row r="117" spans="1:13" x14ac:dyDescent="0.25">
      <c r="A117" t="s">
        <v>165</v>
      </c>
      <c r="B117">
        <v>0</v>
      </c>
      <c r="K117" s="12">
        <v>1</v>
      </c>
      <c r="L117" s="12">
        <v>1</v>
      </c>
      <c r="M117" s="12">
        <v>0</v>
      </c>
    </row>
    <row r="118" spans="1:13" x14ac:dyDescent="0.25">
      <c r="A118" t="s">
        <v>165</v>
      </c>
      <c r="B118">
        <v>0</v>
      </c>
      <c r="K118" s="12">
        <v>1</v>
      </c>
      <c r="L118" s="12">
        <v>1</v>
      </c>
      <c r="M118" s="12">
        <v>0</v>
      </c>
    </row>
    <row r="119" spans="1:13" x14ac:dyDescent="0.25">
      <c r="A119" t="s">
        <v>67</v>
      </c>
      <c r="B119">
        <v>0</v>
      </c>
      <c r="K119" s="12">
        <v>1</v>
      </c>
      <c r="L119" s="12">
        <v>1</v>
      </c>
      <c r="M119" s="12">
        <v>0</v>
      </c>
    </row>
    <row r="120" spans="1:13" x14ac:dyDescent="0.25">
      <c r="A120" t="s">
        <v>67</v>
      </c>
      <c r="B120">
        <v>0</v>
      </c>
      <c r="K120" s="12">
        <v>1</v>
      </c>
      <c r="L120" s="12">
        <v>1</v>
      </c>
      <c r="M120" s="12">
        <v>0</v>
      </c>
    </row>
    <row r="121" spans="1:13" x14ac:dyDescent="0.25">
      <c r="A121" t="s">
        <v>67</v>
      </c>
      <c r="B121">
        <v>0</v>
      </c>
      <c r="K121" s="12">
        <v>1</v>
      </c>
      <c r="L121" s="12">
        <v>1</v>
      </c>
      <c r="M121" s="12">
        <v>0</v>
      </c>
    </row>
    <row r="122" spans="1:13" x14ac:dyDescent="0.25">
      <c r="A122" t="s">
        <v>67</v>
      </c>
      <c r="B122">
        <v>0</v>
      </c>
      <c r="K122" s="12">
        <v>1</v>
      </c>
      <c r="L122" s="12">
        <v>1</v>
      </c>
      <c r="M122" s="12">
        <v>0</v>
      </c>
    </row>
    <row r="123" spans="1:13" x14ac:dyDescent="0.25">
      <c r="A123" t="s">
        <v>67</v>
      </c>
      <c r="B123">
        <v>0</v>
      </c>
      <c r="K123" s="12">
        <v>1</v>
      </c>
      <c r="L123" s="12">
        <v>1</v>
      </c>
      <c r="M123" s="12">
        <v>1</v>
      </c>
    </row>
    <row r="124" spans="1:13" x14ac:dyDescent="0.25">
      <c r="A124" t="s">
        <v>67</v>
      </c>
      <c r="B124">
        <v>0</v>
      </c>
      <c r="K124" s="12">
        <v>1</v>
      </c>
      <c r="L124" s="12">
        <v>0</v>
      </c>
      <c r="M124" s="12">
        <v>1</v>
      </c>
    </row>
    <row r="125" spans="1:13" x14ac:dyDescent="0.25">
      <c r="A125" t="s">
        <v>165</v>
      </c>
      <c r="B125">
        <v>0</v>
      </c>
      <c r="K125" s="12">
        <v>1</v>
      </c>
      <c r="L125" s="12">
        <v>0</v>
      </c>
      <c r="M125" s="12">
        <v>1</v>
      </c>
    </row>
    <row r="126" spans="1:13" x14ac:dyDescent="0.25">
      <c r="A126" t="s">
        <v>165</v>
      </c>
      <c r="B126">
        <v>0</v>
      </c>
      <c r="K126" s="12">
        <v>1</v>
      </c>
      <c r="L126" s="12">
        <v>0</v>
      </c>
      <c r="M126" s="12">
        <v>1</v>
      </c>
    </row>
    <row r="127" spans="1:13" x14ac:dyDescent="0.25">
      <c r="A127" t="s">
        <v>165</v>
      </c>
      <c r="B127">
        <v>0</v>
      </c>
      <c r="K127" s="12">
        <v>1</v>
      </c>
      <c r="L127" s="12">
        <v>0</v>
      </c>
      <c r="M127" s="12">
        <v>1</v>
      </c>
    </row>
    <row r="128" spans="1:13" x14ac:dyDescent="0.25">
      <c r="A128" t="s">
        <v>165</v>
      </c>
      <c r="B128">
        <v>0</v>
      </c>
      <c r="K128" s="12">
        <v>1</v>
      </c>
      <c r="L128" s="12">
        <v>0</v>
      </c>
      <c r="M128" s="12">
        <v>1</v>
      </c>
    </row>
    <row r="129" spans="1:13" x14ac:dyDescent="0.25">
      <c r="A129" t="s">
        <v>165</v>
      </c>
      <c r="B129">
        <v>0</v>
      </c>
      <c r="K129" s="12">
        <v>0</v>
      </c>
      <c r="L129" s="12">
        <v>0</v>
      </c>
      <c r="M129" s="12">
        <v>1</v>
      </c>
    </row>
    <row r="130" spans="1:13" x14ac:dyDescent="0.25">
      <c r="A130" t="s">
        <v>165</v>
      </c>
      <c r="B130">
        <v>0</v>
      </c>
      <c r="K130" s="12">
        <v>0</v>
      </c>
      <c r="L130" s="12">
        <v>0</v>
      </c>
      <c r="M130" s="12">
        <v>1</v>
      </c>
    </row>
    <row r="131" spans="1:13" x14ac:dyDescent="0.25">
      <c r="A131" t="s">
        <v>165</v>
      </c>
      <c r="B131">
        <v>0</v>
      </c>
      <c r="K131" s="12">
        <v>0</v>
      </c>
      <c r="L131" s="12">
        <v>0</v>
      </c>
      <c r="M131" s="12">
        <v>1</v>
      </c>
    </row>
    <row r="132" spans="1:13" x14ac:dyDescent="0.25">
      <c r="A132" t="s">
        <v>165</v>
      </c>
      <c r="B132">
        <v>0</v>
      </c>
      <c r="K132" s="12">
        <v>0</v>
      </c>
      <c r="L132" s="12">
        <v>0</v>
      </c>
      <c r="M132" s="12">
        <v>1</v>
      </c>
    </row>
    <row r="133" spans="1:13" x14ac:dyDescent="0.25">
      <c r="A133" t="s">
        <v>165</v>
      </c>
      <c r="B133">
        <v>0</v>
      </c>
      <c r="K133" s="12">
        <v>0</v>
      </c>
      <c r="L133" s="12">
        <v>0</v>
      </c>
      <c r="M133" s="12">
        <v>1</v>
      </c>
    </row>
    <row r="134" spans="1:13" x14ac:dyDescent="0.25">
      <c r="A134" t="s">
        <v>165</v>
      </c>
      <c r="B134">
        <v>0</v>
      </c>
      <c r="K134" s="12">
        <v>0</v>
      </c>
      <c r="L134" s="12">
        <v>0</v>
      </c>
      <c r="M134" s="12">
        <v>1</v>
      </c>
    </row>
    <row r="135" spans="1:13" x14ac:dyDescent="0.25">
      <c r="A135" t="s">
        <v>165</v>
      </c>
      <c r="B135">
        <v>0</v>
      </c>
      <c r="K135" s="12">
        <v>0</v>
      </c>
      <c r="L135" s="12">
        <v>0</v>
      </c>
      <c r="M135" s="12">
        <v>1</v>
      </c>
    </row>
    <row r="136" spans="1:13" x14ac:dyDescent="0.25">
      <c r="A136" t="s">
        <v>165</v>
      </c>
      <c r="B136">
        <v>0</v>
      </c>
      <c r="K136" s="12">
        <v>0</v>
      </c>
      <c r="L136" s="12">
        <v>0</v>
      </c>
      <c r="M136" s="12">
        <v>1</v>
      </c>
    </row>
    <row r="137" spans="1:13" x14ac:dyDescent="0.25">
      <c r="A137" t="s">
        <v>165</v>
      </c>
      <c r="B137">
        <v>0</v>
      </c>
      <c r="K137" s="12">
        <v>0</v>
      </c>
      <c r="L137" s="12">
        <v>0</v>
      </c>
      <c r="M137" s="12">
        <v>1</v>
      </c>
    </row>
    <row r="138" spans="1:13" x14ac:dyDescent="0.25">
      <c r="A138" t="s">
        <v>67</v>
      </c>
      <c r="B138">
        <v>0</v>
      </c>
      <c r="K138" s="12">
        <v>0</v>
      </c>
      <c r="L138" s="12">
        <v>0</v>
      </c>
      <c r="M138" s="12">
        <v>1</v>
      </c>
    </row>
    <row r="139" spans="1:13" x14ac:dyDescent="0.25">
      <c r="A139" t="s">
        <v>67</v>
      </c>
      <c r="B139">
        <v>0</v>
      </c>
      <c r="K139" s="12">
        <v>0</v>
      </c>
      <c r="L139" s="12">
        <v>0</v>
      </c>
      <c r="M139" s="12">
        <v>1</v>
      </c>
    </row>
    <row r="140" spans="1:13" x14ac:dyDescent="0.25">
      <c r="A140" t="s">
        <v>67</v>
      </c>
      <c r="B140">
        <v>0</v>
      </c>
      <c r="K140" s="12">
        <v>0</v>
      </c>
      <c r="L140" s="12">
        <v>0</v>
      </c>
      <c r="M140" s="12">
        <v>1</v>
      </c>
    </row>
    <row r="141" spans="1:13" x14ac:dyDescent="0.25">
      <c r="A141" t="s">
        <v>67</v>
      </c>
      <c r="B141">
        <v>0</v>
      </c>
      <c r="K141" s="12">
        <v>0</v>
      </c>
      <c r="L141" s="12">
        <v>0</v>
      </c>
      <c r="M141" s="12">
        <v>1</v>
      </c>
    </row>
    <row r="142" spans="1:13" x14ac:dyDescent="0.25">
      <c r="A142" t="s">
        <v>67</v>
      </c>
      <c r="B142">
        <v>0</v>
      </c>
      <c r="K142" s="12">
        <v>0</v>
      </c>
      <c r="L142" s="12">
        <v>0</v>
      </c>
      <c r="M142" s="12">
        <v>1</v>
      </c>
    </row>
    <row r="143" spans="1:13" x14ac:dyDescent="0.25">
      <c r="A143" t="s">
        <v>67</v>
      </c>
      <c r="B143">
        <v>0</v>
      </c>
      <c r="K143" s="12">
        <v>0</v>
      </c>
      <c r="L143" s="12">
        <v>0</v>
      </c>
      <c r="M143" s="12">
        <v>1</v>
      </c>
    </row>
    <row r="144" spans="1:13" x14ac:dyDescent="0.25">
      <c r="A144" t="s">
        <v>67</v>
      </c>
      <c r="B144">
        <v>0</v>
      </c>
      <c r="K144" s="12">
        <v>0</v>
      </c>
      <c r="L144" s="12">
        <v>0</v>
      </c>
      <c r="M144" s="12">
        <v>1</v>
      </c>
    </row>
    <row r="145" spans="1:13" x14ac:dyDescent="0.25">
      <c r="A145" t="s">
        <v>67</v>
      </c>
      <c r="B145">
        <v>0</v>
      </c>
      <c r="K145" s="12">
        <v>0</v>
      </c>
      <c r="L145" s="12">
        <v>0</v>
      </c>
      <c r="M145" s="12">
        <v>1</v>
      </c>
    </row>
    <row r="146" spans="1:13" x14ac:dyDescent="0.25">
      <c r="A146" t="s">
        <v>67</v>
      </c>
      <c r="B146">
        <v>0</v>
      </c>
      <c r="K146" s="12">
        <v>0</v>
      </c>
      <c r="L146" s="12">
        <v>0</v>
      </c>
      <c r="M146" s="12">
        <v>1</v>
      </c>
    </row>
    <row r="147" spans="1:13" x14ac:dyDescent="0.25">
      <c r="A147" t="s">
        <v>67</v>
      </c>
      <c r="B147">
        <v>0</v>
      </c>
      <c r="K147" s="12">
        <v>0</v>
      </c>
      <c r="L147" s="12">
        <v>0</v>
      </c>
      <c r="M147" s="12">
        <v>1</v>
      </c>
    </row>
    <row r="148" spans="1:13" x14ac:dyDescent="0.25">
      <c r="A148" t="s">
        <v>67</v>
      </c>
      <c r="B148">
        <v>0</v>
      </c>
      <c r="K148" s="12">
        <v>0</v>
      </c>
      <c r="L148" s="12">
        <v>0</v>
      </c>
      <c r="M148" s="12">
        <v>1</v>
      </c>
    </row>
    <row r="149" spans="1:13" x14ac:dyDescent="0.25">
      <c r="A149" t="s">
        <v>67</v>
      </c>
      <c r="B149">
        <v>0</v>
      </c>
      <c r="K149" s="12">
        <v>0</v>
      </c>
      <c r="L149" s="12">
        <v>0</v>
      </c>
      <c r="M149" s="12">
        <v>1</v>
      </c>
    </row>
    <row r="150" spans="1:13" x14ac:dyDescent="0.25">
      <c r="A150" t="s">
        <v>165</v>
      </c>
      <c r="B150">
        <v>0</v>
      </c>
      <c r="K150" s="12">
        <v>0</v>
      </c>
      <c r="L150" s="12">
        <v>0</v>
      </c>
      <c r="M150" s="12">
        <v>1</v>
      </c>
    </row>
    <row r="151" spans="1:13" x14ac:dyDescent="0.25">
      <c r="A151" t="s">
        <v>165</v>
      </c>
      <c r="B151">
        <v>0</v>
      </c>
      <c r="K151" s="12">
        <v>0</v>
      </c>
      <c r="L151" s="12">
        <v>0</v>
      </c>
      <c r="M151" s="12">
        <v>1</v>
      </c>
    </row>
    <row r="152" spans="1:13" x14ac:dyDescent="0.25">
      <c r="A152" t="s">
        <v>165</v>
      </c>
      <c r="B152">
        <v>0</v>
      </c>
      <c r="K152" s="12">
        <v>0</v>
      </c>
      <c r="L152" s="12">
        <v>0</v>
      </c>
      <c r="M152" s="12">
        <v>1</v>
      </c>
    </row>
    <row r="153" spans="1:13" x14ac:dyDescent="0.25">
      <c r="A153" t="s">
        <v>165</v>
      </c>
      <c r="B153">
        <v>0</v>
      </c>
      <c r="K153" s="12">
        <v>0</v>
      </c>
      <c r="L153" s="12">
        <v>0</v>
      </c>
      <c r="M153" s="12">
        <v>1</v>
      </c>
    </row>
    <row r="154" spans="1:13" x14ac:dyDescent="0.25">
      <c r="A154" t="s">
        <v>165</v>
      </c>
      <c r="B154">
        <v>0</v>
      </c>
      <c r="K154" s="12">
        <v>0</v>
      </c>
      <c r="L154" s="12">
        <v>0</v>
      </c>
      <c r="M154" s="12">
        <v>1</v>
      </c>
    </row>
    <row r="155" spans="1:13" x14ac:dyDescent="0.25">
      <c r="A155" t="s">
        <v>165</v>
      </c>
      <c r="B155">
        <v>0</v>
      </c>
      <c r="K155" s="12">
        <v>0</v>
      </c>
      <c r="L155" s="12">
        <v>0</v>
      </c>
      <c r="M155" s="12">
        <v>1</v>
      </c>
    </row>
    <row r="156" spans="1:13" x14ac:dyDescent="0.25">
      <c r="A156" t="s">
        <v>165</v>
      </c>
      <c r="B156">
        <v>0</v>
      </c>
      <c r="K156" s="12">
        <v>0</v>
      </c>
      <c r="L156" s="12">
        <v>0</v>
      </c>
      <c r="M156" s="12">
        <v>1</v>
      </c>
    </row>
    <row r="157" spans="1:13" x14ac:dyDescent="0.25">
      <c r="A157" t="s">
        <v>165</v>
      </c>
      <c r="B157">
        <v>0</v>
      </c>
      <c r="K157" s="12">
        <v>0</v>
      </c>
      <c r="L157" s="12">
        <v>0</v>
      </c>
      <c r="M157" s="12">
        <v>1</v>
      </c>
    </row>
    <row r="158" spans="1:13" x14ac:dyDescent="0.25">
      <c r="A158" t="s">
        <v>165</v>
      </c>
      <c r="B158">
        <v>0</v>
      </c>
      <c r="K158" s="12">
        <v>0</v>
      </c>
      <c r="L158" s="12">
        <v>0</v>
      </c>
      <c r="M158" s="12">
        <v>1</v>
      </c>
    </row>
    <row r="159" spans="1:13" x14ac:dyDescent="0.25">
      <c r="A159" t="s">
        <v>165</v>
      </c>
      <c r="B159">
        <v>0</v>
      </c>
      <c r="K159" s="12">
        <v>0</v>
      </c>
      <c r="L159" s="12">
        <v>0</v>
      </c>
      <c r="M159" s="12">
        <v>0</v>
      </c>
    </row>
    <row r="160" spans="1:13" x14ac:dyDescent="0.25">
      <c r="A160" t="s">
        <v>165</v>
      </c>
      <c r="B160">
        <v>0</v>
      </c>
      <c r="K160" s="12">
        <v>0</v>
      </c>
      <c r="L160" s="12">
        <v>0</v>
      </c>
      <c r="M160" s="12">
        <v>0</v>
      </c>
    </row>
    <row r="161" spans="1:13" x14ac:dyDescent="0.25">
      <c r="A161" t="s">
        <v>165</v>
      </c>
      <c r="B161">
        <v>0</v>
      </c>
      <c r="K161" s="12">
        <v>0</v>
      </c>
      <c r="L161" s="12">
        <v>0</v>
      </c>
      <c r="M161" s="12">
        <v>0</v>
      </c>
    </row>
    <row r="162" spans="1:13" x14ac:dyDescent="0.25">
      <c r="A162" t="s">
        <v>165</v>
      </c>
      <c r="B162">
        <v>0</v>
      </c>
      <c r="K162" s="12">
        <v>0</v>
      </c>
      <c r="L162" s="12">
        <v>0</v>
      </c>
      <c r="M162" s="12">
        <v>0</v>
      </c>
    </row>
    <row r="163" spans="1:13" x14ac:dyDescent="0.25">
      <c r="A163" t="s">
        <v>67</v>
      </c>
      <c r="B163">
        <v>1</v>
      </c>
      <c r="K163" s="12">
        <v>0</v>
      </c>
      <c r="L163" s="12">
        <v>0</v>
      </c>
      <c r="M163" s="12">
        <v>0</v>
      </c>
    </row>
    <row r="164" spans="1:13" x14ac:dyDescent="0.25">
      <c r="A164" t="s">
        <v>67</v>
      </c>
      <c r="B164">
        <v>1</v>
      </c>
      <c r="K164" s="12">
        <v>0</v>
      </c>
      <c r="L164" s="12">
        <v>0</v>
      </c>
      <c r="M164" s="12">
        <v>0</v>
      </c>
    </row>
    <row r="165" spans="1:13" x14ac:dyDescent="0.25">
      <c r="A165" t="s">
        <v>67</v>
      </c>
      <c r="B165">
        <v>1</v>
      </c>
      <c r="K165" s="12">
        <v>0</v>
      </c>
      <c r="L165" s="12">
        <v>0</v>
      </c>
      <c r="M165" s="12">
        <v>0</v>
      </c>
    </row>
    <row r="166" spans="1:13" x14ac:dyDescent="0.25">
      <c r="A166" t="s">
        <v>67</v>
      </c>
      <c r="B166">
        <v>1</v>
      </c>
      <c r="K166" s="12">
        <v>0</v>
      </c>
      <c r="L166" s="12">
        <v>0</v>
      </c>
      <c r="M166" s="12">
        <v>0</v>
      </c>
    </row>
    <row r="167" spans="1:13" x14ac:dyDescent="0.25">
      <c r="A167" t="s">
        <v>67</v>
      </c>
      <c r="B167">
        <v>1</v>
      </c>
      <c r="K167" s="12">
        <v>0</v>
      </c>
      <c r="L167" s="12">
        <v>0</v>
      </c>
      <c r="M167" s="12">
        <v>0</v>
      </c>
    </row>
    <row r="168" spans="1:13" x14ac:dyDescent="0.25">
      <c r="A168" t="s">
        <v>67</v>
      </c>
      <c r="B168">
        <v>1</v>
      </c>
      <c r="K168" s="12">
        <v>0</v>
      </c>
      <c r="L168" s="12">
        <v>0</v>
      </c>
      <c r="M168" s="12">
        <v>0</v>
      </c>
    </row>
    <row r="169" spans="1:13" x14ac:dyDescent="0.25">
      <c r="A169" t="s">
        <v>67</v>
      </c>
      <c r="B169">
        <v>1</v>
      </c>
      <c r="K169" s="12">
        <v>0</v>
      </c>
      <c r="L169" s="12">
        <v>0</v>
      </c>
      <c r="M169" s="12">
        <v>0</v>
      </c>
    </row>
    <row r="170" spans="1:13" x14ac:dyDescent="0.25">
      <c r="A170" t="s">
        <v>67</v>
      </c>
      <c r="B170">
        <v>1</v>
      </c>
      <c r="K170" s="12">
        <v>0</v>
      </c>
      <c r="L170" s="12">
        <v>0</v>
      </c>
      <c r="M170" s="12">
        <v>0</v>
      </c>
    </row>
    <row r="171" spans="1:13" x14ac:dyDescent="0.25">
      <c r="A171" t="s">
        <v>67</v>
      </c>
      <c r="B171">
        <v>1</v>
      </c>
      <c r="K171" s="12">
        <v>0</v>
      </c>
      <c r="L171" s="12">
        <v>0</v>
      </c>
      <c r="M171" s="12">
        <v>2</v>
      </c>
    </row>
    <row r="172" spans="1:13" x14ac:dyDescent="0.25">
      <c r="A172" t="s">
        <v>67</v>
      </c>
      <c r="B172">
        <v>1</v>
      </c>
      <c r="K172" s="12">
        <v>0</v>
      </c>
      <c r="L172" s="12">
        <v>0</v>
      </c>
      <c r="M172" s="12">
        <v>2</v>
      </c>
    </row>
    <row r="173" spans="1:13" x14ac:dyDescent="0.25">
      <c r="A173" t="s">
        <v>67</v>
      </c>
      <c r="B173">
        <v>1</v>
      </c>
      <c r="K173" s="12">
        <v>0</v>
      </c>
      <c r="L173" s="12">
        <v>0</v>
      </c>
      <c r="M173" s="12">
        <v>2</v>
      </c>
    </row>
    <row r="174" spans="1:13" x14ac:dyDescent="0.25">
      <c r="A174" t="s">
        <v>67</v>
      </c>
      <c r="B174">
        <v>1</v>
      </c>
      <c r="K174" s="12">
        <v>0</v>
      </c>
      <c r="L174" s="12">
        <v>0</v>
      </c>
      <c r="M174" s="12">
        <v>2</v>
      </c>
    </row>
    <row r="175" spans="1:13" x14ac:dyDescent="0.25">
      <c r="A175" t="s">
        <v>67</v>
      </c>
      <c r="B175">
        <v>1</v>
      </c>
      <c r="K175" s="12">
        <v>0</v>
      </c>
      <c r="L175" s="12">
        <v>0</v>
      </c>
      <c r="M175" s="12">
        <v>2</v>
      </c>
    </row>
    <row r="176" spans="1:13" x14ac:dyDescent="0.25">
      <c r="A176" t="s">
        <v>67</v>
      </c>
      <c r="B176">
        <v>1</v>
      </c>
      <c r="K176" s="12">
        <v>0</v>
      </c>
      <c r="L176" s="12">
        <v>0</v>
      </c>
      <c r="M176" s="12">
        <v>2</v>
      </c>
    </row>
    <row r="177" spans="1:13" x14ac:dyDescent="0.25">
      <c r="A177" t="s">
        <v>67</v>
      </c>
      <c r="B177">
        <v>1</v>
      </c>
      <c r="K177" s="12">
        <v>0</v>
      </c>
      <c r="L177" s="12">
        <v>0</v>
      </c>
      <c r="M177" s="12">
        <v>2</v>
      </c>
    </row>
    <row r="178" spans="1:13" x14ac:dyDescent="0.25">
      <c r="A178" t="s">
        <v>67</v>
      </c>
      <c r="B178">
        <v>1</v>
      </c>
      <c r="K178" s="12">
        <v>0</v>
      </c>
      <c r="L178" s="12">
        <v>0</v>
      </c>
      <c r="M178" s="12">
        <v>2</v>
      </c>
    </row>
    <row r="179" spans="1:13" x14ac:dyDescent="0.25">
      <c r="A179" t="s">
        <v>67</v>
      </c>
      <c r="B179">
        <v>1</v>
      </c>
      <c r="K179" s="12">
        <v>0</v>
      </c>
      <c r="L179" s="12">
        <v>0</v>
      </c>
      <c r="M179" s="12">
        <v>2</v>
      </c>
    </row>
    <row r="180" spans="1:13" x14ac:dyDescent="0.25">
      <c r="A180" t="s">
        <v>67</v>
      </c>
      <c r="B180">
        <v>1</v>
      </c>
      <c r="K180" s="12">
        <v>0</v>
      </c>
      <c r="L180" s="12">
        <v>0</v>
      </c>
      <c r="M180" s="12">
        <v>2</v>
      </c>
    </row>
    <row r="181" spans="1:13" x14ac:dyDescent="0.25">
      <c r="A181" t="s">
        <v>67</v>
      </c>
      <c r="B181">
        <v>0</v>
      </c>
      <c r="K181" s="12">
        <v>0</v>
      </c>
      <c r="L181" s="12">
        <v>0</v>
      </c>
      <c r="M181" s="12">
        <v>2</v>
      </c>
    </row>
    <row r="182" spans="1:13" x14ac:dyDescent="0.25">
      <c r="A182" t="s">
        <v>67</v>
      </c>
      <c r="B182">
        <v>0</v>
      </c>
      <c r="K182" s="12">
        <v>0</v>
      </c>
      <c r="L182" s="12">
        <v>0</v>
      </c>
      <c r="M182" s="12">
        <v>2</v>
      </c>
    </row>
    <row r="183" spans="1:13" x14ac:dyDescent="0.25">
      <c r="A183" t="s">
        <v>67</v>
      </c>
      <c r="B183">
        <v>0</v>
      </c>
      <c r="K183" s="12">
        <v>0</v>
      </c>
      <c r="L183" s="12">
        <v>0</v>
      </c>
      <c r="M183" s="12">
        <v>2</v>
      </c>
    </row>
    <row r="184" spans="1:13" x14ac:dyDescent="0.25">
      <c r="A184" t="s">
        <v>67</v>
      </c>
      <c r="B184">
        <v>0</v>
      </c>
      <c r="K184" s="12">
        <v>0</v>
      </c>
      <c r="L184" s="12">
        <v>0</v>
      </c>
      <c r="M184" s="12">
        <v>2</v>
      </c>
    </row>
    <row r="185" spans="1:13" x14ac:dyDescent="0.25">
      <c r="A185" t="s">
        <v>67</v>
      </c>
      <c r="B185">
        <v>0</v>
      </c>
      <c r="K185" s="12">
        <v>0</v>
      </c>
      <c r="L185" s="12">
        <v>0</v>
      </c>
      <c r="M185" s="12">
        <v>2</v>
      </c>
    </row>
    <row r="186" spans="1:13" x14ac:dyDescent="0.25">
      <c r="A186" t="s">
        <v>67</v>
      </c>
      <c r="B186">
        <v>0</v>
      </c>
      <c r="K186" s="12">
        <v>0</v>
      </c>
      <c r="L186" s="12">
        <v>0</v>
      </c>
      <c r="M186" s="12">
        <v>2</v>
      </c>
    </row>
    <row r="187" spans="1:13" x14ac:dyDescent="0.25">
      <c r="A187" t="s">
        <v>165</v>
      </c>
      <c r="B187">
        <v>0</v>
      </c>
      <c r="K187" s="12">
        <v>0</v>
      </c>
      <c r="L187" s="12">
        <v>0</v>
      </c>
      <c r="M187" s="12">
        <v>2</v>
      </c>
    </row>
    <row r="188" spans="1:13" x14ac:dyDescent="0.25">
      <c r="A188" t="s">
        <v>165</v>
      </c>
      <c r="B188">
        <v>0</v>
      </c>
      <c r="K188" s="12">
        <v>0</v>
      </c>
      <c r="L188" s="12">
        <v>0</v>
      </c>
      <c r="M188" s="12">
        <v>2</v>
      </c>
    </row>
    <row r="189" spans="1:13" x14ac:dyDescent="0.25">
      <c r="A189" t="s">
        <v>165</v>
      </c>
      <c r="B189">
        <v>0</v>
      </c>
      <c r="K189" s="12">
        <v>0</v>
      </c>
      <c r="L189" s="12">
        <v>0</v>
      </c>
      <c r="M189" s="12">
        <v>2</v>
      </c>
    </row>
    <row r="190" spans="1:13" x14ac:dyDescent="0.25">
      <c r="A190" t="s">
        <v>165</v>
      </c>
      <c r="B190">
        <v>0</v>
      </c>
      <c r="K190" s="12">
        <v>0</v>
      </c>
      <c r="L190" s="12">
        <v>0</v>
      </c>
      <c r="M190" s="12">
        <v>2</v>
      </c>
    </row>
    <row r="191" spans="1:13" x14ac:dyDescent="0.25">
      <c r="A191" t="s">
        <v>165</v>
      </c>
      <c r="B191">
        <v>0</v>
      </c>
      <c r="K191" s="12">
        <v>0</v>
      </c>
      <c r="L191" s="12">
        <v>0</v>
      </c>
      <c r="M191" s="12">
        <v>2</v>
      </c>
    </row>
    <row r="192" spans="1:13" x14ac:dyDescent="0.25">
      <c r="A192" t="s">
        <v>165</v>
      </c>
      <c r="B192">
        <v>0</v>
      </c>
      <c r="K192" s="12">
        <v>0</v>
      </c>
      <c r="L192" s="12">
        <v>0</v>
      </c>
      <c r="M192" s="12">
        <v>2</v>
      </c>
    </row>
    <row r="193" spans="1:13" x14ac:dyDescent="0.25">
      <c r="A193" t="s">
        <v>165</v>
      </c>
      <c r="B193">
        <v>0</v>
      </c>
      <c r="K193" s="12">
        <v>0</v>
      </c>
      <c r="L193" s="12">
        <v>0</v>
      </c>
      <c r="M193" s="12">
        <v>2</v>
      </c>
    </row>
    <row r="194" spans="1:13" x14ac:dyDescent="0.25">
      <c r="A194" t="s">
        <v>165</v>
      </c>
      <c r="B194">
        <v>0</v>
      </c>
      <c r="K194" s="12">
        <v>0</v>
      </c>
      <c r="L194" s="12">
        <v>0</v>
      </c>
      <c r="M194" s="12">
        <v>2</v>
      </c>
    </row>
    <row r="195" spans="1:13" x14ac:dyDescent="0.25">
      <c r="A195" t="s">
        <v>165</v>
      </c>
      <c r="B195">
        <v>0</v>
      </c>
      <c r="K195" s="12">
        <v>0</v>
      </c>
      <c r="L195" s="12">
        <v>0</v>
      </c>
      <c r="M195" s="12">
        <v>2</v>
      </c>
    </row>
    <row r="196" spans="1:13" x14ac:dyDescent="0.25">
      <c r="A196" t="s">
        <v>165</v>
      </c>
      <c r="B196">
        <v>0</v>
      </c>
      <c r="K196" s="12">
        <v>0</v>
      </c>
      <c r="L196" s="12">
        <v>0</v>
      </c>
      <c r="M196" s="12">
        <v>2</v>
      </c>
    </row>
    <row r="197" spans="1:13" x14ac:dyDescent="0.25">
      <c r="A197" t="s">
        <v>165</v>
      </c>
      <c r="B197">
        <v>0</v>
      </c>
      <c r="K197" s="12">
        <v>0</v>
      </c>
      <c r="L197" s="12">
        <v>0</v>
      </c>
      <c r="M197" s="12">
        <v>2</v>
      </c>
    </row>
    <row r="198" spans="1:13" x14ac:dyDescent="0.25">
      <c r="A198" t="s">
        <v>165</v>
      </c>
      <c r="B198">
        <v>0</v>
      </c>
      <c r="K198" s="12">
        <v>0</v>
      </c>
      <c r="L198" s="12">
        <v>0</v>
      </c>
      <c r="M198" s="12">
        <v>2</v>
      </c>
    </row>
    <row r="199" spans="1:13" x14ac:dyDescent="0.25">
      <c r="A199" t="s">
        <v>165</v>
      </c>
      <c r="B199">
        <v>0</v>
      </c>
      <c r="K199" s="12">
        <v>1</v>
      </c>
      <c r="L199" s="12">
        <v>0</v>
      </c>
      <c r="M199" s="12">
        <v>2</v>
      </c>
    </row>
    <row r="200" spans="1:13" x14ac:dyDescent="0.25">
      <c r="A200" t="s">
        <v>165</v>
      </c>
      <c r="B200">
        <v>0</v>
      </c>
      <c r="K200" s="12">
        <v>1</v>
      </c>
      <c r="L200" s="12">
        <v>0</v>
      </c>
      <c r="M200" s="12">
        <v>2</v>
      </c>
    </row>
    <row r="201" spans="1:13" x14ac:dyDescent="0.25">
      <c r="A201" t="s">
        <v>165</v>
      </c>
      <c r="B201">
        <v>0</v>
      </c>
      <c r="K201" s="12">
        <v>1</v>
      </c>
      <c r="L201" s="12">
        <v>0</v>
      </c>
      <c r="M201" s="12">
        <v>2</v>
      </c>
    </row>
    <row r="202" spans="1:13" x14ac:dyDescent="0.25">
      <c r="A202" t="s">
        <v>165</v>
      </c>
      <c r="B202">
        <v>0</v>
      </c>
      <c r="K202" s="12">
        <v>1</v>
      </c>
      <c r="L202" s="12">
        <v>0</v>
      </c>
      <c r="M202" s="12">
        <v>2</v>
      </c>
    </row>
    <row r="203" spans="1:13" x14ac:dyDescent="0.25">
      <c r="A203" t="s">
        <v>165</v>
      </c>
      <c r="B203">
        <v>0</v>
      </c>
      <c r="K203" s="12">
        <v>1</v>
      </c>
      <c r="L203" s="12">
        <v>0</v>
      </c>
      <c r="M203" s="12">
        <v>2</v>
      </c>
    </row>
    <row r="204" spans="1:13" x14ac:dyDescent="0.25">
      <c r="A204" t="s">
        <v>165</v>
      </c>
      <c r="B204">
        <v>0</v>
      </c>
      <c r="K204" s="12">
        <v>1</v>
      </c>
      <c r="L204" s="12">
        <v>0</v>
      </c>
      <c r="M204" s="12">
        <v>2</v>
      </c>
    </row>
    <row r="205" spans="1:13" x14ac:dyDescent="0.25">
      <c r="A205" t="s">
        <v>165</v>
      </c>
      <c r="B205">
        <v>0</v>
      </c>
      <c r="K205" s="12">
        <v>1</v>
      </c>
      <c r="L205" s="12">
        <v>0</v>
      </c>
      <c r="M205" s="12">
        <v>2</v>
      </c>
    </row>
    <row r="206" spans="1:13" x14ac:dyDescent="0.25">
      <c r="A206" t="s">
        <v>165</v>
      </c>
      <c r="B206">
        <v>0</v>
      </c>
      <c r="K206" s="12">
        <v>1</v>
      </c>
      <c r="L206" s="12">
        <v>0</v>
      </c>
      <c r="M206" s="12">
        <v>2</v>
      </c>
    </row>
    <row r="207" spans="1:13" x14ac:dyDescent="0.25">
      <c r="A207" t="s">
        <v>165</v>
      </c>
      <c r="B207">
        <v>0</v>
      </c>
      <c r="K207" s="12">
        <v>1</v>
      </c>
      <c r="L207" s="12">
        <v>0</v>
      </c>
      <c r="M207" s="12">
        <v>0</v>
      </c>
    </row>
    <row r="208" spans="1:13" x14ac:dyDescent="0.25">
      <c r="A208" t="s">
        <v>165</v>
      </c>
      <c r="B208">
        <v>0</v>
      </c>
      <c r="K208" s="12">
        <v>1</v>
      </c>
      <c r="L208" s="12">
        <v>0</v>
      </c>
      <c r="M208" s="12">
        <v>0</v>
      </c>
    </row>
    <row r="209" spans="1:13" x14ac:dyDescent="0.25">
      <c r="A209" t="s">
        <v>165</v>
      </c>
      <c r="B209">
        <v>0</v>
      </c>
      <c r="K209" s="12">
        <v>1</v>
      </c>
      <c r="L209" s="12">
        <v>0</v>
      </c>
      <c r="M209" s="12">
        <v>0</v>
      </c>
    </row>
    <row r="210" spans="1:13" x14ac:dyDescent="0.25">
      <c r="A210" t="s">
        <v>165</v>
      </c>
      <c r="B210">
        <v>0</v>
      </c>
      <c r="K210" s="12">
        <v>1</v>
      </c>
      <c r="L210" s="12">
        <v>0</v>
      </c>
      <c r="M210" s="12">
        <v>0</v>
      </c>
    </row>
    <row r="211" spans="1:13" x14ac:dyDescent="0.25">
      <c r="A211" t="s">
        <v>165</v>
      </c>
      <c r="B211">
        <v>0</v>
      </c>
      <c r="K211" s="12">
        <v>1</v>
      </c>
      <c r="L211" s="12">
        <v>0</v>
      </c>
      <c r="M211" s="12">
        <v>0</v>
      </c>
    </row>
    <row r="212" spans="1:13" x14ac:dyDescent="0.25">
      <c r="A212" t="s">
        <v>165</v>
      </c>
      <c r="B212">
        <v>0</v>
      </c>
      <c r="K212" s="12">
        <v>1</v>
      </c>
      <c r="L212" s="12">
        <v>0</v>
      </c>
      <c r="M212" s="12">
        <v>0</v>
      </c>
    </row>
    <row r="213" spans="1:13" x14ac:dyDescent="0.25">
      <c r="A213" t="s">
        <v>67</v>
      </c>
      <c r="B213">
        <v>0</v>
      </c>
      <c r="K213" s="12">
        <v>1</v>
      </c>
      <c r="L213" s="12">
        <v>0</v>
      </c>
      <c r="M213" s="12">
        <v>0</v>
      </c>
    </row>
    <row r="214" spans="1:13" x14ac:dyDescent="0.25">
      <c r="A214" t="s">
        <v>67</v>
      </c>
      <c r="B214">
        <v>0</v>
      </c>
      <c r="K214" s="12">
        <v>1</v>
      </c>
      <c r="L214" s="12">
        <v>0</v>
      </c>
      <c r="M214" s="12">
        <v>0</v>
      </c>
    </row>
    <row r="215" spans="1:13" x14ac:dyDescent="0.25">
      <c r="A215" t="s">
        <v>67</v>
      </c>
      <c r="B215">
        <v>0</v>
      </c>
      <c r="K215" s="12">
        <v>1</v>
      </c>
      <c r="L215" s="12">
        <v>0</v>
      </c>
      <c r="M215" s="12">
        <v>0</v>
      </c>
    </row>
    <row r="216" spans="1:13" x14ac:dyDescent="0.25">
      <c r="A216" t="s">
        <v>67</v>
      </c>
      <c r="B216">
        <v>0</v>
      </c>
      <c r="K216" s="12">
        <v>1</v>
      </c>
      <c r="L216" s="12">
        <v>0</v>
      </c>
      <c r="M216" s="12">
        <v>0</v>
      </c>
    </row>
    <row r="217" spans="1:13" x14ac:dyDescent="0.25">
      <c r="A217" t="s">
        <v>67</v>
      </c>
      <c r="B217">
        <v>0</v>
      </c>
      <c r="K217" s="12">
        <v>1</v>
      </c>
      <c r="L217" s="12">
        <v>0</v>
      </c>
      <c r="M217" s="12">
        <v>0</v>
      </c>
    </row>
    <row r="218" spans="1:13" x14ac:dyDescent="0.25">
      <c r="A218" t="s">
        <v>67</v>
      </c>
      <c r="B218">
        <v>0</v>
      </c>
      <c r="K218" s="12">
        <v>1</v>
      </c>
      <c r="L218" s="12">
        <v>0</v>
      </c>
      <c r="M218" s="12">
        <v>0</v>
      </c>
    </row>
    <row r="219" spans="1:13" x14ac:dyDescent="0.25">
      <c r="A219" t="s">
        <v>165</v>
      </c>
      <c r="B219">
        <v>1</v>
      </c>
      <c r="K219" s="12">
        <v>1</v>
      </c>
      <c r="L219" s="12">
        <v>0</v>
      </c>
      <c r="M219" s="12">
        <v>0</v>
      </c>
    </row>
    <row r="220" spans="1:13" x14ac:dyDescent="0.25">
      <c r="A220" t="s">
        <v>165</v>
      </c>
      <c r="B220">
        <v>1</v>
      </c>
      <c r="K220" s="12">
        <v>1</v>
      </c>
      <c r="L220" s="12">
        <v>0</v>
      </c>
      <c r="M220" s="12">
        <v>0</v>
      </c>
    </row>
    <row r="221" spans="1:13" x14ac:dyDescent="0.25">
      <c r="A221" t="s">
        <v>165</v>
      </c>
      <c r="B221">
        <v>1</v>
      </c>
      <c r="K221" s="12">
        <v>1</v>
      </c>
      <c r="L221" s="12">
        <v>0</v>
      </c>
      <c r="M221" s="12">
        <v>0</v>
      </c>
    </row>
    <row r="222" spans="1:13" x14ac:dyDescent="0.25">
      <c r="A222" t="s">
        <v>165</v>
      </c>
      <c r="B222">
        <v>1</v>
      </c>
      <c r="K222" s="12">
        <v>1</v>
      </c>
      <c r="L222" s="12">
        <v>0</v>
      </c>
      <c r="M222" s="12">
        <v>0</v>
      </c>
    </row>
    <row r="223" spans="1:13" x14ac:dyDescent="0.25">
      <c r="A223" t="s">
        <v>165</v>
      </c>
      <c r="B223">
        <v>1</v>
      </c>
      <c r="K223" s="12">
        <v>1</v>
      </c>
      <c r="L223" s="12">
        <v>0</v>
      </c>
      <c r="M223" s="12">
        <v>0</v>
      </c>
    </row>
    <row r="224" spans="1:13" x14ac:dyDescent="0.25">
      <c r="A224" t="s">
        <v>165</v>
      </c>
      <c r="B224">
        <v>1</v>
      </c>
      <c r="K224" s="12">
        <v>1</v>
      </c>
      <c r="L224" s="12">
        <v>0</v>
      </c>
      <c r="M224" s="12">
        <v>0</v>
      </c>
    </row>
    <row r="225" spans="1:13" x14ac:dyDescent="0.25">
      <c r="A225" t="s">
        <v>165</v>
      </c>
      <c r="B225">
        <v>1</v>
      </c>
      <c r="K225" s="12">
        <v>1</v>
      </c>
      <c r="L225" s="12">
        <v>0</v>
      </c>
      <c r="M225" s="12">
        <v>0</v>
      </c>
    </row>
    <row r="226" spans="1:13" x14ac:dyDescent="0.25">
      <c r="A226" t="s">
        <v>165</v>
      </c>
      <c r="B226">
        <v>1</v>
      </c>
      <c r="K226" s="12">
        <v>1</v>
      </c>
      <c r="L226" s="12">
        <v>0</v>
      </c>
      <c r="M226" s="12">
        <v>0</v>
      </c>
    </row>
    <row r="227" spans="1:13" x14ac:dyDescent="0.25">
      <c r="A227" t="s">
        <v>165</v>
      </c>
      <c r="B227">
        <v>1</v>
      </c>
      <c r="K227" s="12">
        <v>1</v>
      </c>
      <c r="L227" s="12">
        <v>0</v>
      </c>
      <c r="M227" s="12">
        <v>0</v>
      </c>
    </row>
    <row r="228" spans="1:13" x14ac:dyDescent="0.25">
      <c r="A228" t="s">
        <v>165</v>
      </c>
      <c r="B228">
        <v>1</v>
      </c>
      <c r="K228" s="12">
        <v>1</v>
      </c>
      <c r="L228" s="12">
        <v>0</v>
      </c>
      <c r="M228" s="12">
        <v>0</v>
      </c>
    </row>
    <row r="229" spans="1:13" x14ac:dyDescent="0.25">
      <c r="A229" t="s">
        <v>165</v>
      </c>
      <c r="B229">
        <v>1</v>
      </c>
      <c r="K229" s="12">
        <v>1</v>
      </c>
      <c r="L229" s="12">
        <v>0</v>
      </c>
      <c r="M229" s="12">
        <v>0</v>
      </c>
    </row>
    <row r="230" spans="1:13" x14ac:dyDescent="0.25">
      <c r="A230" t="s">
        <v>165</v>
      </c>
      <c r="B230">
        <v>1</v>
      </c>
      <c r="K230" s="12">
        <v>1</v>
      </c>
      <c r="L230" s="12">
        <v>0</v>
      </c>
      <c r="M230" s="12">
        <v>0</v>
      </c>
    </row>
    <row r="231" spans="1:13" x14ac:dyDescent="0.25">
      <c r="A231" t="s">
        <v>165</v>
      </c>
      <c r="B231">
        <v>1</v>
      </c>
      <c r="K231" s="12">
        <v>1</v>
      </c>
      <c r="L231" s="12">
        <v>0</v>
      </c>
      <c r="M231" s="12">
        <v>0</v>
      </c>
    </row>
    <row r="232" spans="1:13" x14ac:dyDescent="0.25">
      <c r="A232" t="s">
        <v>165</v>
      </c>
      <c r="B232">
        <v>0</v>
      </c>
      <c r="K232" s="12">
        <v>1</v>
      </c>
      <c r="L232" s="12">
        <v>0</v>
      </c>
      <c r="M232" s="12">
        <v>0</v>
      </c>
    </row>
    <row r="233" spans="1:13" x14ac:dyDescent="0.25">
      <c r="A233" t="s">
        <v>165</v>
      </c>
      <c r="B233">
        <v>0</v>
      </c>
      <c r="K233" s="12">
        <v>1</v>
      </c>
      <c r="L233" s="12">
        <v>0</v>
      </c>
      <c r="M233" s="12">
        <v>0</v>
      </c>
    </row>
    <row r="234" spans="1:13" x14ac:dyDescent="0.25">
      <c r="A234" t="s">
        <v>165</v>
      </c>
      <c r="B234">
        <v>0</v>
      </c>
      <c r="K234" s="12">
        <v>1</v>
      </c>
      <c r="L234" s="12">
        <v>1</v>
      </c>
      <c r="M234" s="12">
        <v>0</v>
      </c>
    </row>
    <row r="235" spans="1:13" x14ac:dyDescent="0.25">
      <c r="A235" t="s">
        <v>165</v>
      </c>
      <c r="B235">
        <v>0</v>
      </c>
      <c r="K235" s="12">
        <v>1</v>
      </c>
      <c r="L235" s="12">
        <v>1</v>
      </c>
      <c r="M235" s="12">
        <v>0</v>
      </c>
    </row>
    <row r="236" spans="1:13" x14ac:dyDescent="0.25">
      <c r="A236" t="s">
        <v>165</v>
      </c>
      <c r="B236">
        <v>0</v>
      </c>
      <c r="K236" s="12">
        <v>1</v>
      </c>
      <c r="L236" s="12">
        <v>1</v>
      </c>
      <c r="M236" s="12">
        <v>0</v>
      </c>
    </row>
    <row r="237" spans="1:13" x14ac:dyDescent="0.25">
      <c r="A237" t="s">
        <v>165</v>
      </c>
      <c r="B237">
        <v>0</v>
      </c>
      <c r="K237" s="12">
        <v>1</v>
      </c>
      <c r="L237" s="12">
        <v>1</v>
      </c>
      <c r="M237" s="12">
        <v>0</v>
      </c>
    </row>
    <row r="238" spans="1:13" x14ac:dyDescent="0.25">
      <c r="A238" t="s">
        <v>165</v>
      </c>
      <c r="B238">
        <v>0</v>
      </c>
      <c r="K238" s="12">
        <v>1</v>
      </c>
      <c r="L238" s="12">
        <v>1</v>
      </c>
      <c r="M238" s="12">
        <v>0</v>
      </c>
    </row>
    <row r="239" spans="1:13" x14ac:dyDescent="0.25">
      <c r="A239" t="s">
        <v>165</v>
      </c>
      <c r="B239">
        <v>0</v>
      </c>
      <c r="K239" s="12">
        <v>1</v>
      </c>
      <c r="L239" s="12">
        <v>1</v>
      </c>
      <c r="M239" s="12">
        <v>0</v>
      </c>
    </row>
    <row r="240" spans="1:13" x14ac:dyDescent="0.25">
      <c r="A240" t="s">
        <v>165</v>
      </c>
      <c r="B240">
        <v>0</v>
      </c>
      <c r="K240" s="12">
        <v>1</v>
      </c>
      <c r="L240" s="12">
        <v>1</v>
      </c>
      <c r="M240" s="12">
        <v>0</v>
      </c>
    </row>
    <row r="241" spans="1:13" x14ac:dyDescent="0.25">
      <c r="A241" t="s">
        <v>165</v>
      </c>
      <c r="B241">
        <v>0</v>
      </c>
      <c r="K241" s="12">
        <v>1</v>
      </c>
      <c r="L241" s="12">
        <v>1</v>
      </c>
      <c r="M241" s="12">
        <v>0</v>
      </c>
    </row>
    <row r="242" spans="1:13" x14ac:dyDescent="0.25">
      <c r="A242" t="s">
        <v>165</v>
      </c>
      <c r="B242">
        <v>0</v>
      </c>
      <c r="K242" s="12">
        <v>1</v>
      </c>
      <c r="L242" s="12">
        <v>1</v>
      </c>
      <c r="M242" s="12">
        <v>0</v>
      </c>
    </row>
    <row r="243" spans="1:13" x14ac:dyDescent="0.25">
      <c r="A243" t="s">
        <v>165</v>
      </c>
      <c r="B243">
        <v>0</v>
      </c>
      <c r="K243" s="12">
        <v>1</v>
      </c>
      <c r="L243" s="12">
        <v>1</v>
      </c>
      <c r="M243" s="12">
        <v>0</v>
      </c>
    </row>
    <row r="244" spans="1:13" x14ac:dyDescent="0.25">
      <c r="A244" t="s">
        <v>165</v>
      </c>
      <c r="B244">
        <v>0</v>
      </c>
      <c r="K244" s="12">
        <v>1</v>
      </c>
      <c r="L244" s="12">
        <v>1</v>
      </c>
      <c r="M244" s="12">
        <v>0</v>
      </c>
    </row>
    <row r="245" spans="1:13" x14ac:dyDescent="0.25">
      <c r="A245" t="s">
        <v>67</v>
      </c>
      <c r="B245">
        <v>0</v>
      </c>
      <c r="K245" s="12">
        <v>1</v>
      </c>
      <c r="L245" s="12">
        <v>1</v>
      </c>
      <c r="M245" s="12">
        <v>0</v>
      </c>
    </row>
    <row r="246" spans="1:13" x14ac:dyDescent="0.25">
      <c r="A246" t="s">
        <v>67</v>
      </c>
      <c r="B246">
        <v>0</v>
      </c>
      <c r="K246" s="12">
        <v>1</v>
      </c>
      <c r="L246" s="12">
        <v>1</v>
      </c>
      <c r="M246" s="12">
        <v>0</v>
      </c>
    </row>
    <row r="247" spans="1:13" x14ac:dyDescent="0.25">
      <c r="A247" t="s">
        <v>67</v>
      </c>
      <c r="B247">
        <v>0</v>
      </c>
      <c r="K247" s="12">
        <v>1</v>
      </c>
      <c r="L247" s="12">
        <v>1</v>
      </c>
      <c r="M247" s="12">
        <v>0</v>
      </c>
    </row>
    <row r="248" spans="1:13" x14ac:dyDescent="0.25">
      <c r="A248" t="s">
        <v>67</v>
      </c>
      <c r="B248">
        <v>0</v>
      </c>
      <c r="K248" s="12">
        <v>1</v>
      </c>
      <c r="L248" s="12">
        <v>1</v>
      </c>
      <c r="M248" s="12">
        <v>0</v>
      </c>
    </row>
    <row r="249" spans="1:13" x14ac:dyDescent="0.25">
      <c r="A249" t="s">
        <v>67</v>
      </c>
      <c r="B249">
        <v>0</v>
      </c>
      <c r="K249" s="12">
        <v>1</v>
      </c>
      <c r="L249" s="12">
        <v>1</v>
      </c>
      <c r="M249" s="12">
        <v>0</v>
      </c>
    </row>
    <row r="250" spans="1:13" x14ac:dyDescent="0.25">
      <c r="A250" t="s">
        <v>67</v>
      </c>
      <c r="B250">
        <v>0</v>
      </c>
      <c r="K250" s="12">
        <v>1</v>
      </c>
      <c r="L250" s="12">
        <v>1</v>
      </c>
      <c r="M250" s="12">
        <v>0</v>
      </c>
    </row>
    <row r="251" spans="1:13" x14ac:dyDescent="0.25">
      <c r="A251" t="s">
        <v>251</v>
      </c>
      <c r="B251">
        <v>0</v>
      </c>
      <c r="K251" s="12">
        <v>1</v>
      </c>
      <c r="L251" s="12">
        <v>1</v>
      </c>
      <c r="M251" s="12">
        <v>0</v>
      </c>
    </row>
    <row r="252" spans="1:13" x14ac:dyDescent="0.25">
      <c r="A252" t="s">
        <v>251</v>
      </c>
      <c r="B252">
        <v>0</v>
      </c>
      <c r="K252" s="12">
        <v>1</v>
      </c>
      <c r="L252" s="12">
        <v>1</v>
      </c>
      <c r="M252" s="12">
        <v>0</v>
      </c>
    </row>
    <row r="253" spans="1:13" x14ac:dyDescent="0.25">
      <c r="A253" t="s">
        <v>267</v>
      </c>
      <c r="B253">
        <v>1</v>
      </c>
      <c r="K253" s="12">
        <v>1</v>
      </c>
      <c r="L253" s="12">
        <v>1</v>
      </c>
      <c r="M253" s="12">
        <v>0</v>
      </c>
    </row>
    <row r="254" spans="1:13" x14ac:dyDescent="0.25">
      <c r="A254" t="s">
        <v>267</v>
      </c>
      <c r="B254">
        <v>1</v>
      </c>
      <c r="K254" s="12">
        <v>1</v>
      </c>
      <c r="L254" s="12">
        <v>1</v>
      </c>
      <c r="M254" s="12">
        <v>0</v>
      </c>
    </row>
    <row r="255" spans="1:13" x14ac:dyDescent="0.25">
      <c r="A255" t="s">
        <v>267</v>
      </c>
      <c r="B255">
        <v>1</v>
      </c>
      <c r="K255" s="12">
        <v>0</v>
      </c>
      <c r="L255" s="12">
        <v>1</v>
      </c>
      <c r="M255" s="12">
        <v>0</v>
      </c>
    </row>
    <row r="256" spans="1:13" x14ac:dyDescent="0.25">
      <c r="A256" t="s">
        <v>267</v>
      </c>
      <c r="B256">
        <v>1</v>
      </c>
      <c r="K256" s="12">
        <v>0</v>
      </c>
      <c r="L256" s="12">
        <v>1</v>
      </c>
      <c r="M256" s="12">
        <v>0</v>
      </c>
    </row>
    <row r="257" spans="1:13" x14ac:dyDescent="0.25">
      <c r="A257" t="s">
        <v>267</v>
      </c>
      <c r="B257">
        <v>0</v>
      </c>
      <c r="K257" s="12">
        <v>0</v>
      </c>
      <c r="L257" s="12">
        <v>1</v>
      </c>
      <c r="M257" s="12">
        <v>0</v>
      </c>
    </row>
    <row r="258" spans="1:13" x14ac:dyDescent="0.25">
      <c r="A258" t="s">
        <v>267</v>
      </c>
      <c r="B258">
        <v>0</v>
      </c>
      <c r="K258" s="12">
        <v>0</v>
      </c>
      <c r="L258" s="12">
        <v>1</v>
      </c>
      <c r="M258" s="12">
        <v>0</v>
      </c>
    </row>
    <row r="259" spans="1:13" x14ac:dyDescent="0.25">
      <c r="A259" t="s">
        <v>267</v>
      </c>
      <c r="B259">
        <v>0</v>
      </c>
      <c r="K259" s="12">
        <v>0</v>
      </c>
      <c r="L259" s="12">
        <v>1</v>
      </c>
      <c r="M259" s="12">
        <v>0</v>
      </c>
    </row>
    <row r="260" spans="1:13" x14ac:dyDescent="0.25">
      <c r="A260" t="s">
        <v>267</v>
      </c>
      <c r="B260">
        <v>0</v>
      </c>
      <c r="K260" s="12">
        <v>0</v>
      </c>
      <c r="L260" s="12">
        <v>1</v>
      </c>
      <c r="M260" s="12">
        <v>0</v>
      </c>
    </row>
    <row r="261" spans="1:13" x14ac:dyDescent="0.25">
      <c r="A261" t="s">
        <v>165</v>
      </c>
      <c r="B261">
        <v>1</v>
      </c>
      <c r="K261" s="12">
        <v>0</v>
      </c>
      <c r="L261" s="12">
        <v>1</v>
      </c>
      <c r="M261" s="12">
        <v>0</v>
      </c>
    </row>
    <row r="262" spans="1:13" x14ac:dyDescent="0.25">
      <c r="A262" t="s">
        <v>165</v>
      </c>
      <c r="B262">
        <v>1</v>
      </c>
      <c r="K262" s="12">
        <v>0</v>
      </c>
      <c r="L262" s="12">
        <v>1</v>
      </c>
      <c r="M262" s="12">
        <v>0</v>
      </c>
    </row>
    <row r="263" spans="1:13" x14ac:dyDescent="0.25">
      <c r="A263" t="s">
        <v>165</v>
      </c>
      <c r="B263">
        <v>1</v>
      </c>
      <c r="K263" s="12">
        <v>0</v>
      </c>
      <c r="L263" s="12">
        <v>1</v>
      </c>
      <c r="M263" s="12">
        <v>0</v>
      </c>
    </row>
    <row r="264" spans="1:13" x14ac:dyDescent="0.25">
      <c r="A264" t="s">
        <v>165</v>
      </c>
      <c r="B264">
        <v>1</v>
      </c>
      <c r="K264" s="12">
        <v>0</v>
      </c>
      <c r="L264" s="12">
        <v>1</v>
      </c>
      <c r="M264" s="12">
        <v>0</v>
      </c>
    </row>
    <row r="265" spans="1:13" x14ac:dyDescent="0.25">
      <c r="A265" t="s">
        <v>165</v>
      </c>
      <c r="B265">
        <v>1</v>
      </c>
      <c r="K265" s="12">
        <v>0</v>
      </c>
      <c r="L265" s="12">
        <v>1</v>
      </c>
      <c r="M265" s="12">
        <v>0</v>
      </c>
    </row>
    <row r="266" spans="1:13" x14ac:dyDescent="0.25">
      <c r="A266" t="s">
        <v>165</v>
      </c>
      <c r="B266">
        <v>1</v>
      </c>
      <c r="K266" s="12">
        <v>0</v>
      </c>
      <c r="L266" s="12">
        <v>1</v>
      </c>
      <c r="M266" s="12">
        <v>0</v>
      </c>
    </row>
    <row r="267" spans="1:13" x14ac:dyDescent="0.25">
      <c r="A267" t="s">
        <v>165</v>
      </c>
      <c r="B267">
        <v>1</v>
      </c>
      <c r="K267" s="12">
        <v>0</v>
      </c>
      <c r="L267" s="12">
        <v>1</v>
      </c>
      <c r="M267" s="12">
        <v>0</v>
      </c>
    </row>
    <row r="268" spans="1:13" x14ac:dyDescent="0.25">
      <c r="A268" t="s">
        <v>165</v>
      </c>
      <c r="B268">
        <v>1</v>
      </c>
      <c r="K268" s="12">
        <v>0</v>
      </c>
      <c r="L268" s="12">
        <v>1</v>
      </c>
      <c r="M268" s="12">
        <v>0</v>
      </c>
    </row>
    <row r="269" spans="1:13" x14ac:dyDescent="0.25">
      <c r="A269" t="s">
        <v>165</v>
      </c>
      <c r="B269">
        <v>1</v>
      </c>
      <c r="K269" s="12">
        <v>0</v>
      </c>
      <c r="L269" s="12">
        <v>1</v>
      </c>
      <c r="M269" s="12">
        <v>0</v>
      </c>
    </row>
    <row r="270" spans="1:13" x14ac:dyDescent="0.25">
      <c r="A270" t="s">
        <v>165</v>
      </c>
      <c r="B270">
        <v>1</v>
      </c>
      <c r="K270" s="12">
        <v>0</v>
      </c>
      <c r="L270" s="12">
        <v>1</v>
      </c>
      <c r="M270" s="12">
        <v>0</v>
      </c>
    </row>
    <row r="271" spans="1:13" x14ac:dyDescent="0.25">
      <c r="A271" t="s">
        <v>165</v>
      </c>
      <c r="B271">
        <v>1</v>
      </c>
      <c r="K271" s="12">
        <v>0</v>
      </c>
      <c r="L271" s="12">
        <v>1</v>
      </c>
      <c r="M271" s="12">
        <v>0</v>
      </c>
    </row>
    <row r="272" spans="1:13" x14ac:dyDescent="0.25">
      <c r="A272" t="s">
        <v>165</v>
      </c>
      <c r="B272">
        <v>1</v>
      </c>
      <c r="K272" s="12">
        <v>0</v>
      </c>
      <c r="L272" s="12">
        <v>1</v>
      </c>
      <c r="M272" s="12">
        <v>0</v>
      </c>
    </row>
    <row r="273" spans="1:13" x14ac:dyDescent="0.25">
      <c r="A273" t="s">
        <v>165</v>
      </c>
      <c r="B273">
        <v>1</v>
      </c>
      <c r="K273" s="12">
        <v>0</v>
      </c>
      <c r="L273" s="12">
        <v>1</v>
      </c>
      <c r="M273" s="12">
        <v>0</v>
      </c>
    </row>
    <row r="274" spans="1:13" x14ac:dyDescent="0.25">
      <c r="A274" t="s">
        <v>67</v>
      </c>
      <c r="B274">
        <v>0</v>
      </c>
      <c r="K274" s="12">
        <v>0</v>
      </c>
      <c r="L274" s="12">
        <v>1</v>
      </c>
      <c r="M274" s="12">
        <v>0</v>
      </c>
    </row>
    <row r="275" spans="1:13" x14ac:dyDescent="0.25">
      <c r="A275" t="s">
        <v>67</v>
      </c>
      <c r="B275">
        <v>0</v>
      </c>
      <c r="K275" s="12">
        <v>0</v>
      </c>
      <c r="L275" s="12">
        <v>1</v>
      </c>
      <c r="M275" s="12">
        <v>0</v>
      </c>
    </row>
    <row r="276" spans="1:13" x14ac:dyDescent="0.25">
      <c r="A276" t="s">
        <v>67</v>
      </c>
      <c r="B276">
        <v>0</v>
      </c>
      <c r="K276" s="12">
        <v>0</v>
      </c>
      <c r="L276" s="12">
        <v>1</v>
      </c>
      <c r="M276" s="12">
        <v>0</v>
      </c>
    </row>
    <row r="277" spans="1:13" x14ac:dyDescent="0.25">
      <c r="A277" t="s">
        <v>67</v>
      </c>
      <c r="B277">
        <v>0</v>
      </c>
      <c r="K277" s="12">
        <v>0</v>
      </c>
      <c r="L277" s="12">
        <v>1</v>
      </c>
      <c r="M277" s="12">
        <v>0</v>
      </c>
    </row>
    <row r="278" spans="1:13" x14ac:dyDescent="0.25">
      <c r="A278" t="s">
        <v>67</v>
      </c>
      <c r="B278">
        <v>0</v>
      </c>
      <c r="K278" s="12">
        <v>0</v>
      </c>
      <c r="L278" s="12">
        <v>0</v>
      </c>
      <c r="M278" s="12">
        <v>0</v>
      </c>
    </row>
    <row r="279" spans="1:13" x14ac:dyDescent="0.25">
      <c r="A279" t="s">
        <v>67</v>
      </c>
      <c r="B279">
        <v>0</v>
      </c>
      <c r="K279" s="12">
        <v>0</v>
      </c>
      <c r="L279" s="12">
        <v>0</v>
      </c>
      <c r="M279" s="12"/>
    </row>
    <row r="280" spans="1:13" x14ac:dyDescent="0.25">
      <c r="A280" t="s">
        <v>165</v>
      </c>
      <c r="B280">
        <v>0</v>
      </c>
      <c r="K280" s="12">
        <v>0</v>
      </c>
      <c r="L280" s="12">
        <v>0</v>
      </c>
      <c r="M280" s="12"/>
    </row>
    <row r="281" spans="1:13" x14ac:dyDescent="0.25">
      <c r="A281" t="s">
        <v>165</v>
      </c>
      <c r="B281">
        <v>0</v>
      </c>
      <c r="K281" s="12">
        <v>0</v>
      </c>
      <c r="L281" s="12">
        <v>0</v>
      </c>
      <c r="M281" s="12"/>
    </row>
    <row r="282" spans="1:13" x14ac:dyDescent="0.25">
      <c r="A282" t="s">
        <v>165</v>
      </c>
      <c r="B282">
        <v>0</v>
      </c>
      <c r="K282" s="12">
        <v>0</v>
      </c>
      <c r="L282" s="12">
        <v>0</v>
      </c>
      <c r="M282" s="12"/>
    </row>
    <row r="283" spans="1:13" x14ac:dyDescent="0.25">
      <c r="A283" t="s">
        <v>165</v>
      </c>
      <c r="B283">
        <v>0</v>
      </c>
      <c r="K283" s="12">
        <v>0</v>
      </c>
      <c r="L283" s="12">
        <v>0</v>
      </c>
      <c r="M283" s="12"/>
    </row>
    <row r="284" spans="1:13" x14ac:dyDescent="0.25">
      <c r="A284" t="s">
        <v>165</v>
      </c>
      <c r="B284">
        <v>0</v>
      </c>
      <c r="K284" s="12">
        <v>0</v>
      </c>
      <c r="L284" s="12">
        <v>0</v>
      </c>
      <c r="M284" s="12"/>
    </row>
    <row r="285" spans="1:13" x14ac:dyDescent="0.25">
      <c r="A285" t="s">
        <v>165</v>
      </c>
      <c r="B285">
        <v>0</v>
      </c>
      <c r="K285" s="12">
        <v>0</v>
      </c>
      <c r="L285" s="12">
        <v>0</v>
      </c>
      <c r="M285" s="12"/>
    </row>
    <row r="286" spans="1:13" x14ac:dyDescent="0.25">
      <c r="A286" t="s">
        <v>165</v>
      </c>
      <c r="B286">
        <v>0</v>
      </c>
      <c r="K286" s="12">
        <v>0</v>
      </c>
      <c r="L286" s="12">
        <v>0</v>
      </c>
      <c r="M286" s="12"/>
    </row>
    <row r="287" spans="1:13" x14ac:dyDescent="0.25">
      <c r="A287" t="s">
        <v>165</v>
      </c>
      <c r="B287">
        <v>0</v>
      </c>
      <c r="K287" s="12">
        <v>0</v>
      </c>
      <c r="L287" s="12">
        <v>0</v>
      </c>
      <c r="M287" s="12"/>
    </row>
    <row r="288" spans="1:13" x14ac:dyDescent="0.25">
      <c r="A288" t="s">
        <v>165</v>
      </c>
      <c r="B288">
        <v>0</v>
      </c>
      <c r="K288" s="12">
        <v>0</v>
      </c>
      <c r="L288" s="12">
        <v>0</v>
      </c>
      <c r="M288" s="12"/>
    </row>
    <row r="289" spans="1:13" x14ac:dyDescent="0.25">
      <c r="A289" t="s">
        <v>165</v>
      </c>
      <c r="B289">
        <v>0</v>
      </c>
      <c r="K289" s="12">
        <v>0</v>
      </c>
      <c r="L289" s="12">
        <v>0</v>
      </c>
      <c r="M289" s="12"/>
    </row>
    <row r="290" spans="1:13" x14ac:dyDescent="0.25">
      <c r="A290" t="s">
        <v>165</v>
      </c>
      <c r="B290">
        <v>0</v>
      </c>
      <c r="K290" s="12">
        <v>0</v>
      </c>
      <c r="L290" s="12">
        <v>0</v>
      </c>
      <c r="M290" s="12"/>
    </row>
    <row r="291" spans="1:13" x14ac:dyDescent="0.25">
      <c r="A291" t="s">
        <v>165</v>
      </c>
      <c r="B291">
        <v>0</v>
      </c>
      <c r="K291" s="12">
        <v>0</v>
      </c>
      <c r="L291" s="12">
        <v>0</v>
      </c>
      <c r="M291" s="12"/>
    </row>
    <row r="292" spans="1:13" x14ac:dyDescent="0.25">
      <c r="A292" t="s">
        <v>165</v>
      </c>
      <c r="B292">
        <v>0</v>
      </c>
      <c r="K292" s="12">
        <v>0</v>
      </c>
      <c r="L292" s="12">
        <v>0</v>
      </c>
      <c r="M292" s="12"/>
    </row>
    <row r="293" spans="1:13" x14ac:dyDescent="0.25">
      <c r="A293" t="s">
        <v>267</v>
      </c>
      <c r="B293">
        <v>0</v>
      </c>
      <c r="K293" s="12">
        <v>0</v>
      </c>
      <c r="L293" s="12">
        <v>0</v>
      </c>
      <c r="M293" s="12"/>
    </row>
    <row r="294" spans="1:13" x14ac:dyDescent="0.25">
      <c r="A294" t="s">
        <v>267</v>
      </c>
      <c r="B294">
        <v>0</v>
      </c>
      <c r="K294" s="12">
        <v>0</v>
      </c>
      <c r="L294" s="12">
        <v>0</v>
      </c>
      <c r="M294" s="12"/>
    </row>
    <row r="295" spans="1:13" x14ac:dyDescent="0.25">
      <c r="A295" t="s">
        <v>267</v>
      </c>
      <c r="B295">
        <v>0</v>
      </c>
      <c r="K295" s="12">
        <v>0</v>
      </c>
      <c r="L295" s="12">
        <v>0</v>
      </c>
      <c r="M295" s="12"/>
    </row>
    <row r="296" spans="1:13" x14ac:dyDescent="0.25">
      <c r="A296" t="s">
        <v>267</v>
      </c>
      <c r="B296">
        <v>0</v>
      </c>
      <c r="K296" s="12">
        <v>0</v>
      </c>
      <c r="L296" s="12">
        <v>0</v>
      </c>
      <c r="M296" s="12"/>
    </row>
    <row r="297" spans="1:13" x14ac:dyDescent="0.25">
      <c r="A297" t="s">
        <v>267</v>
      </c>
      <c r="B297">
        <v>0</v>
      </c>
      <c r="K297" s="12">
        <v>0</v>
      </c>
      <c r="L297" s="12">
        <v>0</v>
      </c>
      <c r="M297" s="12"/>
    </row>
    <row r="298" spans="1:13" x14ac:dyDescent="0.25">
      <c r="A298" t="s">
        <v>267</v>
      </c>
      <c r="B298">
        <v>0</v>
      </c>
      <c r="K298" s="12">
        <v>0</v>
      </c>
      <c r="L298" s="12">
        <v>0</v>
      </c>
      <c r="M298" s="12"/>
    </row>
    <row r="299" spans="1:13" x14ac:dyDescent="0.25">
      <c r="A299" t="s">
        <v>267</v>
      </c>
      <c r="B299">
        <v>0</v>
      </c>
      <c r="K299" s="12">
        <v>0</v>
      </c>
      <c r="L299" s="12">
        <v>0</v>
      </c>
      <c r="M299" s="12"/>
    </row>
    <row r="300" spans="1:13" x14ac:dyDescent="0.25">
      <c r="A300" t="s">
        <v>267</v>
      </c>
      <c r="B300">
        <v>0</v>
      </c>
      <c r="K300" s="12">
        <v>0</v>
      </c>
      <c r="L300" s="12">
        <v>0</v>
      </c>
      <c r="M300" s="12"/>
    </row>
    <row r="301" spans="1:13" x14ac:dyDescent="0.25">
      <c r="A301" t="s">
        <v>267</v>
      </c>
      <c r="B301">
        <v>1</v>
      </c>
      <c r="K301" s="12">
        <v>0</v>
      </c>
      <c r="L301" s="12">
        <v>0</v>
      </c>
      <c r="M301" s="12"/>
    </row>
    <row r="302" spans="1:13" x14ac:dyDescent="0.25">
      <c r="A302" t="s">
        <v>267</v>
      </c>
      <c r="B302">
        <v>1</v>
      </c>
      <c r="K302" s="12">
        <v>0</v>
      </c>
      <c r="L302" s="12">
        <v>0</v>
      </c>
      <c r="M302" s="12"/>
    </row>
    <row r="303" spans="1:13" x14ac:dyDescent="0.25">
      <c r="A303" t="s">
        <v>267</v>
      </c>
      <c r="B303">
        <v>1</v>
      </c>
      <c r="K303" s="12">
        <v>0</v>
      </c>
      <c r="L303" s="12">
        <v>0</v>
      </c>
      <c r="M303" s="12"/>
    </row>
    <row r="304" spans="1:13" x14ac:dyDescent="0.25">
      <c r="A304" t="s">
        <v>267</v>
      </c>
      <c r="B304">
        <v>1</v>
      </c>
      <c r="K304" s="12">
        <v>0</v>
      </c>
      <c r="L304" s="12">
        <v>0</v>
      </c>
      <c r="M304" s="12"/>
    </row>
    <row r="305" spans="1:13" x14ac:dyDescent="0.25">
      <c r="A305" t="s">
        <v>267</v>
      </c>
      <c r="B305">
        <v>1</v>
      </c>
      <c r="K305" s="12">
        <v>0</v>
      </c>
      <c r="L305" s="12">
        <v>0</v>
      </c>
      <c r="M305" s="12"/>
    </row>
    <row r="306" spans="1:13" x14ac:dyDescent="0.25">
      <c r="A306" t="s">
        <v>267</v>
      </c>
      <c r="B306">
        <v>1</v>
      </c>
      <c r="K306" s="12">
        <v>0</v>
      </c>
      <c r="L306" s="12">
        <v>0</v>
      </c>
      <c r="M306" s="12"/>
    </row>
    <row r="307" spans="1:13" x14ac:dyDescent="0.25">
      <c r="A307" t="s">
        <v>267</v>
      </c>
      <c r="B307">
        <v>1</v>
      </c>
      <c r="K307" s="12">
        <v>0</v>
      </c>
      <c r="L307" s="12">
        <v>0</v>
      </c>
      <c r="M307" s="12"/>
    </row>
    <row r="308" spans="1:13" x14ac:dyDescent="0.25">
      <c r="A308" t="s">
        <v>267</v>
      </c>
      <c r="B308">
        <v>1</v>
      </c>
      <c r="K308" s="12">
        <v>0</v>
      </c>
      <c r="L308" s="12">
        <v>0</v>
      </c>
      <c r="M308" s="12"/>
    </row>
    <row r="309" spans="1:13" x14ac:dyDescent="0.25">
      <c r="A309" t="s">
        <v>267</v>
      </c>
      <c r="B309">
        <v>0</v>
      </c>
      <c r="K309" s="12">
        <v>0</v>
      </c>
      <c r="L309" s="12">
        <v>0</v>
      </c>
      <c r="M309" s="12"/>
    </row>
    <row r="310" spans="1:13" x14ac:dyDescent="0.25">
      <c r="A310" t="s">
        <v>267</v>
      </c>
      <c r="B310">
        <v>0</v>
      </c>
      <c r="K310" s="12">
        <v>0</v>
      </c>
      <c r="L310" s="12">
        <v>0</v>
      </c>
      <c r="M310" s="12"/>
    </row>
    <row r="311" spans="1:13" x14ac:dyDescent="0.25">
      <c r="A311" t="s">
        <v>267</v>
      </c>
      <c r="B311">
        <v>0</v>
      </c>
      <c r="K311" s="12">
        <v>1</v>
      </c>
      <c r="L311" s="12">
        <v>0</v>
      </c>
      <c r="M311" s="12"/>
    </row>
    <row r="312" spans="1:13" x14ac:dyDescent="0.25">
      <c r="A312" t="s">
        <v>267</v>
      </c>
      <c r="B312">
        <v>0</v>
      </c>
      <c r="K312" s="12">
        <v>1</v>
      </c>
      <c r="L312" s="12">
        <v>0</v>
      </c>
      <c r="M312" s="12"/>
    </row>
    <row r="313" spans="1:13" x14ac:dyDescent="0.25">
      <c r="A313" t="s">
        <v>267</v>
      </c>
      <c r="B313">
        <v>0</v>
      </c>
      <c r="K313" s="12">
        <v>1</v>
      </c>
      <c r="L313" s="12">
        <v>0</v>
      </c>
      <c r="M313" s="12"/>
    </row>
    <row r="314" spans="1:13" x14ac:dyDescent="0.25">
      <c r="A314" t="s">
        <v>267</v>
      </c>
      <c r="B314">
        <v>0</v>
      </c>
      <c r="K314" s="12">
        <v>1</v>
      </c>
      <c r="L314" s="12">
        <v>0</v>
      </c>
      <c r="M314" s="12"/>
    </row>
    <row r="315" spans="1:13" x14ac:dyDescent="0.25">
      <c r="A315" t="s">
        <v>267</v>
      </c>
      <c r="B315">
        <v>0</v>
      </c>
      <c r="K315" s="12">
        <v>1</v>
      </c>
      <c r="L315" s="12">
        <v>0</v>
      </c>
      <c r="M315" s="12"/>
    </row>
    <row r="316" spans="1:13" x14ac:dyDescent="0.25">
      <c r="A316" t="s">
        <v>267</v>
      </c>
      <c r="B316">
        <v>0</v>
      </c>
      <c r="K316" s="12">
        <v>1</v>
      </c>
      <c r="L316" s="12">
        <v>0</v>
      </c>
      <c r="M316" s="12"/>
    </row>
    <row r="317" spans="1:13" x14ac:dyDescent="0.25">
      <c r="A317" t="s">
        <v>67</v>
      </c>
      <c r="B317">
        <v>0</v>
      </c>
      <c r="K317" s="12">
        <v>1</v>
      </c>
      <c r="L317" s="12">
        <v>0</v>
      </c>
      <c r="M317" s="12"/>
    </row>
    <row r="318" spans="1:13" x14ac:dyDescent="0.25">
      <c r="A318" t="s">
        <v>67</v>
      </c>
      <c r="B318">
        <v>0</v>
      </c>
      <c r="K318" s="12">
        <v>1</v>
      </c>
      <c r="L318" s="12">
        <v>0</v>
      </c>
      <c r="M318" s="12"/>
    </row>
    <row r="319" spans="1:13" x14ac:dyDescent="0.25">
      <c r="A319" t="s">
        <v>67</v>
      </c>
      <c r="B319">
        <v>0</v>
      </c>
      <c r="K319" s="12">
        <v>1</v>
      </c>
      <c r="L319" s="12">
        <v>0</v>
      </c>
      <c r="M319" s="12"/>
    </row>
    <row r="320" spans="1:13" x14ac:dyDescent="0.25">
      <c r="A320" t="s">
        <v>67</v>
      </c>
      <c r="B320">
        <v>0</v>
      </c>
      <c r="K320" s="12">
        <v>1</v>
      </c>
      <c r="L320" s="12">
        <v>0</v>
      </c>
      <c r="M320" s="12"/>
    </row>
    <row r="321" spans="1:13" x14ac:dyDescent="0.25">
      <c r="A321" t="s">
        <v>67</v>
      </c>
      <c r="B321">
        <v>0</v>
      </c>
      <c r="K321" s="12">
        <v>1</v>
      </c>
      <c r="L321" s="12">
        <v>0</v>
      </c>
      <c r="M321" s="12"/>
    </row>
    <row r="322" spans="1:13" x14ac:dyDescent="0.25">
      <c r="A322" t="s">
        <v>67</v>
      </c>
      <c r="B322">
        <v>0</v>
      </c>
      <c r="K322" s="12">
        <v>1</v>
      </c>
      <c r="L322" s="12">
        <v>1</v>
      </c>
      <c r="M322" s="12"/>
    </row>
    <row r="323" spans="1:13" x14ac:dyDescent="0.25">
      <c r="A323" t="s">
        <v>165</v>
      </c>
      <c r="B323">
        <v>0</v>
      </c>
      <c r="K323" s="12">
        <v>1</v>
      </c>
      <c r="L323" s="12">
        <v>1</v>
      </c>
      <c r="M323" s="12"/>
    </row>
    <row r="324" spans="1:13" x14ac:dyDescent="0.25">
      <c r="A324" t="s">
        <v>165</v>
      </c>
      <c r="B324">
        <v>0</v>
      </c>
      <c r="K324" s="12">
        <v>1</v>
      </c>
      <c r="L324" s="12">
        <v>1</v>
      </c>
      <c r="M324" s="12"/>
    </row>
    <row r="325" spans="1:13" x14ac:dyDescent="0.25">
      <c r="A325" t="s">
        <v>165</v>
      </c>
      <c r="B325">
        <v>0</v>
      </c>
      <c r="K325" s="12">
        <v>1</v>
      </c>
      <c r="L325" s="12">
        <v>1</v>
      </c>
      <c r="M325" s="12"/>
    </row>
    <row r="326" spans="1:13" x14ac:dyDescent="0.25">
      <c r="A326" t="s">
        <v>165</v>
      </c>
      <c r="B326">
        <v>0</v>
      </c>
      <c r="K326" s="12">
        <v>1</v>
      </c>
      <c r="L326" s="12">
        <v>1</v>
      </c>
      <c r="M326" s="12"/>
    </row>
    <row r="327" spans="1:13" x14ac:dyDescent="0.25">
      <c r="A327" t="s">
        <v>165</v>
      </c>
      <c r="B327">
        <v>0</v>
      </c>
      <c r="K327" s="12">
        <v>1</v>
      </c>
      <c r="L327" s="12">
        <v>1</v>
      </c>
      <c r="M327" s="12"/>
    </row>
    <row r="328" spans="1:13" x14ac:dyDescent="0.25">
      <c r="A328" t="s">
        <v>165</v>
      </c>
      <c r="B328">
        <v>0</v>
      </c>
      <c r="K328" s="12">
        <v>1</v>
      </c>
      <c r="L328" s="12">
        <v>1</v>
      </c>
      <c r="M328" s="12"/>
    </row>
    <row r="329" spans="1:13" x14ac:dyDescent="0.25">
      <c r="A329" t="s">
        <v>165</v>
      </c>
      <c r="B329">
        <v>0</v>
      </c>
      <c r="K329" s="12">
        <v>1</v>
      </c>
      <c r="L329" s="12">
        <v>1</v>
      </c>
      <c r="M329" s="12"/>
    </row>
    <row r="330" spans="1:13" x14ac:dyDescent="0.25">
      <c r="A330" t="s">
        <v>165</v>
      </c>
      <c r="B330">
        <v>0</v>
      </c>
      <c r="K330" s="12">
        <v>1</v>
      </c>
      <c r="L330" s="12">
        <v>1</v>
      </c>
      <c r="M330" s="12"/>
    </row>
    <row r="331" spans="1:13" x14ac:dyDescent="0.25">
      <c r="A331" t="s">
        <v>165</v>
      </c>
      <c r="B331">
        <v>0</v>
      </c>
      <c r="K331" s="12">
        <v>1</v>
      </c>
      <c r="L331" s="12">
        <v>1</v>
      </c>
      <c r="M331" s="12"/>
    </row>
    <row r="332" spans="1:13" x14ac:dyDescent="0.25">
      <c r="A332" t="s">
        <v>165</v>
      </c>
      <c r="B332">
        <v>0</v>
      </c>
      <c r="K332" s="12">
        <v>1</v>
      </c>
      <c r="L332" s="12">
        <v>1</v>
      </c>
      <c r="M332" s="12"/>
    </row>
    <row r="333" spans="1:13" x14ac:dyDescent="0.25">
      <c r="A333" t="s">
        <v>165</v>
      </c>
      <c r="B333">
        <v>0</v>
      </c>
      <c r="K333" s="12">
        <v>1</v>
      </c>
      <c r="L333" s="12">
        <v>1</v>
      </c>
      <c r="M333" s="12"/>
    </row>
    <row r="334" spans="1:13" x14ac:dyDescent="0.25">
      <c r="A334" t="s">
        <v>165</v>
      </c>
      <c r="B334">
        <v>0</v>
      </c>
      <c r="K334" s="12">
        <v>1</v>
      </c>
      <c r="L334" s="12">
        <v>1</v>
      </c>
      <c r="M334" s="12"/>
    </row>
    <row r="335" spans="1:13" x14ac:dyDescent="0.25">
      <c r="A335" t="s">
        <v>165</v>
      </c>
      <c r="B335">
        <v>0</v>
      </c>
      <c r="K335" s="12">
        <v>1</v>
      </c>
      <c r="L335" s="12">
        <v>1</v>
      </c>
      <c r="M335" s="12"/>
    </row>
    <row r="336" spans="1:13" x14ac:dyDescent="0.25">
      <c r="A336" t="s">
        <v>165</v>
      </c>
      <c r="B336">
        <v>0</v>
      </c>
      <c r="K336" s="12">
        <v>1</v>
      </c>
      <c r="L336" s="12">
        <v>1</v>
      </c>
      <c r="M336" s="12"/>
    </row>
    <row r="337" spans="1:13" x14ac:dyDescent="0.25">
      <c r="A337" t="s">
        <v>165</v>
      </c>
      <c r="B337">
        <v>0</v>
      </c>
      <c r="K337" s="12">
        <v>1</v>
      </c>
      <c r="L337" s="12">
        <v>1</v>
      </c>
      <c r="M337" s="12"/>
    </row>
    <row r="338" spans="1:13" x14ac:dyDescent="0.25">
      <c r="A338" t="s">
        <v>165</v>
      </c>
      <c r="B338">
        <v>0</v>
      </c>
      <c r="K338" s="12">
        <v>1</v>
      </c>
      <c r="L338" s="12">
        <v>1</v>
      </c>
      <c r="M338" s="12"/>
    </row>
    <row r="339" spans="1:13" x14ac:dyDescent="0.25">
      <c r="A339" t="s">
        <v>165</v>
      </c>
      <c r="B339">
        <v>0</v>
      </c>
      <c r="K339" s="12">
        <v>1</v>
      </c>
      <c r="L339" s="12">
        <v>1</v>
      </c>
      <c r="M339" s="12"/>
    </row>
    <row r="340" spans="1:13" x14ac:dyDescent="0.25">
      <c r="A340" t="s">
        <v>165</v>
      </c>
      <c r="B340">
        <v>0</v>
      </c>
      <c r="K340" s="12">
        <v>1</v>
      </c>
      <c r="L340" s="12">
        <v>1</v>
      </c>
      <c r="M340" s="12"/>
    </row>
    <row r="341" spans="1:13" x14ac:dyDescent="0.25">
      <c r="A341" t="s">
        <v>165</v>
      </c>
      <c r="B341">
        <v>0</v>
      </c>
      <c r="K341" s="12">
        <v>1</v>
      </c>
      <c r="L341" s="12">
        <v>1</v>
      </c>
      <c r="M341" s="12"/>
    </row>
    <row r="342" spans="1:13" x14ac:dyDescent="0.25">
      <c r="A342" t="s">
        <v>165</v>
      </c>
      <c r="B342">
        <v>0</v>
      </c>
      <c r="K342" s="12">
        <v>1</v>
      </c>
      <c r="L342" s="12">
        <v>1</v>
      </c>
      <c r="M342" s="12"/>
    </row>
    <row r="343" spans="1:13" x14ac:dyDescent="0.25">
      <c r="A343" t="s">
        <v>165</v>
      </c>
      <c r="B343">
        <v>0</v>
      </c>
      <c r="K343" s="12">
        <v>1</v>
      </c>
      <c r="L343" s="12">
        <v>1</v>
      </c>
      <c r="M343" s="12"/>
    </row>
    <row r="344" spans="1:13" x14ac:dyDescent="0.25">
      <c r="A344" t="s">
        <v>165</v>
      </c>
      <c r="B344">
        <v>0</v>
      </c>
      <c r="K344" s="12">
        <v>1</v>
      </c>
      <c r="L344" s="12">
        <v>0</v>
      </c>
      <c r="M344" s="12"/>
    </row>
    <row r="345" spans="1:13" x14ac:dyDescent="0.25">
      <c r="A345" t="s">
        <v>165</v>
      </c>
      <c r="B345">
        <v>0</v>
      </c>
      <c r="K345" s="12">
        <v>1</v>
      </c>
      <c r="L345" s="12">
        <v>0</v>
      </c>
      <c r="M345" s="12"/>
    </row>
    <row r="346" spans="1:13" x14ac:dyDescent="0.25">
      <c r="A346" t="s">
        <v>165</v>
      </c>
      <c r="B346">
        <v>0</v>
      </c>
      <c r="K346" s="12">
        <v>1</v>
      </c>
      <c r="L346" s="12">
        <v>0</v>
      </c>
      <c r="M346" s="12"/>
    </row>
    <row r="347" spans="1:13" x14ac:dyDescent="0.25">
      <c r="A347" t="s">
        <v>165</v>
      </c>
      <c r="B347">
        <v>0</v>
      </c>
      <c r="K347" s="12">
        <v>1</v>
      </c>
      <c r="L347" s="12">
        <v>0</v>
      </c>
      <c r="M347" s="12"/>
    </row>
    <row r="348" spans="1:13" x14ac:dyDescent="0.25">
      <c r="A348" t="s">
        <v>165</v>
      </c>
      <c r="B348">
        <v>0</v>
      </c>
      <c r="K348" s="12">
        <v>1</v>
      </c>
      <c r="L348" s="12">
        <v>0</v>
      </c>
      <c r="M348" s="12"/>
    </row>
    <row r="349" spans="1:13" x14ac:dyDescent="0.25">
      <c r="A349" t="s">
        <v>67</v>
      </c>
      <c r="B349">
        <v>1</v>
      </c>
      <c r="K349" s="12">
        <v>1</v>
      </c>
      <c r="L349" s="12">
        <v>0</v>
      </c>
      <c r="M349" s="12"/>
    </row>
    <row r="350" spans="1:13" x14ac:dyDescent="0.25">
      <c r="A350" t="s">
        <v>67</v>
      </c>
      <c r="B350">
        <v>1</v>
      </c>
      <c r="K350" s="12">
        <v>1</v>
      </c>
      <c r="L350" s="12">
        <v>0</v>
      </c>
      <c r="M350" s="12"/>
    </row>
    <row r="351" spans="1:13" x14ac:dyDescent="0.25">
      <c r="A351" t="s">
        <v>67</v>
      </c>
      <c r="B351">
        <v>1</v>
      </c>
      <c r="K351" s="12">
        <v>1</v>
      </c>
      <c r="L351" s="12">
        <v>0</v>
      </c>
      <c r="M351" s="12"/>
    </row>
    <row r="352" spans="1:13" x14ac:dyDescent="0.25">
      <c r="A352" t="s">
        <v>67</v>
      </c>
      <c r="B352">
        <v>1</v>
      </c>
      <c r="K352" s="12">
        <v>1</v>
      </c>
      <c r="L352" s="12">
        <v>0</v>
      </c>
      <c r="M352" s="12"/>
    </row>
    <row r="353" spans="1:13" x14ac:dyDescent="0.25">
      <c r="A353" t="s">
        <v>67</v>
      </c>
      <c r="B353">
        <v>1</v>
      </c>
      <c r="K353" s="12">
        <v>1</v>
      </c>
      <c r="L353" s="12">
        <v>0</v>
      </c>
      <c r="M353" s="12"/>
    </row>
    <row r="354" spans="1:13" x14ac:dyDescent="0.25">
      <c r="A354" t="s">
        <v>67</v>
      </c>
      <c r="B354">
        <v>1</v>
      </c>
      <c r="K354" s="12">
        <v>1</v>
      </c>
      <c r="L354" s="12">
        <v>0</v>
      </c>
      <c r="M354" s="12"/>
    </row>
    <row r="355" spans="1:13" x14ac:dyDescent="0.25">
      <c r="A355" t="s">
        <v>267</v>
      </c>
      <c r="B355">
        <v>1</v>
      </c>
      <c r="K355" s="12">
        <v>1</v>
      </c>
      <c r="L355" s="12">
        <v>1</v>
      </c>
      <c r="M355" s="12"/>
    </row>
    <row r="356" spans="1:13" x14ac:dyDescent="0.25">
      <c r="A356" t="s">
        <v>267</v>
      </c>
      <c r="B356">
        <v>1</v>
      </c>
      <c r="K356" s="12">
        <v>1</v>
      </c>
      <c r="L356" s="12">
        <v>1</v>
      </c>
      <c r="M356" s="12"/>
    </row>
    <row r="357" spans="1:13" x14ac:dyDescent="0.25">
      <c r="A357" t="s">
        <v>267</v>
      </c>
      <c r="B357">
        <v>1</v>
      </c>
      <c r="K357" s="12">
        <v>1</v>
      </c>
      <c r="L357" s="12">
        <v>1</v>
      </c>
      <c r="M357" s="12"/>
    </row>
    <row r="358" spans="1:13" x14ac:dyDescent="0.25">
      <c r="A358" t="s">
        <v>267</v>
      </c>
      <c r="B358">
        <v>1</v>
      </c>
      <c r="K358" s="12">
        <v>1</v>
      </c>
      <c r="L358" s="12">
        <v>1</v>
      </c>
      <c r="M358" s="12"/>
    </row>
    <row r="359" spans="1:13" x14ac:dyDescent="0.25">
      <c r="A359" t="s">
        <v>267</v>
      </c>
      <c r="B359">
        <v>1</v>
      </c>
      <c r="K359" s="12">
        <v>1</v>
      </c>
      <c r="L359" s="12">
        <v>1</v>
      </c>
      <c r="M359" s="12"/>
    </row>
    <row r="360" spans="1:13" x14ac:dyDescent="0.25">
      <c r="A360" t="s">
        <v>267</v>
      </c>
      <c r="B360">
        <v>1</v>
      </c>
      <c r="K360" s="12">
        <v>1</v>
      </c>
      <c r="L360" s="12">
        <v>1</v>
      </c>
      <c r="M360" s="12"/>
    </row>
    <row r="361" spans="1:13" x14ac:dyDescent="0.25">
      <c r="A361" t="s">
        <v>267</v>
      </c>
      <c r="B361">
        <v>1</v>
      </c>
      <c r="K361" s="12">
        <v>1</v>
      </c>
      <c r="L361" s="12">
        <v>1</v>
      </c>
      <c r="M361" s="12"/>
    </row>
    <row r="362" spans="1:13" x14ac:dyDescent="0.25">
      <c r="A362" t="s">
        <v>267</v>
      </c>
      <c r="B362">
        <v>1</v>
      </c>
      <c r="K362" s="12">
        <v>1</v>
      </c>
      <c r="L362" s="12">
        <v>1</v>
      </c>
      <c r="M362" s="12"/>
    </row>
    <row r="363" spans="1:13" x14ac:dyDescent="0.25">
      <c r="A363" t="s">
        <v>357</v>
      </c>
      <c r="B363">
        <v>1</v>
      </c>
      <c r="K363" s="12">
        <v>1</v>
      </c>
      <c r="L363" s="12">
        <v>1</v>
      </c>
      <c r="M363" s="12"/>
    </row>
    <row r="364" spans="1:13" x14ac:dyDescent="0.25">
      <c r="A364" t="s">
        <v>357</v>
      </c>
      <c r="B364">
        <v>1</v>
      </c>
      <c r="K364" s="12">
        <v>1</v>
      </c>
      <c r="L364" s="12">
        <v>1</v>
      </c>
      <c r="M364" s="12"/>
    </row>
    <row r="365" spans="1:13" x14ac:dyDescent="0.25">
      <c r="A365" t="s">
        <v>357</v>
      </c>
      <c r="B365">
        <v>1</v>
      </c>
      <c r="K365" s="12">
        <v>1</v>
      </c>
      <c r="L365" s="12">
        <v>1</v>
      </c>
      <c r="M365" s="12"/>
    </row>
    <row r="366" spans="1:13" x14ac:dyDescent="0.25">
      <c r="A366" t="s">
        <v>357</v>
      </c>
      <c r="B366">
        <v>1</v>
      </c>
      <c r="K366" s="12">
        <v>1</v>
      </c>
      <c r="L366" s="12">
        <v>1</v>
      </c>
      <c r="M366" s="12"/>
    </row>
    <row r="367" spans="1:13" x14ac:dyDescent="0.25">
      <c r="A367" t="s">
        <v>357</v>
      </c>
      <c r="B367">
        <v>1</v>
      </c>
      <c r="K367" s="12">
        <v>1</v>
      </c>
      <c r="L367" s="12">
        <v>1</v>
      </c>
      <c r="M367" s="12"/>
    </row>
    <row r="368" spans="1:13" x14ac:dyDescent="0.25">
      <c r="A368" t="s">
        <v>357</v>
      </c>
      <c r="B368">
        <v>1</v>
      </c>
      <c r="K368" s="12">
        <v>1</v>
      </c>
      <c r="L368" s="12">
        <v>1</v>
      </c>
      <c r="M368" s="12"/>
    </row>
    <row r="369" spans="1:13" x14ac:dyDescent="0.25">
      <c r="A369" t="s">
        <v>357</v>
      </c>
      <c r="B369">
        <v>1</v>
      </c>
      <c r="K369" s="12">
        <v>1</v>
      </c>
      <c r="L369" s="12">
        <v>1</v>
      </c>
      <c r="M369" s="12"/>
    </row>
    <row r="370" spans="1:13" x14ac:dyDescent="0.25">
      <c r="A370" t="s">
        <v>357</v>
      </c>
      <c r="B370">
        <v>1</v>
      </c>
      <c r="K370" s="12">
        <v>1</v>
      </c>
      <c r="L370" s="12">
        <v>1</v>
      </c>
      <c r="M370" s="12"/>
    </row>
    <row r="371" spans="1:13" x14ac:dyDescent="0.25">
      <c r="A371" t="s">
        <v>357</v>
      </c>
      <c r="B371">
        <v>1</v>
      </c>
      <c r="K371" s="12">
        <v>1</v>
      </c>
      <c r="L371" s="12">
        <v>1</v>
      </c>
      <c r="M371" s="12"/>
    </row>
    <row r="372" spans="1:13" x14ac:dyDescent="0.25">
      <c r="A372" t="s">
        <v>357</v>
      </c>
      <c r="B372">
        <v>1</v>
      </c>
      <c r="K372" s="12">
        <v>1</v>
      </c>
      <c r="L372" s="12">
        <v>1</v>
      </c>
      <c r="M372" s="12"/>
    </row>
    <row r="373" spans="1:13" x14ac:dyDescent="0.25">
      <c r="A373" t="s">
        <v>357</v>
      </c>
      <c r="B373">
        <v>1</v>
      </c>
      <c r="K373" s="12">
        <v>1</v>
      </c>
      <c r="L373" s="12">
        <v>1</v>
      </c>
      <c r="M373" s="12"/>
    </row>
    <row r="374" spans="1:13" x14ac:dyDescent="0.25">
      <c r="A374" t="s">
        <v>357</v>
      </c>
      <c r="B374">
        <v>1</v>
      </c>
      <c r="K374" s="12">
        <v>1</v>
      </c>
      <c r="L374" s="12">
        <v>1</v>
      </c>
      <c r="M374" s="12"/>
    </row>
    <row r="375" spans="1:13" x14ac:dyDescent="0.25">
      <c r="A375" t="s">
        <v>165</v>
      </c>
      <c r="B375">
        <v>0</v>
      </c>
      <c r="K375" s="12">
        <v>1</v>
      </c>
      <c r="L375" s="12">
        <v>1</v>
      </c>
      <c r="M375" s="12"/>
    </row>
    <row r="376" spans="1:13" x14ac:dyDescent="0.25">
      <c r="A376" t="s">
        <v>165</v>
      </c>
      <c r="B376">
        <v>0</v>
      </c>
      <c r="K376" s="12">
        <v>1</v>
      </c>
      <c r="L376" s="12">
        <v>1</v>
      </c>
      <c r="M376" s="12"/>
    </row>
    <row r="377" spans="1:13" x14ac:dyDescent="0.25">
      <c r="A377" t="s">
        <v>165</v>
      </c>
      <c r="B377">
        <v>0</v>
      </c>
      <c r="K377" s="12">
        <v>1</v>
      </c>
      <c r="L377" s="12">
        <v>1</v>
      </c>
      <c r="M377" s="12"/>
    </row>
    <row r="378" spans="1:13" x14ac:dyDescent="0.25">
      <c r="A378" t="s">
        <v>165</v>
      </c>
      <c r="B378">
        <v>0</v>
      </c>
      <c r="K378" s="12">
        <v>1</v>
      </c>
      <c r="L378" s="12">
        <v>1</v>
      </c>
      <c r="M378" s="12"/>
    </row>
    <row r="379" spans="1:13" x14ac:dyDescent="0.25">
      <c r="A379" t="s">
        <v>165</v>
      </c>
      <c r="B379">
        <v>0</v>
      </c>
      <c r="K379" s="12">
        <v>1</v>
      </c>
      <c r="L379" s="12">
        <v>1</v>
      </c>
      <c r="M379" s="12"/>
    </row>
    <row r="380" spans="1:13" x14ac:dyDescent="0.25">
      <c r="A380" t="s">
        <v>165</v>
      </c>
      <c r="B380">
        <v>0</v>
      </c>
      <c r="K380" s="12">
        <v>1</v>
      </c>
      <c r="L380" s="12">
        <v>1</v>
      </c>
      <c r="M380" s="12"/>
    </row>
    <row r="381" spans="1:13" x14ac:dyDescent="0.25">
      <c r="A381" t="s">
        <v>165</v>
      </c>
      <c r="B381">
        <v>0</v>
      </c>
      <c r="K381" s="12">
        <v>1</v>
      </c>
      <c r="L381" s="12">
        <v>1</v>
      </c>
      <c r="M381" s="12"/>
    </row>
    <row r="382" spans="1:13" x14ac:dyDescent="0.25">
      <c r="A382" t="s">
        <v>165</v>
      </c>
      <c r="B382">
        <v>0</v>
      </c>
      <c r="K382" s="12">
        <v>1</v>
      </c>
      <c r="L382" s="12">
        <v>1</v>
      </c>
      <c r="M382" s="12"/>
    </row>
    <row r="383" spans="1:13" x14ac:dyDescent="0.25">
      <c r="A383" t="s">
        <v>165</v>
      </c>
      <c r="B383">
        <v>0</v>
      </c>
      <c r="K383" s="12">
        <v>1</v>
      </c>
      <c r="L383" s="12">
        <v>1</v>
      </c>
      <c r="M383" s="12"/>
    </row>
    <row r="384" spans="1:13" x14ac:dyDescent="0.25">
      <c r="A384" t="s">
        <v>165</v>
      </c>
      <c r="B384">
        <v>0</v>
      </c>
      <c r="K384" s="12">
        <v>1</v>
      </c>
      <c r="L384" s="12">
        <v>1</v>
      </c>
      <c r="M384" s="12"/>
    </row>
    <row r="385" spans="1:13" x14ac:dyDescent="0.25">
      <c r="A385" t="s">
        <v>165</v>
      </c>
      <c r="B385">
        <v>0</v>
      </c>
      <c r="K385" s="12">
        <v>1</v>
      </c>
      <c r="L385" s="12">
        <v>1</v>
      </c>
      <c r="M385" s="12"/>
    </row>
    <row r="386" spans="1:13" x14ac:dyDescent="0.25">
      <c r="A386" t="s">
        <v>165</v>
      </c>
      <c r="B386">
        <v>0</v>
      </c>
      <c r="K386" s="12">
        <v>1</v>
      </c>
      <c r="L386" s="12">
        <v>1</v>
      </c>
      <c r="M386" s="12"/>
    </row>
    <row r="387" spans="1:13" x14ac:dyDescent="0.25">
      <c r="A387" t="s">
        <v>165</v>
      </c>
      <c r="B387">
        <v>0</v>
      </c>
      <c r="K387" s="12">
        <v>1</v>
      </c>
      <c r="L387" s="12">
        <v>1</v>
      </c>
      <c r="M387" s="12"/>
    </row>
    <row r="388" spans="1:13" x14ac:dyDescent="0.25">
      <c r="A388" t="s">
        <v>67</v>
      </c>
      <c r="B388">
        <v>0</v>
      </c>
      <c r="K388" s="12">
        <v>1</v>
      </c>
      <c r="L388" s="12">
        <v>0</v>
      </c>
      <c r="M388" s="12"/>
    </row>
    <row r="389" spans="1:13" x14ac:dyDescent="0.25">
      <c r="A389" t="s">
        <v>67</v>
      </c>
      <c r="B389">
        <v>0</v>
      </c>
      <c r="K389" s="12">
        <v>1</v>
      </c>
      <c r="L389" s="12">
        <v>0</v>
      </c>
      <c r="M389" s="12"/>
    </row>
    <row r="390" spans="1:13" x14ac:dyDescent="0.25">
      <c r="A390" t="s">
        <v>67</v>
      </c>
      <c r="B390">
        <v>0</v>
      </c>
      <c r="K390" s="12">
        <v>1</v>
      </c>
      <c r="L390" s="12">
        <v>0</v>
      </c>
      <c r="M390" s="12"/>
    </row>
    <row r="391" spans="1:13" x14ac:dyDescent="0.25">
      <c r="A391" t="s">
        <v>67</v>
      </c>
      <c r="B391">
        <v>0</v>
      </c>
      <c r="K391" s="12">
        <v>1</v>
      </c>
      <c r="L391" s="12">
        <v>0</v>
      </c>
      <c r="M391" s="12"/>
    </row>
    <row r="392" spans="1:13" x14ac:dyDescent="0.25">
      <c r="A392" t="s">
        <v>67</v>
      </c>
      <c r="B392">
        <v>0</v>
      </c>
      <c r="K392" s="12">
        <v>1</v>
      </c>
      <c r="L392" s="12">
        <v>0</v>
      </c>
      <c r="M392" s="12"/>
    </row>
    <row r="393" spans="1:13" x14ac:dyDescent="0.25">
      <c r="A393" t="s">
        <v>67</v>
      </c>
      <c r="B393">
        <v>0</v>
      </c>
      <c r="K393" s="12">
        <v>1</v>
      </c>
      <c r="L393" s="12">
        <v>0</v>
      </c>
      <c r="M393" s="12"/>
    </row>
    <row r="394" spans="1:13" x14ac:dyDescent="0.25">
      <c r="A394" t="s">
        <v>357</v>
      </c>
      <c r="B394">
        <v>1</v>
      </c>
      <c r="K394" s="12">
        <v>1</v>
      </c>
      <c r="L394" s="12">
        <v>0</v>
      </c>
      <c r="M394" s="12"/>
    </row>
    <row r="395" spans="1:13" x14ac:dyDescent="0.25">
      <c r="A395" t="s">
        <v>357</v>
      </c>
      <c r="B395">
        <v>1</v>
      </c>
      <c r="K395" s="12">
        <v>0</v>
      </c>
      <c r="L395" s="12">
        <v>0</v>
      </c>
      <c r="M395" s="12"/>
    </row>
    <row r="396" spans="1:13" x14ac:dyDescent="0.25">
      <c r="A396" t="s">
        <v>357</v>
      </c>
      <c r="B396">
        <v>1</v>
      </c>
      <c r="K396" s="12">
        <v>0</v>
      </c>
      <c r="L396" s="12">
        <v>0</v>
      </c>
      <c r="M396" s="12"/>
    </row>
    <row r="397" spans="1:13" x14ac:dyDescent="0.25">
      <c r="A397" t="s">
        <v>357</v>
      </c>
      <c r="B397">
        <v>1</v>
      </c>
      <c r="K397" s="12">
        <v>0</v>
      </c>
      <c r="L397" s="12">
        <v>0</v>
      </c>
      <c r="M397" s="12"/>
    </row>
    <row r="398" spans="1:13" x14ac:dyDescent="0.25">
      <c r="A398" t="s">
        <v>357</v>
      </c>
      <c r="B398">
        <v>1</v>
      </c>
      <c r="K398" s="12">
        <v>0</v>
      </c>
      <c r="L398" s="12">
        <v>0</v>
      </c>
      <c r="M398" s="12"/>
    </row>
    <row r="399" spans="1:13" x14ac:dyDescent="0.25">
      <c r="A399" t="s">
        <v>357</v>
      </c>
      <c r="B399">
        <v>1</v>
      </c>
      <c r="K399" s="12">
        <v>0</v>
      </c>
      <c r="L399" s="12">
        <v>0</v>
      </c>
      <c r="M399" s="12"/>
    </row>
    <row r="400" spans="1:13" x14ac:dyDescent="0.25">
      <c r="A400" t="s">
        <v>357</v>
      </c>
      <c r="B400">
        <v>1</v>
      </c>
      <c r="K400" s="12">
        <v>0</v>
      </c>
      <c r="L400" s="12">
        <v>0</v>
      </c>
      <c r="M400" s="12"/>
    </row>
    <row r="401" spans="1:13" x14ac:dyDescent="0.25">
      <c r="A401" t="s">
        <v>357</v>
      </c>
      <c r="B401">
        <v>1</v>
      </c>
      <c r="K401" s="12">
        <v>0</v>
      </c>
      <c r="L401" s="12">
        <v>0</v>
      </c>
      <c r="M401" s="12"/>
    </row>
    <row r="402" spans="1:13" x14ac:dyDescent="0.25">
      <c r="A402" t="s">
        <v>357</v>
      </c>
      <c r="B402">
        <v>1</v>
      </c>
      <c r="K402" s="12">
        <v>0</v>
      </c>
      <c r="L402" s="12">
        <v>0</v>
      </c>
      <c r="M402" s="12"/>
    </row>
    <row r="403" spans="1:13" x14ac:dyDescent="0.25">
      <c r="A403" t="s">
        <v>357</v>
      </c>
      <c r="B403">
        <v>1</v>
      </c>
      <c r="K403" s="12">
        <v>0</v>
      </c>
      <c r="L403" s="12">
        <v>0</v>
      </c>
      <c r="M403" s="12"/>
    </row>
    <row r="404" spans="1:13" x14ac:dyDescent="0.25">
      <c r="A404" t="s">
        <v>357</v>
      </c>
      <c r="B404">
        <v>1</v>
      </c>
      <c r="K404" s="12">
        <v>0</v>
      </c>
      <c r="L404" s="12">
        <v>0</v>
      </c>
      <c r="M404" s="12"/>
    </row>
    <row r="405" spans="1:13" x14ac:dyDescent="0.25">
      <c r="A405" t="s">
        <v>357</v>
      </c>
      <c r="B405">
        <v>1</v>
      </c>
      <c r="K405" s="12">
        <v>0</v>
      </c>
      <c r="L405" s="12">
        <v>0</v>
      </c>
      <c r="M405" s="12"/>
    </row>
    <row r="406" spans="1:13" x14ac:dyDescent="0.25">
      <c r="A406" t="s">
        <v>357</v>
      </c>
      <c r="B406">
        <v>1</v>
      </c>
      <c r="K406" s="12">
        <v>0</v>
      </c>
      <c r="L406" s="12">
        <v>0</v>
      </c>
      <c r="M406" s="12"/>
    </row>
    <row r="407" spans="1:13" x14ac:dyDescent="0.25">
      <c r="A407" t="s">
        <v>357</v>
      </c>
      <c r="B407">
        <v>1</v>
      </c>
      <c r="K407" s="12">
        <v>0</v>
      </c>
      <c r="L407" s="12">
        <v>0</v>
      </c>
      <c r="M407" s="12"/>
    </row>
    <row r="408" spans="1:13" x14ac:dyDescent="0.25">
      <c r="A408" t="s">
        <v>357</v>
      </c>
      <c r="B408">
        <v>1</v>
      </c>
      <c r="K408" s="12">
        <v>0</v>
      </c>
      <c r="L408" s="12">
        <v>0</v>
      </c>
      <c r="M408" s="12"/>
    </row>
    <row r="409" spans="1:13" x14ac:dyDescent="0.25">
      <c r="A409" t="s">
        <v>357</v>
      </c>
      <c r="B409">
        <v>1</v>
      </c>
      <c r="K409" s="12">
        <v>0</v>
      </c>
      <c r="L409" s="12">
        <v>0</v>
      </c>
      <c r="M409" s="12"/>
    </row>
    <row r="410" spans="1:13" x14ac:dyDescent="0.25">
      <c r="A410" t="s">
        <v>357</v>
      </c>
      <c r="B410">
        <v>1</v>
      </c>
      <c r="K410" s="12">
        <v>0</v>
      </c>
      <c r="L410" s="12">
        <v>0</v>
      </c>
      <c r="M410" s="12"/>
    </row>
    <row r="411" spans="1:13" x14ac:dyDescent="0.25">
      <c r="A411" t="s">
        <v>357</v>
      </c>
      <c r="B411">
        <v>1</v>
      </c>
      <c r="K411" s="12">
        <v>0</v>
      </c>
      <c r="L411" s="12">
        <v>0</v>
      </c>
      <c r="M411" s="12"/>
    </row>
    <row r="412" spans="1:13" x14ac:dyDescent="0.25">
      <c r="A412" t="s">
        <v>357</v>
      </c>
      <c r="B412">
        <v>1</v>
      </c>
      <c r="K412" s="12">
        <v>0</v>
      </c>
      <c r="L412" s="12">
        <v>0</v>
      </c>
      <c r="M412" s="12"/>
    </row>
    <row r="413" spans="1:13" x14ac:dyDescent="0.25">
      <c r="A413" t="s">
        <v>357</v>
      </c>
      <c r="B413">
        <v>1</v>
      </c>
      <c r="K413" s="12">
        <v>0</v>
      </c>
      <c r="L413" s="12">
        <v>0</v>
      </c>
      <c r="M413" s="12"/>
    </row>
    <row r="414" spans="1:13" x14ac:dyDescent="0.25">
      <c r="A414" t="s">
        <v>357</v>
      </c>
      <c r="B414">
        <v>1</v>
      </c>
      <c r="K414" s="12">
        <v>0</v>
      </c>
      <c r="L414" s="12">
        <v>0</v>
      </c>
      <c r="M414" s="12"/>
    </row>
    <row r="415" spans="1:13" x14ac:dyDescent="0.25">
      <c r="A415" t="s">
        <v>357</v>
      </c>
      <c r="B415">
        <v>1</v>
      </c>
      <c r="K415" s="12">
        <v>0</v>
      </c>
      <c r="L415" s="12">
        <v>0</v>
      </c>
      <c r="M415" s="12"/>
    </row>
    <row r="416" spans="1:13" x14ac:dyDescent="0.25">
      <c r="A416" t="s">
        <v>357</v>
      </c>
      <c r="B416">
        <v>1</v>
      </c>
      <c r="K416" s="12">
        <v>0</v>
      </c>
      <c r="L416" s="12">
        <v>0</v>
      </c>
      <c r="M416" s="12"/>
    </row>
    <row r="417" spans="1:13" x14ac:dyDescent="0.25">
      <c r="A417" t="s">
        <v>357</v>
      </c>
      <c r="B417">
        <v>1</v>
      </c>
      <c r="K417" s="12">
        <v>0</v>
      </c>
      <c r="L417" s="12">
        <v>0</v>
      </c>
      <c r="M417" s="12"/>
    </row>
    <row r="418" spans="1:13" x14ac:dyDescent="0.25">
      <c r="A418" t="s">
        <v>357</v>
      </c>
      <c r="B418">
        <v>0</v>
      </c>
      <c r="K418" s="12">
        <v>0</v>
      </c>
      <c r="L418" s="12">
        <v>0</v>
      </c>
      <c r="M418" s="12"/>
    </row>
    <row r="419" spans="1:13" x14ac:dyDescent="0.25">
      <c r="A419" t="s">
        <v>357</v>
      </c>
      <c r="B419">
        <v>0</v>
      </c>
      <c r="K419" s="12">
        <v>0</v>
      </c>
      <c r="L419" s="12">
        <v>0</v>
      </c>
      <c r="M419" s="12"/>
    </row>
    <row r="420" spans="1:13" x14ac:dyDescent="0.25">
      <c r="A420" t="s">
        <v>357</v>
      </c>
      <c r="B420">
        <v>0</v>
      </c>
      <c r="K420" s="12">
        <v>0</v>
      </c>
      <c r="L420" s="12">
        <v>0</v>
      </c>
      <c r="M420" s="12"/>
    </row>
    <row r="421" spans="1:13" x14ac:dyDescent="0.25">
      <c r="A421" t="s">
        <v>357</v>
      </c>
      <c r="B421">
        <v>0</v>
      </c>
      <c r="K421" s="12">
        <v>0</v>
      </c>
      <c r="L421" s="12">
        <v>0</v>
      </c>
      <c r="M421" s="12"/>
    </row>
    <row r="422" spans="1:13" x14ac:dyDescent="0.25">
      <c r="A422" t="s">
        <v>357</v>
      </c>
      <c r="B422">
        <v>0</v>
      </c>
      <c r="K422" s="12">
        <v>0</v>
      </c>
      <c r="L422" s="12">
        <v>0</v>
      </c>
      <c r="M422" s="12"/>
    </row>
    <row r="423" spans="1:13" x14ac:dyDescent="0.25">
      <c r="A423" t="s">
        <v>357</v>
      </c>
      <c r="B423">
        <v>0</v>
      </c>
      <c r="K423" s="12">
        <v>0</v>
      </c>
      <c r="L423" s="12">
        <v>0</v>
      </c>
      <c r="M423" s="12"/>
    </row>
    <row r="424" spans="1:13" x14ac:dyDescent="0.25">
      <c r="A424" t="s">
        <v>357</v>
      </c>
      <c r="B424">
        <v>0</v>
      </c>
      <c r="K424" s="12">
        <v>0</v>
      </c>
      <c r="L424" s="12">
        <v>0</v>
      </c>
      <c r="M424" s="12"/>
    </row>
    <row r="425" spans="1:13" x14ac:dyDescent="0.25">
      <c r="A425" t="s">
        <v>357</v>
      </c>
      <c r="B425">
        <v>0</v>
      </c>
      <c r="K425" s="12">
        <v>0</v>
      </c>
      <c r="L425" s="12">
        <v>0</v>
      </c>
      <c r="M425" s="12"/>
    </row>
    <row r="426" spans="1:13" x14ac:dyDescent="0.25">
      <c r="A426" t="s">
        <v>357</v>
      </c>
      <c r="B426">
        <v>0</v>
      </c>
      <c r="K426" s="12">
        <v>0</v>
      </c>
      <c r="L426" s="12">
        <v>0</v>
      </c>
      <c r="M426" s="12"/>
    </row>
    <row r="427" spans="1:13" x14ac:dyDescent="0.25">
      <c r="A427" t="s">
        <v>357</v>
      </c>
      <c r="B427">
        <v>0</v>
      </c>
      <c r="K427" s="12">
        <v>0</v>
      </c>
      <c r="L427" s="12">
        <v>0</v>
      </c>
      <c r="M427" s="12"/>
    </row>
    <row r="428" spans="1:13" x14ac:dyDescent="0.25">
      <c r="A428" t="s">
        <v>357</v>
      </c>
      <c r="B428">
        <v>0</v>
      </c>
      <c r="K428" s="12">
        <v>0</v>
      </c>
      <c r="L428" s="12">
        <v>0</v>
      </c>
      <c r="M428" s="12"/>
    </row>
    <row r="429" spans="1:13" x14ac:dyDescent="0.25">
      <c r="A429" t="s">
        <v>357</v>
      </c>
      <c r="B429">
        <v>0</v>
      </c>
      <c r="K429" s="12">
        <v>0</v>
      </c>
      <c r="L429" s="12">
        <v>0</v>
      </c>
      <c r="M429" s="12"/>
    </row>
    <row r="430" spans="1:13" x14ac:dyDescent="0.25">
      <c r="A430" t="s">
        <v>267</v>
      </c>
      <c r="B430">
        <v>0</v>
      </c>
      <c r="K430" s="12">
        <v>0</v>
      </c>
      <c r="L430" s="12">
        <v>0</v>
      </c>
      <c r="M430" s="12"/>
    </row>
    <row r="431" spans="1:13" x14ac:dyDescent="0.25">
      <c r="A431" t="s">
        <v>267</v>
      </c>
      <c r="B431">
        <v>0</v>
      </c>
      <c r="K431" s="12">
        <v>0</v>
      </c>
      <c r="L431" s="12">
        <v>0</v>
      </c>
      <c r="M431" s="12"/>
    </row>
    <row r="432" spans="1:13" x14ac:dyDescent="0.25">
      <c r="A432" t="s">
        <v>267</v>
      </c>
      <c r="B432">
        <v>0</v>
      </c>
      <c r="K432" s="12">
        <v>0</v>
      </c>
      <c r="L432" s="12">
        <v>0</v>
      </c>
      <c r="M432" s="12"/>
    </row>
    <row r="433" spans="1:13" x14ac:dyDescent="0.25">
      <c r="A433" t="s">
        <v>267</v>
      </c>
      <c r="B433">
        <v>0</v>
      </c>
      <c r="K433" s="12">
        <v>0</v>
      </c>
      <c r="L433" s="12">
        <v>0</v>
      </c>
      <c r="M433" s="12"/>
    </row>
    <row r="434" spans="1:13" x14ac:dyDescent="0.25">
      <c r="A434" t="s">
        <v>267</v>
      </c>
      <c r="B434">
        <v>1</v>
      </c>
      <c r="K434" s="12">
        <v>0</v>
      </c>
      <c r="L434" s="12">
        <v>0</v>
      </c>
      <c r="M434" s="12"/>
    </row>
    <row r="435" spans="1:13" x14ac:dyDescent="0.25">
      <c r="A435" t="s">
        <v>267</v>
      </c>
      <c r="B435">
        <v>1</v>
      </c>
      <c r="K435" s="12">
        <v>0</v>
      </c>
      <c r="L435" s="12">
        <v>0</v>
      </c>
      <c r="M435" s="12"/>
    </row>
    <row r="436" spans="1:13" x14ac:dyDescent="0.25">
      <c r="A436" t="s">
        <v>267</v>
      </c>
      <c r="B436">
        <v>1</v>
      </c>
      <c r="K436" s="12">
        <v>0</v>
      </c>
      <c r="L436" s="12">
        <v>0</v>
      </c>
      <c r="M436" s="12"/>
    </row>
    <row r="437" spans="1:13" x14ac:dyDescent="0.25">
      <c r="A437" t="s">
        <v>267</v>
      </c>
      <c r="B437">
        <v>1</v>
      </c>
      <c r="K437" s="12">
        <v>0</v>
      </c>
      <c r="L437" s="12">
        <v>0</v>
      </c>
      <c r="M437" s="12"/>
    </row>
    <row r="438" spans="1:13" x14ac:dyDescent="0.25">
      <c r="A438" t="s">
        <v>267</v>
      </c>
      <c r="B438">
        <v>1</v>
      </c>
      <c r="K438" s="12">
        <v>0</v>
      </c>
      <c r="L438" s="12">
        <v>0</v>
      </c>
      <c r="M438" s="12"/>
    </row>
    <row r="439" spans="1:13" x14ac:dyDescent="0.25">
      <c r="A439" t="s">
        <v>267</v>
      </c>
      <c r="B439">
        <v>1</v>
      </c>
      <c r="K439" s="12">
        <v>0</v>
      </c>
      <c r="L439" s="12">
        <v>0</v>
      </c>
      <c r="M439" s="12"/>
    </row>
    <row r="440" spans="1:13" x14ac:dyDescent="0.25">
      <c r="A440" t="s">
        <v>267</v>
      </c>
      <c r="B440">
        <v>1</v>
      </c>
      <c r="K440" s="12">
        <v>0</v>
      </c>
      <c r="L440" s="12">
        <v>0</v>
      </c>
      <c r="M440" s="12"/>
    </row>
    <row r="441" spans="1:13" x14ac:dyDescent="0.25">
      <c r="A441" t="s">
        <v>267</v>
      </c>
      <c r="B441">
        <v>1</v>
      </c>
      <c r="K441" s="12">
        <v>0</v>
      </c>
      <c r="L441" s="12">
        <v>0</v>
      </c>
      <c r="M441" s="12"/>
    </row>
    <row r="442" spans="1:13" x14ac:dyDescent="0.25">
      <c r="A442" t="s">
        <v>267</v>
      </c>
      <c r="B442">
        <v>0</v>
      </c>
      <c r="K442" s="12">
        <v>0</v>
      </c>
      <c r="L442" s="12">
        <v>0</v>
      </c>
      <c r="M442" s="12"/>
    </row>
    <row r="443" spans="1:13" x14ac:dyDescent="0.25">
      <c r="A443" t="s">
        <v>267</v>
      </c>
      <c r="B443">
        <v>0</v>
      </c>
      <c r="K443" s="12">
        <v>0</v>
      </c>
      <c r="L443" s="12">
        <v>0</v>
      </c>
      <c r="M443" s="12"/>
    </row>
    <row r="444" spans="1:13" x14ac:dyDescent="0.25">
      <c r="A444" t="s">
        <v>267</v>
      </c>
      <c r="B444">
        <v>0</v>
      </c>
      <c r="K444" s="12">
        <v>0</v>
      </c>
      <c r="L444" s="12">
        <v>0</v>
      </c>
      <c r="M444" s="12"/>
    </row>
    <row r="445" spans="1:13" x14ac:dyDescent="0.25">
      <c r="A445" t="s">
        <v>267</v>
      </c>
      <c r="B445">
        <v>0</v>
      </c>
      <c r="K445" s="12">
        <v>0</v>
      </c>
      <c r="L445" s="12">
        <v>0</v>
      </c>
      <c r="M445" s="12"/>
    </row>
    <row r="446" spans="1:13" x14ac:dyDescent="0.25">
      <c r="A446" t="s">
        <v>267</v>
      </c>
      <c r="B446">
        <v>0</v>
      </c>
      <c r="K446" s="12">
        <v>0</v>
      </c>
      <c r="L446" s="12">
        <v>0</v>
      </c>
      <c r="M446" s="12"/>
    </row>
    <row r="447" spans="1:13" x14ac:dyDescent="0.25">
      <c r="A447" t="s">
        <v>267</v>
      </c>
      <c r="B447">
        <v>0</v>
      </c>
      <c r="K447" s="12">
        <v>0</v>
      </c>
      <c r="L447" s="12">
        <v>0</v>
      </c>
      <c r="M447" s="12"/>
    </row>
    <row r="448" spans="1:13" x14ac:dyDescent="0.25">
      <c r="A448" t="s">
        <v>267</v>
      </c>
      <c r="B448">
        <v>0</v>
      </c>
      <c r="K448" s="12">
        <v>0</v>
      </c>
      <c r="L448" s="12">
        <v>0</v>
      </c>
      <c r="M448" s="12"/>
    </row>
    <row r="449" spans="1:13" x14ac:dyDescent="0.25">
      <c r="A449" t="s">
        <v>267</v>
      </c>
      <c r="B449">
        <v>0</v>
      </c>
      <c r="K449" s="12">
        <v>0</v>
      </c>
      <c r="L449" s="12">
        <v>0</v>
      </c>
      <c r="M449" s="12"/>
    </row>
    <row r="450" spans="1:13" x14ac:dyDescent="0.25">
      <c r="A450" t="s">
        <v>267</v>
      </c>
      <c r="B450">
        <v>0</v>
      </c>
      <c r="K450" s="12">
        <v>0</v>
      </c>
      <c r="L450" s="12">
        <v>0</v>
      </c>
      <c r="M450" s="12"/>
    </row>
    <row r="451" spans="1:13" x14ac:dyDescent="0.25">
      <c r="A451" t="s">
        <v>267</v>
      </c>
      <c r="B451">
        <v>0</v>
      </c>
      <c r="K451" s="12">
        <v>0</v>
      </c>
      <c r="L451" s="12">
        <v>0</v>
      </c>
      <c r="M451" s="12"/>
    </row>
    <row r="452" spans="1:13" x14ac:dyDescent="0.25">
      <c r="A452" t="s">
        <v>267</v>
      </c>
      <c r="B452">
        <v>0</v>
      </c>
      <c r="K452" s="12">
        <v>0</v>
      </c>
      <c r="L452" s="12">
        <v>0</v>
      </c>
      <c r="M452" s="12"/>
    </row>
    <row r="453" spans="1:13" x14ac:dyDescent="0.25">
      <c r="A453" t="s">
        <v>267</v>
      </c>
      <c r="B453">
        <v>0</v>
      </c>
      <c r="K453" s="12">
        <v>0</v>
      </c>
      <c r="L453" s="12">
        <v>0</v>
      </c>
      <c r="M453" s="12"/>
    </row>
    <row r="454" spans="1:13" x14ac:dyDescent="0.25">
      <c r="A454" t="s">
        <v>165</v>
      </c>
      <c r="B454">
        <v>1</v>
      </c>
      <c r="K454" s="12">
        <v>0</v>
      </c>
      <c r="L454" s="12">
        <v>0</v>
      </c>
      <c r="M454" s="12"/>
    </row>
    <row r="455" spans="1:13" x14ac:dyDescent="0.25">
      <c r="A455" t="s">
        <v>165</v>
      </c>
      <c r="B455">
        <v>1</v>
      </c>
      <c r="K455" s="12">
        <v>0</v>
      </c>
      <c r="L455" s="12">
        <v>0</v>
      </c>
      <c r="M455" s="12"/>
    </row>
    <row r="456" spans="1:13" x14ac:dyDescent="0.25">
      <c r="A456" t="s">
        <v>165</v>
      </c>
      <c r="B456">
        <v>1</v>
      </c>
      <c r="K456" s="12">
        <v>0</v>
      </c>
      <c r="L456" s="12">
        <v>0</v>
      </c>
      <c r="M456" s="12"/>
    </row>
    <row r="457" spans="1:13" x14ac:dyDescent="0.25">
      <c r="A457" t="s">
        <v>165</v>
      </c>
      <c r="B457">
        <v>1</v>
      </c>
      <c r="K457" s="12">
        <v>0</v>
      </c>
      <c r="L457" s="12">
        <v>0</v>
      </c>
      <c r="M457" s="12"/>
    </row>
    <row r="458" spans="1:13" x14ac:dyDescent="0.25">
      <c r="A458" t="s">
        <v>165</v>
      </c>
      <c r="B458">
        <v>1</v>
      </c>
      <c r="K458" s="12">
        <v>0</v>
      </c>
      <c r="L458" s="12">
        <v>0</v>
      </c>
      <c r="M458" s="12"/>
    </row>
    <row r="459" spans="1:13" x14ac:dyDescent="0.25">
      <c r="A459" t="s">
        <v>165</v>
      </c>
      <c r="B459">
        <v>1</v>
      </c>
      <c r="K459" s="12">
        <v>0</v>
      </c>
      <c r="L459" s="12">
        <v>0</v>
      </c>
      <c r="M459" s="12"/>
    </row>
    <row r="460" spans="1:13" x14ac:dyDescent="0.25">
      <c r="A460" t="s">
        <v>165</v>
      </c>
      <c r="B460">
        <v>1</v>
      </c>
      <c r="K460" s="12">
        <v>0</v>
      </c>
      <c r="L460" s="12">
        <v>0</v>
      </c>
      <c r="M460" s="12"/>
    </row>
    <row r="461" spans="1:13" x14ac:dyDescent="0.25">
      <c r="A461" t="s">
        <v>165</v>
      </c>
      <c r="B461">
        <v>1</v>
      </c>
      <c r="K461" s="12">
        <v>0</v>
      </c>
      <c r="L461" s="12">
        <v>0</v>
      </c>
      <c r="M461" s="12"/>
    </row>
    <row r="462" spans="1:13" x14ac:dyDescent="0.25">
      <c r="A462" t="s">
        <v>165</v>
      </c>
      <c r="B462">
        <v>1</v>
      </c>
      <c r="K462" s="12">
        <v>0</v>
      </c>
      <c r="L462" s="12">
        <v>0</v>
      </c>
      <c r="M462" s="12"/>
    </row>
    <row r="463" spans="1:13" x14ac:dyDescent="0.25">
      <c r="A463" t="s">
        <v>165</v>
      </c>
      <c r="B463">
        <v>1</v>
      </c>
      <c r="K463" s="12">
        <v>0</v>
      </c>
      <c r="L463" s="12">
        <v>0</v>
      </c>
      <c r="M463" s="12"/>
    </row>
    <row r="464" spans="1:13" x14ac:dyDescent="0.25">
      <c r="A464" t="s">
        <v>165</v>
      </c>
      <c r="B464">
        <v>1</v>
      </c>
      <c r="K464" s="12">
        <v>0</v>
      </c>
      <c r="L464" s="12">
        <v>0</v>
      </c>
      <c r="M464" s="12"/>
    </row>
    <row r="465" spans="1:13" x14ac:dyDescent="0.25">
      <c r="A465" t="s">
        <v>165</v>
      </c>
      <c r="B465">
        <v>1</v>
      </c>
      <c r="K465" s="12">
        <v>1</v>
      </c>
      <c r="L465" s="12">
        <v>1</v>
      </c>
      <c r="M465" s="12"/>
    </row>
    <row r="466" spans="1:13" x14ac:dyDescent="0.25">
      <c r="A466" t="s">
        <v>165</v>
      </c>
      <c r="B466">
        <v>1</v>
      </c>
      <c r="K466" s="12">
        <v>1</v>
      </c>
      <c r="L466" s="12">
        <v>1</v>
      </c>
      <c r="M466" s="12"/>
    </row>
    <row r="467" spans="1:13" x14ac:dyDescent="0.25">
      <c r="A467" t="s">
        <v>251</v>
      </c>
      <c r="B467">
        <v>0</v>
      </c>
      <c r="K467" s="12">
        <v>1</v>
      </c>
      <c r="L467" s="12">
        <v>1</v>
      </c>
      <c r="M467" s="12"/>
    </row>
    <row r="468" spans="1:13" x14ac:dyDescent="0.25">
      <c r="A468" t="s">
        <v>251</v>
      </c>
      <c r="B468">
        <v>0</v>
      </c>
      <c r="K468" s="12">
        <v>1</v>
      </c>
      <c r="L468" s="12">
        <v>1</v>
      </c>
      <c r="M468" s="12"/>
    </row>
    <row r="469" spans="1:13" x14ac:dyDescent="0.25">
      <c r="A469" t="s">
        <v>165</v>
      </c>
      <c r="B469">
        <v>1</v>
      </c>
      <c r="K469" s="12">
        <v>1</v>
      </c>
      <c r="L469" s="12">
        <v>1</v>
      </c>
      <c r="M469" s="12"/>
    </row>
    <row r="470" spans="1:13" x14ac:dyDescent="0.25">
      <c r="A470" t="s">
        <v>165</v>
      </c>
      <c r="B470">
        <v>1</v>
      </c>
      <c r="K470" s="12">
        <v>1</v>
      </c>
      <c r="L470" s="12">
        <v>1</v>
      </c>
      <c r="M470" s="12"/>
    </row>
    <row r="471" spans="1:13" x14ac:dyDescent="0.25">
      <c r="A471" t="s">
        <v>165</v>
      </c>
      <c r="B471">
        <v>1</v>
      </c>
      <c r="K471" s="12">
        <v>1</v>
      </c>
      <c r="L471" s="12">
        <v>1</v>
      </c>
      <c r="M471" s="12"/>
    </row>
    <row r="472" spans="1:13" x14ac:dyDescent="0.25">
      <c r="A472" t="s">
        <v>165</v>
      </c>
      <c r="B472">
        <v>1</v>
      </c>
      <c r="K472" s="12">
        <v>1</v>
      </c>
      <c r="L472" s="12">
        <v>1</v>
      </c>
      <c r="M472" s="12"/>
    </row>
    <row r="473" spans="1:13" x14ac:dyDescent="0.25">
      <c r="A473" t="s">
        <v>165</v>
      </c>
      <c r="B473">
        <v>1</v>
      </c>
      <c r="K473" s="12">
        <v>1</v>
      </c>
      <c r="L473" s="12">
        <v>1</v>
      </c>
      <c r="M473" s="12"/>
    </row>
    <row r="474" spans="1:13" x14ac:dyDescent="0.25">
      <c r="A474" t="s">
        <v>165</v>
      </c>
      <c r="B474">
        <v>1</v>
      </c>
      <c r="K474" s="12">
        <v>1</v>
      </c>
      <c r="L474" s="12">
        <v>1</v>
      </c>
      <c r="M474" s="12"/>
    </row>
    <row r="475" spans="1:13" x14ac:dyDescent="0.25">
      <c r="A475" t="s">
        <v>165</v>
      </c>
      <c r="B475">
        <v>1</v>
      </c>
      <c r="K475" s="12">
        <v>1</v>
      </c>
      <c r="L475" s="12">
        <v>1</v>
      </c>
      <c r="M475" s="12"/>
    </row>
    <row r="476" spans="1:13" x14ac:dyDescent="0.25">
      <c r="A476" t="s">
        <v>165</v>
      </c>
      <c r="B476">
        <v>1</v>
      </c>
      <c r="K476" s="12">
        <v>1</v>
      </c>
      <c r="L476" s="12">
        <v>1</v>
      </c>
      <c r="M476" s="12"/>
    </row>
    <row r="477" spans="1:13" x14ac:dyDescent="0.25">
      <c r="A477" t="s">
        <v>165</v>
      </c>
      <c r="B477">
        <v>1</v>
      </c>
      <c r="K477" s="12">
        <v>1</v>
      </c>
      <c r="L477" s="12">
        <v>1</v>
      </c>
      <c r="M477" s="12"/>
    </row>
    <row r="478" spans="1:13" x14ac:dyDescent="0.25">
      <c r="A478" t="s">
        <v>165</v>
      </c>
      <c r="B478">
        <v>1</v>
      </c>
      <c r="K478" s="12">
        <v>1</v>
      </c>
      <c r="L478" s="12">
        <v>1</v>
      </c>
      <c r="M478" s="12"/>
    </row>
    <row r="479" spans="1:13" x14ac:dyDescent="0.25">
      <c r="A479" t="s">
        <v>165</v>
      </c>
      <c r="B479">
        <v>1</v>
      </c>
      <c r="K479" s="12">
        <v>1</v>
      </c>
      <c r="L479" s="12">
        <v>1</v>
      </c>
      <c r="M479" s="12"/>
    </row>
    <row r="480" spans="1:13" x14ac:dyDescent="0.25">
      <c r="A480" t="s">
        <v>165</v>
      </c>
      <c r="B480">
        <v>1</v>
      </c>
      <c r="K480" s="12">
        <v>1</v>
      </c>
      <c r="L480" s="12">
        <v>1</v>
      </c>
      <c r="M480" s="12"/>
    </row>
    <row r="481" spans="1:13" x14ac:dyDescent="0.25">
      <c r="A481" t="s">
        <v>165</v>
      </c>
      <c r="B481">
        <v>1</v>
      </c>
      <c r="K481" s="12">
        <v>1</v>
      </c>
      <c r="L481" s="12">
        <v>1</v>
      </c>
      <c r="M481" s="12"/>
    </row>
    <row r="482" spans="1:13" x14ac:dyDescent="0.25">
      <c r="A482" t="s">
        <v>357</v>
      </c>
      <c r="B482">
        <v>0</v>
      </c>
      <c r="K482" s="12">
        <v>1</v>
      </c>
      <c r="L482" s="12">
        <v>1</v>
      </c>
      <c r="M482" s="12"/>
    </row>
    <row r="483" spans="1:13" x14ac:dyDescent="0.25">
      <c r="A483" t="s">
        <v>357</v>
      </c>
      <c r="B483">
        <v>0</v>
      </c>
      <c r="K483" s="12">
        <v>1</v>
      </c>
      <c r="L483" s="12">
        <v>1</v>
      </c>
      <c r="M483" s="12"/>
    </row>
    <row r="484" spans="1:13" x14ac:dyDescent="0.25">
      <c r="A484" t="s">
        <v>357</v>
      </c>
      <c r="B484">
        <v>0</v>
      </c>
      <c r="K484" s="12">
        <v>1</v>
      </c>
      <c r="L484" s="12">
        <v>1</v>
      </c>
      <c r="M484" s="12"/>
    </row>
    <row r="485" spans="1:13" x14ac:dyDescent="0.25">
      <c r="A485" t="s">
        <v>357</v>
      </c>
      <c r="B485">
        <v>0</v>
      </c>
      <c r="K485" s="12">
        <v>1</v>
      </c>
      <c r="L485" s="12">
        <v>1</v>
      </c>
      <c r="M485" s="12"/>
    </row>
    <row r="486" spans="1:13" x14ac:dyDescent="0.25">
      <c r="A486" t="s">
        <v>357</v>
      </c>
      <c r="B486">
        <v>0</v>
      </c>
      <c r="K486" s="12">
        <v>1</v>
      </c>
      <c r="L486" s="12">
        <v>1</v>
      </c>
      <c r="M486" s="12"/>
    </row>
    <row r="487" spans="1:13" x14ac:dyDescent="0.25">
      <c r="A487" t="s">
        <v>357</v>
      </c>
      <c r="B487">
        <v>0</v>
      </c>
      <c r="K487" s="12">
        <v>1</v>
      </c>
      <c r="L487" s="12"/>
      <c r="M487" s="12"/>
    </row>
    <row r="488" spans="1:13" x14ac:dyDescent="0.25">
      <c r="A488" t="s">
        <v>357</v>
      </c>
      <c r="B488">
        <v>0</v>
      </c>
      <c r="K488" s="12">
        <v>1</v>
      </c>
      <c r="L488" s="12"/>
      <c r="M488" s="12"/>
    </row>
    <row r="489" spans="1:13" x14ac:dyDescent="0.25">
      <c r="A489" t="s">
        <v>357</v>
      </c>
      <c r="B489">
        <v>0</v>
      </c>
      <c r="K489" s="12">
        <v>1</v>
      </c>
      <c r="L489" s="12"/>
      <c r="M489" s="12"/>
    </row>
    <row r="490" spans="1:13" x14ac:dyDescent="0.25">
      <c r="A490" t="s">
        <v>357</v>
      </c>
      <c r="B490">
        <v>0</v>
      </c>
      <c r="K490" s="12">
        <v>1</v>
      </c>
      <c r="L490" s="12"/>
      <c r="M490" s="12"/>
    </row>
    <row r="491" spans="1:13" x14ac:dyDescent="0.25">
      <c r="A491" t="s">
        <v>357</v>
      </c>
      <c r="B491">
        <v>0</v>
      </c>
      <c r="K491" s="12">
        <v>1</v>
      </c>
      <c r="L491" s="12"/>
      <c r="M491" s="12"/>
    </row>
    <row r="492" spans="1:13" x14ac:dyDescent="0.25">
      <c r="A492" t="s">
        <v>357</v>
      </c>
      <c r="B492">
        <v>0</v>
      </c>
      <c r="K492" s="12">
        <v>1</v>
      </c>
      <c r="L492" s="12"/>
      <c r="M492" s="12"/>
    </row>
    <row r="493" spans="1:13" x14ac:dyDescent="0.25">
      <c r="A493" t="s">
        <v>357</v>
      </c>
      <c r="B493">
        <v>0</v>
      </c>
      <c r="K493" s="12">
        <v>0</v>
      </c>
      <c r="L493" s="12"/>
      <c r="M493" s="12"/>
    </row>
    <row r="494" spans="1:13" x14ac:dyDescent="0.25">
      <c r="A494" t="s">
        <v>357</v>
      </c>
      <c r="B494">
        <v>0</v>
      </c>
      <c r="K494" s="12">
        <v>0</v>
      </c>
      <c r="L494" s="12"/>
      <c r="M494" s="12"/>
    </row>
    <row r="495" spans="1:13" x14ac:dyDescent="0.25">
      <c r="A495" t="s">
        <v>357</v>
      </c>
      <c r="B495">
        <v>0</v>
      </c>
      <c r="K495" s="12">
        <v>0</v>
      </c>
      <c r="L495" s="12"/>
      <c r="M495" s="12"/>
    </row>
    <row r="496" spans="1:13" x14ac:dyDescent="0.25">
      <c r="A496" t="s">
        <v>357</v>
      </c>
      <c r="B496">
        <v>0</v>
      </c>
      <c r="K496" s="12">
        <v>0</v>
      </c>
      <c r="L496" s="12"/>
      <c r="M496" s="12"/>
    </row>
    <row r="497" spans="1:13" x14ac:dyDescent="0.25">
      <c r="A497" t="s">
        <v>357</v>
      </c>
      <c r="B497">
        <v>0</v>
      </c>
      <c r="K497" s="12">
        <v>0</v>
      </c>
      <c r="L497" s="12"/>
      <c r="M497" s="12"/>
    </row>
    <row r="498" spans="1:13" x14ac:dyDescent="0.25">
      <c r="A498" t="s">
        <v>357</v>
      </c>
      <c r="B498">
        <v>0</v>
      </c>
      <c r="K498" s="12">
        <v>0</v>
      </c>
      <c r="L498" s="12"/>
      <c r="M498" s="12"/>
    </row>
    <row r="499" spans="1:13" x14ac:dyDescent="0.25">
      <c r="A499" t="s">
        <v>357</v>
      </c>
      <c r="B499">
        <v>0</v>
      </c>
      <c r="K499" s="12">
        <v>0</v>
      </c>
      <c r="L499" s="12"/>
      <c r="M499" s="12"/>
    </row>
    <row r="500" spans="1:13" x14ac:dyDescent="0.25">
      <c r="A500" t="s">
        <v>357</v>
      </c>
      <c r="B500">
        <v>0</v>
      </c>
      <c r="K500" s="12">
        <v>0</v>
      </c>
      <c r="L500" s="12"/>
      <c r="M500" s="12"/>
    </row>
    <row r="501" spans="1:13" x14ac:dyDescent="0.25">
      <c r="A501" t="s">
        <v>357</v>
      </c>
      <c r="B501">
        <v>0</v>
      </c>
      <c r="K501" s="12">
        <v>0</v>
      </c>
      <c r="L501" s="12"/>
      <c r="M501" s="12"/>
    </row>
    <row r="502" spans="1:13" x14ac:dyDescent="0.25">
      <c r="A502" t="s">
        <v>357</v>
      </c>
      <c r="B502">
        <v>0</v>
      </c>
      <c r="K502" s="12">
        <v>0</v>
      </c>
      <c r="L502" s="12"/>
      <c r="M502" s="12"/>
    </row>
    <row r="503" spans="1:13" x14ac:dyDescent="0.25">
      <c r="A503" t="s">
        <v>357</v>
      </c>
      <c r="B503">
        <v>0</v>
      </c>
      <c r="K503" s="12">
        <v>0</v>
      </c>
      <c r="L503" s="12"/>
      <c r="M503" s="12"/>
    </row>
    <row r="504" spans="1:13" x14ac:dyDescent="0.25">
      <c r="A504" t="s">
        <v>357</v>
      </c>
      <c r="B504">
        <v>0</v>
      </c>
      <c r="K504" s="12">
        <v>0</v>
      </c>
      <c r="L504" s="12"/>
      <c r="M504" s="12"/>
    </row>
    <row r="505" spans="1:13" x14ac:dyDescent="0.25">
      <c r="A505" t="s">
        <v>357</v>
      </c>
      <c r="B505">
        <v>0</v>
      </c>
      <c r="K505" s="12">
        <v>0</v>
      </c>
      <c r="L505" s="12"/>
      <c r="M505" s="12"/>
    </row>
    <row r="506" spans="1:13" x14ac:dyDescent="0.25">
      <c r="A506" t="s">
        <v>357</v>
      </c>
      <c r="B506">
        <v>0</v>
      </c>
      <c r="K506" s="12">
        <v>0</v>
      </c>
      <c r="L506" s="12"/>
      <c r="M506" s="12"/>
    </row>
    <row r="507" spans="1:13" x14ac:dyDescent="0.25">
      <c r="A507" t="s">
        <v>357</v>
      </c>
      <c r="B507">
        <v>0</v>
      </c>
      <c r="K507" s="12">
        <v>0</v>
      </c>
      <c r="L507" s="12"/>
      <c r="M507" s="12"/>
    </row>
    <row r="508" spans="1:13" x14ac:dyDescent="0.25">
      <c r="A508" t="s">
        <v>357</v>
      </c>
      <c r="B508">
        <v>0</v>
      </c>
      <c r="K508" s="12">
        <v>0</v>
      </c>
      <c r="L508" s="12"/>
      <c r="M508" s="12"/>
    </row>
    <row r="509" spans="1:13" x14ac:dyDescent="0.25">
      <c r="A509" t="s">
        <v>357</v>
      </c>
      <c r="B509">
        <v>0</v>
      </c>
      <c r="K509" s="12">
        <v>0</v>
      </c>
      <c r="L509" s="12"/>
      <c r="M509" s="12"/>
    </row>
    <row r="510" spans="1:13" x14ac:dyDescent="0.25">
      <c r="A510" t="s">
        <v>357</v>
      </c>
      <c r="B510">
        <v>0</v>
      </c>
      <c r="K510" s="12">
        <v>0</v>
      </c>
      <c r="L510" s="12"/>
      <c r="M510" s="12"/>
    </row>
    <row r="511" spans="1:13" x14ac:dyDescent="0.25">
      <c r="A511" t="s">
        <v>357</v>
      </c>
      <c r="B511">
        <v>0</v>
      </c>
      <c r="K511" s="12">
        <v>0</v>
      </c>
      <c r="L511" s="12"/>
      <c r="M511" s="12"/>
    </row>
    <row r="512" spans="1:13" x14ac:dyDescent="0.25">
      <c r="A512" t="s">
        <v>357</v>
      </c>
      <c r="B512">
        <v>0</v>
      </c>
      <c r="K512" s="12">
        <v>0</v>
      </c>
      <c r="L512" s="12"/>
      <c r="M512" s="12"/>
    </row>
    <row r="513" spans="1:13" x14ac:dyDescent="0.25">
      <c r="A513" t="s">
        <v>357</v>
      </c>
      <c r="B513">
        <v>0</v>
      </c>
      <c r="K513" s="12">
        <v>0</v>
      </c>
      <c r="L513" s="12"/>
      <c r="M513" s="12"/>
    </row>
    <row r="514" spans="1:13" x14ac:dyDescent="0.25">
      <c r="A514" t="s">
        <v>357</v>
      </c>
      <c r="B514">
        <v>0</v>
      </c>
      <c r="K514" s="12">
        <v>0</v>
      </c>
      <c r="L514" s="12"/>
      <c r="M514" s="12"/>
    </row>
    <row r="515" spans="1:13" x14ac:dyDescent="0.25">
      <c r="A515" t="s">
        <v>357</v>
      </c>
      <c r="B515">
        <v>0</v>
      </c>
      <c r="K515" s="12">
        <v>0</v>
      </c>
      <c r="L515" s="12"/>
      <c r="M515" s="12"/>
    </row>
    <row r="516" spans="1:13" x14ac:dyDescent="0.25">
      <c r="A516" t="s">
        <v>357</v>
      </c>
      <c r="B516">
        <v>0</v>
      </c>
      <c r="K516" s="12">
        <v>0</v>
      </c>
      <c r="L516" s="12"/>
      <c r="M516" s="12"/>
    </row>
    <row r="517" spans="1:13" x14ac:dyDescent="0.25">
      <c r="A517" t="s">
        <v>357</v>
      </c>
      <c r="B517">
        <v>0</v>
      </c>
      <c r="K517" s="12">
        <v>0</v>
      </c>
      <c r="L517" s="12"/>
      <c r="M517" s="12"/>
    </row>
    <row r="518" spans="1:13" x14ac:dyDescent="0.25">
      <c r="A518" t="s">
        <v>464</v>
      </c>
      <c r="B518">
        <v>0</v>
      </c>
      <c r="K518" s="12">
        <v>0</v>
      </c>
      <c r="L518" s="12"/>
      <c r="M518" s="12"/>
    </row>
    <row r="519" spans="1:13" x14ac:dyDescent="0.25">
      <c r="A519" t="s">
        <v>464</v>
      </c>
      <c r="B519">
        <v>0</v>
      </c>
      <c r="K519" s="12">
        <v>0</v>
      </c>
      <c r="L519" s="12"/>
      <c r="M519" s="12"/>
    </row>
    <row r="520" spans="1:13" x14ac:dyDescent="0.25">
      <c r="A520" t="s">
        <v>477</v>
      </c>
      <c r="B520">
        <v>0</v>
      </c>
      <c r="K520" s="12">
        <v>0</v>
      </c>
      <c r="L520" s="12"/>
      <c r="M520" s="12"/>
    </row>
    <row r="521" spans="1:13" x14ac:dyDescent="0.25">
      <c r="A521" t="s">
        <v>477</v>
      </c>
      <c r="B521">
        <v>0</v>
      </c>
      <c r="K521" s="12">
        <v>0</v>
      </c>
      <c r="L521" s="12"/>
      <c r="M521" s="12"/>
    </row>
    <row r="522" spans="1:13" x14ac:dyDescent="0.25">
      <c r="A522" t="s">
        <v>477</v>
      </c>
      <c r="B522">
        <v>0</v>
      </c>
      <c r="K522" s="12">
        <v>0</v>
      </c>
      <c r="L522" s="12"/>
      <c r="M522" s="12"/>
    </row>
    <row r="523" spans="1:13" x14ac:dyDescent="0.25">
      <c r="A523" t="s">
        <v>477</v>
      </c>
      <c r="B523">
        <v>0</v>
      </c>
      <c r="K523" s="12">
        <v>0</v>
      </c>
      <c r="L523" s="12"/>
      <c r="M523" s="12"/>
    </row>
    <row r="524" spans="1:13" x14ac:dyDescent="0.25">
      <c r="A524" t="s">
        <v>477</v>
      </c>
      <c r="B524">
        <v>0</v>
      </c>
      <c r="K524" s="12">
        <v>0</v>
      </c>
      <c r="L524" s="12"/>
      <c r="M524" s="12"/>
    </row>
    <row r="525" spans="1:13" x14ac:dyDescent="0.25">
      <c r="A525" t="s">
        <v>477</v>
      </c>
      <c r="B525">
        <v>0</v>
      </c>
      <c r="K525" s="12">
        <v>0</v>
      </c>
      <c r="L525" s="12"/>
      <c r="M525" s="12"/>
    </row>
    <row r="526" spans="1:13" x14ac:dyDescent="0.25">
      <c r="A526" t="s">
        <v>477</v>
      </c>
      <c r="B526">
        <v>0</v>
      </c>
      <c r="K526" s="12">
        <v>0</v>
      </c>
      <c r="L526" s="12"/>
      <c r="M526" s="12"/>
    </row>
    <row r="527" spans="1:13" x14ac:dyDescent="0.25">
      <c r="A527" t="s">
        <v>477</v>
      </c>
      <c r="B527">
        <v>0</v>
      </c>
      <c r="K527" s="12">
        <v>0</v>
      </c>
      <c r="L527" s="12"/>
      <c r="M527" s="12"/>
    </row>
    <row r="528" spans="1:13" x14ac:dyDescent="0.25">
      <c r="A528" t="s">
        <v>477</v>
      </c>
      <c r="B528">
        <v>0</v>
      </c>
      <c r="K528" s="12">
        <v>0</v>
      </c>
      <c r="L528" s="12"/>
      <c r="M528" s="12"/>
    </row>
    <row r="529" spans="1:13" x14ac:dyDescent="0.25">
      <c r="A529" t="s">
        <v>477</v>
      </c>
      <c r="B529">
        <v>0</v>
      </c>
      <c r="K529" s="12">
        <v>0</v>
      </c>
      <c r="L529" s="12"/>
      <c r="M529" s="12"/>
    </row>
    <row r="530" spans="1:13" x14ac:dyDescent="0.25">
      <c r="A530" t="s">
        <v>477</v>
      </c>
      <c r="B530">
        <v>0</v>
      </c>
      <c r="K530" s="12">
        <v>0</v>
      </c>
      <c r="L530" s="12"/>
      <c r="M530" s="12"/>
    </row>
    <row r="531" spans="1:13" x14ac:dyDescent="0.25">
      <c r="A531" t="s">
        <v>477</v>
      </c>
      <c r="B531">
        <v>0</v>
      </c>
      <c r="K531" s="12">
        <v>0</v>
      </c>
      <c r="L531" s="12"/>
      <c r="M531" s="12"/>
    </row>
    <row r="532" spans="1:13" x14ac:dyDescent="0.25">
      <c r="A532" t="s">
        <v>477</v>
      </c>
      <c r="B532">
        <v>0</v>
      </c>
      <c r="K532" s="12">
        <v>0</v>
      </c>
      <c r="L532" s="12"/>
      <c r="M532" s="12"/>
    </row>
    <row r="533" spans="1:13" x14ac:dyDescent="0.25">
      <c r="A533" t="s">
        <v>477</v>
      </c>
      <c r="B533">
        <v>0</v>
      </c>
      <c r="K533" s="12">
        <v>0</v>
      </c>
      <c r="L533" s="12"/>
      <c r="M533" s="12"/>
    </row>
    <row r="534" spans="1:13" x14ac:dyDescent="0.25">
      <c r="A534" t="s">
        <v>477</v>
      </c>
      <c r="B534">
        <v>0</v>
      </c>
      <c r="K534" s="12">
        <v>0</v>
      </c>
      <c r="L534" s="12"/>
      <c r="M534" s="12"/>
    </row>
    <row r="535" spans="1:13" x14ac:dyDescent="0.25">
      <c r="A535" t="s">
        <v>477</v>
      </c>
      <c r="B535">
        <v>0</v>
      </c>
      <c r="K535" s="12">
        <v>0</v>
      </c>
      <c r="L535" s="12"/>
      <c r="M535" s="12"/>
    </row>
    <row r="536" spans="1:13" x14ac:dyDescent="0.25">
      <c r="A536" t="s">
        <v>477</v>
      </c>
      <c r="B536">
        <v>0</v>
      </c>
      <c r="K536" s="12">
        <v>0</v>
      </c>
      <c r="L536" s="12"/>
      <c r="M536" s="12"/>
    </row>
    <row r="537" spans="1:13" x14ac:dyDescent="0.25">
      <c r="A537" t="s">
        <v>477</v>
      </c>
      <c r="B537">
        <v>0</v>
      </c>
      <c r="K537" s="12">
        <v>0</v>
      </c>
      <c r="L537" s="12"/>
      <c r="M537" s="12"/>
    </row>
    <row r="538" spans="1:13" x14ac:dyDescent="0.25">
      <c r="A538" t="s">
        <v>477</v>
      </c>
      <c r="B538">
        <v>0</v>
      </c>
      <c r="K538" s="12">
        <v>0</v>
      </c>
      <c r="L538" s="12"/>
      <c r="M538" s="12"/>
    </row>
    <row r="539" spans="1:13" x14ac:dyDescent="0.25">
      <c r="A539" t="s">
        <v>477</v>
      </c>
      <c r="B539">
        <v>0</v>
      </c>
      <c r="K539" s="12">
        <v>0</v>
      </c>
      <c r="L539" s="12"/>
      <c r="M539" s="12"/>
    </row>
    <row r="540" spans="1:13" x14ac:dyDescent="0.25">
      <c r="A540" t="s">
        <v>477</v>
      </c>
      <c r="B540">
        <v>0</v>
      </c>
      <c r="K540" s="12">
        <v>0</v>
      </c>
      <c r="L540" s="12"/>
      <c r="M540" s="12"/>
    </row>
    <row r="541" spans="1:13" x14ac:dyDescent="0.25">
      <c r="A541" t="s">
        <v>477</v>
      </c>
      <c r="B541">
        <v>0</v>
      </c>
      <c r="K541" s="12">
        <v>0</v>
      </c>
      <c r="L541" s="12"/>
      <c r="M541" s="12"/>
    </row>
    <row r="542" spans="1:13" x14ac:dyDescent="0.25">
      <c r="A542" t="s">
        <v>477</v>
      </c>
      <c r="B542">
        <v>0</v>
      </c>
      <c r="K542" s="12">
        <v>0</v>
      </c>
      <c r="L542" s="12"/>
      <c r="M542" s="12"/>
    </row>
    <row r="543" spans="1:13" x14ac:dyDescent="0.25">
      <c r="A543" t="s">
        <v>477</v>
      </c>
      <c r="B543">
        <v>0</v>
      </c>
      <c r="K543" s="12">
        <v>0</v>
      </c>
      <c r="L543" s="12"/>
      <c r="M543" s="12"/>
    </row>
    <row r="544" spans="1:13" x14ac:dyDescent="0.25">
      <c r="A544" t="s">
        <v>477</v>
      </c>
      <c r="B544">
        <v>0</v>
      </c>
      <c r="K544" s="12">
        <v>0</v>
      </c>
      <c r="L544" s="12"/>
      <c r="M544" s="12"/>
    </row>
    <row r="545" spans="1:13" x14ac:dyDescent="0.25">
      <c r="A545" t="s">
        <v>477</v>
      </c>
      <c r="B545">
        <v>0</v>
      </c>
      <c r="K545" s="12">
        <v>0</v>
      </c>
      <c r="L545" s="12"/>
      <c r="M545" s="12"/>
    </row>
    <row r="546" spans="1:13" x14ac:dyDescent="0.25">
      <c r="A546" t="s">
        <v>477</v>
      </c>
      <c r="B546">
        <v>0</v>
      </c>
      <c r="K546" s="12">
        <v>0</v>
      </c>
      <c r="L546" s="12"/>
      <c r="M546" s="12"/>
    </row>
    <row r="547" spans="1:13" x14ac:dyDescent="0.25">
      <c r="A547" t="s">
        <v>477</v>
      </c>
      <c r="B547">
        <v>0</v>
      </c>
      <c r="K547" s="12">
        <v>0</v>
      </c>
      <c r="L547" s="12"/>
      <c r="M547" s="12"/>
    </row>
    <row r="548" spans="1:13" x14ac:dyDescent="0.25">
      <c r="A548" t="s">
        <v>477</v>
      </c>
      <c r="B548">
        <v>1</v>
      </c>
      <c r="K548" s="12">
        <v>0</v>
      </c>
      <c r="L548" s="12"/>
      <c r="M548" s="12"/>
    </row>
    <row r="549" spans="1:13" x14ac:dyDescent="0.25">
      <c r="A549" t="s">
        <v>477</v>
      </c>
      <c r="B549">
        <v>1</v>
      </c>
      <c r="K549" s="12">
        <v>0</v>
      </c>
      <c r="L549" s="12"/>
      <c r="M549" s="12"/>
    </row>
    <row r="550" spans="1:13" x14ac:dyDescent="0.25">
      <c r="A550" t="s">
        <v>477</v>
      </c>
      <c r="B550">
        <v>1</v>
      </c>
      <c r="K550" s="12">
        <v>0</v>
      </c>
      <c r="L550" s="12"/>
      <c r="M550" s="12"/>
    </row>
    <row r="551" spans="1:13" x14ac:dyDescent="0.25">
      <c r="A551" t="s">
        <v>477</v>
      </c>
      <c r="B551">
        <v>1</v>
      </c>
      <c r="K551" s="12">
        <v>0</v>
      </c>
      <c r="L551" s="12"/>
      <c r="M551" s="12"/>
    </row>
    <row r="552" spans="1:13" x14ac:dyDescent="0.25">
      <c r="A552" t="s">
        <v>477</v>
      </c>
      <c r="B552">
        <v>1</v>
      </c>
      <c r="K552" s="12">
        <v>0</v>
      </c>
      <c r="L552" s="12"/>
      <c r="M552" s="12"/>
    </row>
    <row r="553" spans="1:13" x14ac:dyDescent="0.25">
      <c r="A553" t="s">
        <v>477</v>
      </c>
      <c r="B553">
        <v>1</v>
      </c>
      <c r="K553" s="12">
        <v>0</v>
      </c>
      <c r="L553" s="12"/>
      <c r="M553" s="12"/>
    </row>
    <row r="554" spans="1:13" x14ac:dyDescent="0.25">
      <c r="A554" t="s">
        <v>477</v>
      </c>
      <c r="B554">
        <v>1</v>
      </c>
      <c r="K554" s="12">
        <v>0</v>
      </c>
      <c r="L554" s="12"/>
      <c r="M554" s="12"/>
    </row>
    <row r="555" spans="1:13" x14ac:dyDescent="0.25">
      <c r="A555" t="s">
        <v>477</v>
      </c>
      <c r="B555">
        <v>1</v>
      </c>
      <c r="K555" s="12">
        <v>0</v>
      </c>
      <c r="L555" s="12"/>
      <c r="M555" s="12"/>
    </row>
    <row r="556" spans="1:13" x14ac:dyDescent="0.25">
      <c r="A556" t="s">
        <v>477</v>
      </c>
      <c r="B556">
        <v>1</v>
      </c>
      <c r="K556" s="12">
        <v>0</v>
      </c>
      <c r="L556" s="12"/>
      <c r="M556" s="12"/>
    </row>
    <row r="557" spans="1:13" x14ac:dyDescent="0.25">
      <c r="A557" t="s">
        <v>477</v>
      </c>
      <c r="B557">
        <v>1</v>
      </c>
      <c r="K557" s="12">
        <v>0</v>
      </c>
      <c r="L557" s="12"/>
      <c r="M557" s="12"/>
    </row>
    <row r="558" spans="1:13" x14ac:dyDescent="0.25">
      <c r="A558" t="s">
        <v>477</v>
      </c>
      <c r="B558">
        <v>1</v>
      </c>
      <c r="K558" s="12">
        <v>0</v>
      </c>
      <c r="L558" s="12"/>
      <c r="M558" s="12"/>
    </row>
    <row r="559" spans="1:13" x14ac:dyDescent="0.25">
      <c r="A559" t="s">
        <v>477</v>
      </c>
      <c r="B559">
        <v>1</v>
      </c>
      <c r="K559" s="12">
        <v>0</v>
      </c>
      <c r="L559" s="12"/>
      <c r="M559" s="12"/>
    </row>
    <row r="560" spans="1:13" x14ac:dyDescent="0.25">
      <c r="A560" t="s">
        <v>477</v>
      </c>
      <c r="B560">
        <v>1</v>
      </c>
      <c r="K560" s="12">
        <v>0</v>
      </c>
      <c r="L560" s="12"/>
      <c r="M560" s="12"/>
    </row>
    <row r="561" spans="1:13" x14ac:dyDescent="0.25">
      <c r="A561" t="s">
        <v>477</v>
      </c>
      <c r="B561">
        <v>1</v>
      </c>
      <c r="K561" s="12">
        <v>0</v>
      </c>
      <c r="L561" s="12"/>
      <c r="M561" s="12"/>
    </row>
    <row r="562" spans="1:13" x14ac:dyDescent="0.25">
      <c r="A562" t="s">
        <v>477</v>
      </c>
      <c r="B562">
        <v>1</v>
      </c>
      <c r="K562" s="12">
        <v>0</v>
      </c>
      <c r="L562" s="12"/>
      <c r="M562" s="12"/>
    </row>
    <row r="563" spans="1:13" x14ac:dyDescent="0.25">
      <c r="A563" t="s">
        <v>477</v>
      </c>
      <c r="B563">
        <v>1</v>
      </c>
      <c r="K563" s="12">
        <v>0</v>
      </c>
      <c r="L563" s="12"/>
      <c r="M563" s="12"/>
    </row>
    <row r="564" spans="1:13" x14ac:dyDescent="0.25">
      <c r="A564" t="s">
        <v>477</v>
      </c>
      <c r="B564">
        <v>1</v>
      </c>
      <c r="K564" s="12">
        <v>0</v>
      </c>
      <c r="L564" s="12"/>
      <c r="M564" s="12"/>
    </row>
    <row r="565" spans="1:13" x14ac:dyDescent="0.25">
      <c r="A565" t="s">
        <v>477</v>
      </c>
      <c r="B565">
        <v>1</v>
      </c>
      <c r="K565" s="12">
        <v>0</v>
      </c>
      <c r="L565" s="12"/>
      <c r="M565" s="12"/>
    </row>
    <row r="566" spans="1:13" x14ac:dyDescent="0.25">
      <c r="A566" t="s">
        <v>477</v>
      </c>
      <c r="B566">
        <v>1</v>
      </c>
      <c r="K566" s="12">
        <v>0</v>
      </c>
      <c r="L566" s="12"/>
      <c r="M566" s="12"/>
    </row>
    <row r="567" spans="1:13" x14ac:dyDescent="0.25">
      <c r="A567" t="s">
        <v>477</v>
      </c>
      <c r="B567">
        <v>1</v>
      </c>
      <c r="K567" s="12">
        <v>0</v>
      </c>
      <c r="L567" s="12"/>
      <c r="M567" s="12"/>
    </row>
    <row r="568" spans="1:13" x14ac:dyDescent="0.25">
      <c r="A568" t="s">
        <v>477</v>
      </c>
      <c r="B568">
        <v>1</v>
      </c>
      <c r="K568" s="12">
        <v>0</v>
      </c>
      <c r="L568" s="12"/>
      <c r="M568" s="12"/>
    </row>
    <row r="569" spans="1:13" x14ac:dyDescent="0.25">
      <c r="A569" t="s">
        <v>477</v>
      </c>
      <c r="B569">
        <v>1</v>
      </c>
      <c r="K569" s="12">
        <v>0</v>
      </c>
      <c r="L569" s="12"/>
      <c r="M569" s="12"/>
    </row>
    <row r="570" spans="1:13" x14ac:dyDescent="0.25">
      <c r="A570" t="s">
        <v>477</v>
      </c>
      <c r="B570">
        <v>1</v>
      </c>
      <c r="K570" s="12">
        <v>0</v>
      </c>
      <c r="L570" s="12"/>
      <c r="M570" s="12"/>
    </row>
    <row r="571" spans="1:13" x14ac:dyDescent="0.25">
      <c r="A571" t="s">
        <v>477</v>
      </c>
      <c r="B571">
        <v>1</v>
      </c>
      <c r="K571" s="12">
        <v>0</v>
      </c>
      <c r="L571" s="12"/>
      <c r="M571" s="12"/>
    </row>
    <row r="572" spans="1:13" x14ac:dyDescent="0.25">
      <c r="A572" t="s">
        <v>477</v>
      </c>
      <c r="B572">
        <v>1</v>
      </c>
      <c r="K572" s="12">
        <v>0</v>
      </c>
      <c r="L572" s="12"/>
      <c r="M572" s="12"/>
    </row>
    <row r="573" spans="1:13" x14ac:dyDescent="0.25">
      <c r="A573" t="s">
        <v>477</v>
      </c>
      <c r="B573">
        <v>1</v>
      </c>
      <c r="K573" s="12">
        <v>0</v>
      </c>
      <c r="L573" s="12"/>
      <c r="M573" s="12"/>
    </row>
    <row r="574" spans="1:13" x14ac:dyDescent="0.25">
      <c r="A574" t="s">
        <v>477</v>
      </c>
      <c r="B574">
        <v>1</v>
      </c>
      <c r="K574" s="12">
        <v>0</v>
      </c>
      <c r="L574" s="12"/>
      <c r="M574" s="12"/>
    </row>
    <row r="575" spans="1:13" x14ac:dyDescent="0.25">
      <c r="A575" t="s">
        <v>477</v>
      </c>
      <c r="B575">
        <v>1</v>
      </c>
      <c r="K575" s="12">
        <v>0</v>
      </c>
      <c r="L575" s="12"/>
      <c r="M575" s="12"/>
    </row>
    <row r="576" spans="1:13" x14ac:dyDescent="0.25">
      <c r="A576" t="s">
        <v>477</v>
      </c>
      <c r="B576">
        <v>1</v>
      </c>
      <c r="K576" s="12">
        <v>0</v>
      </c>
      <c r="L576" s="12"/>
      <c r="M576" s="12"/>
    </row>
    <row r="577" spans="1:13" x14ac:dyDescent="0.25">
      <c r="A577" t="s">
        <v>477</v>
      </c>
      <c r="B577">
        <v>1</v>
      </c>
      <c r="K577" s="12">
        <v>0</v>
      </c>
      <c r="L577" s="12"/>
      <c r="M577" s="12"/>
    </row>
    <row r="578" spans="1:13" x14ac:dyDescent="0.25">
      <c r="A578" t="s">
        <v>477</v>
      </c>
      <c r="B578">
        <v>1</v>
      </c>
      <c r="K578" s="12">
        <v>0</v>
      </c>
      <c r="L578" s="12"/>
      <c r="M578" s="12"/>
    </row>
    <row r="579" spans="1:13" x14ac:dyDescent="0.25">
      <c r="A579" t="s">
        <v>477</v>
      </c>
      <c r="B579">
        <v>1</v>
      </c>
      <c r="K579" s="12">
        <v>0</v>
      </c>
      <c r="L579" s="12"/>
      <c r="M579" s="12"/>
    </row>
    <row r="580" spans="1:13" x14ac:dyDescent="0.25">
      <c r="A580" t="s">
        <v>477</v>
      </c>
      <c r="B580">
        <v>1</v>
      </c>
      <c r="K580" s="12">
        <v>0</v>
      </c>
      <c r="L580" s="12"/>
      <c r="M580" s="12"/>
    </row>
    <row r="581" spans="1:13" x14ac:dyDescent="0.25">
      <c r="A581" t="s">
        <v>477</v>
      </c>
      <c r="B581">
        <v>1</v>
      </c>
      <c r="K581" s="12">
        <v>0</v>
      </c>
      <c r="L581" s="12"/>
      <c r="M581" s="12"/>
    </row>
    <row r="582" spans="1:13" x14ac:dyDescent="0.25">
      <c r="A582" t="s">
        <v>477</v>
      </c>
      <c r="B582">
        <v>1</v>
      </c>
      <c r="K582" s="12">
        <v>0</v>
      </c>
      <c r="L582" s="12"/>
      <c r="M582" s="12"/>
    </row>
    <row r="583" spans="1:13" x14ac:dyDescent="0.25">
      <c r="A583" t="s">
        <v>477</v>
      </c>
      <c r="B583">
        <v>1</v>
      </c>
      <c r="K583" s="12">
        <v>0</v>
      </c>
      <c r="L583" s="12"/>
      <c r="M583" s="12"/>
    </row>
    <row r="584" spans="1:13" x14ac:dyDescent="0.25">
      <c r="A584" t="s">
        <v>477</v>
      </c>
      <c r="B584">
        <v>1</v>
      </c>
      <c r="K584" s="12">
        <v>0</v>
      </c>
      <c r="L584" s="12"/>
      <c r="M584" s="12"/>
    </row>
    <row r="585" spans="1:13" x14ac:dyDescent="0.25">
      <c r="A585" t="s">
        <v>477</v>
      </c>
      <c r="B585">
        <v>1</v>
      </c>
      <c r="K585" s="12">
        <v>0</v>
      </c>
      <c r="L585" s="12"/>
      <c r="M585" s="12"/>
    </row>
    <row r="586" spans="1:13" x14ac:dyDescent="0.25">
      <c r="A586" t="s">
        <v>477</v>
      </c>
      <c r="B586">
        <v>1</v>
      </c>
      <c r="K586" s="12">
        <v>0</v>
      </c>
      <c r="L586" s="12"/>
      <c r="M586" s="12"/>
    </row>
    <row r="587" spans="1:13" x14ac:dyDescent="0.25">
      <c r="A587" t="s">
        <v>477</v>
      </c>
      <c r="B587">
        <v>1</v>
      </c>
      <c r="K587" s="12">
        <v>0</v>
      </c>
      <c r="L587" s="12"/>
      <c r="M587" s="12"/>
    </row>
    <row r="588" spans="1:13" x14ac:dyDescent="0.25">
      <c r="A588" t="s">
        <v>477</v>
      </c>
      <c r="B588">
        <v>1</v>
      </c>
      <c r="K588" s="12">
        <v>0</v>
      </c>
      <c r="L588" s="12"/>
      <c r="M588" s="12"/>
    </row>
    <row r="589" spans="1:13" x14ac:dyDescent="0.25">
      <c r="A589" t="s">
        <v>477</v>
      </c>
      <c r="B589">
        <v>1</v>
      </c>
      <c r="K589" s="12">
        <v>0</v>
      </c>
      <c r="L589" s="12"/>
      <c r="M589" s="12"/>
    </row>
    <row r="590" spans="1:13" x14ac:dyDescent="0.25">
      <c r="A590" t="s">
        <v>513</v>
      </c>
      <c r="B590">
        <v>0</v>
      </c>
      <c r="K590" s="12">
        <v>0</v>
      </c>
      <c r="L590" s="12"/>
      <c r="M590" s="12"/>
    </row>
    <row r="591" spans="1:13" x14ac:dyDescent="0.25">
      <c r="A591" t="s">
        <v>267</v>
      </c>
      <c r="B591">
        <v>0</v>
      </c>
      <c r="K591" s="12">
        <v>0</v>
      </c>
      <c r="L591" s="12"/>
      <c r="M591" s="12"/>
    </row>
    <row r="592" spans="1:13" x14ac:dyDescent="0.25">
      <c r="A592" t="s">
        <v>267</v>
      </c>
      <c r="B592">
        <v>0</v>
      </c>
      <c r="K592" s="12">
        <v>0</v>
      </c>
      <c r="L592" s="12"/>
      <c r="M592" s="12"/>
    </row>
    <row r="593" spans="1:13" x14ac:dyDescent="0.25">
      <c r="A593" t="s">
        <v>267</v>
      </c>
      <c r="B593">
        <v>0</v>
      </c>
      <c r="K593" s="12">
        <v>0</v>
      </c>
      <c r="L593" s="12"/>
      <c r="M593" s="12"/>
    </row>
    <row r="594" spans="1:13" x14ac:dyDescent="0.25">
      <c r="A594" t="s">
        <v>267</v>
      </c>
      <c r="B594">
        <v>0</v>
      </c>
      <c r="K594" s="12">
        <v>0</v>
      </c>
      <c r="L594" s="12"/>
      <c r="M594" s="12"/>
    </row>
    <row r="595" spans="1:13" x14ac:dyDescent="0.25">
      <c r="A595" t="s">
        <v>165</v>
      </c>
      <c r="B595">
        <v>0</v>
      </c>
      <c r="K595" s="12">
        <v>0</v>
      </c>
      <c r="L595" s="12"/>
      <c r="M595" s="12"/>
    </row>
    <row r="596" spans="1:13" x14ac:dyDescent="0.25">
      <c r="A596" t="s">
        <v>165</v>
      </c>
      <c r="B596">
        <v>0</v>
      </c>
      <c r="K596" s="12">
        <v>0</v>
      </c>
      <c r="L596" s="12"/>
      <c r="M596" s="12"/>
    </row>
    <row r="597" spans="1:13" x14ac:dyDescent="0.25">
      <c r="A597" t="s">
        <v>165</v>
      </c>
      <c r="B597">
        <v>0</v>
      </c>
      <c r="K597" s="12">
        <v>0</v>
      </c>
      <c r="L597" s="12"/>
      <c r="M597" s="12"/>
    </row>
    <row r="598" spans="1:13" x14ac:dyDescent="0.25">
      <c r="A598" t="s">
        <v>165</v>
      </c>
      <c r="B598">
        <v>0</v>
      </c>
      <c r="K598" s="12">
        <v>0</v>
      </c>
      <c r="L598" s="12"/>
      <c r="M598" s="12"/>
    </row>
    <row r="599" spans="1:13" x14ac:dyDescent="0.25">
      <c r="A599" t="s">
        <v>165</v>
      </c>
      <c r="B599">
        <v>0</v>
      </c>
      <c r="K599" s="12">
        <v>0</v>
      </c>
      <c r="L599" s="12"/>
      <c r="M599" s="12"/>
    </row>
    <row r="600" spans="1:13" x14ac:dyDescent="0.25">
      <c r="A600" t="s">
        <v>165</v>
      </c>
      <c r="B600">
        <v>0</v>
      </c>
      <c r="K600" s="12">
        <v>0</v>
      </c>
      <c r="L600" s="12"/>
      <c r="M600" s="12"/>
    </row>
    <row r="601" spans="1:13" x14ac:dyDescent="0.25">
      <c r="A601" t="s">
        <v>165</v>
      </c>
      <c r="B601">
        <v>0</v>
      </c>
      <c r="K601" s="12">
        <v>0</v>
      </c>
      <c r="L601" s="12"/>
      <c r="M601" s="12"/>
    </row>
    <row r="602" spans="1:13" x14ac:dyDescent="0.25">
      <c r="A602" t="s">
        <v>165</v>
      </c>
      <c r="B602">
        <v>0</v>
      </c>
      <c r="K602" s="12">
        <v>0</v>
      </c>
      <c r="L602" s="12"/>
      <c r="M602" s="12"/>
    </row>
    <row r="603" spans="1:13" x14ac:dyDescent="0.25">
      <c r="A603" t="s">
        <v>165</v>
      </c>
      <c r="B603">
        <v>0</v>
      </c>
      <c r="K603" s="12">
        <v>0</v>
      </c>
      <c r="L603" s="12"/>
      <c r="M603" s="12"/>
    </row>
    <row r="604" spans="1:13" x14ac:dyDescent="0.25">
      <c r="A604" t="s">
        <v>165</v>
      </c>
      <c r="B604">
        <v>0</v>
      </c>
      <c r="K604" s="12">
        <v>0</v>
      </c>
      <c r="L604" s="12"/>
      <c r="M604" s="12"/>
    </row>
    <row r="605" spans="1:13" x14ac:dyDescent="0.25">
      <c r="A605" t="s">
        <v>165</v>
      </c>
      <c r="B605">
        <v>0</v>
      </c>
      <c r="K605" s="12">
        <v>0</v>
      </c>
      <c r="L605" s="12"/>
      <c r="M605" s="12"/>
    </row>
    <row r="606" spans="1:13" x14ac:dyDescent="0.25">
      <c r="A606" t="s">
        <v>165</v>
      </c>
      <c r="B606">
        <v>0</v>
      </c>
      <c r="K606" s="12">
        <v>0</v>
      </c>
      <c r="L606" s="12"/>
      <c r="M606" s="12"/>
    </row>
    <row r="607" spans="1:13" x14ac:dyDescent="0.25">
      <c r="A607" t="s">
        <v>165</v>
      </c>
      <c r="B607">
        <v>0</v>
      </c>
      <c r="K607" s="12">
        <v>0</v>
      </c>
      <c r="L607" s="12"/>
      <c r="M607" s="12"/>
    </row>
    <row r="608" spans="1:13" x14ac:dyDescent="0.25">
      <c r="A608" t="s">
        <v>267</v>
      </c>
      <c r="B608">
        <v>1</v>
      </c>
      <c r="K608" s="12">
        <v>0</v>
      </c>
      <c r="L608" s="12"/>
      <c r="M608" s="12"/>
    </row>
    <row r="609" spans="1:13" x14ac:dyDescent="0.25">
      <c r="A609" t="s">
        <v>267</v>
      </c>
      <c r="B609">
        <v>1</v>
      </c>
      <c r="K609" s="12">
        <v>0</v>
      </c>
      <c r="L609" s="12"/>
      <c r="M609" s="12"/>
    </row>
    <row r="610" spans="1:13" x14ac:dyDescent="0.25">
      <c r="A610" t="s">
        <v>267</v>
      </c>
      <c r="B610">
        <v>1</v>
      </c>
      <c r="K610" s="12">
        <v>0</v>
      </c>
      <c r="L610" s="12"/>
      <c r="M610" s="12"/>
    </row>
    <row r="611" spans="1:13" x14ac:dyDescent="0.25">
      <c r="A611" t="s">
        <v>267</v>
      </c>
      <c r="B611">
        <v>1</v>
      </c>
      <c r="K611" s="12">
        <v>0</v>
      </c>
      <c r="L611" s="12"/>
      <c r="M611" s="12"/>
    </row>
    <row r="612" spans="1:13" x14ac:dyDescent="0.25">
      <c r="A612" t="s">
        <v>513</v>
      </c>
      <c r="B612">
        <v>0</v>
      </c>
      <c r="K612" s="12">
        <v>0</v>
      </c>
      <c r="L612" s="12"/>
      <c r="M612" s="12"/>
    </row>
    <row r="613" spans="1:13" x14ac:dyDescent="0.25">
      <c r="A613" t="s">
        <v>165</v>
      </c>
      <c r="B613">
        <v>0</v>
      </c>
      <c r="K613" s="12">
        <v>0</v>
      </c>
      <c r="L613" s="12"/>
      <c r="M613" s="12"/>
    </row>
    <row r="614" spans="1:13" x14ac:dyDescent="0.25">
      <c r="A614" t="s">
        <v>165</v>
      </c>
      <c r="B614">
        <v>0</v>
      </c>
      <c r="K614" s="12">
        <v>0</v>
      </c>
      <c r="L614" s="12"/>
      <c r="M614" s="12"/>
    </row>
    <row r="615" spans="1:13" x14ac:dyDescent="0.25">
      <c r="A615" t="s">
        <v>165</v>
      </c>
      <c r="B615">
        <v>0</v>
      </c>
      <c r="K615" s="12">
        <v>0</v>
      </c>
      <c r="L615" s="12"/>
      <c r="M615" s="12"/>
    </row>
    <row r="616" spans="1:13" x14ac:dyDescent="0.25">
      <c r="A616" t="s">
        <v>165</v>
      </c>
      <c r="B616">
        <v>0</v>
      </c>
      <c r="K616" s="12">
        <v>0</v>
      </c>
      <c r="L616" s="12"/>
      <c r="M616" s="12"/>
    </row>
    <row r="617" spans="1:13" x14ac:dyDescent="0.25">
      <c r="A617" t="s">
        <v>165</v>
      </c>
      <c r="B617">
        <v>0</v>
      </c>
      <c r="K617" s="12">
        <v>0</v>
      </c>
      <c r="L617" s="12"/>
      <c r="M617" s="12"/>
    </row>
    <row r="618" spans="1:13" x14ac:dyDescent="0.25">
      <c r="A618" t="s">
        <v>165</v>
      </c>
      <c r="B618">
        <v>0</v>
      </c>
      <c r="K618" s="12">
        <v>0</v>
      </c>
      <c r="L618" s="12"/>
      <c r="M618" s="12"/>
    </row>
    <row r="619" spans="1:13" x14ac:dyDescent="0.25">
      <c r="A619" t="s">
        <v>165</v>
      </c>
      <c r="B619">
        <v>0</v>
      </c>
      <c r="K619" s="12">
        <v>1</v>
      </c>
      <c r="L619" s="12"/>
      <c r="M619" s="12"/>
    </row>
    <row r="620" spans="1:13" x14ac:dyDescent="0.25">
      <c r="A620" t="s">
        <v>165</v>
      </c>
      <c r="B620">
        <v>0</v>
      </c>
      <c r="K620" s="12">
        <v>1</v>
      </c>
      <c r="L620" s="12"/>
      <c r="M620" s="12"/>
    </row>
    <row r="621" spans="1:13" x14ac:dyDescent="0.25">
      <c r="A621" t="s">
        <v>165</v>
      </c>
      <c r="B621">
        <v>0</v>
      </c>
      <c r="K621" s="12">
        <v>1</v>
      </c>
      <c r="L621" s="12"/>
      <c r="M621" s="12"/>
    </row>
    <row r="622" spans="1:13" x14ac:dyDescent="0.25">
      <c r="A622" t="s">
        <v>165</v>
      </c>
      <c r="B622">
        <v>0</v>
      </c>
      <c r="K622" s="12">
        <v>1</v>
      </c>
      <c r="L622" s="12"/>
      <c r="M622" s="12"/>
    </row>
    <row r="623" spans="1:13" x14ac:dyDescent="0.25">
      <c r="A623" t="s">
        <v>165</v>
      </c>
      <c r="B623">
        <v>0</v>
      </c>
      <c r="K623" s="12">
        <v>1</v>
      </c>
      <c r="L623" s="12"/>
      <c r="M623" s="12"/>
    </row>
    <row r="624" spans="1:13" x14ac:dyDescent="0.25">
      <c r="A624" t="s">
        <v>165</v>
      </c>
      <c r="B624">
        <v>0</v>
      </c>
      <c r="K624" s="12">
        <v>1</v>
      </c>
      <c r="L624" s="12"/>
      <c r="M624" s="12"/>
    </row>
    <row r="625" spans="1:13" x14ac:dyDescent="0.25">
      <c r="A625" t="s">
        <v>165</v>
      </c>
      <c r="B625">
        <v>0</v>
      </c>
      <c r="K625" s="12">
        <v>1</v>
      </c>
      <c r="L625" s="12"/>
      <c r="M625" s="12"/>
    </row>
    <row r="626" spans="1:13" x14ac:dyDescent="0.25">
      <c r="A626" t="s">
        <v>267</v>
      </c>
      <c r="B626">
        <v>0</v>
      </c>
      <c r="K626" s="12">
        <v>1</v>
      </c>
      <c r="L626" s="12"/>
      <c r="M626" s="12"/>
    </row>
    <row r="627" spans="1:13" x14ac:dyDescent="0.25">
      <c r="A627" t="s">
        <v>267</v>
      </c>
      <c r="B627">
        <v>0</v>
      </c>
      <c r="K627" s="12">
        <v>1</v>
      </c>
      <c r="L627" s="12"/>
      <c r="M627" s="12"/>
    </row>
    <row r="628" spans="1:13" x14ac:dyDescent="0.25">
      <c r="A628" t="s">
        <v>267</v>
      </c>
      <c r="B628">
        <v>0</v>
      </c>
      <c r="K628" s="12">
        <v>1</v>
      </c>
      <c r="L628" s="12"/>
      <c r="M628" s="12"/>
    </row>
    <row r="629" spans="1:13" x14ac:dyDescent="0.25">
      <c r="A629" t="s">
        <v>267</v>
      </c>
      <c r="B629">
        <v>0</v>
      </c>
      <c r="K629" s="12">
        <v>1</v>
      </c>
      <c r="L629" s="12"/>
      <c r="M629" s="12"/>
    </row>
    <row r="630" spans="1:13" x14ac:dyDescent="0.25">
      <c r="A630" t="s">
        <v>513</v>
      </c>
      <c r="B630">
        <v>0</v>
      </c>
      <c r="K630" s="12">
        <v>1</v>
      </c>
      <c r="L630" s="12"/>
      <c r="M630" s="12"/>
    </row>
    <row r="631" spans="1:13" x14ac:dyDescent="0.25">
      <c r="A631" t="s">
        <v>477</v>
      </c>
      <c r="B631">
        <v>1</v>
      </c>
      <c r="K631" s="12">
        <v>1</v>
      </c>
      <c r="L631" s="12"/>
      <c r="M631" s="12"/>
    </row>
    <row r="632" spans="1:13" x14ac:dyDescent="0.25">
      <c r="A632" t="s">
        <v>477</v>
      </c>
      <c r="B632">
        <v>1</v>
      </c>
      <c r="K632" s="12">
        <v>1</v>
      </c>
      <c r="L632" s="12"/>
      <c r="M632" s="12"/>
    </row>
    <row r="633" spans="1:13" x14ac:dyDescent="0.25">
      <c r="A633" t="s">
        <v>477</v>
      </c>
      <c r="B633">
        <v>1</v>
      </c>
      <c r="K633" s="12">
        <v>0</v>
      </c>
      <c r="L633" s="12"/>
      <c r="M633" s="12"/>
    </row>
    <row r="634" spans="1:13" x14ac:dyDescent="0.25">
      <c r="A634" t="s">
        <v>477</v>
      </c>
      <c r="B634">
        <v>1</v>
      </c>
      <c r="K634" s="12">
        <v>0</v>
      </c>
      <c r="L634" s="12"/>
      <c r="M634" s="12"/>
    </row>
    <row r="635" spans="1:13" x14ac:dyDescent="0.25">
      <c r="A635" t="s">
        <v>477</v>
      </c>
      <c r="B635">
        <v>1</v>
      </c>
      <c r="K635" s="12">
        <v>0</v>
      </c>
      <c r="L635" s="12"/>
      <c r="M635" s="12"/>
    </row>
    <row r="636" spans="1:13" x14ac:dyDescent="0.25">
      <c r="A636" t="s">
        <v>477</v>
      </c>
      <c r="B636">
        <v>1</v>
      </c>
      <c r="K636" s="12">
        <v>0</v>
      </c>
      <c r="L636" s="12"/>
      <c r="M636" s="12"/>
    </row>
    <row r="637" spans="1:13" x14ac:dyDescent="0.25">
      <c r="A637" t="s">
        <v>477</v>
      </c>
      <c r="B637">
        <v>1</v>
      </c>
      <c r="K637" s="12">
        <v>0</v>
      </c>
      <c r="L637" s="12"/>
      <c r="M637" s="12"/>
    </row>
    <row r="638" spans="1:13" x14ac:dyDescent="0.25">
      <c r="A638" t="s">
        <v>477</v>
      </c>
      <c r="B638">
        <v>1</v>
      </c>
      <c r="K638" s="12">
        <v>0</v>
      </c>
      <c r="L638" s="12"/>
      <c r="M638" s="12"/>
    </row>
    <row r="639" spans="1:13" x14ac:dyDescent="0.25">
      <c r="A639" t="s">
        <v>477</v>
      </c>
      <c r="B639">
        <v>1</v>
      </c>
      <c r="K639" s="12">
        <v>0</v>
      </c>
      <c r="L639" s="12"/>
      <c r="M639" s="12"/>
    </row>
    <row r="640" spans="1:13" x14ac:dyDescent="0.25">
      <c r="A640" t="s">
        <v>477</v>
      </c>
      <c r="B640">
        <v>1</v>
      </c>
      <c r="K640" s="12">
        <v>0</v>
      </c>
      <c r="L640" s="12"/>
      <c r="M640" s="12"/>
    </row>
    <row r="641" spans="1:13" x14ac:dyDescent="0.25">
      <c r="A641" t="s">
        <v>477</v>
      </c>
      <c r="B641">
        <v>1</v>
      </c>
      <c r="K641" s="12">
        <v>0</v>
      </c>
      <c r="L641" s="12"/>
      <c r="M641" s="12"/>
    </row>
    <row r="642" spans="1:13" x14ac:dyDescent="0.25">
      <c r="A642" t="s">
        <v>477</v>
      </c>
      <c r="B642">
        <v>1</v>
      </c>
      <c r="K642" s="12">
        <v>0</v>
      </c>
      <c r="L642" s="12"/>
      <c r="M642" s="12"/>
    </row>
    <row r="643" spans="1:13" x14ac:dyDescent="0.25">
      <c r="A643" t="s">
        <v>477</v>
      </c>
      <c r="B643">
        <v>1</v>
      </c>
      <c r="K643" s="12">
        <v>0</v>
      </c>
      <c r="L643" s="12"/>
      <c r="M643" s="12"/>
    </row>
    <row r="644" spans="1:13" x14ac:dyDescent="0.25">
      <c r="A644" t="s">
        <v>477</v>
      </c>
      <c r="B644">
        <v>1</v>
      </c>
      <c r="K644" s="12">
        <v>0</v>
      </c>
      <c r="L644" s="12"/>
      <c r="M644" s="12"/>
    </row>
    <row r="645" spans="1:13" x14ac:dyDescent="0.25">
      <c r="A645" t="s">
        <v>267</v>
      </c>
      <c r="B645">
        <v>0</v>
      </c>
      <c r="K645" s="12">
        <v>0</v>
      </c>
      <c r="L645" s="12"/>
      <c r="M645" s="12"/>
    </row>
    <row r="646" spans="1:13" x14ac:dyDescent="0.25">
      <c r="A646" t="s">
        <v>267</v>
      </c>
      <c r="B646">
        <v>0</v>
      </c>
      <c r="K646" s="12">
        <v>0</v>
      </c>
      <c r="L646" s="12"/>
      <c r="M646" s="12"/>
    </row>
    <row r="647" spans="1:13" x14ac:dyDescent="0.25">
      <c r="A647" t="s">
        <v>267</v>
      </c>
      <c r="B647">
        <v>0</v>
      </c>
      <c r="K647" s="12">
        <v>0</v>
      </c>
      <c r="L647" s="12"/>
      <c r="M647" s="12"/>
    </row>
    <row r="648" spans="1:13" x14ac:dyDescent="0.25">
      <c r="A648" t="s">
        <v>267</v>
      </c>
      <c r="B648">
        <v>0</v>
      </c>
      <c r="K648" s="12">
        <v>0</v>
      </c>
      <c r="L648" s="12"/>
      <c r="M648" s="12"/>
    </row>
    <row r="649" spans="1:13" x14ac:dyDescent="0.25">
      <c r="A649" t="s">
        <v>477</v>
      </c>
      <c r="B649">
        <v>0</v>
      </c>
      <c r="K649" s="12">
        <v>0</v>
      </c>
      <c r="L649" s="12"/>
      <c r="M649" s="12"/>
    </row>
    <row r="650" spans="1:13" x14ac:dyDescent="0.25">
      <c r="A650" t="s">
        <v>477</v>
      </c>
      <c r="B650">
        <v>0</v>
      </c>
      <c r="K650" s="12">
        <v>0</v>
      </c>
      <c r="L650" s="12"/>
      <c r="M650" s="12"/>
    </row>
    <row r="651" spans="1:13" x14ac:dyDescent="0.25">
      <c r="A651" t="s">
        <v>477</v>
      </c>
      <c r="B651">
        <v>0</v>
      </c>
      <c r="K651" s="12">
        <v>0</v>
      </c>
      <c r="L651" s="12"/>
      <c r="M651" s="12"/>
    </row>
    <row r="652" spans="1:13" x14ac:dyDescent="0.25">
      <c r="A652" t="s">
        <v>477</v>
      </c>
      <c r="B652">
        <v>0</v>
      </c>
      <c r="K652" s="12">
        <v>0</v>
      </c>
      <c r="L652" s="12"/>
      <c r="M652" s="12"/>
    </row>
    <row r="653" spans="1:13" x14ac:dyDescent="0.25">
      <c r="A653" t="s">
        <v>477</v>
      </c>
      <c r="B653">
        <v>0</v>
      </c>
      <c r="K653" s="12">
        <v>0</v>
      </c>
      <c r="L653" s="12"/>
      <c r="M653" s="12"/>
    </row>
    <row r="654" spans="1:13" x14ac:dyDescent="0.25">
      <c r="A654" t="s">
        <v>477</v>
      </c>
      <c r="B654">
        <v>0</v>
      </c>
      <c r="K654" s="12">
        <v>0</v>
      </c>
      <c r="L654" s="12"/>
      <c r="M654" s="12"/>
    </row>
    <row r="655" spans="1:13" x14ac:dyDescent="0.25">
      <c r="A655" t="s">
        <v>477</v>
      </c>
      <c r="B655">
        <v>0</v>
      </c>
      <c r="K655" s="12">
        <v>0</v>
      </c>
      <c r="L655" s="12"/>
      <c r="M655" s="12"/>
    </row>
    <row r="656" spans="1:13" x14ac:dyDescent="0.25">
      <c r="A656" t="s">
        <v>477</v>
      </c>
      <c r="B656">
        <v>0</v>
      </c>
      <c r="K656" s="12">
        <v>0</v>
      </c>
      <c r="L656" s="12"/>
      <c r="M656" s="12"/>
    </row>
    <row r="657" spans="1:13" x14ac:dyDescent="0.25">
      <c r="A657" t="s">
        <v>477</v>
      </c>
      <c r="B657">
        <v>0</v>
      </c>
      <c r="K657" s="12">
        <v>0</v>
      </c>
      <c r="L657" s="12"/>
      <c r="M657" s="12"/>
    </row>
    <row r="658" spans="1:13" x14ac:dyDescent="0.25">
      <c r="A658" t="s">
        <v>477</v>
      </c>
      <c r="B658">
        <v>0</v>
      </c>
      <c r="K658" s="12">
        <v>0</v>
      </c>
      <c r="L658" s="12"/>
      <c r="M658" s="12"/>
    </row>
    <row r="659" spans="1:13" x14ac:dyDescent="0.25">
      <c r="A659" t="s">
        <v>477</v>
      </c>
      <c r="B659">
        <v>0</v>
      </c>
      <c r="K659" s="12">
        <v>0</v>
      </c>
      <c r="L659" s="12"/>
      <c r="M659" s="12"/>
    </row>
    <row r="660" spans="1:13" x14ac:dyDescent="0.25">
      <c r="A660" t="s">
        <v>477</v>
      </c>
      <c r="B660">
        <v>0</v>
      </c>
      <c r="K660" s="12">
        <v>0</v>
      </c>
      <c r="L660" s="12"/>
      <c r="M660" s="12"/>
    </row>
    <row r="661" spans="1:13" x14ac:dyDescent="0.25">
      <c r="A661" t="s">
        <v>477</v>
      </c>
      <c r="B661">
        <v>0</v>
      </c>
      <c r="K661" s="12">
        <v>0</v>
      </c>
      <c r="L661" s="12"/>
      <c r="M661" s="12"/>
    </row>
    <row r="662" spans="1:13" x14ac:dyDescent="0.25">
      <c r="A662" t="s">
        <v>477</v>
      </c>
      <c r="B662">
        <v>0</v>
      </c>
      <c r="K662" s="12">
        <v>0</v>
      </c>
      <c r="L662" s="12"/>
      <c r="M662" s="12"/>
    </row>
    <row r="663" spans="1:13" x14ac:dyDescent="0.25">
      <c r="A663" t="s">
        <v>267</v>
      </c>
      <c r="B663">
        <v>1</v>
      </c>
      <c r="K663" s="12">
        <v>0</v>
      </c>
      <c r="L663" s="12"/>
      <c r="M663" s="12"/>
    </row>
    <row r="664" spans="1:13" x14ac:dyDescent="0.25">
      <c r="A664" t="s">
        <v>267</v>
      </c>
      <c r="B664">
        <v>1</v>
      </c>
      <c r="K664" s="12">
        <v>0</v>
      </c>
      <c r="L664" s="12"/>
      <c r="M664" s="12"/>
    </row>
    <row r="665" spans="1:13" x14ac:dyDescent="0.25">
      <c r="A665" t="s">
        <v>267</v>
      </c>
      <c r="B665">
        <v>1</v>
      </c>
      <c r="K665" s="12">
        <v>0</v>
      </c>
      <c r="L665" s="12"/>
      <c r="M665" s="12"/>
    </row>
    <row r="666" spans="1:13" x14ac:dyDescent="0.25">
      <c r="A666" t="s">
        <v>267</v>
      </c>
      <c r="B666">
        <v>1</v>
      </c>
      <c r="K666" s="12">
        <v>0</v>
      </c>
      <c r="L666" s="12"/>
      <c r="M666" s="12"/>
    </row>
    <row r="667" spans="1:13" x14ac:dyDescent="0.25">
      <c r="A667" t="s">
        <v>267</v>
      </c>
      <c r="B667">
        <v>1</v>
      </c>
      <c r="K667" s="12">
        <v>0</v>
      </c>
      <c r="L667" s="12"/>
      <c r="M667" s="12"/>
    </row>
    <row r="668" spans="1:13" x14ac:dyDescent="0.25">
      <c r="A668" t="s">
        <v>267</v>
      </c>
      <c r="B668">
        <v>1</v>
      </c>
      <c r="K668" s="12">
        <v>0</v>
      </c>
      <c r="L668" s="12"/>
      <c r="M668" s="12"/>
    </row>
    <row r="669" spans="1:13" x14ac:dyDescent="0.25">
      <c r="A669" t="s">
        <v>267</v>
      </c>
      <c r="B669">
        <v>1</v>
      </c>
      <c r="K669" s="12">
        <v>0</v>
      </c>
      <c r="L669" s="12"/>
      <c r="M669" s="12"/>
    </row>
    <row r="670" spans="1:13" x14ac:dyDescent="0.25">
      <c r="A670" t="s">
        <v>267</v>
      </c>
      <c r="B670">
        <v>1</v>
      </c>
      <c r="K670" s="12">
        <v>0</v>
      </c>
      <c r="L670" s="12"/>
      <c r="M670" s="12"/>
    </row>
    <row r="671" spans="1:13" x14ac:dyDescent="0.25">
      <c r="A671" t="s">
        <v>477</v>
      </c>
      <c r="B671">
        <v>0</v>
      </c>
      <c r="K671" s="12">
        <v>0</v>
      </c>
      <c r="L671" s="12"/>
      <c r="M671" s="12"/>
    </row>
    <row r="672" spans="1:13" x14ac:dyDescent="0.25">
      <c r="A672" t="s">
        <v>477</v>
      </c>
      <c r="B672">
        <v>0</v>
      </c>
      <c r="K672" s="12">
        <v>0</v>
      </c>
      <c r="L672" s="12"/>
      <c r="M672" s="12"/>
    </row>
    <row r="673" spans="1:13" x14ac:dyDescent="0.25">
      <c r="A673" t="s">
        <v>477</v>
      </c>
      <c r="B673">
        <v>0</v>
      </c>
      <c r="K673" s="12">
        <v>0</v>
      </c>
      <c r="L673" s="12"/>
      <c r="M673" s="12"/>
    </row>
    <row r="674" spans="1:13" x14ac:dyDescent="0.25">
      <c r="A674" t="s">
        <v>477</v>
      </c>
      <c r="B674">
        <v>0</v>
      </c>
      <c r="K674" s="12">
        <v>0</v>
      </c>
      <c r="L674" s="12"/>
      <c r="M674" s="12"/>
    </row>
    <row r="675" spans="1:13" x14ac:dyDescent="0.25">
      <c r="A675" t="s">
        <v>477</v>
      </c>
      <c r="B675">
        <v>0</v>
      </c>
      <c r="K675" s="12">
        <v>0</v>
      </c>
      <c r="L675" s="12"/>
      <c r="M675" s="12"/>
    </row>
    <row r="676" spans="1:13" x14ac:dyDescent="0.25">
      <c r="A676" t="s">
        <v>477</v>
      </c>
      <c r="B676">
        <v>0</v>
      </c>
      <c r="K676" s="12">
        <v>0</v>
      </c>
      <c r="L676" s="12"/>
      <c r="M676" s="12"/>
    </row>
    <row r="677" spans="1:13" x14ac:dyDescent="0.25">
      <c r="A677" t="s">
        <v>477</v>
      </c>
      <c r="B677">
        <v>0</v>
      </c>
      <c r="K677" s="12">
        <v>0</v>
      </c>
      <c r="L677" s="12"/>
      <c r="M677" s="12"/>
    </row>
    <row r="678" spans="1:13" x14ac:dyDescent="0.25">
      <c r="A678" t="s">
        <v>477</v>
      </c>
      <c r="B678">
        <v>0</v>
      </c>
      <c r="K678" s="12">
        <v>0</v>
      </c>
      <c r="L678" s="12"/>
      <c r="M678" s="12"/>
    </row>
    <row r="679" spans="1:13" x14ac:dyDescent="0.25">
      <c r="A679" t="s">
        <v>477</v>
      </c>
      <c r="B679">
        <v>0</v>
      </c>
      <c r="K679" s="12">
        <v>0</v>
      </c>
      <c r="L679" s="12"/>
      <c r="M679" s="12"/>
    </row>
    <row r="680" spans="1:13" x14ac:dyDescent="0.25">
      <c r="A680" t="s">
        <v>477</v>
      </c>
      <c r="B680">
        <v>0</v>
      </c>
      <c r="K680" s="12">
        <v>0</v>
      </c>
      <c r="L680" s="12"/>
      <c r="M680" s="12"/>
    </row>
    <row r="681" spans="1:13" x14ac:dyDescent="0.25">
      <c r="A681" t="s">
        <v>477</v>
      </c>
      <c r="B681">
        <v>0</v>
      </c>
      <c r="K681" s="12">
        <v>0</v>
      </c>
      <c r="L681" s="12"/>
      <c r="M681" s="12"/>
    </row>
    <row r="682" spans="1:13" x14ac:dyDescent="0.25">
      <c r="A682" t="s">
        <v>477</v>
      </c>
      <c r="B682">
        <v>0</v>
      </c>
      <c r="K682" s="12">
        <v>0</v>
      </c>
      <c r="L682" s="12"/>
      <c r="M682" s="12"/>
    </row>
    <row r="683" spans="1:13" x14ac:dyDescent="0.25">
      <c r="A683" t="s">
        <v>477</v>
      </c>
      <c r="B683">
        <v>0</v>
      </c>
      <c r="K683" s="12">
        <v>0</v>
      </c>
      <c r="L683" s="12"/>
      <c r="M683" s="12"/>
    </row>
    <row r="684" spans="1:13" x14ac:dyDescent="0.25">
      <c r="A684" t="s">
        <v>477</v>
      </c>
      <c r="B684">
        <v>0</v>
      </c>
      <c r="K684" s="12">
        <v>0</v>
      </c>
      <c r="L684" s="12"/>
      <c r="M684" s="12"/>
    </row>
    <row r="685" spans="1:13" x14ac:dyDescent="0.25">
      <c r="A685" t="s">
        <v>477</v>
      </c>
      <c r="B685">
        <v>1</v>
      </c>
      <c r="K685" s="12">
        <v>0</v>
      </c>
      <c r="L685" s="12"/>
      <c r="M685" s="12"/>
    </row>
    <row r="686" spans="1:13" x14ac:dyDescent="0.25">
      <c r="A686" t="s">
        <v>477</v>
      </c>
      <c r="B686">
        <v>1</v>
      </c>
      <c r="K686" s="12">
        <v>0</v>
      </c>
      <c r="L686" s="12"/>
      <c r="M686" s="12"/>
    </row>
    <row r="687" spans="1:13" x14ac:dyDescent="0.25">
      <c r="A687" t="s">
        <v>477</v>
      </c>
      <c r="B687">
        <v>1</v>
      </c>
      <c r="K687" s="12">
        <v>0</v>
      </c>
      <c r="L687" s="12"/>
      <c r="M687" s="12"/>
    </row>
    <row r="688" spans="1:13" x14ac:dyDescent="0.25">
      <c r="A688" t="s">
        <v>477</v>
      </c>
      <c r="B688">
        <v>1</v>
      </c>
      <c r="K688" s="12">
        <v>0</v>
      </c>
      <c r="L688" s="12"/>
      <c r="M688" s="12"/>
    </row>
    <row r="689" spans="1:13" x14ac:dyDescent="0.25">
      <c r="A689" t="s">
        <v>477</v>
      </c>
      <c r="B689">
        <v>1</v>
      </c>
      <c r="K689" s="12">
        <v>0</v>
      </c>
      <c r="L689" s="12"/>
      <c r="M689" s="12"/>
    </row>
    <row r="690" spans="1:13" x14ac:dyDescent="0.25">
      <c r="A690" t="s">
        <v>477</v>
      </c>
      <c r="B690">
        <v>1</v>
      </c>
      <c r="K690" s="12">
        <v>0</v>
      </c>
      <c r="L690" s="12"/>
      <c r="M690" s="12"/>
    </row>
    <row r="691" spans="1:13" x14ac:dyDescent="0.25">
      <c r="A691" t="s">
        <v>477</v>
      </c>
      <c r="B691">
        <v>1</v>
      </c>
      <c r="K691" s="12">
        <v>0</v>
      </c>
      <c r="L691" s="12"/>
      <c r="M691" s="12"/>
    </row>
    <row r="692" spans="1:13" x14ac:dyDescent="0.25">
      <c r="A692" t="s">
        <v>477</v>
      </c>
      <c r="B692">
        <v>1</v>
      </c>
      <c r="K692" s="12">
        <v>0</v>
      </c>
      <c r="L692" s="12"/>
      <c r="M692" s="12"/>
    </row>
    <row r="693" spans="1:13" x14ac:dyDescent="0.25">
      <c r="A693" t="s">
        <v>477</v>
      </c>
      <c r="B693">
        <v>1</v>
      </c>
      <c r="K693" s="12">
        <v>0</v>
      </c>
      <c r="L693" s="12"/>
      <c r="M693" s="12"/>
    </row>
    <row r="694" spans="1:13" x14ac:dyDescent="0.25">
      <c r="A694" t="s">
        <v>477</v>
      </c>
      <c r="B694">
        <v>1</v>
      </c>
      <c r="K694" s="12">
        <v>0</v>
      </c>
      <c r="L694" s="12"/>
      <c r="M694" s="12"/>
    </row>
    <row r="695" spans="1:13" x14ac:dyDescent="0.25">
      <c r="A695" t="s">
        <v>477</v>
      </c>
      <c r="B695">
        <v>1</v>
      </c>
      <c r="K695" s="12">
        <v>0</v>
      </c>
      <c r="L695" s="12"/>
      <c r="M695" s="12"/>
    </row>
    <row r="696" spans="1:13" x14ac:dyDescent="0.25">
      <c r="A696" t="s">
        <v>477</v>
      </c>
      <c r="B696">
        <v>1</v>
      </c>
      <c r="K696" s="12">
        <v>0</v>
      </c>
      <c r="L696" s="12"/>
      <c r="M696" s="12"/>
    </row>
    <row r="697" spans="1:13" x14ac:dyDescent="0.25">
      <c r="A697" t="s">
        <v>477</v>
      </c>
      <c r="B697">
        <v>1</v>
      </c>
      <c r="K697" s="12">
        <v>0</v>
      </c>
      <c r="L697" s="12"/>
      <c r="M697" s="12"/>
    </row>
    <row r="698" spans="1:13" x14ac:dyDescent="0.25">
      <c r="A698" t="s">
        <v>477</v>
      </c>
      <c r="B698">
        <v>1</v>
      </c>
      <c r="K698" s="12">
        <v>0</v>
      </c>
      <c r="L698" s="12"/>
      <c r="M698" s="12"/>
    </row>
    <row r="699" spans="1:13" x14ac:dyDescent="0.25">
      <c r="A699" t="s">
        <v>251</v>
      </c>
      <c r="B699">
        <v>1</v>
      </c>
      <c r="K699" s="12">
        <v>0</v>
      </c>
      <c r="L699" s="12"/>
      <c r="M699" s="12"/>
    </row>
    <row r="700" spans="1:13" x14ac:dyDescent="0.25">
      <c r="A700" t="s">
        <v>251</v>
      </c>
      <c r="B700">
        <v>1</v>
      </c>
      <c r="K700" s="12">
        <v>0</v>
      </c>
      <c r="L700" s="12"/>
      <c r="M700" s="12"/>
    </row>
    <row r="701" spans="1:13" x14ac:dyDescent="0.25">
      <c r="A701" t="s">
        <v>251</v>
      </c>
      <c r="B701">
        <v>1</v>
      </c>
      <c r="K701" s="12">
        <v>0</v>
      </c>
      <c r="L701" s="12"/>
      <c r="M701" s="12"/>
    </row>
    <row r="702" spans="1:13" x14ac:dyDescent="0.25">
      <c r="A702" t="s">
        <v>251</v>
      </c>
      <c r="B702">
        <v>1</v>
      </c>
      <c r="K702" s="12">
        <v>0</v>
      </c>
      <c r="L702" s="12"/>
      <c r="M702" s="12"/>
    </row>
    <row r="703" spans="1:13" x14ac:dyDescent="0.25">
      <c r="A703" t="s">
        <v>67</v>
      </c>
      <c r="B703">
        <v>0</v>
      </c>
      <c r="K703" s="12">
        <v>0</v>
      </c>
      <c r="L703" s="12"/>
      <c r="M703" s="12"/>
    </row>
    <row r="704" spans="1:13" x14ac:dyDescent="0.25">
      <c r="A704" t="s">
        <v>67</v>
      </c>
      <c r="B704">
        <v>0</v>
      </c>
      <c r="K704" s="12">
        <v>0</v>
      </c>
      <c r="L704" s="12"/>
      <c r="M704" s="12"/>
    </row>
    <row r="705" spans="1:13" x14ac:dyDescent="0.25">
      <c r="A705" t="s">
        <v>67</v>
      </c>
      <c r="B705">
        <v>0</v>
      </c>
      <c r="K705" s="12">
        <v>0</v>
      </c>
      <c r="L705" s="12"/>
      <c r="M705" s="12"/>
    </row>
    <row r="706" spans="1:13" x14ac:dyDescent="0.25">
      <c r="A706" t="s">
        <v>67</v>
      </c>
      <c r="B706">
        <v>0</v>
      </c>
      <c r="K706" s="12">
        <v>0</v>
      </c>
      <c r="L706" s="12"/>
      <c r="M706" s="12"/>
    </row>
    <row r="707" spans="1:13" x14ac:dyDescent="0.25">
      <c r="A707" t="s">
        <v>67</v>
      </c>
      <c r="B707">
        <v>0</v>
      </c>
      <c r="K707" s="12">
        <v>0</v>
      </c>
      <c r="L707" s="12"/>
      <c r="M707" s="12"/>
    </row>
    <row r="708" spans="1:13" x14ac:dyDescent="0.25">
      <c r="A708" t="s">
        <v>67</v>
      </c>
      <c r="B708">
        <v>0</v>
      </c>
      <c r="K708" s="12">
        <v>0</v>
      </c>
      <c r="L708" s="12"/>
      <c r="M708" s="12"/>
    </row>
    <row r="709" spans="1:13" x14ac:dyDescent="0.25">
      <c r="A709" t="s">
        <v>267</v>
      </c>
      <c r="B709">
        <v>0</v>
      </c>
      <c r="K709" s="12">
        <v>0</v>
      </c>
      <c r="L709" s="12"/>
      <c r="M709" s="12"/>
    </row>
    <row r="710" spans="1:13" x14ac:dyDescent="0.25">
      <c r="A710" t="s">
        <v>267</v>
      </c>
      <c r="B710">
        <v>0</v>
      </c>
      <c r="K710" s="12">
        <v>0</v>
      </c>
      <c r="L710" s="12"/>
      <c r="M710" s="12"/>
    </row>
    <row r="711" spans="1:13" x14ac:dyDescent="0.25">
      <c r="A711" t="s">
        <v>267</v>
      </c>
      <c r="B711">
        <v>0</v>
      </c>
      <c r="K711" s="12">
        <v>0</v>
      </c>
      <c r="L711" s="12"/>
      <c r="M711" s="12"/>
    </row>
    <row r="712" spans="1:13" x14ac:dyDescent="0.25">
      <c r="A712" t="s">
        <v>267</v>
      </c>
      <c r="B712">
        <v>0</v>
      </c>
      <c r="K712" s="12">
        <v>0</v>
      </c>
      <c r="L712" s="12"/>
      <c r="M712" s="12"/>
    </row>
    <row r="713" spans="1:13" x14ac:dyDescent="0.25">
      <c r="A713" t="s">
        <v>477</v>
      </c>
      <c r="B713">
        <v>0</v>
      </c>
      <c r="K713" s="12">
        <v>0</v>
      </c>
      <c r="L713" s="12"/>
      <c r="M713" s="12"/>
    </row>
    <row r="714" spans="1:13" x14ac:dyDescent="0.25">
      <c r="A714" t="s">
        <v>477</v>
      </c>
      <c r="B714">
        <v>0</v>
      </c>
      <c r="K714" s="12">
        <v>0</v>
      </c>
      <c r="L714" s="12"/>
      <c r="M714" s="12"/>
    </row>
    <row r="715" spans="1:13" x14ac:dyDescent="0.25">
      <c r="A715" t="s">
        <v>477</v>
      </c>
      <c r="B715">
        <v>0</v>
      </c>
      <c r="K715" s="12">
        <v>0</v>
      </c>
      <c r="L715" s="12"/>
      <c r="M715" s="12"/>
    </row>
    <row r="716" spans="1:13" x14ac:dyDescent="0.25">
      <c r="A716" t="s">
        <v>477</v>
      </c>
      <c r="B716">
        <v>0</v>
      </c>
      <c r="K716" s="12">
        <v>0</v>
      </c>
      <c r="L716" s="12"/>
      <c r="M716" s="12"/>
    </row>
    <row r="717" spans="1:13" x14ac:dyDescent="0.25">
      <c r="A717" t="s">
        <v>477</v>
      </c>
      <c r="B717">
        <v>0</v>
      </c>
      <c r="K717" s="12">
        <v>1</v>
      </c>
      <c r="L717" s="12"/>
      <c r="M717" s="12"/>
    </row>
    <row r="718" spans="1:13" x14ac:dyDescent="0.25">
      <c r="A718" t="s">
        <v>477</v>
      </c>
      <c r="B718">
        <v>0</v>
      </c>
      <c r="K718" s="12">
        <v>1</v>
      </c>
      <c r="L718" s="12"/>
      <c r="M718" s="12"/>
    </row>
    <row r="719" spans="1:13" x14ac:dyDescent="0.25">
      <c r="A719" t="s">
        <v>477</v>
      </c>
      <c r="B719">
        <v>0</v>
      </c>
      <c r="K719" s="12">
        <v>1</v>
      </c>
      <c r="L719" s="12"/>
      <c r="M719" s="12"/>
    </row>
    <row r="720" spans="1:13" x14ac:dyDescent="0.25">
      <c r="A720" t="s">
        <v>477</v>
      </c>
      <c r="B720">
        <v>0</v>
      </c>
      <c r="K720" s="12">
        <v>1</v>
      </c>
      <c r="L720" s="12"/>
      <c r="M720" s="12"/>
    </row>
    <row r="721" spans="1:13" x14ac:dyDescent="0.25">
      <c r="A721" t="s">
        <v>477</v>
      </c>
      <c r="B721">
        <v>0</v>
      </c>
      <c r="K721" s="12">
        <v>1</v>
      </c>
      <c r="L721" s="12"/>
      <c r="M721" s="12"/>
    </row>
    <row r="722" spans="1:13" x14ac:dyDescent="0.25">
      <c r="A722" t="s">
        <v>477</v>
      </c>
      <c r="B722">
        <v>0</v>
      </c>
      <c r="K722" s="12">
        <v>1</v>
      </c>
      <c r="L722" s="12"/>
      <c r="M722" s="12"/>
    </row>
    <row r="723" spans="1:13" x14ac:dyDescent="0.25">
      <c r="A723" t="s">
        <v>477</v>
      </c>
      <c r="B723">
        <v>0</v>
      </c>
      <c r="K723" s="12">
        <v>1</v>
      </c>
      <c r="L723" s="12"/>
      <c r="M723" s="12"/>
    </row>
    <row r="724" spans="1:13" x14ac:dyDescent="0.25">
      <c r="A724" t="s">
        <v>477</v>
      </c>
      <c r="B724">
        <v>0</v>
      </c>
      <c r="K724" s="12">
        <v>1</v>
      </c>
      <c r="L724" s="12"/>
      <c r="M724" s="12"/>
    </row>
    <row r="725" spans="1:13" x14ac:dyDescent="0.25">
      <c r="A725" t="s">
        <v>477</v>
      </c>
      <c r="B725">
        <v>0</v>
      </c>
      <c r="K725" s="12">
        <v>1</v>
      </c>
      <c r="L725" s="12"/>
      <c r="M725" s="12"/>
    </row>
    <row r="726" spans="1:13" x14ac:dyDescent="0.25">
      <c r="A726" t="s">
        <v>477</v>
      </c>
      <c r="B726">
        <v>0</v>
      </c>
      <c r="K726" s="12">
        <v>1</v>
      </c>
      <c r="L726" s="12"/>
      <c r="M726" s="12"/>
    </row>
    <row r="727" spans="1:13" x14ac:dyDescent="0.25">
      <c r="A727" t="s">
        <v>267</v>
      </c>
      <c r="B727">
        <v>1</v>
      </c>
      <c r="K727" s="12">
        <v>1</v>
      </c>
      <c r="L727" s="12"/>
      <c r="M727" s="12"/>
    </row>
    <row r="728" spans="1:13" x14ac:dyDescent="0.25">
      <c r="A728" t="s">
        <v>267</v>
      </c>
      <c r="B728">
        <v>1</v>
      </c>
      <c r="K728" s="12">
        <v>1</v>
      </c>
      <c r="L728" s="12"/>
      <c r="M728" s="12"/>
    </row>
    <row r="729" spans="1:13" x14ac:dyDescent="0.25">
      <c r="A729" t="s">
        <v>267</v>
      </c>
      <c r="B729">
        <v>1</v>
      </c>
      <c r="K729" s="12">
        <v>1</v>
      </c>
      <c r="L729" s="12"/>
      <c r="M729" s="12"/>
    </row>
    <row r="730" spans="1:13" x14ac:dyDescent="0.25">
      <c r="A730" t="s">
        <v>267</v>
      </c>
      <c r="B730">
        <v>1</v>
      </c>
      <c r="K730" s="12">
        <v>1</v>
      </c>
      <c r="L730" s="12"/>
      <c r="M730" s="12"/>
    </row>
    <row r="731" spans="1:13" x14ac:dyDescent="0.25">
      <c r="A731" t="s">
        <v>267</v>
      </c>
      <c r="B731">
        <v>1</v>
      </c>
      <c r="K731" s="12">
        <v>1</v>
      </c>
      <c r="L731" s="12"/>
      <c r="M731" s="12"/>
    </row>
    <row r="732" spans="1:13" x14ac:dyDescent="0.25">
      <c r="A732" t="s">
        <v>267</v>
      </c>
      <c r="B732">
        <v>1</v>
      </c>
      <c r="K732" s="12">
        <v>1</v>
      </c>
      <c r="L732" s="12"/>
      <c r="M732" s="12"/>
    </row>
    <row r="733" spans="1:13" x14ac:dyDescent="0.25">
      <c r="A733" t="s">
        <v>267</v>
      </c>
      <c r="B733">
        <v>1</v>
      </c>
      <c r="K733" s="12">
        <v>1</v>
      </c>
      <c r="L733" s="12"/>
      <c r="M733" s="12"/>
    </row>
    <row r="734" spans="1:13" x14ac:dyDescent="0.25">
      <c r="A734" t="s">
        <v>267</v>
      </c>
      <c r="B734">
        <v>1</v>
      </c>
      <c r="K734" s="12">
        <v>1</v>
      </c>
      <c r="L734" s="12"/>
      <c r="M734" s="12"/>
    </row>
    <row r="735" spans="1:13" x14ac:dyDescent="0.25">
      <c r="A735" t="s">
        <v>267</v>
      </c>
      <c r="B735">
        <v>0</v>
      </c>
      <c r="K735" s="12">
        <v>1</v>
      </c>
      <c r="L735" s="12"/>
      <c r="M735" s="12"/>
    </row>
    <row r="736" spans="1:13" x14ac:dyDescent="0.25">
      <c r="A736" t="s">
        <v>267</v>
      </c>
      <c r="B736">
        <v>0</v>
      </c>
      <c r="K736" s="12">
        <v>1</v>
      </c>
      <c r="L736" s="12"/>
      <c r="M736" s="12"/>
    </row>
    <row r="737" spans="1:13" x14ac:dyDescent="0.25">
      <c r="A737" t="s">
        <v>267</v>
      </c>
      <c r="B737">
        <v>0</v>
      </c>
      <c r="K737" s="12">
        <v>1</v>
      </c>
      <c r="L737" s="12"/>
      <c r="M737" s="12"/>
    </row>
    <row r="738" spans="1:13" x14ac:dyDescent="0.25">
      <c r="A738" t="s">
        <v>267</v>
      </c>
      <c r="B738">
        <v>0</v>
      </c>
      <c r="K738" s="12">
        <v>1</v>
      </c>
      <c r="L738" s="12"/>
      <c r="M738" s="12"/>
    </row>
    <row r="739" spans="1:13" x14ac:dyDescent="0.25">
      <c r="A739" t="s">
        <v>267</v>
      </c>
      <c r="B739">
        <v>1</v>
      </c>
      <c r="K739" s="12">
        <v>1</v>
      </c>
      <c r="L739" s="12"/>
      <c r="M739" s="12"/>
    </row>
    <row r="740" spans="1:13" x14ac:dyDescent="0.25">
      <c r="A740" t="s">
        <v>267</v>
      </c>
      <c r="B740">
        <v>1</v>
      </c>
      <c r="K740" s="12">
        <v>1</v>
      </c>
      <c r="L740" s="12"/>
      <c r="M740" s="12"/>
    </row>
    <row r="741" spans="1:13" x14ac:dyDescent="0.25">
      <c r="A741" t="s">
        <v>267</v>
      </c>
      <c r="B741">
        <v>1</v>
      </c>
      <c r="K741" s="12">
        <v>1</v>
      </c>
      <c r="L741" s="12"/>
      <c r="M741" s="12"/>
    </row>
    <row r="742" spans="1:13" x14ac:dyDescent="0.25">
      <c r="A742" t="s">
        <v>267</v>
      </c>
      <c r="B742">
        <v>1</v>
      </c>
      <c r="K742" s="12">
        <v>1</v>
      </c>
      <c r="L742" s="12"/>
      <c r="M742" s="12"/>
    </row>
    <row r="743" spans="1:13" x14ac:dyDescent="0.25">
      <c r="A743" t="s">
        <v>267</v>
      </c>
      <c r="B743">
        <v>0</v>
      </c>
      <c r="K743" s="12">
        <v>1</v>
      </c>
      <c r="L743" s="12"/>
      <c r="M743" s="12"/>
    </row>
    <row r="744" spans="1:13" x14ac:dyDescent="0.25">
      <c r="A744" t="s">
        <v>267</v>
      </c>
      <c r="B744">
        <v>0</v>
      </c>
      <c r="K744" s="12">
        <v>1</v>
      </c>
      <c r="L744" s="12"/>
      <c r="M744" s="12"/>
    </row>
    <row r="745" spans="1:13" x14ac:dyDescent="0.25">
      <c r="A745" t="s">
        <v>267</v>
      </c>
      <c r="B745">
        <v>0</v>
      </c>
      <c r="K745" s="12">
        <v>0</v>
      </c>
      <c r="L745" s="12"/>
      <c r="M745" s="12"/>
    </row>
    <row r="746" spans="1:13" x14ac:dyDescent="0.25">
      <c r="A746" t="s">
        <v>267</v>
      </c>
      <c r="B746">
        <v>0</v>
      </c>
      <c r="K746" s="12">
        <v>0</v>
      </c>
      <c r="L746" s="12"/>
      <c r="M746" s="12"/>
    </row>
    <row r="747" spans="1:13" x14ac:dyDescent="0.25">
      <c r="A747" t="s">
        <v>477</v>
      </c>
      <c r="B747">
        <v>0</v>
      </c>
      <c r="K747" s="12">
        <v>0</v>
      </c>
      <c r="L747" s="12"/>
      <c r="M747" s="12"/>
    </row>
    <row r="748" spans="1:13" x14ac:dyDescent="0.25">
      <c r="A748" t="s">
        <v>477</v>
      </c>
      <c r="B748">
        <v>0</v>
      </c>
      <c r="K748" s="12">
        <v>0</v>
      </c>
      <c r="L748" s="12"/>
      <c r="M748" s="12"/>
    </row>
    <row r="749" spans="1:13" x14ac:dyDescent="0.25">
      <c r="A749" t="s">
        <v>477</v>
      </c>
      <c r="B749">
        <v>0</v>
      </c>
      <c r="K749" s="12">
        <v>0</v>
      </c>
      <c r="L749" s="12"/>
      <c r="M749" s="12"/>
    </row>
    <row r="750" spans="1:13" x14ac:dyDescent="0.25">
      <c r="A750" t="s">
        <v>477</v>
      </c>
      <c r="B750">
        <v>0</v>
      </c>
      <c r="K750" s="12">
        <v>0</v>
      </c>
      <c r="L750" s="12"/>
      <c r="M750" s="12"/>
    </row>
    <row r="751" spans="1:13" x14ac:dyDescent="0.25">
      <c r="A751" t="s">
        <v>477</v>
      </c>
      <c r="B751">
        <v>0</v>
      </c>
      <c r="K751" s="12">
        <v>0</v>
      </c>
      <c r="L751" s="12"/>
      <c r="M751" s="12"/>
    </row>
    <row r="752" spans="1:13" x14ac:dyDescent="0.25">
      <c r="A752" t="s">
        <v>477</v>
      </c>
      <c r="B752">
        <v>0</v>
      </c>
      <c r="K752" s="12">
        <v>0</v>
      </c>
      <c r="L752" s="12"/>
      <c r="M752" s="12"/>
    </row>
    <row r="753" spans="1:13" x14ac:dyDescent="0.25">
      <c r="A753" t="s">
        <v>477</v>
      </c>
      <c r="B753">
        <v>0</v>
      </c>
      <c r="K753" s="12">
        <v>0</v>
      </c>
      <c r="L753" s="12"/>
      <c r="M753" s="12"/>
    </row>
    <row r="754" spans="1:13" x14ac:dyDescent="0.25">
      <c r="A754" t="s">
        <v>477</v>
      </c>
      <c r="B754">
        <v>0</v>
      </c>
      <c r="K754" s="12">
        <v>0</v>
      </c>
      <c r="L754" s="12"/>
      <c r="M754" s="12"/>
    </row>
    <row r="755" spans="1:13" x14ac:dyDescent="0.25">
      <c r="A755" t="s">
        <v>477</v>
      </c>
      <c r="B755">
        <v>0</v>
      </c>
      <c r="K755" s="12">
        <v>0</v>
      </c>
      <c r="L755" s="12"/>
      <c r="M755" s="12"/>
    </row>
    <row r="756" spans="1:13" x14ac:dyDescent="0.25">
      <c r="A756" t="s">
        <v>477</v>
      </c>
      <c r="B756">
        <v>0</v>
      </c>
      <c r="K756" s="12">
        <v>0</v>
      </c>
      <c r="L756" s="12"/>
      <c r="M756" s="12"/>
    </row>
    <row r="757" spans="1:13" x14ac:dyDescent="0.25">
      <c r="A757" t="s">
        <v>477</v>
      </c>
      <c r="B757">
        <v>0</v>
      </c>
      <c r="K757" s="12">
        <v>0</v>
      </c>
      <c r="L757" s="12"/>
      <c r="M757" s="12"/>
    </row>
    <row r="758" spans="1:13" x14ac:dyDescent="0.25">
      <c r="A758" t="s">
        <v>477</v>
      </c>
      <c r="B758">
        <v>0</v>
      </c>
      <c r="K758" s="12">
        <v>0</v>
      </c>
      <c r="L758" s="12"/>
      <c r="M758" s="12"/>
    </row>
    <row r="759" spans="1:13" x14ac:dyDescent="0.25">
      <c r="A759" t="s">
        <v>477</v>
      </c>
      <c r="B759">
        <v>0</v>
      </c>
      <c r="K759" s="12">
        <v>0</v>
      </c>
      <c r="L759" s="12"/>
      <c r="M759" s="12"/>
    </row>
    <row r="760" spans="1:13" x14ac:dyDescent="0.25">
      <c r="A760" t="s">
        <v>477</v>
      </c>
      <c r="B760">
        <v>0</v>
      </c>
      <c r="K760" s="12">
        <v>0</v>
      </c>
      <c r="L760" s="12"/>
      <c r="M760" s="12"/>
    </row>
    <row r="761" spans="1:13" x14ac:dyDescent="0.25">
      <c r="A761" t="s">
        <v>477</v>
      </c>
      <c r="B761">
        <v>0</v>
      </c>
      <c r="K761" s="12">
        <v>0</v>
      </c>
      <c r="L761" s="12"/>
      <c r="M761" s="12"/>
    </row>
    <row r="762" spans="1:13" x14ac:dyDescent="0.25">
      <c r="A762" t="s">
        <v>477</v>
      </c>
      <c r="B762">
        <v>0</v>
      </c>
      <c r="K762" s="12">
        <v>0</v>
      </c>
      <c r="L762" s="12"/>
      <c r="M762" s="12"/>
    </row>
    <row r="763" spans="1:13" x14ac:dyDescent="0.25">
      <c r="A763" t="s">
        <v>477</v>
      </c>
      <c r="B763">
        <v>0</v>
      </c>
      <c r="K763" s="12">
        <v>0</v>
      </c>
      <c r="L763" s="12"/>
      <c r="M763" s="12"/>
    </row>
    <row r="764" spans="1:13" x14ac:dyDescent="0.25">
      <c r="A764" t="s">
        <v>477</v>
      </c>
      <c r="B764">
        <v>0</v>
      </c>
      <c r="K764" s="12">
        <v>0</v>
      </c>
      <c r="L764" s="12"/>
      <c r="M764" s="12"/>
    </row>
    <row r="765" spans="1:13" x14ac:dyDescent="0.25">
      <c r="A765" t="s">
        <v>477</v>
      </c>
      <c r="B765">
        <v>0</v>
      </c>
      <c r="K765" s="12">
        <v>0</v>
      </c>
      <c r="L765" s="12"/>
      <c r="M765" s="12"/>
    </row>
    <row r="766" spans="1:13" x14ac:dyDescent="0.25">
      <c r="A766" t="s">
        <v>477</v>
      </c>
      <c r="B766">
        <v>0</v>
      </c>
      <c r="K766" s="12">
        <v>0</v>
      </c>
      <c r="L766" s="12"/>
      <c r="M766" s="12"/>
    </row>
    <row r="767" spans="1:13" x14ac:dyDescent="0.25">
      <c r="A767" t="s">
        <v>477</v>
      </c>
      <c r="B767">
        <v>0</v>
      </c>
      <c r="K767" s="12">
        <v>0</v>
      </c>
      <c r="L767" s="12"/>
      <c r="M767" s="12"/>
    </row>
    <row r="768" spans="1:13" x14ac:dyDescent="0.25">
      <c r="A768" t="s">
        <v>477</v>
      </c>
      <c r="B768">
        <v>0</v>
      </c>
      <c r="K768" s="12">
        <v>0</v>
      </c>
      <c r="L768" s="12"/>
      <c r="M768" s="12"/>
    </row>
    <row r="769" spans="1:13" x14ac:dyDescent="0.25">
      <c r="A769" t="s">
        <v>477</v>
      </c>
      <c r="B769">
        <v>0</v>
      </c>
      <c r="K769" s="12">
        <v>0</v>
      </c>
      <c r="L769" s="12"/>
      <c r="M769" s="12"/>
    </row>
    <row r="770" spans="1:13" x14ac:dyDescent="0.25">
      <c r="A770" t="s">
        <v>477</v>
      </c>
      <c r="B770">
        <v>0</v>
      </c>
      <c r="K770" s="12">
        <v>0</v>
      </c>
      <c r="L770" s="12"/>
      <c r="M770" s="12"/>
    </row>
    <row r="771" spans="1:13" x14ac:dyDescent="0.25">
      <c r="A771" t="s">
        <v>477</v>
      </c>
      <c r="B771">
        <v>0</v>
      </c>
      <c r="K771" s="12">
        <v>0</v>
      </c>
      <c r="L771" s="12"/>
      <c r="M771" s="12"/>
    </row>
    <row r="772" spans="1:13" x14ac:dyDescent="0.25">
      <c r="A772" t="s">
        <v>477</v>
      </c>
      <c r="B772">
        <v>0</v>
      </c>
      <c r="K772" s="12">
        <v>0</v>
      </c>
      <c r="L772" s="12"/>
      <c r="M772" s="12"/>
    </row>
    <row r="773" spans="1:13" x14ac:dyDescent="0.25">
      <c r="A773" t="s">
        <v>477</v>
      </c>
      <c r="B773">
        <v>0</v>
      </c>
      <c r="K773" s="12">
        <v>1</v>
      </c>
      <c r="L773" s="12"/>
      <c r="M773" s="12"/>
    </row>
    <row r="774" spans="1:13" x14ac:dyDescent="0.25">
      <c r="A774" t="s">
        <v>477</v>
      </c>
      <c r="B774">
        <v>0</v>
      </c>
      <c r="K774" s="12">
        <v>1</v>
      </c>
      <c r="L774" s="12"/>
      <c r="M774" s="12"/>
    </row>
    <row r="775" spans="1:13" x14ac:dyDescent="0.25">
      <c r="A775" t="s">
        <v>267</v>
      </c>
      <c r="B775">
        <v>0</v>
      </c>
      <c r="K775" s="12">
        <v>1</v>
      </c>
      <c r="L775" s="12"/>
      <c r="M775" s="12"/>
    </row>
    <row r="776" spans="1:13" x14ac:dyDescent="0.25">
      <c r="A776" t="s">
        <v>267</v>
      </c>
      <c r="B776">
        <v>0</v>
      </c>
      <c r="K776" s="12">
        <v>1</v>
      </c>
      <c r="L776" s="12"/>
      <c r="M776" s="12"/>
    </row>
    <row r="777" spans="1:13" x14ac:dyDescent="0.25">
      <c r="A777" t="s">
        <v>267</v>
      </c>
      <c r="B777">
        <v>0</v>
      </c>
      <c r="K777" s="12">
        <v>1</v>
      </c>
      <c r="L777" s="12"/>
      <c r="M777" s="12"/>
    </row>
    <row r="778" spans="1:13" x14ac:dyDescent="0.25">
      <c r="A778" t="s">
        <v>267</v>
      </c>
      <c r="B778">
        <v>0</v>
      </c>
      <c r="K778" s="12">
        <v>1</v>
      </c>
      <c r="L778" s="12"/>
      <c r="M778" s="12"/>
    </row>
    <row r="779" spans="1:13" x14ac:dyDescent="0.25">
      <c r="A779" t="s">
        <v>464</v>
      </c>
      <c r="B779">
        <v>1</v>
      </c>
      <c r="K779" s="12">
        <v>1</v>
      </c>
      <c r="L779" s="12"/>
      <c r="M779" s="12"/>
    </row>
    <row r="780" spans="1:13" x14ac:dyDescent="0.25">
      <c r="A780" t="s">
        <v>267</v>
      </c>
      <c r="B780">
        <v>0</v>
      </c>
      <c r="K780" s="12">
        <v>1</v>
      </c>
      <c r="L780" s="12"/>
      <c r="M780" s="12"/>
    </row>
    <row r="781" spans="1:13" x14ac:dyDescent="0.25">
      <c r="A781" t="s">
        <v>267</v>
      </c>
      <c r="B781">
        <v>0</v>
      </c>
      <c r="K781" s="12">
        <v>1</v>
      </c>
      <c r="L781" s="12"/>
      <c r="M781" s="12"/>
    </row>
    <row r="782" spans="1:13" x14ac:dyDescent="0.25">
      <c r="A782" t="s">
        <v>267</v>
      </c>
      <c r="B782">
        <v>0</v>
      </c>
      <c r="K782" s="12">
        <v>1</v>
      </c>
      <c r="L782" s="12"/>
      <c r="M782" s="12"/>
    </row>
    <row r="783" spans="1:13" x14ac:dyDescent="0.25">
      <c r="A783" t="s">
        <v>267</v>
      </c>
      <c r="B783">
        <v>0</v>
      </c>
      <c r="K783" s="12">
        <v>1</v>
      </c>
      <c r="L783" s="12"/>
      <c r="M783" s="12"/>
    </row>
    <row r="784" spans="1:13" x14ac:dyDescent="0.25">
      <c r="A784" t="s">
        <v>653</v>
      </c>
      <c r="B784">
        <v>0</v>
      </c>
      <c r="K784" s="12">
        <v>1</v>
      </c>
      <c r="L784" s="12"/>
      <c r="M784" s="12"/>
    </row>
    <row r="785" spans="1:13" x14ac:dyDescent="0.25">
      <c r="A785" t="s">
        <v>653</v>
      </c>
      <c r="B785">
        <v>0</v>
      </c>
      <c r="K785" s="12">
        <v>1</v>
      </c>
      <c r="L785" s="12"/>
      <c r="M785" s="12"/>
    </row>
    <row r="786" spans="1:13" x14ac:dyDescent="0.25">
      <c r="A786" t="s">
        <v>653</v>
      </c>
      <c r="B786">
        <v>0</v>
      </c>
      <c r="K786" s="12">
        <v>1</v>
      </c>
      <c r="L786" s="12"/>
      <c r="M786" s="12"/>
    </row>
    <row r="787" spans="1:13" x14ac:dyDescent="0.25">
      <c r="A787" t="s">
        <v>653</v>
      </c>
      <c r="B787">
        <v>0</v>
      </c>
      <c r="K787" s="12">
        <v>0</v>
      </c>
      <c r="L787" s="12"/>
      <c r="M787" s="12"/>
    </row>
    <row r="788" spans="1:13" x14ac:dyDescent="0.25">
      <c r="A788" t="s">
        <v>67</v>
      </c>
      <c r="B788">
        <v>0</v>
      </c>
      <c r="K788" s="12">
        <v>0</v>
      </c>
      <c r="L788" s="12"/>
      <c r="M788" s="12"/>
    </row>
    <row r="789" spans="1:13" x14ac:dyDescent="0.25">
      <c r="A789" t="s">
        <v>67</v>
      </c>
      <c r="B789">
        <v>0</v>
      </c>
      <c r="K789" s="12">
        <v>0</v>
      </c>
      <c r="L789" s="12"/>
      <c r="M789" s="12"/>
    </row>
    <row r="790" spans="1:13" x14ac:dyDescent="0.25">
      <c r="A790" t="s">
        <v>67</v>
      </c>
      <c r="B790">
        <v>0</v>
      </c>
      <c r="K790" s="12">
        <v>0</v>
      </c>
      <c r="L790" s="12"/>
      <c r="M790" s="12"/>
    </row>
    <row r="791" spans="1:13" x14ac:dyDescent="0.25">
      <c r="A791" t="s">
        <v>67</v>
      </c>
      <c r="B791">
        <v>0</v>
      </c>
      <c r="K791" s="12">
        <v>0</v>
      </c>
      <c r="L791" s="12"/>
      <c r="M791" s="12"/>
    </row>
    <row r="792" spans="1:13" x14ac:dyDescent="0.25">
      <c r="A792" t="s">
        <v>67</v>
      </c>
      <c r="B792">
        <v>0</v>
      </c>
      <c r="K792" s="12">
        <v>0</v>
      </c>
      <c r="L792" s="12"/>
      <c r="M792" s="12"/>
    </row>
    <row r="793" spans="1:13" x14ac:dyDescent="0.25">
      <c r="A793" t="s">
        <v>67</v>
      </c>
      <c r="B793">
        <v>0</v>
      </c>
      <c r="K793" s="12">
        <v>0</v>
      </c>
      <c r="L793" s="12"/>
      <c r="M793" s="12"/>
    </row>
    <row r="794" spans="1:13" x14ac:dyDescent="0.25">
      <c r="A794" t="s">
        <v>653</v>
      </c>
      <c r="B794">
        <v>1</v>
      </c>
      <c r="K794" s="12">
        <v>0</v>
      </c>
      <c r="L794" s="12"/>
      <c r="M794" s="12"/>
    </row>
    <row r="795" spans="1:13" x14ac:dyDescent="0.25">
      <c r="A795" t="s">
        <v>653</v>
      </c>
      <c r="B795">
        <v>1</v>
      </c>
      <c r="K795" s="12">
        <v>0</v>
      </c>
      <c r="L795" s="12"/>
      <c r="M795" s="12"/>
    </row>
    <row r="796" spans="1:13" x14ac:dyDescent="0.25">
      <c r="A796" t="s">
        <v>653</v>
      </c>
      <c r="B796">
        <v>1</v>
      </c>
      <c r="K796" s="12">
        <v>0</v>
      </c>
      <c r="L796" s="12"/>
      <c r="M796" s="12"/>
    </row>
    <row r="797" spans="1:13" x14ac:dyDescent="0.25">
      <c r="A797" t="s">
        <v>653</v>
      </c>
      <c r="B797">
        <v>1</v>
      </c>
      <c r="K797" s="12">
        <v>0</v>
      </c>
      <c r="L797" s="12"/>
      <c r="M797" s="12"/>
    </row>
    <row r="798" spans="1:13" x14ac:dyDescent="0.25">
      <c r="A798" t="s">
        <v>477</v>
      </c>
      <c r="B798">
        <v>0</v>
      </c>
      <c r="K798" s="12">
        <v>0</v>
      </c>
      <c r="L798" s="12"/>
      <c r="M798" s="12"/>
    </row>
    <row r="799" spans="1:13" x14ac:dyDescent="0.25">
      <c r="A799" t="s">
        <v>477</v>
      </c>
      <c r="B799">
        <v>0</v>
      </c>
      <c r="K799" s="12">
        <v>0</v>
      </c>
      <c r="L799" s="12"/>
      <c r="M799" s="12"/>
    </row>
    <row r="800" spans="1:13" x14ac:dyDescent="0.25">
      <c r="A800" t="s">
        <v>477</v>
      </c>
      <c r="B800">
        <v>0</v>
      </c>
      <c r="K800" s="12">
        <v>0</v>
      </c>
      <c r="L800" s="12"/>
      <c r="M800" s="12"/>
    </row>
    <row r="801" spans="1:13" x14ac:dyDescent="0.25">
      <c r="A801" t="s">
        <v>477</v>
      </c>
      <c r="B801">
        <v>0</v>
      </c>
      <c r="K801" s="12">
        <v>1</v>
      </c>
      <c r="L801" s="12"/>
      <c r="M801" s="12"/>
    </row>
    <row r="802" spans="1:13" x14ac:dyDescent="0.25">
      <c r="A802" t="s">
        <v>477</v>
      </c>
      <c r="B802">
        <v>0</v>
      </c>
      <c r="K802" s="12">
        <v>1</v>
      </c>
      <c r="L802" s="12"/>
      <c r="M802" s="12"/>
    </row>
    <row r="803" spans="1:13" x14ac:dyDescent="0.25">
      <c r="A803" t="s">
        <v>477</v>
      </c>
      <c r="B803">
        <v>0</v>
      </c>
      <c r="K803" s="12">
        <v>1</v>
      </c>
      <c r="L803" s="12"/>
      <c r="M803" s="12"/>
    </row>
    <row r="804" spans="1:13" x14ac:dyDescent="0.25">
      <c r="A804" t="s">
        <v>477</v>
      </c>
      <c r="B804">
        <v>0</v>
      </c>
      <c r="K804" s="12">
        <v>1</v>
      </c>
      <c r="L804" s="12"/>
      <c r="M804" s="12"/>
    </row>
    <row r="805" spans="1:13" x14ac:dyDescent="0.25">
      <c r="A805" t="s">
        <v>477</v>
      </c>
      <c r="B805">
        <v>0</v>
      </c>
      <c r="K805" s="12">
        <v>1</v>
      </c>
      <c r="L805" s="12"/>
      <c r="M805" s="12"/>
    </row>
    <row r="806" spans="1:13" x14ac:dyDescent="0.25">
      <c r="A806" t="s">
        <v>477</v>
      </c>
      <c r="B806">
        <v>0</v>
      </c>
      <c r="K806" s="12">
        <v>1</v>
      </c>
      <c r="L806" s="12"/>
      <c r="M806" s="12"/>
    </row>
    <row r="807" spans="1:13" x14ac:dyDescent="0.25">
      <c r="A807" t="s">
        <v>477</v>
      </c>
      <c r="B807">
        <v>0</v>
      </c>
      <c r="K807" s="12">
        <v>1</v>
      </c>
      <c r="L807" s="12"/>
      <c r="M807" s="12"/>
    </row>
    <row r="808" spans="1:13" x14ac:dyDescent="0.25">
      <c r="A808" t="s">
        <v>477</v>
      </c>
      <c r="B808">
        <v>0</v>
      </c>
      <c r="K808" s="12">
        <v>1</v>
      </c>
      <c r="L808" s="12"/>
      <c r="M808" s="12"/>
    </row>
    <row r="809" spans="1:13" x14ac:dyDescent="0.25">
      <c r="A809" t="s">
        <v>477</v>
      </c>
      <c r="B809">
        <v>0</v>
      </c>
      <c r="K809" s="12">
        <v>1</v>
      </c>
      <c r="L809" s="12"/>
      <c r="M809" s="12"/>
    </row>
    <row r="810" spans="1:13" x14ac:dyDescent="0.25">
      <c r="A810" t="s">
        <v>477</v>
      </c>
      <c r="B810">
        <v>0</v>
      </c>
      <c r="K810" s="12">
        <v>1</v>
      </c>
      <c r="L810" s="12"/>
      <c r="M810" s="12"/>
    </row>
    <row r="811" spans="1:13" x14ac:dyDescent="0.25">
      <c r="A811" t="s">
        <v>477</v>
      </c>
      <c r="B811">
        <v>0</v>
      </c>
      <c r="K811" s="12">
        <v>1</v>
      </c>
      <c r="L811" s="12"/>
      <c r="M811" s="12"/>
    </row>
    <row r="812" spans="1:13" x14ac:dyDescent="0.25">
      <c r="A812" t="s">
        <v>477</v>
      </c>
      <c r="B812">
        <v>0</v>
      </c>
      <c r="K812" s="12">
        <v>1</v>
      </c>
      <c r="L812" s="12"/>
      <c r="M812" s="12"/>
    </row>
    <row r="813" spans="1:13" x14ac:dyDescent="0.25">
      <c r="A813" t="s">
        <v>477</v>
      </c>
      <c r="B813">
        <v>0</v>
      </c>
      <c r="K813" s="12">
        <v>1</v>
      </c>
      <c r="L813" s="12"/>
      <c r="M813" s="12"/>
    </row>
    <row r="814" spans="1:13" x14ac:dyDescent="0.25">
      <c r="A814" t="s">
        <v>477</v>
      </c>
      <c r="B814">
        <v>0</v>
      </c>
      <c r="K814" s="12">
        <v>1</v>
      </c>
      <c r="L814" s="12"/>
      <c r="M814" s="12"/>
    </row>
    <row r="815" spans="1:13" x14ac:dyDescent="0.25">
      <c r="A815" t="s">
        <v>477</v>
      </c>
      <c r="B815">
        <v>0</v>
      </c>
      <c r="K815" s="12">
        <v>0</v>
      </c>
      <c r="L815" s="12"/>
      <c r="M815" s="12"/>
    </row>
    <row r="816" spans="1:13" x14ac:dyDescent="0.25">
      <c r="A816" t="s">
        <v>477</v>
      </c>
      <c r="B816">
        <v>0</v>
      </c>
      <c r="K816" s="12">
        <v>0</v>
      </c>
      <c r="L816" s="12"/>
      <c r="M816" s="12"/>
    </row>
    <row r="817" spans="1:13" x14ac:dyDescent="0.25">
      <c r="A817" t="s">
        <v>477</v>
      </c>
      <c r="B817">
        <v>0</v>
      </c>
      <c r="K817" s="12">
        <v>0</v>
      </c>
      <c r="L817" s="12"/>
      <c r="M817" s="12"/>
    </row>
    <row r="818" spans="1:13" x14ac:dyDescent="0.25">
      <c r="A818" t="s">
        <v>477</v>
      </c>
      <c r="B818">
        <v>0</v>
      </c>
      <c r="K818" s="12">
        <v>0</v>
      </c>
      <c r="L818" s="12"/>
      <c r="M818" s="12"/>
    </row>
    <row r="819" spans="1:13" x14ac:dyDescent="0.25">
      <c r="A819" t="s">
        <v>477</v>
      </c>
      <c r="B819">
        <v>0</v>
      </c>
      <c r="K819" s="12">
        <v>0</v>
      </c>
      <c r="L819" s="12"/>
      <c r="M819" s="12"/>
    </row>
    <row r="820" spans="1:13" x14ac:dyDescent="0.25">
      <c r="A820" t="s">
        <v>477</v>
      </c>
      <c r="B820">
        <v>0</v>
      </c>
      <c r="K820" s="12">
        <v>0</v>
      </c>
      <c r="L820" s="12"/>
      <c r="M820" s="12"/>
    </row>
    <row r="821" spans="1:13" x14ac:dyDescent="0.25">
      <c r="A821" t="s">
        <v>477</v>
      </c>
      <c r="B821">
        <v>0</v>
      </c>
      <c r="K821" s="12">
        <v>0</v>
      </c>
      <c r="L821" s="12"/>
      <c r="M821" s="12"/>
    </row>
    <row r="822" spans="1:13" x14ac:dyDescent="0.25">
      <c r="A822" t="s">
        <v>477</v>
      </c>
      <c r="B822">
        <v>0</v>
      </c>
      <c r="K822" s="12">
        <v>0</v>
      </c>
      <c r="L822" s="12"/>
      <c r="M822" s="12"/>
    </row>
    <row r="823" spans="1:13" x14ac:dyDescent="0.25">
      <c r="A823" t="s">
        <v>477</v>
      </c>
      <c r="B823">
        <v>0</v>
      </c>
      <c r="K823" s="12">
        <v>0</v>
      </c>
      <c r="L823" s="12"/>
      <c r="M823" s="12"/>
    </row>
    <row r="824" spans="1:13" x14ac:dyDescent="0.25">
      <c r="A824" t="s">
        <v>477</v>
      </c>
      <c r="B824">
        <v>0</v>
      </c>
      <c r="K824" s="12">
        <v>0</v>
      </c>
      <c r="L824" s="12"/>
      <c r="M824" s="12"/>
    </row>
    <row r="825" spans="1:13" x14ac:dyDescent="0.25">
      <c r="A825" t="s">
        <v>477</v>
      </c>
      <c r="B825">
        <v>0</v>
      </c>
      <c r="K825" s="12">
        <v>0</v>
      </c>
      <c r="L825" s="12"/>
      <c r="M825" s="12"/>
    </row>
    <row r="826" spans="1:13" x14ac:dyDescent="0.25">
      <c r="A826" t="s">
        <v>653</v>
      </c>
      <c r="B826">
        <v>0</v>
      </c>
      <c r="K826" s="12">
        <v>0</v>
      </c>
      <c r="L826" s="12"/>
      <c r="M826" s="12"/>
    </row>
    <row r="827" spans="1:13" x14ac:dyDescent="0.25">
      <c r="A827" t="s">
        <v>653</v>
      </c>
      <c r="B827">
        <v>0</v>
      </c>
      <c r="K827" s="12">
        <v>0</v>
      </c>
      <c r="L827" s="12"/>
      <c r="M827" s="12"/>
    </row>
    <row r="828" spans="1:13" x14ac:dyDescent="0.25">
      <c r="A828" t="s">
        <v>267</v>
      </c>
      <c r="B828">
        <v>0</v>
      </c>
      <c r="K828" s="12">
        <v>0</v>
      </c>
      <c r="L828" s="12"/>
      <c r="M828" s="12"/>
    </row>
    <row r="829" spans="1:13" x14ac:dyDescent="0.25">
      <c r="A829" t="s">
        <v>267</v>
      </c>
      <c r="B829">
        <v>0</v>
      </c>
      <c r="K829" s="12">
        <v>1</v>
      </c>
      <c r="L829" s="12"/>
      <c r="M829" s="12"/>
    </row>
    <row r="830" spans="1:13" x14ac:dyDescent="0.25">
      <c r="A830" t="s">
        <v>267</v>
      </c>
      <c r="B830">
        <v>0</v>
      </c>
      <c r="K830" s="12">
        <v>1</v>
      </c>
      <c r="L830" s="12"/>
      <c r="M830" s="12"/>
    </row>
    <row r="831" spans="1:13" x14ac:dyDescent="0.25">
      <c r="A831" t="s">
        <v>267</v>
      </c>
      <c r="B831">
        <v>0</v>
      </c>
      <c r="K831" s="12">
        <v>1</v>
      </c>
      <c r="L831" s="12"/>
      <c r="M831" s="12"/>
    </row>
    <row r="832" spans="1:13" x14ac:dyDescent="0.25">
      <c r="A832" t="s">
        <v>267</v>
      </c>
      <c r="B832">
        <v>0</v>
      </c>
      <c r="K832" s="12">
        <v>1</v>
      </c>
      <c r="L832" s="12"/>
      <c r="M832" s="12"/>
    </row>
    <row r="833" spans="1:13" x14ac:dyDescent="0.25">
      <c r="A833" t="s">
        <v>267</v>
      </c>
      <c r="B833">
        <v>0</v>
      </c>
      <c r="K833" s="12">
        <v>1</v>
      </c>
      <c r="L833" s="12"/>
      <c r="M833" s="12"/>
    </row>
    <row r="834" spans="1:13" x14ac:dyDescent="0.25">
      <c r="A834" t="s">
        <v>267</v>
      </c>
      <c r="B834">
        <v>0</v>
      </c>
      <c r="K834" s="12">
        <v>1</v>
      </c>
      <c r="L834" s="12"/>
      <c r="M834" s="12"/>
    </row>
    <row r="835" spans="1:13" x14ac:dyDescent="0.25">
      <c r="A835" t="s">
        <v>267</v>
      </c>
      <c r="B835">
        <v>0</v>
      </c>
      <c r="K835" s="12">
        <v>1</v>
      </c>
      <c r="L835" s="12"/>
      <c r="M835" s="12"/>
    </row>
    <row r="836" spans="1:13" x14ac:dyDescent="0.25">
      <c r="A836" t="s">
        <v>477</v>
      </c>
      <c r="B836">
        <v>1</v>
      </c>
      <c r="K836" s="12">
        <v>1</v>
      </c>
      <c r="L836" s="12"/>
      <c r="M836" s="12"/>
    </row>
    <row r="837" spans="1:13" x14ac:dyDescent="0.25">
      <c r="A837" t="s">
        <v>477</v>
      </c>
      <c r="B837">
        <v>1</v>
      </c>
      <c r="K837" s="12">
        <v>1</v>
      </c>
      <c r="L837" s="12"/>
      <c r="M837" s="12"/>
    </row>
    <row r="838" spans="1:13" x14ac:dyDescent="0.25">
      <c r="A838" t="s">
        <v>477</v>
      </c>
      <c r="B838">
        <v>1</v>
      </c>
      <c r="K838" s="12">
        <v>1</v>
      </c>
      <c r="L838" s="12"/>
      <c r="M838" s="12"/>
    </row>
    <row r="839" spans="1:13" x14ac:dyDescent="0.25">
      <c r="A839" t="s">
        <v>477</v>
      </c>
      <c r="B839">
        <v>1</v>
      </c>
      <c r="K839" s="12">
        <v>1</v>
      </c>
      <c r="L839" s="12"/>
      <c r="M839" s="12"/>
    </row>
    <row r="840" spans="1:13" x14ac:dyDescent="0.25">
      <c r="A840" t="s">
        <v>477</v>
      </c>
      <c r="B840">
        <v>1</v>
      </c>
      <c r="K840" s="12">
        <v>1</v>
      </c>
      <c r="L840" s="12"/>
      <c r="M840" s="12"/>
    </row>
    <row r="841" spans="1:13" x14ac:dyDescent="0.25">
      <c r="A841" t="s">
        <v>477</v>
      </c>
      <c r="B841">
        <v>1</v>
      </c>
      <c r="K841" s="12">
        <v>1</v>
      </c>
      <c r="L841" s="12"/>
      <c r="M841" s="12"/>
    </row>
    <row r="842" spans="1:13" x14ac:dyDescent="0.25">
      <c r="A842" t="s">
        <v>477</v>
      </c>
      <c r="B842">
        <v>1</v>
      </c>
      <c r="K842" s="12">
        <v>1</v>
      </c>
      <c r="L842" s="12"/>
      <c r="M842" s="12"/>
    </row>
    <row r="843" spans="1:13" x14ac:dyDescent="0.25">
      <c r="A843" t="s">
        <v>477</v>
      </c>
      <c r="B843">
        <v>1</v>
      </c>
      <c r="K843" s="12">
        <v>0</v>
      </c>
      <c r="L843" s="12"/>
      <c r="M843" s="12"/>
    </row>
    <row r="844" spans="1:13" x14ac:dyDescent="0.25">
      <c r="A844" t="s">
        <v>477</v>
      </c>
      <c r="B844">
        <v>1</v>
      </c>
      <c r="K844" s="12">
        <v>0</v>
      </c>
      <c r="L844" s="12"/>
      <c r="M844" s="12"/>
    </row>
    <row r="845" spans="1:13" x14ac:dyDescent="0.25">
      <c r="A845" t="s">
        <v>477</v>
      </c>
      <c r="B845">
        <v>1</v>
      </c>
      <c r="K845" s="12">
        <v>0</v>
      </c>
      <c r="L845" s="12"/>
      <c r="M845" s="12"/>
    </row>
    <row r="846" spans="1:13" x14ac:dyDescent="0.25">
      <c r="A846" t="s">
        <v>477</v>
      </c>
      <c r="B846">
        <v>1</v>
      </c>
      <c r="K846" s="12">
        <v>0</v>
      </c>
      <c r="L846" s="12"/>
      <c r="M846" s="12"/>
    </row>
    <row r="847" spans="1:13" x14ac:dyDescent="0.25">
      <c r="A847" t="s">
        <v>477</v>
      </c>
      <c r="B847">
        <v>1</v>
      </c>
      <c r="K847" s="12">
        <v>0</v>
      </c>
      <c r="L847" s="12"/>
      <c r="M847" s="12"/>
    </row>
    <row r="848" spans="1:13" x14ac:dyDescent="0.25">
      <c r="A848" t="s">
        <v>477</v>
      </c>
      <c r="B848">
        <v>1</v>
      </c>
      <c r="K848" s="12">
        <v>0</v>
      </c>
      <c r="L848" s="12"/>
      <c r="M848" s="12"/>
    </row>
    <row r="849" spans="1:13" x14ac:dyDescent="0.25">
      <c r="A849" t="s">
        <v>477</v>
      </c>
      <c r="B849">
        <v>1</v>
      </c>
      <c r="K849" s="12">
        <v>0</v>
      </c>
      <c r="L849" s="12"/>
      <c r="M849" s="12"/>
    </row>
    <row r="850" spans="1:13" x14ac:dyDescent="0.25">
      <c r="A850" t="s">
        <v>477</v>
      </c>
      <c r="B850">
        <v>1</v>
      </c>
      <c r="K850" s="12">
        <v>0</v>
      </c>
      <c r="L850" s="12"/>
      <c r="M850" s="12"/>
    </row>
    <row r="851" spans="1:13" x14ac:dyDescent="0.25">
      <c r="A851" t="s">
        <v>477</v>
      </c>
      <c r="B851">
        <v>1</v>
      </c>
      <c r="K851" s="12">
        <v>0</v>
      </c>
      <c r="L851" s="12"/>
      <c r="M851" s="12"/>
    </row>
    <row r="852" spans="1:13" x14ac:dyDescent="0.25">
      <c r="A852" t="s">
        <v>477</v>
      </c>
      <c r="B852">
        <v>1</v>
      </c>
      <c r="K852" s="12">
        <v>0</v>
      </c>
      <c r="L852" s="12"/>
      <c r="M852" s="12"/>
    </row>
    <row r="853" spans="1:13" x14ac:dyDescent="0.25">
      <c r="A853" t="s">
        <v>477</v>
      </c>
      <c r="B853">
        <v>1</v>
      </c>
      <c r="K853" s="12">
        <v>0</v>
      </c>
      <c r="L853" s="12"/>
      <c r="M853" s="12"/>
    </row>
    <row r="854" spans="1:13" x14ac:dyDescent="0.25">
      <c r="A854" t="s">
        <v>477</v>
      </c>
      <c r="B854">
        <v>1</v>
      </c>
      <c r="K854" s="12">
        <v>0</v>
      </c>
      <c r="L854" s="12"/>
      <c r="M854" s="12"/>
    </row>
    <row r="855" spans="1:13" x14ac:dyDescent="0.25">
      <c r="A855" t="s">
        <v>477</v>
      </c>
      <c r="B855">
        <v>1</v>
      </c>
      <c r="K855" s="12">
        <v>0</v>
      </c>
      <c r="L855" s="12"/>
      <c r="M855" s="12"/>
    </row>
    <row r="856" spans="1:13" x14ac:dyDescent="0.25">
      <c r="A856" t="s">
        <v>477</v>
      </c>
      <c r="B856">
        <v>1</v>
      </c>
      <c r="K856" s="12">
        <v>0</v>
      </c>
      <c r="L856" s="12"/>
      <c r="M856" s="12"/>
    </row>
    <row r="857" spans="1:13" x14ac:dyDescent="0.25">
      <c r="A857" t="s">
        <v>477</v>
      </c>
      <c r="B857">
        <v>1</v>
      </c>
      <c r="K857" s="12">
        <v>1</v>
      </c>
      <c r="L857" s="12"/>
      <c r="M857" s="12"/>
    </row>
    <row r="858" spans="1:13" x14ac:dyDescent="0.25">
      <c r="A858" t="s">
        <v>477</v>
      </c>
      <c r="B858">
        <v>1</v>
      </c>
      <c r="K858" s="12">
        <v>1</v>
      </c>
      <c r="L858" s="12"/>
      <c r="M858" s="12"/>
    </row>
    <row r="859" spans="1:13" x14ac:dyDescent="0.25">
      <c r="A859" t="s">
        <v>477</v>
      </c>
      <c r="B859">
        <v>1</v>
      </c>
      <c r="K859" s="12">
        <v>1</v>
      </c>
      <c r="L859" s="12"/>
      <c r="M859" s="12"/>
    </row>
    <row r="860" spans="1:13" x14ac:dyDescent="0.25">
      <c r="A860" t="s">
        <v>477</v>
      </c>
      <c r="B860">
        <v>1</v>
      </c>
      <c r="K860" s="12">
        <v>1</v>
      </c>
      <c r="L860" s="12"/>
      <c r="M860" s="12"/>
    </row>
    <row r="861" spans="1:13" x14ac:dyDescent="0.25">
      <c r="A861" t="s">
        <v>477</v>
      </c>
      <c r="B861">
        <v>1</v>
      </c>
      <c r="K861" s="12">
        <v>1</v>
      </c>
      <c r="L861" s="12"/>
      <c r="M861" s="12"/>
    </row>
    <row r="862" spans="1:13" x14ac:dyDescent="0.25">
      <c r="A862" t="s">
        <v>477</v>
      </c>
      <c r="B862">
        <v>1</v>
      </c>
      <c r="K862" s="12">
        <v>1</v>
      </c>
      <c r="L862" s="12"/>
      <c r="M862" s="12"/>
    </row>
    <row r="863" spans="1:13" x14ac:dyDescent="0.25">
      <c r="A863" t="s">
        <v>477</v>
      </c>
      <c r="B863">
        <v>1</v>
      </c>
      <c r="K863" s="12">
        <v>1</v>
      </c>
      <c r="L863" s="12"/>
      <c r="M863" s="12"/>
    </row>
    <row r="864" spans="1:13" x14ac:dyDescent="0.25">
      <c r="A864" t="s">
        <v>267</v>
      </c>
      <c r="B864">
        <v>0</v>
      </c>
      <c r="K864" s="12">
        <v>1</v>
      </c>
      <c r="L864" s="12"/>
      <c r="M864" s="12"/>
    </row>
    <row r="865" spans="1:13" x14ac:dyDescent="0.25">
      <c r="A865" t="s">
        <v>267</v>
      </c>
      <c r="B865">
        <v>0</v>
      </c>
      <c r="K865" s="12">
        <v>1</v>
      </c>
      <c r="L865" s="12"/>
      <c r="M865" s="12"/>
    </row>
    <row r="866" spans="1:13" x14ac:dyDescent="0.25">
      <c r="A866" t="s">
        <v>267</v>
      </c>
      <c r="B866">
        <v>0</v>
      </c>
      <c r="K866" s="12">
        <v>1</v>
      </c>
      <c r="L866" s="12"/>
      <c r="M866" s="12"/>
    </row>
    <row r="867" spans="1:13" x14ac:dyDescent="0.25">
      <c r="A867" t="s">
        <v>267</v>
      </c>
      <c r="B867">
        <v>0</v>
      </c>
      <c r="K867" s="12">
        <v>1</v>
      </c>
      <c r="L867" s="12"/>
      <c r="M867" s="12"/>
    </row>
    <row r="868" spans="1:13" x14ac:dyDescent="0.25">
      <c r="A868" t="s">
        <v>464</v>
      </c>
      <c r="B868">
        <v>0</v>
      </c>
      <c r="K868" s="12">
        <v>1</v>
      </c>
      <c r="L868" s="12"/>
      <c r="M868" s="12"/>
    </row>
    <row r="869" spans="1:13" x14ac:dyDescent="0.25">
      <c r="A869" t="s">
        <v>477</v>
      </c>
      <c r="B869">
        <v>1</v>
      </c>
      <c r="K869" s="12">
        <v>1</v>
      </c>
      <c r="L869" s="12"/>
      <c r="M869" s="12"/>
    </row>
    <row r="870" spans="1:13" x14ac:dyDescent="0.25">
      <c r="A870" t="s">
        <v>477</v>
      </c>
      <c r="B870">
        <v>1</v>
      </c>
      <c r="K870" s="12">
        <v>1</v>
      </c>
      <c r="L870" s="12"/>
      <c r="M870" s="12"/>
    </row>
    <row r="871" spans="1:13" x14ac:dyDescent="0.25">
      <c r="A871" t="s">
        <v>477</v>
      </c>
      <c r="B871">
        <v>1</v>
      </c>
      <c r="K871" s="12">
        <v>1</v>
      </c>
      <c r="L871" s="12"/>
      <c r="M871" s="12"/>
    </row>
    <row r="872" spans="1:13" x14ac:dyDescent="0.25">
      <c r="A872" t="s">
        <v>477</v>
      </c>
      <c r="B872">
        <v>1</v>
      </c>
      <c r="K872" s="12">
        <v>1</v>
      </c>
      <c r="L872" s="12"/>
      <c r="M872" s="12"/>
    </row>
    <row r="873" spans="1:13" x14ac:dyDescent="0.25">
      <c r="A873" t="s">
        <v>477</v>
      </c>
      <c r="B873">
        <v>1</v>
      </c>
      <c r="K873" s="12">
        <v>1</v>
      </c>
      <c r="L873" s="12"/>
      <c r="M873" s="12"/>
    </row>
    <row r="874" spans="1:13" x14ac:dyDescent="0.25">
      <c r="A874" t="s">
        <v>477</v>
      </c>
      <c r="B874">
        <v>1</v>
      </c>
      <c r="K874" s="12">
        <v>1</v>
      </c>
      <c r="L874" s="12"/>
      <c r="M874" s="12"/>
    </row>
    <row r="875" spans="1:13" x14ac:dyDescent="0.25">
      <c r="A875" t="s">
        <v>477</v>
      </c>
      <c r="B875">
        <v>1</v>
      </c>
      <c r="K875" s="12">
        <v>1</v>
      </c>
      <c r="L875" s="12"/>
      <c r="M875" s="12"/>
    </row>
    <row r="876" spans="1:13" x14ac:dyDescent="0.25">
      <c r="A876" t="s">
        <v>477</v>
      </c>
      <c r="B876">
        <v>1</v>
      </c>
      <c r="K876" s="12">
        <v>1</v>
      </c>
      <c r="L876" s="12"/>
      <c r="M876" s="12"/>
    </row>
    <row r="877" spans="1:13" x14ac:dyDescent="0.25">
      <c r="A877" t="s">
        <v>477</v>
      </c>
      <c r="B877">
        <v>1</v>
      </c>
      <c r="K877" s="12">
        <v>1</v>
      </c>
      <c r="L877" s="12"/>
      <c r="M877" s="12"/>
    </row>
    <row r="878" spans="1:13" x14ac:dyDescent="0.25">
      <c r="A878" t="s">
        <v>477</v>
      </c>
      <c r="B878">
        <v>1</v>
      </c>
      <c r="K878" s="12">
        <v>1</v>
      </c>
      <c r="L878" s="12"/>
      <c r="M878" s="12"/>
    </row>
    <row r="879" spans="1:13" x14ac:dyDescent="0.25">
      <c r="A879" t="s">
        <v>477</v>
      </c>
      <c r="B879">
        <v>1</v>
      </c>
      <c r="K879" s="12">
        <v>1</v>
      </c>
      <c r="L879" s="12"/>
      <c r="M879" s="12"/>
    </row>
    <row r="880" spans="1:13" x14ac:dyDescent="0.25">
      <c r="A880" t="s">
        <v>477</v>
      </c>
      <c r="B880">
        <v>1</v>
      </c>
      <c r="K880" s="12">
        <v>1</v>
      </c>
      <c r="L880" s="12"/>
      <c r="M880" s="12"/>
    </row>
    <row r="881" spans="1:13" x14ac:dyDescent="0.25">
      <c r="A881" t="s">
        <v>477</v>
      </c>
      <c r="B881">
        <v>1</v>
      </c>
      <c r="K881" s="12">
        <v>1</v>
      </c>
      <c r="L881" s="12"/>
      <c r="M881" s="12"/>
    </row>
    <row r="882" spans="1:13" x14ac:dyDescent="0.25">
      <c r="A882" t="s">
        <v>477</v>
      </c>
      <c r="B882">
        <v>1</v>
      </c>
      <c r="K882" s="12">
        <v>1</v>
      </c>
      <c r="L882" s="12"/>
      <c r="M882" s="12"/>
    </row>
    <row r="883" spans="1:13" x14ac:dyDescent="0.25">
      <c r="A883" t="s">
        <v>477</v>
      </c>
      <c r="B883">
        <v>1</v>
      </c>
      <c r="K883" s="12">
        <v>1</v>
      </c>
      <c r="L883" s="12"/>
      <c r="M883" s="12"/>
    </row>
    <row r="884" spans="1:13" x14ac:dyDescent="0.25">
      <c r="A884" t="s">
        <v>477</v>
      </c>
      <c r="B884">
        <v>1</v>
      </c>
      <c r="K884" s="12">
        <v>1</v>
      </c>
      <c r="L884" s="12"/>
      <c r="M884" s="12"/>
    </row>
    <row r="885" spans="1:13" x14ac:dyDescent="0.25">
      <c r="A885" t="s">
        <v>477</v>
      </c>
      <c r="B885">
        <v>1</v>
      </c>
      <c r="K885" s="12">
        <v>1</v>
      </c>
      <c r="L885" s="12"/>
      <c r="M885" s="12"/>
    </row>
    <row r="886" spans="1:13" x14ac:dyDescent="0.25">
      <c r="A886" t="s">
        <v>477</v>
      </c>
      <c r="B886">
        <v>1</v>
      </c>
      <c r="K886" s="12">
        <v>1</v>
      </c>
      <c r="L886" s="12"/>
      <c r="M886" s="12"/>
    </row>
    <row r="887" spans="1:13" x14ac:dyDescent="0.25">
      <c r="A887" t="s">
        <v>477</v>
      </c>
      <c r="B887">
        <v>1</v>
      </c>
      <c r="K887" s="12">
        <v>1</v>
      </c>
      <c r="L887" s="12"/>
      <c r="M887" s="12"/>
    </row>
    <row r="888" spans="1:13" x14ac:dyDescent="0.25">
      <c r="A888" t="s">
        <v>477</v>
      </c>
      <c r="B888">
        <v>1</v>
      </c>
      <c r="K888" s="12">
        <v>1</v>
      </c>
      <c r="L888" s="12"/>
      <c r="M888" s="12"/>
    </row>
    <row r="889" spans="1:13" x14ac:dyDescent="0.25">
      <c r="A889" t="s">
        <v>477</v>
      </c>
      <c r="B889">
        <v>1</v>
      </c>
      <c r="K889" s="12">
        <v>1</v>
      </c>
      <c r="L889" s="12"/>
      <c r="M889" s="12"/>
    </row>
    <row r="890" spans="1:13" x14ac:dyDescent="0.25">
      <c r="A890" t="s">
        <v>477</v>
      </c>
      <c r="B890">
        <v>1</v>
      </c>
      <c r="K890" s="12">
        <v>1</v>
      </c>
      <c r="L890" s="12"/>
      <c r="M890" s="12"/>
    </row>
    <row r="891" spans="1:13" x14ac:dyDescent="0.25">
      <c r="A891" t="s">
        <v>477</v>
      </c>
      <c r="B891">
        <v>1</v>
      </c>
      <c r="K891" s="12">
        <v>1</v>
      </c>
      <c r="L891" s="12"/>
      <c r="M891" s="12"/>
    </row>
    <row r="892" spans="1:13" x14ac:dyDescent="0.25">
      <c r="A892" t="s">
        <v>477</v>
      </c>
      <c r="B892">
        <v>1</v>
      </c>
      <c r="K892" s="12">
        <v>1</v>
      </c>
      <c r="L892" s="12"/>
      <c r="M892" s="12"/>
    </row>
    <row r="893" spans="1:13" x14ac:dyDescent="0.25">
      <c r="A893" t="s">
        <v>477</v>
      </c>
      <c r="B893">
        <v>1</v>
      </c>
      <c r="K893" s="12">
        <v>1</v>
      </c>
      <c r="L893" s="12"/>
      <c r="M893" s="12"/>
    </row>
    <row r="894" spans="1:13" x14ac:dyDescent="0.25">
      <c r="A894" t="s">
        <v>477</v>
      </c>
      <c r="B894">
        <v>1</v>
      </c>
      <c r="K894" s="12">
        <v>1</v>
      </c>
      <c r="L894" s="12"/>
      <c r="M894" s="12"/>
    </row>
    <row r="895" spans="1:13" x14ac:dyDescent="0.25">
      <c r="A895" t="s">
        <v>477</v>
      </c>
      <c r="B895">
        <v>1</v>
      </c>
      <c r="K895" s="12">
        <v>1</v>
      </c>
      <c r="L895" s="12"/>
      <c r="M895" s="12"/>
    </row>
    <row r="896" spans="1:13" x14ac:dyDescent="0.25">
      <c r="A896" t="s">
        <v>477</v>
      </c>
      <c r="B896">
        <v>1</v>
      </c>
      <c r="K896" s="12">
        <v>1</v>
      </c>
      <c r="L896" s="12"/>
      <c r="M896" s="12"/>
    </row>
    <row r="897" spans="1:13" x14ac:dyDescent="0.25">
      <c r="A897" t="s">
        <v>477</v>
      </c>
      <c r="B897">
        <v>0</v>
      </c>
      <c r="K897" s="12">
        <v>1</v>
      </c>
      <c r="L897" s="12"/>
      <c r="M897" s="12"/>
    </row>
    <row r="898" spans="1:13" x14ac:dyDescent="0.25">
      <c r="A898" t="s">
        <v>477</v>
      </c>
      <c r="B898">
        <v>0</v>
      </c>
      <c r="K898" s="12">
        <v>1</v>
      </c>
      <c r="L898" s="12"/>
      <c r="M898" s="12"/>
    </row>
    <row r="899" spans="1:13" x14ac:dyDescent="0.25">
      <c r="A899" t="s">
        <v>477</v>
      </c>
      <c r="B899">
        <v>0</v>
      </c>
      <c r="K899" s="12">
        <v>0</v>
      </c>
      <c r="L899" s="12"/>
      <c r="M899" s="12"/>
    </row>
    <row r="900" spans="1:13" x14ac:dyDescent="0.25">
      <c r="A900" t="s">
        <v>477</v>
      </c>
      <c r="B900">
        <v>0</v>
      </c>
      <c r="K900" s="12">
        <v>0</v>
      </c>
      <c r="L900" s="12"/>
      <c r="M900" s="12"/>
    </row>
    <row r="901" spans="1:13" x14ac:dyDescent="0.25">
      <c r="A901" t="s">
        <v>477</v>
      </c>
      <c r="B901">
        <v>0</v>
      </c>
      <c r="K901" s="12">
        <v>0</v>
      </c>
      <c r="L901" s="12"/>
      <c r="M901" s="12"/>
    </row>
    <row r="902" spans="1:13" x14ac:dyDescent="0.25">
      <c r="A902" t="s">
        <v>477</v>
      </c>
      <c r="B902">
        <v>0</v>
      </c>
      <c r="K902" s="12">
        <v>0</v>
      </c>
      <c r="L902" s="12"/>
      <c r="M902" s="12"/>
    </row>
    <row r="903" spans="1:13" x14ac:dyDescent="0.25">
      <c r="A903" t="s">
        <v>477</v>
      </c>
      <c r="B903">
        <v>0</v>
      </c>
      <c r="K903" s="12">
        <v>0</v>
      </c>
      <c r="L903" s="12"/>
      <c r="M903" s="12"/>
    </row>
    <row r="904" spans="1:13" x14ac:dyDescent="0.25">
      <c r="A904" t="s">
        <v>477</v>
      </c>
      <c r="B904">
        <v>0</v>
      </c>
      <c r="K904" s="12">
        <v>0</v>
      </c>
      <c r="L904" s="12"/>
      <c r="M904" s="12"/>
    </row>
    <row r="905" spans="1:13" x14ac:dyDescent="0.25">
      <c r="A905" t="s">
        <v>477</v>
      </c>
      <c r="B905">
        <v>0</v>
      </c>
      <c r="K905" s="12">
        <v>0</v>
      </c>
      <c r="L905" s="12"/>
      <c r="M905" s="12"/>
    </row>
    <row r="906" spans="1:13" x14ac:dyDescent="0.25">
      <c r="A906" t="s">
        <v>477</v>
      </c>
      <c r="B906">
        <v>0</v>
      </c>
      <c r="K906" s="12">
        <v>0</v>
      </c>
      <c r="L906" s="12"/>
      <c r="M906" s="12"/>
    </row>
    <row r="907" spans="1:13" x14ac:dyDescent="0.25">
      <c r="A907" t="s">
        <v>477</v>
      </c>
      <c r="B907">
        <v>0</v>
      </c>
      <c r="K907" s="12">
        <v>0</v>
      </c>
      <c r="L907" s="12"/>
      <c r="M907" s="12"/>
    </row>
    <row r="908" spans="1:13" x14ac:dyDescent="0.25">
      <c r="A908" t="s">
        <v>477</v>
      </c>
      <c r="B908">
        <v>0</v>
      </c>
      <c r="K908" s="12">
        <v>0</v>
      </c>
      <c r="L908" s="12"/>
      <c r="M908" s="12"/>
    </row>
    <row r="909" spans="1:13" x14ac:dyDescent="0.25">
      <c r="A909" t="s">
        <v>477</v>
      </c>
      <c r="B909">
        <v>0</v>
      </c>
      <c r="K909" s="12">
        <v>0</v>
      </c>
      <c r="L909" s="12"/>
      <c r="M909" s="12"/>
    </row>
    <row r="910" spans="1:13" x14ac:dyDescent="0.25">
      <c r="A910" t="s">
        <v>477</v>
      </c>
      <c r="B910">
        <v>0</v>
      </c>
      <c r="K910" s="12">
        <v>0</v>
      </c>
      <c r="L910" s="12"/>
      <c r="M910" s="12"/>
    </row>
    <row r="911" spans="1:13" x14ac:dyDescent="0.25">
      <c r="A911" t="s">
        <v>477</v>
      </c>
      <c r="B911">
        <v>0</v>
      </c>
      <c r="K911" s="12">
        <v>0</v>
      </c>
      <c r="L911" s="12"/>
      <c r="M911" s="12"/>
    </row>
    <row r="912" spans="1:13" x14ac:dyDescent="0.25">
      <c r="A912" t="s">
        <v>477</v>
      </c>
      <c r="B912">
        <v>0</v>
      </c>
      <c r="K912" s="12">
        <v>0</v>
      </c>
      <c r="L912" s="12"/>
      <c r="M912" s="12"/>
    </row>
    <row r="913" spans="1:13" x14ac:dyDescent="0.25">
      <c r="A913" t="s">
        <v>477</v>
      </c>
      <c r="B913">
        <v>0</v>
      </c>
      <c r="K913" s="12">
        <v>0</v>
      </c>
      <c r="L913" s="12"/>
      <c r="M913" s="12"/>
    </row>
    <row r="914" spans="1:13" x14ac:dyDescent="0.25">
      <c r="A914" t="s">
        <v>477</v>
      </c>
      <c r="B914">
        <v>0</v>
      </c>
      <c r="K914" s="12">
        <v>0</v>
      </c>
      <c r="L914" s="12"/>
      <c r="M914" s="12"/>
    </row>
    <row r="915" spans="1:13" x14ac:dyDescent="0.25">
      <c r="A915" t="s">
        <v>477</v>
      </c>
      <c r="B915">
        <v>0</v>
      </c>
      <c r="K915" s="12">
        <v>0</v>
      </c>
      <c r="L915" s="12"/>
      <c r="M915" s="12"/>
    </row>
    <row r="916" spans="1:13" x14ac:dyDescent="0.25">
      <c r="A916" t="s">
        <v>477</v>
      </c>
      <c r="B916">
        <v>0</v>
      </c>
      <c r="K916" s="12">
        <v>0</v>
      </c>
      <c r="L916" s="12"/>
      <c r="M916" s="12"/>
    </row>
    <row r="917" spans="1:13" x14ac:dyDescent="0.25">
      <c r="A917" t="s">
        <v>477</v>
      </c>
      <c r="B917">
        <v>0</v>
      </c>
      <c r="K917" s="12">
        <v>0</v>
      </c>
      <c r="L917" s="12"/>
      <c r="M917" s="12"/>
    </row>
    <row r="918" spans="1:13" x14ac:dyDescent="0.25">
      <c r="A918" t="s">
        <v>477</v>
      </c>
      <c r="B918">
        <v>0</v>
      </c>
      <c r="K918" s="12">
        <v>0</v>
      </c>
      <c r="L918" s="12"/>
      <c r="M918" s="12"/>
    </row>
    <row r="919" spans="1:13" x14ac:dyDescent="0.25">
      <c r="A919" t="s">
        <v>477</v>
      </c>
      <c r="B919">
        <v>0</v>
      </c>
      <c r="K919" s="12">
        <v>0</v>
      </c>
      <c r="L919" s="12"/>
      <c r="M919" s="12"/>
    </row>
    <row r="920" spans="1:13" x14ac:dyDescent="0.25">
      <c r="A920" t="s">
        <v>477</v>
      </c>
      <c r="B920">
        <v>0</v>
      </c>
      <c r="K920" s="12">
        <v>0</v>
      </c>
      <c r="L920" s="12"/>
      <c r="M920" s="12"/>
    </row>
    <row r="921" spans="1:13" x14ac:dyDescent="0.25">
      <c r="A921" t="s">
        <v>477</v>
      </c>
      <c r="B921">
        <v>0</v>
      </c>
      <c r="K921" s="12">
        <v>0</v>
      </c>
      <c r="L921" s="12"/>
      <c r="M921" s="12"/>
    </row>
    <row r="922" spans="1:13" x14ac:dyDescent="0.25">
      <c r="A922" t="s">
        <v>477</v>
      </c>
      <c r="B922">
        <v>0</v>
      </c>
      <c r="K922" s="12">
        <v>0</v>
      </c>
      <c r="L922" s="12"/>
      <c r="M922" s="12"/>
    </row>
    <row r="923" spans="1:13" x14ac:dyDescent="0.25">
      <c r="A923" t="s">
        <v>477</v>
      </c>
      <c r="B923">
        <v>0</v>
      </c>
      <c r="K923" s="12">
        <v>0</v>
      </c>
      <c r="L923" s="12"/>
      <c r="M923" s="12"/>
    </row>
    <row r="924" spans="1:13" x14ac:dyDescent="0.25">
      <c r="A924" t="s">
        <v>477</v>
      </c>
      <c r="B924">
        <v>0</v>
      </c>
      <c r="K924" s="12">
        <v>0</v>
      </c>
      <c r="L924" s="12"/>
      <c r="M924" s="12"/>
    </row>
    <row r="925" spans="1:13" x14ac:dyDescent="0.25">
      <c r="A925" t="s">
        <v>165</v>
      </c>
      <c r="B925">
        <v>1</v>
      </c>
      <c r="K925" s="12">
        <v>0</v>
      </c>
      <c r="L925" s="12"/>
      <c r="M925" s="12"/>
    </row>
    <row r="926" spans="1:13" x14ac:dyDescent="0.25">
      <c r="A926" t="s">
        <v>165</v>
      </c>
      <c r="B926">
        <v>1</v>
      </c>
      <c r="K926" s="12">
        <v>0</v>
      </c>
      <c r="L926" s="12"/>
      <c r="M926" s="12"/>
    </row>
    <row r="927" spans="1:13" x14ac:dyDescent="0.25">
      <c r="A927" t="s">
        <v>165</v>
      </c>
      <c r="B927">
        <v>1</v>
      </c>
      <c r="K927" s="12">
        <v>0</v>
      </c>
      <c r="L927" s="12"/>
      <c r="M927" s="12"/>
    </row>
    <row r="928" spans="1:13" x14ac:dyDescent="0.25">
      <c r="A928" t="s">
        <v>165</v>
      </c>
      <c r="B928">
        <v>1</v>
      </c>
      <c r="K928" s="12">
        <v>0</v>
      </c>
      <c r="L928" s="12"/>
      <c r="M928" s="12"/>
    </row>
    <row r="929" spans="1:13" x14ac:dyDescent="0.25">
      <c r="A929" t="s">
        <v>165</v>
      </c>
      <c r="B929">
        <v>1</v>
      </c>
      <c r="K929" s="12">
        <v>0</v>
      </c>
      <c r="L929" s="12"/>
      <c r="M929" s="12"/>
    </row>
    <row r="930" spans="1:13" x14ac:dyDescent="0.25">
      <c r="A930" t="s">
        <v>165</v>
      </c>
      <c r="B930">
        <v>1</v>
      </c>
      <c r="K930" s="12">
        <v>0</v>
      </c>
      <c r="L930" s="12"/>
      <c r="M930" s="12"/>
    </row>
    <row r="931" spans="1:13" x14ac:dyDescent="0.25">
      <c r="A931" t="s">
        <v>165</v>
      </c>
      <c r="B931">
        <v>1</v>
      </c>
      <c r="K931" s="12">
        <v>0</v>
      </c>
      <c r="L931" s="12"/>
      <c r="M931" s="12"/>
    </row>
    <row r="932" spans="1:13" x14ac:dyDescent="0.25">
      <c r="A932" t="s">
        <v>165</v>
      </c>
      <c r="B932">
        <v>1</v>
      </c>
      <c r="K932" s="12">
        <v>0</v>
      </c>
      <c r="L932" s="12"/>
      <c r="M932" s="12"/>
    </row>
    <row r="933" spans="1:13" x14ac:dyDescent="0.25">
      <c r="A933" t="s">
        <v>165</v>
      </c>
      <c r="B933">
        <v>1</v>
      </c>
      <c r="K933" s="12">
        <v>0</v>
      </c>
      <c r="L933" s="12"/>
      <c r="M933" s="12"/>
    </row>
    <row r="934" spans="1:13" x14ac:dyDescent="0.25">
      <c r="A934" t="s">
        <v>165</v>
      </c>
      <c r="B934">
        <v>1</v>
      </c>
      <c r="K934" s="12">
        <v>0</v>
      </c>
      <c r="L934" s="12"/>
      <c r="M934" s="12"/>
    </row>
    <row r="935" spans="1:13" x14ac:dyDescent="0.25">
      <c r="A935" t="s">
        <v>165</v>
      </c>
      <c r="B935">
        <v>1</v>
      </c>
      <c r="K935" s="12">
        <v>0</v>
      </c>
      <c r="L935" s="12"/>
      <c r="M935" s="12"/>
    </row>
    <row r="936" spans="1:13" x14ac:dyDescent="0.25">
      <c r="A936" t="s">
        <v>165</v>
      </c>
      <c r="B936">
        <v>1</v>
      </c>
      <c r="K936" s="12">
        <v>0</v>
      </c>
      <c r="L936" s="12"/>
      <c r="M936" s="12"/>
    </row>
    <row r="937" spans="1:13" x14ac:dyDescent="0.25">
      <c r="A937" t="s">
        <v>165</v>
      </c>
      <c r="B937">
        <v>1</v>
      </c>
      <c r="K937" s="12">
        <v>0</v>
      </c>
      <c r="L937" s="12"/>
      <c r="M937" s="12"/>
    </row>
    <row r="938" spans="1:13" x14ac:dyDescent="0.25">
      <c r="A938" t="s">
        <v>67</v>
      </c>
      <c r="B938">
        <v>0</v>
      </c>
      <c r="K938" s="12">
        <v>0</v>
      </c>
      <c r="L938" s="12"/>
      <c r="M938" s="12"/>
    </row>
    <row r="939" spans="1:13" x14ac:dyDescent="0.25">
      <c r="A939" t="s">
        <v>67</v>
      </c>
      <c r="B939">
        <v>0</v>
      </c>
      <c r="K939" s="12">
        <v>0</v>
      </c>
      <c r="L939" s="12"/>
      <c r="M939" s="12"/>
    </row>
    <row r="940" spans="1:13" x14ac:dyDescent="0.25">
      <c r="A940" t="s">
        <v>67</v>
      </c>
      <c r="B940">
        <v>0</v>
      </c>
      <c r="K940" s="12">
        <v>0</v>
      </c>
      <c r="L940" s="12"/>
      <c r="M940" s="12"/>
    </row>
    <row r="941" spans="1:13" x14ac:dyDescent="0.25">
      <c r="A941" t="s">
        <v>67</v>
      </c>
      <c r="B941">
        <v>0</v>
      </c>
      <c r="K941" s="12">
        <v>3</v>
      </c>
      <c r="L941" s="12"/>
      <c r="M941" s="12"/>
    </row>
    <row r="942" spans="1:13" x14ac:dyDescent="0.25">
      <c r="A942" t="s">
        <v>67</v>
      </c>
      <c r="B942">
        <v>0</v>
      </c>
      <c r="K942" s="12">
        <v>3</v>
      </c>
      <c r="L942" s="12"/>
      <c r="M942" s="12"/>
    </row>
    <row r="943" spans="1:13" x14ac:dyDescent="0.25">
      <c r="A943" t="s">
        <v>67</v>
      </c>
      <c r="B943">
        <v>0</v>
      </c>
      <c r="K943" s="12">
        <v>3</v>
      </c>
      <c r="L943" s="12"/>
      <c r="M943" s="12"/>
    </row>
    <row r="944" spans="1:13" x14ac:dyDescent="0.25">
      <c r="A944" t="s">
        <v>477</v>
      </c>
      <c r="B944">
        <v>0</v>
      </c>
      <c r="K944" s="12">
        <v>3</v>
      </c>
      <c r="L944" s="12"/>
      <c r="M944" s="12"/>
    </row>
    <row r="945" spans="1:13" x14ac:dyDescent="0.25">
      <c r="A945" t="s">
        <v>477</v>
      </c>
      <c r="B945">
        <v>0</v>
      </c>
      <c r="K945" s="12">
        <v>3</v>
      </c>
      <c r="L945" s="12"/>
      <c r="M945" s="12"/>
    </row>
    <row r="946" spans="1:13" x14ac:dyDescent="0.25">
      <c r="A946" t="s">
        <v>477</v>
      </c>
      <c r="B946">
        <v>0</v>
      </c>
      <c r="K946" s="12">
        <v>3</v>
      </c>
      <c r="L946" s="12"/>
      <c r="M946" s="12"/>
    </row>
    <row r="947" spans="1:13" x14ac:dyDescent="0.25">
      <c r="A947" t="s">
        <v>477</v>
      </c>
      <c r="B947">
        <v>0</v>
      </c>
      <c r="K947" s="12">
        <v>3</v>
      </c>
      <c r="L947" s="12"/>
      <c r="M947" s="12"/>
    </row>
    <row r="948" spans="1:13" x14ac:dyDescent="0.25">
      <c r="A948" t="s">
        <v>477</v>
      </c>
      <c r="B948">
        <v>0</v>
      </c>
      <c r="K948" s="12">
        <v>3</v>
      </c>
      <c r="L948" s="12"/>
      <c r="M948" s="12"/>
    </row>
    <row r="949" spans="1:13" x14ac:dyDescent="0.25">
      <c r="A949" t="s">
        <v>477</v>
      </c>
      <c r="B949">
        <v>0</v>
      </c>
      <c r="K949" s="12">
        <v>3</v>
      </c>
      <c r="L949" s="12"/>
      <c r="M949" s="12"/>
    </row>
    <row r="950" spans="1:13" x14ac:dyDescent="0.25">
      <c r="A950" t="s">
        <v>477</v>
      </c>
      <c r="B950">
        <v>0</v>
      </c>
      <c r="K950" s="12">
        <v>3</v>
      </c>
      <c r="L950" s="12"/>
      <c r="M950" s="12"/>
    </row>
    <row r="951" spans="1:13" x14ac:dyDescent="0.25">
      <c r="A951" t="s">
        <v>477</v>
      </c>
      <c r="B951">
        <v>0</v>
      </c>
      <c r="K951" s="12">
        <v>3</v>
      </c>
      <c r="L951" s="12"/>
      <c r="M951" s="12"/>
    </row>
    <row r="952" spans="1:13" x14ac:dyDescent="0.25">
      <c r="A952" t="s">
        <v>477</v>
      </c>
      <c r="B952">
        <v>0</v>
      </c>
      <c r="K952" s="12">
        <v>3</v>
      </c>
      <c r="L952" s="12"/>
      <c r="M952" s="12"/>
    </row>
    <row r="953" spans="1:13" x14ac:dyDescent="0.25">
      <c r="A953" t="s">
        <v>477</v>
      </c>
      <c r="B953">
        <v>0</v>
      </c>
      <c r="K953" s="12">
        <v>3</v>
      </c>
      <c r="L953" s="12"/>
      <c r="M953" s="12"/>
    </row>
    <row r="954" spans="1:13" x14ac:dyDescent="0.25">
      <c r="A954" t="s">
        <v>477</v>
      </c>
      <c r="B954">
        <v>0</v>
      </c>
      <c r="K954" s="12">
        <v>3</v>
      </c>
      <c r="L954" s="12"/>
      <c r="M954" s="12"/>
    </row>
    <row r="955" spans="1:13" x14ac:dyDescent="0.25">
      <c r="A955" t="s">
        <v>477</v>
      </c>
      <c r="B955">
        <v>0</v>
      </c>
      <c r="K955" s="12">
        <v>3</v>
      </c>
      <c r="L955" s="12"/>
      <c r="M955" s="12"/>
    </row>
    <row r="956" spans="1:13" x14ac:dyDescent="0.25">
      <c r="A956" t="s">
        <v>477</v>
      </c>
      <c r="B956">
        <v>0</v>
      </c>
      <c r="K956" s="12">
        <v>3</v>
      </c>
      <c r="L956" s="12"/>
      <c r="M956" s="12"/>
    </row>
    <row r="957" spans="1:13" x14ac:dyDescent="0.25">
      <c r="A957" t="s">
        <v>477</v>
      </c>
      <c r="B957">
        <v>0</v>
      </c>
      <c r="K957" s="12">
        <v>3</v>
      </c>
      <c r="L957" s="12"/>
      <c r="M957" s="12"/>
    </row>
    <row r="958" spans="1:13" x14ac:dyDescent="0.25">
      <c r="A958" t="s">
        <v>653</v>
      </c>
      <c r="B958">
        <v>0</v>
      </c>
      <c r="K958" s="12">
        <v>3</v>
      </c>
      <c r="L958" s="12"/>
      <c r="M958" s="12"/>
    </row>
    <row r="959" spans="1:13" x14ac:dyDescent="0.25">
      <c r="A959" t="s">
        <v>653</v>
      </c>
      <c r="B959">
        <v>0</v>
      </c>
      <c r="K959" s="12">
        <v>3</v>
      </c>
      <c r="L959" s="12"/>
      <c r="M959" s="12"/>
    </row>
    <row r="960" spans="1:13" x14ac:dyDescent="0.25">
      <c r="A960" t="s">
        <v>165</v>
      </c>
      <c r="B960">
        <v>1</v>
      </c>
      <c r="K960" s="12">
        <v>3</v>
      </c>
      <c r="L960" s="12"/>
      <c r="M960" s="12"/>
    </row>
    <row r="961" spans="1:13" x14ac:dyDescent="0.25">
      <c r="A961" t="s">
        <v>165</v>
      </c>
      <c r="B961">
        <v>1</v>
      </c>
      <c r="K961" s="12">
        <v>3</v>
      </c>
      <c r="L961" s="12"/>
      <c r="M961" s="12"/>
    </row>
    <row r="962" spans="1:13" x14ac:dyDescent="0.25">
      <c r="A962" t="s">
        <v>165</v>
      </c>
      <c r="B962">
        <v>1</v>
      </c>
      <c r="K962" s="12">
        <v>3</v>
      </c>
      <c r="L962" s="12"/>
      <c r="M962" s="12"/>
    </row>
    <row r="963" spans="1:13" x14ac:dyDescent="0.25">
      <c r="A963" t="s">
        <v>165</v>
      </c>
      <c r="B963">
        <v>1</v>
      </c>
      <c r="K963" s="12">
        <v>3</v>
      </c>
      <c r="L963" s="12"/>
      <c r="M963" s="12"/>
    </row>
    <row r="964" spans="1:13" x14ac:dyDescent="0.25">
      <c r="A964" t="s">
        <v>165</v>
      </c>
      <c r="B964">
        <v>1</v>
      </c>
      <c r="K964" s="12">
        <v>3</v>
      </c>
      <c r="L964" s="12"/>
      <c r="M964" s="12"/>
    </row>
    <row r="965" spans="1:13" x14ac:dyDescent="0.25">
      <c r="A965" t="s">
        <v>165</v>
      </c>
      <c r="B965">
        <v>1</v>
      </c>
      <c r="K965" s="12">
        <v>3</v>
      </c>
      <c r="L965" s="12"/>
      <c r="M965" s="12"/>
    </row>
    <row r="966" spans="1:13" x14ac:dyDescent="0.25">
      <c r="A966" t="s">
        <v>165</v>
      </c>
      <c r="B966">
        <v>1</v>
      </c>
      <c r="K966" s="12">
        <v>3</v>
      </c>
      <c r="L966" s="12"/>
      <c r="M966" s="12"/>
    </row>
    <row r="967" spans="1:13" x14ac:dyDescent="0.25">
      <c r="A967" t="s">
        <v>165</v>
      </c>
      <c r="B967">
        <v>1</v>
      </c>
      <c r="K967" s="12">
        <v>3</v>
      </c>
      <c r="L967" s="12"/>
      <c r="M967" s="12"/>
    </row>
    <row r="968" spans="1:13" x14ac:dyDescent="0.25">
      <c r="A968" t="s">
        <v>165</v>
      </c>
      <c r="B968">
        <v>1</v>
      </c>
      <c r="K968" s="12">
        <v>3</v>
      </c>
      <c r="L968" s="12"/>
      <c r="M968" s="12"/>
    </row>
    <row r="969" spans="1:13" x14ac:dyDescent="0.25">
      <c r="A969" t="s">
        <v>165</v>
      </c>
      <c r="B969">
        <v>1</v>
      </c>
      <c r="K969" s="12">
        <v>3</v>
      </c>
      <c r="L969" s="12"/>
      <c r="M969" s="12"/>
    </row>
    <row r="970" spans="1:13" x14ac:dyDescent="0.25">
      <c r="A970" t="s">
        <v>165</v>
      </c>
      <c r="B970">
        <v>1</v>
      </c>
      <c r="K970" s="12">
        <v>3</v>
      </c>
      <c r="L970" s="12"/>
      <c r="M970" s="12"/>
    </row>
    <row r="971" spans="1:13" x14ac:dyDescent="0.25">
      <c r="A971" t="s">
        <v>165</v>
      </c>
      <c r="B971">
        <v>1</v>
      </c>
      <c r="K971" s="12">
        <v>3</v>
      </c>
      <c r="L971" s="12"/>
      <c r="M971" s="12"/>
    </row>
    <row r="972" spans="1:13" x14ac:dyDescent="0.25">
      <c r="A972" t="s">
        <v>165</v>
      </c>
      <c r="B972">
        <v>1</v>
      </c>
      <c r="K972" s="12">
        <v>3</v>
      </c>
      <c r="L972" s="12"/>
      <c r="M972" s="12"/>
    </row>
    <row r="973" spans="1:13" x14ac:dyDescent="0.25">
      <c r="A973" t="s">
        <v>165</v>
      </c>
      <c r="B973">
        <v>0</v>
      </c>
      <c r="K973" s="12">
        <v>3</v>
      </c>
      <c r="L973" s="12"/>
      <c r="M973" s="12"/>
    </row>
    <row r="974" spans="1:13" x14ac:dyDescent="0.25">
      <c r="A974" t="s">
        <v>165</v>
      </c>
      <c r="B974">
        <v>0</v>
      </c>
      <c r="K974" s="12">
        <v>3</v>
      </c>
      <c r="L974" s="12"/>
      <c r="M974" s="12"/>
    </row>
    <row r="975" spans="1:13" x14ac:dyDescent="0.25">
      <c r="A975" t="s">
        <v>165</v>
      </c>
      <c r="B975">
        <v>0</v>
      </c>
      <c r="K975" s="12">
        <v>3</v>
      </c>
      <c r="L975" s="12"/>
      <c r="M975" s="12"/>
    </row>
    <row r="976" spans="1:13" x14ac:dyDescent="0.25">
      <c r="A976" t="s">
        <v>165</v>
      </c>
      <c r="B976">
        <v>0</v>
      </c>
      <c r="K976" s="12">
        <v>3</v>
      </c>
      <c r="L976" s="12"/>
      <c r="M976" s="12"/>
    </row>
    <row r="977" spans="1:13" x14ac:dyDescent="0.25">
      <c r="A977" t="s">
        <v>165</v>
      </c>
      <c r="B977">
        <v>0</v>
      </c>
      <c r="K977" s="12">
        <v>3</v>
      </c>
      <c r="L977" s="12"/>
      <c r="M977" s="12"/>
    </row>
    <row r="978" spans="1:13" x14ac:dyDescent="0.25">
      <c r="A978" t="s">
        <v>165</v>
      </c>
      <c r="B978">
        <v>0</v>
      </c>
      <c r="K978" s="12">
        <v>3</v>
      </c>
      <c r="L978" s="12"/>
      <c r="M978" s="12"/>
    </row>
    <row r="979" spans="1:13" x14ac:dyDescent="0.25">
      <c r="A979" t="s">
        <v>165</v>
      </c>
      <c r="B979">
        <v>0</v>
      </c>
      <c r="K979" s="12">
        <v>3</v>
      </c>
      <c r="L979" s="12"/>
      <c r="M979" s="12"/>
    </row>
    <row r="980" spans="1:13" x14ac:dyDescent="0.25">
      <c r="A980" t="s">
        <v>165</v>
      </c>
      <c r="B980">
        <v>0</v>
      </c>
      <c r="K980" s="12">
        <v>3</v>
      </c>
      <c r="L980" s="12"/>
      <c r="M980" s="12"/>
    </row>
    <row r="981" spans="1:13" x14ac:dyDescent="0.25">
      <c r="A981" t="s">
        <v>165</v>
      </c>
      <c r="B981">
        <v>0</v>
      </c>
      <c r="K981" s="12">
        <v>3</v>
      </c>
      <c r="L981" s="12"/>
      <c r="M981" s="12"/>
    </row>
    <row r="982" spans="1:13" x14ac:dyDescent="0.25">
      <c r="A982" t="s">
        <v>165</v>
      </c>
      <c r="B982">
        <v>0</v>
      </c>
      <c r="K982" s="12">
        <v>3</v>
      </c>
      <c r="L982" s="12"/>
      <c r="M982" s="12"/>
    </row>
    <row r="983" spans="1:13" x14ac:dyDescent="0.25">
      <c r="A983" t="s">
        <v>165</v>
      </c>
      <c r="B983">
        <v>0</v>
      </c>
      <c r="K983" s="12">
        <v>1</v>
      </c>
      <c r="L983" s="12"/>
      <c r="M983" s="12"/>
    </row>
    <row r="984" spans="1:13" x14ac:dyDescent="0.25">
      <c r="A984" t="s">
        <v>165</v>
      </c>
      <c r="B984">
        <v>0</v>
      </c>
      <c r="K984" s="12">
        <v>1</v>
      </c>
      <c r="L984" s="12"/>
      <c r="M984" s="12"/>
    </row>
    <row r="985" spans="1:13" x14ac:dyDescent="0.25">
      <c r="A985" t="s">
        <v>165</v>
      </c>
      <c r="B985">
        <v>0</v>
      </c>
      <c r="K985" s="12">
        <v>1</v>
      </c>
      <c r="L985" s="12"/>
      <c r="M985" s="12"/>
    </row>
    <row r="986" spans="1:13" x14ac:dyDescent="0.25">
      <c r="A986" t="s">
        <v>165</v>
      </c>
      <c r="B986">
        <v>0</v>
      </c>
      <c r="K986" s="12">
        <v>1</v>
      </c>
      <c r="L986" s="12"/>
      <c r="M986" s="12"/>
    </row>
    <row r="987" spans="1:13" x14ac:dyDescent="0.25">
      <c r="A987" t="s">
        <v>165</v>
      </c>
      <c r="B987">
        <v>0</v>
      </c>
      <c r="K987" s="12">
        <v>1</v>
      </c>
      <c r="L987" s="12"/>
      <c r="M987" s="12"/>
    </row>
    <row r="988" spans="1:13" x14ac:dyDescent="0.25">
      <c r="A988" t="s">
        <v>165</v>
      </c>
      <c r="B988">
        <v>0</v>
      </c>
      <c r="K988" s="12">
        <v>1</v>
      </c>
      <c r="L988" s="12"/>
      <c r="M988" s="12"/>
    </row>
    <row r="989" spans="1:13" x14ac:dyDescent="0.25">
      <c r="A989" t="s">
        <v>165</v>
      </c>
      <c r="B989">
        <v>0</v>
      </c>
      <c r="K989" s="12">
        <v>1</v>
      </c>
      <c r="L989" s="12"/>
      <c r="M989" s="12"/>
    </row>
    <row r="990" spans="1:13" x14ac:dyDescent="0.25">
      <c r="A990" t="s">
        <v>165</v>
      </c>
      <c r="B990">
        <v>0</v>
      </c>
      <c r="K990" s="12">
        <v>1</v>
      </c>
      <c r="L990" s="12"/>
      <c r="M990" s="12"/>
    </row>
    <row r="991" spans="1:13" x14ac:dyDescent="0.25">
      <c r="A991" t="s">
        <v>165</v>
      </c>
      <c r="B991">
        <v>0</v>
      </c>
      <c r="K991" s="12">
        <v>1</v>
      </c>
      <c r="L991" s="12"/>
      <c r="M991" s="12"/>
    </row>
    <row r="992" spans="1:13" x14ac:dyDescent="0.25">
      <c r="A992" t="s">
        <v>165</v>
      </c>
      <c r="B992">
        <v>0</v>
      </c>
      <c r="K992" s="12">
        <v>1</v>
      </c>
      <c r="L992" s="12"/>
      <c r="M992" s="12"/>
    </row>
    <row r="993" spans="1:13" x14ac:dyDescent="0.25">
      <c r="A993" t="s">
        <v>165</v>
      </c>
      <c r="B993">
        <v>0</v>
      </c>
      <c r="K993" s="12">
        <v>1</v>
      </c>
      <c r="L993" s="12"/>
      <c r="M993" s="12"/>
    </row>
    <row r="994" spans="1:13" x14ac:dyDescent="0.25">
      <c r="A994" t="s">
        <v>165</v>
      </c>
      <c r="B994">
        <v>0</v>
      </c>
      <c r="K994" s="12">
        <v>1</v>
      </c>
      <c r="L994" s="12"/>
      <c r="M994" s="12"/>
    </row>
    <row r="995" spans="1:13" x14ac:dyDescent="0.25">
      <c r="A995" t="s">
        <v>165</v>
      </c>
      <c r="B995">
        <v>0</v>
      </c>
      <c r="K995" s="12">
        <v>1</v>
      </c>
      <c r="L995" s="12"/>
      <c r="M995" s="12"/>
    </row>
    <row r="996" spans="1:13" x14ac:dyDescent="0.25">
      <c r="A996" t="s">
        <v>165</v>
      </c>
      <c r="B996">
        <v>0</v>
      </c>
      <c r="K996" s="12">
        <v>1</v>
      </c>
      <c r="L996" s="12"/>
      <c r="M996" s="12"/>
    </row>
    <row r="997" spans="1:13" x14ac:dyDescent="0.25">
      <c r="A997" t="s">
        <v>165</v>
      </c>
      <c r="B997">
        <v>0</v>
      </c>
      <c r="K997" s="12">
        <v>1</v>
      </c>
      <c r="L997" s="12"/>
      <c r="M997" s="12"/>
    </row>
    <row r="998" spans="1:13" x14ac:dyDescent="0.25">
      <c r="A998" t="s">
        <v>165</v>
      </c>
      <c r="B998">
        <v>0</v>
      </c>
      <c r="K998" s="12">
        <v>1</v>
      </c>
      <c r="L998" s="12"/>
      <c r="M998" s="12"/>
    </row>
    <row r="999" spans="1:13" x14ac:dyDescent="0.25">
      <c r="A999" t="s">
        <v>477</v>
      </c>
      <c r="B999">
        <v>0</v>
      </c>
      <c r="K999" s="12">
        <v>1</v>
      </c>
      <c r="L999" s="12"/>
      <c r="M999" s="12"/>
    </row>
    <row r="1000" spans="1:13" x14ac:dyDescent="0.25">
      <c r="A1000" t="s">
        <v>477</v>
      </c>
      <c r="B1000">
        <v>0</v>
      </c>
      <c r="K1000" s="12">
        <v>1</v>
      </c>
      <c r="L1000" s="12"/>
      <c r="M1000" s="12"/>
    </row>
    <row r="1001" spans="1:13" x14ac:dyDescent="0.25">
      <c r="A1001" t="s">
        <v>477</v>
      </c>
      <c r="B1001">
        <v>0</v>
      </c>
      <c r="K1001" s="12">
        <v>1</v>
      </c>
      <c r="L1001" s="12"/>
      <c r="M1001" s="12"/>
    </row>
    <row r="1002" spans="1:13" x14ac:dyDescent="0.25">
      <c r="A1002" t="s">
        <v>477</v>
      </c>
      <c r="B1002">
        <v>0</v>
      </c>
      <c r="K1002" s="12">
        <v>1</v>
      </c>
      <c r="L1002" s="12"/>
      <c r="M1002" s="12"/>
    </row>
    <row r="1003" spans="1:13" x14ac:dyDescent="0.25">
      <c r="A1003" t="s">
        <v>477</v>
      </c>
      <c r="B1003">
        <v>0</v>
      </c>
      <c r="K1003" s="12">
        <v>1</v>
      </c>
      <c r="L1003" s="12"/>
      <c r="M1003" s="12"/>
    </row>
    <row r="1004" spans="1:13" x14ac:dyDescent="0.25">
      <c r="A1004" t="s">
        <v>477</v>
      </c>
      <c r="B1004">
        <v>0</v>
      </c>
      <c r="K1004" s="12">
        <v>1</v>
      </c>
      <c r="L1004" s="12"/>
      <c r="M1004" s="12"/>
    </row>
    <row r="1005" spans="1:13" x14ac:dyDescent="0.25">
      <c r="A1005" t="s">
        <v>477</v>
      </c>
      <c r="B1005">
        <v>0</v>
      </c>
      <c r="K1005" s="12">
        <v>1</v>
      </c>
      <c r="L1005" s="12"/>
      <c r="M1005" s="12"/>
    </row>
    <row r="1006" spans="1:13" x14ac:dyDescent="0.25">
      <c r="A1006" t="s">
        <v>477</v>
      </c>
      <c r="B1006">
        <v>0</v>
      </c>
      <c r="K1006" s="12">
        <v>1</v>
      </c>
      <c r="L1006" s="12"/>
      <c r="M1006" s="12"/>
    </row>
    <row r="1007" spans="1:13" x14ac:dyDescent="0.25">
      <c r="A1007" t="s">
        <v>477</v>
      </c>
      <c r="B1007">
        <v>0</v>
      </c>
      <c r="K1007" s="12">
        <v>1</v>
      </c>
      <c r="L1007" s="12"/>
      <c r="M1007" s="12"/>
    </row>
    <row r="1008" spans="1:13" x14ac:dyDescent="0.25">
      <c r="A1008" t="s">
        <v>477</v>
      </c>
      <c r="B1008">
        <v>0</v>
      </c>
      <c r="K1008" s="12">
        <v>1</v>
      </c>
      <c r="L1008" s="12"/>
      <c r="M1008" s="12"/>
    </row>
    <row r="1009" spans="1:13" x14ac:dyDescent="0.25">
      <c r="A1009" t="s">
        <v>477</v>
      </c>
      <c r="B1009">
        <v>0</v>
      </c>
      <c r="K1009" s="12">
        <v>1</v>
      </c>
      <c r="L1009" s="12"/>
      <c r="M1009" s="12"/>
    </row>
    <row r="1010" spans="1:13" x14ac:dyDescent="0.25">
      <c r="A1010" t="s">
        <v>477</v>
      </c>
      <c r="B1010">
        <v>0</v>
      </c>
      <c r="K1010" s="12">
        <v>1</v>
      </c>
      <c r="L1010" s="12"/>
      <c r="M1010" s="12"/>
    </row>
    <row r="1011" spans="1:13" x14ac:dyDescent="0.25">
      <c r="A1011" t="s">
        <v>477</v>
      </c>
      <c r="B1011">
        <v>0</v>
      </c>
      <c r="K1011" s="12">
        <v>1</v>
      </c>
      <c r="L1011" s="12"/>
      <c r="M1011" s="12"/>
    </row>
    <row r="1012" spans="1:13" x14ac:dyDescent="0.25">
      <c r="A1012" t="s">
        <v>477</v>
      </c>
      <c r="B1012">
        <v>0</v>
      </c>
      <c r="K1012" s="12">
        <v>1</v>
      </c>
      <c r="L1012" s="12"/>
      <c r="M1012" s="12"/>
    </row>
    <row r="1013" spans="1:13" x14ac:dyDescent="0.25">
      <c r="A1013" t="s">
        <v>67</v>
      </c>
      <c r="B1013">
        <v>0</v>
      </c>
      <c r="K1013" s="12">
        <v>1</v>
      </c>
      <c r="L1013" s="12"/>
      <c r="M1013" s="12"/>
    </row>
    <row r="1014" spans="1:13" x14ac:dyDescent="0.25">
      <c r="A1014" t="s">
        <v>67</v>
      </c>
      <c r="B1014">
        <v>0</v>
      </c>
      <c r="K1014" s="12">
        <v>1</v>
      </c>
      <c r="L1014" s="12"/>
      <c r="M1014" s="12"/>
    </row>
    <row r="1015" spans="1:13" x14ac:dyDescent="0.25">
      <c r="A1015" t="s">
        <v>67</v>
      </c>
      <c r="B1015">
        <v>0</v>
      </c>
      <c r="K1015" s="12">
        <v>1</v>
      </c>
      <c r="L1015" s="12"/>
      <c r="M1015" s="12"/>
    </row>
    <row r="1016" spans="1:13" x14ac:dyDescent="0.25">
      <c r="A1016" t="s">
        <v>67</v>
      </c>
      <c r="B1016">
        <v>0</v>
      </c>
      <c r="K1016" s="12">
        <v>1</v>
      </c>
      <c r="L1016" s="12"/>
      <c r="M1016" s="12"/>
    </row>
    <row r="1017" spans="1:13" x14ac:dyDescent="0.25">
      <c r="A1017" t="s">
        <v>67</v>
      </c>
      <c r="B1017">
        <v>0</v>
      </c>
      <c r="K1017" s="12">
        <v>1</v>
      </c>
      <c r="L1017" s="12"/>
      <c r="M1017" s="12"/>
    </row>
    <row r="1018" spans="1:13" x14ac:dyDescent="0.25">
      <c r="A1018" t="s">
        <v>67</v>
      </c>
      <c r="B1018">
        <v>0</v>
      </c>
      <c r="K1018" s="12">
        <v>1</v>
      </c>
      <c r="L1018" s="12"/>
      <c r="M1018" s="12"/>
    </row>
    <row r="1019" spans="1:13" x14ac:dyDescent="0.25">
      <c r="A1019" t="s">
        <v>477</v>
      </c>
      <c r="B1019">
        <v>1</v>
      </c>
      <c r="K1019" s="12">
        <v>1</v>
      </c>
      <c r="L1019" s="12"/>
      <c r="M1019" s="12"/>
    </row>
    <row r="1020" spans="1:13" x14ac:dyDescent="0.25">
      <c r="A1020" t="s">
        <v>477</v>
      </c>
      <c r="B1020">
        <v>1</v>
      </c>
      <c r="K1020" s="12">
        <v>1</v>
      </c>
      <c r="L1020" s="12"/>
      <c r="M1020" s="12"/>
    </row>
    <row r="1021" spans="1:13" x14ac:dyDescent="0.25">
      <c r="A1021" t="s">
        <v>477</v>
      </c>
      <c r="B1021">
        <v>1</v>
      </c>
      <c r="K1021" s="12">
        <v>1</v>
      </c>
      <c r="L1021" s="12"/>
      <c r="M1021" s="12"/>
    </row>
    <row r="1022" spans="1:13" x14ac:dyDescent="0.25">
      <c r="A1022" t="s">
        <v>477</v>
      </c>
      <c r="B1022">
        <v>1</v>
      </c>
      <c r="K1022" s="12">
        <v>1</v>
      </c>
      <c r="L1022" s="12"/>
      <c r="M1022" s="12"/>
    </row>
    <row r="1023" spans="1:13" x14ac:dyDescent="0.25">
      <c r="A1023" t="s">
        <v>477</v>
      </c>
      <c r="B1023">
        <v>1</v>
      </c>
      <c r="K1023" s="12">
        <v>1</v>
      </c>
      <c r="L1023" s="12"/>
      <c r="M1023" s="12"/>
    </row>
    <row r="1024" spans="1:13" x14ac:dyDescent="0.25">
      <c r="A1024" t="s">
        <v>477</v>
      </c>
      <c r="B1024">
        <v>1</v>
      </c>
      <c r="K1024" s="12">
        <v>1</v>
      </c>
      <c r="L1024" s="12"/>
      <c r="M1024" s="12"/>
    </row>
    <row r="1025" spans="1:13" x14ac:dyDescent="0.25">
      <c r="A1025" t="s">
        <v>477</v>
      </c>
      <c r="B1025">
        <v>1</v>
      </c>
      <c r="K1025" s="12">
        <v>1</v>
      </c>
      <c r="L1025" s="12"/>
      <c r="M1025" s="12"/>
    </row>
    <row r="1026" spans="1:13" x14ac:dyDescent="0.25">
      <c r="A1026" t="s">
        <v>477</v>
      </c>
      <c r="B1026">
        <v>1</v>
      </c>
      <c r="K1026" s="12">
        <v>1</v>
      </c>
      <c r="L1026" s="12"/>
      <c r="M1026" s="12"/>
    </row>
    <row r="1027" spans="1:13" x14ac:dyDescent="0.25">
      <c r="A1027" t="s">
        <v>477</v>
      </c>
      <c r="B1027">
        <v>1</v>
      </c>
      <c r="K1027" s="12">
        <v>1</v>
      </c>
      <c r="L1027" s="12"/>
      <c r="M1027" s="12"/>
    </row>
    <row r="1028" spans="1:13" x14ac:dyDescent="0.25">
      <c r="A1028" t="s">
        <v>477</v>
      </c>
      <c r="B1028">
        <v>1</v>
      </c>
      <c r="K1028" s="12">
        <v>1</v>
      </c>
      <c r="L1028" s="12"/>
      <c r="M1028" s="12"/>
    </row>
    <row r="1029" spans="1:13" x14ac:dyDescent="0.25">
      <c r="A1029" t="s">
        <v>477</v>
      </c>
      <c r="B1029">
        <v>1</v>
      </c>
      <c r="K1029" s="12">
        <v>1</v>
      </c>
      <c r="L1029" s="12"/>
      <c r="M1029" s="12"/>
    </row>
    <row r="1030" spans="1:13" x14ac:dyDescent="0.25">
      <c r="A1030" t="s">
        <v>477</v>
      </c>
      <c r="B1030">
        <v>1</v>
      </c>
      <c r="K1030" s="12">
        <v>1</v>
      </c>
      <c r="L1030" s="12"/>
      <c r="M1030" s="12"/>
    </row>
    <row r="1031" spans="1:13" x14ac:dyDescent="0.25">
      <c r="A1031" t="s">
        <v>477</v>
      </c>
      <c r="B1031">
        <v>1</v>
      </c>
      <c r="K1031" s="12">
        <v>1</v>
      </c>
      <c r="L1031" s="12"/>
      <c r="M1031" s="12"/>
    </row>
    <row r="1032" spans="1:13" x14ac:dyDescent="0.25">
      <c r="A1032" t="s">
        <v>477</v>
      </c>
      <c r="B1032">
        <v>1</v>
      </c>
      <c r="K1032" s="12">
        <v>1</v>
      </c>
      <c r="L1032" s="12"/>
      <c r="M1032" s="12"/>
    </row>
    <row r="1033" spans="1:13" x14ac:dyDescent="0.25">
      <c r="A1033" t="s">
        <v>477</v>
      </c>
      <c r="B1033">
        <v>1</v>
      </c>
      <c r="K1033" s="12">
        <v>1</v>
      </c>
      <c r="L1033" s="12"/>
      <c r="M1033" s="12"/>
    </row>
    <row r="1034" spans="1:13" x14ac:dyDescent="0.25">
      <c r="A1034" t="s">
        <v>477</v>
      </c>
      <c r="B1034">
        <v>1</v>
      </c>
      <c r="K1034" s="12">
        <v>1</v>
      </c>
      <c r="L1034" s="12"/>
      <c r="M1034" s="12"/>
    </row>
    <row r="1035" spans="1:13" x14ac:dyDescent="0.25">
      <c r="A1035" t="s">
        <v>477</v>
      </c>
      <c r="B1035">
        <v>1</v>
      </c>
      <c r="K1035" s="12">
        <v>1</v>
      </c>
      <c r="L1035" s="12"/>
      <c r="M1035" s="12"/>
    </row>
    <row r="1036" spans="1:13" x14ac:dyDescent="0.25">
      <c r="A1036" t="s">
        <v>477</v>
      </c>
      <c r="B1036">
        <v>1</v>
      </c>
      <c r="K1036" s="12">
        <v>1</v>
      </c>
      <c r="L1036" s="12"/>
      <c r="M1036" s="12"/>
    </row>
    <row r="1037" spans="1:13" x14ac:dyDescent="0.25">
      <c r="A1037" t="s">
        <v>477</v>
      </c>
      <c r="B1037">
        <v>1</v>
      </c>
      <c r="K1037" s="12">
        <v>1</v>
      </c>
      <c r="L1037" s="12"/>
      <c r="M1037" s="12"/>
    </row>
    <row r="1038" spans="1:13" x14ac:dyDescent="0.25">
      <c r="A1038" t="s">
        <v>477</v>
      </c>
      <c r="B1038">
        <v>1</v>
      </c>
      <c r="K1038" s="12">
        <v>1</v>
      </c>
      <c r="L1038" s="12"/>
      <c r="M1038" s="12"/>
    </row>
    <row r="1039" spans="1:13" x14ac:dyDescent="0.25">
      <c r="A1039" t="s">
        <v>477</v>
      </c>
      <c r="B1039">
        <v>1</v>
      </c>
      <c r="K1039" s="12">
        <v>1</v>
      </c>
      <c r="L1039" s="12"/>
      <c r="M1039" s="12"/>
    </row>
    <row r="1040" spans="1:13" x14ac:dyDescent="0.25">
      <c r="A1040" t="s">
        <v>477</v>
      </c>
      <c r="B1040">
        <v>1</v>
      </c>
      <c r="K1040" s="12">
        <v>1</v>
      </c>
      <c r="L1040" s="12"/>
      <c r="M1040" s="12"/>
    </row>
    <row r="1041" spans="1:13" x14ac:dyDescent="0.25">
      <c r="A1041" t="s">
        <v>477</v>
      </c>
      <c r="B1041">
        <v>1</v>
      </c>
      <c r="K1041" s="12">
        <v>1</v>
      </c>
      <c r="L1041" s="12"/>
      <c r="M1041" s="12"/>
    </row>
    <row r="1042" spans="1:13" x14ac:dyDescent="0.25">
      <c r="A1042" t="s">
        <v>477</v>
      </c>
      <c r="B1042">
        <v>1</v>
      </c>
      <c r="K1042" s="12">
        <v>1</v>
      </c>
      <c r="L1042" s="12"/>
      <c r="M1042" s="12"/>
    </row>
    <row r="1043" spans="1:13" x14ac:dyDescent="0.25">
      <c r="A1043" t="s">
        <v>477</v>
      </c>
      <c r="B1043">
        <v>1</v>
      </c>
      <c r="K1043" s="12">
        <v>1</v>
      </c>
      <c r="L1043" s="12"/>
      <c r="M1043" s="12"/>
    </row>
    <row r="1044" spans="1:13" x14ac:dyDescent="0.25">
      <c r="A1044" t="s">
        <v>477</v>
      </c>
      <c r="B1044">
        <v>1</v>
      </c>
      <c r="K1044" s="12">
        <v>1</v>
      </c>
      <c r="L1044" s="12"/>
      <c r="M1044" s="12"/>
    </row>
    <row r="1045" spans="1:13" x14ac:dyDescent="0.25">
      <c r="A1045" t="s">
        <v>477</v>
      </c>
      <c r="B1045">
        <v>1</v>
      </c>
      <c r="K1045" s="12">
        <v>1</v>
      </c>
      <c r="L1045" s="12"/>
      <c r="M1045" s="12"/>
    </row>
    <row r="1046" spans="1:13" x14ac:dyDescent="0.25">
      <c r="A1046" t="s">
        <v>477</v>
      </c>
      <c r="B1046">
        <v>1</v>
      </c>
      <c r="K1046" s="12">
        <v>1</v>
      </c>
      <c r="L1046" s="12"/>
      <c r="M1046" s="12"/>
    </row>
    <row r="1047" spans="1:13" x14ac:dyDescent="0.25">
      <c r="A1047" t="s">
        <v>67</v>
      </c>
      <c r="B1047">
        <v>1</v>
      </c>
      <c r="K1047" s="12">
        <v>1</v>
      </c>
      <c r="L1047" s="12"/>
      <c r="M1047" s="12"/>
    </row>
    <row r="1048" spans="1:13" x14ac:dyDescent="0.25">
      <c r="A1048" t="s">
        <v>67</v>
      </c>
      <c r="B1048">
        <v>1</v>
      </c>
      <c r="K1048" s="12">
        <v>1</v>
      </c>
      <c r="L1048" s="12"/>
      <c r="M1048" s="12"/>
    </row>
    <row r="1049" spans="1:13" x14ac:dyDescent="0.25">
      <c r="A1049" t="s">
        <v>67</v>
      </c>
      <c r="B1049">
        <v>1</v>
      </c>
      <c r="K1049" s="12">
        <v>1</v>
      </c>
      <c r="L1049" s="12"/>
      <c r="M1049" s="12"/>
    </row>
    <row r="1050" spans="1:13" x14ac:dyDescent="0.25">
      <c r="A1050" t="s">
        <v>67</v>
      </c>
      <c r="B1050">
        <v>1</v>
      </c>
      <c r="K1050" s="12">
        <v>1</v>
      </c>
      <c r="L1050" s="12"/>
      <c r="M1050" s="12"/>
    </row>
    <row r="1051" spans="1:13" x14ac:dyDescent="0.25">
      <c r="A1051" t="s">
        <v>67</v>
      </c>
      <c r="B1051">
        <v>1</v>
      </c>
      <c r="K1051" s="12">
        <v>1</v>
      </c>
      <c r="L1051" s="12"/>
      <c r="M1051" s="12"/>
    </row>
    <row r="1052" spans="1:13" x14ac:dyDescent="0.25">
      <c r="A1052" t="s">
        <v>67</v>
      </c>
      <c r="B1052">
        <v>1</v>
      </c>
      <c r="K1052" s="12">
        <v>1</v>
      </c>
      <c r="L1052" s="12"/>
      <c r="M1052" s="12"/>
    </row>
    <row r="1053" spans="1:13" x14ac:dyDescent="0.25">
      <c r="A1053" t="s">
        <v>165</v>
      </c>
      <c r="B1053">
        <v>0</v>
      </c>
      <c r="K1053" s="12">
        <v>0</v>
      </c>
      <c r="L1053" s="12"/>
      <c r="M1053" s="12"/>
    </row>
    <row r="1054" spans="1:13" x14ac:dyDescent="0.25">
      <c r="A1054" t="s">
        <v>165</v>
      </c>
      <c r="B1054">
        <v>0</v>
      </c>
      <c r="K1054" s="12">
        <v>0</v>
      </c>
      <c r="L1054" s="12"/>
      <c r="M1054" s="12"/>
    </row>
    <row r="1055" spans="1:13" x14ac:dyDescent="0.25">
      <c r="A1055" t="s">
        <v>165</v>
      </c>
      <c r="B1055">
        <v>0</v>
      </c>
      <c r="K1055" s="12">
        <v>0</v>
      </c>
      <c r="L1055" s="12"/>
      <c r="M1055" s="12"/>
    </row>
    <row r="1056" spans="1:13" x14ac:dyDescent="0.25">
      <c r="A1056" t="s">
        <v>165</v>
      </c>
      <c r="B1056">
        <v>0</v>
      </c>
      <c r="K1056" s="12">
        <v>0</v>
      </c>
      <c r="L1056" s="12"/>
      <c r="M1056" s="12"/>
    </row>
    <row r="1057" spans="1:13" x14ac:dyDescent="0.25">
      <c r="A1057" t="s">
        <v>165</v>
      </c>
      <c r="B1057">
        <v>0</v>
      </c>
      <c r="K1057" s="12">
        <v>0</v>
      </c>
      <c r="L1057" s="12"/>
      <c r="M1057" s="12"/>
    </row>
    <row r="1058" spans="1:13" x14ac:dyDescent="0.25">
      <c r="A1058" t="s">
        <v>165</v>
      </c>
      <c r="B1058">
        <v>0</v>
      </c>
      <c r="K1058" s="12">
        <v>0</v>
      </c>
      <c r="L1058" s="12"/>
      <c r="M1058" s="12"/>
    </row>
    <row r="1059" spans="1:13" x14ac:dyDescent="0.25">
      <c r="A1059" t="s">
        <v>165</v>
      </c>
      <c r="B1059">
        <v>0</v>
      </c>
      <c r="K1059" s="12">
        <v>0</v>
      </c>
      <c r="L1059" s="12"/>
      <c r="M1059" s="12"/>
    </row>
    <row r="1060" spans="1:13" x14ac:dyDescent="0.25">
      <c r="A1060" t="s">
        <v>165</v>
      </c>
      <c r="B1060">
        <v>0</v>
      </c>
      <c r="K1060" s="12">
        <v>0</v>
      </c>
      <c r="L1060" s="12"/>
      <c r="M1060" s="12"/>
    </row>
    <row r="1061" spans="1:13" x14ac:dyDescent="0.25">
      <c r="A1061" t="s">
        <v>165</v>
      </c>
      <c r="B1061">
        <v>0</v>
      </c>
      <c r="K1061" s="12">
        <v>0</v>
      </c>
      <c r="L1061" s="12"/>
      <c r="M1061" s="12"/>
    </row>
    <row r="1062" spans="1:13" x14ac:dyDescent="0.25">
      <c r="A1062" t="s">
        <v>165</v>
      </c>
      <c r="B1062">
        <v>0</v>
      </c>
      <c r="K1062" s="12">
        <v>0</v>
      </c>
      <c r="L1062" s="12"/>
      <c r="M1062" s="12"/>
    </row>
    <row r="1063" spans="1:13" x14ac:dyDescent="0.25">
      <c r="A1063" t="s">
        <v>165</v>
      </c>
      <c r="B1063">
        <v>0</v>
      </c>
      <c r="K1063" s="12">
        <v>0</v>
      </c>
      <c r="L1063" s="12"/>
      <c r="M1063" s="12"/>
    </row>
    <row r="1064" spans="1:13" x14ac:dyDescent="0.25">
      <c r="A1064" t="s">
        <v>165</v>
      </c>
      <c r="B1064">
        <v>0</v>
      </c>
      <c r="K1064" s="12">
        <v>0</v>
      </c>
      <c r="L1064" s="12"/>
      <c r="M1064" s="12"/>
    </row>
    <row r="1065" spans="1:13" x14ac:dyDescent="0.25">
      <c r="A1065" t="s">
        <v>165</v>
      </c>
      <c r="B1065">
        <v>0</v>
      </c>
      <c r="K1065" s="12">
        <v>0</v>
      </c>
      <c r="L1065" s="12"/>
      <c r="M1065" s="12"/>
    </row>
    <row r="1066" spans="1:13" x14ac:dyDescent="0.25">
      <c r="A1066" t="s">
        <v>757</v>
      </c>
      <c r="B1066">
        <v>0</v>
      </c>
      <c r="K1066" s="12">
        <v>0</v>
      </c>
      <c r="L1066" s="12"/>
      <c r="M1066" s="12"/>
    </row>
    <row r="1067" spans="1:13" x14ac:dyDescent="0.25">
      <c r="A1067" t="s">
        <v>757</v>
      </c>
      <c r="B1067">
        <v>0</v>
      </c>
      <c r="K1067" s="12">
        <v>0</v>
      </c>
      <c r="L1067" s="12"/>
      <c r="M1067" s="12"/>
    </row>
    <row r="1068" spans="1:13" x14ac:dyDescent="0.25">
      <c r="A1068" t="s">
        <v>757</v>
      </c>
      <c r="B1068">
        <v>0</v>
      </c>
      <c r="K1068" s="12">
        <v>0</v>
      </c>
      <c r="L1068" s="12"/>
      <c r="M1068" s="12"/>
    </row>
    <row r="1069" spans="1:13" x14ac:dyDescent="0.25">
      <c r="A1069" t="s">
        <v>757</v>
      </c>
      <c r="B1069">
        <v>0</v>
      </c>
      <c r="K1069" s="12">
        <v>0</v>
      </c>
      <c r="L1069" s="12"/>
      <c r="M1069" s="12"/>
    </row>
    <row r="1070" spans="1:13" x14ac:dyDescent="0.25">
      <c r="A1070" t="s">
        <v>757</v>
      </c>
      <c r="B1070">
        <v>0</v>
      </c>
      <c r="K1070" s="12">
        <v>0</v>
      </c>
      <c r="L1070" s="12"/>
      <c r="M1070" s="12"/>
    </row>
    <row r="1071" spans="1:13" x14ac:dyDescent="0.25">
      <c r="A1071" t="s">
        <v>757</v>
      </c>
      <c r="B1071">
        <v>0</v>
      </c>
      <c r="K1071" s="12">
        <v>0</v>
      </c>
      <c r="L1071" s="12"/>
      <c r="M1071" s="12"/>
    </row>
    <row r="1072" spans="1:13" x14ac:dyDescent="0.25">
      <c r="A1072" t="s">
        <v>757</v>
      </c>
      <c r="B1072">
        <v>0</v>
      </c>
      <c r="K1072" s="12">
        <v>0</v>
      </c>
      <c r="L1072" s="12"/>
      <c r="M1072" s="12"/>
    </row>
    <row r="1073" spans="1:13" x14ac:dyDescent="0.25">
      <c r="A1073" t="s">
        <v>757</v>
      </c>
      <c r="B1073">
        <v>0</v>
      </c>
      <c r="K1073" s="12">
        <v>0</v>
      </c>
      <c r="L1073" s="12"/>
      <c r="M1073" s="12"/>
    </row>
    <row r="1074" spans="1:13" x14ac:dyDescent="0.25">
      <c r="A1074" t="s">
        <v>757</v>
      </c>
      <c r="B1074">
        <v>0</v>
      </c>
      <c r="K1074" s="12">
        <v>0</v>
      </c>
      <c r="L1074" s="12"/>
      <c r="M1074" s="12"/>
    </row>
    <row r="1075" spans="1:13" x14ac:dyDescent="0.25">
      <c r="A1075" t="s">
        <v>757</v>
      </c>
      <c r="B1075">
        <v>0</v>
      </c>
      <c r="K1075" s="12">
        <v>0</v>
      </c>
      <c r="L1075" s="12"/>
      <c r="M1075" s="12"/>
    </row>
    <row r="1076" spans="1:13" x14ac:dyDescent="0.25">
      <c r="A1076" t="s">
        <v>757</v>
      </c>
      <c r="B1076">
        <v>0</v>
      </c>
      <c r="K1076" s="12">
        <v>0</v>
      </c>
      <c r="L1076" s="12"/>
      <c r="M1076" s="12"/>
    </row>
    <row r="1077" spans="1:13" x14ac:dyDescent="0.25">
      <c r="A1077" t="s">
        <v>757</v>
      </c>
      <c r="B1077">
        <v>0</v>
      </c>
      <c r="K1077" s="12">
        <v>0</v>
      </c>
      <c r="L1077" s="12"/>
      <c r="M1077" s="12"/>
    </row>
    <row r="1078" spans="1:13" x14ac:dyDescent="0.25">
      <c r="A1078" t="s">
        <v>477</v>
      </c>
      <c r="B1078">
        <v>1</v>
      </c>
      <c r="K1078" s="12">
        <v>0</v>
      </c>
      <c r="L1078" s="12"/>
      <c r="M1078" s="12"/>
    </row>
    <row r="1079" spans="1:13" x14ac:dyDescent="0.25">
      <c r="A1079" t="s">
        <v>477</v>
      </c>
      <c r="B1079">
        <v>1</v>
      </c>
      <c r="K1079" s="12">
        <v>0</v>
      </c>
      <c r="L1079" s="12"/>
      <c r="M1079" s="12"/>
    </row>
    <row r="1080" spans="1:13" x14ac:dyDescent="0.25">
      <c r="A1080" t="s">
        <v>477</v>
      </c>
      <c r="B1080">
        <v>1</v>
      </c>
      <c r="K1080" s="12">
        <v>0</v>
      </c>
      <c r="L1080" s="12"/>
      <c r="M1080" s="12"/>
    </row>
    <row r="1081" spans="1:13" x14ac:dyDescent="0.25">
      <c r="A1081" t="s">
        <v>477</v>
      </c>
      <c r="B1081">
        <v>1</v>
      </c>
      <c r="K1081" s="12">
        <v>0</v>
      </c>
      <c r="L1081" s="12"/>
      <c r="M1081" s="12"/>
    </row>
    <row r="1082" spans="1:13" x14ac:dyDescent="0.25">
      <c r="A1082" t="s">
        <v>477</v>
      </c>
      <c r="B1082">
        <v>1</v>
      </c>
      <c r="K1082" s="12">
        <v>0</v>
      </c>
      <c r="L1082" s="12"/>
      <c r="M1082" s="12"/>
    </row>
    <row r="1083" spans="1:13" x14ac:dyDescent="0.25">
      <c r="A1083" t="s">
        <v>477</v>
      </c>
      <c r="B1083">
        <v>1</v>
      </c>
      <c r="K1083" s="12">
        <v>0</v>
      </c>
      <c r="L1083" s="12"/>
      <c r="M1083" s="12"/>
    </row>
    <row r="1084" spans="1:13" x14ac:dyDescent="0.25">
      <c r="A1084" t="s">
        <v>477</v>
      </c>
      <c r="B1084">
        <v>1</v>
      </c>
      <c r="K1084" s="12">
        <v>0</v>
      </c>
      <c r="L1084" s="12"/>
      <c r="M1084" s="12"/>
    </row>
    <row r="1085" spans="1:13" x14ac:dyDescent="0.25">
      <c r="A1085" t="s">
        <v>477</v>
      </c>
      <c r="B1085">
        <v>1</v>
      </c>
      <c r="K1085" s="12">
        <v>0</v>
      </c>
      <c r="L1085" s="12"/>
      <c r="M1085" s="12"/>
    </row>
    <row r="1086" spans="1:13" x14ac:dyDescent="0.25">
      <c r="A1086" t="s">
        <v>477</v>
      </c>
      <c r="B1086">
        <v>1</v>
      </c>
      <c r="K1086" s="12">
        <v>0</v>
      </c>
      <c r="L1086" s="12"/>
      <c r="M1086" s="12"/>
    </row>
    <row r="1087" spans="1:13" x14ac:dyDescent="0.25">
      <c r="A1087" t="s">
        <v>477</v>
      </c>
      <c r="B1087">
        <v>1</v>
      </c>
      <c r="K1087" s="12">
        <v>0</v>
      </c>
      <c r="L1087" s="12"/>
      <c r="M1087" s="12"/>
    </row>
    <row r="1088" spans="1:13" x14ac:dyDescent="0.25">
      <c r="A1088" t="s">
        <v>477</v>
      </c>
      <c r="B1088">
        <v>1</v>
      </c>
      <c r="K1088" s="12">
        <v>0</v>
      </c>
      <c r="L1088" s="12"/>
      <c r="M1088" s="12"/>
    </row>
    <row r="1089" spans="1:13" x14ac:dyDescent="0.25">
      <c r="A1089" t="s">
        <v>477</v>
      </c>
      <c r="B1089">
        <v>1</v>
      </c>
      <c r="K1089" s="12">
        <v>0</v>
      </c>
      <c r="L1089" s="12"/>
      <c r="M1089" s="12"/>
    </row>
    <row r="1090" spans="1:13" x14ac:dyDescent="0.25">
      <c r="A1090" t="s">
        <v>477</v>
      </c>
      <c r="B1090">
        <v>1</v>
      </c>
      <c r="K1090" s="12">
        <v>0</v>
      </c>
      <c r="L1090" s="12"/>
      <c r="M1090" s="12"/>
    </row>
    <row r="1091" spans="1:13" x14ac:dyDescent="0.25">
      <c r="A1091" t="s">
        <v>477</v>
      </c>
      <c r="B1091">
        <v>1</v>
      </c>
      <c r="K1091" s="12">
        <v>0</v>
      </c>
      <c r="L1091" s="12"/>
      <c r="M1091" s="12"/>
    </row>
    <row r="1092" spans="1:13" x14ac:dyDescent="0.25">
      <c r="A1092" t="s">
        <v>477</v>
      </c>
      <c r="B1092">
        <v>1</v>
      </c>
      <c r="K1092" s="12">
        <v>0</v>
      </c>
      <c r="L1092" s="12"/>
      <c r="M1092" s="12"/>
    </row>
    <row r="1093" spans="1:13" x14ac:dyDescent="0.25">
      <c r="A1093" t="s">
        <v>477</v>
      </c>
      <c r="B1093">
        <v>1</v>
      </c>
      <c r="K1093" s="12">
        <v>0</v>
      </c>
      <c r="L1093" s="12"/>
      <c r="M1093" s="12"/>
    </row>
    <row r="1094" spans="1:13" x14ac:dyDescent="0.25">
      <c r="A1094" t="s">
        <v>477</v>
      </c>
      <c r="B1094">
        <v>1</v>
      </c>
      <c r="K1094" s="12">
        <v>0</v>
      </c>
      <c r="L1094" s="12"/>
      <c r="M1094" s="12"/>
    </row>
    <row r="1095" spans="1:13" x14ac:dyDescent="0.25">
      <c r="A1095" t="s">
        <v>477</v>
      </c>
      <c r="B1095">
        <v>1</v>
      </c>
      <c r="K1095" s="12">
        <v>0</v>
      </c>
      <c r="L1095" s="12"/>
      <c r="M1095" s="12"/>
    </row>
    <row r="1096" spans="1:13" x14ac:dyDescent="0.25">
      <c r="A1096" t="s">
        <v>477</v>
      </c>
      <c r="B1096">
        <v>1</v>
      </c>
      <c r="K1096" s="12">
        <v>0</v>
      </c>
      <c r="L1096" s="12"/>
      <c r="M1096" s="12"/>
    </row>
    <row r="1097" spans="1:13" x14ac:dyDescent="0.25">
      <c r="A1097" t="s">
        <v>477</v>
      </c>
      <c r="B1097">
        <v>1</v>
      </c>
      <c r="K1097" s="12">
        <v>0</v>
      </c>
      <c r="L1097" s="12"/>
      <c r="M1097" s="12"/>
    </row>
    <row r="1098" spans="1:13" x14ac:dyDescent="0.25">
      <c r="A1098" t="s">
        <v>477</v>
      </c>
      <c r="B1098">
        <v>1</v>
      </c>
      <c r="K1098" s="12">
        <v>0</v>
      </c>
      <c r="L1098" s="12"/>
      <c r="M1098" s="12"/>
    </row>
    <row r="1099" spans="1:13" x14ac:dyDescent="0.25">
      <c r="A1099" t="s">
        <v>477</v>
      </c>
      <c r="B1099">
        <v>1</v>
      </c>
      <c r="K1099" s="12">
        <v>0</v>
      </c>
      <c r="L1099" s="12"/>
      <c r="M1099" s="12"/>
    </row>
    <row r="1100" spans="1:13" x14ac:dyDescent="0.25">
      <c r="A1100" t="s">
        <v>477</v>
      </c>
      <c r="B1100">
        <v>1</v>
      </c>
      <c r="K1100" s="12">
        <v>0</v>
      </c>
      <c r="L1100" s="12"/>
      <c r="M1100" s="12"/>
    </row>
    <row r="1101" spans="1:13" x14ac:dyDescent="0.25">
      <c r="A1101" t="s">
        <v>477</v>
      </c>
      <c r="B1101">
        <v>1</v>
      </c>
      <c r="K1101" s="12">
        <v>0</v>
      </c>
      <c r="L1101" s="12"/>
      <c r="M1101" s="12"/>
    </row>
    <row r="1102" spans="1:13" x14ac:dyDescent="0.25">
      <c r="A1102" t="s">
        <v>477</v>
      </c>
      <c r="B1102">
        <v>1</v>
      </c>
      <c r="K1102" s="12">
        <v>0</v>
      </c>
      <c r="L1102" s="12"/>
      <c r="M1102" s="12"/>
    </row>
    <row r="1103" spans="1:13" x14ac:dyDescent="0.25">
      <c r="A1103" t="s">
        <v>477</v>
      </c>
      <c r="B1103">
        <v>1</v>
      </c>
      <c r="K1103" s="12">
        <v>0</v>
      </c>
      <c r="L1103" s="12"/>
      <c r="M1103" s="12"/>
    </row>
    <row r="1104" spans="1:13" x14ac:dyDescent="0.25">
      <c r="A1104" t="s">
        <v>477</v>
      </c>
      <c r="B1104">
        <v>1</v>
      </c>
      <c r="K1104" s="12">
        <v>0</v>
      </c>
      <c r="L1104" s="12"/>
      <c r="M1104" s="12"/>
    </row>
    <row r="1105" spans="1:13" x14ac:dyDescent="0.25">
      <c r="A1105" t="s">
        <v>477</v>
      </c>
      <c r="B1105">
        <v>1</v>
      </c>
      <c r="K1105" s="12">
        <v>0</v>
      </c>
      <c r="L1105" s="12"/>
      <c r="M1105" s="12"/>
    </row>
    <row r="1106" spans="1:13" x14ac:dyDescent="0.25">
      <c r="A1106" t="s">
        <v>757</v>
      </c>
      <c r="B1106">
        <v>0</v>
      </c>
      <c r="K1106" s="12">
        <v>0</v>
      </c>
      <c r="L1106" s="12"/>
      <c r="M1106" s="12"/>
    </row>
    <row r="1107" spans="1:13" x14ac:dyDescent="0.25">
      <c r="A1107" t="s">
        <v>757</v>
      </c>
      <c r="B1107">
        <v>0</v>
      </c>
      <c r="K1107" s="12">
        <v>0</v>
      </c>
      <c r="L1107" s="12"/>
      <c r="M1107" s="12"/>
    </row>
    <row r="1108" spans="1:13" x14ac:dyDescent="0.25">
      <c r="A1108" t="s">
        <v>757</v>
      </c>
      <c r="B1108">
        <v>0</v>
      </c>
      <c r="K1108" s="12">
        <v>0</v>
      </c>
      <c r="L1108" s="12"/>
      <c r="M1108" s="12"/>
    </row>
    <row r="1109" spans="1:13" x14ac:dyDescent="0.25">
      <c r="A1109" t="s">
        <v>757</v>
      </c>
      <c r="B1109">
        <v>0</v>
      </c>
      <c r="K1109" s="12">
        <v>1</v>
      </c>
      <c r="L1109" s="12"/>
      <c r="M1109" s="12"/>
    </row>
    <row r="1110" spans="1:13" x14ac:dyDescent="0.25">
      <c r="A1110" t="s">
        <v>757</v>
      </c>
      <c r="B1110">
        <v>0</v>
      </c>
      <c r="K1110" s="12">
        <v>1</v>
      </c>
      <c r="L1110" s="12"/>
      <c r="M1110" s="12"/>
    </row>
    <row r="1111" spans="1:13" x14ac:dyDescent="0.25">
      <c r="A1111" t="s">
        <v>757</v>
      </c>
      <c r="B1111">
        <v>0</v>
      </c>
      <c r="K1111" s="12">
        <v>1</v>
      </c>
      <c r="L1111" s="12"/>
      <c r="M1111" s="12"/>
    </row>
    <row r="1112" spans="1:13" x14ac:dyDescent="0.25">
      <c r="A1112" t="s">
        <v>757</v>
      </c>
      <c r="B1112">
        <v>0</v>
      </c>
      <c r="K1112" s="12">
        <v>1</v>
      </c>
      <c r="L1112" s="12"/>
      <c r="M1112" s="12"/>
    </row>
    <row r="1113" spans="1:13" x14ac:dyDescent="0.25">
      <c r="A1113" t="s">
        <v>757</v>
      </c>
      <c r="B1113">
        <v>0</v>
      </c>
      <c r="K1113" s="12">
        <v>1</v>
      </c>
      <c r="L1113" s="12"/>
      <c r="M1113" s="12"/>
    </row>
    <row r="1114" spans="1:13" x14ac:dyDescent="0.25">
      <c r="A1114" t="s">
        <v>757</v>
      </c>
      <c r="B1114">
        <v>0</v>
      </c>
      <c r="K1114" s="12">
        <v>1</v>
      </c>
      <c r="L1114" s="12"/>
      <c r="M1114" s="12"/>
    </row>
    <row r="1115" spans="1:13" x14ac:dyDescent="0.25">
      <c r="A1115" t="s">
        <v>757</v>
      </c>
      <c r="B1115">
        <v>0</v>
      </c>
      <c r="K1115" s="12">
        <v>1</v>
      </c>
      <c r="L1115" s="12"/>
      <c r="M1115" s="12"/>
    </row>
    <row r="1116" spans="1:13" x14ac:dyDescent="0.25">
      <c r="A1116" t="s">
        <v>757</v>
      </c>
      <c r="B1116">
        <v>0</v>
      </c>
      <c r="K1116" s="12">
        <v>1</v>
      </c>
      <c r="L1116" s="12"/>
      <c r="M1116" s="12"/>
    </row>
    <row r="1117" spans="1:13" x14ac:dyDescent="0.25">
      <c r="A1117" t="s">
        <v>757</v>
      </c>
      <c r="B1117">
        <v>0</v>
      </c>
      <c r="K1117" s="12">
        <v>1</v>
      </c>
      <c r="L1117" s="12"/>
      <c r="M1117" s="12"/>
    </row>
    <row r="1118" spans="1:13" x14ac:dyDescent="0.25">
      <c r="A1118" t="s">
        <v>477</v>
      </c>
      <c r="B1118">
        <v>1</v>
      </c>
      <c r="K1118" s="12">
        <v>1</v>
      </c>
      <c r="L1118" s="12"/>
      <c r="M1118" s="12"/>
    </row>
    <row r="1119" spans="1:13" x14ac:dyDescent="0.25">
      <c r="A1119" t="s">
        <v>477</v>
      </c>
      <c r="B1119">
        <v>1</v>
      </c>
      <c r="K1119" s="12">
        <v>1</v>
      </c>
      <c r="L1119" s="12"/>
      <c r="M1119" s="12"/>
    </row>
    <row r="1120" spans="1:13" x14ac:dyDescent="0.25">
      <c r="A1120" t="s">
        <v>477</v>
      </c>
      <c r="B1120">
        <v>1</v>
      </c>
      <c r="K1120" s="12">
        <v>1</v>
      </c>
      <c r="L1120" s="12"/>
      <c r="M1120" s="12"/>
    </row>
    <row r="1121" spans="1:13" x14ac:dyDescent="0.25">
      <c r="A1121" t="s">
        <v>477</v>
      </c>
      <c r="B1121">
        <v>1</v>
      </c>
      <c r="K1121" s="12">
        <v>1</v>
      </c>
      <c r="L1121" s="12"/>
      <c r="M1121" s="12"/>
    </row>
    <row r="1122" spans="1:13" x14ac:dyDescent="0.25">
      <c r="A1122" t="s">
        <v>477</v>
      </c>
      <c r="B1122">
        <v>1</v>
      </c>
      <c r="K1122" s="12">
        <v>1</v>
      </c>
      <c r="L1122" s="12"/>
      <c r="M1122" s="12"/>
    </row>
    <row r="1123" spans="1:13" x14ac:dyDescent="0.25">
      <c r="A1123" t="s">
        <v>477</v>
      </c>
      <c r="B1123">
        <v>1</v>
      </c>
      <c r="K1123" s="12">
        <v>1</v>
      </c>
      <c r="L1123" s="12"/>
      <c r="M1123" s="12"/>
    </row>
    <row r="1124" spans="1:13" x14ac:dyDescent="0.25">
      <c r="A1124" t="s">
        <v>477</v>
      </c>
      <c r="B1124">
        <v>1</v>
      </c>
      <c r="K1124" s="12">
        <v>1</v>
      </c>
      <c r="L1124" s="12"/>
      <c r="M1124" s="12"/>
    </row>
    <row r="1125" spans="1:13" x14ac:dyDescent="0.25">
      <c r="A1125" t="s">
        <v>477</v>
      </c>
      <c r="B1125">
        <v>1</v>
      </c>
      <c r="K1125" s="12">
        <v>1</v>
      </c>
      <c r="L1125" s="12"/>
      <c r="M1125" s="12"/>
    </row>
    <row r="1126" spans="1:13" x14ac:dyDescent="0.25">
      <c r="A1126" t="s">
        <v>477</v>
      </c>
      <c r="B1126">
        <v>1</v>
      </c>
      <c r="K1126" s="12">
        <v>1</v>
      </c>
      <c r="L1126" s="12"/>
      <c r="M1126" s="12"/>
    </row>
    <row r="1127" spans="1:13" x14ac:dyDescent="0.25">
      <c r="A1127" t="s">
        <v>477</v>
      </c>
      <c r="B1127">
        <v>1</v>
      </c>
      <c r="K1127" s="12">
        <v>1</v>
      </c>
      <c r="L1127" s="12"/>
      <c r="M1127" s="12"/>
    </row>
    <row r="1128" spans="1:13" x14ac:dyDescent="0.25">
      <c r="A1128" t="s">
        <v>477</v>
      </c>
      <c r="B1128">
        <v>1</v>
      </c>
      <c r="K1128" s="12">
        <v>1</v>
      </c>
      <c r="L1128" s="12"/>
      <c r="M1128" s="12"/>
    </row>
    <row r="1129" spans="1:13" x14ac:dyDescent="0.25">
      <c r="A1129" t="s">
        <v>477</v>
      </c>
      <c r="B1129">
        <v>1</v>
      </c>
      <c r="K1129" s="12">
        <v>1</v>
      </c>
      <c r="L1129" s="12"/>
      <c r="M1129" s="12"/>
    </row>
    <row r="1130" spans="1:13" x14ac:dyDescent="0.25">
      <c r="A1130" t="s">
        <v>477</v>
      </c>
      <c r="B1130">
        <v>1</v>
      </c>
      <c r="K1130" s="12">
        <v>1</v>
      </c>
      <c r="L1130" s="12"/>
      <c r="M1130" s="12"/>
    </row>
    <row r="1131" spans="1:13" x14ac:dyDescent="0.25">
      <c r="A1131" t="s">
        <v>477</v>
      </c>
      <c r="B1131">
        <v>1</v>
      </c>
      <c r="K1131" s="12">
        <v>1</v>
      </c>
      <c r="L1131" s="12"/>
      <c r="M1131" s="12"/>
    </row>
    <row r="1132" spans="1:13" x14ac:dyDescent="0.25">
      <c r="A1132" t="s">
        <v>477</v>
      </c>
      <c r="B1132">
        <v>1</v>
      </c>
      <c r="K1132" s="12">
        <v>1</v>
      </c>
      <c r="L1132" s="12"/>
      <c r="M1132" s="12"/>
    </row>
    <row r="1133" spans="1:13" x14ac:dyDescent="0.25">
      <c r="A1133" t="s">
        <v>477</v>
      </c>
      <c r="B1133">
        <v>1</v>
      </c>
      <c r="K1133" s="12">
        <v>1</v>
      </c>
      <c r="L1133" s="12"/>
      <c r="M1133" s="12"/>
    </row>
    <row r="1134" spans="1:13" x14ac:dyDescent="0.25">
      <c r="A1134" t="s">
        <v>477</v>
      </c>
      <c r="B1134">
        <v>1</v>
      </c>
      <c r="K1134" s="12">
        <v>1</v>
      </c>
      <c r="L1134" s="12"/>
      <c r="M1134" s="12"/>
    </row>
    <row r="1135" spans="1:13" x14ac:dyDescent="0.25">
      <c r="A1135" t="s">
        <v>477</v>
      </c>
      <c r="B1135">
        <v>1</v>
      </c>
      <c r="K1135" s="12">
        <v>1</v>
      </c>
      <c r="L1135" s="12"/>
      <c r="M1135" s="12"/>
    </row>
    <row r="1136" spans="1:13" x14ac:dyDescent="0.25">
      <c r="A1136" t="s">
        <v>477</v>
      </c>
      <c r="B1136">
        <v>1</v>
      </c>
      <c r="K1136" s="12">
        <v>1</v>
      </c>
      <c r="L1136" s="12"/>
      <c r="M1136" s="12"/>
    </row>
    <row r="1137" spans="1:13" x14ac:dyDescent="0.25">
      <c r="A1137" t="s">
        <v>477</v>
      </c>
      <c r="B1137">
        <v>1</v>
      </c>
      <c r="K1137" s="12">
        <v>1</v>
      </c>
      <c r="L1137" s="12"/>
      <c r="M1137" s="12"/>
    </row>
    <row r="1138" spans="1:13" x14ac:dyDescent="0.25">
      <c r="A1138" t="s">
        <v>477</v>
      </c>
      <c r="B1138">
        <v>1</v>
      </c>
      <c r="K1138" s="12">
        <v>1</v>
      </c>
      <c r="L1138" s="12"/>
      <c r="M1138" s="12"/>
    </row>
    <row r="1139" spans="1:13" x14ac:dyDescent="0.25">
      <c r="A1139" t="s">
        <v>477</v>
      </c>
      <c r="B1139">
        <v>1</v>
      </c>
      <c r="K1139" s="12">
        <v>1</v>
      </c>
      <c r="L1139" s="12"/>
      <c r="M1139" s="12"/>
    </row>
    <row r="1140" spans="1:13" x14ac:dyDescent="0.25">
      <c r="A1140" t="s">
        <v>477</v>
      </c>
      <c r="B1140">
        <v>1</v>
      </c>
      <c r="K1140" s="12">
        <v>1</v>
      </c>
      <c r="L1140" s="12"/>
      <c r="M1140" s="12"/>
    </row>
    <row r="1141" spans="1:13" x14ac:dyDescent="0.25">
      <c r="A1141" t="s">
        <v>477</v>
      </c>
      <c r="B1141">
        <v>1</v>
      </c>
      <c r="K1141" s="12">
        <v>1</v>
      </c>
      <c r="L1141" s="12"/>
      <c r="M1141" s="12"/>
    </row>
    <row r="1142" spans="1:13" x14ac:dyDescent="0.25">
      <c r="A1142" t="s">
        <v>477</v>
      </c>
      <c r="B1142">
        <v>1</v>
      </c>
      <c r="K1142" s="12">
        <v>1</v>
      </c>
      <c r="L1142" s="12"/>
      <c r="M1142" s="12"/>
    </row>
    <row r="1143" spans="1:13" x14ac:dyDescent="0.25">
      <c r="A1143" t="s">
        <v>477</v>
      </c>
      <c r="B1143">
        <v>1</v>
      </c>
      <c r="K1143" s="12">
        <v>1</v>
      </c>
      <c r="L1143" s="12"/>
      <c r="M1143" s="12"/>
    </row>
    <row r="1144" spans="1:13" x14ac:dyDescent="0.25">
      <c r="A1144" t="s">
        <v>477</v>
      </c>
      <c r="B1144">
        <v>1</v>
      </c>
      <c r="K1144" s="12">
        <v>1</v>
      </c>
      <c r="L1144" s="12"/>
      <c r="M1144" s="12"/>
    </row>
    <row r="1145" spans="1:13" x14ac:dyDescent="0.25">
      <c r="A1145" t="s">
        <v>477</v>
      </c>
      <c r="B1145">
        <v>1</v>
      </c>
      <c r="K1145" s="12">
        <v>1</v>
      </c>
      <c r="L1145" s="12"/>
      <c r="M1145" s="12"/>
    </row>
    <row r="1146" spans="1:13" x14ac:dyDescent="0.25">
      <c r="A1146" t="s">
        <v>477</v>
      </c>
      <c r="B1146">
        <v>0</v>
      </c>
      <c r="K1146" s="12">
        <v>1</v>
      </c>
      <c r="L1146" s="12"/>
      <c r="M1146" s="12"/>
    </row>
    <row r="1147" spans="1:13" x14ac:dyDescent="0.25">
      <c r="A1147" t="s">
        <v>477</v>
      </c>
      <c r="B1147">
        <v>0</v>
      </c>
      <c r="K1147" s="12">
        <v>1</v>
      </c>
      <c r="L1147" s="12"/>
      <c r="M1147" s="12"/>
    </row>
    <row r="1148" spans="1:13" x14ac:dyDescent="0.25">
      <c r="A1148" t="s">
        <v>477</v>
      </c>
      <c r="B1148">
        <v>0</v>
      </c>
      <c r="K1148" s="12">
        <v>1</v>
      </c>
      <c r="L1148" s="12"/>
      <c r="M1148" s="12"/>
    </row>
    <row r="1149" spans="1:13" x14ac:dyDescent="0.25">
      <c r="A1149" t="s">
        <v>477</v>
      </c>
      <c r="B1149">
        <v>0</v>
      </c>
      <c r="K1149" s="12">
        <v>1</v>
      </c>
      <c r="L1149" s="12"/>
      <c r="M1149" s="12"/>
    </row>
    <row r="1150" spans="1:13" x14ac:dyDescent="0.25">
      <c r="A1150" t="s">
        <v>477</v>
      </c>
      <c r="B1150">
        <v>0</v>
      </c>
      <c r="K1150" s="12">
        <v>1</v>
      </c>
      <c r="L1150" s="12"/>
      <c r="M1150" s="12"/>
    </row>
    <row r="1151" spans="1:13" x14ac:dyDescent="0.25">
      <c r="A1151" t="s">
        <v>477</v>
      </c>
      <c r="B1151">
        <v>0</v>
      </c>
      <c r="K1151" s="12">
        <v>0</v>
      </c>
      <c r="L1151" s="12"/>
      <c r="M1151" s="12"/>
    </row>
    <row r="1152" spans="1:13" x14ac:dyDescent="0.25">
      <c r="A1152" t="s">
        <v>477</v>
      </c>
      <c r="B1152">
        <v>0</v>
      </c>
      <c r="K1152" s="12">
        <v>0</v>
      </c>
      <c r="L1152" s="12"/>
      <c r="M1152" s="12"/>
    </row>
    <row r="1153" spans="1:13" x14ac:dyDescent="0.25">
      <c r="A1153" t="s">
        <v>477</v>
      </c>
      <c r="B1153">
        <v>0</v>
      </c>
      <c r="K1153" s="12">
        <v>0</v>
      </c>
      <c r="L1153" s="12"/>
      <c r="M1153" s="12"/>
    </row>
    <row r="1154" spans="1:13" x14ac:dyDescent="0.25">
      <c r="A1154" t="s">
        <v>477</v>
      </c>
      <c r="B1154">
        <v>0</v>
      </c>
      <c r="K1154" s="12">
        <v>0</v>
      </c>
      <c r="L1154" s="12"/>
      <c r="M1154" s="12"/>
    </row>
    <row r="1155" spans="1:13" x14ac:dyDescent="0.25">
      <c r="A1155" t="s">
        <v>477</v>
      </c>
      <c r="B1155">
        <v>0</v>
      </c>
      <c r="K1155" s="12">
        <v>0</v>
      </c>
      <c r="L1155" s="12"/>
      <c r="M1155" s="12"/>
    </row>
    <row r="1156" spans="1:13" x14ac:dyDescent="0.25">
      <c r="A1156" t="s">
        <v>477</v>
      </c>
      <c r="B1156">
        <v>0</v>
      </c>
      <c r="K1156" s="12">
        <v>0</v>
      </c>
      <c r="L1156" s="12"/>
      <c r="M1156" s="12"/>
    </row>
    <row r="1157" spans="1:13" x14ac:dyDescent="0.25">
      <c r="A1157" t="s">
        <v>477</v>
      </c>
      <c r="B1157">
        <v>0</v>
      </c>
      <c r="K1157" s="12">
        <v>0</v>
      </c>
      <c r="L1157" s="12"/>
      <c r="M1157" s="12"/>
    </row>
    <row r="1158" spans="1:13" x14ac:dyDescent="0.25">
      <c r="A1158" t="s">
        <v>477</v>
      </c>
      <c r="B1158">
        <v>0</v>
      </c>
      <c r="K1158" s="12">
        <v>0</v>
      </c>
      <c r="L1158" s="12"/>
      <c r="M1158" s="12"/>
    </row>
    <row r="1159" spans="1:13" x14ac:dyDescent="0.25">
      <c r="A1159" t="s">
        <v>477</v>
      </c>
      <c r="B1159">
        <v>0</v>
      </c>
      <c r="K1159" s="12">
        <v>0</v>
      </c>
      <c r="L1159" s="12"/>
      <c r="M1159" s="12"/>
    </row>
    <row r="1160" spans="1:13" x14ac:dyDescent="0.25">
      <c r="A1160" t="s">
        <v>477</v>
      </c>
      <c r="B1160">
        <v>0</v>
      </c>
      <c r="K1160" s="12">
        <v>0</v>
      </c>
      <c r="L1160" s="12"/>
      <c r="M1160" s="12"/>
    </row>
    <row r="1161" spans="1:13" x14ac:dyDescent="0.25">
      <c r="A1161" t="s">
        <v>477</v>
      </c>
      <c r="B1161">
        <v>0</v>
      </c>
      <c r="K1161" s="12">
        <v>0</v>
      </c>
      <c r="L1161" s="12"/>
      <c r="M1161" s="12"/>
    </row>
    <row r="1162" spans="1:13" x14ac:dyDescent="0.25">
      <c r="A1162" t="s">
        <v>477</v>
      </c>
      <c r="B1162">
        <v>0</v>
      </c>
      <c r="K1162" s="12">
        <v>0</v>
      </c>
      <c r="L1162" s="12"/>
      <c r="M1162" s="12"/>
    </row>
    <row r="1163" spans="1:13" x14ac:dyDescent="0.25">
      <c r="A1163" t="s">
        <v>477</v>
      </c>
      <c r="B1163">
        <v>0</v>
      </c>
      <c r="K1163" s="12">
        <v>0</v>
      </c>
      <c r="L1163" s="12"/>
      <c r="M1163" s="12"/>
    </row>
    <row r="1164" spans="1:13" x14ac:dyDescent="0.25">
      <c r="A1164" t="s">
        <v>477</v>
      </c>
      <c r="B1164">
        <v>0</v>
      </c>
      <c r="K1164" s="12">
        <v>0</v>
      </c>
      <c r="L1164" s="12"/>
      <c r="M1164" s="12"/>
    </row>
    <row r="1165" spans="1:13" x14ac:dyDescent="0.25">
      <c r="A1165" t="s">
        <v>477</v>
      </c>
      <c r="B1165">
        <v>0</v>
      </c>
      <c r="K1165" s="12">
        <v>1</v>
      </c>
      <c r="L1165" s="12"/>
      <c r="M1165" s="12"/>
    </row>
    <row r="1166" spans="1:13" x14ac:dyDescent="0.25">
      <c r="A1166" t="s">
        <v>477</v>
      </c>
      <c r="B1166">
        <v>0</v>
      </c>
      <c r="K1166" s="12">
        <v>1</v>
      </c>
      <c r="L1166" s="12"/>
      <c r="M1166" s="12"/>
    </row>
    <row r="1167" spans="1:13" x14ac:dyDescent="0.25">
      <c r="A1167" t="s">
        <v>477</v>
      </c>
      <c r="B1167">
        <v>0</v>
      </c>
      <c r="K1167" s="12">
        <v>1</v>
      </c>
      <c r="L1167" s="12"/>
      <c r="M1167" s="12"/>
    </row>
    <row r="1168" spans="1:13" x14ac:dyDescent="0.25">
      <c r="A1168" t="s">
        <v>477</v>
      </c>
      <c r="B1168">
        <v>0</v>
      </c>
      <c r="K1168" s="12">
        <v>1</v>
      </c>
      <c r="L1168" s="12"/>
      <c r="M1168" s="12"/>
    </row>
    <row r="1169" spans="1:13" x14ac:dyDescent="0.25">
      <c r="A1169" t="s">
        <v>477</v>
      </c>
      <c r="B1169">
        <v>0</v>
      </c>
      <c r="K1169" s="12">
        <v>1</v>
      </c>
      <c r="L1169" s="12"/>
      <c r="M1169" s="12"/>
    </row>
    <row r="1170" spans="1:13" x14ac:dyDescent="0.25">
      <c r="A1170" t="s">
        <v>477</v>
      </c>
      <c r="B1170">
        <v>0</v>
      </c>
      <c r="K1170" s="12">
        <v>1</v>
      </c>
      <c r="L1170" s="12"/>
      <c r="M1170" s="12"/>
    </row>
    <row r="1171" spans="1:13" x14ac:dyDescent="0.25">
      <c r="A1171" t="s">
        <v>477</v>
      </c>
      <c r="B1171">
        <v>0</v>
      </c>
      <c r="K1171" s="12">
        <v>1</v>
      </c>
      <c r="L1171" s="12"/>
      <c r="M1171" s="12"/>
    </row>
    <row r="1172" spans="1:13" x14ac:dyDescent="0.25">
      <c r="A1172" t="s">
        <v>477</v>
      </c>
      <c r="B1172">
        <v>0</v>
      </c>
      <c r="K1172" s="12">
        <v>1</v>
      </c>
      <c r="L1172" s="12"/>
      <c r="M1172" s="12"/>
    </row>
    <row r="1173" spans="1:13" x14ac:dyDescent="0.25">
      <c r="A1173" t="s">
        <v>477</v>
      </c>
      <c r="B1173">
        <v>0</v>
      </c>
      <c r="K1173" s="12">
        <v>1</v>
      </c>
      <c r="L1173" s="12"/>
      <c r="M1173" s="12"/>
    </row>
    <row r="1174" spans="1:13" x14ac:dyDescent="0.25">
      <c r="A1174" t="s">
        <v>757</v>
      </c>
      <c r="B1174">
        <v>0</v>
      </c>
      <c r="K1174" s="12">
        <v>1</v>
      </c>
      <c r="L1174" s="12"/>
      <c r="M1174" s="12"/>
    </row>
    <row r="1175" spans="1:13" x14ac:dyDescent="0.25">
      <c r="A1175" t="s">
        <v>757</v>
      </c>
      <c r="B1175">
        <v>0</v>
      </c>
      <c r="K1175" s="12">
        <v>1</v>
      </c>
      <c r="L1175" s="12"/>
      <c r="M1175" s="12"/>
    </row>
    <row r="1176" spans="1:13" x14ac:dyDescent="0.25">
      <c r="A1176" t="s">
        <v>757</v>
      </c>
      <c r="B1176">
        <v>0</v>
      </c>
      <c r="K1176" s="12">
        <v>1</v>
      </c>
      <c r="L1176" s="12"/>
      <c r="M1176" s="12"/>
    </row>
    <row r="1177" spans="1:13" x14ac:dyDescent="0.25">
      <c r="A1177" t="s">
        <v>757</v>
      </c>
      <c r="B1177">
        <v>0</v>
      </c>
      <c r="K1177" s="12">
        <v>1</v>
      </c>
      <c r="L1177" s="12"/>
      <c r="M1177" s="12"/>
    </row>
    <row r="1178" spans="1:13" x14ac:dyDescent="0.25">
      <c r="A1178" t="s">
        <v>757</v>
      </c>
      <c r="B1178">
        <v>0</v>
      </c>
      <c r="K1178" s="12">
        <v>1</v>
      </c>
      <c r="L1178" s="12"/>
      <c r="M1178" s="12"/>
    </row>
    <row r="1179" spans="1:13" x14ac:dyDescent="0.25">
      <c r="A1179" t="s">
        <v>757</v>
      </c>
      <c r="B1179">
        <v>0</v>
      </c>
      <c r="K1179" s="12">
        <v>0</v>
      </c>
      <c r="L1179" s="12"/>
      <c r="M1179" s="12"/>
    </row>
    <row r="1180" spans="1:13" x14ac:dyDescent="0.25">
      <c r="A1180" t="s">
        <v>757</v>
      </c>
      <c r="B1180">
        <v>0</v>
      </c>
      <c r="K1180" s="12">
        <v>0</v>
      </c>
      <c r="L1180" s="12"/>
      <c r="M1180" s="12"/>
    </row>
    <row r="1181" spans="1:13" x14ac:dyDescent="0.25">
      <c r="A1181" t="s">
        <v>757</v>
      </c>
      <c r="B1181">
        <v>0</v>
      </c>
      <c r="K1181" s="12">
        <v>0</v>
      </c>
      <c r="L1181" s="12"/>
      <c r="M1181" s="12"/>
    </row>
    <row r="1182" spans="1:13" x14ac:dyDescent="0.25">
      <c r="A1182" t="s">
        <v>757</v>
      </c>
      <c r="B1182">
        <v>0</v>
      </c>
      <c r="K1182" s="12">
        <v>0</v>
      </c>
      <c r="L1182" s="12"/>
      <c r="M1182" s="12"/>
    </row>
    <row r="1183" spans="1:13" x14ac:dyDescent="0.25">
      <c r="A1183" t="s">
        <v>757</v>
      </c>
      <c r="B1183">
        <v>0</v>
      </c>
      <c r="K1183" s="12">
        <v>0</v>
      </c>
      <c r="L1183" s="12"/>
      <c r="M1183" s="12"/>
    </row>
    <row r="1184" spans="1:13" x14ac:dyDescent="0.25">
      <c r="A1184" t="s">
        <v>757</v>
      </c>
      <c r="B1184">
        <v>0</v>
      </c>
      <c r="K1184" s="12">
        <v>0</v>
      </c>
      <c r="L1184" s="12"/>
      <c r="M1184" s="12"/>
    </row>
    <row r="1185" spans="1:13" x14ac:dyDescent="0.25">
      <c r="A1185" t="s">
        <v>757</v>
      </c>
      <c r="B1185">
        <v>0</v>
      </c>
      <c r="K1185" s="12">
        <v>0</v>
      </c>
      <c r="L1185" s="12"/>
      <c r="M1185" s="12"/>
    </row>
    <row r="1186" spans="1:13" x14ac:dyDescent="0.25">
      <c r="A1186" t="s">
        <v>757</v>
      </c>
      <c r="B1186">
        <v>0</v>
      </c>
      <c r="K1186" s="12">
        <v>0</v>
      </c>
      <c r="L1186" s="12"/>
      <c r="M1186" s="12"/>
    </row>
    <row r="1187" spans="1:13" x14ac:dyDescent="0.25">
      <c r="A1187" t="s">
        <v>757</v>
      </c>
      <c r="B1187">
        <v>0</v>
      </c>
      <c r="K1187" s="12">
        <v>0</v>
      </c>
      <c r="L1187" s="12"/>
      <c r="M1187" s="12"/>
    </row>
    <row r="1188" spans="1:13" x14ac:dyDescent="0.25">
      <c r="A1188" t="s">
        <v>757</v>
      </c>
      <c r="B1188">
        <v>0</v>
      </c>
      <c r="K1188" s="12">
        <v>0</v>
      </c>
      <c r="L1188" s="12"/>
      <c r="M1188" s="12"/>
    </row>
    <row r="1189" spans="1:13" x14ac:dyDescent="0.25">
      <c r="A1189" t="s">
        <v>757</v>
      </c>
      <c r="B1189">
        <v>0</v>
      </c>
      <c r="K1189" s="12">
        <v>0</v>
      </c>
      <c r="L1189" s="12"/>
      <c r="M1189" s="12"/>
    </row>
    <row r="1190" spans="1:13" x14ac:dyDescent="0.25">
      <c r="A1190" t="s">
        <v>757</v>
      </c>
      <c r="B1190">
        <v>0</v>
      </c>
      <c r="K1190" s="12">
        <v>0</v>
      </c>
      <c r="L1190" s="12"/>
      <c r="M1190" s="12"/>
    </row>
    <row r="1191" spans="1:13" x14ac:dyDescent="0.25">
      <c r="A1191" t="s">
        <v>757</v>
      </c>
      <c r="B1191">
        <v>0</v>
      </c>
      <c r="K1191" s="12">
        <v>0</v>
      </c>
      <c r="L1191" s="12"/>
      <c r="M1191" s="12"/>
    </row>
    <row r="1192" spans="1:13" x14ac:dyDescent="0.25">
      <c r="A1192" t="s">
        <v>757</v>
      </c>
      <c r="B1192">
        <v>0</v>
      </c>
      <c r="K1192" s="12">
        <v>0</v>
      </c>
      <c r="L1192" s="12"/>
      <c r="M1192" s="12"/>
    </row>
    <row r="1193" spans="1:13" x14ac:dyDescent="0.25">
      <c r="A1193" t="s">
        <v>757</v>
      </c>
      <c r="B1193">
        <v>0</v>
      </c>
      <c r="K1193" s="12">
        <v>0</v>
      </c>
      <c r="L1193" s="12"/>
      <c r="M1193" s="12"/>
    </row>
    <row r="1194" spans="1:13" x14ac:dyDescent="0.25">
      <c r="A1194" t="s">
        <v>757</v>
      </c>
      <c r="B1194">
        <v>0</v>
      </c>
      <c r="K1194" s="12">
        <v>0</v>
      </c>
      <c r="L1194" s="12"/>
      <c r="M1194" s="12"/>
    </row>
    <row r="1195" spans="1:13" x14ac:dyDescent="0.25">
      <c r="A1195" t="s">
        <v>757</v>
      </c>
      <c r="B1195">
        <v>0</v>
      </c>
      <c r="K1195" s="12">
        <v>0</v>
      </c>
      <c r="L1195" s="12"/>
      <c r="M1195" s="12"/>
    </row>
    <row r="1196" spans="1:13" x14ac:dyDescent="0.25">
      <c r="A1196" t="s">
        <v>757</v>
      </c>
      <c r="B1196">
        <v>0</v>
      </c>
      <c r="K1196" s="12">
        <v>0</v>
      </c>
      <c r="L1196" s="12"/>
      <c r="M1196" s="12"/>
    </row>
    <row r="1197" spans="1:13" x14ac:dyDescent="0.25">
      <c r="A1197" t="s">
        <v>757</v>
      </c>
      <c r="B1197">
        <v>0</v>
      </c>
      <c r="K1197" s="12">
        <v>0</v>
      </c>
      <c r="L1197" s="12"/>
      <c r="M1197" s="12"/>
    </row>
    <row r="1198" spans="1:13" x14ac:dyDescent="0.25">
      <c r="A1198" t="s">
        <v>477</v>
      </c>
      <c r="B1198">
        <v>0</v>
      </c>
      <c r="K1198" s="12">
        <v>0</v>
      </c>
      <c r="L1198" s="12"/>
      <c r="M1198" s="12"/>
    </row>
    <row r="1199" spans="1:13" x14ac:dyDescent="0.25">
      <c r="A1199" t="s">
        <v>477</v>
      </c>
      <c r="B1199">
        <v>0</v>
      </c>
      <c r="K1199" s="12">
        <v>0</v>
      </c>
      <c r="L1199" s="12"/>
      <c r="M1199" s="12"/>
    </row>
    <row r="1200" spans="1:13" x14ac:dyDescent="0.25">
      <c r="A1200" t="s">
        <v>477</v>
      </c>
      <c r="B1200">
        <v>0</v>
      </c>
      <c r="K1200" s="12">
        <v>0</v>
      </c>
      <c r="L1200" s="12"/>
      <c r="M1200" s="12"/>
    </row>
    <row r="1201" spans="1:13" x14ac:dyDescent="0.25">
      <c r="A1201" t="s">
        <v>477</v>
      </c>
      <c r="B1201">
        <v>0</v>
      </c>
      <c r="K1201" s="12">
        <v>0</v>
      </c>
      <c r="L1201" s="12"/>
      <c r="M1201" s="12"/>
    </row>
    <row r="1202" spans="1:13" x14ac:dyDescent="0.25">
      <c r="A1202" t="s">
        <v>477</v>
      </c>
      <c r="B1202">
        <v>0</v>
      </c>
      <c r="K1202" s="12">
        <v>0</v>
      </c>
      <c r="L1202" s="12"/>
      <c r="M1202" s="12"/>
    </row>
    <row r="1203" spans="1:13" x14ac:dyDescent="0.25">
      <c r="A1203" t="s">
        <v>477</v>
      </c>
      <c r="B1203">
        <v>0</v>
      </c>
      <c r="K1203" s="12">
        <v>0</v>
      </c>
      <c r="L1203" s="12"/>
      <c r="M1203" s="12"/>
    </row>
    <row r="1204" spans="1:13" x14ac:dyDescent="0.25">
      <c r="A1204" t="s">
        <v>477</v>
      </c>
      <c r="B1204">
        <v>0</v>
      </c>
      <c r="K1204" s="12">
        <v>0</v>
      </c>
      <c r="L1204" s="12"/>
      <c r="M1204" s="12"/>
    </row>
    <row r="1205" spans="1:13" x14ac:dyDescent="0.25">
      <c r="A1205" t="s">
        <v>477</v>
      </c>
      <c r="B1205">
        <v>0</v>
      </c>
      <c r="K1205" s="12">
        <v>0</v>
      </c>
      <c r="L1205" s="12"/>
      <c r="M1205" s="12"/>
    </row>
    <row r="1206" spans="1:13" x14ac:dyDescent="0.25">
      <c r="A1206" t="s">
        <v>477</v>
      </c>
      <c r="B1206">
        <v>0</v>
      </c>
      <c r="K1206" s="12">
        <v>0</v>
      </c>
      <c r="L1206" s="12"/>
      <c r="M1206" s="12"/>
    </row>
    <row r="1207" spans="1:13" x14ac:dyDescent="0.25">
      <c r="A1207" t="s">
        <v>477</v>
      </c>
      <c r="B1207">
        <v>0</v>
      </c>
      <c r="K1207" s="12">
        <v>1</v>
      </c>
      <c r="L1207" s="12"/>
      <c r="M1207" s="12"/>
    </row>
    <row r="1208" spans="1:13" x14ac:dyDescent="0.25">
      <c r="A1208" t="s">
        <v>477</v>
      </c>
      <c r="B1208">
        <v>0</v>
      </c>
      <c r="K1208" s="12">
        <v>1</v>
      </c>
      <c r="L1208" s="12"/>
      <c r="M1208" s="12"/>
    </row>
    <row r="1209" spans="1:13" x14ac:dyDescent="0.25">
      <c r="A1209" t="s">
        <v>477</v>
      </c>
      <c r="B1209">
        <v>0</v>
      </c>
      <c r="K1209" s="12">
        <v>1</v>
      </c>
      <c r="L1209" s="12"/>
      <c r="M1209" s="12"/>
    </row>
    <row r="1210" spans="1:13" x14ac:dyDescent="0.25">
      <c r="A1210" t="s">
        <v>477</v>
      </c>
      <c r="B1210">
        <v>0</v>
      </c>
      <c r="K1210" s="12">
        <v>1</v>
      </c>
      <c r="L1210" s="12"/>
      <c r="M1210" s="12"/>
    </row>
    <row r="1211" spans="1:13" x14ac:dyDescent="0.25">
      <c r="A1211" t="s">
        <v>477</v>
      </c>
      <c r="B1211">
        <v>0</v>
      </c>
      <c r="K1211" s="12">
        <v>1</v>
      </c>
      <c r="L1211" s="12"/>
      <c r="M1211" s="12"/>
    </row>
    <row r="1212" spans="1:13" x14ac:dyDescent="0.25">
      <c r="A1212" t="s">
        <v>67</v>
      </c>
      <c r="B1212">
        <v>0</v>
      </c>
      <c r="K1212" s="12">
        <v>1</v>
      </c>
      <c r="L1212" s="12"/>
      <c r="M1212" s="12"/>
    </row>
    <row r="1213" spans="1:13" x14ac:dyDescent="0.25">
      <c r="A1213" t="s">
        <v>67</v>
      </c>
      <c r="B1213">
        <v>0</v>
      </c>
      <c r="K1213" s="12">
        <v>1</v>
      </c>
      <c r="L1213" s="12"/>
      <c r="M1213" s="12"/>
    </row>
    <row r="1214" spans="1:13" x14ac:dyDescent="0.25">
      <c r="A1214" t="s">
        <v>67</v>
      </c>
      <c r="B1214">
        <v>0</v>
      </c>
      <c r="K1214" s="12">
        <v>1</v>
      </c>
      <c r="L1214" s="12"/>
      <c r="M1214" s="12"/>
    </row>
    <row r="1215" spans="1:13" x14ac:dyDescent="0.25">
      <c r="A1215" t="s">
        <v>67</v>
      </c>
      <c r="B1215">
        <v>0</v>
      </c>
      <c r="K1215" s="12">
        <v>1</v>
      </c>
      <c r="L1215" s="12"/>
      <c r="M1215" s="12"/>
    </row>
    <row r="1216" spans="1:13" x14ac:dyDescent="0.25">
      <c r="A1216" t="s">
        <v>67</v>
      </c>
      <c r="B1216">
        <v>0</v>
      </c>
      <c r="K1216" s="12">
        <v>1</v>
      </c>
      <c r="L1216" s="12"/>
      <c r="M1216" s="12"/>
    </row>
    <row r="1217" spans="1:13" x14ac:dyDescent="0.25">
      <c r="A1217" t="s">
        <v>67</v>
      </c>
      <c r="B1217">
        <v>0</v>
      </c>
      <c r="K1217" s="12">
        <v>1</v>
      </c>
      <c r="L1217" s="12"/>
      <c r="M1217" s="12"/>
    </row>
    <row r="1218" spans="1:13" x14ac:dyDescent="0.25">
      <c r="A1218" t="s">
        <v>799</v>
      </c>
      <c r="B1218">
        <v>0</v>
      </c>
      <c r="K1218" s="12">
        <v>1</v>
      </c>
      <c r="L1218" s="12"/>
      <c r="M1218" s="12"/>
    </row>
    <row r="1219" spans="1:13" x14ac:dyDescent="0.25">
      <c r="A1219" t="s">
        <v>799</v>
      </c>
      <c r="B1219">
        <v>0</v>
      </c>
      <c r="K1219" s="12">
        <v>1</v>
      </c>
      <c r="L1219" s="12"/>
      <c r="M1219" s="12"/>
    </row>
    <row r="1220" spans="1:13" x14ac:dyDescent="0.25">
      <c r="A1220" t="s">
        <v>799</v>
      </c>
      <c r="B1220">
        <v>0</v>
      </c>
      <c r="K1220" s="12">
        <v>1</v>
      </c>
      <c r="L1220" s="12"/>
      <c r="M1220" s="12"/>
    </row>
    <row r="1221" spans="1:13" x14ac:dyDescent="0.25">
      <c r="A1221" t="s">
        <v>799</v>
      </c>
      <c r="B1221">
        <v>0</v>
      </c>
      <c r="K1221" s="12">
        <v>0</v>
      </c>
      <c r="L1221" s="12"/>
      <c r="M1221" s="12"/>
    </row>
    <row r="1222" spans="1:13" x14ac:dyDescent="0.25">
      <c r="A1222" t="s">
        <v>799</v>
      </c>
      <c r="B1222">
        <v>0</v>
      </c>
      <c r="K1222" s="12">
        <v>0</v>
      </c>
      <c r="L1222" s="12"/>
      <c r="M1222" s="12"/>
    </row>
    <row r="1223" spans="1:13" x14ac:dyDescent="0.25">
      <c r="A1223" t="s">
        <v>799</v>
      </c>
      <c r="B1223">
        <v>0</v>
      </c>
      <c r="K1223" s="12">
        <v>0</v>
      </c>
      <c r="L1223" s="12"/>
      <c r="M1223" s="12"/>
    </row>
    <row r="1224" spans="1:13" x14ac:dyDescent="0.25">
      <c r="A1224" t="s">
        <v>799</v>
      </c>
      <c r="B1224">
        <v>0</v>
      </c>
      <c r="K1224" s="12">
        <v>0</v>
      </c>
      <c r="L1224" s="12"/>
      <c r="M1224" s="12"/>
    </row>
    <row r="1225" spans="1:13" x14ac:dyDescent="0.25">
      <c r="A1225" t="s">
        <v>799</v>
      </c>
      <c r="B1225">
        <v>0</v>
      </c>
      <c r="K1225" s="12">
        <v>0</v>
      </c>
      <c r="L1225" s="12"/>
      <c r="M1225" s="12"/>
    </row>
    <row r="1226" spans="1:13" x14ac:dyDescent="0.25">
      <c r="A1226" t="s">
        <v>799</v>
      </c>
      <c r="B1226">
        <v>0</v>
      </c>
      <c r="K1226" s="12">
        <v>0</v>
      </c>
      <c r="L1226" s="12"/>
      <c r="M1226" s="12"/>
    </row>
    <row r="1227" spans="1:13" x14ac:dyDescent="0.25">
      <c r="A1227" t="s">
        <v>799</v>
      </c>
      <c r="B1227">
        <v>0</v>
      </c>
      <c r="K1227" s="12">
        <v>0</v>
      </c>
      <c r="L1227" s="12"/>
      <c r="M1227" s="12"/>
    </row>
    <row r="1228" spans="1:13" x14ac:dyDescent="0.25">
      <c r="A1228" t="s">
        <v>799</v>
      </c>
      <c r="B1228">
        <v>0</v>
      </c>
      <c r="K1228" s="12">
        <v>0</v>
      </c>
      <c r="L1228" s="12"/>
      <c r="M1228" s="12"/>
    </row>
    <row r="1229" spans="1:13" x14ac:dyDescent="0.25">
      <c r="A1229" t="s">
        <v>799</v>
      </c>
      <c r="B1229">
        <v>0</v>
      </c>
      <c r="K1229" s="12">
        <v>0</v>
      </c>
      <c r="L1229" s="12"/>
      <c r="M1229" s="12"/>
    </row>
    <row r="1230" spans="1:13" x14ac:dyDescent="0.25">
      <c r="A1230" t="s">
        <v>799</v>
      </c>
      <c r="B1230">
        <v>0</v>
      </c>
      <c r="K1230" s="12">
        <v>0</v>
      </c>
      <c r="L1230" s="12"/>
      <c r="M1230" s="12"/>
    </row>
    <row r="1231" spans="1:13" x14ac:dyDescent="0.25">
      <c r="A1231" t="s">
        <v>799</v>
      </c>
      <c r="B1231">
        <v>0</v>
      </c>
      <c r="K1231" s="12">
        <v>0</v>
      </c>
      <c r="L1231" s="12"/>
      <c r="M1231" s="12"/>
    </row>
    <row r="1232" spans="1:13" x14ac:dyDescent="0.25">
      <c r="A1232" t="s">
        <v>799</v>
      </c>
      <c r="B1232">
        <v>0</v>
      </c>
      <c r="K1232" s="12">
        <v>0</v>
      </c>
      <c r="L1232" s="12"/>
      <c r="M1232" s="12"/>
    </row>
    <row r="1233" spans="1:13" x14ac:dyDescent="0.25">
      <c r="A1233" t="s">
        <v>799</v>
      </c>
      <c r="B1233">
        <v>0</v>
      </c>
      <c r="K1233" s="12">
        <v>0</v>
      </c>
      <c r="L1233" s="12"/>
      <c r="M1233" s="12"/>
    </row>
    <row r="1234" spans="1:13" x14ac:dyDescent="0.25">
      <c r="A1234" t="s">
        <v>799</v>
      </c>
      <c r="B1234">
        <v>0</v>
      </c>
      <c r="K1234" s="12">
        <v>0</v>
      </c>
      <c r="L1234" s="12"/>
      <c r="M1234" s="12"/>
    </row>
    <row r="1235" spans="1:13" x14ac:dyDescent="0.25">
      <c r="A1235" t="s">
        <v>799</v>
      </c>
      <c r="B1235">
        <v>0</v>
      </c>
      <c r="K1235" s="12">
        <v>1</v>
      </c>
      <c r="L1235" s="12"/>
      <c r="M1235" s="12"/>
    </row>
    <row r="1236" spans="1:13" x14ac:dyDescent="0.25">
      <c r="A1236" t="s">
        <v>799</v>
      </c>
      <c r="B1236">
        <v>0</v>
      </c>
      <c r="K1236" s="12">
        <v>1</v>
      </c>
      <c r="L1236" s="12"/>
      <c r="M1236" s="12"/>
    </row>
    <row r="1237" spans="1:13" x14ac:dyDescent="0.25">
      <c r="A1237" t="s">
        <v>799</v>
      </c>
      <c r="B1237">
        <v>0</v>
      </c>
      <c r="K1237" s="12">
        <v>1</v>
      </c>
      <c r="L1237" s="12"/>
      <c r="M1237" s="12"/>
    </row>
    <row r="1238" spans="1:13" x14ac:dyDescent="0.25">
      <c r="A1238" t="s">
        <v>799</v>
      </c>
      <c r="B1238">
        <v>0</v>
      </c>
      <c r="K1238" s="12">
        <v>1</v>
      </c>
      <c r="L1238" s="12"/>
      <c r="M1238" s="12"/>
    </row>
    <row r="1239" spans="1:13" x14ac:dyDescent="0.25">
      <c r="A1239" t="s">
        <v>799</v>
      </c>
      <c r="B1239">
        <v>0</v>
      </c>
      <c r="K1239" s="12">
        <v>1</v>
      </c>
      <c r="L1239" s="12"/>
      <c r="M1239" s="12"/>
    </row>
    <row r="1240" spans="1:13" x14ac:dyDescent="0.25">
      <c r="A1240" t="s">
        <v>477</v>
      </c>
      <c r="B1240">
        <v>0</v>
      </c>
      <c r="K1240" s="12">
        <v>1</v>
      </c>
      <c r="L1240" s="12"/>
      <c r="M1240" s="12"/>
    </row>
    <row r="1241" spans="1:13" x14ac:dyDescent="0.25">
      <c r="A1241" t="s">
        <v>477</v>
      </c>
      <c r="B1241">
        <v>0</v>
      </c>
      <c r="K1241" s="12">
        <v>1</v>
      </c>
      <c r="L1241" s="12"/>
      <c r="M1241" s="12"/>
    </row>
    <row r="1242" spans="1:13" x14ac:dyDescent="0.25">
      <c r="A1242" t="s">
        <v>477</v>
      </c>
      <c r="B1242">
        <v>0</v>
      </c>
      <c r="K1242" s="12">
        <v>1</v>
      </c>
      <c r="L1242" s="12"/>
      <c r="M1242" s="12"/>
    </row>
    <row r="1243" spans="1:13" x14ac:dyDescent="0.25">
      <c r="A1243" t="s">
        <v>477</v>
      </c>
      <c r="B1243">
        <v>0</v>
      </c>
      <c r="K1243" s="12">
        <v>1</v>
      </c>
      <c r="L1243" s="12"/>
      <c r="M1243" s="12"/>
    </row>
    <row r="1244" spans="1:13" x14ac:dyDescent="0.25">
      <c r="A1244" t="s">
        <v>477</v>
      </c>
      <c r="B1244">
        <v>0</v>
      </c>
      <c r="K1244" s="12">
        <v>1</v>
      </c>
      <c r="L1244" s="12"/>
      <c r="M1244" s="12"/>
    </row>
    <row r="1245" spans="1:13" x14ac:dyDescent="0.25">
      <c r="A1245" t="s">
        <v>477</v>
      </c>
      <c r="B1245">
        <v>0</v>
      </c>
      <c r="K1245" s="12">
        <v>1</v>
      </c>
      <c r="L1245" s="12"/>
      <c r="M1245" s="12"/>
    </row>
    <row r="1246" spans="1:13" x14ac:dyDescent="0.25">
      <c r="A1246" t="s">
        <v>477</v>
      </c>
      <c r="B1246">
        <v>0</v>
      </c>
      <c r="K1246" s="12">
        <v>1</v>
      </c>
      <c r="L1246" s="12"/>
      <c r="M1246" s="12"/>
    </row>
    <row r="1247" spans="1:13" x14ac:dyDescent="0.25">
      <c r="A1247" t="s">
        <v>477</v>
      </c>
      <c r="B1247">
        <v>0</v>
      </c>
      <c r="K1247" s="12">
        <v>1</v>
      </c>
      <c r="L1247" s="12"/>
      <c r="M1247" s="12"/>
    </row>
    <row r="1248" spans="1:13" x14ac:dyDescent="0.25">
      <c r="A1248" t="s">
        <v>477</v>
      </c>
      <c r="B1248">
        <v>0</v>
      </c>
      <c r="K1248" s="12">
        <v>1</v>
      </c>
      <c r="L1248" s="12"/>
      <c r="M1248" s="12"/>
    </row>
    <row r="1249" spans="1:13" x14ac:dyDescent="0.25">
      <c r="A1249" t="s">
        <v>477</v>
      </c>
      <c r="B1249">
        <v>0</v>
      </c>
      <c r="K1249" s="12">
        <v>1</v>
      </c>
      <c r="L1249" s="12"/>
      <c r="M1249" s="12"/>
    </row>
    <row r="1250" spans="1:13" x14ac:dyDescent="0.25">
      <c r="A1250" t="s">
        <v>477</v>
      </c>
      <c r="B1250">
        <v>0</v>
      </c>
      <c r="K1250" s="12">
        <v>1</v>
      </c>
      <c r="L1250" s="12"/>
      <c r="M1250" s="12"/>
    </row>
    <row r="1251" spans="1:13" x14ac:dyDescent="0.25">
      <c r="A1251" t="s">
        <v>477</v>
      </c>
      <c r="B1251">
        <v>0</v>
      </c>
      <c r="K1251" s="12">
        <v>1</v>
      </c>
      <c r="L1251" s="12"/>
      <c r="M1251" s="12"/>
    </row>
    <row r="1252" spans="1:13" x14ac:dyDescent="0.25">
      <c r="A1252" t="s">
        <v>477</v>
      </c>
      <c r="B1252">
        <v>0</v>
      </c>
      <c r="K1252" s="12">
        <v>1</v>
      </c>
      <c r="L1252" s="12"/>
      <c r="M1252" s="12"/>
    </row>
    <row r="1253" spans="1:13" x14ac:dyDescent="0.25">
      <c r="A1253" t="s">
        <v>477</v>
      </c>
      <c r="B1253">
        <v>0</v>
      </c>
      <c r="K1253" s="12">
        <v>1</v>
      </c>
      <c r="L1253" s="12"/>
      <c r="M1253" s="12"/>
    </row>
    <row r="1254" spans="1:13" x14ac:dyDescent="0.25">
      <c r="A1254" t="s">
        <v>757</v>
      </c>
      <c r="B1254">
        <v>0</v>
      </c>
      <c r="K1254" s="12">
        <v>1</v>
      </c>
      <c r="L1254" s="12"/>
      <c r="M1254" s="12"/>
    </row>
    <row r="1255" spans="1:13" x14ac:dyDescent="0.25">
      <c r="A1255" t="s">
        <v>757</v>
      </c>
      <c r="B1255">
        <v>0</v>
      </c>
      <c r="K1255" s="12">
        <v>1</v>
      </c>
      <c r="L1255" s="12"/>
      <c r="M1255" s="12"/>
    </row>
    <row r="1256" spans="1:13" x14ac:dyDescent="0.25">
      <c r="A1256" t="s">
        <v>757</v>
      </c>
      <c r="B1256">
        <v>0</v>
      </c>
      <c r="K1256" s="12">
        <v>1</v>
      </c>
      <c r="L1256" s="12"/>
      <c r="M1256" s="12"/>
    </row>
    <row r="1257" spans="1:13" x14ac:dyDescent="0.25">
      <c r="A1257" t="s">
        <v>757</v>
      </c>
      <c r="B1257">
        <v>0</v>
      </c>
      <c r="K1257" s="12">
        <v>1</v>
      </c>
      <c r="L1257" s="12"/>
      <c r="M1257" s="12"/>
    </row>
    <row r="1258" spans="1:13" x14ac:dyDescent="0.25">
      <c r="A1258" t="s">
        <v>757</v>
      </c>
      <c r="B1258">
        <v>0</v>
      </c>
      <c r="K1258" s="12">
        <v>1</v>
      </c>
      <c r="L1258" s="12"/>
      <c r="M1258" s="12"/>
    </row>
    <row r="1259" spans="1:13" x14ac:dyDescent="0.25">
      <c r="A1259" t="s">
        <v>757</v>
      </c>
      <c r="B1259">
        <v>0</v>
      </c>
      <c r="K1259" s="12">
        <v>1</v>
      </c>
      <c r="L1259" s="12"/>
      <c r="M1259" s="12"/>
    </row>
    <row r="1260" spans="1:13" x14ac:dyDescent="0.25">
      <c r="A1260" t="s">
        <v>757</v>
      </c>
      <c r="B1260">
        <v>0</v>
      </c>
      <c r="K1260" s="12">
        <v>1</v>
      </c>
      <c r="L1260" s="12"/>
      <c r="M1260" s="12"/>
    </row>
    <row r="1261" spans="1:13" x14ac:dyDescent="0.25">
      <c r="A1261" t="s">
        <v>757</v>
      </c>
      <c r="B1261">
        <v>0</v>
      </c>
      <c r="K1261" s="12">
        <v>1</v>
      </c>
      <c r="L1261" s="12"/>
      <c r="M1261" s="12"/>
    </row>
    <row r="1262" spans="1:13" x14ac:dyDescent="0.25">
      <c r="A1262" t="s">
        <v>757</v>
      </c>
      <c r="B1262">
        <v>0</v>
      </c>
      <c r="K1262" s="12">
        <v>1</v>
      </c>
      <c r="L1262" s="12"/>
      <c r="M1262" s="12"/>
    </row>
    <row r="1263" spans="1:13" x14ac:dyDescent="0.25">
      <c r="A1263" t="s">
        <v>757</v>
      </c>
      <c r="B1263">
        <v>0</v>
      </c>
    </row>
    <row r="1264" spans="1:13" x14ac:dyDescent="0.25">
      <c r="A1264" t="s">
        <v>757</v>
      </c>
      <c r="B1264">
        <v>0</v>
      </c>
    </row>
    <row r="1265" spans="1:2" x14ac:dyDescent="0.25">
      <c r="A1265" t="s">
        <v>757</v>
      </c>
      <c r="B1265">
        <v>0</v>
      </c>
    </row>
    <row r="1266" spans="1:2" x14ac:dyDescent="0.25">
      <c r="A1266" t="s">
        <v>165</v>
      </c>
      <c r="B1266">
        <v>0</v>
      </c>
    </row>
    <row r="1267" spans="1:2" x14ac:dyDescent="0.25">
      <c r="A1267" t="s">
        <v>165</v>
      </c>
      <c r="B1267">
        <v>0</v>
      </c>
    </row>
    <row r="1268" spans="1:2" x14ac:dyDescent="0.25">
      <c r="A1268" t="s">
        <v>165</v>
      </c>
      <c r="B1268">
        <v>0</v>
      </c>
    </row>
    <row r="1269" spans="1:2" x14ac:dyDescent="0.25">
      <c r="A1269" t="s">
        <v>165</v>
      </c>
      <c r="B1269">
        <v>0</v>
      </c>
    </row>
    <row r="1270" spans="1:2" x14ac:dyDescent="0.25">
      <c r="A1270" t="s">
        <v>165</v>
      </c>
      <c r="B1270">
        <v>0</v>
      </c>
    </row>
    <row r="1271" spans="1:2" x14ac:dyDescent="0.25">
      <c r="A1271" t="s">
        <v>165</v>
      </c>
      <c r="B1271">
        <v>0</v>
      </c>
    </row>
    <row r="1272" spans="1:2" x14ac:dyDescent="0.25">
      <c r="A1272" t="s">
        <v>165</v>
      </c>
      <c r="B1272">
        <v>0</v>
      </c>
    </row>
    <row r="1273" spans="1:2" x14ac:dyDescent="0.25">
      <c r="A1273" t="s">
        <v>165</v>
      </c>
      <c r="B1273">
        <v>0</v>
      </c>
    </row>
    <row r="1274" spans="1:2" x14ac:dyDescent="0.25">
      <c r="A1274" t="s">
        <v>165</v>
      </c>
      <c r="B1274">
        <v>0</v>
      </c>
    </row>
    <row r="1275" spans="1:2" x14ac:dyDescent="0.25">
      <c r="A1275" t="s">
        <v>165</v>
      </c>
      <c r="B1275">
        <v>0</v>
      </c>
    </row>
    <row r="1276" spans="1:2" x14ac:dyDescent="0.25">
      <c r="A1276" t="s">
        <v>165</v>
      </c>
      <c r="B1276">
        <v>0</v>
      </c>
    </row>
    <row r="1277" spans="1:2" x14ac:dyDescent="0.25">
      <c r="A1277" t="s">
        <v>165</v>
      </c>
      <c r="B1277">
        <v>0</v>
      </c>
    </row>
    <row r="1278" spans="1:2" x14ac:dyDescent="0.25">
      <c r="A1278" t="s">
        <v>165</v>
      </c>
      <c r="B1278">
        <v>0</v>
      </c>
    </row>
    <row r="1279" spans="1:2" x14ac:dyDescent="0.25">
      <c r="A1279" t="s">
        <v>833</v>
      </c>
      <c r="B1279">
        <v>1</v>
      </c>
    </row>
    <row r="1280" spans="1:2" x14ac:dyDescent="0.25">
      <c r="A1280" t="s">
        <v>833</v>
      </c>
      <c r="B1280">
        <v>1</v>
      </c>
    </row>
    <row r="1281" spans="1:2" x14ac:dyDescent="0.25">
      <c r="A1281" t="s">
        <v>833</v>
      </c>
      <c r="B1281">
        <v>1</v>
      </c>
    </row>
    <row r="1282" spans="1:2" x14ac:dyDescent="0.25">
      <c r="A1282" t="s">
        <v>833</v>
      </c>
      <c r="B1282">
        <v>1</v>
      </c>
    </row>
    <row r="1283" spans="1:2" x14ac:dyDescent="0.25">
      <c r="A1283" t="s">
        <v>833</v>
      </c>
      <c r="B1283">
        <v>1</v>
      </c>
    </row>
    <row r="1284" spans="1:2" x14ac:dyDescent="0.25">
      <c r="A1284" t="s">
        <v>833</v>
      </c>
      <c r="B1284">
        <v>1</v>
      </c>
    </row>
    <row r="1285" spans="1:2" x14ac:dyDescent="0.25">
      <c r="A1285" t="s">
        <v>833</v>
      </c>
      <c r="B1285">
        <v>1</v>
      </c>
    </row>
    <row r="1286" spans="1:2" x14ac:dyDescent="0.25">
      <c r="A1286" t="s">
        <v>833</v>
      </c>
      <c r="B1286">
        <v>1</v>
      </c>
    </row>
    <row r="1287" spans="1:2" x14ac:dyDescent="0.25">
      <c r="A1287" t="s">
        <v>833</v>
      </c>
      <c r="B1287">
        <v>1</v>
      </c>
    </row>
    <row r="1288" spans="1:2" x14ac:dyDescent="0.25">
      <c r="A1288" t="s">
        <v>833</v>
      </c>
      <c r="B1288">
        <v>1</v>
      </c>
    </row>
    <row r="1289" spans="1:2" x14ac:dyDescent="0.25">
      <c r="A1289" t="s">
        <v>833</v>
      </c>
      <c r="B1289">
        <v>1</v>
      </c>
    </row>
    <row r="1290" spans="1:2" x14ac:dyDescent="0.25">
      <c r="A1290" t="s">
        <v>833</v>
      </c>
      <c r="B1290">
        <v>1</v>
      </c>
    </row>
    <row r="1291" spans="1:2" x14ac:dyDescent="0.25">
      <c r="A1291" t="s">
        <v>833</v>
      </c>
      <c r="B1291">
        <v>1</v>
      </c>
    </row>
    <row r="1292" spans="1:2" x14ac:dyDescent="0.25">
      <c r="A1292" t="s">
        <v>833</v>
      </c>
      <c r="B1292">
        <v>1</v>
      </c>
    </row>
    <row r="1293" spans="1:2" x14ac:dyDescent="0.25">
      <c r="A1293" t="s">
        <v>833</v>
      </c>
      <c r="B1293">
        <v>1</v>
      </c>
    </row>
    <row r="1294" spans="1:2" x14ac:dyDescent="0.25">
      <c r="A1294" t="s">
        <v>833</v>
      </c>
      <c r="B1294">
        <v>1</v>
      </c>
    </row>
    <row r="1295" spans="1:2" x14ac:dyDescent="0.25">
      <c r="A1295" t="s">
        <v>833</v>
      </c>
      <c r="B1295">
        <v>1</v>
      </c>
    </row>
    <row r="1296" spans="1:2" x14ac:dyDescent="0.25">
      <c r="A1296" t="s">
        <v>833</v>
      </c>
      <c r="B1296">
        <v>1</v>
      </c>
    </row>
    <row r="1297" spans="1:2" x14ac:dyDescent="0.25">
      <c r="A1297" t="s">
        <v>833</v>
      </c>
      <c r="B1297">
        <v>1</v>
      </c>
    </row>
    <row r="1298" spans="1:2" x14ac:dyDescent="0.25">
      <c r="A1298" t="s">
        <v>833</v>
      </c>
      <c r="B1298">
        <v>1</v>
      </c>
    </row>
    <row r="1299" spans="1:2" x14ac:dyDescent="0.25">
      <c r="A1299" t="s">
        <v>833</v>
      </c>
      <c r="B1299">
        <v>1</v>
      </c>
    </row>
    <row r="1300" spans="1:2" x14ac:dyDescent="0.25">
      <c r="A1300" t="s">
        <v>833</v>
      </c>
      <c r="B1300">
        <v>1</v>
      </c>
    </row>
    <row r="1301" spans="1:2" x14ac:dyDescent="0.25">
      <c r="A1301" t="s">
        <v>833</v>
      </c>
      <c r="B1301">
        <v>1</v>
      </c>
    </row>
    <row r="1302" spans="1:2" x14ac:dyDescent="0.25">
      <c r="A1302" t="s">
        <v>833</v>
      </c>
      <c r="B1302">
        <v>1</v>
      </c>
    </row>
    <row r="1303" spans="1:2" x14ac:dyDescent="0.25">
      <c r="A1303" t="s">
        <v>833</v>
      </c>
      <c r="B1303">
        <v>1</v>
      </c>
    </row>
    <row r="1304" spans="1:2" x14ac:dyDescent="0.25">
      <c r="A1304" t="s">
        <v>833</v>
      </c>
      <c r="B1304">
        <v>1</v>
      </c>
    </row>
    <row r="1305" spans="1:2" x14ac:dyDescent="0.25">
      <c r="A1305" t="s">
        <v>833</v>
      </c>
      <c r="B1305">
        <v>1</v>
      </c>
    </row>
    <row r="1306" spans="1:2" x14ac:dyDescent="0.25">
      <c r="A1306" t="s">
        <v>833</v>
      </c>
      <c r="B1306">
        <v>1</v>
      </c>
    </row>
    <row r="1307" spans="1:2" x14ac:dyDescent="0.25">
      <c r="A1307" t="s">
        <v>833</v>
      </c>
      <c r="B1307">
        <v>1</v>
      </c>
    </row>
    <row r="1308" spans="1:2" x14ac:dyDescent="0.25">
      <c r="A1308" t="s">
        <v>833</v>
      </c>
      <c r="B1308">
        <v>1</v>
      </c>
    </row>
    <row r="1309" spans="1:2" x14ac:dyDescent="0.25">
      <c r="A1309" t="s">
        <v>833</v>
      </c>
      <c r="B1309">
        <v>1</v>
      </c>
    </row>
    <row r="1310" spans="1:2" x14ac:dyDescent="0.25">
      <c r="A1310" t="s">
        <v>833</v>
      </c>
      <c r="B1310">
        <v>1</v>
      </c>
    </row>
    <row r="1311" spans="1:2" x14ac:dyDescent="0.25">
      <c r="A1311" t="s">
        <v>833</v>
      </c>
      <c r="B1311">
        <v>1</v>
      </c>
    </row>
    <row r="1312" spans="1:2" x14ac:dyDescent="0.25">
      <c r="A1312" t="s">
        <v>833</v>
      </c>
      <c r="B1312">
        <v>1</v>
      </c>
    </row>
    <row r="1313" spans="1:2" x14ac:dyDescent="0.25">
      <c r="A1313" t="s">
        <v>757</v>
      </c>
      <c r="B1313">
        <v>0</v>
      </c>
    </row>
    <row r="1314" spans="1:2" x14ac:dyDescent="0.25">
      <c r="A1314" t="s">
        <v>757</v>
      </c>
      <c r="B1314">
        <v>0</v>
      </c>
    </row>
    <row r="1315" spans="1:2" x14ac:dyDescent="0.25">
      <c r="A1315" t="s">
        <v>757</v>
      </c>
      <c r="B1315">
        <v>0</v>
      </c>
    </row>
    <row r="1316" spans="1:2" x14ac:dyDescent="0.25">
      <c r="A1316" t="s">
        <v>757</v>
      </c>
      <c r="B1316">
        <v>0</v>
      </c>
    </row>
    <row r="1317" spans="1:2" x14ac:dyDescent="0.25">
      <c r="A1317" t="s">
        <v>757</v>
      </c>
      <c r="B1317">
        <v>0</v>
      </c>
    </row>
    <row r="1318" spans="1:2" x14ac:dyDescent="0.25">
      <c r="A1318" t="s">
        <v>757</v>
      </c>
      <c r="B1318">
        <v>0</v>
      </c>
    </row>
    <row r="1319" spans="1:2" x14ac:dyDescent="0.25">
      <c r="A1319" t="s">
        <v>757</v>
      </c>
      <c r="B1319">
        <v>0</v>
      </c>
    </row>
    <row r="1320" spans="1:2" x14ac:dyDescent="0.25">
      <c r="A1320" t="s">
        <v>757</v>
      </c>
      <c r="B1320">
        <v>0</v>
      </c>
    </row>
    <row r="1321" spans="1:2" x14ac:dyDescent="0.25">
      <c r="A1321" t="s">
        <v>757</v>
      </c>
      <c r="B1321">
        <v>0</v>
      </c>
    </row>
    <row r="1322" spans="1:2" x14ac:dyDescent="0.25">
      <c r="A1322" t="s">
        <v>757</v>
      </c>
      <c r="B1322">
        <v>0</v>
      </c>
    </row>
    <row r="1323" spans="1:2" x14ac:dyDescent="0.25">
      <c r="A1323" t="s">
        <v>757</v>
      </c>
      <c r="B1323">
        <v>0</v>
      </c>
    </row>
    <row r="1324" spans="1:2" x14ac:dyDescent="0.25">
      <c r="A1324" t="s">
        <v>757</v>
      </c>
      <c r="B1324">
        <v>0</v>
      </c>
    </row>
    <row r="1325" spans="1:2" x14ac:dyDescent="0.25">
      <c r="A1325" t="s">
        <v>833</v>
      </c>
      <c r="B1325">
        <v>0</v>
      </c>
    </row>
    <row r="1326" spans="1:2" x14ac:dyDescent="0.25">
      <c r="A1326" t="s">
        <v>833</v>
      </c>
      <c r="B1326">
        <v>0</v>
      </c>
    </row>
    <row r="1327" spans="1:2" x14ac:dyDescent="0.25">
      <c r="A1327" t="s">
        <v>833</v>
      </c>
      <c r="B1327">
        <v>0</v>
      </c>
    </row>
    <row r="1328" spans="1:2" x14ac:dyDescent="0.25">
      <c r="A1328" t="s">
        <v>833</v>
      </c>
      <c r="B1328">
        <v>0</v>
      </c>
    </row>
    <row r="1329" spans="1:2" x14ac:dyDescent="0.25">
      <c r="A1329" t="s">
        <v>833</v>
      </c>
      <c r="B1329">
        <v>0</v>
      </c>
    </row>
    <row r="1330" spans="1:2" x14ac:dyDescent="0.25">
      <c r="A1330" t="s">
        <v>833</v>
      </c>
      <c r="B1330">
        <v>0</v>
      </c>
    </row>
    <row r="1331" spans="1:2" x14ac:dyDescent="0.25">
      <c r="A1331" t="s">
        <v>833</v>
      </c>
      <c r="B1331">
        <v>0</v>
      </c>
    </row>
    <row r="1332" spans="1:2" x14ac:dyDescent="0.25">
      <c r="A1332" t="s">
        <v>833</v>
      </c>
      <c r="B1332">
        <v>0</v>
      </c>
    </row>
    <row r="1333" spans="1:2" x14ac:dyDescent="0.25">
      <c r="A1333" t="s">
        <v>833</v>
      </c>
      <c r="B1333">
        <v>0</v>
      </c>
    </row>
    <row r="1334" spans="1:2" x14ac:dyDescent="0.25">
      <c r="A1334" t="s">
        <v>833</v>
      </c>
      <c r="B1334">
        <v>0</v>
      </c>
    </row>
    <row r="1335" spans="1:2" x14ac:dyDescent="0.25">
      <c r="A1335" t="s">
        <v>833</v>
      </c>
      <c r="B1335">
        <v>0</v>
      </c>
    </row>
    <row r="1336" spans="1:2" x14ac:dyDescent="0.25">
      <c r="A1336" t="s">
        <v>833</v>
      </c>
      <c r="B1336">
        <v>0</v>
      </c>
    </row>
    <row r="1337" spans="1:2" x14ac:dyDescent="0.25">
      <c r="A1337" t="s">
        <v>833</v>
      </c>
      <c r="B1337">
        <v>0</v>
      </c>
    </row>
    <row r="1338" spans="1:2" x14ac:dyDescent="0.25">
      <c r="A1338" t="s">
        <v>833</v>
      </c>
      <c r="B1338">
        <v>0</v>
      </c>
    </row>
    <row r="1339" spans="1:2" x14ac:dyDescent="0.25">
      <c r="A1339" t="s">
        <v>833</v>
      </c>
      <c r="B1339">
        <v>0</v>
      </c>
    </row>
    <row r="1340" spans="1:2" x14ac:dyDescent="0.25">
      <c r="A1340" t="s">
        <v>833</v>
      </c>
      <c r="B1340">
        <v>0</v>
      </c>
    </row>
    <row r="1341" spans="1:2" x14ac:dyDescent="0.25">
      <c r="A1341" t="s">
        <v>833</v>
      </c>
      <c r="B1341">
        <v>0</v>
      </c>
    </row>
    <row r="1342" spans="1:2" x14ac:dyDescent="0.25">
      <c r="A1342" t="s">
        <v>865</v>
      </c>
      <c r="B1342">
        <v>0</v>
      </c>
    </row>
    <row r="1343" spans="1:2" x14ac:dyDescent="0.25">
      <c r="A1343" t="s">
        <v>865</v>
      </c>
      <c r="B1343">
        <v>0</v>
      </c>
    </row>
    <row r="1344" spans="1:2" x14ac:dyDescent="0.25">
      <c r="A1344" t="s">
        <v>865</v>
      </c>
      <c r="B1344">
        <v>0</v>
      </c>
    </row>
    <row r="1345" spans="1:2" x14ac:dyDescent="0.25">
      <c r="A1345" t="s">
        <v>865</v>
      </c>
      <c r="B1345">
        <v>0</v>
      </c>
    </row>
    <row r="1346" spans="1:2" x14ac:dyDescent="0.25">
      <c r="A1346" t="s">
        <v>865</v>
      </c>
      <c r="B1346">
        <v>0</v>
      </c>
    </row>
    <row r="1347" spans="1:2" x14ac:dyDescent="0.25">
      <c r="A1347" t="s">
        <v>865</v>
      </c>
      <c r="B1347">
        <v>0</v>
      </c>
    </row>
    <row r="1348" spans="1:2" x14ac:dyDescent="0.25">
      <c r="A1348" t="s">
        <v>865</v>
      </c>
      <c r="B1348">
        <v>0</v>
      </c>
    </row>
    <row r="1349" spans="1:2" x14ac:dyDescent="0.25">
      <c r="A1349" t="s">
        <v>865</v>
      </c>
      <c r="B1349">
        <v>0</v>
      </c>
    </row>
    <row r="1350" spans="1:2" x14ac:dyDescent="0.25">
      <c r="A1350" t="s">
        <v>799</v>
      </c>
      <c r="B1350">
        <v>0</v>
      </c>
    </row>
    <row r="1351" spans="1:2" x14ac:dyDescent="0.25">
      <c r="A1351" t="s">
        <v>799</v>
      </c>
      <c r="B1351">
        <v>0</v>
      </c>
    </row>
    <row r="1352" spans="1:2" x14ac:dyDescent="0.25">
      <c r="A1352" t="s">
        <v>799</v>
      </c>
      <c r="B1352">
        <v>0</v>
      </c>
    </row>
    <row r="1353" spans="1:2" x14ac:dyDescent="0.25">
      <c r="A1353" t="s">
        <v>799</v>
      </c>
      <c r="B1353">
        <v>0</v>
      </c>
    </row>
    <row r="1354" spans="1:2" x14ac:dyDescent="0.25">
      <c r="A1354" t="s">
        <v>799</v>
      </c>
      <c r="B1354">
        <v>0</v>
      </c>
    </row>
    <row r="1355" spans="1:2" x14ac:dyDescent="0.25">
      <c r="A1355" t="s">
        <v>799</v>
      </c>
      <c r="B1355">
        <v>0</v>
      </c>
    </row>
    <row r="1356" spans="1:2" x14ac:dyDescent="0.25">
      <c r="A1356" t="s">
        <v>799</v>
      </c>
      <c r="B1356">
        <v>0</v>
      </c>
    </row>
    <row r="1357" spans="1:2" x14ac:dyDescent="0.25">
      <c r="A1357" t="s">
        <v>799</v>
      </c>
      <c r="B1357">
        <v>0</v>
      </c>
    </row>
    <row r="1358" spans="1:2" x14ac:dyDescent="0.25">
      <c r="A1358" t="s">
        <v>799</v>
      </c>
      <c r="B1358">
        <v>0</v>
      </c>
    </row>
    <row r="1359" spans="1:2" x14ac:dyDescent="0.25">
      <c r="A1359" t="s">
        <v>799</v>
      </c>
      <c r="B1359">
        <v>0</v>
      </c>
    </row>
    <row r="1360" spans="1:2" x14ac:dyDescent="0.25">
      <c r="A1360" t="s">
        <v>799</v>
      </c>
      <c r="B1360">
        <v>0</v>
      </c>
    </row>
    <row r="1361" spans="1:2" x14ac:dyDescent="0.25">
      <c r="A1361" t="s">
        <v>833</v>
      </c>
      <c r="B1361">
        <v>0</v>
      </c>
    </row>
    <row r="1362" spans="1:2" x14ac:dyDescent="0.25">
      <c r="A1362" t="s">
        <v>833</v>
      </c>
      <c r="B1362">
        <v>0</v>
      </c>
    </row>
    <row r="1363" spans="1:2" x14ac:dyDescent="0.25">
      <c r="A1363" t="s">
        <v>833</v>
      </c>
      <c r="B1363">
        <v>0</v>
      </c>
    </row>
    <row r="1364" spans="1:2" x14ac:dyDescent="0.25">
      <c r="A1364" t="s">
        <v>833</v>
      </c>
      <c r="B1364">
        <v>0</v>
      </c>
    </row>
    <row r="1365" spans="1:2" x14ac:dyDescent="0.25">
      <c r="A1365" t="s">
        <v>833</v>
      </c>
      <c r="B1365">
        <v>0</v>
      </c>
    </row>
    <row r="1366" spans="1:2" x14ac:dyDescent="0.25">
      <c r="A1366" t="s">
        <v>833</v>
      </c>
      <c r="B1366">
        <v>0</v>
      </c>
    </row>
    <row r="1367" spans="1:2" x14ac:dyDescent="0.25">
      <c r="A1367" t="s">
        <v>833</v>
      </c>
      <c r="B1367">
        <v>0</v>
      </c>
    </row>
    <row r="1368" spans="1:2" x14ac:dyDescent="0.25">
      <c r="A1368" t="s">
        <v>833</v>
      </c>
      <c r="B1368">
        <v>0</v>
      </c>
    </row>
    <row r="1369" spans="1:2" x14ac:dyDescent="0.25">
      <c r="A1369" t="s">
        <v>833</v>
      </c>
      <c r="B1369">
        <v>0</v>
      </c>
    </row>
    <row r="1370" spans="1:2" x14ac:dyDescent="0.25">
      <c r="A1370" t="s">
        <v>833</v>
      </c>
      <c r="B1370">
        <v>0</v>
      </c>
    </row>
    <row r="1371" spans="1:2" x14ac:dyDescent="0.25">
      <c r="A1371" t="s">
        <v>833</v>
      </c>
      <c r="B1371">
        <v>0</v>
      </c>
    </row>
    <row r="1372" spans="1:2" x14ac:dyDescent="0.25">
      <c r="A1372" t="s">
        <v>833</v>
      </c>
      <c r="B1372">
        <v>0</v>
      </c>
    </row>
    <row r="1373" spans="1:2" x14ac:dyDescent="0.25">
      <c r="A1373" t="s">
        <v>833</v>
      </c>
      <c r="B1373">
        <v>0</v>
      </c>
    </row>
    <row r="1374" spans="1:2" x14ac:dyDescent="0.25">
      <c r="A1374" t="s">
        <v>833</v>
      </c>
      <c r="B1374">
        <v>0</v>
      </c>
    </row>
    <row r="1375" spans="1:2" x14ac:dyDescent="0.25">
      <c r="A1375" t="s">
        <v>833</v>
      </c>
      <c r="B1375">
        <v>0</v>
      </c>
    </row>
    <row r="1376" spans="1:2" x14ac:dyDescent="0.25">
      <c r="A1376" t="s">
        <v>833</v>
      </c>
      <c r="B1376">
        <v>0</v>
      </c>
    </row>
    <row r="1377" spans="1:2" x14ac:dyDescent="0.25">
      <c r="A1377" t="s">
        <v>833</v>
      </c>
      <c r="B1377">
        <v>0</v>
      </c>
    </row>
    <row r="1378" spans="1:2" x14ac:dyDescent="0.25">
      <c r="A1378" t="s">
        <v>477</v>
      </c>
      <c r="B1378">
        <v>0</v>
      </c>
    </row>
    <row r="1379" spans="1:2" x14ac:dyDescent="0.25">
      <c r="A1379" t="s">
        <v>477</v>
      </c>
      <c r="B1379">
        <v>0</v>
      </c>
    </row>
    <row r="1380" spans="1:2" x14ac:dyDescent="0.25">
      <c r="A1380" t="s">
        <v>477</v>
      </c>
      <c r="B1380">
        <v>0</v>
      </c>
    </row>
    <row r="1381" spans="1:2" x14ac:dyDescent="0.25">
      <c r="A1381" t="s">
        <v>477</v>
      </c>
      <c r="B1381">
        <v>0</v>
      </c>
    </row>
    <row r="1382" spans="1:2" x14ac:dyDescent="0.25">
      <c r="A1382" t="s">
        <v>477</v>
      </c>
      <c r="B1382">
        <v>0</v>
      </c>
    </row>
    <row r="1383" spans="1:2" x14ac:dyDescent="0.25">
      <c r="A1383" t="s">
        <v>477</v>
      </c>
      <c r="B1383">
        <v>0</v>
      </c>
    </row>
    <row r="1384" spans="1:2" x14ac:dyDescent="0.25">
      <c r="A1384" t="s">
        <v>477</v>
      </c>
      <c r="B1384">
        <v>0</v>
      </c>
    </row>
    <row r="1385" spans="1:2" x14ac:dyDescent="0.25">
      <c r="A1385" t="s">
        <v>477</v>
      </c>
      <c r="B1385">
        <v>0</v>
      </c>
    </row>
    <row r="1386" spans="1:2" x14ac:dyDescent="0.25">
      <c r="A1386" t="s">
        <v>477</v>
      </c>
      <c r="B1386">
        <v>0</v>
      </c>
    </row>
    <row r="1387" spans="1:2" x14ac:dyDescent="0.25">
      <c r="A1387" t="s">
        <v>477</v>
      </c>
      <c r="B1387">
        <v>0</v>
      </c>
    </row>
    <row r="1388" spans="1:2" x14ac:dyDescent="0.25">
      <c r="A1388" t="s">
        <v>477</v>
      </c>
      <c r="B1388">
        <v>0</v>
      </c>
    </row>
    <row r="1389" spans="1:2" x14ac:dyDescent="0.25">
      <c r="A1389" t="s">
        <v>477</v>
      </c>
      <c r="B1389">
        <v>0</v>
      </c>
    </row>
    <row r="1390" spans="1:2" x14ac:dyDescent="0.25">
      <c r="A1390" t="s">
        <v>477</v>
      </c>
      <c r="B1390">
        <v>0</v>
      </c>
    </row>
    <row r="1391" spans="1:2" x14ac:dyDescent="0.25">
      <c r="A1391" t="s">
        <v>477</v>
      </c>
      <c r="B1391">
        <v>0</v>
      </c>
    </row>
    <row r="1392" spans="1:2" x14ac:dyDescent="0.25">
      <c r="A1392" t="s">
        <v>477</v>
      </c>
      <c r="B1392">
        <v>1</v>
      </c>
    </row>
    <row r="1393" spans="1:2" x14ac:dyDescent="0.25">
      <c r="A1393" t="s">
        <v>477</v>
      </c>
      <c r="B1393">
        <v>1</v>
      </c>
    </row>
    <row r="1394" spans="1:2" x14ac:dyDescent="0.25">
      <c r="A1394" t="s">
        <v>477</v>
      </c>
      <c r="B1394">
        <v>1</v>
      </c>
    </row>
    <row r="1395" spans="1:2" x14ac:dyDescent="0.25">
      <c r="A1395" t="s">
        <v>477</v>
      </c>
      <c r="B1395">
        <v>1</v>
      </c>
    </row>
    <row r="1396" spans="1:2" x14ac:dyDescent="0.25">
      <c r="A1396" t="s">
        <v>477</v>
      </c>
      <c r="B1396">
        <v>1</v>
      </c>
    </row>
    <row r="1397" spans="1:2" x14ac:dyDescent="0.25">
      <c r="A1397" t="s">
        <v>477</v>
      </c>
      <c r="B1397">
        <v>1</v>
      </c>
    </row>
    <row r="1398" spans="1:2" x14ac:dyDescent="0.25">
      <c r="A1398" t="s">
        <v>477</v>
      </c>
      <c r="B1398">
        <v>1</v>
      </c>
    </row>
    <row r="1399" spans="1:2" x14ac:dyDescent="0.25">
      <c r="A1399" t="s">
        <v>477</v>
      </c>
      <c r="B1399">
        <v>1</v>
      </c>
    </row>
    <row r="1400" spans="1:2" x14ac:dyDescent="0.25">
      <c r="A1400" t="s">
        <v>477</v>
      </c>
      <c r="B1400">
        <v>1</v>
      </c>
    </row>
    <row r="1401" spans="1:2" x14ac:dyDescent="0.25">
      <c r="A1401" t="s">
        <v>477</v>
      </c>
      <c r="B1401">
        <v>1</v>
      </c>
    </row>
    <row r="1402" spans="1:2" x14ac:dyDescent="0.25">
      <c r="A1402" t="s">
        <v>477</v>
      </c>
      <c r="B1402">
        <v>1</v>
      </c>
    </row>
    <row r="1403" spans="1:2" x14ac:dyDescent="0.25">
      <c r="A1403" t="s">
        <v>477</v>
      </c>
      <c r="B1403">
        <v>1</v>
      </c>
    </row>
    <row r="1404" spans="1:2" x14ac:dyDescent="0.25">
      <c r="A1404" t="s">
        <v>477</v>
      </c>
      <c r="B1404">
        <v>1</v>
      </c>
    </row>
    <row r="1405" spans="1:2" x14ac:dyDescent="0.25">
      <c r="A1405" t="s">
        <v>477</v>
      </c>
      <c r="B1405">
        <v>1</v>
      </c>
    </row>
    <row r="1406" spans="1:2" x14ac:dyDescent="0.25">
      <c r="A1406" t="s">
        <v>477</v>
      </c>
      <c r="B1406">
        <v>1</v>
      </c>
    </row>
    <row r="1407" spans="1:2" x14ac:dyDescent="0.25">
      <c r="A1407" t="s">
        <v>477</v>
      </c>
      <c r="B1407">
        <v>1</v>
      </c>
    </row>
    <row r="1408" spans="1:2" x14ac:dyDescent="0.25">
      <c r="A1408" t="s">
        <v>477</v>
      </c>
      <c r="B1408">
        <v>1</v>
      </c>
    </row>
    <row r="1409" spans="1:2" x14ac:dyDescent="0.25">
      <c r="A1409" t="s">
        <v>477</v>
      </c>
      <c r="B1409">
        <v>1</v>
      </c>
    </row>
    <row r="1410" spans="1:2" x14ac:dyDescent="0.25">
      <c r="A1410" t="s">
        <v>477</v>
      </c>
      <c r="B1410">
        <v>1</v>
      </c>
    </row>
    <row r="1411" spans="1:2" x14ac:dyDescent="0.25">
      <c r="A1411" t="s">
        <v>477</v>
      </c>
      <c r="B1411">
        <v>1</v>
      </c>
    </row>
    <row r="1412" spans="1:2" x14ac:dyDescent="0.25">
      <c r="A1412" t="s">
        <v>477</v>
      </c>
      <c r="B1412">
        <v>1</v>
      </c>
    </row>
    <row r="1413" spans="1:2" x14ac:dyDescent="0.25">
      <c r="A1413" t="s">
        <v>477</v>
      </c>
      <c r="B1413">
        <v>1</v>
      </c>
    </row>
    <row r="1414" spans="1:2" x14ac:dyDescent="0.25">
      <c r="A1414" t="s">
        <v>477</v>
      </c>
      <c r="B1414">
        <v>1</v>
      </c>
    </row>
    <row r="1415" spans="1:2" x14ac:dyDescent="0.25">
      <c r="A1415" t="s">
        <v>477</v>
      </c>
      <c r="B1415">
        <v>1</v>
      </c>
    </row>
    <row r="1416" spans="1:2" x14ac:dyDescent="0.25">
      <c r="A1416" t="s">
        <v>477</v>
      </c>
      <c r="B1416">
        <v>1</v>
      </c>
    </row>
    <row r="1417" spans="1:2" x14ac:dyDescent="0.25">
      <c r="A1417" t="s">
        <v>477</v>
      </c>
      <c r="B1417">
        <v>1</v>
      </c>
    </row>
    <row r="1418" spans="1:2" x14ac:dyDescent="0.25">
      <c r="A1418" t="s">
        <v>477</v>
      </c>
      <c r="B1418">
        <v>1</v>
      </c>
    </row>
    <row r="1419" spans="1:2" x14ac:dyDescent="0.25">
      <c r="A1419" t="s">
        <v>477</v>
      </c>
      <c r="B1419">
        <v>1</v>
      </c>
    </row>
    <row r="1420" spans="1:2" x14ac:dyDescent="0.25">
      <c r="A1420" t="s">
        <v>477</v>
      </c>
      <c r="B1420">
        <v>0</v>
      </c>
    </row>
    <row r="1421" spans="1:2" x14ac:dyDescent="0.25">
      <c r="A1421" t="s">
        <v>477</v>
      </c>
      <c r="B1421">
        <v>0</v>
      </c>
    </row>
    <row r="1422" spans="1:2" x14ac:dyDescent="0.25">
      <c r="A1422" t="s">
        <v>477</v>
      </c>
      <c r="B1422">
        <v>0</v>
      </c>
    </row>
    <row r="1423" spans="1:2" x14ac:dyDescent="0.25">
      <c r="A1423" t="s">
        <v>477</v>
      </c>
      <c r="B1423">
        <v>0</v>
      </c>
    </row>
    <row r="1424" spans="1:2" x14ac:dyDescent="0.25">
      <c r="A1424" t="s">
        <v>477</v>
      </c>
      <c r="B1424">
        <v>0</v>
      </c>
    </row>
    <row r="1425" spans="1:2" x14ac:dyDescent="0.25">
      <c r="A1425" t="s">
        <v>477</v>
      </c>
      <c r="B1425">
        <v>0</v>
      </c>
    </row>
    <row r="1426" spans="1:2" x14ac:dyDescent="0.25">
      <c r="A1426" t="s">
        <v>477</v>
      </c>
      <c r="B1426">
        <v>0</v>
      </c>
    </row>
    <row r="1427" spans="1:2" x14ac:dyDescent="0.25">
      <c r="A1427" t="s">
        <v>477</v>
      </c>
      <c r="B1427">
        <v>0</v>
      </c>
    </row>
    <row r="1428" spans="1:2" x14ac:dyDescent="0.25">
      <c r="A1428" t="s">
        <v>477</v>
      </c>
      <c r="B1428">
        <v>0</v>
      </c>
    </row>
    <row r="1429" spans="1:2" x14ac:dyDescent="0.25">
      <c r="A1429" t="s">
        <v>477</v>
      </c>
      <c r="B1429">
        <v>0</v>
      </c>
    </row>
    <row r="1430" spans="1:2" x14ac:dyDescent="0.25">
      <c r="A1430" t="s">
        <v>477</v>
      </c>
      <c r="B1430">
        <v>0</v>
      </c>
    </row>
    <row r="1431" spans="1:2" x14ac:dyDescent="0.25">
      <c r="A1431" t="s">
        <v>477</v>
      </c>
      <c r="B1431">
        <v>0</v>
      </c>
    </row>
    <row r="1432" spans="1:2" x14ac:dyDescent="0.25">
      <c r="A1432" t="s">
        <v>477</v>
      </c>
      <c r="B1432">
        <v>0</v>
      </c>
    </row>
    <row r="1433" spans="1:2" x14ac:dyDescent="0.25">
      <c r="A1433" t="s">
        <v>477</v>
      </c>
      <c r="B1433">
        <v>0</v>
      </c>
    </row>
    <row r="1434" spans="1:2" x14ac:dyDescent="0.25">
      <c r="A1434" t="s">
        <v>67</v>
      </c>
      <c r="B1434">
        <v>1</v>
      </c>
    </row>
    <row r="1435" spans="1:2" x14ac:dyDescent="0.25">
      <c r="A1435" t="s">
        <v>67</v>
      </c>
      <c r="B1435">
        <v>1</v>
      </c>
    </row>
    <row r="1436" spans="1:2" x14ac:dyDescent="0.25">
      <c r="A1436" t="s">
        <v>67</v>
      </c>
      <c r="B1436">
        <v>1</v>
      </c>
    </row>
    <row r="1437" spans="1:2" x14ac:dyDescent="0.25">
      <c r="A1437" t="s">
        <v>67</v>
      </c>
      <c r="B1437">
        <v>1</v>
      </c>
    </row>
    <row r="1438" spans="1:2" x14ac:dyDescent="0.25">
      <c r="A1438" t="s">
        <v>67</v>
      </c>
      <c r="B1438">
        <v>1</v>
      </c>
    </row>
    <row r="1439" spans="1:2" x14ac:dyDescent="0.25">
      <c r="A1439" t="s">
        <v>67</v>
      </c>
      <c r="B1439">
        <v>1</v>
      </c>
    </row>
    <row r="1440" spans="1:2" x14ac:dyDescent="0.25">
      <c r="A1440" t="s">
        <v>67</v>
      </c>
      <c r="B1440">
        <v>1</v>
      </c>
    </row>
    <row r="1441" spans="1:2" x14ac:dyDescent="0.25">
      <c r="A1441" t="s">
        <v>67</v>
      </c>
      <c r="B1441">
        <v>1</v>
      </c>
    </row>
    <row r="1442" spans="1:2" x14ac:dyDescent="0.25">
      <c r="A1442" t="s">
        <v>67</v>
      </c>
      <c r="B1442">
        <v>1</v>
      </c>
    </row>
    <row r="1443" spans="1:2" x14ac:dyDescent="0.25">
      <c r="A1443" t="s">
        <v>67</v>
      </c>
      <c r="B1443">
        <v>1</v>
      </c>
    </row>
    <row r="1444" spans="1:2" x14ac:dyDescent="0.25">
      <c r="A1444" t="s">
        <v>67</v>
      </c>
      <c r="B1444">
        <v>1</v>
      </c>
    </row>
    <row r="1445" spans="1:2" x14ac:dyDescent="0.25">
      <c r="A1445" t="s">
        <v>67</v>
      </c>
      <c r="B1445">
        <v>1</v>
      </c>
    </row>
    <row r="1446" spans="1:2" x14ac:dyDescent="0.25">
      <c r="A1446" t="s">
        <v>757</v>
      </c>
      <c r="B1446">
        <v>0</v>
      </c>
    </row>
    <row r="1447" spans="1:2" x14ac:dyDescent="0.25">
      <c r="A1447" t="s">
        <v>757</v>
      </c>
      <c r="B1447">
        <v>0</v>
      </c>
    </row>
    <row r="1448" spans="1:2" x14ac:dyDescent="0.25">
      <c r="A1448" t="s">
        <v>757</v>
      </c>
      <c r="B1448">
        <v>0</v>
      </c>
    </row>
    <row r="1449" spans="1:2" x14ac:dyDescent="0.25">
      <c r="A1449" t="s">
        <v>757</v>
      </c>
      <c r="B1449">
        <v>0</v>
      </c>
    </row>
    <row r="1450" spans="1:2" x14ac:dyDescent="0.25">
      <c r="A1450" t="s">
        <v>757</v>
      </c>
      <c r="B1450">
        <v>0</v>
      </c>
    </row>
    <row r="1451" spans="1:2" x14ac:dyDescent="0.25">
      <c r="A1451" t="s">
        <v>757</v>
      </c>
      <c r="B1451">
        <v>0</v>
      </c>
    </row>
    <row r="1452" spans="1:2" x14ac:dyDescent="0.25">
      <c r="A1452" t="s">
        <v>757</v>
      </c>
      <c r="B1452">
        <v>0</v>
      </c>
    </row>
    <row r="1453" spans="1:2" x14ac:dyDescent="0.25">
      <c r="A1453" t="s">
        <v>757</v>
      </c>
      <c r="B1453">
        <v>0</v>
      </c>
    </row>
    <row r="1454" spans="1:2" x14ac:dyDescent="0.25">
      <c r="A1454" t="s">
        <v>757</v>
      </c>
      <c r="B1454">
        <v>0</v>
      </c>
    </row>
    <row r="1455" spans="1:2" x14ac:dyDescent="0.25">
      <c r="A1455" t="s">
        <v>757</v>
      </c>
      <c r="B1455">
        <v>0</v>
      </c>
    </row>
    <row r="1456" spans="1:2" x14ac:dyDescent="0.25">
      <c r="A1456" t="s">
        <v>757</v>
      </c>
      <c r="B1456">
        <v>0</v>
      </c>
    </row>
    <row r="1457" spans="1:2" x14ac:dyDescent="0.25">
      <c r="A1457" t="s">
        <v>757</v>
      </c>
      <c r="B1457">
        <v>0</v>
      </c>
    </row>
    <row r="1458" spans="1:2" x14ac:dyDescent="0.25">
      <c r="A1458" t="s">
        <v>267</v>
      </c>
      <c r="B1458">
        <v>1</v>
      </c>
    </row>
    <row r="1459" spans="1:2" x14ac:dyDescent="0.25">
      <c r="A1459" t="s">
        <v>267</v>
      </c>
      <c r="B1459">
        <v>1</v>
      </c>
    </row>
    <row r="1460" spans="1:2" x14ac:dyDescent="0.25">
      <c r="A1460" t="s">
        <v>267</v>
      </c>
      <c r="B1460">
        <v>1</v>
      </c>
    </row>
    <row r="1461" spans="1:2" x14ac:dyDescent="0.25">
      <c r="A1461" t="s">
        <v>267</v>
      </c>
      <c r="B1461">
        <v>1</v>
      </c>
    </row>
    <row r="1462" spans="1:2" x14ac:dyDescent="0.25">
      <c r="A1462" t="s">
        <v>477</v>
      </c>
      <c r="B1462">
        <v>0</v>
      </c>
    </row>
    <row r="1463" spans="1:2" x14ac:dyDescent="0.25">
      <c r="A1463" t="s">
        <v>477</v>
      </c>
      <c r="B1463">
        <v>0</v>
      </c>
    </row>
    <row r="1464" spans="1:2" x14ac:dyDescent="0.25">
      <c r="A1464" t="s">
        <v>477</v>
      </c>
      <c r="B1464">
        <v>0</v>
      </c>
    </row>
    <row r="1465" spans="1:2" x14ac:dyDescent="0.25">
      <c r="A1465" t="s">
        <v>477</v>
      </c>
      <c r="B1465">
        <v>0</v>
      </c>
    </row>
    <row r="1466" spans="1:2" x14ac:dyDescent="0.25">
      <c r="A1466" t="s">
        <v>477</v>
      </c>
      <c r="B1466">
        <v>0</v>
      </c>
    </row>
    <row r="1467" spans="1:2" x14ac:dyDescent="0.25">
      <c r="A1467" t="s">
        <v>477</v>
      </c>
      <c r="B1467">
        <v>0</v>
      </c>
    </row>
    <row r="1468" spans="1:2" x14ac:dyDescent="0.25">
      <c r="A1468" t="s">
        <v>477</v>
      </c>
      <c r="B1468">
        <v>0</v>
      </c>
    </row>
    <row r="1469" spans="1:2" x14ac:dyDescent="0.25">
      <c r="A1469" t="s">
        <v>477</v>
      </c>
      <c r="B1469">
        <v>0</v>
      </c>
    </row>
    <row r="1470" spans="1:2" x14ac:dyDescent="0.25">
      <c r="A1470" t="s">
        <v>477</v>
      </c>
      <c r="B1470">
        <v>0</v>
      </c>
    </row>
    <row r="1471" spans="1:2" x14ac:dyDescent="0.25">
      <c r="A1471" t="s">
        <v>477</v>
      </c>
      <c r="B1471">
        <v>0</v>
      </c>
    </row>
    <row r="1472" spans="1:2" x14ac:dyDescent="0.25">
      <c r="A1472" t="s">
        <v>477</v>
      </c>
      <c r="B1472">
        <v>0</v>
      </c>
    </row>
    <row r="1473" spans="1:2" x14ac:dyDescent="0.25">
      <c r="A1473" t="s">
        <v>477</v>
      </c>
      <c r="B1473">
        <v>0</v>
      </c>
    </row>
    <row r="1474" spans="1:2" x14ac:dyDescent="0.25">
      <c r="A1474" t="s">
        <v>477</v>
      </c>
      <c r="B1474">
        <v>0</v>
      </c>
    </row>
    <row r="1475" spans="1:2" x14ac:dyDescent="0.25">
      <c r="A1475" t="s">
        <v>477</v>
      </c>
      <c r="B1475">
        <v>0</v>
      </c>
    </row>
    <row r="1476" spans="1:2" x14ac:dyDescent="0.25">
      <c r="A1476" t="s">
        <v>477</v>
      </c>
      <c r="B1476">
        <v>0</v>
      </c>
    </row>
    <row r="1477" spans="1:2" x14ac:dyDescent="0.25">
      <c r="A1477" t="s">
        <v>477</v>
      </c>
      <c r="B1477">
        <v>0</v>
      </c>
    </row>
    <row r="1478" spans="1:2" x14ac:dyDescent="0.25">
      <c r="A1478" t="s">
        <v>477</v>
      </c>
      <c r="B1478">
        <v>0</v>
      </c>
    </row>
    <row r="1479" spans="1:2" x14ac:dyDescent="0.25">
      <c r="A1479" t="s">
        <v>477</v>
      </c>
      <c r="B1479">
        <v>0</v>
      </c>
    </row>
    <row r="1480" spans="1:2" x14ac:dyDescent="0.25">
      <c r="A1480" t="s">
        <v>477</v>
      </c>
      <c r="B1480">
        <v>0</v>
      </c>
    </row>
    <row r="1481" spans="1:2" x14ac:dyDescent="0.25">
      <c r="A1481" t="s">
        <v>477</v>
      </c>
      <c r="B1481">
        <v>0</v>
      </c>
    </row>
    <row r="1482" spans="1:2" x14ac:dyDescent="0.25">
      <c r="A1482" t="s">
        <v>477</v>
      </c>
      <c r="B1482">
        <v>0</v>
      </c>
    </row>
    <row r="1483" spans="1:2" x14ac:dyDescent="0.25">
      <c r="A1483" t="s">
        <v>477</v>
      </c>
      <c r="B1483">
        <v>0</v>
      </c>
    </row>
    <row r="1484" spans="1:2" x14ac:dyDescent="0.25">
      <c r="A1484" t="s">
        <v>477</v>
      </c>
      <c r="B1484">
        <v>0</v>
      </c>
    </row>
    <row r="1485" spans="1:2" x14ac:dyDescent="0.25">
      <c r="A1485" t="s">
        <v>477</v>
      </c>
      <c r="B1485">
        <v>0</v>
      </c>
    </row>
    <row r="1486" spans="1:2" x14ac:dyDescent="0.25">
      <c r="A1486" t="s">
        <v>477</v>
      </c>
      <c r="B1486">
        <v>0</v>
      </c>
    </row>
    <row r="1487" spans="1:2" x14ac:dyDescent="0.25">
      <c r="A1487" t="s">
        <v>477</v>
      </c>
      <c r="B1487">
        <v>0</v>
      </c>
    </row>
    <row r="1488" spans="1:2" x14ac:dyDescent="0.25">
      <c r="A1488" t="s">
        <v>477</v>
      </c>
      <c r="B1488">
        <v>0</v>
      </c>
    </row>
    <row r="1489" spans="1:2" x14ac:dyDescent="0.25">
      <c r="A1489" t="s">
        <v>477</v>
      </c>
      <c r="B1489">
        <v>0</v>
      </c>
    </row>
    <row r="1490" spans="1:2" x14ac:dyDescent="0.25">
      <c r="A1490" t="s">
        <v>477</v>
      </c>
      <c r="B1490">
        <v>0</v>
      </c>
    </row>
    <row r="1491" spans="1:2" x14ac:dyDescent="0.25">
      <c r="A1491" t="s">
        <v>477</v>
      </c>
      <c r="B1491">
        <v>0</v>
      </c>
    </row>
    <row r="1492" spans="1:2" x14ac:dyDescent="0.25">
      <c r="A1492" t="s">
        <v>477</v>
      </c>
      <c r="B1492">
        <v>0</v>
      </c>
    </row>
    <row r="1493" spans="1:2" x14ac:dyDescent="0.25">
      <c r="A1493" t="s">
        <v>477</v>
      </c>
      <c r="B1493">
        <v>0</v>
      </c>
    </row>
    <row r="1494" spans="1:2" x14ac:dyDescent="0.25">
      <c r="A1494" t="s">
        <v>477</v>
      </c>
      <c r="B1494">
        <v>0</v>
      </c>
    </row>
    <row r="1495" spans="1:2" x14ac:dyDescent="0.25">
      <c r="A1495" t="s">
        <v>477</v>
      </c>
      <c r="B1495">
        <v>0</v>
      </c>
    </row>
    <row r="1496" spans="1:2" x14ac:dyDescent="0.25">
      <c r="A1496" t="s">
        <v>477</v>
      </c>
      <c r="B1496">
        <v>0</v>
      </c>
    </row>
    <row r="1497" spans="1:2" x14ac:dyDescent="0.25">
      <c r="A1497" t="s">
        <v>477</v>
      </c>
      <c r="B1497">
        <v>0</v>
      </c>
    </row>
    <row r="1498" spans="1:2" x14ac:dyDescent="0.25">
      <c r="A1498" t="s">
        <v>477</v>
      </c>
      <c r="B1498">
        <v>0</v>
      </c>
    </row>
    <row r="1499" spans="1:2" x14ac:dyDescent="0.25">
      <c r="A1499" t="s">
        <v>477</v>
      </c>
      <c r="B1499">
        <v>0</v>
      </c>
    </row>
    <row r="1500" spans="1:2" x14ac:dyDescent="0.25">
      <c r="A1500" t="s">
        <v>477</v>
      </c>
      <c r="B1500">
        <v>0</v>
      </c>
    </row>
    <row r="1501" spans="1:2" x14ac:dyDescent="0.25">
      <c r="A1501" t="s">
        <v>477</v>
      </c>
      <c r="B1501">
        <v>0</v>
      </c>
    </row>
    <row r="1502" spans="1:2" x14ac:dyDescent="0.25">
      <c r="A1502" t="s">
        <v>477</v>
      </c>
      <c r="B1502">
        <v>0</v>
      </c>
    </row>
    <row r="1503" spans="1:2" x14ac:dyDescent="0.25">
      <c r="A1503" t="s">
        <v>477</v>
      </c>
      <c r="B1503">
        <v>0</v>
      </c>
    </row>
    <row r="1504" spans="1:2" x14ac:dyDescent="0.25">
      <c r="A1504" t="s">
        <v>477</v>
      </c>
      <c r="B1504">
        <v>0</v>
      </c>
    </row>
    <row r="1505" spans="1:2" x14ac:dyDescent="0.25">
      <c r="A1505" t="s">
        <v>477</v>
      </c>
      <c r="B1505">
        <v>0</v>
      </c>
    </row>
    <row r="1506" spans="1:2" x14ac:dyDescent="0.25">
      <c r="A1506" t="s">
        <v>477</v>
      </c>
      <c r="B1506">
        <v>0</v>
      </c>
    </row>
    <row r="1507" spans="1:2" x14ac:dyDescent="0.25">
      <c r="A1507" t="s">
        <v>477</v>
      </c>
      <c r="B1507">
        <v>0</v>
      </c>
    </row>
    <row r="1508" spans="1:2" x14ac:dyDescent="0.25">
      <c r="A1508" t="s">
        <v>477</v>
      </c>
      <c r="B1508">
        <v>0</v>
      </c>
    </row>
    <row r="1509" spans="1:2" x14ac:dyDescent="0.25">
      <c r="A1509" t="s">
        <v>477</v>
      </c>
      <c r="B1509">
        <v>0</v>
      </c>
    </row>
    <row r="1510" spans="1:2" x14ac:dyDescent="0.25">
      <c r="A1510" t="s">
        <v>477</v>
      </c>
      <c r="B1510">
        <v>0</v>
      </c>
    </row>
    <row r="1511" spans="1:2" x14ac:dyDescent="0.25">
      <c r="A1511" t="s">
        <v>477</v>
      </c>
      <c r="B1511">
        <v>0</v>
      </c>
    </row>
    <row r="1512" spans="1:2" x14ac:dyDescent="0.25">
      <c r="A1512" t="s">
        <v>477</v>
      </c>
      <c r="B1512">
        <v>0</v>
      </c>
    </row>
    <row r="1513" spans="1:2" x14ac:dyDescent="0.25">
      <c r="A1513" t="s">
        <v>477</v>
      </c>
      <c r="B1513">
        <v>0</v>
      </c>
    </row>
    <row r="1514" spans="1:2" x14ac:dyDescent="0.25">
      <c r="A1514" t="s">
        <v>477</v>
      </c>
      <c r="B1514">
        <v>0</v>
      </c>
    </row>
    <row r="1515" spans="1:2" x14ac:dyDescent="0.25">
      <c r="A1515" t="s">
        <v>477</v>
      </c>
      <c r="B1515">
        <v>0</v>
      </c>
    </row>
    <row r="1516" spans="1:2" x14ac:dyDescent="0.25">
      <c r="A1516" t="s">
        <v>477</v>
      </c>
      <c r="B1516">
        <v>0</v>
      </c>
    </row>
    <row r="1517" spans="1:2" x14ac:dyDescent="0.25">
      <c r="A1517" t="s">
        <v>477</v>
      </c>
      <c r="B1517">
        <v>0</v>
      </c>
    </row>
    <row r="1518" spans="1:2" x14ac:dyDescent="0.25">
      <c r="A1518" t="s">
        <v>477</v>
      </c>
      <c r="B1518">
        <v>0</v>
      </c>
    </row>
    <row r="1519" spans="1:2" x14ac:dyDescent="0.25">
      <c r="A1519" t="s">
        <v>477</v>
      </c>
      <c r="B1519">
        <v>0</v>
      </c>
    </row>
    <row r="1520" spans="1:2" x14ac:dyDescent="0.25">
      <c r="A1520" t="s">
        <v>477</v>
      </c>
      <c r="B1520">
        <v>0</v>
      </c>
    </row>
    <row r="1521" spans="1:2" x14ac:dyDescent="0.25">
      <c r="A1521" t="s">
        <v>477</v>
      </c>
      <c r="B1521">
        <v>0</v>
      </c>
    </row>
    <row r="1522" spans="1:2" x14ac:dyDescent="0.25">
      <c r="A1522" t="s">
        <v>477</v>
      </c>
      <c r="B1522">
        <v>0</v>
      </c>
    </row>
    <row r="1523" spans="1:2" x14ac:dyDescent="0.25">
      <c r="A1523" t="s">
        <v>477</v>
      </c>
      <c r="B1523">
        <v>0</v>
      </c>
    </row>
    <row r="1524" spans="1:2" x14ac:dyDescent="0.25">
      <c r="A1524" t="s">
        <v>477</v>
      </c>
      <c r="B1524">
        <v>0</v>
      </c>
    </row>
    <row r="1525" spans="1:2" x14ac:dyDescent="0.25">
      <c r="A1525" t="s">
        <v>477</v>
      </c>
      <c r="B1525">
        <v>0</v>
      </c>
    </row>
    <row r="1526" spans="1:2" x14ac:dyDescent="0.25">
      <c r="A1526" t="s">
        <v>477</v>
      </c>
      <c r="B1526">
        <v>0</v>
      </c>
    </row>
    <row r="1527" spans="1:2" x14ac:dyDescent="0.25">
      <c r="A1527" t="s">
        <v>477</v>
      </c>
      <c r="B1527">
        <v>0</v>
      </c>
    </row>
    <row r="1528" spans="1:2" x14ac:dyDescent="0.25">
      <c r="A1528" t="s">
        <v>477</v>
      </c>
      <c r="B1528">
        <v>0</v>
      </c>
    </row>
    <row r="1529" spans="1:2" x14ac:dyDescent="0.25">
      <c r="A1529" t="s">
        <v>477</v>
      </c>
      <c r="B1529">
        <v>0</v>
      </c>
    </row>
    <row r="1530" spans="1:2" x14ac:dyDescent="0.25">
      <c r="A1530" t="s">
        <v>477</v>
      </c>
      <c r="B1530">
        <v>0</v>
      </c>
    </row>
    <row r="1531" spans="1:2" x14ac:dyDescent="0.25">
      <c r="A1531" t="s">
        <v>477</v>
      </c>
      <c r="B1531">
        <v>0</v>
      </c>
    </row>
    <row r="1532" spans="1:2" x14ac:dyDescent="0.25">
      <c r="A1532" t="s">
        <v>67</v>
      </c>
      <c r="B1532">
        <v>1</v>
      </c>
    </row>
    <row r="1533" spans="1:2" x14ac:dyDescent="0.25">
      <c r="A1533" t="s">
        <v>67</v>
      </c>
      <c r="B1533">
        <v>1</v>
      </c>
    </row>
    <row r="1534" spans="1:2" x14ac:dyDescent="0.25">
      <c r="A1534" t="s">
        <v>67</v>
      </c>
      <c r="B1534">
        <v>1</v>
      </c>
    </row>
    <row r="1535" spans="1:2" x14ac:dyDescent="0.25">
      <c r="A1535" t="s">
        <v>67</v>
      </c>
      <c r="B1535">
        <v>1</v>
      </c>
    </row>
    <row r="1536" spans="1:2" x14ac:dyDescent="0.25">
      <c r="A1536" t="s">
        <v>67</v>
      </c>
      <c r="B1536">
        <v>1</v>
      </c>
    </row>
    <row r="1537" spans="1:2" x14ac:dyDescent="0.25">
      <c r="A1537" t="s">
        <v>67</v>
      </c>
      <c r="B1537">
        <v>1</v>
      </c>
    </row>
    <row r="1538" spans="1:2" x14ac:dyDescent="0.25">
      <c r="A1538" t="s">
        <v>477</v>
      </c>
      <c r="B1538">
        <v>0</v>
      </c>
    </row>
    <row r="1539" spans="1:2" x14ac:dyDescent="0.25">
      <c r="A1539" t="s">
        <v>477</v>
      </c>
      <c r="B1539">
        <v>0</v>
      </c>
    </row>
    <row r="1540" spans="1:2" x14ac:dyDescent="0.25">
      <c r="A1540" t="s">
        <v>477</v>
      </c>
      <c r="B1540">
        <v>0</v>
      </c>
    </row>
    <row r="1541" spans="1:2" x14ac:dyDescent="0.25">
      <c r="A1541" t="s">
        <v>477</v>
      </c>
      <c r="B1541">
        <v>0</v>
      </c>
    </row>
    <row r="1542" spans="1:2" x14ac:dyDescent="0.25">
      <c r="A1542" t="s">
        <v>477</v>
      </c>
      <c r="B1542">
        <v>0</v>
      </c>
    </row>
    <row r="1543" spans="1:2" x14ac:dyDescent="0.25">
      <c r="A1543" t="s">
        <v>477</v>
      </c>
      <c r="B1543">
        <v>0</v>
      </c>
    </row>
    <row r="1544" spans="1:2" x14ac:dyDescent="0.25">
      <c r="A1544" t="s">
        <v>477</v>
      </c>
      <c r="B1544">
        <v>0</v>
      </c>
    </row>
    <row r="1545" spans="1:2" x14ac:dyDescent="0.25">
      <c r="A1545" t="s">
        <v>477</v>
      </c>
      <c r="B1545">
        <v>0</v>
      </c>
    </row>
    <row r="1546" spans="1:2" x14ac:dyDescent="0.25">
      <c r="A1546" t="s">
        <v>477</v>
      </c>
      <c r="B1546">
        <v>0</v>
      </c>
    </row>
    <row r="1547" spans="1:2" x14ac:dyDescent="0.25">
      <c r="A1547" t="s">
        <v>477</v>
      </c>
      <c r="B1547">
        <v>0</v>
      </c>
    </row>
    <row r="1548" spans="1:2" x14ac:dyDescent="0.25">
      <c r="A1548" t="s">
        <v>477</v>
      </c>
      <c r="B1548">
        <v>0</v>
      </c>
    </row>
    <row r="1549" spans="1:2" x14ac:dyDescent="0.25">
      <c r="A1549" t="s">
        <v>477</v>
      </c>
      <c r="B1549">
        <v>0</v>
      </c>
    </row>
    <row r="1550" spans="1:2" x14ac:dyDescent="0.25">
      <c r="A1550" t="s">
        <v>477</v>
      </c>
      <c r="B1550">
        <v>0</v>
      </c>
    </row>
    <row r="1551" spans="1:2" x14ac:dyDescent="0.25">
      <c r="A1551" t="s">
        <v>477</v>
      </c>
      <c r="B1551">
        <v>0</v>
      </c>
    </row>
    <row r="1552" spans="1:2" x14ac:dyDescent="0.25">
      <c r="A1552" t="s">
        <v>799</v>
      </c>
      <c r="B1552">
        <v>0</v>
      </c>
    </row>
    <row r="1553" spans="1:2" x14ac:dyDescent="0.25">
      <c r="A1553" t="s">
        <v>799</v>
      </c>
      <c r="B1553">
        <v>0</v>
      </c>
    </row>
    <row r="1554" spans="1:2" x14ac:dyDescent="0.25">
      <c r="A1554" t="s">
        <v>799</v>
      </c>
      <c r="B1554">
        <v>0</v>
      </c>
    </row>
    <row r="1555" spans="1:2" x14ac:dyDescent="0.25">
      <c r="A1555" t="s">
        <v>799</v>
      </c>
      <c r="B1555">
        <v>0</v>
      </c>
    </row>
    <row r="1556" spans="1:2" x14ac:dyDescent="0.25">
      <c r="A1556" t="s">
        <v>799</v>
      </c>
      <c r="B1556">
        <v>0</v>
      </c>
    </row>
    <row r="1557" spans="1:2" x14ac:dyDescent="0.25">
      <c r="A1557" t="s">
        <v>799</v>
      </c>
      <c r="B1557">
        <v>0</v>
      </c>
    </row>
    <row r="1558" spans="1:2" x14ac:dyDescent="0.25">
      <c r="A1558" t="s">
        <v>799</v>
      </c>
      <c r="B1558">
        <v>0</v>
      </c>
    </row>
    <row r="1559" spans="1:2" x14ac:dyDescent="0.25">
      <c r="A1559" t="s">
        <v>799</v>
      </c>
      <c r="B1559">
        <v>0</v>
      </c>
    </row>
    <row r="1560" spans="1:2" x14ac:dyDescent="0.25">
      <c r="A1560" t="s">
        <v>799</v>
      </c>
      <c r="B1560">
        <v>0</v>
      </c>
    </row>
    <row r="1561" spans="1:2" x14ac:dyDescent="0.25">
      <c r="A1561" t="s">
        <v>799</v>
      </c>
      <c r="B1561">
        <v>0</v>
      </c>
    </row>
    <row r="1562" spans="1:2" x14ac:dyDescent="0.25">
      <c r="A1562" t="s">
        <v>799</v>
      </c>
      <c r="B1562">
        <v>0</v>
      </c>
    </row>
    <row r="1563" spans="1:2" x14ac:dyDescent="0.25">
      <c r="A1563" t="s">
        <v>477</v>
      </c>
      <c r="B1563">
        <v>0</v>
      </c>
    </row>
    <row r="1564" spans="1:2" x14ac:dyDescent="0.25">
      <c r="A1564" t="s">
        <v>477</v>
      </c>
      <c r="B1564">
        <v>0</v>
      </c>
    </row>
    <row r="1565" spans="1:2" x14ac:dyDescent="0.25">
      <c r="A1565" t="s">
        <v>477</v>
      </c>
      <c r="B1565">
        <v>0</v>
      </c>
    </row>
    <row r="1566" spans="1:2" x14ac:dyDescent="0.25">
      <c r="A1566" t="s">
        <v>477</v>
      </c>
      <c r="B1566">
        <v>0</v>
      </c>
    </row>
    <row r="1567" spans="1:2" x14ac:dyDescent="0.25">
      <c r="A1567" t="s">
        <v>477</v>
      </c>
      <c r="B1567">
        <v>0</v>
      </c>
    </row>
    <row r="1568" spans="1:2" x14ac:dyDescent="0.25">
      <c r="A1568" t="s">
        <v>477</v>
      </c>
      <c r="B1568">
        <v>0</v>
      </c>
    </row>
    <row r="1569" spans="1:2" x14ac:dyDescent="0.25">
      <c r="A1569" t="s">
        <v>477</v>
      </c>
      <c r="B1569">
        <v>0</v>
      </c>
    </row>
    <row r="1570" spans="1:2" x14ac:dyDescent="0.25">
      <c r="A1570" t="s">
        <v>477</v>
      </c>
      <c r="B1570">
        <v>0</v>
      </c>
    </row>
    <row r="1571" spans="1:2" x14ac:dyDescent="0.25">
      <c r="A1571" t="s">
        <v>477</v>
      </c>
      <c r="B1571">
        <v>0</v>
      </c>
    </row>
    <row r="1572" spans="1:2" x14ac:dyDescent="0.25">
      <c r="A1572" t="s">
        <v>477</v>
      </c>
      <c r="B1572">
        <v>0</v>
      </c>
    </row>
    <row r="1573" spans="1:2" x14ac:dyDescent="0.25">
      <c r="A1573" t="s">
        <v>477</v>
      </c>
      <c r="B1573">
        <v>0</v>
      </c>
    </row>
    <row r="1574" spans="1:2" x14ac:dyDescent="0.25">
      <c r="A1574" t="s">
        <v>477</v>
      </c>
      <c r="B1574">
        <v>0</v>
      </c>
    </row>
    <row r="1575" spans="1:2" x14ac:dyDescent="0.25">
      <c r="A1575" t="s">
        <v>477</v>
      </c>
      <c r="B1575">
        <v>0</v>
      </c>
    </row>
    <row r="1576" spans="1:2" x14ac:dyDescent="0.25">
      <c r="A1576" t="s">
        <v>477</v>
      </c>
      <c r="B1576">
        <v>0</v>
      </c>
    </row>
    <row r="1577" spans="1:2" x14ac:dyDescent="0.25">
      <c r="A1577" t="s">
        <v>477</v>
      </c>
      <c r="B1577">
        <v>0</v>
      </c>
    </row>
    <row r="1578" spans="1:2" x14ac:dyDescent="0.25">
      <c r="A1578" t="s">
        <v>477</v>
      </c>
      <c r="B1578">
        <v>0</v>
      </c>
    </row>
    <row r="1579" spans="1:2" x14ac:dyDescent="0.25">
      <c r="A1579" t="s">
        <v>477</v>
      </c>
      <c r="B1579">
        <v>0</v>
      </c>
    </row>
    <row r="1580" spans="1:2" x14ac:dyDescent="0.25">
      <c r="A1580" t="s">
        <v>477</v>
      </c>
      <c r="B1580">
        <v>0</v>
      </c>
    </row>
    <row r="1581" spans="1:2" x14ac:dyDescent="0.25">
      <c r="A1581" t="s">
        <v>477</v>
      </c>
      <c r="B1581">
        <v>0</v>
      </c>
    </row>
    <row r="1582" spans="1:2" x14ac:dyDescent="0.25">
      <c r="A1582" t="s">
        <v>477</v>
      </c>
      <c r="B1582">
        <v>0</v>
      </c>
    </row>
    <row r="1583" spans="1:2" x14ac:dyDescent="0.25">
      <c r="A1583" t="s">
        <v>477</v>
      </c>
      <c r="B1583">
        <v>0</v>
      </c>
    </row>
    <row r="1584" spans="1:2" x14ac:dyDescent="0.25">
      <c r="A1584" t="s">
        <v>477</v>
      </c>
      <c r="B1584">
        <v>0</v>
      </c>
    </row>
    <row r="1585" spans="1:2" x14ac:dyDescent="0.25">
      <c r="A1585" t="s">
        <v>477</v>
      </c>
      <c r="B1585">
        <v>0</v>
      </c>
    </row>
    <row r="1586" spans="1:2" x14ac:dyDescent="0.25">
      <c r="A1586" t="s">
        <v>477</v>
      </c>
      <c r="B1586">
        <v>0</v>
      </c>
    </row>
    <row r="1587" spans="1:2" x14ac:dyDescent="0.25">
      <c r="A1587" t="s">
        <v>477</v>
      </c>
      <c r="B1587">
        <v>0</v>
      </c>
    </row>
    <row r="1588" spans="1:2" x14ac:dyDescent="0.25">
      <c r="A1588" t="s">
        <v>477</v>
      </c>
      <c r="B1588">
        <v>0</v>
      </c>
    </row>
    <row r="1589" spans="1:2" x14ac:dyDescent="0.25">
      <c r="A1589" t="s">
        <v>477</v>
      </c>
      <c r="B1589">
        <v>0</v>
      </c>
    </row>
    <row r="1590" spans="1:2" x14ac:dyDescent="0.25">
      <c r="A1590" t="s">
        <v>477</v>
      </c>
      <c r="B1590">
        <v>0</v>
      </c>
    </row>
    <row r="1591" spans="1:2" x14ac:dyDescent="0.25">
      <c r="A1591" t="s">
        <v>67</v>
      </c>
      <c r="B1591">
        <v>0</v>
      </c>
    </row>
    <row r="1592" spans="1:2" x14ac:dyDescent="0.25">
      <c r="A1592" t="s">
        <v>67</v>
      </c>
      <c r="B1592">
        <v>0</v>
      </c>
    </row>
    <row r="1593" spans="1:2" x14ac:dyDescent="0.25">
      <c r="A1593" t="s">
        <v>67</v>
      </c>
      <c r="B1593">
        <v>0</v>
      </c>
    </row>
    <row r="1594" spans="1:2" x14ac:dyDescent="0.25">
      <c r="A1594" t="s">
        <v>67</v>
      </c>
      <c r="B1594">
        <v>0</v>
      </c>
    </row>
    <row r="1595" spans="1:2" x14ac:dyDescent="0.25">
      <c r="A1595" t="s">
        <v>67</v>
      </c>
      <c r="B1595">
        <v>0</v>
      </c>
    </row>
    <row r="1596" spans="1:2" x14ac:dyDescent="0.25">
      <c r="A1596" t="s">
        <v>67</v>
      </c>
      <c r="B1596">
        <v>0</v>
      </c>
    </row>
    <row r="1597" spans="1:2" x14ac:dyDescent="0.25">
      <c r="A1597" t="s">
        <v>477</v>
      </c>
      <c r="B1597">
        <v>1</v>
      </c>
    </row>
    <row r="1598" spans="1:2" x14ac:dyDescent="0.25">
      <c r="A1598" t="s">
        <v>477</v>
      </c>
      <c r="B1598">
        <v>1</v>
      </c>
    </row>
    <row r="1599" spans="1:2" x14ac:dyDescent="0.25">
      <c r="A1599" t="s">
        <v>477</v>
      </c>
      <c r="B1599">
        <v>1</v>
      </c>
    </row>
    <row r="1600" spans="1:2" x14ac:dyDescent="0.25">
      <c r="A1600" t="s">
        <v>477</v>
      </c>
      <c r="B1600">
        <v>1</v>
      </c>
    </row>
    <row r="1601" spans="1:2" x14ac:dyDescent="0.25">
      <c r="A1601" t="s">
        <v>477</v>
      </c>
      <c r="B1601">
        <v>1</v>
      </c>
    </row>
    <row r="1602" spans="1:2" x14ac:dyDescent="0.25">
      <c r="A1602" t="s">
        <v>477</v>
      </c>
      <c r="B1602">
        <v>1</v>
      </c>
    </row>
    <row r="1603" spans="1:2" x14ac:dyDescent="0.25">
      <c r="A1603" t="s">
        <v>477</v>
      </c>
      <c r="B1603">
        <v>1</v>
      </c>
    </row>
    <row r="1604" spans="1:2" x14ac:dyDescent="0.25">
      <c r="A1604" t="s">
        <v>477</v>
      </c>
      <c r="B1604">
        <v>1</v>
      </c>
    </row>
    <row r="1605" spans="1:2" x14ac:dyDescent="0.25">
      <c r="A1605" t="s">
        <v>477</v>
      </c>
      <c r="B1605">
        <v>1</v>
      </c>
    </row>
    <row r="1606" spans="1:2" x14ac:dyDescent="0.25">
      <c r="A1606" t="s">
        <v>477</v>
      </c>
      <c r="B1606">
        <v>1</v>
      </c>
    </row>
    <row r="1607" spans="1:2" x14ac:dyDescent="0.25">
      <c r="A1607" t="s">
        <v>477</v>
      </c>
      <c r="B1607">
        <v>1</v>
      </c>
    </row>
    <row r="1608" spans="1:2" x14ac:dyDescent="0.25">
      <c r="A1608" t="s">
        <v>477</v>
      </c>
      <c r="B1608">
        <v>1</v>
      </c>
    </row>
    <row r="1609" spans="1:2" x14ac:dyDescent="0.25">
      <c r="A1609" t="s">
        <v>477</v>
      </c>
      <c r="B1609">
        <v>1</v>
      </c>
    </row>
    <row r="1610" spans="1:2" x14ac:dyDescent="0.25">
      <c r="A1610" t="s">
        <v>477</v>
      </c>
      <c r="B1610">
        <v>1</v>
      </c>
    </row>
    <row r="1611" spans="1:2" x14ac:dyDescent="0.25">
      <c r="A1611" t="s">
        <v>799</v>
      </c>
      <c r="B1611">
        <v>0</v>
      </c>
    </row>
    <row r="1612" spans="1:2" x14ac:dyDescent="0.25">
      <c r="A1612" t="s">
        <v>799</v>
      </c>
      <c r="B1612">
        <v>0</v>
      </c>
    </row>
    <row r="1613" spans="1:2" x14ac:dyDescent="0.25">
      <c r="A1613" t="s">
        <v>799</v>
      </c>
      <c r="B1613">
        <v>0</v>
      </c>
    </row>
    <row r="1614" spans="1:2" x14ac:dyDescent="0.25">
      <c r="A1614" t="s">
        <v>799</v>
      </c>
      <c r="B1614">
        <v>0</v>
      </c>
    </row>
    <row r="1615" spans="1:2" x14ac:dyDescent="0.25">
      <c r="A1615" t="s">
        <v>799</v>
      </c>
      <c r="B1615">
        <v>0</v>
      </c>
    </row>
    <row r="1616" spans="1:2" x14ac:dyDescent="0.25">
      <c r="A1616" t="s">
        <v>799</v>
      </c>
      <c r="B1616">
        <v>0</v>
      </c>
    </row>
    <row r="1617" spans="1:2" x14ac:dyDescent="0.25">
      <c r="A1617" t="s">
        <v>799</v>
      </c>
      <c r="B1617">
        <v>0</v>
      </c>
    </row>
    <row r="1618" spans="1:2" x14ac:dyDescent="0.25">
      <c r="A1618" t="s">
        <v>799</v>
      </c>
      <c r="B1618">
        <v>0</v>
      </c>
    </row>
    <row r="1619" spans="1:2" x14ac:dyDescent="0.25">
      <c r="A1619" t="s">
        <v>799</v>
      </c>
      <c r="B1619">
        <v>0</v>
      </c>
    </row>
    <row r="1620" spans="1:2" x14ac:dyDescent="0.25">
      <c r="A1620" t="s">
        <v>799</v>
      </c>
      <c r="B1620">
        <v>0</v>
      </c>
    </row>
    <row r="1621" spans="1:2" x14ac:dyDescent="0.25">
      <c r="A1621" t="s">
        <v>799</v>
      </c>
      <c r="B1621">
        <v>0</v>
      </c>
    </row>
    <row r="1622" spans="1:2" x14ac:dyDescent="0.25">
      <c r="A1622" t="s">
        <v>165</v>
      </c>
      <c r="B1622">
        <v>0</v>
      </c>
    </row>
    <row r="1623" spans="1:2" x14ac:dyDescent="0.25">
      <c r="A1623" t="s">
        <v>165</v>
      </c>
      <c r="B1623">
        <v>0</v>
      </c>
    </row>
    <row r="1624" spans="1:2" x14ac:dyDescent="0.25">
      <c r="A1624" t="s">
        <v>165</v>
      </c>
      <c r="B1624">
        <v>0</v>
      </c>
    </row>
    <row r="1625" spans="1:2" x14ac:dyDescent="0.25">
      <c r="A1625" t="s">
        <v>165</v>
      </c>
      <c r="B1625">
        <v>0</v>
      </c>
    </row>
    <row r="1626" spans="1:2" x14ac:dyDescent="0.25">
      <c r="A1626" t="s">
        <v>165</v>
      </c>
      <c r="B1626">
        <v>0</v>
      </c>
    </row>
    <row r="1627" spans="1:2" x14ac:dyDescent="0.25">
      <c r="A1627" t="s">
        <v>165</v>
      </c>
      <c r="B1627">
        <v>0</v>
      </c>
    </row>
    <row r="1628" spans="1:2" x14ac:dyDescent="0.25">
      <c r="A1628" t="s">
        <v>165</v>
      </c>
      <c r="B1628">
        <v>0</v>
      </c>
    </row>
    <row r="1629" spans="1:2" x14ac:dyDescent="0.25">
      <c r="A1629" t="s">
        <v>165</v>
      </c>
      <c r="B1629">
        <v>0</v>
      </c>
    </row>
    <row r="1630" spans="1:2" x14ac:dyDescent="0.25">
      <c r="A1630" t="s">
        <v>165</v>
      </c>
      <c r="B1630">
        <v>0</v>
      </c>
    </row>
    <row r="1631" spans="1:2" x14ac:dyDescent="0.25">
      <c r="A1631" t="s">
        <v>165</v>
      </c>
      <c r="B1631">
        <v>0</v>
      </c>
    </row>
    <row r="1632" spans="1:2" x14ac:dyDescent="0.25">
      <c r="A1632" t="s">
        <v>165</v>
      </c>
      <c r="B1632">
        <v>0</v>
      </c>
    </row>
    <row r="1633" spans="1:2" x14ac:dyDescent="0.25">
      <c r="A1633" t="s">
        <v>165</v>
      </c>
      <c r="B1633">
        <v>0</v>
      </c>
    </row>
    <row r="1634" spans="1:2" x14ac:dyDescent="0.25">
      <c r="A1634" t="s">
        <v>165</v>
      </c>
      <c r="B1634">
        <v>0</v>
      </c>
    </row>
    <row r="1635" spans="1:2" x14ac:dyDescent="0.25">
      <c r="A1635" t="s">
        <v>477</v>
      </c>
      <c r="B1635">
        <v>0</v>
      </c>
    </row>
    <row r="1636" spans="1:2" x14ac:dyDescent="0.25">
      <c r="A1636" t="s">
        <v>477</v>
      </c>
      <c r="B1636">
        <v>0</v>
      </c>
    </row>
    <row r="1637" spans="1:2" x14ac:dyDescent="0.25">
      <c r="A1637" t="s">
        <v>477</v>
      </c>
      <c r="B1637">
        <v>0</v>
      </c>
    </row>
    <row r="1638" spans="1:2" x14ac:dyDescent="0.25">
      <c r="A1638" t="s">
        <v>477</v>
      </c>
      <c r="B1638">
        <v>0</v>
      </c>
    </row>
    <row r="1639" spans="1:2" x14ac:dyDescent="0.25">
      <c r="A1639" t="s">
        <v>477</v>
      </c>
      <c r="B1639">
        <v>0</v>
      </c>
    </row>
    <row r="1640" spans="1:2" x14ac:dyDescent="0.25">
      <c r="A1640" t="s">
        <v>477</v>
      </c>
      <c r="B1640">
        <v>0</v>
      </c>
    </row>
    <row r="1641" spans="1:2" x14ac:dyDescent="0.25">
      <c r="A1641" t="s">
        <v>477</v>
      </c>
      <c r="B1641">
        <v>0</v>
      </c>
    </row>
    <row r="1642" spans="1:2" x14ac:dyDescent="0.25">
      <c r="A1642" t="s">
        <v>477</v>
      </c>
      <c r="B1642">
        <v>0</v>
      </c>
    </row>
    <row r="1643" spans="1:2" x14ac:dyDescent="0.25">
      <c r="A1643" t="s">
        <v>477</v>
      </c>
      <c r="B1643">
        <v>0</v>
      </c>
    </row>
    <row r="1644" spans="1:2" x14ac:dyDescent="0.25">
      <c r="A1644" t="s">
        <v>477</v>
      </c>
      <c r="B1644">
        <v>0</v>
      </c>
    </row>
    <row r="1645" spans="1:2" x14ac:dyDescent="0.25">
      <c r="A1645" t="s">
        <v>477</v>
      </c>
      <c r="B1645">
        <v>0</v>
      </c>
    </row>
    <row r="1646" spans="1:2" x14ac:dyDescent="0.25">
      <c r="A1646" t="s">
        <v>477</v>
      </c>
      <c r="B1646">
        <v>0</v>
      </c>
    </row>
    <row r="1647" spans="1:2" x14ac:dyDescent="0.25">
      <c r="A1647" t="s">
        <v>477</v>
      </c>
      <c r="B1647">
        <v>0</v>
      </c>
    </row>
    <row r="1648" spans="1:2" x14ac:dyDescent="0.25">
      <c r="A1648" t="s">
        <v>477</v>
      </c>
      <c r="B1648">
        <v>0</v>
      </c>
    </row>
    <row r="1649" spans="1:2" x14ac:dyDescent="0.25">
      <c r="A1649" t="s">
        <v>477</v>
      </c>
      <c r="B1649">
        <v>0</v>
      </c>
    </row>
    <row r="1650" spans="1:2" x14ac:dyDescent="0.25">
      <c r="A1650" t="s">
        <v>477</v>
      </c>
      <c r="B1650">
        <v>0</v>
      </c>
    </row>
    <row r="1651" spans="1:2" x14ac:dyDescent="0.25">
      <c r="A1651" t="s">
        <v>477</v>
      </c>
      <c r="B1651">
        <v>0</v>
      </c>
    </row>
    <row r="1652" spans="1:2" x14ac:dyDescent="0.25">
      <c r="A1652" t="s">
        <v>477</v>
      </c>
      <c r="B1652">
        <v>0</v>
      </c>
    </row>
    <row r="1653" spans="1:2" x14ac:dyDescent="0.25">
      <c r="A1653" t="s">
        <v>477</v>
      </c>
      <c r="B1653">
        <v>0</v>
      </c>
    </row>
    <row r="1654" spans="1:2" x14ac:dyDescent="0.25">
      <c r="A1654" t="s">
        <v>477</v>
      </c>
      <c r="B1654">
        <v>0</v>
      </c>
    </row>
    <row r="1655" spans="1:2" x14ac:dyDescent="0.25">
      <c r="A1655" t="s">
        <v>477</v>
      </c>
      <c r="B1655">
        <v>0</v>
      </c>
    </row>
    <row r="1656" spans="1:2" x14ac:dyDescent="0.25">
      <c r="A1656" t="s">
        <v>477</v>
      </c>
      <c r="B1656">
        <v>0</v>
      </c>
    </row>
    <row r="1657" spans="1:2" x14ac:dyDescent="0.25">
      <c r="A1657" t="s">
        <v>477</v>
      </c>
      <c r="B1657">
        <v>0</v>
      </c>
    </row>
    <row r="1658" spans="1:2" x14ac:dyDescent="0.25">
      <c r="A1658" t="s">
        <v>477</v>
      </c>
      <c r="B1658">
        <v>0</v>
      </c>
    </row>
    <row r="1659" spans="1:2" x14ac:dyDescent="0.25">
      <c r="A1659" t="s">
        <v>477</v>
      </c>
      <c r="B1659">
        <v>0</v>
      </c>
    </row>
    <row r="1660" spans="1:2" x14ac:dyDescent="0.25">
      <c r="A1660" t="s">
        <v>477</v>
      </c>
      <c r="B1660">
        <v>0</v>
      </c>
    </row>
    <row r="1661" spans="1:2" x14ac:dyDescent="0.25">
      <c r="A1661" t="s">
        <v>477</v>
      </c>
      <c r="B1661">
        <v>0</v>
      </c>
    </row>
    <row r="1662" spans="1:2" x14ac:dyDescent="0.25">
      <c r="A1662" t="s">
        <v>477</v>
      </c>
      <c r="B1662">
        <v>0</v>
      </c>
    </row>
    <row r="1663" spans="1:2" x14ac:dyDescent="0.25">
      <c r="A1663" t="s">
        <v>477</v>
      </c>
      <c r="B1663">
        <v>0</v>
      </c>
    </row>
    <row r="1664" spans="1:2" x14ac:dyDescent="0.25">
      <c r="A1664" t="s">
        <v>477</v>
      </c>
      <c r="B1664">
        <v>0</v>
      </c>
    </row>
    <row r="1665" spans="1:2" x14ac:dyDescent="0.25">
      <c r="A1665" t="s">
        <v>477</v>
      </c>
      <c r="B1665">
        <v>0</v>
      </c>
    </row>
    <row r="1666" spans="1:2" x14ac:dyDescent="0.25">
      <c r="A1666" t="s">
        <v>477</v>
      </c>
      <c r="B1666">
        <v>0</v>
      </c>
    </row>
    <row r="1667" spans="1:2" x14ac:dyDescent="0.25">
      <c r="A1667" t="s">
        <v>477</v>
      </c>
      <c r="B1667">
        <v>0</v>
      </c>
    </row>
    <row r="1668" spans="1:2" x14ac:dyDescent="0.25">
      <c r="A1668" t="s">
        <v>477</v>
      </c>
      <c r="B1668">
        <v>0</v>
      </c>
    </row>
    <row r="1669" spans="1:2" x14ac:dyDescent="0.25">
      <c r="A1669" t="s">
        <v>477</v>
      </c>
      <c r="B1669">
        <v>0</v>
      </c>
    </row>
    <row r="1670" spans="1:2" x14ac:dyDescent="0.25">
      <c r="A1670" t="s">
        <v>477</v>
      </c>
      <c r="B1670">
        <v>0</v>
      </c>
    </row>
    <row r="1671" spans="1:2" x14ac:dyDescent="0.25">
      <c r="A1671" t="s">
        <v>477</v>
      </c>
      <c r="B1671">
        <v>0</v>
      </c>
    </row>
    <row r="1672" spans="1:2" x14ac:dyDescent="0.25">
      <c r="A1672" t="s">
        <v>477</v>
      </c>
      <c r="B1672">
        <v>0</v>
      </c>
    </row>
    <row r="1673" spans="1:2" x14ac:dyDescent="0.25">
      <c r="A1673" t="s">
        <v>477</v>
      </c>
      <c r="B1673">
        <v>0</v>
      </c>
    </row>
    <row r="1674" spans="1:2" x14ac:dyDescent="0.25">
      <c r="A1674" t="s">
        <v>477</v>
      </c>
      <c r="B1674">
        <v>0</v>
      </c>
    </row>
    <row r="1675" spans="1:2" x14ac:dyDescent="0.25">
      <c r="A1675" t="s">
        <v>477</v>
      </c>
      <c r="B1675">
        <v>0</v>
      </c>
    </row>
    <row r="1676" spans="1:2" x14ac:dyDescent="0.25">
      <c r="A1676" t="s">
        <v>477</v>
      </c>
      <c r="B1676">
        <v>0</v>
      </c>
    </row>
    <row r="1677" spans="1:2" x14ac:dyDescent="0.25">
      <c r="A1677" t="s">
        <v>67</v>
      </c>
      <c r="B1677">
        <v>0</v>
      </c>
    </row>
    <row r="1678" spans="1:2" x14ac:dyDescent="0.25">
      <c r="A1678" t="s">
        <v>67</v>
      </c>
      <c r="B1678">
        <v>0</v>
      </c>
    </row>
    <row r="1679" spans="1:2" x14ac:dyDescent="0.25">
      <c r="A1679" t="s">
        <v>67</v>
      </c>
      <c r="B1679">
        <v>0</v>
      </c>
    </row>
    <row r="1680" spans="1:2" x14ac:dyDescent="0.25">
      <c r="A1680" t="s">
        <v>67</v>
      </c>
      <c r="B1680">
        <v>0</v>
      </c>
    </row>
    <row r="1681" spans="1:2" x14ac:dyDescent="0.25">
      <c r="A1681" t="s">
        <v>67</v>
      </c>
      <c r="B1681">
        <v>0</v>
      </c>
    </row>
    <row r="1682" spans="1:2" x14ac:dyDescent="0.25">
      <c r="A1682" t="s">
        <v>67</v>
      </c>
      <c r="B1682">
        <v>0</v>
      </c>
    </row>
    <row r="1683" spans="1:2" x14ac:dyDescent="0.25">
      <c r="A1683" t="s">
        <v>799</v>
      </c>
      <c r="B1683">
        <v>1</v>
      </c>
    </row>
    <row r="1684" spans="1:2" x14ac:dyDescent="0.25">
      <c r="A1684" t="s">
        <v>799</v>
      </c>
      <c r="B1684">
        <v>1</v>
      </c>
    </row>
    <row r="1685" spans="1:2" x14ac:dyDescent="0.25">
      <c r="A1685" t="s">
        <v>799</v>
      </c>
      <c r="B1685">
        <v>1</v>
      </c>
    </row>
    <row r="1686" spans="1:2" x14ac:dyDescent="0.25">
      <c r="A1686" t="s">
        <v>799</v>
      </c>
      <c r="B1686">
        <v>1</v>
      </c>
    </row>
    <row r="1687" spans="1:2" x14ac:dyDescent="0.25">
      <c r="A1687" t="s">
        <v>799</v>
      </c>
      <c r="B1687">
        <v>1</v>
      </c>
    </row>
    <row r="1688" spans="1:2" x14ac:dyDescent="0.25">
      <c r="A1688" t="s">
        <v>799</v>
      </c>
      <c r="B1688">
        <v>1</v>
      </c>
    </row>
    <row r="1689" spans="1:2" x14ac:dyDescent="0.25">
      <c r="A1689" t="s">
        <v>799</v>
      </c>
      <c r="B1689">
        <v>1</v>
      </c>
    </row>
    <row r="1690" spans="1:2" x14ac:dyDescent="0.25">
      <c r="A1690" t="s">
        <v>799</v>
      </c>
      <c r="B1690">
        <v>1</v>
      </c>
    </row>
    <row r="1691" spans="1:2" x14ac:dyDescent="0.25">
      <c r="A1691" t="s">
        <v>799</v>
      </c>
      <c r="B1691">
        <v>1</v>
      </c>
    </row>
    <row r="1692" spans="1:2" x14ac:dyDescent="0.25">
      <c r="A1692" t="s">
        <v>799</v>
      </c>
      <c r="B1692">
        <v>1</v>
      </c>
    </row>
    <row r="1693" spans="1:2" x14ac:dyDescent="0.25">
      <c r="A1693" t="s">
        <v>799</v>
      </c>
      <c r="B1693">
        <v>1</v>
      </c>
    </row>
    <row r="1694" spans="1:2" x14ac:dyDescent="0.25">
      <c r="A1694" t="s">
        <v>967</v>
      </c>
      <c r="B1694">
        <v>1</v>
      </c>
    </row>
    <row r="1695" spans="1:2" x14ac:dyDescent="0.25">
      <c r="A1695" t="s">
        <v>967</v>
      </c>
      <c r="B1695">
        <v>1</v>
      </c>
    </row>
    <row r="1696" spans="1:2" x14ac:dyDescent="0.25">
      <c r="A1696" t="s">
        <v>967</v>
      </c>
      <c r="B1696">
        <v>1</v>
      </c>
    </row>
    <row r="1697" spans="1:2" x14ac:dyDescent="0.25">
      <c r="A1697" t="s">
        <v>967</v>
      </c>
      <c r="B1697">
        <v>1</v>
      </c>
    </row>
    <row r="1698" spans="1:2" x14ac:dyDescent="0.25">
      <c r="A1698" t="s">
        <v>967</v>
      </c>
      <c r="B1698">
        <v>1</v>
      </c>
    </row>
    <row r="1699" spans="1:2" x14ac:dyDescent="0.25">
      <c r="A1699" t="s">
        <v>967</v>
      </c>
      <c r="B1699">
        <v>1</v>
      </c>
    </row>
    <row r="1700" spans="1:2" x14ac:dyDescent="0.25">
      <c r="A1700" t="s">
        <v>967</v>
      </c>
      <c r="B1700">
        <v>1</v>
      </c>
    </row>
    <row r="1701" spans="1:2" x14ac:dyDescent="0.25">
      <c r="A1701" t="s">
        <v>967</v>
      </c>
      <c r="B1701">
        <v>1</v>
      </c>
    </row>
    <row r="1702" spans="1:2" x14ac:dyDescent="0.25">
      <c r="A1702" t="s">
        <v>967</v>
      </c>
      <c r="B1702">
        <v>1</v>
      </c>
    </row>
    <row r="1703" spans="1:2" x14ac:dyDescent="0.25">
      <c r="A1703" t="s">
        <v>967</v>
      </c>
      <c r="B1703">
        <v>1</v>
      </c>
    </row>
    <row r="1704" spans="1:2" x14ac:dyDescent="0.25">
      <c r="A1704" t="s">
        <v>799</v>
      </c>
      <c r="B1704">
        <v>1</v>
      </c>
    </row>
    <row r="1705" spans="1:2" x14ac:dyDescent="0.25">
      <c r="A1705" t="s">
        <v>799</v>
      </c>
      <c r="B1705">
        <v>1</v>
      </c>
    </row>
    <row r="1706" spans="1:2" x14ac:dyDescent="0.25">
      <c r="A1706" t="s">
        <v>799</v>
      </c>
      <c r="B1706">
        <v>1</v>
      </c>
    </row>
    <row r="1707" spans="1:2" x14ac:dyDescent="0.25">
      <c r="A1707" t="s">
        <v>799</v>
      </c>
      <c r="B1707">
        <v>1</v>
      </c>
    </row>
    <row r="1708" spans="1:2" x14ac:dyDescent="0.25">
      <c r="A1708" t="s">
        <v>799</v>
      </c>
      <c r="B1708">
        <v>1</v>
      </c>
    </row>
    <row r="1709" spans="1:2" x14ac:dyDescent="0.25">
      <c r="A1709" t="s">
        <v>799</v>
      </c>
      <c r="B1709">
        <v>1</v>
      </c>
    </row>
    <row r="1710" spans="1:2" x14ac:dyDescent="0.25">
      <c r="A1710" t="s">
        <v>799</v>
      </c>
      <c r="B1710">
        <v>1</v>
      </c>
    </row>
    <row r="1711" spans="1:2" x14ac:dyDescent="0.25">
      <c r="A1711" t="s">
        <v>799</v>
      </c>
      <c r="B1711">
        <v>1</v>
      </c>
    </row>
    <row r="1712" spans="1:2" x14ac:dyDescent="0.25">
      <c r="A1712" t="s">
        <v>799</v>
      </c>
      <c r="B1712">
        <v>1</v>
      </c>
    </row>
    <row r="1713" spans="1:2" x14ac:dyDescent="0.25">
      <c r="A1713" t="s">
        <v>799</v>
      </c>
      <c r="B1713">
        <v>1</v>
      </c>
    </row>
    <row r="1714" spans="1:2" x14ac:dyDescent="0.25">
      <c r="A1714" t="s">
        <v>799</v>
      </c>
      <c r="B1714">
        <v>1</v>
      </c>
    </row>
    <row r="1715" spans="1:2" x14ac:dyDescent="0.25">
      <c r="A1715" t="s">
        <v>799</v>
      </c>
      <c r="B1715">
        <v>2</v>
      </c>
    </row>
    <row r="1716" spans="1:2" x14ac:dyDescent="0.25">
      <c r="A1716" t="s">
        <v>799</v>
      </c>
      <c r="B1716">
        <v>2</v>
      </c>
    </row>
    <row r="1717" spans="1:2" x14ac:dyDescent="0.25">
      <c r="A1717" t="s">
        <v>799</v>
      </c>
      <c r="B1717">
        <v>2</v>
      </c>
    </row>
    <row r="1718" spans="1:2" x14ac:dyDescent="0.25">
      <c r="A1718" t="s">
        <v>799</v>
      </c>
      <c r="B1718">
        <v>2</v>
      </c>
    </row>
    <row r="1719" spans="1:2" x14ac:dyDescent="0.25">
      <c r="A1719" t="s">
        <v>799</v>
      </c>
      <c r="B1719">
        <v>2</v>
      </c>
    </row>
    <row r="1720" spans="1:2" x14ac:dyDescent="0.25">
      <c r="A1720" t="s">
        <v>799</v>
      </c>
      <c r="B1720">
        <v>2</v>
      </c>
    </row>
    <row r="1721" spans="1:2" x14ac:dyDescent="0.25">
      <c r="A1721" t="s">
        <v>799</v>
      </c>
      <c r="B1721">
        <v>2</v>
      </c>
    </row>
    <row r="1722" spans="1:2" x14ac:dyDescent="0.25">
      <c r="A1722" t="s">
        <v>799</v>
      </c>
      <c r="B1722">
        <v>2</v>
      </c>
    </row>
    <row r="1723" spans="1:2" x14ac:dyDescent="0.25">
      <c r="A1723" t="s">
        <v>799</v>
      </c>
      <c r="B1723">
        <v>2</v>
      </c>
    </row>
    <row r="1724" spans="1:2" x14ac:dyDescent="0.25">
      <c r="A1724" t="s">
        <v>799</v>
      </c>
      <c r="B1724">
        <v>2</v>
      </c>
    </row>
    <row r="1725" spans="1:2" x14ac:dyDescent="0.25">
      <c r="A1725" t="s">
        <v>799</v>
      </c>
      <c r="B1725">
        <v>2</v>
      </c>
    </row>
    <row r="1726" spans="1:2" x14ac:dyDescent="0.25">
      <c r="A1726" t="s">
        <v>799</v>
      </c>
      <c r="B1726">
        <v>2</v>
      </c>
    </row>
    <row r="1727" spans="1:2" x14ac:dyDescent="0.25">
      <c r="A1727" t="s">
        <v>799</v>
      </c>
      <c r="B1727">
        <v>2</v>
      </c>
    </row>
    <row r="1728" spans="1:2" x14ac:dyDescent="0.25">
      <c r="A1728" t="s">
        <v>799</v>
      </c>
      <c r="B1728">
        <v>2</v>
      </c>
    </row>
    <row r="1729" spans="1:2" x14ac:dyDescent="0.25">
      <c r="A1729" t="s">
        <v>799</v>
      </c>
      <c r="B1729">
        <v>2</v>
      </c>
    </row>
    <row r="1730" spans="1:2" x14ac:dyDescent="0.25">
      <c r="A1730" t="s">
        <v>799</v>
      </c>
      <c r="B1730">
        <v>2</v>
      </c>
    </row>
    <row r="1731" spans="1:2" x14ac:dyDescent="0.25">
      <c r="A1731" t="s">
        <v>799</v>
      </c>
      <c r="B1731">
        <v>2</v>
      </c>
    </row>
    <row r="1732" spans="1:2" x14ac:dyDescent="0.25">
      <c r="A1732" t="s">
        <v>799</v>
      </c>
      <c r="B1732">
        <v>2</v>
      </c>
    </row>
    <row r="1733" spans="1:2" x14ac:dyDescent="0.25">
      <c r="A1733" t="s">
        <v>799</v>
      </c>
      <c r="B1733">
        <v>2</v>
      </c>
    </row>
    <row r="1734" spans="1:2" x14ac:dyDescent="0.25">
      <c r="A1734" t="s">
        <v>799</v>
      </c>
      <c r="B1734">
        <v>2</v>
      </c>
    </row>
    <row r="1735" spans="1:2" x14ac:dyDescent="0.25">
      <c r="A1735" t="s">
        <v>799</v>
      </c>
      <c r="B1735">
        <v>2</v>
      </c>
    </row>
    <row r="1736" spans="1:2" x14ac:dyDescent="0.25">
      <c r="A1736" t="s">
        <v>799</v>
      </c>
      <c r="B1736">
        <v>2</v>
      </c>
    </row>
    <row r="1737" spans="1:2" x14ac:dyDescent="0.25">
      <c r="A1737" t="s">
        <v>967</v>
      </c>
      <c r="B1737">
        <v>1</v>
      </c>
    </row>
    <row r="1738" spans="1:2" x14ac:dyDescent="0.25">
      <c r="A1738" t="s">
        <v>967</v>
      </c>
      <c r="B1738">
        <v>1</v>
      </c>
    </row>
    <row r="1739" spans="1:2" x14ac:dyDescent="0.25">
      <c r="A1739" t="s">
        <v>967</v>
      </c>
      <c r="B1739">
        <v>1</v>
      </c>
    </row>
    <row r="1740" spans="1:2" x14ac:dyDescent="0.25">
      <c r="A1740" t="s">
        <v>967</v>
      </c>
      <c r="B1740">
        <v>1</v>
      </c>
    </row>
    <row r="1741" spans="1:2" x14ac:dyDescent="0.25">
      <c r="A1741" t="s">
        <v>967</v>
      </c>
      <c r="B1741">
        <v>1</v>
      </c>
    </row>
    <row r="1742" spans="1:2" x14ac:dyDescent="0.25">
      <c r="A1742" t="s">
        <v>967</v>
      </c>
      <c r="B1742">
        <v>1</v>
      </c>
    </row>
    <row r="1743" spans="1:2" x14ac:dyDescent="0.25">
      <c r="A1743" t="s">
        <v>967</v>
      </c>
      <c r="B1743">
        <v>1</v>
      </c>
    </row>
    <row r="1744" spans="1:2" x14ac:dyDescent="0.25">
      <c r="A1744" t="s">
        <v>967</v>
      </c>
      <c r="B1744">
        <v>1</v>
      </c>
    </row>
    <row r="1745" spans="1:2" x14ac:dyDescent="0.25">
      <c r="A1745" t="s">
        <v>967</v>
      </c>
      <c r="B1745">
        <v>1</v>
      </c>
    </row>
    <row r="1746" spans="1:2" x14ac:dyDescent="0.25">
      <c r="A1746" t="s">
        <v>967</v>
      </c>
      <c r="B1746">
        <v>1</v>
      </c>
    </row>
    <row r="1747" spans="1:2" x14ac:dyDescent="0.25">
      <c r="A1747" t="s">
        <v>833</v>
      </c>
      <c r="B1747">
        <v>1</v>
      </c>
    </row>
    <row r="1748" spans="1:2" x14ac:dyDescent="0.25">
      <c r="A1748" t="s">
        <v>833</v>
      </c>
      <c r="B1748">
        <v>1</v>
      </c>
    </row>
    <row r="1749" spans="1:2" x14ac:dyDescent="0.25">
      <c r="A1749" t="s">
        <v>833</v>
      </c>
      <c r="B1749">
        <v>1</v>
      </c>
    </row>
    <row r="1750" spans="1:2" x14ac:dyDescent="0.25">
      <c r="A1750" t="s">
        <v>833</v>
      </c>
      <c r="B1750">
        <v>1</v>
      </c>
    </row>
    <row r="1751" spans="1:2" x14ac:dyDescent="0.25">
      <c r="A1751" t="s">
        <v>833</v>
      </c>
      <c r="B1751">
        <v>1</v>
      </c>
    </row>
    <row r="1752" spans="1:2" x14ac:dyDescent="0.25">
      <c r="A1752" t="s">
        <v>833</v>
      </c>
      <c r="B1752">
        <v>1</v>
      </c>
    </row>
    <row r="1753" spans="1:2" x14ac:dyDescent="0.25">
      <c r="A1753" t="s">
        <v>833</v>
      </c>
      <c r="B1753">
        <v>1</v>
      </c>
    </row>
    <row r="1754" spans="1:2" x14ac:dyDescent="0.25">
      <c r="A1754" t="s">
        <v>833</v>
      </c>
      <c r="B1754">
        <v>1</v>
      </c>
    </row>
    <row r="1755" spans="1:2" x14ac:dyDescent="0.25">
      <c r="A1755" t="s">
        <v>833</v>
      </c>
      <c r="B1755">
        <v>1</v>
      </c>
    </row>
    <row r="1756" spans="1:2" x14ac:dyDescent="0.25">
      <c r="A1756" t="s">
        <v>833</v>
      </c>
      <c r="B1756">
        <v>1</v>
      </c>
    </row>
    <row r="1757" spans="1:2" x14ac:dyDescent="0.25">
      <c r="A1757" t="s">
        <v>833</v>
      </c>
      <c r="B1757">
        <v>1</v>
      </c>
    </row>
    <row r="1758" spans="1:2" x14ac:dyDescent="0.25">
      <c r="A1758" t="s">
        <v>833</v>
      </c>
      <c r="B1758">
        <v>1</v>
      </c>
    </row>
    <row r="1759" spans="1:2" x14ac:dyDescent="0.25">
      <c r="A1759" t="s">
        <v>833</v>
      </c>
      <c r="B1759">
        <v>1</v>
      </c>
    </row>
    <row r="1760" spans="1:2" x14ac:dyDescent="0.25">
      <c r="A1760" t="s">
        <v>833</v>
      </c>
      <c r="B1760">
        <v>1</v>
      </c>
    </row>
    <row r="1761" spans="1:2" x14ac:dyDescent="0.25">
      <c r="A1761" t="s">
        <v>833</v>
      </c>
      <c r="B1761">
        <v>1</v>
      </c>
    </row>
    <row r="1762" spans="1:2" x14ac:dyDescent="0.25">
      <c r="A1762" t="s">
        <v>833</v>
      </c>
      <c r="B1762">
        <v>1</v>
      </c>
    </row>
    <row r="1763" spans="1:2" x14ac:dyDescent="0.25">
      <c r="A1763" t="s">
        <v>833</v>
      </c>
      <c r="B1763">
        <v>1</v>
      </c>
    </row>
    <row r="1764" spans="1:2" x14ac:dyDescent="0.25">
      <c r="A1764" t="s">
        <v>967</v>
      </c>
      <c r="B1764">
        <v>0</v>
      </c>
    </row>
    <row r="1765" spans="1:2" x14ac:dyDescent="0.25">
      <c r="A1765" t="s">
        <v>967</v>
      </c>
      <c r="B1765">
        <v>0</v>
      </c>
    </row>
    <row r="1766" spans="1:2" x14ac:dyDescent="0.25">
      <c r="A1766" t="s">
        <v>967</v>
      </c>
      <c r="B1766">
        <v>0</v>
      </c>
    </row>
    <row r="1767" spans="1:2" x14ac:dyDescent="0.25">
      <c r="A1767" t="s">
        <v>967</v>
      </c>
      <c r="B1767">
        <v>0</v>
      </c>
    </row>
    <row r="1768" spans="1:2" x14ac:dyDescent="0.25">
      <c r="A1768" t="s">
        <v>967</v>
      </c>
      <c r="B1768">
        <v>0</v>
      </c>
    </row>
    <row r="1769" spans="1:2" x14ac:dyDescent="0.25">
      <c r="A1769" t="s">
        <v>967</v>
      </c>
      <c r="B1769">
        <v>0</v>
      </c>
    </row>
    <row r="1770" spans="1:2" x14ac:dyDescent="0.25">
      <c r="A1770" t="s">
        <v>967</v>
      </c>
      <c r="B1770">
        <v>0</v>
      </c>
    </row>
    <row r="1771" spans="1:2" x14ac:dyDescent="0.25">
      <c r="A1771" t="s">
        <v>967</v>
      </c>
      <c r="B1771">
        <v>0</v>
      </c>
    </row>
    <row r="1772" spans="1:2" x14ac:dyDescent="0.25">
      <c r="A1772" t="s">
        <v>967</v>
      </c>
      <c r="B1772">
        <v>0</v>
      </c>
    </row>
    <row r="1773" spans="1:2" x14ac:dyDescent="0.25">
      <c r="A1773" t="s">
        <v>967</v>
      </c>
      <c r="B1773">
        <v>0</v>
      </c>
    </row>
    <row r="1774" spans="1:2" x14ac:dyDescent="0.25">
      <c r="A1774" t="s">
        <v>1015</v>
      </c>
      <c r="B1774">
        <v>1</v>
      </c>
    </row>
    <row r="1775" spans="1:2" x14ac:dyDescent="0.25">
      <c r="A1775" t="s">
        <v>833</v>
      </c>
      <c r="B1775">
        <v>1</v>
      </c>
    </row>
    <row r="1776" spans="1:2" x14ac:dyDescent="0.25">
      <c r="A1776" t="s">
        <v>833</v>
      </c>
      <c r="B1776">
        <v>1</v>
      </c>
    </row>
    <row r="1777" spans="1:2" x14ac:dyDescent="0.25">
      <c r="A1777" t="s">
        <v>833</v>
      </c>
      <c r="B1777">
        <v>1</v>
      </c>
    </row>
    <row r="1778" spans="1:2" x14ac:dyDescent="0.25">
      <c r="A1778" t="s">
        <v>833</v>
      </c>
      <c r="B1778">
        <v>1</v>
      </c>
    </row>
    <row r="1779" spans="1:2" x14ac:dyDescent="0.25">
      <c r="A1779" t="s">
        <v>833</v>
      </c>
      <c r="B1779">
        <v>1</v>
      </c>
    </row>
    <row r="1780" spans="1:2" x14ac:dyDescent="0.25">
      <c r="A1780" t="s">
        <v>833</v>
      </c>
      <c r="B1780">
        <v>1</v>
      </c>
    </row>
    <row r="1781" spans="1:2" x14ac:dyDescent="0.25">
      <c r="A1781" t="s">
        <v>833</v>
      </c>
      <c r="B1781">
        <v>1</v>
      </c>
    </row>
    <row r="1782" spans="1:2" x14ac:dyDescent="0.25">
      <c r="A1782" t="s">
        <v>833</v>
      </c>
      <c r="B1782">
        <v>1</v>
      </c>
    </row>
    <row r="1783" spans="1:2" x14ac:dyDescent="0.25">
      <c r="A1783" t="s">
        <v>833</v>
      </c>
      <c r="B1783">
        <v>1</v>
      </c>
    </row>
    <row r="1784" spans="1:2" x14ac:dyDescent="0.25">
      <c r="A1784" t="s">
        <v>833</v>
      </c>
      <c r="B1784">
        <v>1</v>
      </c>
    </row>
    <row r="1785" spans="1:2" x14ac:dyDescent="0.25">
      <c r="A1785" t="s">
        <v>833</v>
      </c>
      <c r="B1785">
        <v>1</v>
      </c>
    </row>
    <row r="1786" spans="1:2" x14ac:dyDescent="0.25">
      <c r="A1786" t="s">
        <v>833</v>
      </c>
      <c r="B1786">
        <v>1</v>
      </c>
    </row>
    <row r="1787" spans="1:2" x14ac:dyDescent="0.25">
      <c r="A1787" t="s">
        <v>833</v>
      </c>
      <c r="B1787">
        <v>1</v>
      </c>
    </row>
    <row r="1788" spans="1:2" x14ac:dyDescent="0.25">
      <c r="A1788" t="s">
        <v>833</v>
      </c>
      <c r="B1788">
        <v>1</v>
      </c>
    </row>
    <row r="1789" spans="1:2" x14ac:dyDescent="0.25">
      <c r="A1789" t="s">
        <v>833</v>
      </c>
      <c r="B1789">
        <v>1</v>
      </c>
    </row>
    <row r="1790" spans="1:2" x14ac:dyDescent="0.25">
      <c r="A1790" t="s">
        <v>833</v>
      </c>
      <c r="B1790">
        <v>1</v>
      </c>
    </row>
    <row r="1791" spans="1:2" x14ac:dyDescent="0.25">
      <c r="A1791" t="s">
        <v>833</v>
      </c>
      <c r="B1791">
        <v>1</v>
      </c>
    </row>
    <row r="1792" spans="1:2" x14ac:dyDescent="0.25">
      <c r="A1792" t="s">
        <v>477</v>
      </c>
      <c r="B1792">
        <v>0</v>
      </c>
    </row>
    <row r="1793" spans="1:2" x14ac:dyDescent="0.25">
      <c r="A1793" t="s">
        <v>477</v>
      </c>
      <c r="B1793">
        <v>0</v>
      </c>
    </row>
    <row r="1794" spans="1:2" x14ac:dyDescent="0.25">
      <c r="A1794" t="s">
        <v>477</v>
      </c>
      <c r="B1794">
        <v>0</v>
      </c>
    </row>
    <row r="1795" spans="1:2" x14ac:dyDescent="0.25">
      <c r="A1795" t="s">
        <v>477</v>
      </c>
      <c r="B1795">
        <v>0</v>
      </c>
    </row>
    <row r="1796" spans="1:2" x14ac:dyDescent="0.25">
      <c r="A1796" t="s">
        <v>477</v>
      </c>
      <c r="B1796">
        <v>0</v>
      </c>
    </row>
    <row r="1797" spans="1:2" x14ac:dyDescent="0.25">
      <c r="A1797" t="s">
        <v>477</v>
      </c>
      <c r="B1797">
        <v>0</v>
      </c>
    </row>
    <row r="1798" spans="1:2" x14ac:dyDescent="0.25">
      <c r="A1798" t="s">
        <v>477</v>
      </c>
      <c r="B1798">
        <v>0</v>
      </c>
    </row>
    <row r="1799" spans="1:2" x14ac:dyDescent="0.25">
      <c r="A1799" t="s">
        <v>477</v>
      </c>
      <c r="B1799">
        <v>0</v>
      </c>
    </row>
    <row r="1800" spans="1:2" x14ac:dyDescent="0.25">
      <c r="A1800" t="s">
        <v>477</v>
      </c>
      <c r="B1800">
        <v>0</v>
      </c>
    </row>
    <row r="1801" spans="1:2" x14ac:dyDescent="0.25">
      <c r="A1801" t="s">
        <v>477</v>
      </c>
      <c r="B1801">
        <v>0</v>
      </c>
    </row>
    <row r="1802" spans="1:2" x14ac:dyDescent="0.25">
      <c r="A1802" t="s">
        <v>477</v>
      </c>
      <c r="B1802">
        <v>0</v>
      </c>
    </row>
    <row r="1803" spans="1:2" x14ac:dyDescent="0.25">
      <c r="A1803" t="s">
        <v>477</v>
      </c>
      <c r="B1803">
        <v>0</v>
      </c>
    </row>
    <row r="1804" spans="1:2" x14ac:dyDescent="0.25">
      <c r="A1804" t="s">
        <v>477</v>
      </c>
      <c r="B1804">
        <v>0</v>
      </c>
    </row>
    <row r="1805" spans="1:2" x14ac:dyDescent="0.25">
      <c r="A1805" t="s">
        <v>477</v>
      </c>
      <c r="B1805">
        <v>0</v>
      </c>
    </row>
    <row r="1806" spans="1:2" x14ac:dyDescent="0.25">
      <c r="A1806" t="s">
        <v>477</v>
      </c>
      <c r="B1806">
        <v>0</v>
      </c>
    </row>
    <row r="1807" spans="1:2" x14ac:dyDescent="0.25">
      <c r="A1807" t="s">
        <v>477</v>
      </c>
      <c r="B1807">
        <v>0</v>
      </c>
    </row>
    <row r="1808" spans="1:2" x14ac:dyDescent="0.25">
      <c r="A1808" t="s">
        <v>477</v>
      </c>
      <c r="B1808">
        <v>0</v>
      </c>
    </row>
    <row r="1809" spans="1:2" x14ac:dyDescent="0.25">
      <c r="A1809" t="s">
        <v>477</v>
      </c>
      <c r="B1809">
        <v>0</v>
      </c>
    </row>
    <row r="1810" spans="1:2" x14ac:dyDescent="0.25">
      <c r="A1810" t="s">
        <v>477</v>
      </c>
      <c r="B1810">
        <v>0</v>
      </c>
    </row>
    <row r="1811" spans="1:2" x14ac:dyDescent="0.25">
      <c r="A1811" t="s">
        <v>477</v>
      </c>
      <c r="B1811">
        <v>0</v>
      </c>
    </row>
    <row r="1812" spans="1:2" x14ac:dyDescent="0.25">
      <c r="A1812" t="s">
        <v>477</v>
      </c>
      <c r="B1812">
        <v>0</v>
      </c>
    </row>
    <row r="1813" spans="1:2" x14ac:dyDescent="0.25">
      <c r="A1813" t="s">
        <v>477</v>
      </c>
      <c r="B1813">
        <v>0</v>
      </c>
    </row>
    <row r="1814" spans="1:2" x14ac:dyDescent="0.25">
      <c r="A1814" t="s">
        <v>477</v>
      </c>
      <c r="B1814">
        <v>0</v>
      </c>
    </row>
    <row r="1815" spans="1:2" x14ac:dyDescent="0.25">
      <c r="A1815" t="s">
        <v>477</v>
      </c>
      <c r="B1815">
        <v>0</v>
      </c>
    </row>
    <row r="1816" spans="1:2" x14ac:dyDescent="0.25">
      <c r="A1816" t="s">
        <v>477</v>
      </c>
      <c r="B1816">
        <v>0</v>
      </c>
    </row>
    <row r="1817" spans="1:2" x14ac:dyDescent="0.25">
      <c r="A1817" t="s">
        <v>477</v>
      </c>
      <c r="B1817">
        <v>0</v>
      </c>
    </row>
    <row r="1818" spans="1:2" x14ac:dyDescent="0.25">
      <c r="A1818" t="s">
        <v>477</v>
      </c>
      <c r="B1818">
        <v>0</v>
      </c>
    </row>
    <row r="1819" spans="1:2" x14ac:dyDescent="0.25">
      <c r="A1819" t="s">
        <v>477</v>
      </c>
      <c r="B1819">
        <v>0</v>
      </c>
    </row>
    <row r="1820" spans="1:2" x14ac:dyDescent="0.25">
      <c r="A1820" t="s">
        <v>165</v>
      </c>
      <c r="B1820">
        <v>1</v>
      </c>
    </row>
    <row r="1821" spans="1:2" x14ac:dyDescent="0.25">
      <c r="A1821" t="s">
        <v>165</v>
      </c>
      <c r="B1821">
        <v>1</v>
      </c>
    </row>
    <row r="1822" spans="1:2" x14ac:dyDescent="0.25">
      <c r="A1822" t="s">
        <v>165</v>
      </c>
      <c r="B1822">
        <v>1</v>
      </c>
    </row>
    <row r="1823" spans="1:2" x14ac:dyDescent="0.25">
      <c r="A1823" t="s">
        <v>165</v>
      </c>
      <c r="B1823">
        <v>1</v>
      </c>
    </row>
    <row r="1824" spans="1:2" x14ac:dyDescent="0.25">
      <c r="A1824" t="s">
        <v>165</v>
      </c>
      <c r="B1824">
        <v>1</v>
      </c>
    </row>
    <row r="1825" spans="1:2" x14ac:dyDescent="0.25">
      <c r="A1825" t="s">
        <v>165</v>
      </c>
      <c r="B1825">
        <v>1</v>
      </c>
    </row>
    <row r="1826" spans="1:2" x14ac:dyDescent="0.25">
      <c r="A1826" t="s">
        <v>165</v>
      </c>
      <c r="B1826">
        <v>1</v>
      </c>
    </row>
    <row r="1827" spans="1:2" x14ac:dyDescent="0.25">
      <c r="A1827" t="s">
        <v>165</v>
      </c>
      <c r="B1827">
        <v>1</v>
      </c>
    </row>
    <row r="1828" spans="1:2" x14ac:dyDescent="0.25">
      <c r="A1828" t="s">
        <v>165</v>
      </c>
      <c r="B1828">
        <v>1</v>
      </c>
    </row>
    <row r="1829" spans="1:2" x14ac:dyDescent="0.25">
      <c r="A1829" t="s">
        <v>165</v>
      </c>
      <c r="B1829">
        <v>1</v>
      </c>
    </row>
    <row r="1830" spans="1:2" x14ac:dyDescent="0.25">
      <c r="A1830" t="s">
        <v>165</v>
      </c>
      <c r="B1830">
        <v>1</v>
      </c>
    </row>
    <row r="1831" spans="1:2" x14ac:dyDescent="0.25">
      <c r="A1831" t="s">
        <v>165</v>
      </c>
      <c r="B1831">
        <v>1</v>
      </c>
    </row>
    <row r="1832" spans="1:2" x14ac:dyDescent="0.25">
      <c r="A1832" t="s">
        <v>165</v>
      </c>
      <c r="B1832">
        <v>1</v>
      </c>
    </row>
    <row r="1833" spans="1:2" x14ac:dyDescent="0.25">
      <c r="A1833" t="s">
        <v>757</v>
      </c>
      <c r="B1833">
        <v>0</v>
      </c>
    </row>
    <row r="1834" spans="1:2" x14ac:dyDescent="0.25">
      <c r="A1834" t="s">
        <v>757</v>
      </c>
      <c r="B1834">
        <v>0</v>
      </c>
    </row>
    <row r="1835" spans="1:2" x14ac:dyDescent="0.25">
      <c r="A1835" t="s">
        <v>757</v>
      </c>
      <c r="B1835">
        <v>0</v>
      </c>
    </row>
    <row r="1836" spans="1:2" x14ac:dyDescent="0.25">
      <c r="A1836" t="s">
        <v>757</v>
      </c>
      <c r="B1836">
        <v>0</v>
      </c>
    </row>
    <row r="1837" spans="1:2" x14ac:dyDescent="0.25">
      <c r="A1837" t="s">
        <v>757</v>
      </c>
      <c r="B1837">
        <v>0</v>
      </c>
    </row>
    <row r="1838" spans="1:2" x14ac:dyDescent="0.25">
      <c r="A1838" t="s">
        <v>757</v>
      </c>
      <c r="B1838">
        <v>0</v>
      </c>
    </row>
    <row r="1839" spans="1:2" x14ac:dyDescent="0.25">
      <c r="A1839" t="s">
        <v>757</v>
      </c>
      <c r="B1839">
        <v>0</v>
      </c>
    </row>
    <row r="1840" spans="1:2" x14ac:dyDescent="0.25">
      <c r="A1840" t="s">
        <v>757</v>
      </c>
      <c r="B1840">
        <v>0</v>
      </c>
    </row>
    <row r="1841" spans="1:2" x14ac:dyDescent="0.25">
      <c r="A1841" t="s">
        <v>757</v>
      </c>
      <c r="B1841">
        <v>0</v>
      </c>
    </row>
    <row r="1842" spans="1:2" x14ac:dyDescent="0.25">
      <c r="A1842" t="s">
        <v>757</v>
      </c>
      <c r="B1842">
        <v>0</v>
      </c>
    </row>
    <row r="1843" spans="1:2" x14ac:dyDescent="0.25">
      <c r="A1843" t="s">
        <v>757</v>
      </c>
      <c r="B1843">
        <v>0</v>
      </c>
    </row>
    <row r="1844" spans="1:2" x14ac:dyDescent="0.25">
      <c r="A1844" t="s">
        <v>757</v>
      </c>
      <c r="B1844">
        <v>0</v>
      </c>
    </row>
    <row r="1845" spans="1:2" x14ac:dyDescent="0.25">
      <c r="A1845" t="s">
        <v>477</v>
      </c>
      <c r="B1845">
        <v>0</v>
      </c>
    </row>
    <row r="1846" spans="1:2" x14ac:dyDescent="0.25">
      <c r="A1846" t="s">
        <v>477</v>
      </c>
      <c r="B1846">
        <v>0</v>
      </c>
    </row>
    <row r="1847" spans="1:2" x14ac:dyDescent="0.25">
      <c r="A1847" t="s">
        <v>477</v>
      </c>
      <c r="B1847">
        <v>0</v>
      </c>
    </row>
    <row r="1848" spans="1:2" x14ac:dyDescent="0.25">
      <c r="A1848" t="s">
        <v>477</v>
      </c>
      <c r="B1848">
        <v>0</v>
      </c>
    </row>
    <row r="1849" spans="1:2" x14ac:dyDescent="0.25">
      <c r="A1849" t="s">
        <v>477</v>
      </c>
      <c r="B1849">
        <v>0</v>
      </c>
    </row>
    <row r="1850" spans="1:2" x14ac:dyDescent="0.25">
      <c r="A1850" t="s">
        <v>477</v>
      </c>
      <c r="B1850">
        <v>0</v>
      </c>
    </row>
    <row r="1851" spans="1:2" x14ac:dyDescent="0.25">
      <c r="A1851" t="s">
        <v>477</v>
      </c>
      <c r="B1851">
        <v>0</v>
      </c>
    </row>
    <row r="1852" spans="1:2" x14ac:dyDescent="0.25">
      <c r="A1852" t="s">
        <v>477</v>
      </c>
      <c r="B1852">
        <v>0</v>
      </c>
    </row>
    <row r="1853" spans="1:2" x14ac:dyDescent="0.25">
      <c r="A1853" t="s">
        <v>477</v>
      </c>
      <c r="B1853">
        <v>0</v>
      </c>
    </row>
    <row r="1854" spans="1:2" x14ac:dyDescent="0.25">
      <c r="A1854" t="s">
        <v>477</v>
      </c>
      <c r="B1854">
        <v>0</v>
      </c>
    </row>
    <row r="1855" spans="1:2" x14ac:dyDescent="0.25">
      <c r="A1855" t="s">
        <v>477</v>
      </c>
      <c r="B1855">
        <v>0</v>
      </c>
    </row>
    <row r="1856" spans="1:2" x14ac:dyDescent="0.25">
      <c r="A1856" t="s">
        <v>477</v>
      </c>
      <c r="B1856">
        <v>0</v>
      </c>
    </row>
    <row r="1857" spans="1:2" x14ac:dyDescent="0.25">
      <c r="A1857" t="s">
        <v>477</v>
      </c>
      <c r="B1857">
        <v>0</v>
      </c>
    </row>
    <row r="1858" spans="1:2" x14ac:dyDescent="0.25">
      <c r="A1858" t="s">
        <v>477</v>
      </c>
      <c r="B1858">
        <v>0</v>
      </c>
    </row>
    <row r="1859" spans="1:2" x14ac:dyDescent="0.25">
      <c r="A1859" t="s">
        <v>833</v>
      </c>
      <c r="B1859">
        <v>0</v>
      </c>
    </row>
    <row r="1860" spans="1:2" x14ac:dyDescent="0.25">
      <c r="A1860" t="s">
        <v>833</v>
      </c>
      <c r="B1860">
        <v>0</v>
      </c>
    </row>
    <row r="1861" spans="1:2" x14ac:dyDescent="0.25">
      <c r="A1861" t="s">
        <v>833</v>
      </c>
      <c r="B1861">
        <v>0</v>
      </c>
    </row>
    <row r="1862" spans="1:2" x14ac:dyDescent="0.25">
      <c r="A1862" t="s">
        <v>833</v>
      </c>
      <c r="B1862">
        <v>0</v>
      </c>
    </row>
    <row r="1863" spans="1:2" x14ac:dyDescent="0.25">
      <c r="A1863" t="s">
        <v>833</v>
      </c>
      <c r="B1863">
        <v>0</v>
      </c>
    </row>
    <row r="1864" spans="1:2" x14ac:dyDescent="0.25">
      <c r="A1864" t="s">
        <v>833</v>
      </c>
      <c r="B1864">
        <v>0</v>
      </c>
    </row>
    <row r="1865" spans="1:2" x14ac:dyDescent="0.25">
      <c r="A1865" t="s">
        <v>833</v>
      </c>
      <c r="B1865">
        <v>0</v>
      </c>
    </row>
    <row r="1866" spans="1:2" x14ac:dyDescent="0.25">
      <c r="A1866" t="s">
        <v>833</v>
      </c>
      <c r="B1866">
        <v>0</v>
      </c>
    </row>
    <row r="1867" spans="1:2" x14ac:dyDescent="0.25">
      <c r="A1867" t="s">
        <v>833</v>
      </c>
      <c r="B1867">
        <v>0</v>
      </c>
    </row>
    <row r="1868" spans="1:2" x14ac:dyDescent="0.25">
      <c r="A1868" t="s">
        <v>833</v>
      </c>
      <c r="B1868">
        <v>0</v>
      </c>
    </row>
    <row r="1869" spans="1:2" x14ac:dyDescent="0.25">
      <c r="A1869" t="s">
        <v>833</v>
      </c>
      <c r="B1869">
        <v>0</v>
      </c>
    </row>
    <row r="1870" spans="1:2" x14ac:dyDescent="0.25">
      <c r="A1870" t="s">
        <v>833</v>
      </c>
      <c r="B1870">
        <v>0</v>
      </c>
    </row>
    <row r="1871" spans="1:2" x14ac:dyDescent="0.25">
      <c r="A1871" t="s">
        <v>833</v>
      </c>
      <c r="B1871">
        <v>0</v>
      </c>
    </row>
    <row r="1872" spans="1:2" x14ac:dyDescent="0.25">
      <c r="A1872" t="s">
        <v>833</v>
      </c>
      <c r="B1872">
        <v>0</v>
      </c>
    </row>
    <row r="1873" spans="1:2" x14ac:dyDescent="0.25">
      <c r="A1873" t="s">
        <v>833</v>
      </c>
      <c r="B1873">
        <v>0</v>
      </c>
    </row>
    <row r="1874" spans="1:2" x14ac:dyDescent="0.25">
      <c r="A1874" t="s">
        <v>833</v>
      </c>
      <c r="B1874">
        <v>0</v>
      </c>
    </row>
    <row r="1875" spans="1:2" x14ac:dyDescent="0.25">
      <c r="A1875" t="s">
        <v>833</v>
      </c>
      <c r="B1875">
        <v>0</v>
      </c>
    </row>
    <row r="1876" spans="1:2" x14ac:dyDescent="0.25">
      <c r="A1876" t="s">
        <v>1015</v>
      </c>
      <c r="B1876">
        <v>1</v>
      </c>
    </row>
    <row r="1877" spans="1:2" x14ac:dyDescent="0.25">
      <c r="A1877" t="s">
        <v>799</v>
      </c>
      <c r="B1877">
        <v>1</v>
      </c>
    </row>
    <row r="1878" spans="1:2" x14ac:dyDescent="0.25">
      <c r="A1878" t="s">
        <v>799</v>
      </c>
      <c r="B1878">
        <v>1</v>
      </c>
    </row>
    <row r="1879" spans="1:2" x14ac:dyDescent="0.25">
      <c r="A1879" t="s">
        <v>799</v>
      </c>
      <c r="B1879">
        <v>1</v>
      </c>
    </row>
    <row r="1880" spans="1:2" x14ac:dyDescent="0.25">
      <c r="A1880" t="s">
        <v>799</v>
      </c>
      <c r="B1880">
        <v>1</v>
      </c>
    </row>
    <row r="1881" spans="1:2" x14ac:dyDescent="0.25">
      <c r="A1881" t="s">
        <v>799</v>
      </c>
      <c r="B1881">
        <v>1</v>
      </c>
    </row>
    <row r="1882" spans="1:2" x14ac:dyDescent="0.25">
      <c r="A1882" t="s">
        <v>799</v>
      </c>
      <c r="B1882">
        <v>1</v>
      </c>
    </row>
    <row r="1883" spans="1:2" x14ac:dyDescent="0.25">
      <c r="A1883" t="s">
        <v>799</v>
      </c>
      <c r="B1883">
        <v>1</v>
      </c>
    </row>
    <row r="1884" spans="1:2" x14ac:dyDescent="0.25">
      <c r="A1884" t="s">
        <v>799</v>
      </c>
      <c r="B1884">
        <v>1</v>
      </c>
    </row>
    <row r="1885" spans="1:2" x14ac:dyDescent="0.25">
      <c r="A1885" t="s">
        <v>799</v>
      </c>
      <c r="B1885">
        <v>1</v>
      </c>
    </row>
    <row r="1886" spans="1:2" x14ac:dyDescent="0.25">
      <c r="A1886" t="s">
        <v>799</v>
      </c>
      <c r="B1886">
        <v>1</v>
      </c>
    </row>
    <row r="1887" spans="1:2" x14ac:dyDescent="0.25">
      <c r="A1887" t="s">
        <v>799</v>
      </c>
      <c r="B1887">
        <v>1</v>
      </c>
    </row>
    <row r="1888" spans="1:2" x14ac:dyDescent="0.25">
      <c r="A1888" t="s">
        <v>799</v>
      </c>
      <c r="B1888">
        <v>1</v>
      </c>
    </row>
    <row r="1889" spans="1:2" x14ac:dyDescent="0.25">
      <c r="A1889" t="s">
        <v>799</v>
      </c>
      <c r="B1889">
        <v>1</v>
      </c>
    </row>
    <row r="1890" spans="1:2" x14ac:dyDescent="0.25">
      <c r="A1890" t="s">
        <v>799</v>
      </c>
      <c r="B1890">
        <v>1</v>
      </c>
    </row>
    <row r="1891" spans="1:2" x14ac:dyDescent="0.25">
      <c r="A1891" t="s">
        <v>799</v>
      </c>
      <c r="B1891">
        <v>1</v>
      </c>
    </row>
    <row r="1892" spans="1:2" x14ac:dyDescent="0.25">
      <c r="A1892" t="s">
        <v>799</v>
      </c>
      <c r="B1892">
        <v>1</v>
      </c>
    </row>
    <row r="1893" spans="1:2" x14ac:dyDescent="0.25">
      <c r="A1893" t="s">
        <v>799</v>
      </c>
      <c r="B1893">
        <v>1</v>
      </c>
    </row>
    <row r="1894" spans="1:2" x14ac:dyDescent="0.25">
      <c r="A1894" t="s">
        <v>799</v>
      </c>
      <c r="B1894">
        <v>1</v>
      </c>
    </row>
    <row r="1895" spans="1:2" x14ac:dyDescent="0.25">
      <c r="A1895" t="s">
        <v>799</v>
      </c>
      <c r="B1895">
        <v>1</v>
      </c>
    </row>
    <row r="1896" spans="1:2" x14ac:dyDescent="0.25">
      <c r="A1896" t="s">
        <v>799</v>
      </c>
      <c r="B1896">
        <v>1</v>
      </c>
    </row>
    <row r="1897" spans="1:2" x14ac:dyDescent="0.25">
      <c r="A1897" t="s">
        <v>799</v>
      </c>
      <c r="B1897">
        <v>1</v>
      </c>
    </row>
    <row r="1898" spans="1:2" x14ac:dyDescent="0.25">
      <c r="A1898" t="s">
        <v>799</v>
      </c>
      <c r="B1898">
        <v>1</v>
      </c>
    </row>
    <row r="1899" spans="1:2" x14ac:dyDescent="0.25">
      <c r="A1899" t="s">
        <v>357</v>
      </c>
      <c r="B1899">
        <v>0</v>
      </c>
    </row>
    <row r="1900" spans="1:2" x14ac:dyDescent="0.25">
      <c r="A1900" t="s">
        <v>357</v>
      </c>
      <c r="B1900">
        <v>0</v>
      </c>
    </row>
    <row r="1901" spans="1:2" x14ac:dyDescent="0.25">
      <c r="A1901" t="s">
        <v>357</v>
      </c>
      <c r="B1901">
        <v>0</v>
      </c>
    </row>
    <row r="1902" spans="1:2" x14ac:dyDescent="0.25">
      <c r="A1902" t="s">
        <v>357</v>
      </c>
      <c r="B1902">
        <v>0</v>
      </c>
    </row>
    <row r="1903" spans="1:2" x14ac:dyDescent="0.25">
      <c r="A1903" t="s">
        <v>357</v>
      </c>
      <c r="B1903">
        <v>0</v>
      </c>
    </row>
    <row r="1904" spans="1:2" x14ac:dyDescent="0.25">
      <c r="A1904" t="s">
        <v>357</v>
      </c>
      <c r="B1904">
        <v>0</v>
      </c>
    </row>
    <row r="1905" spans="1:2" x14ac:dyDescent="0.25">
      <c r="A1905" t="s">
        <v>357</v>
      </c>
      <c r="B1905">
        <v>0</v>
      </c>
    </row>
    <row r="1906" spans="1:2" x14ac:dyDescent="0.25">
      <c r="A1906" t="s">
        <v>357</v>
      </c>
      <c r="B1906">
        <v>0</v>
      </c>
    </row>
    <row r="1907" spans="1:2" x14ac:dyDescent="0.25">
      <c r="A1907" t="s">
        <v>357</v>
      </c>
      <c r="B1907">
        <v>0</v>
      </c>
    </row>
    <row r="1908" spans="1:2" x14ac:dyDescent="0.25">
      <c r="A1908" t="s">
        <v>357</v>
      </c>
      <c r="B1908">
        <v>0</v>
      </c>
    </row>
    <row r="1909" spans="1:2" x14ac:dyDescent="0.25">
      <c r="A1909" t="s">
        <v>357</v>
      </c>
      <c r="B1909">
        <v>0</v>
      </c>
    </row>
    <row r="1910" spans="1:2" x14ac:dyDescent="0.25">
      <c r="A1910" t="s">
        <v>357</v>
      </c>
      <c r="B1910">
        <v>0</v>
      </c>
    </row>
    <row r="1911" spans="1:2" x14ac:dyDescent="0.25">
      <c r="A1911" t="s">
        <v>833</v>
      </c>
      <c r="B1911">
        <v>0</v>
      </c>
    </row>
    <row r="1912" spans="1:2" x14ac:dyDescent="0.25">
      <c r="A1912" t="s">
        <v>833</v>
      </c>
      <c r="B1912">
        <v>0</v>
      </c>
    </row>
    <row r="1913" spans="1:2" x14ac:dyDescent="0.25">
      <c r="A1913" t="s">
        <v>833</v>
      </c>
      <c r="B1913">
        <v>0</v>
      </c>
    </row>
    <row r="1914" spans="1:2" x14ac:dyDescent="0.25">
      <c r="A1914" t="s">
        <v>833</v>
      </c>
      <c r="B1914">
        <v>0</v>
      </c>
    </row>
    <row r="1915" spans="1:2" x14ac:dyDescent="0.25">
      <c r="A1915" t="s">
        <v>833</v>
      </c>
      <c r="B1915">
        <v>0</v>
      </c>
    </row>
    <row r="1916" spans="1:2" x14ac:dyDescent="0.25">
      <c r="A1916" t="s">
        <v>833</v>
      </c>
      <c r="B1916">
        <v>0</v>
      </c>
    </row>
    <row r="1917" spans="1:2" x14ac:dyDescent="0.25">
      <c r="A1917" t="s">
        <v>833</v>
      </c>
      <c r="B1917">
        <v>0</v>
      </c>
    </row>
    <row r="1918" spans="1:2" x14ac:dyDescent="0.25">
      <c r="A1918" t="s">
        <v>833</v>
      </c>
      <c r="B1918">
        <v>0</v>
      </c>
    </row>
    <row r="1919" spans="1:2" x14ac:dyDescent="0.25">
      <c r="A1919" t="s">
        <v>833</v>
      </c>
      <c r="B1919">
        <v>0</v>
      </c>
    </row>
    <row r="1920" spans="1:2" x14ac:dyDescent="0.25">
      <c r="A1920" t="s">
        <v>833</v>
      </c>
      <c r="B1920">
        <v>0</v>
      </c>
    </row>
    <row r="1921" spans="1:2" x14ac:dyDescent="0.25">
      <c r="A1921" t="s">
        <v>833</v>
      </c>
      <c r="B1921">
        <v>0</v>
      </c>
    </row>
    <row r="1922" spans="1:2" x14ac:dyDescent="0.25">
      <c r="A1922" t="s">
        <v>833</v>
      </c>
      <c r="B1922">
        <v>0</v>
      </c>
    </row>
    <row r="1923" spans="1:2" x14ac:dyDescent="0.25">
      <c r="A1923" t="s">
        <v>833</v>
      </c>
      <c r="B1923">
        <v>0</v>
      </c>
    </row>
    <row r="1924" spans="1:2" x14ac:dyDescent="0.25">
      <c r="A1924" t="s">
        <v>833</v>
      </c>
      <c r="B1924">
        <v>0</v>
      </c>
    </row>
    <row r="1925" spans="1:2" x14ac:dyDescent="0.25">
      <c r="A1925" t="s">
        <v>833</v>
      </c>
      <c r="B1925">
        <v>0</v>
      </c>
    </row>
    <row r="1926" spans="1:2" x14ac:dyDescent="0.25">
      <c r="A1926" t="s">
        <v>833</v>
      </c>
      <c r="B1926">
        <v>0</v>
      </c>
    </row>
    <row r="1927" spans="1:2" x14ac:dyDescent="0.25">
      <c r="A1927" t="s">
        <v>833</v>
      </c>
      <c r="B1927">
        <v>0</v>
      </c>
    </row>
    <row r="1928" spans="1:2" x14ac:dyDescent="0.25">
      <c r="A1928" t="s">
        <v>357</v>
      </c>
      <c r="B1928">
        <v>0</v>
      </c>
    </row>
    <row r="1929" spans="1:2" x14ac:dyDescent="0.25">
      <c r="A1929" t="s">
        <v>357</v>
      </c>
      <c r="B1929">
        <v>0</v>
      </c>
    </row>
    <row r="1930" spans="1:2" x14ac:dyDescent="0.25">
      <c r="A1930" t="s">
        <v>357</v>
      </c>
      <c r="B1930">
        <v>0</v>
      </c>
    </row>
    <row r="1931" spans="1:2" x14ac:dyDescent="0.25">
      <c r="A1931" t="s">
        <v>357</v>
      </c>
      <c r="B1931">
        <v>0</v>
      </c>
    </row>
    <row r="1932" spans="1:2" x14ac:dyDescent="0.25">
      <c r="A1932" t="s">
        <v>357</v>
      </c>
      <c r="B1932">
        <v>0</v>
      </c>
    </row>
    <row r="1933" spans="1:2" x14ac:dyDescent="0.25">
      <c r="A1933" t="s">
        <v>357</v>
      </c>
      <c r="B1933">
        <v>0</v>
      </c>
    </row>
    <row r="1934" spans="1:2" x14ac:dyDescent="0.25">
      <c r="A1934" t="s">
        <v>357</v>
      </c>
      <c r="B1934">
        <v>0</v>
      </c>
    </row>
    <row r="1935" spans="1:2" x14ac:dyDescent="0.25">
      <c r="A1935" t="s">
        <v>357</v>
      </c>
      <c r="B1935">
        <v>0</v>
      </c>
    </row>
    <row r="1936" spans="1:2" x14ac:dyDescent="0.25">
      <c r="A1936" t="s">
        <v>357</v>
      </c>
      <c r="B1936">
        <v>0</v>
      </c>
    </row>
    <row r="1937" spans="1:2" x14ac:dyDescent="0.25">
      <c r="A1937" t="s">
        <v>357</v>
      </c>
      <c r="B1937">
        <v>0</v>
      </c>
    </row>
    <row r="1938" spans="1:2" x14ac:dyDescent="0.25">
      <c r="A1938" t="s">
        <v>357</v>
      </c>
      <c r="B1938">
        <v>0</v>
      </c>
    </row>
    <row r="1939" spans="1:2" x14ac:dyDescent="0.25">
      <c r="A1939" t="s">
        <v>357</v>
      </c>
      <c r="B1939">
        <v>0</v>
      </c>
    </row>
    <row r="1940" spans="1:2" x14ac:dyDescent="0.25">
      <c r="A1940" t="s">
        <v>833</v>
      </c>
      <c r="B1940">
        <v>1</v>
      </c>
    </row>
    <row r="1941" spans="1:2" x14ac:dyDescent="0.25">
      <c r="A1941" t="s">
        <v>833</v>
      </c>
      <c r="B1941">
        <v>1</v>
      </c>
    </row>
    <row r="1942" spans="1:2" x14ac:dyDescent="0.25">
      <c r="A1942" t="s">
        <v>833</v>
      </c>
      <c r="B1942">
        <v>1</v>
      </c>
    </row>
    <row r="1943" spans="1:2" x14ac:dyDescent="0.25">
      <c r="A1943" t="s">
        <v>833</v>
      </c>
      <c r="B1943">
        <v>1</v>
      </c>
    </row>
    <row r="1944" spans="1:2" x14ac:dyDescent="0.25">
      <c r="A1944" t="s">
        <v>833</v>
      </c>
      <c r="B1944">
        <v>1</v>
      </c>
    </row>
    <row r="1945" spans="1:2" x14ac:dyDescent="0.25">
      <c r="A1945" t="s">
        <v>833</v>
      </c>
      <c r="B1945">
        <v>1</v>
      </c>
    </row>
    <row r="1946" spans="1:2" x14ac:dyDescent="0.25">
      <c r="A1946" t="s">
        <v>833</v>
      </c>
      <c r="B1946">
        <v>1</v>
      </c>
    </row>
    <row r="1947" spans="1:2" x14ac:dyDescent="0.25">
      <c r="A1947" t="s">
        <v>833</v>
      </c>
      <c r="B1947">
        <v>1</v>
      </c>
    </row>
    <row r="1948" spans="1:2" x14ac:dyDescent="0.25">
      <c r="A1948" t="s">
        <v>833</v>
      </c>
      <c r="B1948">
        <v>1</v>
      </c>
    </row>
    <row r="1949" spans="1:2" x14ac:dyDescent="0.25">
      <c r="A1949" t="s">
        <v>833</v>
      </c>
      <c r="B1949">
        <v>1</v>
      </c>
    </row>
    <row r="1950" spans="1:2" x14ac:dyDescent="0.25">
      <c r="A1950" t="s">
        <v>833</v>
      </c>
      <c r="B1950">
        <v>1</v>
      </c>
    </row>
    <row r="1951" spans="1:2" x14ac:dyDescent="0.25">
      <c r="A1951" t="s">
        <v>833</v>
      </c>
      <c r="B1951">
        <v>1</v>
      </c>
    </row>
    <row r="1952" spans="1:2" x14ac:dyDescent="0.25">
      <c r="A1952" t="s">
        <v>833</v>
      </c>
      <c r="B1952">
        <v>1</v>
      </c>
    </row>
    <row r="1953" spans="1:2" x14ac:dyDescent="0.25">
      <c r="A1953" t="s">
        <v>833</v>
      </c>
      <c r="B1953">
        <v>1</v>
      </c>
    </row>
    <row r="1954" spans="1:2" x14ac:dyDescent="0.25">
      <c r="A1954" t="s">
        <v>833</v>
      </c>
      <c r="B1954">
        <v>1</v>
      </c>
    </row>
    <row r="1955" spans="1:2" x14ac:dyDescent="0.25">
      <c r="A1955" t="s">
        <v>833</v>
      </c>
      <c r="B1955">
        <v>1</v>
      </c>
    </row>
    <row r="1956" spans="1:2" x14ac:dyDescent="0.25">
      <c r="A1956" t="s">
        <v>833</v>
      </c>
      <c r="B1956">
        <v>1</v>
      </c>
    </row>
    <row r="1957" spans="1:2" x14ac:dyDescent="0.25">
      <c r="A1957" t="s">
        <v>833</v>
      </c>
      <c r="B1957">
        <v>1</v>
      </c>
    </row>
    <row r="1958" spans="1:2" x14ac:dyDescent="0.25">
      <c r="A1958" t="s">
        <v>833</v>
      </c>
      <c r="B1958">
        <v>1</v>
      </c>
    </row>
    <row r="1959" spans="1:2" x14ac:dyDescent="0.25">
      <c r="A1959" t="s">
        <v>833</v>
      </c>
      <c r="B1959">
        <v>1</v>
      </c>
    </row>
    <row r="1960" spans="1:2" x14ac:dyDescent="0.25">
      <c r="A1960" t="s">
        <v>833</v>
      </c>
      <c r="B1960">
        <v>1</v>
      </c>
    </row>
    <row r="1961" spans="1:2" x14ac:dyDescent="0.25">
      <c r="A1961" t="s">
        <v>833</v>
      </c>
      <c r="B1961">
        <v>1</v>
      </c>
    </row>
    <row r="1962" spans="1:2" x14ac:dyDescent="0.25">
      <c r="A1962" t="s">
        <v>833</v>
      </c>
      <c r="B1962">
        <v>1</v>
      </c>
    </row>
    <row r="1963" spans="1:2" x14ac:dyDescent="0.25">
      <c r="A1963" t="s">
        <v>833</v>
      </c>
      <c r="B1963">
        <v>1</v>
      </c>
    </row>
    <row r="1964" spans="1:2" x14ac:dyDescent="0.25">
      <c r="A1964" t="s">
        <v>833</v>
      </c>
      <c r="B1964">
        <v>1</v>
      </c>
    </row>
    <row r="1965" spans="1:2" x14ac:dyDescent="0.25">
      <c r="A1965" t="s">
        <v>833</v>
      </c>
      <c r="B1965">
        <v>1</v>
      </c>
    </row>
    <row r="1966" spans="1:2" x14ac:dyDescent="0.25">
      <c r="A1966" t="s">
        <v>833</v>
      </c>
      <c r="B1966">
        <v>1</v>
      </c>
    </row>
    <row r="1967" spans="1:2" x14ac:dyDescent="0.25">
      <c r="A1967" t="s">
        <v>833</v>
      </c>
      <c r="B1967">
        <v>1</v>
      </c>
    </row>
    <row r="1968" spans="1:2" x14ac:dyDescent="0.25">
      <c r="A1968" t="s">
        <v>833</v>
      </c>
      <c r="B1968">
        <v>1</v>
      </c>
    </row>
    <row r="1969" spans="1:2" x14ac:dyDescent="0.25">
      <c r="A1969" t="s">
        <v>833</v>
      </c>
      <c r="B1969">
        <v>1</v>
      </c>
    </row>
    <row r="1970" spans="1:2" x14ac:dyDescent="0.25">
      <c r="A1970" t="s">
        <v>833</v>
      </c>
      <c r="B1970">
        <v>1</v>
      </c>
    </row>
    <row r="1971" spans="1:2" x14ac:dyDescent="0.25">
      <c r="A1971" t="s">
        <v>833</v>
      </c>
      <c r="B1971">
        <v>1</v>
      </c>
    </row>
    <row r="1972" spans="1:2" x14ac:dyDescent="0.25">
      <c r="A1972" t="s">
        <v>833</v>
      </c>
      <c r="B1972">
        <v>1</v>
      </c>
    </row>
    <row r="1973" spans="1:2" x14ac:dyDescent="0.25">
      <c r="A1973" t="s">
        <v>833</v>
      </c>
      <c r="B1973">
        <v>1</v>
      </c>
    </row>
    <row r="1974" spans="1:2" x14ac:dyDescent="0.25">
      <c r="A1974" t="s">
        <v>799</v>
      </c>
      <c r="B1974">
        <v>0</v>
      </c>
    </row>
    <row r="1975" spans="1:2" x14ac:dyDescent="0.25">
      <c r="A1975" t="s">
        <v>799</v>
      </c>
      <c r="B1975">
        <v>0</v>
      </c>
    </row>
    <row r="1976" spans="1:2" x14ac:dyDescent="0.25">
      <c r="A1976" t="s">
        <v>799</v>
      </c>
      <c r="B1976">
        <v>0</v>
      </c>
    </row>
    <row r="1977" spans="1:2" x14ac:dyDescent="0.25">
      <c r="A1977" t="s">
        <v>799</v>
      </c>
      <c r="B1977">
        <v>0</v>
      </c>
    </row>
    <row r="1978" spans="1:2" x14ac:dyDescent="0.25">
      <c r="A1978" t="s">
        <v>799</v>
      </c>
      <c r="B1978">
        <v>0</v>
      </c>
    </row>
    <row r="1979" spans="1:2" x14ac:dyDescent="0.25">
      <c r="A1979" t="s">
        <v>799</v>
      </c>
      <c r="B1979">
        <v>0</v>
      </c>
    </row>
    <row r="1980" spans="1:2" x14ac:dyDescent="0.25">
      <c r="A1980" t="s">
        <v>799</v>
      </c>
      <c r="B1980">
        <v>0</v>
      </c>
    </row>
    <row r="1981" spans="1:2" x14ac:dyDescent="0.25">
      <c r="A1981" t="s">
        <v>799</v>
      </c>
      <c r="B1981">
        <v>0</v>
      </c>
    </row>
    <row r="1982" spans="1:2" x14ac:dyDescent="0.25">
      <c r="A1982" t="s">
        <v>799</v>
      </c>
      <c r="B1982">
        <v>0</v>
      </c>
    </row>
    <row r="1983" spans="1:2" x14ac:dyDescent="0.25">
      <c r="A1983" t="s">
        <v>799</v>
      </c>
      <c r="B1983">
        <v>0</v>
      </c>
    </row>
    <row r="1984" spans="1:2" x14ac:dyDescent="0.25">
      <c r="A1984" t="s">
        <v>799</v>
      </c>
      <c r="B1984">
        <v>0</v>
      </c>
    </row>
    <row r="1985" spans="1:2" x14ac:dyDescent="0.25">
      <c r="A1985" t="s">
        <v>1077</v>
      </c>
      <c r="B1985">
        <v>0</v>
      </c>
    </row>
    <row r="1986" spans="1:2" x14ac:dyDescent="0.25">
      <c r="A1986" t="s">
        <v>1077</v>
      </c>
      <c r="B1986">
        <v>0</v>
      </c>
    </row>
    <row r="1987" spans="1:2" x14ac:dyDescent="0.25">
      <c r="A1987" t="s">
        <v>1077</v>
      </c>
      <c r="B1987">
        <v>0</v>
      </c>
    </row>
    <row r="1988" spans="1:2" x14ac:dyDescent="0.25">
      <c r="A1988" t="s">
        <v>1077</v>
      </c>
      <c r="B1988">
        <v>0</v>
      </c>
    </row>
    <row r="1989" spans="1:2" x14ac:dyDescent="0.25">
      <c r="A1989" t="s">
        <v>1077</v>
      </c>
      <c r="B1989">
        <v>0</v>
      </c>
    </row>
    <row r="1990" spans="1:2" x14ac:dyDescent="0.25">
      <c r="A1990" t="s">
        <v>1077</v>
      </c>
      <c r="B1990">
        <v>0</v>
      </c>
    </row>
    <row r="1991" spans="1:2" x14ac:dyDescent="0.25">
      <c r="A1991" t="s">
        <v>1077</v>
      </c>
      <c r="B1991">
        <v>0</v>
      </c>
    </row>
    <row r="1992" spans="1:2" x14ac:dyDescent="0.25">
      <c r="A1992" t="s">
        <v>1077</v>
      </c>
      <c r="B1992">
        <v>0</v>
      </c>
    </row>
    <row r="1993" spans="1:2" x14ac:dyDescent="0.25">
      <c r="A1993" t="s">
        <v>1015</v>
      </c>
      <c r="B1993">
        <v>0</v>
      </c>
    </row>
    <row r="1994" spans="1:2" x14ac:dyDescent="0.25">
      <c r="A1994" t="s">
        <v>477</v>
      </c>
      <c r="B1994">
        <v>1</v>
      </c>
    </row>
    <row r="1995" spans="1:2" x14ac:dyDescent="0.25">
      <c r="A1995" t="s">
        <v>477</v>
      </c>
      <c r="B1995">
        <v>1</v>
      </c>
    </row>
    <row r="1996" spans="1:2" x14ac:dyDescent="0.25">
      <c r="A1996" t="s">
        <v>477</v>
      </c>
      <c r="B1996">
        <v>1</v>
      </c>
    </row>
    <row r="1997" spans="1:2" x14ac:dyDescent="0.25">
      <c r="A1997" t="s">
        <v>477</v>
      </c>
      <c r="B1997">
        <v>1</v>
      </c>
    </row>
    <row r="1998" spans="1:2" x14ac:dyDescent="0.25">
      <c r="A1998" t="s">
        <v>477</v>
      </c>
      <c r="B1998">
        <v>1</v>
      </c>
    </row>
    <row r="1999" spans="1:2" x14ac:dyDescent="0.25">
      <c r="A1999" t="s">
        <v>477</v>
      </c>
      <c r="B1999">
        <v>1</v>
      </c>
    </row>
    <row r="2000" spans="1:2" x14ac:dyDescent="0.25">
      <c r="A2000" t="s">
        <v>477</v>
      </c>
      <c r="B2000">
        <v>1</v>
      </c>
    </row>
    <row r="2001" spans="1:2" x14ac:dyDescent="0.25">
      <c r="A2001" t="s">
        <v>477</v>
      </c>
      <c r="B2001">
        <v>1</v>
      </c>
    </row>
    <row r="2002" spans="1:2" x14ac:dyDescent="0.25">
      <c r="A2002" t="s">
        <v>477</v>
      </c>
      <c r="B2002">
        <v>1</v>
      </c>
    </row>
    <row r="2003" spans="1:2" x14ac:dyDescent="0.25">
      <c r="A2003" t="s">
        <v>477</v>
      </c>
      <c r="B2003">
        <v>1</v>
      </c>
    </row>
    <row r="2004" spans="1:2" x14ac:dyDescent="0.25">
      <c r="A2004" t="s">
        <v>477</v>
      </c>
      <c r="B2004">
        <v>1</v>
      </c>
    </row>
    <row r="2005" spans="1:2" x14ac:dyDescent="0.25">
      <c r="A2005" t="s">
        <v>477</v>
      </c>
      <c r="B2005">
        <v>1</v>
      </c>
    </row>
    <row r="2006" spans="1:2" x14ac:dyDescent="0.25">
      <c r="A2006" t="s">
        <v>477</v>
      </c>
      <c r="B2006">
        <v>1</v>
      </c>
    </row>
    <row r="2007" spans="1:2" x14ac:dyDescent="0.25">
      <c r="A2007" t="s">
        <v>477</v>
      </c>
      <c r="B2007">
        <v>1</v>
      </c>
    </row>
    <row r="2008" spans="1:2" x14ac:dyDescent="0.25">
      <c r="A2008" t="s">
        <v>757</v>
      </c>
      <c r="B2008">
        <v>0</v>
      </c>
    </row>
    <row r="2009" spans="1:2" x14ac:dyDescent="0.25">
      <c r="A2009" t="s">
        <v>757</v>
      </c>
      <c r="B2009">
        <v>0</v>
      </c>
    </row>
    <row r="2010" spans="1:2" x14ac:dyDescent="0.25">
      <c r="A2010" t="s">
        <v>757</v>
      </c>
      <c r="B2010">
        <v>0</v>
      </c>
    </row>
    <row r="2011" spans="1:2" x14ac:dyDescent="0.25">
      <c r="A2011" t="s">
        <v>757</v>
      </c>
      <c r="B2011">
        <v>0</v>
      </c>
    </row>
    <row r="2012" spans="1:2" x14ac:dyDescent="0.25">
      <c r="A2012" t="s">
        <v>757</v>
      </c>
      <c r="B2012">
        <v>0</v>
      </c>
    </row>
    <row r="2013" spans="1:2" x14ac:dyDescent="0.25">
      <c r="A2013" t="s">
        <v>757</v>
      </c>
      <c r="B2013">
        <v>0</v>
      </c>
    </row>
    <row r="2014" spans="1:2" x14ac:dyDescent="0.25">
      <c r="A2014" t="s">
        <v>757</v>
      </c>
      <c r="B2014">
        <v>0</v>
      </c>
    </row>
    <row r="2015" spans="1:2" x14ac:dyDescent="0.25">
      <c r="A2015" t="s">
        <v>757</v>
      </c>
      <c r="B2015">
        <v>0</v>
      </c>
    </row>
    <row r="2016" spans="1:2" x14ac:dyDescent="0.25">
      <c r="A2016" t="s">
        <v>757</v>
      </c>
      <c r="B2016">
        <v>0</v>
      </c>
    </row>
    <row r="2017" spans="1:2" x14ac:dyDescent="0.25">
      <c r="A2017" t="s">
        <v>757</v>
      </c>
      <c r="B2017">
        <v>0</v>
      </c>
    </row>
    <row r="2018" spans="1:2" x14ac:dyDescent="0.25">
      <c r="A2018" t="s">
        <v>757</v>
      </c>
      <c r="B2018">
        <v>0</v>
      </c>
    </row>
    <row r="2019" spans="1:2" x14ac:dyDescent="0.25">
      <c r="A2019" t="s">
        <v>757</v>
      </c>
      <c r="B2019">
        <v>0</v>
      </c>
    </row>
    <row r="2020" spans="1:2" x14ac:dyDescent="0.25">
      <c r="A2020" t="s">
        <v>477</v>
      </c>
      <c r="B2020">
        <v>1</v>
      </c>
    </row>
    <row r="2021" spans="1:2" x14ac:dyDescent="0.25">
      <c r="A2021" t="s">
        <v>477</v>
      </c>
      <c r="B2021">
        <v>1</v>
      </c>
    </row>
    <row r="2022" spans="1:2" x14ac:dyDescent="0.25">
      <c r="A2022" t="s">
        <v>477</v>
      </c>
      <c r="B2022">
        <v>1</v>
      </c>
    </row>
    <row r="2023" spans="1:2" x14ac:dyDescent="0.25">
      <c r="A2023" t="s">
        <v>477</v>
      </c>
      <c r="B2023">
        <v>1</v>
      </c>
    </row>
    <row r="2024" spans="1:2" x14ac:dyDescent="0.25">
      <c r="A2024" t="s">
        <v>477</v>
      </c>
      <c r="B2024">
        <v>1</v>
      </c>
    </row>
    <row r="2025" spans="1:2" x14ac:dyDescent="0.25">
      <c r="A2025" t="s">
        <v>477</v>
      </c>
      <c r="B2025">
        <v>1</v>
      </c>
    </row>
    <row r="2026" spans="1:2" x14ac:dyDescent="0.25">
      <c r="A2026" t="s">
        <v>477</v>
      </c>
      <c r="B2026">
        <v>1</v>
      </c>
    </row>
    <row r="2027" spans="1:2" x14ac:dyDescent="0.25">
      <c r="A2027" t="s">
        <v>477</v>
      </c>
      <c r="B2027">
        <v>1</v>
      </c>
    </row>
    <row r="2028" spans="1:2" x14ac:dyDescent="0.25">
      <c r="A2028" t="s">
        <v>477</v>
      </c>
      <c r="B2028">
        <v>1</v>
      </c>
    </row>
    <row r="2029" spans="1:2" x14ac:dyDescent="0.25">
      <c r="A2029" t="s">
        <v>477</v>
      </c>
      <c r="B2029">
        <v>1</v>
      </c>
    </row>
    <row r="2030" spans="1:2" x14ac:dyDescent="0.25">
      <c r="A2030" t="s">
        <v>477</v>
      </c>
      <c r="B2030">
        <v>1</v>
      </c>
    </row>
    <row r="2031" spans="1:2" x14ac:dyDescent="0.25">
      <c r="A2031" t="s">
        <v>477</v>
      </c>
      <c r="B2031">
        <v>1</v>
      </c>
    </row>
    <row r="2032" spans="1:2" x14ac:dyDescent="0.25">
      <c r="A2032" t="s">
        <v>477</v>
      </c>
      <c r="B2032">
        <v>1</v>
      </c>
    </row>
    <row r="2033" spans="1:2" x14ac:dyDescent="0.25">
      <c r="A2033" t="s">
        <v>477</v>
      </c>
      <c r="B2033">
        <v>1</v>
      </c>
    </row>
    <row r="2034" spans="1:2" x14ac:dyDescent="0.25">
      <c r="A2034" t="s">
        <v>1015</v>
      </c>
      <c r="B2034">
        <v>2</v>
      </c>
    </row>
    <row r="2035" spans="1:2" x14ac:dyDescent="0.25">
      <c r="A2035" t="s">
        <v>1015</v>
      </c>
      <c r="B2035">
        <v>2</v>
      </c>
    </row>
    <row r="2036" spans="1:2" x14ac:dyDescent="0.25">
      <c r="A2036" t="s">
        <v>357</v>
      </c>
      <c r="B2036">
        <v>0</v>
      </c>
    </row>
    <row r="2037" spans="1:2" x14ac:dyDescent="0.25">
      <c r="A2037" t="s">
        <v>357</v>
      </c>
      <c r="B2037">
        <v>0</v>
      </c>
    </row>
    <row r="2038" spans="1:2" x14ac:dyDescent="0.25">
      <c r="A2038" t="s">
        <v>357</v>
      </c>
      <c r="B2038">
        <v>0</v>
      </c>
    </row>
    <row r="2039" spans="1:2" x14ac:dyDescent="0.25">
      <c r="A2039" t="s">
        <v>357</v>
      </c>
      <c r="B2039">
        <v>0</v>
      </c>
    </row>
    <row r="2040" spans="1:2" x14ac:dyDescent="0.25">
      <c r="A2040" t="s">
        <v>357</v>
      </c>
      <c r="B2040">
        <v>0</v>
      </c>
    </row>
    <row r="2041" spans="1:2" x14ac:dyDescent="0.25">
      <c r="A2041" t="s">
        <v>357</v>
      </c>
      <c r="B2041">
        <v>0</v>
      </c>
    </row>
    <row r="2042" spans="1:2" x14ac:dyDescent="0.25">
      <c r="A2042" t="s">
        <v>357</v>
      </c>
      <c r="B2042">
        <v>0</v>
      </c>
    </row>
    <row r="2043" spans="1:2" x14ac:dyDescent="0.25">
      <c r="A2043" t="s">
        <v>357</v>
      </c>
      <c r="B2043">
        <v>0</v>
      </c>
    </row>
    <row r="2044" spans="1:2" x14ac:dyDescent="0.25">
      <c r="A2044" t="s">
        <v>357</v>
      </c>
      <c r="B2044">
        <v>0</v>
      </c>
    </row>
    <row r="2045" spans="1:2" x14ac:dyDescent="0.25">
      <c r="A2045" t="s">
        <v>357</v>
      </c>
      <c r="B2045">
        <v>0</v>
      </c>
    </row>
    <row r="2046" spans="1:2" x14ac:dyDescent="0.25">
      <c r="A2046" t="s">
        <v>357</v>
      </c>
      <c r="B2046">
        <v>0</v>
      </c>
    </row>
    <row r="2047" spans="1:2" x14ac:dyDescent="0.25">
      <c r="A2047" t="s">
        <v>357</v>
      </c>
      <c r="B2047">
        <v>0</v>
      </c>
    </row>
    <row r="2048" spans="1:2" x14ac:dyDescent="0.25">
      <c r="A2048" t="s">
        <v>833</v>
      </c>
      <c r="B2048">
        <v>1</v>
      </c>
    </row>
    <row r="2049" spans="1:2" x14ac:dyDescent="0.25">
      <c r="A2049" t="s">
        <v>833</v>
      </c>
      <c r="B2049">
        <v>1</v>
      </c>
    </row>
    <row r="2050" spans="1:2" x14ac:dyDescent="0.25">
      <c r="A2050" t="s">
        <v>833</v>
      </c>
      <c r="B2050">
        <v>1</v>
      </c>
    </row>
    <row r="2051" spans="1:2" x14ac:dyDescent="0.25">
      <c r="A2051" t="s">
        <v>833</v>
      </c>
      <c r="B2051">
        <v>1</v>
      </c>
    </row>
    <row r="2052" spans="1:2" x14ac:dyDescent="0.25">
      <c r="A2052" t="s">
        <v>833</v>
      </c>
      <c r="B2052">
        <v>1</v>
      </c>
    </row>
    <row r="2053" spans="1:2" x14ac:dyDescent="0.25">
      <c r="A2053" t="s">
        <v>833</v>
      </c>
      <c r="B2053">
        <v>1</v>
      </c>
    </row>
    <row r="2054" spans="1:2" x14ac:dyDescent="0.25">
      <c r="A2054" t="s">
        <v>833</v>
      </c>
      <c r="B2054">
        <v>1</v>
      </c>
    </row>
    <row r="2055" spans="1:2" x14ac:dyDescent="0.25">
      <c r="A2055" t="s">
        <v>833</v>
      </c>
      <c r="B2055">
        <v>1</v>
      </c>
    </row>
    <row r="2056" spans="1:2" x14ac:dyDescent="0.25">
      <c r="A2056" t="s">
        <v>833</v>
      </c>
      <c r="B2056">
        <v>1</v>
      </c>
    </row>
    <row r="2057" spans="1:2" x14ac:dyDescent="0.25">
      <c r="A2057" t="s">
        <v>833</v>
      </c>
      <c r="B2057">
        <v>1</v>
      </c>
    </row>
    <row r="2058" spans="1:2" x14ac:dyDescent="0.25">
      <c r="A2058" t="s">
        <v>833</v>
      </c>
      <c r="B2058">
        <v>1</v>
      </c>
    </row>
    <row r="2059" spans="1:2" x14ac:dyDescent="0.25">
      <c r="A2059" t="s">
        <v>833</v>
      </c>
      <c r="B2059">
        <v>1</v>
      </c>
    </row>
    <row r="2060" spans="1:2" x14ac:dyDescent="0.25">
      <c r="A2060" t="s">
        <v>833</v>
      </c>
      <c r="B2060">
        <v>1</v>
      </c>
    </row>
    <row r="2061" spans="1:2" x14ac:dyDescent="0.25">
      <c r="A2061" t="s">
        <v>833</v>
      </c>
      <c r="B2061">
        <v>1</v>
      </c>
    </row>
    <row r="2062" spans="1:2" x14ac:dyDescent="0.25">
      <c r="A2062" t="s">
        <v>833</v>
      </c>
      <c r="B2062">
        <v>1</v>
      </c>
    </row>
    <row r="2063" spans="1:2" x14ac:dyDescent="0.25">
      <c r="A2063" t="s">
        <v>833</v>
      </c>
      <c r="B2063">
        <v>1</v>
      </c>
    </row>
    <row r="2064" spans="1:2" x14ac:dyDescent="0.25">
      <c r="A2064" t="s">
        <v>833</v>
      </c>
      <c r="B2064">
        <v>1</v>
      </c>
    </row>
    <row r="2065" spans="1:2" x14ac:dyDescent="0.25">
      <c r="A2065" t="s">
        <v>833</v>
      </c>
      <c r="B2065">
        <v>1</v>
      </c>
    </row>
    <row r="2066" spans="1:2" x14ac:dyDescent="0.25">
      <c r="A2066" t="s">
        <v>833</v>
      </c>
      <c r="B2066">
        <v>1</v>
      </c>
    </row>
    <row r="2067" spans="1:2" x14ac:dyDescent="0.25">
      <c r="A2067" t="s">
        <v>833</v>
      </c>
      <c r="B2067">
        <v>1</v>
      </c>
    </row>
    <row r="2068" spans="1:2" x14ac:dyDescent="0.25">
      <c r="A2068" t="s">
        <v>833</v>
      </c>
      <c r="B2068">
        <v>1</v>
      </c>
    </row>
    <row r="2069" spans="1:2" x14ac:dyDescent="0.25">
      <c r="A2069" t="s">
        <v>833</v>
      </c>
      <c r="B2069">
        <v>1</v>
      </c>
    </row>
    <row r="2070" spans="1:2" x14ac:dyDescent="0.25">
      <c r="A2070" t="s">
        <v>833</v>
      </c>
      <c r="B2070">
        <v>1</v>
      </c>
    </row>
    <row r="2071" spans="1:2" x14ac:dyDescent="0.25">
      <c r="A2071" t="s">
        <v>833</v>
      </c>
      <c r="B2071">
        <v>1</v>
      </c>
    </row>
    <row r="2072" spans="1:2" x14ac:dyDescent="0.25">
      <c r="A2072" t="s">
        <v>833</v>
      </c>
      <c r="B2072">
        <v>1</v>
      </c>
    </row>
    <row r="2073" spans="1:2" x14ac:dyDescent="0.25">
      <c r="A2073" t="s">
        <v>833</v>
      </c>
      <c r="B2073">
        <v>1</v>
      </c>
    </row>
    <row r="2074" spans="1:2" x14ac:dyDescent="0.25">
      <c r="A2074" t="s">
        <v>833</v>
      </c>
      <c r="B2074">
        <v>1</v>
      </c>
    </row>
    <row r="2075" spans="1:2" x14ac:dyDescent="0.25">
      <c r="A2075" t="s">
        <v>833</v>
      </c>
      <c r="B2075">
        <v>1</v>
      </c>
    </row>
    <row r="2076" spans="1:2" x14ac:dyDescent="0.25">
      <c r="A2076" t="s">
        <v>833</v>
      </c>
      <c r="B2076">
        <v>1</v>
      </c>
    </row>
    <row r="2077" spans="1:2" x14ac:dyDescent="0.25">
      <c r="A2077" t="s">
        <v>833</v>
      </c>
      <c r="B2077">
        <v>1</v>
      </c>
    </row>
    <row r="2078" spans="1:2" x14ac:dyDescent="0.25">
      <c r="A2078" t="s">
        <v>833</v>
      </c>
      <c r="B2078">
        <v>1</v>
      </c>
    </row>
    <row r="2079" spans="1:2" x14ac:dyDescent="0.25">
      <c r="A2079" t="s">
        <v>833</v>
      </c>
      <c r="B2079">
        <v>1</v>
      </c>
    </row>
    <row r="2080" spans="1:2" x14ac:dyDescent="0.25">
      <c r="A2080" t="s">
        <v>833</v>
      </c>
      <c r="B2080">
        <v>1</v>
      </c>
    </row>
    <row r="2081" spans="1:2" x14ac:dyDescent="0.25">
      <c r="A2081" t="s">
        <v>833</v>
      </c>
      <c r="B2081">
        <v>1</v>
      </c>
    </row>
    <row r="2082" spans="1:2" x14ac:dyDescent="0.25">
      <c r="A2082" t="s">
        <v>477</v>
      </c>
      <c r="B2082">
        <v>0</v>
      </c>
    </row>
    <row r="2083" spans="1:2" x14ac:dyDescent="0.25">
      <c r="A2083" t="s">
        <v>477</v>
      </c>
      <c r="B2083">
        <v>0</v>
      </c>
    </row>
    <row r="2084" spans="1:2" x14ac:dyDescent="0.25">
      <c r="A2084" t="s">
        <v>477</v>
      </c>
      <c r="B2084">
        <v>0</v>
      </c>
    </row>
    <row r="2085" spans="1:2" x14ac:dyDescent="0.25">
      <c r="A2085" t="s">
        <v>477</v>
      </c>
      <c r="B2085">
        <v>0</v>
      </c>
    </row>
    <row r="2086" spans="1:2" x14ac:dyDescent="0.25">
      <c r="A2086" t="s">
        <v>477</v>
      </c>
      <c r="B2086">
        <v>0</v>
      </c>
    </row>
    <row r="2087" spans="1:2" x14ac:dyDescent="0.25">
      <c r="A2087" t="s">
        <v>477</v>
      </c>
      <c r="B2087">
        <v>0</v>
      </c>
    </row>
    <row r="2088" spans="1:2" x14ac:dyDescent="0.25">
      <c r="A2088" t="s">
        <v>477</v>
      </c>
      <c r="B2088">
        <v>0</v>
      </c>
    </row>
    <row r="2089" spans="1:2" x14ac:dyDescent="0.25">
      <c r="A2089" t="s">
        <v>477</v>
      </c>
      <c r="B2089">
        <v>0</v>
      </c>
    </row>
    <row r="2090" spans="1:2" x14ac:dyDescent="0.25">
      <c r="A2090" t="s">
        <v>477</v>
      </c>
      <c r="B2090">
        <v>0</v>
      </c>
    </row>
    <row r="2091" spans="1:2" x14ac:dyDescent="0.25">
      <c r="A2091" t="s">
        <v>477</v>
      </c>
      <c r="B2091">
        <v>0</v>
      </c>
    </row>
    <row r="2092" spans="1:2" x14ac:dyDescent="0.25">
      <c r="A2092" t="s">
        <v>477</v>
      </c>
      <c r="B2092">
        <v>0</v>
      </c>
    </row>
    <row r="2093" spans="1:2" x14ac:dyDescent="0.25">
      <c r="A2093" t="s">
        <v>477</v>
      </c>
      <c r="B2093">
        <v>0</v>
      </c>
    </row>
    <row r="2094" spans="1:2" x14ac:dyDescent="0.25">
      <c r="A2094" t="s">
        <v>477</v>
      </c>
      <c r="B2094">
        <v>0</v>
      </c>
    </row>
    <row r="2095" spans="1:2" x14ac:dyDescent="0.25">
      <c r="A2095" t="s">
        <v>477</v>
      </c>
      <c r="B2095">
        <v>0</v>
      </c>
    </row>
    <row r="2096" spans="1:2" x14ac:dyDescent="0.25">
      <c r="A2096" t="s">
        <v>833</v>
      </c>
      <c r="B2096">
        <v>0</v>
      </c>
    </row>
    <row r="2097" spans="1:2" x14ac:dyDescent="0.25">
      <c r="A2097" t="s">
        <v>833</v>
      </c>
      <c r="B2097">
        <v>0</v>
      </c>
    </row>
    <row r="2098" spans="1:2" x14ac:dyDescent="0.25">
      <c r="A2098" t="s">
        <v>833</v>
      </c>
      <c r="B2098">
        <v>0</v>
      </c>
    </row>
    <row r="2099" spans="1:2" x14ac:dyDescent="0.25">
      <c r="A2099" t="s">
        <v>833</v>
      </c>
      <c r="B2099">
        <v>0</v>
      </c>
    </row>
    <row r="2100" spans="1:2" x14ac:dyDescent="0.25">
      <c r="A2100" t="s">
        <v>833</v>
      </c>
      <c r="B2100">
        <v>0</v>
      </c>
    </row>
    <row r="2101" spans="1:2" x14ac:dyDescent="0.25">
      <c r="A2101" t="s">
        <v>833</v>
      </c>
      <c r="B2101">
        <v>0</v>
      </c>
    </row>
    <row r="2102" spans="1:2" x14ac:dyDescent="0.25">
      <c r="A2102" t="s">
        <v>833</v>
      </c>
      <c r="B2102">
        <v>0</v>
      </c>
    </row>
    <row r="2103" spans="1:2" x14ac:dyDescent="0.25">
      <c r="A2103" t="s">
        <v>833</v>
      </c>
      <c r="B2103">
        <v>0</v>
      </c>
    </row>
    <row r="2104" spans="1:2" x14ac:dyDescent="0.25">
      <c r="A2104" t="s">
        <v>833</v>
      </c>
      <c r="B2104">
        <v>0</v>
      </c>
    </row>
    <row r="2105" spans="1:2" x14ac:dyDescent="0.25">
      <c r="A2105" t="s">
        <v>833</v>
      </c>
      <c r="B2105">
        <v>0</v>
      </c>
    </row>
    <row r="2106" spans="1:2" x14ac:dyDescent="0.25">
      <c r="A2106" t="s">
        <v>833</v>
      </c>
      <c r="B2106">
        <v>0</v>
      </c>
    </row>
    <row r="2107" spans="1:2" x14ac:dyDescent="0.25">
      <c r="A2107" t="s">
        <v>833</v>
      </c>
      <c r="B2107">
        <v>0</v>
      </c>
    </row>
    <row r="2108" spans="1:2" x14ac:dyDescent="0.25">
      <c r="A2108" t="s">
        <v>833</v>
      </c>
      <c r="B2108">
        <v>0</v>
      </c>
    </row>
    <row r="2109" spans="1:2" x14ac:dyDescent="0.25">
      <c r="A2109" t="s">
        <v>833</v>
      </c>
      <c r="B2109">
        <v>0</v>
      </c>
    </row>
    <row r="2110" spans="1:2" x14ac:dyDescent="0.25">
      <c r="A2110" t="s">
        <v>833</v>
      </c>
      <c r="B2110">
        <v>0</v>
      </c>
    </row>
    <row r="2111" spans="1:2" x14ac:dyDescent="0.25">
      <c r="A2111" t="s">
        <v>833</v>
      </c>
      <c r="B2111">
        <v>0</v>
      </c>
    </row>
    <row r="2112" spans="1:2" x14ac:dyDescent="0.25">
      <c r="A2112" t="s">
        <v>833</v>
      </c>
      <c r="B2112">
        <v>0</v>
      </c>
    </row>
    <row r="2113" spans="1:2" x14ac:dyDescent="0.25">
      <c r="A2113" t="s">
        <v>757</v>
      </c>
      <c r="B2113">
        <v>1</v>
      </c>
    </row>
    <row r="2114" spans="1:2" x14ac:dyDescent="0.25">
      <c r="A2114" t="s">
        <v>757</v>
      </c>
      <c r="B2114">
        <v>1</v>
      </c>
    </row>
    <row r="2115" spans="1:2" x14ac:dyDescent="0.25">
      <c r="A2115" t="s">
        <v>757</v>
      </c>
      <c r="B2115">
        <v>1</v>
      </c>
    </row>
    <row r="2116" spans="1:2" x14ac:dyDescent="0.25">
      <c r="A2116" t="s">
        <v>757</v>
      </c>
      <c r="B2116">
        <v>1</v>
      </c>
    </row>
    <row r="2117" spans="1:2" x14ac:dyDescent="0.25">
      <c r="A2117" t="s">
        <v>757</v>
      </c>
      <c r="B2117">
        <v>1</v>
      </c>
    </row>
    <row r="2118" spans="1:2" x14ac:dyDescent="0.25">
      <c r="A2118" t="s">
        <v>757</v>
      </c>
      <c r="B2118">
        <v>1</v>
      </c>
    </row>
    <row r="2119" spans="1:2" x14ac:dyDescent="0.25">
      <c r="A2119" t="s">
        <v>757</v>
      </c>
      <c r="B2119">
        <v>1</v>
      </c>
    </row>
    <row r="2120" spans="1:2" x14ac:dyDescent="0.25">
      <c r="A2120" t="s">
        <v>757</v>
      </c>
      <c r="B2120">
        <v>1</v>
      </c>
    </row>
    <row r="2121" spans="1:2" x14ac:dyDescent="0.25">
      <c r="A2121" t="s">
        <v>757</v>
      </c>
      <c r="B2121">
        <v>1</v>
      </c>
    </row>
    <row r="2122" spans="1:2" x14ac:dyDescent="0.25">
      <c r="A2122" t="s">
        <v>757</v>
      </c>
      <c r="B2122">
        <v>1</v>
      </c>
    </row>
    <row r="2123" spans="1:2" x14ac:dyDescent="0.25">
      <c r="A2123" t="s">
        <v>757</v>
      </c>
      <c r="B2123">
        <v>1</v>
      </c>
    </row>
    <row r="2124" spans="1:2" x14ac:dyDescent="0.25">
      <c r="A2124" t="s">
        <v>757</v>
      </c>
      <c r="B2124">
        <v>1</v>
      </c>
    </row>
    <row r="2125" spans="1:2" x14ac:dyDescent="0.25">
      <c r="A2125" t="s">
        <v>757</v>
      </c>
      <c r="B2125">
        <v>1</v>
      </c>
    </row>
    <row r="2126" spans="1:2" x14ac:dyDescent="0.25">
      <c r="A2126" t="s">
        <v>757</v>
      </c>
      <c r="B2126">
        <v>1</v>
      </c>
    </row>
    <row r="2127" spans="1:2" x14ac:dyDescent="0.25">
      <c r="A2127" t="s">
        <v>757</v>
      </c>
      <c r="B2127">
        <v>1</v>
      </c>
    </row>
    <row r="2128" spans="1:2" x14ac:dyDescent="0.25">
      <c r="A2128" t="s">
        <v>757</v>
      </c>
      <c r="B2128">
        <v>1</v>
      </c>
    </row>
    <row r="2129" spans="1:2" x14ac:dyDescent="0.25">
      <c r="A2129" t="s">
        <v>757</v>
      </c>
      <c r="B2129">
        <v>1</v>
      </c>
    </row>
    <row r="2130" spans="1:2" x14ac:dyDescent="0.25">
      <c r="A2130" t="s">
        <v>757</v>
      </c>
      <c r="B2130">
        <v>1</v>
      </c>
    </row>
    <row r="2131" spans="1:2" x14ac:dyDescent="0.25">
      <c r="A2131" t="s">
        <v>757</v>
      </c>
      <c r="B2131">
        <v>1</v>
      </c>
    </row>
    <row r="2132" spans="1:2" x14ac:dyDescent="0.25">
      <c r="A2132" t="s">
        <v>757</v>
      </c>
      <c r="B2132">
        <v>1</v>
      </c>
    </row>
    <row r="2133" spans="1:2" x14ac:dyDescent="0.25">
      <c r="A2133" t="s">
        <v>757</v>
      </c>
      <c r="B2133">
        <v>1</v>
      </c>
    </row>
    <row r="2134" spans="1:2" x14ac:dyDescent="0.25">
      <c r="A2134" t="s">
        <v>757</v>
      </c>
      <c r="B2134">
        <v>1</v>
      </c>
    </row>
    <row r="2135" spans="1:2" x14ac:dyDescent="0.25">
      <c r="A2135" t="s">
        <v>757</v>
      </c>
      <c r="B2135">
        <v>1</v>
      </c>
    </row>
    <row r="2136" spans="1:2" x14ac:dyDescent="0.25">
      <c r="A2136" t="s">
        <v>757</v>
      </c>
      <c r="B2136">
        <v>1</v>
      </c>
    </row>
    <row r="2137" spans="1:2" x14ac:dyDescent="0.25">
      <c r="A2137" t="s">
        <v>757</v>
      </c>
      <c r="B2137">
        <v>1</v>
      </c>
    </row>
    <row r="2138" spans="1:2" x14ac:dyDescent="0.25">
      <c r="A2138" t="s">
        <v>757</v>
      </c>
      <c r="B2138">
        <v>1</v>
      </c>
    </row>
    <row r="2139" spans="1:2" x14ac:dyDescent="0.25">
      <c r="A2139" t="s">
        <v>757</v>
      </c>
      <c r="B2139">
        <v>1</v>
      </c>
    </row>
    <row r="2140" spans="1:2" x14ac:dyDescent="0.25">
      <c r="A2140" t="s">
        <v>757</v>
      </c>
      <c r="B2140">
        <v>1</v>
      </c>
    </row>
    <row r="2141" spans="1:2" x14ac:dyDescent="0.25">
      <c r="A2141" t="s">
        <v>757</v>
      </c>
      <c r="B2141">
        <v>1</v>
      </c>
    </row>
    <row r="2142" spans="1:2" x14ac:dyDescent="0.25">
      <c r="A2142" t="s">
        <v>757</v>
      </c>
      <c r="B2142">
        <v>1</v>
      </c>
    </row>
    <row r="2143" spans="1:2" x14ac:dyDescent="0.25">
      <c r="A2143" t="s">
        <v>757</v>
      </c>
      <c r="B2143">
        <v>1</v>
      </c>
    </row>
    <row r="2144" spans="1:2" x14ac:dyDescent="0.25">
      <c r="A2144" t="s">
        <v>757</v>
      </c>
      <c r="B2144">
        <v>1</v>
      </c>
    </row>
    <row r="2145" spans="1:2" x14ac:dyDescent="0.25">
      <c r="A2145" t="s">
        <v>757</v>
      </c>
      <c r="B2145">
        <v>1</v>
      </c>
    </row>
    <row r="2146" spans="1:2" x14ac:dyDescent="0.25">
      <c r="A2146" t="s">
        <v>757</v>
      </c>
      <c r="B2146">
        <v>1</v>
      </c>
    </row>
    <row r="2147" spans="1:2" x14ac:dyDescent="0.25">
      <c r="A2147" t="s">
        <v>757</v>
      </c>
      <c r="B2147">
        <v>1</v>
      </c>
    </row>
    <row r="2148" spans="1:2" x14ac:dyDescent="0.25">
      <c r="A2148" t="s">
        <v>757</v>
      </c>
      <c r="B2148">
        <v>1</v>
      </c>
    </row>
    <row r="2149" spans="1:2" x14ac:dyDescent="0.25">
      <c r="A2149" t="s">
        <v>1145</v>
      </c>
      <c r="B2149">
        <v>0</v>
      </c>
    </row>
    <row r="2150" spans="1:2" x14ac:dyDescent="0.25">
      <c r="A2150" t="s">
        <v>1145</v>
      </c>
      <c r="B2150">
        <v>0</v>
      </c>
    </row>
    <row r="2151" spans="1:2" x14ac:dyDescent="0.25">
      <c r="A2151" t="s">
        <v>1145</v>
      </c>
      <c r="B2151">
        <v>0</v>
      </c>
    </row>
    <row r="2152" spans="1:2" x14ac:dyDescent="0.25">
      <c r="A2152" t="s">
        <v>1145</v>
      </c>
      <c r="B2152">
        <v>0</v>
      </c>
    </row>
    <row r="2153" spans="1:2" x14ac:dyDescent="0.25">
      <c r="A2153" t="s">
        <v>1145</v>
      </c>
      <c r="B2153">
        <v>0</v>
      </c>
    </row>
    <row r="2154" spans="1:2" x14ac:dyDescent="0.25">
      <c r="A2154" t="s">
        <v>1145</v>
      </c>
      <c r="B2154">
        <v>0</v>
      </c>
    </row>
    <row r="2155" spans="1:2" x14ac:dyDescent="0.25">
      <c r="A2155" t="s">
        <v>1145</v>
      </c>
      <c r="B2155">
        <v>0</v>
      </c>
    </row>
    <row r="2156" spans="1:2" x14ac:dyDescent="0.25">
      <c r="A2156" t="s">
        <v>1145</v>
      </c>
      <c r="B2156">
        <v>0</v>
      </c>
    </row>
    <row r="2157" spans="1:2" x14ac:dyDescent="0.25">
      <c r="A2157" t="s">
        <v>1145</v>
      </c>
      <c r="B2157">
        <v>0</v>
      </c>
    </row>
    <row r="2158" spans="1:2" x14ac:dyDescent="0.25">
      <c r="A2158" t="s">
        <v>1145</v>
      </c>
      <c r="B2158">
        <v>0</v>
      </c>
    </row>
    <row r="2159" spans="1:2" x14ac:dyDescent="0.25">
      <c r="A2159" t="s">
        <v>1145</v>
      </c>
      <c r="B2159">
        <v>0</v>
      </c>
    </row>
    <row r="2160" spans="1:2" x14ac:dyDescent="0.25">
      <c r="A2160" t="s">
        <v>1145</v>
      </c>
      <c r="B2160">
        <v>0</v>
      </c>
    </row>
    <row r="2161" spans="1:2" x14ac:dyDescent="0.25">
      <c r="A2161" t="s">
        <v>1145</v>
      </c>
      <c r="B2161">
        <v>0</v>
      </c>
    </row>
    <row r="2162" spans="1:2" x14ac:dyDescent="0.25">
      <c r="A2162" t="s">
        <v>1145</v>
      </c>
      <c r="B2162">
        <v>0</v>
      </c>
    </row>
    <row r="2163" spans="1:2" x14ac:dyDescent="0.25">
      <c r="A2163" t="s">
        <v>267</v>
      </c>
      <c r="B2163">
        <v>0</v>
      </c>
    </row>
    <row r="2164" spans="1:2" x14ac:dyDescent="0.25">
      <c r="A2164" t="s">
        <v>267</v>
      </c>
      <c r="B2164">
        <v>0</v>
      </c>
    </row>
    <row r="2165" spans="1:2" x14ac:dyDescent="0.25">
      <c r="A2165" t="s">
        <v>267</v>
      </c>
      <c r="B2165">
        <v>0</v>
      </c>
    </row>
    <row r="2166" spans="1:2" x14ac:dyDescent="0.25">
      <c r="A2166" t="s">
        <v>267</v>
      </c>
      <c r="B2166">
        <v>0</v>
      </c>
    </row>
    <row r="2167" spans="1:2" x14ac:dyDescent="0.25">
      <c r="A2167" t="s">
        <v>799</v>
      </c>
      <c r="B2167">
        <v>0</v>
      </c>
    </row>
    <row r="2168" spans="1:2" x14ac:dyDescent="0.25">
      <c r="A2168" t="s">
        <v>799</v>
      </c>
      <c r="B2168">
        <v>0</v>
      </c>
    </row>
    <row r="2169" spans="1:2" x14ac:dyDescent="0.25">
      <c r="A2169" t="s">
        <v>799</v>
      </c>
      <c r="B2169">
        <v>0</v>
      </c>
    </row>
    <row r="2170" spans="1:2" x14ac:dyDescent="0.25">
      <c r="A2170" t="s">
        <v>799</v>
      </c>
      <c r="B2170">
        <v>0</v>
      </c>
    </row>
    <row r="2171" spans="1:2" x14ac:dyDescent="0.25">
      <c r="A2171" t="s">
        <v>799</v>
      </c>
      <c r="B2171">
        <v>0</v>
      </c>
    </row>
    <row r="2172" spans="1:2" x14ac:dyDescent="0.25">
      <c r="A2172" t="s">
        <v>799</v>
      </c>
      <c r="B2172">
        <v>0</v>
      </c>
    </row>
    <row r="2173" spans="1:2" x14ac:dyDescent="0.25">
      <c r="A2173" t="s">
        <v>799</v>
      </c>
      <c r="B2173">
        <v>0</v>
      </c>
    </row>
    <row r="2174" spans="1:2" x14ac:dyDescent="0.25">
      <c r="A2174" t="s">
        <v>799</v>
      </c>
      <c r="B2174">
        <v>0</v>
      </c>
    </row>
    <row r="2175" spans="1:2" x14ac:dyDescent="0.25">
      <c r="A2175" t="s">
        <v>799</v>
      </c>
      <c r="B2175">
        <v>0</v>
      </c>
    </row>
    <row r="2176" spans="1:2" x14ac:dyDescent="0.25">
      <c r="A2176" t="s">
        <v>799</v>
      </c>
      <c r="B2176">
        <v>0</v>
      </c>
    </row>
    <row r="2177" spans="1:2" x14ac:dyDescent="0.25">
      <c r="A2177" t="s">
        <v>799</v>
      </c>
      <c r="B2177">
        <v>0</v>
      </c>
    </row>
    <row r="2178" spans="1:2" x14ac:dyDescent="0.25">
      <c r="A2178" t="s">
        <v>477</v>
      </c>
      <c r="B2178">
        <v>0</v>
      </c>
    </row>
    <row r="2179" spans="1:2" x14ac:dyDescent="0.25">
      <c r="A2179" t="s">
        <v>477</v>
      </c>
      <c r="B2179">
        <v>0</v>
      </c>
    </row>
    <row r="2180" spans="1:2" x14ac:dyDescent="0.25">
      <c r="A2180" t="s">
        <v>477</v>
      </c>
      <c r="B2180">
        <v>0</v>
      </c>
    </row>
    <row r="2181" spans="1:2" x14ac:dyDescent="0.25">
      <c r="A2181" t="s">
        <v>477</v>
      </c>
      <c r="B2181">
        <v>0</v>
      </c>
    </row>
    <row r="2182" spans="1:2" x14ac:dyDescent="0.25">
      <c r="A2182" t="s">
        <v>477</v>
      </c>
      <c r="B2182">
        <v>0</v>
      </c>
    </row>
    <row r="2183" spans="1:2" x14ac:dyDescent="0.25">
      <c r="A2183" t="s">
        <v>477</v>
      </c>
      <c r="B2183">
        <v>0</v>
      </c>
    </row>
    <row r="2184" spans="1:2" x14ac:dyDescent="0.25">
      <c r="A2184" t="s">
        <v>477</v>
      </c>
      <c r="B2184">
        <v>0</v>
      </c>
    </row>
    <row r="2185" spans="1:2" x14ac:dyDescent="0.25">
      <c r="A2185" t="s">
        <v>477</v>
      </c>
      <c r="B2185">
        <v>0</v>
      </c>
    </row>
    <row r="2186" spans="1:2" x14ac:dyDescent="0.25">
      <c r="A2186" t="s">
        <v>477</v>
      </c>
      <c r="B2186">
        <v>0</v>
      </c>
    </row>
    <row r="2187" spans="1:2" x14ac:dyDescent="0.25">
      <c r="A2187" t="s">
        <v>477</v>
      </c>
      <c r="B2187">
        <v>0</v>
      </c>
    </row>
    <row r="2188" spans="1:2" x14ac:dyDescent="0.25">
      <c r="A2188" t="s">
        <v>477</v>
      </c>
      <c r="B2188">
        <v>0</v>
      </c>
    </row>
    <row r="2189" spans="1:2" x14ac:dyDescent="0.25">
      <c r="A2189" t="s">
        <v>477</v>
      </c>
      <c r="B2189">
        <v>0</v>
      </c>
    </row>
    <row r="2190" spans="1:2" x14ac:dyDescent="0.25">
      <c r="A2190" t="s">
        <v>477</v>
      </c>
      <c r="B2190">
        <v>0</v>
      </c>
    </row>
    <row r="2191" spans="1:2" x14ac:dyDescent="0.25">
      <c r="A2191" t="s">
        <v>477</v>
      </c>
      <c r="B2191">
        <v>0</v>
      </c>
    </row>
    <row r="2192" spans="1:2" x14ac:dyDescent="0.25">
      <c r="A2192" t="s">
        <v>165</v>
      </c>
      <c r="B2192">
        <v>0</v>
      </c>
    </row>
    <row r="2193" spans="1:2" x14ac:dyDescent="0.25">
      <c r="A2193" t="s">
        <v>165</v>
      </c>
      <c r="B2193">
        <v>0</v>
      </c>
    </row>
    <row r="2194" spans="1:2" x14ac:dyDescent="0.25">
      <c r="A2194" t="s">
        <v>165</v>
      </c>
      <c r="B2194">
        <v>0</v>
      </c>
    </row>
    <row r="2195" spans="1:2" x14ac:dyDescent="0.25">
      <c r="A2195" t="s">
        <v>165</v>
      </c>
      <c r="B2195">
        <v>0</v>
      </c>
    </row>
    <row r="2196" spans="1:2" x14ac:dyDescent="0.25">
      <c r="A2196" t="s">
        <v>165</v>
      </c>
      <c r="B2196">
        <v>0</v>
      </c>
    </row>
    <row r="2197" spans="1:2" x14ac:dyDescent="0.25">
      <c r="A2197" t="s">
        <v>165</v>
      </c>
      <c r="B2197">
        <v>0</v>
      </c>
    </row>
    <row r="2198" spans="1:2" x14ac:dyDescent="0.25">
      <c r="A2198" t="s">
        <v>165</v>
      </c>
      <c r="B2198">
        <v>0</v>
      </c>
    </row>
    <row r="2199" spans="1:2" x14ac:dyDescent="0.25">
      <c r="A2199" t="s">
        <v>165</v>
      </c>
      <c r="B2199">
        <v>0</v>
      </c>
    </row>
    <row r="2200" spans="1:2" x14ac:dyDescent="0.25">
      <c r="A2200" t="s">
        <v>165</v>
      </c>
      <c r="B2200">
        <v>0</v>
      </c>
    </row>
    <row r="2201" spans="1:2" x14ac:dyDescent="0.25">
      <c r="A2201" t="s">
        <v>165</v>
      </c>
      <c r="B2201">
        <v>0</v>
      </c>
    </row>
    <row r="2202" spans="1:2" x14ac:dyDescent="0.25">
      <c r="A2202" t="s">
        <v>165</v>
      </c>
      <c r="B2202">
        <v>0</v>
      </c>
    </row>
    <row r="2203" spans="1:2" x14ac:dyDescent="0.25">
      <c r="A2203" t="s">
        <v>165</v>
      </c>
      <c r="B2203">
        <v>0</v>
      </c>
    </row>
    <row r="2204" spans="1:2" x14ac:dyDescent="0.25">
      <c r="A2204" t="s">
        <v>165</v>
      </c>
      <c r="B2204">
        <v>0</v>
      </c>
    </row>
    <row r="2205" spans="1:2" x14ac:dyDescent="0.25">
      <c r="A2205" t="s">
        <v>833</v>
      </c>
      <c r="B2205">
        <v>0</v>
      </c>
    </row>
    <row r="2206" spans="1:2" x14ac:dyDescent="0.25">
      <c r="A2206" t="s">
        <v>833</v>
      </c>
      <c r="B2206">
        <v>0</v>
      </c>
    </row>
    <row r="2207" spans="1:2" x14ac:dyDescent="0.25">
      <c r="A2207" t="s">
        <v>833</v>
      </c>
      <c r="B2207">
        <v>0</v>
      </c>
    </row>
    <row r="2208" spans="1:2" x14ac:dyDescent="0.25">
      <c r="A2208" t="s">
        <v>833</v>
      </c>
      <c r="B2208">
        <v>0</v>
      </c>
    </row>
    <row r="2209" spans="1:2" x14ac:dyDescent="0.25">
      <c r="A2209" t="s">
        <v>833</v>
      </c>
      <c r="B2209">
        <v>0</v>
      </c>
    </row>
    <row r="2210" spans="1:2" x14ac:dyDescent="0.25">
      <c r="A2210" t="s">
        <v>833</v>
      </c>
      <c r="B2210">
        <v>0</v>
      </c>
    </row>
    <row r="2211" spans="1:2" x14ac:dyDescent="0.25">
      <c r="A2211" t="s">
        <v>833</v>
      </c>
      <c r="B2211">
        <v>0</v>
      </c>
    </row>
    <row r="2212" spans="1:2" x14ac:dyDescent="0.25">
      <c r="A2212" t="s">
        <v>833</v>
      </c>
      <c r="B2212">
        <v>0</v>
      </c>
    </row>
    <row r="2213" spans="1:2" x14ac:dyDescent="0.25">
      <c r="A2213" t="s">
        <v>833</v>
      </c>
      <c r="B2213">
        <v>0</v>
      </c>
    </row>
    <row r="2214" spans="1:2" x14ac:dyDescent="0.25">
      <c r="A2214" t="s">
        <v>833</v>
      </c>
      <c r="B2214">
        <v>0</v>
      </c>
    </row>
    <row r="2215" spans="1:2" x14ac:dyDescent="0.25">
      <c r="A2215" t="s">
        <v>833</v>
      </c>
      <c r="B2215">
        <v>0</v>
      </c>
    </row>
    <row r="2216" spans="1:2" x14ac:dyDescent="0.25">
      <c r="A2216" t="s">
        <v>833</v>
      </c>
      <c r="B2216">
        <v>0</v>
      </c>
    </row>
    <row r="2217" spans="1:2" x14ac:dyDescent="0.25">
      <c r="A2217" t="s">
        <v>833</v>
      </c>
      <c r="B2217">
        <v>0</v>
      </c>
    </row>
    <row r="2218" spans="1:2" x14ac:dyDescent="0.25">
      <c r="A2218" t="s">
        <v>833</v>
      </c>
      <c r="B2218">
        <v>0</v>
      </c>
    </row>
    <row r="2219" spans="1:2" x14ac:dyDescent="0.25">
      <c r="A2219" t="s">
        <v>833</v>
      </c>
      <c r="B2219">
        <v>0</v>
      </c>
    </row>
    <row r="2220" spans="1:2" x14ac:dyDescent="0.25">
      <c r="A2220" t="s">
        <v>833</v>
      </c>
      <c r="B2220">
        <v>0</v>
      </c>
    </row>
    <row r="2221" spans="1:2" x14ac:dyDescent="0.25">
      <c r="A2221" t="s">
        <v>833</v>
      </c>
      <c r="B2221">
        <v>0</v>
      </c>
    </row>
    <row r="2222" spans="1:2" x14ac:dyDescent="0.25">
      <c r="A2222" t="s">
        <v>799</v>
      </c>
      <c r="B2222">
        <v>0</v>
      </c>
    </row>
    <row r="2223" spans="1:2" x14ac:dyDescent="0.25">
      <c r="A2223" t="s">
        <v>799</v>
      </c>
      <c r="B2223">
        <v>0</v>
      </c>
    </row>
    <row r="2224" spans="1:2" x14ac:dyDescent="0.25">
      <c r="A2224" t="s">
        <v>799</v>
      </c>
      <c r="B2224">
        <v>0</v>
      </c>
    </row>
    <row r="2225" spans="1:2" x14ac:dyDescent="0.25">
      <c r="A2225" t="s">
        <v>799</v>
      </c>
      <c r="B2225">
        <v>0</v>
      </c>
    </row>
    <row r="2226" spans="1:2" x14ac:dyDescent="0.25">
      <c r="A2226" t="s">
        <v>799</v>
      </c>
      <c r="B2226">
        <v>0</v>
      </c>
    </row>
    <row r="2227" spans="1:2" x14ac:dyDescent="0.25">
      <c r="A2227" t="s">
        <v>799</v>
      </c>
      <c r="B2227">
        <v>0</v>
      </c>
    </row>
    <row r="2228" spans="1:2" x14ac:dyDescent="0.25">
      <c r="A2228" t="s">
        <v>799</v>
      </c>
      <c r="B2228">
        <v>0</v>
      </c>
    </row>
    <row r="2229" spans="1:2" x14ac:dyDescent="0.25">
      <c r="A2229" t="s">
        <v>799</v>
      </c>
      <c r="B2229">
        <v>0</v>
      </c>
    </row>
    <row r="2230" spans="1:2" x14ac:dyDescent="0.25">
      <c r="A2230" t="s">
        <v>799</v>
      </c>
      <c r="B2230">
        <v>0</v>
      </c>
    </row>
    <row r="2231" spans="1:2" x14ac:dyDescent="0.25">
      <c r="A2231" t="s">
        <v>799</v>
      </c>
      <c r="B2231">
        <v>0</v>
      </c>
    </row>
    <row r="2232" spans="1:2" x14ac:dyDescent="0.25">
      <c r="A2232" t="s">
        <v>799</v>
      </c>
      <c r="B2232">
        <v>0</v>
      </c>
    </row>
    <row r="2233" spans="1:2" x14ac:dyDescent="0.25">
      <c r="A2233" t="s">
        <v>477</v>
      </c>
      <c r="B2233">
        <v>1</v>
      </c>
    </row>
    <row r="2234" spans="1:2" x14ac:dyDescent="0.25">
      <c r="A2234" t="s">
        <v>477</v>
      </c>
      <c r="B2234">
        <v>1</v>
      </c>
    </row>
    <row r="2235" spans="1:2" x14ac:dyDescent="0.25">
      <c r="A2235" t="s">
        <v>477</v>
      </c>
      <c r="B2235">
        <v>1</v>
      </c>
    </row>
    <row r="2236" spans="1:2" x14ac:dyDescent="0.25">
      <c r="A2236" t="s">
        <v>477</v>
      </c>
      <c r="B2236">
        <v>1</v>
      </c>
    </row>
    <row r="2237" spans="1:2" x14ac:dyDescent="0.25">
      <c r="A2237" t="s">
        <v>477</v>
      </c>
      <c r="B2237">
        <v>1</v>
      </c>
    </row>
    <row r="2238" spans="1:2" x14ac:dyDescent="0.25">
      <c r="A2238" t="s">
        <v>477</v>
      </c>
      <c r="B2238">
        <v>1</v>
      </c>
    </row>
    <row r="2239" spans="1:2" x14ac:dyDescent="0.25">
      <c r="A2239" t="s">
        <v>477</v>
      </c>
      <c r="B2239">
        <v>1</v>
      </c>
    </row>
    <row r="2240" spans="1:2" x14ac:dyDescent="0.25">
      <c r="A2240" t="s">
        <v>477</v>
      </c>
      <c r="B2240">
        <v>1</v>
      </c>
    </row>
    <row r="2241" spans="1:2" x14ac:dyDescent="0.25">
      <c r="A2241" t="s">
        <v>477</v>
      </c>
      <c r="B2241">
        <v>1</v>
      </c>
    </row>
    <row r="2242" spans="1:2" x14ac:dyDescent="0.25">
      <c r="A2242" t="s">
        <v>477</v>
      </c>
      <c r="B2242">
        <v>1</v>
      </c>
    </row>
    <row r="2243" spans="1:2" x14ac:dyDescent="0.25">
      <c r="A2243" t="s">
        <v>477</v>
      </c>
      <c r="B2243">
        <v>1</v>
      </c>
    </row>
    <row r="2244" spans="1:2" x14ac:dyDescent="0.25">
      <c r="A2244" t="s">
        <v>477</v>
      </c>
      <c r="B2244">
        <v>1</v>
      </c>
    </row>
    <row r="2245" spans="1:2" x14ac:dyDescent="0.25">
      <c r="A2245" t="s">
        <v>477</v>
      </c>
      <c r="B2245">
        <v>1</v>
      </c>
    </row>
    <row r="2246" spans="1:2" x14ac:dyDescent="0.25">
      <c r="A2246" t="s">
        <v>477</v>
      </c>
      <c r="B2246">
        <v>1</v>
      </c>
    </row>
    <row r="2247" spans="1:2" x14ac:dyDescent="0.25">
      <c r="A2247" t="s">
        <v>799</v>
      </c>
      <c r="B2247">
        <v>0</v>
      </c>
    </row>
    <row r="2248" spans="1:2" x14ac:dyDescent="0.25">
      <c r="A2248" t="s">
        <v>799</v>
      </c>
      <c r="B2248">
        <v>0</v>
      </c>
    </row>
    <row r="2249" spans="1:2" x14ac:dyDescent="0.25">
      <c r="A2249" t="s">
        <v>799</v>
      </c>
      <c r="B2249">
        <v>0</v>
      </c>
    </row>
    <row r="2250" spans="1:2" x14ac:dyDescent="0.25">
      <c r="A2250" t="s">
        <v>799</v>
      </c>
      <c r="B2250">
        <v>0</v>
      </c>
    </row>
    <row r="2251" spans="1:2" x14ac:dyDescent="0.25">
      <c r="A2251" t="s">
        <v>799</v>
      </c>
      <c r="B2251">
        <v>0</v>
      </c>
    </row>
    <row r="2252" spans="1:2" x14ac:dyDescent="0.25">
      <c r="A2252" t="s">
        <v>799</v>
      </c>
      <c r="B2252">
        <v>0</v>
      </c>
    </row>
    <row r="2253" spans="1:2" x14ac:dyDescent="0.25">
      <c r="A2253" t="s">
        <v>799</v>
      </c>
      <c r="B2253">
        <v>0</v>
      </c>
    </row>
    <row r="2254" spans="1:2" x14ac:dyDescent="0.25">
      <c r="A2254" t="s">
        <v>799</v>
      </c>
      <c r="B2254">
        <v>0</v>
      </c>
    </row>
    <row r="2255" spans="1:2" x14ac:dyDescent="0.25">
      <c r="A2255" t="s">
        <v>799</v>
      </c>
      <c r="B2255">
        <v>0</v>
      </c>
    </row>
    <row r="2256" spans="1:2" x14ac:dyDescent="0.25">
      <c r="A2256" t="s">
        <v>799</v>
      </c>
      <c r="B2256">
        <v>0</v>
      </c>
    </row>
    <row r="2257" spans="1:2" x14ac:dyDescent="0.25">
      <c r="A2257" t="s">
        <v>799</v>
      </c>
      <c r="B2257">
        <v>0</v>
      </c>
    </row>
    <row r="2258" spans="1:2" x14ac:dyDescent="0.25">
      <c r="A2258" t="s">
        <v>833</v>
      </c>
      <c r="B2258">
        <v>0</v>
      </c>
    </row>
    <row r="2259" spans="1:2" x14ac:dyDescent="0.25">
      <c r="A2259" t="s">
        <v>833</v>
      </c>
      <c r="B2259">
        <v>0</v>
      </c>
    </row>
    <row r="2260" spans="1:2" x14ac:dyDescent="0.25">
      <c r="A2260" t="s">
        <v>833</v>
      </c>
      <c r="B2260">
        <v>0</v>
      </c>
    </row>
    <row r="2261" spans="1:2" x14ac:dyDescent="0.25">
      <c r="A2261" t="s">
        <v>833</v>
      </c>
      <c r="B2261">
        <v>0</v>
      </c>
    </row>
    <row r="2262" spans="1:2" x14ac:dyDescent="0.25">
      <c r="A2262" t="s">
        <v>833</v>
      </c>
      <c r="B2262">
        <v>0</v>
      </c>
    </row>
    <row r="2263" spans="1:2" x14ac:dyDescent="0.25">
      <c r="A2263" t="s">
        <v>833</v>
      </c>
      <c r="B2263">
        <v>0</v>
      </c>
    </row>
    <row r="2264" spans="1:2" x14ac:dyDescent="0.25">
      <c r="A2264" t="s">
        <v>833</v>
      </c>
      <c r="B2264">
        <v>0</v>
      </c>
    </row>
    <row r="2265" spans="1:2" x14ac:dyDescent="0.25">
      <c r="A2265" t="s">
        <v>833</v>
      </c>
      <c r="B2265">
        <v>0</v>
      </c>
    </row>
    <row r="2266" spans="1:2" x14ac:dyDescent="0.25">
      <c r="A2266" t="s">
        <v>833</v>
      </c>
      <c r="B2266">
        <v>0</v>
      </c>
    </row>
    <row r="2267" spans="1:2" x14ac:dyDescent="0.25">
      <c r="A2267" t="s">
        <v>833</v>
      </c>
      <c r="B2267">
        <v>0</v>
      </c>
    </row>
    <row r="2268" spans="1:2" x14ac:dyDescent="0.25">
      <c r="A2268" t="s">
        <v>833</v>
      </c>
      <c r="B2268">
        <v>0</v>
      </c>
    </row>
    <row r="2269" spans="1:2" x14ac:dyDescent="0.25">
      <c r="A2269" t="s">
        <v>833</v>
      </c>
      <c r="B2269">
        <v>0</v>
      </c>
    </row>
    <row r="2270" spans="1:2" x14ac:dyDescent="0.25">
      <c r="A2270" t="s">
        <v>833</v>
      </c>
      <c r="B2270">
        <v>0</v>
      </c>
    </row>
    <row r="2271" spans="1:2" x14ac:dyDescent="0.25">
      <c r="A2271" t="s">
        <v>833</v>
      </c>
      <c r="B2271">
        <v>0</v>
      </c>
    </row>
    <row r="2272" spans="1:2" x14ac:dyDescent="0.25">
      <c r="A2272" t="s">
        <v>833</v>
      </c>
      <c r="B2272">
        <v>0</v>
      </c>
    </row>
    <row r="2273" spans="1:2" x14ac:dyDescent="0.25">
      <c r="A2273" t="s">
        <v>833</v>
      </c>
      <c r="B2273">
        <v>0</v>
      </c>
    </row>
    <row r="2274" spans="1:2" x14ac:dyDescent="0.25">
      <c r="A2274" t="s">
        <v>833</v>
      </c>
      <c r="B2274">
        <v>0</v>
      </c>
    </row>
    <row r="2275" spans="1:2" x14ac:dyDescent="0.25">
      <c r="A2275" t="s">
        <v>477</v>
      </c>
      <c r="B2275">
        <v>0</v>
      </c>
    </row>
    <row r="2276" spans="1:2" x14ac:dyDescent="0.25">
      <c r="A2276" t="s">
        <v>477</v>
      </c>
      <c r="B2276">
        <v>0</v>
      </c>
    </row>
    <row r="2277" spans="1:2" x14ac:dyDescent="0.25">
      <c r="A2277" t="s">
        <v>477</v>
      </c>
      <c r="B2277">
        <v>0</v>
      </c>
    </row>
    <row r="2278" spans="1:2" x14ac:dyDescent="0.25">
      <c r="A2278" t="s">
        <v>477</v>
      </c>
      <c r="B2278">
        <v>0</v>
      </c>
    </row>
    <row r="2279" spans="1:2" x14ac:dyDescent="0.25">
      <c r="A2279" t="s">
        <v>477</v>
      </c>
      <c r="B2279">
        <v>0</v>
      </c>
    </row>
    <row r="2280" spans="1:2" x14ac:dyDescent="0.25">
      <c r="A2280" t="s">
        <v>477</v>
      </c>
      <c r="B2280">
        <v>0</v>
      </c>
    </row>
    <row r="2281" spans="1:2" x14ac:dyDescent="0.25">
      <c r="A2281" t="s">
        <v>477</v>
      </c>
      <c r="B2281">
        <v>0</v>
      </c>
    </row>
    <row r="2282" spans="1:2" x14ac:dyDescent="0.25">
      <c r="A2282" t="s">
        <v>477</v>
      </c>
      <c r="B2282">
        <v>0</v>
      </c>
    </row>
    <row r="2283" spans="1:2" x14ac:dyDescent="0.25">
      <c r="A2283" t="s">
        <v>477</v>
      </c>
      <c r="B2283">
        <v>0</v>
      </c>
    </row>
    <row r="2284" spans="1:2" x14ac:dyDescent="0.25">
      <c r="A2284" t="s">
        <v>477</v>
      </c>
      <c r="B2284">
        <v>0</v>
      </c>
    </row>
    <row r="2285" spans="1:2" x14ac:dyDescent="0.25">
      <c r="A2285" t="s">
        <v>477</v>
      </c>
      <c r="B2285">
        <v>0</v>
      </c>
    </row>
    <row r="2286" spans="1:2" x14ac:dyDescent="0.25">
      <c r="A2286" t="s">
        <v>477</v>
      </c>
      <c r="B2286">
        <v>0</v>
      </c>
    </row>
    <row r="2287" spans="1:2" x14ac:dyDescent="0.25">
      <c r="A2287" t="s">
        <v>477</v>
      </c>
      <c r="B2287">
        <v>0</v>
      </c>
    </row>
    <row r="2288" spans="1:2" x14ac:dyDescent="0.25">
      <c r="A2288" t="s">
        <v>477</v>
      </c>
      <c r="B2288">
        <v>0</v>
      </c>
    </row>
    <row r="2289" spans="1:2" x14ac:dyDescent="0.25">
      <c r="A2289" t="s">
        <v>1199</v>
      </c>
      <c r="B2289">
        <v>0</v>
      </c>
    </row>
    <row r="2290" spans="1:2" x14ac:dyDescent="0.25">
      <c r="A2290" t="s">
        <v>1199</v>
      </c>
      <c r="B2290">
        <v>0</v>
      </c>
    </row>
    <row r="2291" spans="1:2" x14ac:dyDescent="0.25">
      <c r="A2291" t="s">
        <v>1199</v>
      </c>
      <c r="B2291">
        <v>0</v>
      </c>
    </row>
    <row r="2292" spans="1:2" x14ac:dyDescent="0.25">
      <c r="A2292" t="s">
        <v>1199</v>
      </c>
      <c r="B2292">
        <v>0</v>
      </c>
    </row>
    <row r="2293" spans="1:2" x14ac:dyDescent="0.25">
      <c r="A2293" t="s">
        <v>1199</v>
      </c>
      <c r="B2293">
        <v>0</v>
      </c>
    </row>
    <row r="2294" spans="1:2" x14ac:dyDescent="0.25">
      <c r="A2294" t="s">
        <v>357</v>
      </c>
      <c r="B2294">
        <v>1</v>
      </c>
    </row>
    <row r="2295" spans="1:2" x14ac:dyDescent="0.25">
      <c r="A2295" t="s">
        <v>357</v>
      </c>
      <c r="B2295">
        <v>1</v>
      </c>
    </row>
    <row r="2296" spans="1:2" x14ac:dyDescent="0.25">
      <c r="A2296" t="s">
        <v>357</v>
      </c>
      <c r="B2296">
        <v>1</v>
      </c>
    </row>
    <row r="2297" spans="1:2" x14ac:dyDescent="0.25">
      <c r="A2297" t="s">
        <v>357</v>
      </c>
      <c r="B2297">
        <v>1</v>
      </c>
    </row>
    <row r="2298" spans="1:2" x14ac:dyDescent="0.25">
      <c r="A2298" t="s">
        <v>357</v>
      </c>
      <c r="B2298">
        <v>1</v>
      </c>
    </row>
    <row r="2299" spans="1:2" x14ac:dyDescent="0.25">
      <c r="A2299" t="s">
        <v>357</v>
      </c>
      <c r="B2299">
        <v>1</v>
      </c>
    </row>
    <row r="2300" spans="1:2" x14ac:dyDescent="0.25">
      <c r="A2300" t="s">
        <v>357</v>
      </c>
      <c r="B2300">
        <v>1</v>
      </c>
    </row>
    <row r="2301" spans="1:2" x14ac:dyDescent="0.25">
      <c r="A2301" t="s">
        <v>357</v>
      </c>
      <c r="B2301">
        <v>1</v>
      </c>
    </row>
    <row r="2302" spans="1:2" x14ac:dyDescent="0.25">
      <c r="A2302" t="s">
        <v>357</v>
      </c>
      <c r="B2302">
        <v>1</v>
      </c>
    </row>
    <row r="2303" spans="1:2" x14ac:dyDescent="0.25">
      <c r="A2303" t="s">
        <v>357</v>
      </c>
      <c r="B2303">
        <v>1</v>
      </c>
    </row>
    <row r="2304" spans="1:2" x14ac:dyDescent="0.25">
      <c r="A2304" t="s">
        <v>357</v>
      </c>
      <c r="B2304">
        <v>1</v>
      </c>
    </row>
    <row r="2305" spans="1:2" x14ac:dyDescent="0.25">
      <c r="A2305" t="s">
        <v>357</v>
      </c>
      <c r="B2305">
        <v>1</v>
      </c>
    </row>
    <row r="2306" spans="1:2" x14ac:dyDescent="0.25">
      <c r="A2306" t="s">
        <v>165</v>
      </c>
      <c r="B2306">
        <v>0</v>
      </c>
    </row>
    <row r="2307" spans="1:2" x14ac:dyDescent="0.25">
      <c r="A2307" t="s">
        <v>165</v>
      </c>
      <c r="B2307">
        <v>0</v>
      </c>
    </row>
    <row r="2308" spans="1:2" x14ac:dyDescent="0.25">
      <c r="A2308" t="s">
        <v>165</v>
      </c>
      <c r="B2308">
        <v>0</v>
      </c>
    </row>
    <row r="2309" spans="1:2" x14ac:dyDescent="0.25">
      <c r="A2309" t="s">
        <v>165</v>
      </c>
      <c r="B2309">
        <v>0</v>
      </c>
    </row>
    <row r="2310" spans="1:2" x14ac:dyDescent="0.25">
      <c r="A2310" t="s">
        <v>165</v>
      </c>
      <c r="B2310">
        <v>0</v>
      </c>
    </row>
    <row r="2311" spans="1:2" x14ac:dyDescent="0.25">
      <c r="A2311" t="s">
        <v>165</v>
      </c>
      <c r="B2311">
        <v>0</v>
      </c>
    </row>
    <row r="2312" spans="1:2" x14ac:dyDescent="0.25">
      <c r="A2312" t="s">
        <v>165</v>
      </c>
      <c r="B2312">
        <v>0</v>
      </c>
    </row>
    <row r="2313" spans="1:2" x14ac:dyDescent="0.25">
      <c r="A2313" t="s">
        <v>165</v>
      </c>
      <c r="B2313">
        <v>0</v>
      </c>
    </row>
    <row r="2314" spans="1:2" x14ac:dyDescent="0.25">
      <c r="A2314" t="s">
        <v>165</v>
      </c>
      <c r="B2314">
        <v>0</v>
      </c>
    </row>
    <row r="2315" spans="1:2" x14ac:dyDescent="0.25">
      <c r="A2315" t="s">
        <v>165</v>
      </c>
      <c r="B2315">
        <v>0</v>
      </c>
    </row>
    <row r="2316" spans="1:2" x14ac:dyDescent="0.25">
      <c r="A2316" t="s">
        <v>165</v>
      </c>
      <c r="B2316">
        <v>0</v>
      </c>
    </row>
    <row r="2317" spans="1:2" x14ac:dyDescent="0.25">
      <c r="A2317" t="s">
        <v>165</v>
      </c>
      <c r="B2317">
        <v>0</v>
      </c>
    </row>
    <row r="2318" spans="1:2" x14ac:dyDescent="0.25">
      <c r="A2318" t="s">
        <v>165</v>
      </c>
      <c r="B2318">
        <v>0</v>
      </c>
    </row>
    <row r="2319" spans="1:2" x14ac:dyDescent="0.25">
      <c r="A2319" t="s">
        <v>799</v>
      </c>
      <c r="B2319">
        <v>0</v>
      </c>
    </row>
    <row r="2320" spans="1:2" x14ac:dyDescent="0.25">
      <c r="A2320" t="s">
        <v>799</v>
      </c>
      <c r="B2320">
        <v>0</v>
      </c>
    </row>
    <row r="2321" spans="1:2" x14ac:dyDescent="0.25">
      <c r="A2321" t="s">
        <v>799</v>
      </c>
      <c r="B2321">
        <v>0</v>
      </c>
    </row>
    <row r="2322" spans="1:2" x14ac:dyDescent="0.25">
      <c r="A2322" t="s">
        <v>799</v>
      </c>
      <c r="B2322">
        <v>0</v>
      </c>
    </row>
    <row r="2323" spans="1:2" x14ac:dyDescent="0.25">
      <c r="A2323" t="s">
        <v>799</v>
      </c>
      <c r="B2323">
        <v>0</v>
      </c>
    </row>
    <row r="2324" spans="1:2" x14ac:dyDescent="0.25">
      <c r="A2324" t="s">
        <v>799</v>
      </c>
      <c r="B2324">
        <v>0</v>
      </c>
    </row>
    <row r="2325" spans="1:2" x14ac:dyDescent="0.25">
      <c r="A2325" t="s">
        <v>799</v>
      </c>
      <c r="B2325">
        <v>0</v>
      </c>
    </row>
    <row r="2326" spans="1:2" x14ac:dyDescent="0.25">
      <c r="A2326" t="s">
        <v>799</v>
      </c>
      <c r="B2326">
        <v>0</v>
      </c>
    </row>
    <row r="2327" spans="1:2" x14ac:dyDescent="0.25">
      <c r="A2327" t="s">
        <v>799</v>
      </c>
      <c r="B2327">
        <v>0</v>
      </c>
    </row>
    <row r="2328" spans="1:2" x14ac:dyDescent="0.25">
      <c r="A2328" t="s">
        <v>799</v>
      </c>
      <c r="B2328">
        <v>0</v>
      </c>
    </row>
    <row r="2329" spans="1:2" x14ac:dyDescent="0.25">
      <c r="A2329" t="s">
        <v>799</v>
      </c>
      <c r="B2329">
        <v>0</v>
      </c>
    </row>
    <row r="2330" spans="1:2" x14ac:dyDescent="0.25">
      <c r="A2330" t="s">
        <v>833</v>
      </c>
      <c r="B2330">
        <v>0</v>
      </c>
    </row>
    <row r="2331" spans="1:2" x14ac:dyDescent="0.25">
      <c r="A2331" t="s">
        <v>833</v>
      </c>
      <c r="B2331">
        <v>0</v>
      </c>
    </row>
    <row r="2332" spans="1:2" x14ac:dyDescent="0.25">
      <c r="A2332" t="s">
        <v>833</v>
      </c>
      <c r="B2332">
        <v>0</v>
      </c>
    </row>
    <row r="2333" spans="1:2" x14ac:dyDescent="0.25">
      <c r="A2333" t="s">
        <v>833</v>
      </c>
      <c r="B2333">
        <v>0</v>
      </c>
    </row>
    <row r="2334" spans="1:2" x14ac:dyDescent="0.25">
      <c r="A2334" t="s">
        <v>833</v>
      </c>
      <c r="B2334">
        <v>0</v>
      </c>
    </row>
    <row r="2335" spans="1:2" x14ac:dyDescent="0.25">
      <c r="A2335" t="s">
        <v>833</v>
      </c>
      <c r="B2335">
        <v>0</v>
      </c>
    </row>
    <row r="2336" spans="1:2" x14ac:dyDescent="0.25">
      <c r="A2336" t="s">
        <v>833</v>
      </c>
      <c r="B2336">
        <v>0</v>
      </c>
    </row>
    <row r="2337" spans="1:2" x14ac:dyDescent="0.25">
      <c r="A2337" t="s">
        <v>833</v>
      </c>
      <c r="B2337">
        <v>0</v>
      </c>
    </row>
    <row r="2338" spans="1:2" x14ac:dyDescent="0.25">
      <c r="A2338" t="s">
        <v>833</v>
      </c>
      <c r="B2338">
        <v>0</v>
      </c>
    </row>
    <row r="2339" spans="1:2" x14ac:dyDescent="0.25">
      <c r="A2339" t="s">
        <v>833</v>
      </c>
      <c r="B2339">
        <v>0</v>
      </c>
    </row>
    <row r="2340" spans="1:2" x14ac:dyDescent="0.25">
      <c r="A2340" t="s">
        <v>833</v>
      </c>
      <c r="B2340">
        <v>0</v>
      </c>
    </row>
    <row r="2341" spans="1:2" x14ac:dyDescent="0.25">
      <c r="A2341" t="s">
        <v>833</v>
      </c>
      <c r="B2341">
        <v>0</v>
      </c>
    </row>
    <row r="2342" spans="1:2" x14ac:dyDescent="0.25">
      <c r="A2342" t="s">
        <v>833</v>
      </c>
      <c r="B2342">
        <v>0</v>
      </c>
    </row>
    <row r="2343" spans="1:2" x14ac:dyDescent="0.25">
      <c r="A2343" t="s">
        <v>833</v>
      </c>
      <c r="B2343">
        <v>0</v>
      </c>
    </row>
    <row r="2344" spans="1:2" x14ac:dyDescent="0.25">
      <c r="A2344" t="s">
        <v>833</v>
      </c>
      <c r="B2344">
        <v>0</v>
      </c>
    </row>
    <row r="2345" spans="1:2" x14ac:dyDescent="0.25">
      <c r="A2345" t="s">
        <v>833</v>
      </c>
      <c r="B2345">
        <v>0</v>
      </c>
    </row>
    <row r="2346" spans="1:2" x14ac:dyDescent="0.25">
      <c r="A2346" t="s">
        <v>833</v>
      </c>
      <c r="B2346">
        <v>0</v>
      </c>
    </row>
    <row r="2347" spans="1:2" x14ac:dyDescent="0.25">
      <c r="A2347" t="s">
        <v>799</v>
      </c>
      <c r="B2347">
        <v>0</v>
      </c>
    </row>
    <row r="2348" spans="1:2" x14ac:dyDescent="0.25">
      <c r="A2348" t="s">
        <v>799</v>
      </c>
      <c r="B2348">
        <v>0</v>
      </c>
    </row>
    <row r="2349" spans="1:2" x14ac:dyDescent="0.25">
      <c r="A2349" t="s">
        <v>799</v>
      </c>
      <c r="B2349">
        <v>0</v>
      </c>
    </row>
    <row r="2350" spans="1:2" x14ac:dyDescent="0.25">
      <c r="A2350" t="s">
        <v>799</v>
      </c>
      <c r="B2350">
        <v>0</v>
      </c>
    </row>
    <row r="2351" spans="1:2" x14ac:dyDescent="0.25">
      <c r="A2351" t="s">
        <v>799</v>
      </c>
      <c r="B2351">
        <v>0</v>
      </c>
    </row>
    <row r="2352" spans="1:2" x14ac:dyDescent="0.25">
      <c r="A2352" t="s">
        <v>799</v>
      </c>
      <c r="B2352">
        <v>0</v>
      </c>
    </row>
    <row r="2353" spans="1:2" x14ac:dyDescent="0.25">
      <c r="A2353" t="s">
        <v>799</v>
      </c>
      <c r="B2353">
        <v>0</v>
      </c>
    </row>
    <row r="2354" spans="1:2" x14ac:dyDescent="0.25">
      <c r="A2354" t="s">
        <v>799</v>
      </c>
      <c r="B2354">
        <v>0</v>
      </c>
    </row>
    <row r="2355" spans="1:2" x14ac:dyDescent="0.25">
      <c r="A2355" t="s">
        <v>799</v>
      </c>
      <c r="B2355">
        <v>0</v>
      </c>
    </row>
    <row r="2356" spans="1:2" x14ac:dyDescent="0.25">
      <c r="A2356" t="s">
        <v>799</v>
      </c>
      <c r="B2356">
        <v>0</v>
      </c>
    </row>
    <row r="2357" spans="1:2" x14ac:dyDescent="0.25">
      <c r="A2357" t="s">
        <v>799</v>
      </c>
      <c r="B2357">
        <v>0</v>
      </c>
    </row>
    <row r="2358" spans="1:2" x14ac:dyDescent="0.25">
      <c r="A2358" t="s">
        <v>357</v>
      </c>
      <c r="B2358">
        <v>1</v>
      </c>
    </row>
    <row r="2359" spans="1:2" x14ac:dyDescent="0.25">
      <c r="A2359" t="s">
        <v>357</v>
      </c>
      <c r="B2359">
        <v>1</v>
      </c>
    </row>
    <row r="2360" spans="1:2" x14ac:dyDescent="0.25">
      <c r="A2360" t="s">
        <v>357</v>
      </c>
      <c r="B2360">
        <v>1</v>
      </c>
    </row>
    <row r="2361" spans="1:2" x14ac:dyDescent="0.25">
      <c r="A2361" t="s">
        <v>357</v>
      </c>
      <c r="B2361">
        <v>1</v>
      </c>
    </row>
    <row r="2362" spans="1:2" x14ac:dyDescent="0.25">
      <c r="A2362" t="s">
        <v>357</v>
      </c>
      <c r="B2362">
        <v>1</v>
      </c>
    </row>
    <row r="2363" spans="1:2" x14ac:dyDescent="0.25">
      <c r="A2363" t="s">
        <v>357</v>
      </c>
      <c r="B2363">
        <v>1</v>
      </c>
    </row>
    <row r="2364" spans="1:2" x14ac:dyDescent="0.25">
      <c r="A2364" t="s">
        <v>357</v>
      </c>
      <c r="B2364">
        <v>1</v>
      </c>
    </row>
    <row r="2365" spans="1:2" x14ac:dyDescent="0.25">
      <c r="A2365" t="s">
        <v>357</v>
      </c>
      <c r="B2365">
        <v>1</v>
      </c>
    </row>
    <row r="2366" spans="1:2" x14ac:dyDescent="0.25">
      <c r="A2366" t="s">
        <v>357</v>
      </c>
      <c r="B2366">
        <v>1</v>
      </c>
    </row>
    <row r="2367" spans="1:2" x14ac:dyDescent="0.25">
      <c r="A2367" t="s">
        <v>357</v>
      </c>
      <c r="B2367">
        <v>1</v>
      </c>
    </row>
    <row r="2368" spans="1:2" x14ac:dyDescent="0.25">
      <c r="A2368" t="s">
        <v>357</v>
      </c>
      <c r="B2368">
        <v>1</v>
      </c>
    </row>
    <row r="2369" spans="1:2" x14ac:dyDescent="0.25">
      <c r="A2369" t="s">
        <v>357</v>
      </c>
      <c r="B2369">
        <v>1</v>
      </c>
    </row>
    <row r="2370" spans="1:2" x14ac:dyDescent="0.25">
      <c r="A2370" t="s">
        <v>357</v>
      </c>
      <c r="B2370">
        <v>1</v>
      </c>
    </row>
    <row r="2371" spans="1:2" x14ac:dyDescent="0.25">
      <c r="A2371" t="s">
        <v>357</v>
      </c>
      <c r="B2371">
        <v>1</v>
      </c>
    </row>
    <row r="2372" spans="1:2" x14ac:dyDescent="0.25">
      <c r="A2372" t="s">
        <v>357</v>
      </c>
      <c r="B2372">
        <v>1</v>
      </c>
    </row>
    <row r="2373" spans="1:2" x14ac:dyDescent="0.25">
      <c r="A2373" t="s">
        <v>357</v>
      </c>
      <c r="B2373">
        <v>1</v>
      </c>
    </row>
    <row r="2374" spans="1:2" x14ac:dyDescent="0.25">
      <c r="A2374" t="s">
        <v>357</v>
      </c>
      <c r="B2374">
        <v>1</v>
      </c>
    </row>
    <row r="2375" spans="1:2" x14ac:dyDescent="0.25">
      <c r="A2375" t="s">
        <v>357</v>
      </c>
      <c r="B2375">
        <v>1</v>
      </c>
    </row>
    <row r="2376" spans="1:2" x14ac:dyDescent="0.25">
      <c r="A2376" t="s">
        <v>357</v>
      </c>
      <c r="B2376">
        <v>1</v>
      </c>
    </row>
    <row r="2377" spans="1:2" x14ac:dyDescent="0.25">
      <c r="A2377" t="s">
        <v>357</v>
      </c>
      <c r="B2377">
        <v>1</v>
      </c>
    </row>
    <row r="2378" spans="1:2" x14ac:dyDescent="0.25">
      <c r="A2378" t="s">
        <v>357</v>
      </c>
      <c r="B2378">
        <v>1</v>
      </c>
    </row>
    <row r="2379" spans="1:2" x14ac:dyDescent="0.25">
      <c r="A2379" t="s">
        <v>357</v>
      </c>
      <c r="B2379">
        <v>1</v>
      </c>
    </row>
    <row r="2380" spans="1:2" x14ac:dyDescent="0.25">
      <c r="A2380" t="s">
        <v>357</v>
      </c>
      <c r="B2380">
        <v>1</v>
      </c>
    </row>
    <row r="2381" spans="1:2" x14ac:dyDescent="0.25">
      <c r="A2381" t="s">
        <v>357</v>
      </c>
      <c r="B2381">
        <v>1</v>
      </c>
    </row>
    <row r="2382" spans="1:2" x14ac:dyDescent="0.25">
      <c r="A2382" t="s">
        <v>1231</v>
      </c>
      <c r="B2382">
        <v>1</v>
      </c>
    </row>
    <row r="2383" spans="1:2" x14ac:dyDescent="0.25">
      <c r="A2383" t="s">
        <v>799</v>
      </c>
      <c r="B2383">
        <v>0</v>
      </c>
    </row>
    <row r="2384" spans="1:2" x14ac:dyDescent="0.25">
      <c r="A2384" t="s">
        <v>799</v>
      </c>
      <c r="B2384">
        <v>0</v>
      </c>
    </row>
    <row r="2385" spans="1:2" x14ac:dyDescent="0.25">
      <c r="A2385" t="s">
        <v>799</v>
      </c>
      <c r="B2385">
        <v>0</v>
      </c>
    </row>
    <row r="2386" spans="1:2" x14ac:dyDescent="0.25">
      <c r="A2386" t="s">
        <v>799</v>
      </c>
      <c r="B2386">
        <v>0</v>
      </c>
    </row>
    <row r="2387" spans="1:2" x14ac:dyDescent="0.25">
      <c r="A2387" t="s">
        <v>799</v>
      </c>
      <c r="B2387">
        <v>0</v>
      </c>
    </row>
    <row r="2388" spans="1:2" x14ac:dyDescent="0.25">
      <c r="A2388" t="s">
        <v>799</v>
      </c>
      <c r="B2388">
        <v>0</v>
      </c>
    </row>
    <row r="2389" spans="1:2" x14ac:dyDescent="0.25">
      <c r="A2389" t="s">
        <v>799</v>
      </c>
      <c r="B2389">
        <v>0</v>
      </c>
    </row>
    <row r="2390" spans="1:2" x14ac:dyDescent="0.25">
      <c r="A2390" t="s">
        <v>799</v>
      </c>
      <c r="B2390">
        <v>0</v>
      </c>
    </row>
    <row r="2391" spans="1:2" x14ac:dyDescent="0.25">
      <c r="A2391" t="s">
        <v>799</v>
      </c>
      <c r="B2391">
        <v>0</v>
      </c>
    </row>
    <row r="2392" spans="1:2" x14ac:dyDescent="0.25">
      <c r="A2392" t="s">
        <v>799</v>
      </c>
      <c r="B2392">
        <v>0</v>
      </c>
    </row>
    <row r="2393" spans="1:2" x14ac:dyDescent="0.25">
      <c r="A2393" t="s">
        <v>799</v>
      </c>
      <c r="B2393">
        <v>0</v>
      </c>
    </row>
    <row r="2394" spans="1:2" x14ac:dyDescent="0.25">
      <c r="A2394" t="s">
        <v>357</v>
      </c>
      <c r="B2394">
        <v>0</v>
      </c>
    </row>
    <row r="2395" spans="1:2" x14ac:dyDescent="0.25">
      <c r="A2395" t="s">
        <v>357</v>
      </c>
      <c r="B2395">
        <v>0</v>
      </c>
    </row>
    <row r="2396" spans="1:2" x14ac:dyDescent="0.25">
      <c r="A2396" t="s">
        <v>357</v>
      </c>
      <c r="B2396">
        <v>0</v>
      </c>
    </row>
    <row r="2397" spans="1:2" x14ac:dyDescent="0.25">
      <c r="A2397" t="s">
        <v>357</v>
      </c>
      <c r="B2397">
        <v>0</v>
      </c>
    </row>
    <row r="2398" spans="1:2" x14ac:dyDescent="0.25">
      <c r="A2398" t="s">
        <v>357</v>
      </c>
      <c r="B2398">
        <v>0</v>
      </c>
    </row>
    <row r="2399" spans="1:2" x14ac:dyDescent="0.25">
      <c r="A2399" t="s">
        <v>357</v>
      </c>
      <c r="B2399">
        <v>0</v>
      </c>
    </row>
    <row r="2400" spans="1:2" x14ac:dyDescent="0.25">
      <c r="A2400" t="s">
        <v>357</v>
      </c>
      <c r="B2400">
        <v>0</v>
      </c>
    </row>
    <row r="2401" spans="1:2" x14ac:dyDescent="0.25">
      <c r="A2401" t="s">
        <v>357</v>
      </c>
      <c r="B2401">
        <v>0</v>
      </c>
    </row>
    <row r="2402" spans="1:2" x14ac:dyDescent="0.25">
      <c r="A2402" t="s">
        <v>357</v>
      </c>
      <c r="B2402">
        <v>0</v>
      </c>
    </row>
    <row r="2403" spans="1:2" x14ac:dyDescent="0.25">
      <c r="A2403" t="s">
        <v>357</v>
      </c>
      <c r="B2403">
        <v>0</v>
      </c>
    </row>
    <row r="2404" spans="1:2" x14ac:dyDescent="0.25">
      <c r="A2404" t="s">
        <v>357</v>
      </c>
      <c r="B2404">
        <v>0</v>
      </c>
    </row>
    <row r="2405" spans="1:2" x14ac:dyDescent="0.25">
      <c r="A2405" t="s">
        <v>357</v>
      </c>
      <c r="B2405">
        <v>0</v>
      </c>
    </row>
    <row r="2406" spans="1:2" x14ac:dyDescent="0.25">
      <c r="A2406" t="s">
        <v>267</v>
      </c>
      <c r="B2406">
        <v>0</v>
      </c>
    </row>
    <row r="2407" spans="1:2" x14ac:dyDescent="0.25">
      <c r="A2407" t="s">
        <v>267</v>
      </c>
      <c r="B2407">
        <v>0</v>
      </c>
    </row>
    <row r="2408" spans="1:2" x14ac:dyDescent="0.25">
      <c r="A2408" t="s">
        <v>267</v>
      </c>
      <c r="B2408">
        <v>0</v>
      </c>
    </row>
    <row r="2409" spans="1:2" x14ac:dyDescent="0.25">
      <c r="A2409" t="s">
        <v>267</v>
      </c>
      <c r="B2409">
        <v>0</v>
      </c>
    </row>
    <row r="2410" spans="1:2" x14ac:dyDescent="0.25">
      <c r="A2410" t="s">
        <v>1145</v>
      </c>
      <c r="B2410">
        <v>0</v>
      </c>
    </row>
    <row r="2411" spans="1:2" x14ac:dyDescent="0.25">
      <c r="A2411" t="s">
        <v>1145</v>
      </c>
      <c r="B2411">
        <v>0</v>
      </c>
    </row>
    <row r="2412" spans="1:2" x14ac:dyDescent="0.25">
      <c r="A2412" t="s">
        <v>1145</v>
      </c>
      <c r="B2412">
        <v>0</v>
      </c>
    </row>
    <row r="2413" spans="1:2" x14ac:dyDescent="0.25">
      <c r="A2413" t="s">
        <v>1145</v>
      </c>
      <c r="B2413">
        <v>0</v>
      </c>
    </row>
    <row r="2414" spans="1:2" x14ac:dyDescent="0.25">
      <c r="A2414" t="s">
        <v>1145</v>
      </c>
      <c r="B2414">
        <v>0</v>
      </c>
    </row>
    <row r="2415" spans="1:2" x14ac:dyDescent="0.25">
      <c r="A2415" t="s">
        <v>1145</v>
      </c>
      <c r="B2415">
        <v>0</v>
      </c>
    </row>
    <row r="2416" spans="1:2" x14ac:dyDescent="0.25">
      <c r="A2416" t="s">
        <v>1145</v>
      </c>
      <c r="B2416">
        <v>0</v>
      </c>
    </row>
    <row r="2417" spans="1:2" x14ac:dyDescent="0.25">
      <c r="A2417" t="s">
        <v>1145</v>
      </c>
      <c r="B2417">
        <v>0</v>
      </c>
    </row>
    <row r="2418" spans="1:2" x14ac:dyDescent="0.25">
      <c r="A2418" t="s">
        <v>1145</v>
      </c>
      <c r="B2418">
        <v>0</v>
      </c>
    </row>
    <row r="2419" spans="1:2" x14ac:dyDescent="0.25">
      <c r="A2419" t="s">
        <v>1145</v>
      </c>
      <c r="B2419">
        <v>0</v>
      </c>
    </row>
    <row r="2420" spans="1:2" x14ac:dyDescent="0.25">
      <c r="A2420" t="s">
        <v>1145</v>
      </c>
      <c r="B2420">
        <v>0</v>
      </c>
    </row>
    <row r="2421" spans="1:2" x14ac:dyDescent="0.25">
      <c r="A2421" t="s">
        <v>1145</v>
      </c>
      <c r="B2421">
        <v>0</v>
      </c>
    </row>
    <row r="2422" spans="1:2" x14ac:dyDescent="0.25">
      <c r="A2422" t="s">
        <v>1145</v>
      </c>
      <c r="B2422">
        <v>0</v>
      </c>
    </row>
    <row r="2423" spans="1:2" x14ac:dyDescent="0.25">
      <c r="A2423" t="s">
        <v>1145</v>
      </c>
      <c r="B2423">
        <v>0</v>
      </c>
    </row>
    <row r="2424" spans="1:2" x14ac:dyDescent="0.25">
      <c r="A2424" t="s">
        <v>357</v>
      </c>
      <c r="B2424">
        <v>2</v>
      </c>
    </row>
    <row r="2425" spans="1:2" x14ac:dyDescent="0.25">
      <c r="A2425" t="s">
        <v>357</v>
      </c>
      <c r="B2425">
        <v>2</v>
      </c>
    </row>
    <row r="2426" spans="1:2" x14ac:dyDescent="0.25">
      <c r="A2426" t="s">
        <v>357</v>
      </c>
      <c r="B2426">
        <v>2</v>
      </c>
    </row>
    <row r="2427" spans="1:2" x14ac:dyDescent="0.25">
      <c r="A2427" t="s">
        <v>357</v>
      </c>
      <c r="B2427">
        <v>2</v>
      </c>
    </row>
    <row r="2428" spans="1:2" x14ac:dyDescent="0.25">
      <c r="A2428" t="s">
        <v>357</v>
      </c>
      <c r="B2428">
        <v>2</v>
      </c>
    </row>
    <row r="2429" spans="1:2" x14ac:dyDescent="0.25">
      <c r="A2429" t="s">
        <v>357</v>
      </c>
      <c r="B2429">
        <v>2</v>
      </c>
    </row>
    <row r="2430" spans="1:2" x14ac:dyDescent="0.25">
      <c r="A2430" t="s">
        <v>357</v>
      </c>
      <c r="B2430">
        <v>2</v>
      </c>
    </row>
    <row r="2431" spans="1:2" x14ac:dyDescent="0.25">
      <c r="A2431" t="s">
        <v>357</v>
      </c>
      <c r="B2431">
        <v>2</v>
      </c>
    </row>
    <row r="2432" spans="1:2" x14ac:dyDescent="0.25">
      <c r="A2432" t="s">
        <v>357</v>
      </c>
      <c r="B2432">
        <v>2</v>
      </c>
    </row>
    <row r="2433" spans="1:2" x14ac:dyDescent="0.25">
      <c r="A2433" t="s">
        <v>357</v>
      </c>
      <c r="B2433">
        <v>2</v>
      </c>
    </row>
    <row r="2434" spans="1:2" x14ac:dyDescent="0.25">
      <c r="A2434" t="s">
        <v>357</v>
      </c>
      <c r="B2434">
        <v>2</v>
      </c>
    </row>
    <row r="2435" spans="1:2" x14ac:dyDescent="0.25">
      <c r="A2435" t="s">
        <v>357</v>
      </c>
      <c r="B2435">
        <v>2</v>
      </c>
    </row>
    <row r="2436" spans="1:2" x14ac:dyDescent="0.25">
      <c r="A2436" t="s">
        <v>357</v>
      </c>
      <c r="B2436">
        <v>2</v>
      </c>
    </row>
    <row r="2437" spans="1:2" x14ac:dyDescent="0.25">
      <c r="A2437" t="s">
        <v>357</v>
      </c>
      <c r="B2437">
        <v>2</v>
      </c>
    </row>
    <row r="2438" spans="1:2" x14ac:dyDescent="0.25">
      <c r="A2438" t="s">
        <v>357</v>
      </c>
      <c r="B2438">
        <v>2</v>
      </c>
    </row>
    <row r="2439" spans="1:2" x14ac:dyDescent="0.25">
      <c r="A2439" t="s">
        <v>357</v>
      </c>
      <c r="B2439">
        <v>2</v>
      </c>
    </row>
    <row r="2440" spans="1:2" x14ac:dyDescent="0.25">
      <c r="A2440" t="s">
        <v>357</v>
      </c>
      <c r="B2440">
        <v>2</v>
      </c>
    </row>
    <row r="2441" spans="1:2" x14ac:dyDescent="0.25">
      <c r="A2441" t="s">
        <v>357</v>
      </c>
      <c r="B2441">
        <v>2</v>
      </c>
    </row>
    <row r="2442" spans="1:2" x14ac:dyDescent="0.25">
      <c r="A2442" t="s">
        <v>357</v>
      </c>
      <c r="B2442">
        <v>2</v>
      </c>
    </row>
    <row r="2443" spans="1:2" x14ac:dyDescent="0.25">
      <c r="A2443" t="s">
        <v>357</v>
      </c>
      <c r="B2443">
        <v>2</v>
      </c>
    </row>
    <row r="2444" spans="1:2" x14ac:dyDescent="0.25">
      <c r="A2444" t="s">
        <v>357</v>
      </c>
      <c r="B2444">
        <v>2</v>
      </c>
    </row>
    <row r="2445" spans="1:2" x14ac:dyDescent="0.25">
      <c r="A2445" t="s">
        <v>357</v>
      </c>
      <c r="B2445">
        <v>2</v>
      </c>
    </row>
    <row r="2446" spans="1:2" x14ac:dyDescent="0.25">
      <c r="A2446" t="s">
        <v>357</v>
      </c>
      <c r="B2446">
        <v>2</v>
      </c>
    </row>
    <row r="2447" spans="1:2" x14ac:dyDescent="0.25">
      <c r="A2447" t="s">
        <v>357</v>
      </c>
      <c r="B2447">
        <v>2</v>
      </c>
    </row>
    <row r="2448" spans="1:2" x14ac:dyDescent="0.25">
      <c r="A2448" t="s">
        <v>357</v>
      </c>
      <c r="B2448">
        <v>2</v>
      </c>
    </row>
    <row r="2449" spans="1:2" x14ac:dyDescent="0.25">
      <c r="A2449" t="s">
        <v>357</v>
      </c>
      <c r="B2449">
        <v>2</v>
      </c>
    </row>
    <row r="2450" spans="1:2" x14ac:dyDescent="0.25">
      <c r="A2450" t="s">
        <v>357</v>
      </c>
      <c r="B2450">
        <v>2</v>
      </c>
    </row>
    <row r="2451" spans="1:2" x14ac:dyDescent="0.25">
      <c r="A2451" t="s">
        <v>357</v>
      </c>
      <c r="B2451">
        <v>2</v>
      </c>
    </row>
    <row r="2452" spans="1:2" x14ac:dyDescent="0.25">
      <c r="A2452" t="s">
        <v>357</v>
      </c>
      <c r="B2452">
        <v>2</v>
      </c>
    </row>
    <row r="2453" spans="1:2" x14ac:dyDescent="0.25">
      <c r="A2453" t="s">
        <v>357</v>
      </c>
      <c r="B2453">
        <v>2</v>
      </c>
    </row>
    <row r="2454" spans="1:2" x14ac:dyDescent="0.25">
      <c r="A2454" t="s">
        <v>357</v>
      </c>
      <c r="B2454">
        <v>2</v>
      </c>
    </row>
    <row r="2455" spans="1:2" x14ac:dyDescent="0.25">
      <c r="A2455" t="s">
        <v>357</v>
      </c>
      <c r="B2455">
        <v>2</v>
      </c>
    </row>
    <row r="2456" spans="1:2" x14ac:dyDescent="0.25">
      <c r="A2456" t="s">
        <v>357</v>
      </c>
      <c r="B2456">
        <v>2</v>
      </c>
    </row>
    <row r="2457" spans="1:2" x14ac:dyDescent="0.25">
      <c r="A2457" t="s">
        <v>357</v>
      </c>
      <c r="B2457">
        <v>2</v>
      </c>
    </row>
    <row r="2458" spans="1:2" x14ac:dyDescent="0.25">
      <c r="A2458" t="s">
        <v>357</v>
      </c>
      <c r="B2458">
        <v>2</v>
      </c>
    </row>
    <row r="2459" spans="1:2" x14ac:dyDescent="0.25">
      <c r="A2459" t="s">
        <v>357</v>
      </c>
      <c r="B2459">
        <v>2</v>
      </c>
    </row>
    <row r="2460" spans="1:2" x14ac:dyDescent="0.25">
      <c r="A2460" t="s">
        <v>1231</v>
      </c>
      <c r="B2460">
        <v>1</v>
      </c>
    </row>
    <row r="2461" spans="1:2" x14ac:dyDescent="0.25">
      <c r="A2461" t="s">
        <v>1015</v>
      </c>
      <c r="B2461">
        <v>0</v>
      </c>
    </row>
    <row r="2462" spans="1:2" x14ac:dyDescent="0.25">
      <c r="A2462" t="s">
        <v>1231</v>
      </c>
      <c r="B2462">
        <v>0</v>
      </c>
    </row>
    <row r="2463" spans="1:2" x14ac:dyDescent="0.25">
      <c r="A2463" t="s">
        <v>967</v>
      </c>
      <c r="B2463">
        <v>1</v>
      </c>
    </row>
    <row r="2464" spans="1:2" x14ac:dyDescent="0.25">
      <c r="A2464" t="s">
        <v>967</v>
      </c>
      <c r="B2464">
        <v>1</v>
      </c>
    </row>
    <row r="2465" spans="1:2" x14ac:dyDescent="0.25">
      <c r="A2465" t="s">
        <v>967</v>
      </c>
      <c r="B2465">
        <v>1</v>
      </c>
    </row>
    <row r="2466" spans="1:2" x14ac:dyDescent="0.25">
      <c r="A2466" t="s">
        <v>967</v>
      </c>
      <c r="B2466">
        <v>1</v>
      </c>
    </row>
    <row r="2467" spans="1:2" x14ac:dyDescent="0.25">
      <c r="A2467" t="s">
        <v>967</v>
      </c>
      <c r="B2467">
        <v>1</v>
      </c>
    </row>
    <row r="2468" spans="1:2" x14ac:dyDescent="0.25">
      <c r="A2468" t="s">
        <v>967</v>
      </c>
      <c r="B2468">
        <v>1</v>
      </c>
    </row>
    <row r="2469" spans="1:2" x14ac:dyDescent="0.25">
      <c r="A2469" t="s">
        <v>967</v>
      </c>
      <c r="B2469">
        <v>1</v>
      </c>
    </row>
    <row r="2470" spans="1:2" x14ac:dyDescent="0.25">
      <c r="A2470" t="s">
        <v>967</v>
      </c>
      <c r="B2470">
        <v>1</v>
      </c>
    </row>
    <row r="2471" spans="1:2" x14ac:dyDescent="0.25">
      <c r="A2471" t="s">
        <v>967</v>
      </c>
      <c r="B2471">
        <v>1</v>
      </c>
    </row>
    <row r="2472" spans="1:2" x14ac:dyDescent="0.25">
      <c r="A2472" t="s">
        <v>967</v>
      </c>
      <c r="B2472">
        <v>1</v>
      </c>
    </row>
    <row r="2473" spans="1:2" x14ac:dyDescent="0.25">
      <c r="A2473" t="s">
        <v>165</v>
      </c>
      <c r="B2473">
        <v>0</v>
      </c>
    </row>
    <row r="2474" spans="1:2" x14ac:dyDescent="0.25">
      <c r="A2474" t="s">
        <v>165</v>
      </c>
      <c r="B2474">
        <v>0</v>
      </c>
    </row>
    <row r="2475" spans="1:2" x14ac:dyDescent="0.25">
      <c r="A2475" t="s">
        <v>165</v>
      </c>
      <c r="B2475">
        <v>0</v>
      </c>
    </row>
    <row r="2476" spans="1:2" x14ac:dyDescent="0.25">
      <c r="A2476" t="s">
        <v>165</v>
      </c>
      <c r="B2476">
        <v>0</v>
      </c>
    </row>
    <row r="2477" spans="1:2" x14ac:dyDescent="0.25">
      <c r="A2477" t="s">
        <v>165</v>
      </c>
      <c r="B2477">
        <v>0</v>
      </c>
    </row>
    <row r="2478" spans="1:2" x14ac:dyDescent="0.25">
      <c r="A2478" t="s">
        <v>165</v>
      </c>
      <c r="B2478">
        <v>0</v>
      </c>
    </row>
    <row r="2479" spans="1:2" x14ac:dyDescent="0.25">
      <c r="A2479" t="s">
        <v>165</v>
      </c>
      <c r="B2479">
        <v>0</v>
      </c>
    </row>
    <row r="2480" spans="1:2" x14ac:dyDescent="0.25">
      <c r="A2480" t="s">
        <v>165</v>
      </c>
      <c r="B2480">
        <v>0</v>
      </c>
    </row>
    <row r="2481" spans="1:2" x14ac:dyDescent="0.25">
      <c r="A2481" t="s">
        <v>165</v>
      </c>
      <c r="B2481">
        <v>0</v>
      </c>
    </row>
    <row r="2482" spans="1:2" x14ac:dyDescent="0.25">
      <c r="A2482" t="s">
        <v>165</v>
      </c>
      <c r="B2482">
        <v>0</v>
      </c>
    </row>
    <row r="2483" spans="1:2" x14ac:dyDescent="0.25">
      <c r="A2483" t="s">
        <v>165</v>
      </c>
      <c r="B2483">
        <v>0</v>
      </c>
    </row>
    <row r="2484" spans="1:2" x14ac:dyDescent="0.25">
      <c r="A2484" t="s">
        <v>165</v>
      </c>
      <c r="B2484">
        <v>0</v>
      </c>
    </row>
    <row r="2485" spans="1:2" x14ac:dyDescent="0.25">
      <c r="A2485" t="s">
        <v>165</v>
      </c>
      <c r="B2485">
        <v>0</v>
      </c>
    </row>
    <row r="2486" spans="1:2" x14ac:dyDescent="0.25">
      <c r="A2486" t="s">
        <v>757</v>
      </c>
      <c r="B2486">
        <v>0</v>
      </c>
    </row>
    <row r="2487" spans="1:2" x14ac:dyDescent="0.25">
      <c r="A2487" t="s">
        <v>757</v>
      </c>
      <c r="B2487">
        <v>0</v>
      </c>
    </row>
    <row r="2488" spans="1:2" x14ac:dyDescent="0.25">
      <c r="A2488" t="s">
        <v>757</v>
      </c>
      <c r="B2488">
        <v>0</v>
      </c>
    </row>
    <row r="2489" spans="1:2" x14ac:dyDescent="0.25">
      <c r="A2489" t="s">
        <v>757</v>
      </c>
      <c r="B2489">
        <v>0</v>
      </c>
    </row>
    <row r="2490" spans="1:2" x14ac:dyDescent="0.25">
      <c r="A2490" t="s">
        <v>757</v>
      </c>
      <c r="B2490">
        <v>0</v>
      </c>
    </row>
    <row r="2491" spans="1:2" x14ac:dyDescent="0.25">
      <c r="A2491" t="s">
        <v>757</v>
      </c>
      <c r="B2491">
        <v>0</v>
      </c>
    </row>
    <row r="2492" spans="1:2" x14ac:dyDescent="0.25">
      <c r="A2492" t="s">
        <v>757</v>
      </c>
      <c r="B2492">
        <v>0</v>
      </c>
    </row>
    <row r="2493" spans="1:2" x14ac:dyDescent="0.25">
      <c r="A2493" t="s">
        <v>757</v>
      </c>
      <c r="B2493">
        <v>0</v>
      </c>
    </row>
    <row r="2494" spans="1:2" x14ac:dyDescent="0.25">
      <c r="A2494" t="s">
        <v>757</v>
      </c>
      <c r="B2494">
        <v>0</v>
      </c>
    </row>
    <row r="2495" spans="1:2" x14ac:dyDescent="0.25">
      <c r="A2495" t="s">
        <v>757</v>
      </c>
      <c r="B2495">
        <v>0</v>
      </c>
    </row>
    <row r="2496" spans="1:2" x14ac:dyDescent="0.25">
      <c r="A2496" t="s">
        <v>757</v>
      </c>
      <c r="B2496">
        <v>0</v>
      </c>
    </row>
    <row r="2497" spans="1:2" x14ac:dyDescent="0.25">
      <c r="A2497" t="s">
        <v>757</v>
      </c>
      <c r="B2497">
        <v>0</v>
      </c>
    </row>
    <row r="2498" spans="1:2" x14ac:dyDescent="0.25">
      <c r="A2498" t="s">
        <v>967</v>
      </c>
      <c r="B2498">
        <v>1</v>
      </c>
    </row>
    <row r="2499" spans="1:2" x14ac:dyDescent="0.25">
      <c r="A2499" t="s">
        <v>967</v>
      </c>
      <c r="B2499">
        <v>1</v>
      </c>
    </row>
    <row r="2500" spans="1:2" x14ac:dyDescent="0.25">
      <c r="A2500" t="s">
        <v>967</v>
      </c>
      <c r="B2500">
        <v>1</v>
      </c>
    </row>
    <row r="2501" spans="1:2" x14ac:dyDescent="0.25">
      <c r="A2501" t="s">
        <v>967</v>
      </c>
      <c r="B2501">
        <v>1</v>
      </c>
    </row>
    <row r="2502" spans="1:2" x14ac:dyDescent="0.25">
      <c r="A2502" t="s">
        <v>967</v>
      </c>
      <c r="B2502">
        <v>1</v>
      </c>
    </row>
    <row r="2503" spans="1:2" x14ac:dyDescent="0.25">
      <c r="A2503" t="s">
        <v>967</v>
      </c>
      <c r="B2503">
        <v>1</v>
      </c>
    </row>
    <row r="2504" spans="1:2" x14ac:dyDescent="0.25">
      <c r="A2504" t="s">
        <v>967</v>
      </c>
      <c r="B2504">
        <v>1</v>
      </c>
    </row>
    <row r="2505" spans="1:2" x14ac:dyDescent="0.25">
      <c r="A2505" t="s">
        <v>967</v>
      </c>
      <c r="B2505">
        <v>1</v>
      </c>
    </row>
    <row r="2506" spans="1:2" x14ac:dyDescent="0.25">
      <c r="A2506" t="s">
        <v>967</v>
      </c>
      <c r="B2506">
        <v>1</v>
      </c>
    </row>
    <row r="2507" spans="1:2" x14ac:dyDescent="0.25">
      <c r="A2507" t="s">
        <v>967</v>
      </c>
      <c r="B2507">
        <v>1</v>
      </c>
    </row>
    <row r="2508" spans="1:2" x14ac:dyDescent="0.25">
      <c r="A2508" t="s">
        <v>1015</v>
      </c>
      <c r="B2508">
        <v>1</v>
      </c>
    </row>
    <row r="2509" spans="1:2" x14ac:dyDescent="0.25">
      <c r="A2509" t="s">
        <v>1015</v>
      </c>
      <c r="B2509">
        <v>1</v>
      </c>
    </row>
    <row r="2510" spans="1:2" x14ac:dyDescent="0.25">
      <c r="A2510" t="s">
        <v>967</v>
      </c>
      <c r="B2510">
        <v>0</v>
      </c>
    </row>
    <row r="2511" spans="1:2" x14ac:dyDescent="0.25">
      <c r="A2511" t="s">
        <v>967</v>
      </c>
      <c r="B2511">
        <v>0</v>
      </c>
    </row>
    <row r="2512" spans="1:2" x14ac:dyDescent="0.25">
      <c r="A2512" t="s">
        <v>967</v>
      </c>
      <c r="B2512">
        <v>0</v>
      </c>
    </row>
    <row r="2513" spans="1:2" x14ac:dyDescent="0.25">
      <c r="A2513" t="s">
        <v>967</v>
      </c>
      <c r="B2513">
        <v>0</v>
      </c>
    </row>
    <row r="2514" spans="1:2" x14ac:dyDescent="0.25">
      <c r="A2514" t="s">
        <v>967</v>
      </c>
      <c r="B2514">
        <v>0</v>
      </c>
    </row>
    <row r="2515" spans="1:2" x14ac:dyDescent="0.25">
      <c r="A2515" t="s">
        <v>967</v>
      </c>
      <c r="B2515">
        <v>0</v>
      </c>
    </row>
    <row r="2516" spans="1:2" x14ac:dyDescent="0.25">
      <c r="A2516" t="s">
        <v>967</v>
      </c>
      <c r="B2516">
        <v>0</v>
      </c>
    </row>
    <row r="2517" spans="1:2" x14ac:dyDescent="0.25">
      <c r="A2517" t="s">
        <v>967</v>
      </c>
      <c r="B2517">
        <v>0</v>
      </c>
    </row>
    <row r="2518" spans="1:2" x14ac:dyDescent="0.25">
      <c r="A2518" t="s">
        <v>967</v>
      </c>
      <c r="B2518">
        <v>0</v>
      </c>
    </row>
    <row r="2519" spans="1:2" x14ac:dyDescent="0.25">
      <c r="A2519" t="s">
        <v>967</v>
      </c>
      <c r="B2519">
        <v>0</v>
      </c>
    </row>
    <row r="2520" spans="1:2" x14ac:dyDescent="0.25">
      <c r="A2520" t="s">
        <v>1145</v>
      </c>
      <c r="B2520">
        <v>0</v>
      </c>
    </row>
    <row r="2521" spans="1:2" x14ac:dyDescent="0.25">
      <c r="A2521" t="s">
        <v>1145</v>
      </c>
      <c r="B2521">
        <v>0</v>
      </c>
    </row>
    <row r="2522" spans="1:2" x14ac:dyDescent="0.25">
      <c r="A2522" t="s">
        <v>1145</v>
      </c>
      <c r="B2522">
        <v>0</v>
      </c>
    </row>
    <row r="2523" spans="1:2" x14ac:dyDescent="0.25">
      <c r="A2523" t="s">
        <v>1145</v>
      </c>
      <c r="B2523">
        <v>0</v>
      </c>
    </row>
    <row r="2524" spans="1:2" x14ac:dyDescent="0.25">
      <c r="A2524" t="s">
        <v>1145</v>
      </c>
      <c r="B2524">
        <v>0</v>
      </c>
    </row>
    <row r="2525" spans="1:2" x14ac:dyDescent="0.25">
      <c r="A2525" t="s">
        <v>1145</v>
      </c>
      <c r="B2525">
        <v>0</v>
      </c>
    </row>
    <row r="2526" spans="1:2" x14ac:dyDescent="0.25">
      <c r="A2526" t="s">
        <v>1145</v>
      </c>
      <c r="B2526">
        <v>0</v>
      </c>
    </row>
    <row r="2527" spans="1:2" x14ac:dyDescent="0.25">
      <c r="A2527" t="s">
        <v>1145</v>
      </c>
      <c r="B2527">
        <v>0</v>
      </c>
    </row>
    <row r="2528" spans="1:2" x14ac:dyDescent="0.25">
      <c r="A2528" t="s">
        <v>1145</v>
      </c>
      <c r="B2528">
        <v>0</v>
      </c>
    </row>
    <row r="2529" spans="1:2" x14ac:dyDescent="0.25">
      <c r="A2529" t="s">
        <v>1145</v>
      </c>
      <c r="B2529">
        <v>0</v>
      </c>
    </row>
    <row r="2530" spans="1:2" x14ac:dyDescent="0.25">
      <c r="A2530" t="s">
        <v>1145</v>
      </c>
      <c r="B2530">
        <v>0</v>
      </c>
    </row>
    <row r="2531" spans="1:2" x14ac:dyDescent="0.25">
      <c r="A2531" t="s">
        <v>1145</v>
      </c>
      <c r="B2531">
        <v>0</v>
      </c>
    </row>
    <row r="2532" spans="1:2" x14ac:dyDescent="0.25">
      <c r="A2532" t="s">
        <v>1145</v>
      </c>
      <c r="B2532">
        <v>0</v>
      </c>
    </row>
    <row r="2533" spans="1:2" x14ac:dyDescent="0.25">
      <c r="A2533" t="s">
        <v>1145</v>
      </c>
      <c r="B2533">
        <v>0</v>
      </c>
    </row>
    <row r="2534" spans="1:2" x14ac:dyDescent="0.25">
      <c r="A2534" t="s">
        <v>1145</v>
      </c>
      <c r="B2534">
        <v>0</v>
      </c>
    </row>
    <row r="2535" spans="1:2" x14ac:dyDescent="0.25">
      <c r="A2535" t="s">
        <v>1145</v>
      </c>
      <c r="B2535">
        <v>0</v>
      </c>
    </row>
    <row r="2536" spans="1:2" x14ac:dyDescent="0.25">
      <c r="A2536" t="s">
        <v>1145</v>
      </c>
      <c r="B2536">
        <v>0</v>
      </c>
    </row>
    <row r="2537" spans="1:2" x14ac:dyDescent="0.25">
      <c r="A2537" t="s">
        <v>1145</v>
      </c>
      <c r="B2537">
        <v>0</v>
      </c>
    </row>
    <row r="2538" spans="1:2" x14ac:dyDescent="0.25">
      <c r="A2538" t="s">
        <v>1145</v>
      </c>
      <c r="B2538">
        <v>0</v>
      </c>
    </row>
    <row r="2539" spans="1:2" x14ac:dyDescent="0.25">
      <c r="A2539" t="s">
        <v>1145</v>
      </c>
      <c r="B2539">
        <v>0</v>
      </c>
    </row>
    <row r="2540" spans="1:2" x14ac:dyDescent="0.25">
      <c r="A2540" t="s">
        <v>1145</v>
      </c>
      <c r="B2540">
        <v>0</v>
      </c>
    </row>
    <row r="2541" spans="1:2" x14ac:dyDescent="0.25">
      <c r="A2541" t="s">
        <v>1145</v>
      </c>
      <c r="B2541">
        <v>0</v>
      </c>
    </row>
    <row r="2542" spans="1:2" x14ac:dyDescent="0.25">
      <c r="A2542" t="s">
        <v>1145</v>
      </c>
      <c r="B2542">
        <v>0</v>
      </c>
    </row>
    <row r="2543" spans="1:2" x14ac:dyDescent="0.25">
      <c r="A2543" t="s">
        <v>1145</v>
      </c>
      <c r="B2543">
        <v>0</v>
      </c>
    </row>
    <row r="2544" spans="1:2" x14ac:dyDescent="0.25">
      <c r="A2544" t="s">
        <v>1145</v>
      </c>
      <c r="B2544">
        <v>0</v>
      </c>
    </row>
    <row r="2545" spans="1:2" x14ac:dyDescent="0.25">
      <c r="A2545" t="s">
        <v>1145</v>
      </c>
      <c r="B2545">
        <v>0</v>
      </c>
    </row>
    <row r="2546" spans="1:2" x14ac:dyDescent="0.25">
      <c r="A2546" t="s">
        <v>1145</v>
      </c>
      <c r="B2546">
        <v>0</v>
      </c>
    </row>
    <row r="2547" spans="1:2" x14ac:dyDescent="0.25">
      <c r="A2547" t="s">
        <v>1145</v>
      </c>
      <c r="B2547">
        <v>0</v>
      </c>
    </row>
    <row r="2548" spans="1:2" x14ac:dyDescent="0.25">
      <c r="A2548" t="s">
        <v>967</v>
      </c>
      <c r="B2548">
        <v>1</v>
      </c>
    </row>
    <row r="2549" spans="1:2" x14ac:dyDescent="0.25">
      <c r="A2549" t="s">
        <v>967</v>
      </c>
      <c r="B2549">
        <v>1</v>
      </c>
    </row>
    <row r="2550" spans="1:2" x14ac:dyDescent="0.25">
      <c r="A2550" t="s">
        <v>967</v>
      </c>
      <c r="B2550">
        <v>1</v>
      </c>
    </row>
    <row r="2551" spans="1:2" x14ac:dyDescent="0.25">
      <c r="A2551" t="s">
        <v>967</v>
      </c>
      <c r="B2551">
        <v>1</v>
      </c>
    </row>
    <row r="2552" spans="1:2" x14ac:dyDescent="0.25">
      <c r="A2552" t="s">
        <v>967</v>
      </c>
      <c r="B2552">
        <v>1</v>
      </c>
    </row>
    <row r="2553" spans="1:2" x14ac:dyDescent="0.25">
      <c r="A2553" t="s">
        <v>967</v>
      </c>
      <c r="B2553">
        <v>1</v>
      </c>
    </row>
    <row r="2554" spans="1:2" x14ac:dyDescent="0.25">
      <c r="A2554" t="s">
        <v>967</v>
      </c>
      <c r="B2554">
        <v>1</v>
      </c>
    </row>
    <row r="2555" spans="1:2" x14ac:dyDescent="0.25">
      <c r="A2555" t="s">
        <v>967</v>
      </c>
      <c r="B2555">
        <v>1</v>
      </c>
    </row>
    <row r="2556" spans="1:2" x14ac:dyDescent="0.25">
      <c r="A2556" t="s">
        <v>967</v>
      </c>
      <c r="B2556">
        <v>1</v>
      </c>
    </row>
    <row r="2557" spans="1:2" x14ac:dyDescent="0.25">
      <c r="A2557" t="s">
        <v>967</v>
      </c>
      <c r="B2557">
        <v>1</v>
      </c>
    </row>
    <row r="2558" spans="1:2" x14ac:dyDescent="0.25">
      <c r="A2558" t="s">
        <v>1015</v>
      </c>
      <c r="B2558">
        <v>0</v>
      </c>
    </row>
    <row r="2559" spans="1:2" x14ac:dyDescent="0.25">
      <c r="A2559" t="s">
        <v>477</v>
      </c>
      <c r="B2559">
        <v>1</v>
      </c>
    </row>
    <row r="2560" spans="1:2" x14ac:dyDescent="0.25">
      <c r="A2560" t="s">
        <v>477</v>
      </c>
      <c r="B2560">
        <v>1</v>
      </c>
    </row>
    <row r="2561" spans="1:2" x14ac:dyDescent="0.25">
      <c r="A2561" t="s">
        <v>477</v>
      </c>
      <c r="B2561">
        <v>1</v>
      </c>
    </row>
    <row r="2562" spans="1:2" x14ac:dyDescent="0.25">
      <c r="A2562" t="s">
        <v>477</v>
      </c>
      <c r="B2562">
        <v>1</v>
      </c>
    </row>
    <row r="2563" spans="1:2" x14ac:dyDescent="0.25">
      <c r="A2563" t="s">
        <v>477</v>
      </c>
      <c r="B2563">
        <v>1</v>
      </c>
    </row>
    <row r="2564" spans="1:2" x14ac:dyDescent="0.25">
      <c r="A2564" t="s">
        <v>477</v>
      </c>
      <c r="B2564">
        <v>1</v>
      </c>
    </row>
    <row r="2565" spans="1:2" x14ac:dyDescent="0.25">
      <c r="A2565" t="s">
        <v>477</v>
      </c>
      <c r="B2565">
        <v>1</v>
      </c>
    </row>
    <row r="2566" spans="1:2" x14ac:dyDescent="0.25">
      <c r="A2566" t="s">
        <v>477</v>
      </c>
      <c r="B2566">
        <v>1</v>
      </c>
    </row>
    <row r="2567" spans="1:2" x14ac:dyDescent="0.25">
      <c r="A2567" t="s">
        <v>477</v>
      </c>
      <c r="B2567">
        <v>1</v>
      </c>
    </row>
    <row r="2568" spans="1:2" x14ac:dyDescent="0.25">
      <c r="A2568" t="s">
        <v>477</v>
      </c>
      <c r="B2568">
        <v>1</v>
      </c>
    </row>
    <row r="2569" spans="1:2" x14ac:dyDescent="0.25">
      <c r="A2569" t="s">
        <v>477</v>
      </c>
      <c r="B2569">
        <v>1</v>
      </c>
    </row>
    <row r="2570" spans="1:2" x14ac:dyDescent="0.25">
      <c r="A2570" t="s">
        <v>477</v>
      </c>
      <c r="B2570">
        <v>1</v>
      </c>
    </row>
    <row r="2571" spans="1:2" x14ac:dyDescent="0.25">
      <c r="A2571" t="s">
        <v>477</v>
      </c>
      <c r="B2571">
        <v>1</v>
      </c>
    </row>
    <row r="2572" spans="1:2" x14ac:dyDescent="0.25">
      <c r="A2572" t="s">
        <v>477</v>
      </c>
      <c r="B2572">
        <v>1</v>
      </c>
    </row>
    <row r="2573" spans="1:2" x14ac:dyDescent="0.25">
      <c r="A2573" t="s">
        <v>357</v>
      </c>
      <c r="B2573">
        <v>0</v>
      </c>
    </row>
    <row r="2574" spans="1:2" x14ac:dyDescent="0.25">
      <c r="A2574" t="s">
        <v>357</v>
      </c>
      <c r="B2574">
        <v>0</v>
      </c>
    </row>
    <row r="2575" spans="1:2" x14ac:dyDescent="0.25">
      <c r="A2575" t="s">
        <v>357</v>
      </c>
      <c r="B2575">
        <v>0</v>
      </c>
    </row>
    <row r="2576" spans="1:2" x14ac:dyDescent="0.25">
      <c r="A2576" t="s">
        <v>357</v>
      </c>
      <c r="B2576">
        <v>0</v>
      </c>
    </row>
    <row r="2577" spans="1:2" x14ac:dyDescent="0.25">
      <c r="A2577" t="s">
        <v>357</v>
      </c>
      <c r="B2577">
        <v>0</v>
      </c>
    </row>
    <row r="2578" spans="1:2" x14ac:dyDescent="0.25">
      <c r="A2578" t="s">
        <v>357</v>
      </c>
      <c r="B2578">
        <v>0</v>
      </c>
    </row>
    <row r="2579" spans="1:2" x14ac:dyDescent="0.25">
      <c r="A2579" t="s">
        <v>357</v>
      </c>
      <c r="B2579">
        <v>0</v>
      </c>
    </row>
    <row r="2580" spans="1:2" x14ac:dyDescent="0.25">
      <c r="A2580" t="s">
        <v>357</v>
      </c>
      <c r="B2580">
        <v>0</v>
      </c>
    </row>
    <row r="2581" spans="1:2" x14ac:dyDescent="0.25">
      <c r="A2581" t="s">
        <v>357</v>
      </c>
      <c r="B2581">
        <v>0</v>
      </c>
    </row>
    <row r="2582" spans="1:2" x14ac:dyDescent="0.25">
      <c r="A2582" t="s">
        <v>357</v>
      </c>
      <c r="B2582">
        <v>0</v>
      </c>
    </row>
    <row r="2583" spans="1:2" x14ac:dyDescent="0.25">
      <c r="A2583" t="s">
        <v>357</v>
      </c>
      <c r="B2583">
        <v>0</v>
      </c>
    </row>
    <row r="2584" spans="1:2" x14ac:dyDescent="0.25">
      <c r="A2584" t="s">
        <v>357</v>
      </c>
      <c r="B2584">
        <v>0</v>
      </c>
    </row>
    <row r="2585" spans="1:2" x14ac:dyDescent="0.25">
      <c r="A2585" t="s">
        <v>1015</v>
      </c>
      <c r="B2585">
        <v>1</v>
      </c>
    </row>
    <row r="2586" spans="1:2" x14ac:dyDescent="0.25">
      <c r="A2586" t="s">
        <v>477</v>
      </c>
      <c r="B2586">
        <v>0</v>
      </c>
    </row>
    <row r="2587" spans="1:2" x14ac:dyDescent="0.25">
      <c r="A2587" t="s">
        <v>477</v>
      </c>
      <c r="B2587">
        <v>0</v>
      </c>
    </row>
    <row r="2588" spans="1:2" x14ac:dyDescent="0.25">
      <c r="A2588" t="s">
        <v>477</v>
      </c>
      <c r="B2588">
        <v>0</v>
      </c>
    </row>
    <row r="2589" spans="1:2" x14ac:dyDescent="0.25">
      <c r="A2589" t="s">
        <v>477</v>
      </c>
      <c r="B2589">
        <v>0</v>
      </c>
    </row>
    <row r="2590" spans="1:2" x14ac:dyDescent="0.25">
      <c r="A2590" t="s">
        <v>477</v>
      </c>
      <c r="B2590">
        <v>0</v>
      </c>
    </row>
    <row r="2591" spans="1:2" x14ac:dyDescent="0.25">
      <c r="A2591" t="s">
        <v>477</v>
      </c>
      <c r="B2591">
        <v>0</v>
      </c>
    </row>
    <row r="2592" spans="1:2" x14ac:dyDescent="0.25">
      <c r="A2592" t="s">
        <v>477</v>
      </c>
      <c r="B2592">
        <v>0</v>
      </c>
    </row>
    <row r="2593" spans="1:2" x14ac:dyDescent="0.25">
      <c r="A2593" t="s">
        <v>477</v>
      </c>
      <c r="B2593">
        <v>0</v>
      </c>
    </row>
    <row r="2594" spans="1:2" x14ac:dyDescent="0.25">
      <c r="A2594" t="s">
        <v>477</v>
      </c>
      <c r="B2594">
        <v>0</v>
      </c>
    </row>
    <row r="2595" spans="1:2" x14ac:dyDescent="0.25">
      <c r="A2595" t="s">
        <v>477</v>
      </c>
      <c r="B2595">
        <v>0</v>
      </c>
    </row>
    <row r="2596" spans="1:2" x14ac:dyDescent="0.25">
      <c r="A2596" t="s">
        <v>477</v>
      </c>
      <c r="B2596">
        <v>0</v>
      </c>
    </row>
    <row r="2597" spans="1:2" x14ac:dyDescent="0.25">
      <c r="A2597" t="s">
        <v>477</v>
      </c>
      <c r="B2597">
        <v>0</v>
      </c>
    </row>
    <row r="2598" spans="1:2" x14ac:dyDescent="0.25">
      <c r="A2598" t="s">
        <v>477</v>
      </c>
      <c r="B2598">
        <v>0</v>
      </c>
    </row>
    <row r="2599" spans="1:2" x14ac:dyDescent="0.25">
      <c r="A2599" t="s">
        <v>477</v>
      </c>
      <c r="B2599">
        <v>0</v>
      </c>
    </row>
    <row r="2600" spans="1:2" x14ac:dyDescent="0.25">
      <c r="A2600" t="s">
        <v>799</v>
      </c>
      <c r="B2600">
        <v>0</v>
      </c>
    </row>
    <row r="2601" spans="1:2" x14ac:dyDescent="0.25">
      <c r="A2601" t="s">
        <v>799</v>
      </c>
      <c r="B2601">
        <v>0</v>
      </c>
    </row>
    <row r="2602" spans="1:2" x14ac:dyDescent="0.25">
      <c r="A2602" t="s">
        <v>799</v>
      </c>
      <c r="B2602">
        <v>0</v>
      </c>
    </row>
    <row r="2603" spans="1:2" x14ac:dyDescent="0.25">
      <c r="A2603" t="s">
        <v>799</v>
      </c>
      <c r="B2603">
        <v>0</v>
      </c>
    </row>
    <row r="2604" spans="1:2" x14ac:dyDescent="0.25">
      <c r="A2604" t="s">
        <v>799</v>
      </c>
      <c r="B2604">
        <v>0</v>
      </c>
    </row>
    <row r="2605" spans="1:2" x14ac:dyDescent="0.25">
      <c r="A2605" t="s">
        <v>799</v>
      </c>
      <c r="B2605">
        <v>0</v>
      </c>
    </row>
    <row r="2606" spans="1:2" x14ac:dyDescent="0.25">
      <c r="A2606" t="s">
        <v>799</v>
      </c>
      <c r="B2606">
        <v>0</v>
      </c>
    </row>
    <row r="2607" spans="1:2" x14ac:dyDescent="0.25">
      <c r="A2607" t="s">
        <v>799</v>
      </c>
      <c r="B2607">
        <v>0</v>
      </c>
    </row>
    <row r="2608" spans="1:2" x14ac:dyDescent="0.25">
      <c r="A2608" t="s">
        <v>799</v>
      </c>
      <c r="B2608">
        <v>0</v>
      </c>
    </row>
    <row r="2609" spans="1:2" x14ac:dyDescent="0.25">
      <c r="A2609" t="s">
        <v>799</v>
      </c>
      <c r="B2609">
        <v>0</v>
      </c>
    </row>
    <row r="2610" spans="1:2" x14ac:dyDescent="0.25">
      <c r="A2610" t="s">
        <v>799</v>
      </c>
      <c r="B2610">
        <v>0</v>
      </c>
    </row>
    <row r="2611" spans="1:2" x14ac:dyDescent="0.25">
      <c r="A2611" t="s">
        <v>833</v>
      </c>
      <c r="B2611">
        <v>0</v>
      </c>
    </row>
    <row r="2612" spans="1:2" x14ac:dyDescent="0.25">
      <c r="A2612" t="s">
        <v>833</v>
      </c>
      <c r="B2612">
        <v>0</v>
      </c>
    </row>
    <row r="2613" spans="1:2" x14ac:dyDescent="0.25">
      <c r="A2613" t="s">
        <v>833</v>
      </c>
      <c r="B2613">
        <v>0</v>
      </c>
    </row>
    <row r="2614" spans="1:2" x14ac:dyDescent="0.25">
      <c r="A2614" t="s">
        <v>833</v>
      </c>
      <c r="B2614">
        <v>0</v>
      </c>
    </row>
    <row r="2615" spans="1:2" x14ac:dyDescent="0.25">
      <c r="A2615" t="s">
        <v>833</v>
      </c>
      <c r="B2615">
        <v>0</v>
      </c>
    </row>
    <row r="2616" spans="1:2" x14ac:dyDescent="0.25">
      <c r="A2616" t="s">
        <v>833</v>
      </c>
      <c r="B2616">
        <v>0</v>
      </c>
    </row>
    <row r="2617" spans="1:2" x14ac:dyDescent="0.25">
      <c r="A2617" t="s">
        <v>833</v>
      </c>
      <c r="B2617">
        <v>0</v>
      </c>
    </row>
    <row r="2618" spans="1:2" x14ac:dyDescent="0.25">
      <c r="A2618" t="s">
        <v>833</v>
      </c>
      <c r="B2618">
        <v>0</v>
      </c>
    </row>
    <row r="2619" spans="1:2" x14ac:dyDescent="0.25">
      <c r="A2619" t="s">
        <v>833</v>
      </c>
      <c r="B2619">
        <v>0</v>
      </c>
    </row>
    <row r="2620" spans="1:2" x14ac:dyDescent="0.25">
      <c r="A2620" t="s">
        <v>833</v>
      </c>
      <c r="B2620">
        <v>0</v>
      </c>
    </row>
    <row r="2621" spans="1:2" x14ac:dyDescent="0.25">
      <c r="A2621" t="s">
        <v>833</v>
      </c>
      <c r="B2621">
        <v>0</v>
      </c>
    </row>
    <row r="2622" spans="1:2" x14ac:dyDescent="0.25">
      <c r="A2622" t="s">
        <v>833</v>
      </c>
      <c r="B2622">
        <v>0</v>
      </c>
    </row>
    <row r="2623" spans="1:2" x14ac:dyDescent="0.25">
      <c r="A2623" t="s">
        <v>833</v>
      </c>
      <c r="B2623">
        <v>0</v>
      </c>
    </row>
    <row r="2624" spans="1:2" x14ac:dyDescent="0.25">
      <c r="A2624" t="s">
        <v>833</v>
      </c>
      <c r="B2624">
        <v>0</v>
      </c>
    </row>
    <row r="2625" spans="1:2" x14ac:dyDescent="0.25">
      <c r="A2625" t="s">
        <v>833</v>
      </c>
      <c r="B2625">
        <v>0</v>
      </c>
    </row>
    <row r="2626" spans="1:2" x14ac:dyDescent="0.25">
      <c r="A2626" t="s">
        <v>833</v>
      </c>
      <c r="B2626">
        <v>0</v>
      </c>
    </row>
    <row r="2627" spans="1:2" x14ac:dyDescent="0.25">
      <c r="A2627" t="s">
        <v>833</v>
      </c>
      <c r="B2627">
        <v>0</v>
      </c>
    </row>
    <row r="2628" spans="1:2" x14ac:dyDescent="0.25">
      <c r="A2628" t="s">
        <v>1077</v>
      </c>
      <c r="B2628">
        <v>0</v>
      </c>
    </row>
    <row r="2629" spans="1:2" x14ac:dyDescent="0.25">
      <c r="A2629" t="s">
        <v>1077</v>
      </c>
      <c r="B2629">
        <v>0</v>
      </c>
    </row>
    <row r="2630" spans="1:2" x14ac:dyDescent="0.25">
      <c r="A2630" t="s">
        <v>1077</v>
      </c>
      <c r="B2630">
        <v>0</v>
      </c>
    </row>
    <row r="2631" spans="1:2" x14ac:dyDescent="0.25">
      <c r="A2631" t="s">
        <v>1077</v>
      </c>
      <c r="B2631">
        <v>0</v>
      </c>
    </row>
    <row r="2632" spans="1:2" x14ac:dyDescent="0.25">
      <c r="A2632" t="s">
        <v>1077</v>
      </c>
      <c r="B2632">
        <v>0</v>
      </c>
    </row>
    <row r="2633" spans="1:2" x14ac:dyDescent="0.25">
      <c r="A2633" t="s">
        <v>1077</v>
      </c>
      <c r="B2633">
        <v>0</v>
      </c>
    </row>
    <row r="2634" spans="1:2" x14ac:dyDescent="0.25">
      <c r="A2634" t="s">
        <v>1077</v>
      </c>
      <c r="B2634">
        <v>0</v>
      </c>
    </row>
    <row r="2635" spans="1:2" x14ac:dyDescent="0.25">
      <c r="A2635" t="s">
        <v>1077</v>
      </c>
      <c r="B2635">
        <v>0</v>
      </c>
    </row>
    <row r="2636" spans="1:2" x14ac:dyDescent="0.25">
      <c r="A2636" t="s">
        <v>757</v>
      </c>
      <c r="B2636">
        <v>0</v>
      </c>
    </row>
    <row r="2637" spans="1:2" x14ac:dyDescent="0.25">
      <c r="A2637" t="s">
        <v>757</v>
      </c>
      <c r="B2637">
        <v>0</v>
      </c>
    </row>
    <row r="2638" spans="1:2" x14ac:dyDescent="0.25">
      <c r="A2638" t="s">
        <v>757</v>
      </c>
      <c r="B2638">
        <v>0</v>
      </c>
    </row>
    <row r="2639" spans="1:2" x14ac:dyDescent="0.25">
      <c r="A2639" t="s">
        <v>757</v>
      </c>
      <c r="B2639">
        <v>0</v>
      </c>
    </row>
    <row r="2640" spans="1:2" x14ac:dyDescent="0.25">
      <c r="A2640" t="s">
        <v>757</v>
      </c>
      <c r="B2640">
        <v>0</v>
      </c>
    </row>
    <row r="2641" spans="1:2" x14ac:dyDescent="0.25">
      <c r="A2641" t="s">
        <v>757</v>
      </c>
      <c r="B2641">
        <v>0</v>
      </c>
    </row>
    <row r="2642" spans="1:2" x14ac:dyDescent="0.25">
      <c r="A2642" t="s">
        <v>757</v>
      </c>
      <c r="B2642">
        <v>0</v>
      </c>
    </row>
    <row r="2643" spans="1:2" x14ac:dyDescent="0.25">
      <c r="A2643" t="s">
        <v>757</v>
      </c>
      <c r="B2643">
        <v>0</v>
      </c>
    </row>
    <row r="2644" spans="1:2" x14ac:dyDescent="0.25">
      <c r="A2644" t="s">
        <v>757</v>
      </c>
      <c r="B2644">
        <v>0</v>
      </c>
    </row>
    <row r="2645" spans="1:2" x14ac:dyDescent="0.25">
      <c r="A2645" t="s">
        <v>757</v>
      </c>
      <c r="B2645">
        <v>0</v>
      </c>
    </row>
    <row r="2646" spans="1:2" x14ac:dyDescent="0.25">
      <c r="A2646" t="s">
        <v>757</v>
      </c>
      <c r="B2646">
        <v>0</v>
      </c>
    </row>
    <row r="2647" spans="1:2" x14ac:dyDescent="0.25">
      <c r="A2647" t="s">
        <v>757</v>
      </c>
      <c r="B2647">
        <v>0</v>
      </c>
    </row>
    <row r="2648" spans="1:2" x14ac:dyDescent="0.25">
      <c r="A2648" t="s">
        <v>1231</v>
      </c>
      <c r="B2648">
        <v>0</v>
      </c>
    </row>
    <row r="2649" spans="1:2" x14ac:dyDescent="0.25">
      <c r="A2649" t="s">
        <v>799</v>
      </c>
      <c r="B2649">
        <v>0</v>
      </c>
    </row>
    <row r="2650" spans="1:2" x14ac:dyDescent="0.25">
      <c r="A2650" t="s">
        <v>799</v>
      </c>
      <c r="B2650">
        <v>0</v>
      </c>
    </row>
    <row r="2651" spans="1:2" x14ac:dyDescent="0.25">
      <c r="A2651" t="s">
        <v>799</v>
      </c>
      <c r="B2651">
        <v>0</v>
      </c>
    </row>
    <row r="2652" spans="1:2" x14ac:dyDescent="0.25">
      <c r="A2652" t="s">
        <v>799</v>
      </c>
      <c r="B2652">
        <v>0</v>
      </c>
    </row>
    <row r="2653" spans="1:2" x14ac:dyDescent="0.25">
      <c r="A2653" t="s">
        <v>799</v>
      </c>
      <c r="B2653">
        <v>0</v>
      </c>
    </row>
    <row r="2654" spans="1:2" x14ac:dyDescent="0.25">
      <c r="A2654" t="s">
        <v>799</v>
      </c>
      <c r="B2654">
        <v>0</v>
      </c>
    </row>
    <row r="2655" spans="1:2" x14ac:dyDescent="0.25">
      <c r="A2655" t="s">
        <v>799</v>
      </c>
      <c r="B2655">
        <v>0</v>
      </c>
    </row>
    <row r="2656" spans="1:2" x14ac:dyDescent="0.25">
      <c r="A2656" t="s">
        <v>799</v>
      </c>
      <c r="B2656">
        <v>0</v>
      </c>
    </row>
    <row r="2657" spans="1:2" x14ac:dyDescent="0.25">
      <c r="A2657" t="s">
        <v>799</v>
      </c>
      <c r="B2657">
        <v>0</v>
      </c>
    </row>
    <row r="2658" spans="1:2" x14ac:dyDescent="0.25">
      <c r="A2658" t="s">
        <v>799</v>
      </c>
      <c r="B2658">
        <v>0</v>
      </c>
    </row>
    <row r="2659" spans="1:2" x14ac:dyDescent="0.25">
      <c r="A2659" t="s">
        <v>799</v>
      </c>
      <c r="B2659">
        <v>0</v>
      </c>
    </row>
    <row r="2660" spans="1:2" x14ac:dyDescent="0.25">
      <c r="A2660" t="s">
        <v>165</v>
      </c>
      <c r="B2660">
        <v>1</v>
      </c>
    </row>
    <row r="2661" spans="1:2" x14ac:dyDescent="0.25">
      <c r="A2661" t="s">
        <v>165</v>
      </c>
      <c r="B2661">
        <v>1</v>
      </c>
    </row>
    <row r="2662" spans="1:2" x14ac:dyDescent="0.25">
      <c r="A2662" t="s">
        <v>165</v>
      </c>
      <c r="B2662">
        <v>1</v>
      </c>
    </row>
    <row r="2663" spans="1:2" x14ac:dyDescent="0.25">
      <c r="A2663" t="s">
        <v>165</v>
      </c>
      <c r="B2663">
        <v>1</v>
      </c>
    </row>
    <row r="2664" spans="1:2" x14ac:dyDescent="0.25">
      <c r="A2664" t="s">
        <v>165</v>
      </c>
      <c r="B2664">
        <v>1</v>
      </c>
    </row>
    <row r="2665" spans="1:2" x14ac:dyDescent="0.25">
      <c r="A2665" t="s">
        <v>165</v>
      </c>
      <c r="B2665">
        <v>1</v>
      </c>
    </row>
    <row r="2666" spans="1:2" x14ac:dyDescent="0.25">
      <c r="A2666" t="s">
        <v>165</v>
      </c>
      <c r="B2666">
        <v>1</v>
      </c>
    </row>
    <row r="2667" spans="1:2" x14ac:dyDescent="0.25">
      <c r="A2667" t="s">
        <v>165</v>
      </c>
      <c r="B2667">
        <v>1</v>
      </c>
    </row>
    <row r="2668" spans="1:2" x14ac:dyDescent="0.25">
      <c r="A2668" t="s">
        <v>165</v>
      </c>
      <c r="B2668">
        <v>1</v>
      </c>
    </row>
    <row r="2669" spans="1:2" x14ac:dyDescent="0.25">
      <c r="A2669" t="s">
        <v>165</v>
      </c>
      <c r="B2669">
        <v>1</v>
      </c>
    </row>
    <row r="2670" spans="1:2" x14ac:dyDescent="0.25">
      <c r="A2670" t="s">
        <v>165</v>
      </c>
      <c r="B2670">
        <v>1</v>
      </c>
    </row>
    <row r="2671" spans="1:2" x14ac:dyDescent="0.25">
      <c r="A2671" t="s">
        <v>165</v>
      </c>
      <c r="B2671">
        <v>1</v>
      </c>
    </row>
    <row r="2672" spans="1:2" x14ac:dyDescent="0.25">
      <c r="A2672" t="s">
        <v>165</v>
      </c>
      <c r="B2672">
        <v>1</v>
      </c>
    </row>
    <row r="2673" spans="1:2" x14ac:dyDescent="0.25">
      <c r="A2673" t="s">
        <v>1015</v>
      </c>
      <c r="B2673">
        <v>1</v>
      </c>
    </row>
    <row r="2674" spans="1:2" x14ac:dyDescent="0.25">
      <c r="A2674" t="s">
        <v>799</v>
      </c>
      <c r="B2674">
        <v>0</v>
      </c>
    </row>
    <row r="2675" spans="1:2" x14ac:dyDescent="0.25">
      <c r="A2675" t="s">
        <v>799</v>
      </c>
      <c r="B2675">
        <v>0</v>
      </c>
    </row>
    <row r="2676" spans="1:2" x14ac:dyDescent="0.25">
      <c r="A2676" t="s">
        <v>799</v>
      </c>
      <c r="B2676">
        <v>0</v>
      </c>
    </row>
    <row r="2677" spans="1:2" x14ac:dyDescent="0.25">
      <c r="A2677" t="s">
        <v>799</v>
      </c>
      <c r="B2677">
        <v>0</v>
      </c>
    </row>
    <row r="2678" spans="1:2" x14ac:dyDescent="0.25">
      <c r="A2678" t="s">
        <v>799</v>
      </c>
      <c r="B2678">
        <v>0</v>
      </c>
    </row>
    <row r="2679" spans="1:2" x14ac:dyDescent="0.25">
      <c r="A2679" t="s">
        <v>799</v>
      </c>
      <c r="B2679">
        <v>0</v>
      </c>
    </row>
    <row r="2680" spans="1:2" x14ac:dyDescent="0.25">
      <c r="A2680" t="s">
        <v>799</v>
      </c>
      <c r="B2680">
        <v>0</v>
      </c>
    </row>
    <row r="2681" spans="1:2" x14ac:dyDescent="0.25">
      <c r="A2681" t="s">
        <v>799</v>
      </c>
      <c r="B2681">
        <v>0</v>
      </c>
    </row>
    <row r="2682" spans="1:2" x14ac:dyDescent="0.25">
      <c r="A2682" t="s">
        <v>799</v>
      </c>
      <c r="B2682">
        <v>0</v>
      </c>
    </row>
    <row r="2683" spans="1:2" x14ac:dyDescent="0.25">
      <c r="A2683" t="s">
        <v>799</v>
      </c>
      <c r="B2683">
        <v>0</v>
      </c>
    </row>
    <row r="2684" spans="1:2" x14ac:dyDescent="0.25">
      <c r="A2684" t="s">
        <v>799</v>
      </c>
      <c r="B2684">
        <v>0</v>
      </c>
    </row>
    <row r="2685" spans="1:2" x14ac:dyDescent="0.25">
      <c r="A2685" t="s">
        <v>477</v>
      </c>
      <c r="B2685">
        <v>1</v>
      </c>
    </row>
    <row r="2686" spans="1:2" x14ac:dyDescent="0.25">
      <c r="A2686" t="s">
        <v>477</v>
      </c>
      <c r="B2686">
        <v>1</v>
      </c>
    </row>
    <row r="2687" spans="1:2" x14ac:dyDescent="0.25">
      <c r="A2687" t="s">
        <v>477</v>
      </c>
      <c r="B2687">
        <v>1</v>
      </c>
    </row>
    <row r="2688" spans="1:2" x14ac:dyDescent="0.25">
      <c r="A2688" t="s">
        <v>477</v>
      </c>
      <c r="B2688">
        <v>1</v>
      </c>
    </row>
    <row r="2689" spans="1:2" x14ac:dyDescent="0.25">
      <c r="A2689" t="s">
        <v>477</v>
      </c>
      <c r="B2689">
        <v>1</v>
      </c>
    </row>
    <row r="2690" spans="1:2" x14ac:dyDescent="0.25">
      <c r="A2690" t="s">
        <v>477</v>
      </c>
      <c r="B2690">
        <v>1</v>
      </c>
    </row>
    <row r="2691" spans="1:2" x14ac:dyDescent="0.25">
      <c r="A2691" t="s">
        <v>477</v>
      </c>
      <c r="B2691">
        <v>1</v>
      </c>
    </row>
    <row r="2692" spans="1:2" x14ac:dyDescent="0.25">
      <c r="A2692" t="s">
        <v>477</v>
      </c>
      <c r="B2692">
        <v>1</v>
      </c>
    </row>
    <row r="2693" spans="1:2" x14ac:dyDescent="0.25">
      <c r="A2693" t="s">
        <v>477</v>
      </c>
      <c r="B2693">
        <v>1</v>
      </c>
    </row>
    <row r="2694" spans="1:2" x14ac:dyDescent="0.25">
      <c r="A2694" t="s">
        <v>477</v>
      </c>
      <c r="B2694">
        <v>1</v>
      </c>
    </row>
    <row r="2695" spans="1:2" x14ac:dyDescent="0.25">
      <c r="A2695" t="s">
        <v>477</v>
      </c>
      <c r="B2695">
        <v>1</v>
      </c>
    </row>
    <row r="2696" spans="1:2" x14ac:dyDescent="0.25">
      <c r="A2696" t="s">
        <v>477</v>
      </c>
      <c r="B2696">
        <v>1</v>
      </c>
    </row>
    <row r="2697" spans="1:2" x14ac:dyDescent="0.25">
      <c r="A2697" t="s">
        <v>477</v>
      </c>
      <c r="B2697">
        <v>1</v>
      </c>
    </row>
    <row r="2698" spans="1:2" x14ac:dyDescent="0.25">
      <c r="A2698" t="s">
        <v>477</v>
      </c>
      <c r="B2698">
        <v>1</v>
      </c>
    </row>
    <row r="2699" spans="1:2" x14ac:dyDescent="0.25">
      <c r="A2699" t="s">
        <v>1365</v>
      </c>
      <c r="B2699">
        <v>0</v>
      </c>
    </row>
    <row r="2700" spans="1:2" x14ac:dyDescent="0.25">
      <c r="A2700" t="s">
        <v>757</v>
      </c>
      <c r="B2700">
        <v>0</v>
      </c>
    </row>
    <row r="2701" spans="1:2" x14ac:dyDescent="0.25">
      <c r="A2701" t="s">
        <v>757</v>
      </c>
      <c r="B2701">
        <v>0</v>
      </c>
    </row>
    <row r="2702" spans="1:2" x14ac:dyDescent="0.25">
      <c r="A2702" t="s">
        <v>757</v>
      </c>
      <c r="B2702">
        <v>0</v>
      </c>
    </row>
    <row r="2703" spans="1:2" x14ac:dyDescent="0.25">
      <c r="A2703" t="s">
        <v>757</v>
      </c>
      <c r="B2703">
        <v>0</v>
      </c>
    </row>
    <row r="2704" spans="1:2" x14ac:dyDescent="0.25">
      <c r="A2704" t="s">
        <v>757</v>
      </c>
      <c r="B2704">
        <v>0</v>
      </c>
    </row>
    <row r="2705" spans="1:2" x14ac:dyDescent="0.25">
      <c r="A2705" t="s">
        <v>757</v>
      </c>
      <c r="B2705">
        <v>0</v>
      </c>
    </row>
    <row r="2706" spans="1:2" x14ac:dyDescent="0.25">
      <c r="A2706" t="s">
        <v>757</v>
      </c>
      <c r="B2706">
        <v>0</v>
      </c>
    </row>
    <row r="2707" spans="1:2" x14ac:dyDescent="0.25">
      <c r="A2707" t="s">
        <v>757</v>
      </c>
      <c r="B2707">
        <v>0</v>
      </c>
    </row>
    <row r="2708" spans="1:2" x14ac:dyDescent="0.25">
      <c r="A2708" t="s">
        <v>757</v>
      </c>
      <c r="B2708">
        <v>0</v>
      </c>
    </row>
    <row r="2709" spans="1:2" x14ac:dyDescent="0.25">
      <c r="A2709" t="s">
        <v>757</v>
      </c>
      <c r="B2709">
        <v>0</v>
      </c>
    </row>
    <row r="2710" spans="1:2" x14ac:dyDescent="0.25">
      <c r="A2710" t="s">
        <v>757</v>
      </c>
      <c r="B2710">
        <v>0</v>
      </c>
    </row>
    <row r="2711" spans="1:2" x14ac:dyDescent="0.25">
      <c r="A2711" t="s">
        <v>757</v>
      </c>
      <c r="B2711">
        <v>0</v>
      </c>
    </row>
    <row r="2712" spans="1:2" x14ac:dyDescent="0.25">
      <c r="A2712" t="s">
        <v>1015</v>
      </c>
      <c r="B2712">
        <v>1</v>
      </c>
    </row>
    <row r="2713" spans="1:2" x14ac:dyDescent="0.25">
      <c r="A2713" t="s">
        <v>1015</v>
      </c>
      <c r="B2713">
        <v>1</v>
      </c>
    </row>
    <row r="2714" spans="1:2" x14ac:dyDescent="0.25">
      <c r="A2714" t="s">
        <v>1145</v>
      </c>
      <c r="B2714">
        <v>0</v>
      </c>
    </row>
    <row r="2715" spans="1:2" x14ac:dyDescent="0.25">
      <c r="A2715" t="s">
        <v>1145</v>
      </c>
      <c r="B2715">
        <v>0</v>
      </c>
    </row>
    <row r="2716" spans="1:2" x14ac:dyDescent="0.25">
      <c r="A2716" t="s">
        <v>1145</v>
      </c>
      <c r="B2716">
        <v>0</v>
      </c>
    </row>
    <row r="2717" spans="1:2" x14ac:dyDescent="0.25">
      <c r="A2717" t="s">
        <v>1145</v>
      </c>
      <c r="B2717">
        <v>0</v>
      </c>
    </row>
    <row r="2718" spans="1:2" x14ac:dyDescent="0.25">
      <c r="A2718" t="s">
        <v>1145</v>
      </c>
      <c r="B2718">
        <v>0</v>
      </c>
    </row>
    <row r="2719" spans="1:2" x14ac:dyDescent="0.25">
      <c r="A2719" t="s">
        <v>1145</v>
      </c>
      <c r="B2719">
        <v>0</v>
      </c>
    </row>
    <row r="2720" spans="1:2" x14ac:dyDescent="0.25">
      <c r="A2720" t="s">
        <v>1145</v>
      </c>
      <c r="B2720">
        <v>0</v>
      </c>
    </row>
    <row r="2721" spans="1:2" x14ac:dyDescent="0.25">
      <c r="A2721" t="s">
        <v>1145</v>
      </c>
      <c r="B2721">
        <v>0</v>
      </c>
    </row>
    <row r="2722" spans="1:2" x14ac:dyDescent="0.25">
      <c r="A2722" t="s">
        <v>1145</v>
      </c>
      <c r="B2722">
        <v>0</v>
      </c>
    </row>
    <row r="2723" spans="1:2" x14ac:dyDescent="0.25">
      <c r="A2723" t="s">
        <v>1145</v>
      </c>
      <c r="B2723">
        <v>0</v>
      </c>
    </row>
    <row r="2724" spans="1:2" x14ac:dyDescent="0.25">
      <c r="A2724" t="s">
        <v>1145</v>
      </c>
      <c r="B2724">
        <v>0</v>
      </c>
    </row>
    <row r="2725" spans="1:2" x14ac:dyDescent="0.25">
      <c r="A2725" t="s">
        <v>1145</v>
      </c>
      <c r="B2725">
        <v>0</v>
      </c>
    </row>
    <row r="2726" spans="1:2" x14ac:dyDescent="0.25">
      <c r="A2726" t="s">
        <v>1145</v>
      </c>
      <c r="B2726">
        <v>0</v>
      </c>
    </row>
    <row r="2727" spans="1:2" x14ac:dyDescent="0.25">
      <c r="A2727" t="s">
        <v>1145</v>
      </c>
      <c r="B2727">
        <v>0</v>
      </c>
    </row>
    <row r="2728" spans="1:2" x14ac:dyDescent="0.25">
      <c r="A2728" t="s">
        <v>967</v>
      </c>
      <c r="B2728">
        <v>1</v>
      </c>
    </row>
    <row r="2729" spans="1:2" x14ac:dyDescent="0.25">
      <c r="A2729" t="s">
        <v>967</v>
      </c>
      <c r="B2729">
        <v>1</v>
      </c>
    </row>
    <row r="2730" spans="1:2" x14ac:dyDescent="0.25">
      <c r="A2730" t="s">
        <v>967</v>
      </c>
      <c r="B2730">
        <v>1</v>
      </c>
    </row>
    <row r="2731" spans="1:2" x14ac:dyDescent="0.25">
      <c r="A2731" t="s">
        <v>967</v>
      </c>
      <c r="B2731">
        <v>1</v>
      </c>
    </row>
    <row r="2732" spans="1:2" x14ac:dyDescent="0.25">
      <c r="A2732" t="s">
        <v>967</v>
      </c>
      <c r="B2732">
        <v>1</v>
      </c>
    </row>
    <row r="2733" spans="1:2" x14ac:dyDescent="0.25">
      <c r="A2733" t="s">
        <v>967</v>
      </c>
      <c r="B2733">
        <v>1</v>
      </c>
    </row>
    <row r="2734" spans="1:2" x14ac:dyDescent="0.25">
      <c r="A2734" t="s">
        <v>967</v>
      </c>
      <c r="B2734">
        <v>1</v>
      </c>
    </row>
    <row r="2735" spans="1:2" x14ac:dyDescent="0.25">
      <c r="A2735" t="s">
        <v>967</v>
      </c>
      <c r="B2735">
        <v>1</v>
      </c>
    </row>
    <row r="2736" spans="1:2" x14ac:dyDescent="0.25">
      <c r="A2736" t="s">
        <v>967</v>
      </c>
      <c r="B2736">
        <v>1</v>
      </c>
    </row>
    <row r="2737" spans="1:2" x14ac:dyDescent="0.25">
      <c r="A2737" t="s">
        <v>967</v>
      </c>
      <c r="B2737">
        <v>1</v>
      </c>
    </row>
    <row r="2738" spans="1:2" x14ac:dyDescent="0.25">
      <c r="A2738" t="s">
        <v>967</v>
      </c>
      <c r="B2738">
        <v>1</v>
      </c>
    </row>
    <row r="2739" spans="1:2" x14ac:dyDescent="0.25">
      <c r="A2739" t="s">
        <v>967</v>
      </c>
      <c r="B2739">
        <v>1</v>
      </c>
    </row>
    <row r="2740" spans="1:2" x14ac:dyDescent="0.25">
      <c r="A2740" t="s">
        <v>967</v>
      </c>
      <c r="B2740">
        <v>1</v>
      </c>
    </row>
    <row r="2741" spans="1:2" x14ac:dyDescent="0.25">
      <c r="A2741" t="s">
        <v>967</v>
      </c>
      <c r="B2741">
        <v>1</v>
      </c>
    </row>
    <row r="2742" spans="1:2" x14ac:dyDescent="0.25">
      <c r="A2742" t="s">
        <v>967</v>
      </c>
      <c r="B2742">
        <v>1</v>
      </c>
    </row>
    <row r="2743" spans="1:2" x14ac:dyDescent="0.25">
      <c r="A2743" t="s">
        <v>967</v>
      </c>
      <c r="B2743">
        <v>1</v>
      </c>
    </row>
    <row r="2744" spans="1:2" x14ac:dyDescent="0.25">
      <c r="A2744" t="s">
        <v>967</v>
      </c>
      <c r="B2744">
        <v>1</v>
      </c>
    </row>
    <row r="2745" spans="1:2" x14ac:dyDescent="0.25">
      <c r="A2745" t="s">
        <v>967</v>
      </c>
      <c r="B2745">
        <v>1</v>
      </c>
    </row>
    <row r="2746" spans="1:2" x14ac:dyDescent="0.25">
      <c r="A2746" t="s">
        <v>967</v>
      </c>
      <c r="B2746">
        <v>1</v>
      </c>
    </row>
    <row r="2747" spans="1:2" x14ac:dyDescent="0.25">
      <c r="A2747" t="s">
        <v>967</v>
      </c>
      <c r="B2747">
        <v>1</v>
      </c>
    </row>
    <row r="2748" spans="1:2" x14ac:dyDescent="0.25">
      <c r="A2748" t="s">
        <v>1015</v>
      </c>
      <c r="B2748">
        <v>0</v>
      </c>
    </row>
    <row r="2749" spans="1:2" x14ac:dyDescent="0.25">
      <c r="A2749" t="s">
        <v>1077</v>
      </c>
      <c r="B2749">
        <v>0</v>
      </c>
    </row>
    <row r="2750" spans="1:2" x14ac:dyDescent="0.25">
      <c r="A2750" t="s">
        <v>1077</v>
      </c>
      <c r="B2750">
        <v>0</v>
      </c>
    </row>
    <row r="2751" spans="1:2" x14ac:dyDescent="0.25">
      <c r="A2751" t="s">
        <v>1077</v>
      </c>
      <c r="B2751">
        <v>0</v>
      </c>
    </row>
    <row r="2752" spans="1:2" x14ac:dyDescent="0.25">
      <c r="A2752" t="s">
        <v>1077</v>
      </c>
      <c r="B2752">
        <v>0</v>
      </c>
    </row>
    <row r="2753" spans="1:2" x14ac:dyDescent="0.25">
      <c r="A2753" t="s">
        <v>1077</v>
      </c>
      <c r="B2753">
        <v>0</v>
      </c>
    </row>
    <row r="2754" spans="1:2" x14ac:dyDescent="0.25">
      <c r="A2754" t="s">
        <v>1077</v>
      </c>
      <c r="B2754">
        <v>0</v>
      </c>
    </row>
    <row r="2755" spans="1:2" x14ac:dyDescent="0.25">
      <c r="A2755" t="s">
        <v>1077</v>
      </c>
      <c r="B2755">
        <v>0</v>
      </c>
    </row>
    <row r="2756" spans="1:2" x14ac:dyDescent="0.25">
      <c r="A2756" t="s">
        <v>1077</v>
      </c>
      <c r="B2756">
        <v>0</v>
      </c>
    </row>
    <row r="2757" spans="1:2" x14ac:dyDescent="0.25">
      <c r="A2757" t="s">
        <v>1077</v>
      </c>
      <c r="B2757">
        <v>1</v>
      </c>
    </row>
    <row r="2758" spans="1:2" x14ac:dyDescent="0.25">
      <c r="A2758" t="s">
        <v>1077</v>
      </c>
      <c r="B2758">
        <v>1</v>
      </c>
    </row>
    <row r="2759" spans="1:2" x14ac:dyDescent="0.25">
      <c r="A2759" t="s">
        <v>1077</v>
      </c>
      <c r="B2759">
        <v>1</v>
      </c>
    </row>
    <row r="2760" spans="1:2" x14ac:dyDescent="0.25">
      <c r="A2760" t="s">
        <v>1077</v>
      </c>
      <c r="B2760">
        <v>1</v>
      </c>
    </row>
    <row r="2761" spans="1:2" x14ac:dyDescent="0.25">
      <c r="A2761" t="s">
        <v>1077</v>
      </c>
      <c r="B2761">
        <v>1</v>
      </c>
    </row>
    <row r="2762" spans="1:2" x14ac:dyDescent="0.25">
      <c r="A2762" t="s">
        <v>1077</v>
      </c>
      <c r="B2762">
        <v>1</v>
      </c>
    </row>
    <row r="2763" spans="1:2" x14ac:dyDescent="0.25">
      <c r="A2763" t="s">
        <v>1077</v>
      </c>
      <c r="B2763">
        <v>1</v>
      </c>
    </row>
    <row r="2764" spans="1:2" x14ac:dyDescent="0.25">
      <c r="A2764" t="s">
        <v>1077</v>
      </c>
      <c r="B2764">
        <v>1</v>
      </c>
    </row>
    <row r="2765" spans="1:2" x14ac:dyDescent="0.25">
      <c r="A2765" t="s">
        <v>1015</v>
      </c>
      <c r="B2765">
        <v>1</v>
      </c>
    </row>
    <row r="2766" spans="1:2" x14ac:dyDescent="0.25">
      <c r="A2766" t="s">
        <v>757</v>
      </c>
      <c r="B2766">
        <v>0</v>
      </c>
    </row>
    <row r="2767" spans="1:2" x14ac:dyDescent="0.25">
      <c r="A2767" t="s">
        <v>757</v>
      </c>
      <c r="B2767">
        <v>0</v>
      </c>
    </row>
    <row r="2768" spans="1:2" x14ac:dyDescent="0.25">
      <c r="A2768" t="s">
        <v>757</v>
      </c>
      <c r="B2768">
        <v>0</v>
      </c>
    </row>
    <row r="2769" spans="1:2" x14ac:dyDescent="0.25">
      <c r="A2769" t="s">
        <v>757</v>
      </c>
      <c r="B2769">
        <v>0</v>
      </c>
    </row>
    <row r="2770" spans="1:2" x14ac:dyDescent="0.25">
      <c r="A2770" t="s">
        <v>757</v>
      </c>
      <c r="B2770">
        <v>0</v>
      </c>
    </row>
    <row r="2771" spans="1:2" x14ac:dyDescent="0.25">
      <c r="A2771" t="s">
        <v>757</v>
      </c>
      <c r="B2771">
        <v>0</v>
      </c>
    </row>
    <row r="2772" spans="1:2" x14ac:dyDescent="0.25">
      <c r="A2772" t="s">
        <v>757</v>
      </c>
      <c r="B2772">
        <v>0</v>
      </c>
    </row>
    <row r="2773" spans="1:2" x14ac:dyDescent="0.25">
      <c r="A2773" t="s">
        <v>757</v>
      </c>
      <c r="B2773">
        <v>0</v>
      </c>
    </row>
    <row r="2774" spans="1:2" x14ac:dyDescent="0.25">
      <c r="A2774" t="s">
        <v>757</v>
      </c>
      <c r="B2774">
        <v>0</v>
      </c>
    </row>
    <row r="2775" spans="1:2" x14ac:dyDescent="0.25">
      <c r="A2775" t="s">
        <v>757</v>
      </c>
      <c r="B2775">
        <v>0</v>
      </c>
    </row>
    <row r="2776" spans="1:2" x14ac:dyDescent="0.25">
      <c r="A2776" t="s">
        <v>757</v>
      </c>
      <c r="B2776">
        <v>0</v>
      </c>
    </row>
    <row r="2777" spans="1:2" x14ac:dyDescent="0.25">
      <c r="A2777" t="s">
        <v>757</v>
      </c>
      <c r="B2777">
        <v>0</v>
      </c>
    </row>
    <row r="2778" spans="1:2" x14ac:dyDescent="0.25">
      <c r="A2778" t="s">
        <v>1077</v>
      </c>
      <c r="B2778">
        <v>0</v>
      </c>
    </row>
    <row r="2779" spans="1:2" x14ac:dyDescent="0.25">
      <c r="A2779" t="s">
        <v>1077</v>
      </c>
      <c r="B2779">
        <v>0</v>
      </c>
    </row>
    <row r="2780" spans="1:2" x14ac:dyDescent="0.25">
      <c r="A2780" t="s">
        <v>1077</v>
      </c>
      <c r="B2780">
        <v>0</v>
      </c>
    </row>
    <row r="2781" spans="1:2" x14ac:dyDescent="0.25">
      <c r="A2781" t="s">
        <v>1077</v>
      </c>
      <c r="B2781">
        <v>0</v>
      </c>
    </row>
    <row r="2782" spans="1:2" x14ac:dyDescent="0.25">
      <c r="A2782" t="s">
        <v>1077</v>
      </c>
      <c r="B2782">
        <v>0</v>
      </c>
    </row>
    <row r="2783" spans="1:2" x14ac:dyDescent="0.25">
      <c r="A2783" t="s">
        <v>1077</v>
      </c>
      <c r="B2783">
        <v>0</v>
      </c>
    </row>
    <row r="2784" spans="1:2" x14ac:dyDescent="0.25">
      <c r="A2784" t="s">
        <v>1077</v>
      </c>
      <c r="B2784">
        <v>0</v>
      </c>
    </row>
    <row r="2785" spans="1:2" x14ac:dyDescent="0.25">
      <c r="A2785" t="s">
        <v>1077</v>
      </c>
      <c r="B2785">
        <v>0</v>
      </c>
    </row>
    <row r="2786" spans="1:2" x14ac:dyDescent="0.25">
      <c r="A2786" t="s">
        <v>1077</v>
      </c>
      <c r="B2786">
        <v>0</v>
      </c>
    </row>
    <row r="2787" spans="1:2" x14ac:dyDescent="0.25">
      <c r="A2787" t="s">
        <v>1077</v>
      </c>
      <c r="B2787">
        <v>0</v>
      </c>
    </row>
    <row r="2788" spans="1:2" x14ac:dyDescent="0.25">
      <c r="A2788" t="s">
        <v>1077</v>
      </c>
      <c r="B2788">
        <v>0</v>
      </c>
    </row>
    <row r="2789" spans="1:2" x14ac:dyDescent="0.25">
      <c r="A2789" t="s">
        <v>1077</v>
      </c>
      <c r="B2789">
        <v>0</v>
      </c>
    </row>
    <row r="2790" spans="1:2" x14ac:dyDescent="0.25">
      <c r="A2790" t="s">
        <v>1077</v>
      </c>
      <c r="B2790">
        <v>0</v>
      </c>
    </row>
    <row r="2791" spans="1:2" x14ac:dyDescent="0.25">
      <c r="A2791" t="s">
        <v>1077</v>
      </c>
      <c r="B2791">
        <v>0</v>
      </c>
    </row>
    <row r="2792" spans="1:2" x14ac:dyDescent="0.25">
      <c r="A2792" t="s">
        <v>1077</v>
      </c>
      <c r="B2792">
        <v>0</v>
      </c>
    </row>
    <row r="2793" spans="1:2" x14ac:dyDescent="0.25">
      <c r="A2793" t="s">
        <v>1077</v>
      </c>
      <c r="B2793">
        <v>0</v>
      </c>
    </row>
    <row r="2794" spans="1:2" x14ac:dyDescent="0.25">
      <c r="A2794" t="s">
        <v>1015</v>
      </c>
      <c r="B2794">
        <v>0</v>
      </c>
    </row>
    <row r="2795" spans="1:2" x14ac:dyDescent="0.25">
      <c r="A2795" t="s">
        <v>1015</v>
      </c>
      <c r="B2795">
        <v>0</v>
      </c>
    </row>
    <row r="2796" spans="1:2" x14ac:dyDescent="0.25">
      <c r="A2796" t="s">
        <v>165</v>
      </c>
      <c r="B2796">
        <v>1</v>
      </c>
    </row>
    <row r="2797" spans="1:2" x14ac:dyDescent="0.25">
      <c r="A2797" t="s">
        <v>165</v>
      </c>
      <c r="B2797">
        <v>1</v>
      </c>
    </row>
    <row r="2798" spans="1:2" x14ac:dyDescent="0.25">
      <c r="A2798" t="s">
        <v>165</v>
      </c>
      <c r="B2798">
        <v>1</v>
      </c>
    </row>
    <row r="2799" spans="1:2" x14ac:dyDescent="0.25">
      <c r="A2799" t="s">
        <v>165</v>
      </c>
      <c r="B2799">
        <v>1</v>
      </c>
    </row>
    <row r="2800" spans="1:2" x14ac:dyDescent="0.25">
      <c r="A2800" t="s">
        <v>165</v>
      </c>
      <c r="B2800">
        <v>1</v>
      </c>
    </row>
    <row r="2801" spans="1:2" x14ac:dyDescent="0.25">
      <c r="A2801" t="s">
        <v>165</v>
      </c>
      <c r="B2801">
        <v>1</v>
      </c>
    </row>
    <row r="2802" spans="1:2" x14ac:dyDescent="0.25">
      <c r="A2802" t="s">
        <v>165</v>
      </c>
      <c r="B2802">
        <v>1</v>
      </c>
    </row>
    <row r="2803" spans="1:2" x14ac:dyDescent="0.25">
      <c r="A2803" t="s">
        <v>165</v>
      </c>
      <c r="B2803">
        <v>1</v>
      </c>
    </row>
    <row r="2804" spans="1:2" x14ac:dyDescent="0.25">
      <c r="A2804" t="s">
        <v>165</v>
      </c>
      <c r="B2804">
        <v>1</v>
      </c>
    </row>
    <row r="2805" spans="1:2" x14ac:dyDescent="0.25">
      <c r="A2805" t="s">
        <v>165</v>
      </c>
      <c r="B2805">
        <v>1</v>
      </c>
    </row>
    <row r="2806" spans="1:2" x14ac:dyDescent="0.25">
      <c r="A2806" t="s">
        <v>165</v>
      </c>
      <c r="B2806">
        <v>1</v>
      </c>
    </row>
    <row r="2807" spans="1:2" x14ac:dyDescent="0.25">
      <c r="A2807" t="s">
        <v>165</v>
      </c>
      <c r="B2807">
        <v>1</v>
      </c>
    </row>
    <row r="2808" spans="1:2" x14ac:dyDescent="0.25">
      <c r="A2808" t="s">
        <v>165</v>
      </c>
      <c r="B2808">
        <v>1</v>
      </c>
    </row>
    <row r="2809" spans="1:2" x14ac:dyDescent="0.25">
      <c r="A2809" t="s">
        <v>477</v>
      </c>
      <c r="B2809">
        <v>0</v>
      </c>
    </row>
    <row r="2810" spans="1:2" x14ac:dyDescent="0.25">
      <c r="A2810" t="s">
        <v>477</v>
      </c>
      <c r="B2810">
        <v>0</v>
      </c>
    </row>
    <row r="2811" spans="1:2" x14ac:dyDescent="0.25">
      <c r="A2811" t="s">
        <v>477</v>
      </c>
      <c r="B2811">
        <v>0</v>
      </c>
    </row>
    <row r="2812" spans="1:2" x14ac:dyDescent="0.25">
      <c r="A2812" t="s">
        <v>477</v>
      </c>
      <c r="B2812">
        <v>0</v>
      </c>
    </row>
    <row r="2813" spans="1:2" x14ac:dyDescent="0.25">
      <c r="A2813" t="s">
        <v>477</v>
      </c>
      <c r="B2813">
        <v>0</v>
      </c>
    </row>
    <row r="2814" spans="1:2" x14ac:dyDescent="0.25">
      <c r="A2814" t="s">
        <v>477</v>
      </c>
      <c r="B2814">
        <v>0</v>
      </c>
    </row>
    <row r="2815" spans="1:2" x14ac:dyDescent="0.25">
      <c r="A2815" t="s">
        <v>477</v>
      </c>
      <c r="B2815">
        <v>0</v>
      </c>
    </row>
    <row r="2816" spans="1:2" x14ac:dyDescent="0.25">
      <c r="A2816" t="s">
        <v>477</v>
      </c>
      <c r="B2816">
        <v>0</v>
      </c>
    </row>
    <row r="2817" spans="1:2" x14ac:dyDescent="0.25">
      <c r="A2817" t="s">
        <v>477</v>
      </c>
      <c r="B2817">
        <v>0</v>
      </c>
    </row>
    <row r="2818" spans="1:2" x14ac:dyDescent="0.25">
      <c r="A2818" t="s">
        <v>477</v>
      </c>
      <c r="B2818">
        <v>0</v>
      </c>
    </row>
    <row r="2819" spans="1:2" x14ac:dyDescent="0.25">
      <c r="A2819" t="s">
        <v>477</v>
      </c>
      <c r="B2819">
        <v>0</v>
      </c>
    </row>
    <row r="2820" spans="1:2" x14ac:dyDescent="0.25">
      <c r="A2820" t="s">
        <v>477</v>
      </c>
      <c r="B2820">
        <v>0</v>
      </c>
    </row>
    <row r="2821" spans="1:2" x14ac:dyDescent="0.25">
      <c r="A2821" t="s">
        <v>477</v>
      </c>
      <c r="B2821">
        <v>0</v>
      </c>
    </row>
    <row r="2822" spans="1:2" x14ac:dyDescent="0.25">
      <c r="A2822" t="s">
        <v>477</v>
      </c>
      <c r="B2822">
        <v>0</v>
      </c>
    </row>
    <row r="2823" spans="1:2" x14ac:dyDescent="0.25">
      <c r="A2823" t="s">
        <v>757</v>
      </c>
      <c r="B2823">
        <v>0</v>
      </c>
    </row>
    <row r="2824" spans="1:2" x14ac:dyDescent="0.25">
      <c r="A2824" t="s">
        <v>757</v>
      </c>
      <c r="B2824">
        <v>0</v>
      </c>
    </row>
    <row r="2825" spans="1:2" x14ac:dyDescent="0.25">
      <c r="A2825" t="s">
        <v>757</v>
      </c>
      <c r="B2825">
        <v>0</v>
      </c>
    </row>
    <row r="2826" spans="1:2" x14ac:dyDescent="0.25">
      <c r="A2826" t="s">
        <v>757</v>
      </c>
      <c r="B2826">
        <v>0</v>
      </c>
    </row>
    <row r="2827" spans="1:2" x14ac:dyDescent="0.25">
      <c r="A2827" t="s">
        <v>757</v>
      </c>
      <c r="B2827">
        <v>0</v>
      </c>
    </row>
    <row r="2828" spans="1:2" x14ac:dyDescent="0.25">
      <c r="A2828" t="s">
        <v>757</v>
      </c>
      <c r="B2828">
        <v>0</v>
      </c>
    </row>
    <row r="2829" spans="1:2" x14ac:dyDescent="0.25">
      <c r="A2829" t="s">
        <v>757</v>
      </c>
      <c r="B2829">
        <v>0</v>
      </c>
    </row>
    <row r="2830" spans="1:2" x14ac:dyDescent="0.25">
      <c r="A2830" t="s">
        <v>757</v>
      </c>
      <c r="B2830">
        <v>0</v>
      </c>
    </row>
    <row r="2831" spans="1:2" x14ac:dyDescent="0.25">
      <c r="A2831" t="s">
        <v>757</v>
      </c>
      <c r="B2831">
        <v>0</v>
      </c>
    </row>
    <row r="2832" spans="1:2" x14ac:dyDescent="0.25">
      <c r="A2832" t="s">
        <v>757</v>
      </c>
      <c r="B2832">
        <v>0</v>
      </c>
    </row>
    <row r="2833" spans="1:2" x14ac:dyDescent="0.25">
      <c r="A2833" t="s">
        <v>757</v>
      </c>
      <c r="B2833">
        <v>0</v>
      </c>
    </row>
    <row r="2834" spans="1:2" x14ac:dyDescent="0.25">
      <c r="A2834" t="s">
        <v>757</v>
      </c>
      <c r="B2834">
        <v>0</v>
      </c>
    </row>
    <row r="2835" spans="1:2" x14ac:dyDescent="0.25">
      <c r="A2835" t="s">
        <v>477</v>
      </c>
      <c r="B2835">
        <v>1</v>
      </c>
    </row>
    <row r="2836" spans="1:2" x14ac:dyDescent="0.25">
      <c r="A2836" t="s">
        <v>477</v>
      </c>
      <c r="B2836">
        <v>1</v>
      </c>
    </row>
    <row r="2837" spans="1:2" x14ac:dyDescent="0.25">
      <c r="A2837" t="s">
        <v>477</v>
      </c>
      <c r="B2837">
        <v>1</v>
      </c>
    </row>
    <row r="2838" spans="1:2" x14ac:dyDescent="0.25">
      <c r="A2838" t="s">
        <v>477</v>
      </c>
      <c r="B2838">
        <v>1</v>
      </c>
    </row>
    <row r="2839" spans="1:2" x14ac:dyDescent="0.25">
      <c r="A2839" t="s">
        <v>477</v>
      </c>
      <c r="B2839">
        <v>1</v>
      </c>
    </row>
    <row r="2840" spans="1:2" x14ac:dyDescent="0.25">
      <c r="A2840" t="s">
        <v>477</v>
      </c>
      <c r="B2840">
        <v>1</v>
      </c>
    </row>
    <row r="2841" spans="1:2" x14ac:dyDescent="0.25">
      <c r="A2841" t="s">
        <v>477</v>
      </c>
      <c r="B2841">
        <v>1</v>
      </c>
    </row>
    <row r="2842" spans="1:2" x14ac:dyDescent="0.25">
      <c r="A2842" t="s">
        <v>477</v>
      </c>
      <c r="B2842">
        <v>1</v>
      </c>
    </row>
    <row r="2843" spans="1:2" x14ac:dyDescent="0.25">
      <c r="A2843" t="s">
        <v>477</v>
      </c>
      <c r="B2843">
        <v>1</v>
      </c>
    </row>
    <row r="2844" spans="1:2" x14ac:dyDescent="0.25">
      <c r="A2844" t="s">
        <v>477</v>
      </c>
      <c r="B2844">
        <v>1</v>
      </c>
    </row>
    <row r="2845" spans="1:2" x14ac:dyDescent="0.25">
      <c r="A2845" t="s">
        <v>477</v>
      </c>
      <c r="B2845">
        <v>1</v>
      </c>
    </row>
    <row r="2846" spans="1:2" x14ac:dyDescent="0.25">
      <c r="A2846" t="s">
        <v>477</v>
      </c>
      <c r="B2846">
        <v>1</v>
      </c>
    </row>
    <row r="2847" spans="1:2" x14ac:dyDescent="0.25">
      <c r="A2847" t="s">
        <v>477</v>
      </c>
      <c r="B2847">
        <v>1</v>
      </c>
    </row>
    <row r="2848" spans="1:2" x14ac:dyDescent="0.25">
      <c r="A2848" t="s">
        <v>477</v>
      </c>
      <c r="B2848">
        <v>1</v>
      </c>
    </row>
    <row r="2849" spans="1:2" x14ac:dyDescent="0.25">
      <c r="A2849" t="s">
        <v>477</v>
      </c>
      <c r="B2849">
        <v>1</v>
      </c>
    </row>
    <row r="2850" spans="1:2" x14ac:dyDescent="0.25">
      <c r="A2850" t="s">
        <v>477</v>
      </c>
      <c r="B2850">
        <v>1</v>
      </c>
    </row>
    <row r="2851" spans="1:2" x14ac:dyDescent="0.25">
      <c r="A2851" t="s">
        <v>477</v>
      </c>
      <c r="B2851">
        <v>1</v>
      </c>
    </row>
    <row r="2852" spans="1:2" x14ac:dyDescent="0.25">
      <c r="A2852" t="s">
        <v>477</v>
      </c>
      <c r="B2852">
        <v>1</v>
      </c>
    </row>
    <row r="2853" spans="1:2" x14ac:dyDescent="0.25">
      <c r="A2853" t="s">
        <v>477</v>
      </c>
      <c r="B2853">
        <v>1</v>
      </c>
    </row>
    <row r="2854" spans="1:2" x14ac:dyDescent="0.25">
      <c r="A2854" t="s">
        <v>477</v>
      </c>
      <c r="B2854">
        <v>1</v>
      </c>
    </row>
    <row r="2855" spans="1:2" x14ac:dyDescent="0.25">
      <c r="A2855" t="s">
        <v>477</v>
      </c>
      <c r="B2855">
        <v>1</v>
      </c>
    </row>
    <row r="2856" spans="1:2" x14ac:dyDescent="0.25">
      <c r="A2856" t="s">
        <v>477</v>
      </c>
      <c r="B2856">
        <v>1</v>
      </c>
    </row>
    <row r="2857" spans="1:2" x14ac:dyDescent="0.25">
      <c r="A2857" t="s">
        <v>477</v>
      </c>
      <c r="B2857">
        <v>1</v>
      </c>
    </row>
    <row r="2858" spans="1:2" x14ac:dyDescent="0.25">
      <c r="A2858" t="s">
        <v>477</v>
      </c>
      <c r="B2858">
        <v>1</v>
      </c>
    </row>
    <row r="2859" spans="1:2" x14ac:dyDescent="0.25">
      <c r="A2859" t="s">
        <v>477</v>
      </c>
      <c r="B2859">
        <v>1</v>
      </c>
    </row>
    <row r="2860" spans="1:2" x14ac:dyDescent="0.25">
      <c r="A2860" t="s">
        <v>477</v>
      </c>
      <c r="B2860">
        <v>1</v>
      </c>
    </row>
    <row r="2861" spans="1:2" x14ac:dyDescent="0.25">
      <c r="A2861" t="s">
        <v>477</v>
      </c>
      <c r="B2861">
        <v>1</v>
      </c>
    </row>
    <row r="2862" spans="1:2" x14ac:dyDescent="0.25">
      <c r="A2862" t="s">
        <v>477</v>
      </c>
      <c r="B2862">
        <v>1</v>
      </c>
    </row>
    <row r="2863" spans="1:2" x14ac:dyDescent="0.25">
      <c r="A2863" t="s">
        <v>477</v>
      </c>
      <c r="B2863">
        <v>1</v>
      </c>
    </row>
    <row r="2864" spans="1:2" x14ac:dyDescent="0.25">
      <c r="A2864" t="s">
        <v>477</v>
      </c>
      <c r="B2864">
        <v>1</v>
      </c>
    </row>
    <row r="2865" spans="1:2" x14ac:dyDescent="0.25">
      <c r="A2865" t="s">
        <v>477</v>
      </c>
      <c r="B2865">
        <v>1</v>
      </c>
    </row>
    <row r="2866" spans="1:2" x14ac:dyDescent="0.25">
      <c r="A2866" t="s">
        <v>477</v>
      </c>
      <c r="B2866">
        <v>1</v>
      </c>
    </row>
    <row r="2867" spans="1:2" x14ac:dyDescent="0.25">
      <c r="A2867" t="s">
        <v>477</v>
      </c>
      <c r="B2867">
        <v>1</v>
      </c>
    </row>
    <row r="2868" spans="1:2" x14ac:dyDescent="0.25">
      <c r="A2868" t="s">
        <v>477</v>
      </c>
      <c r="B2868">
        <v>1</v>
      </c>
    </row>
    <row r="2869" spans="1:2" x14ac:dyDescent="0.25">
      <c r="A2869" t="s">
        <v>477</v>
      </c>
      <c r="B2869">
        <v>1</v>
      </c>
    </row>
    <row r="2870" spans="1:2" x14ac:dyDescent="0.25">
      <c r="A2870" t="s">
        <v>477</v>
      </c>
      <c r="B2870">
        <v>1</v>
      </c>
    </row>
    <row r="2871" spans="1:2" x14ac:dyDescent="0.25">
      <c r="A2871" t="s">
        <v>477</v>
      </c>
      <c r="B2871">
        <v>1</v>
      </c>
    </row>
    <row r="2872" spans="1:2" x14ac:dyDescent="0.25">
      <c r="A2872" t="s">
        <v>477</v>
      </c>
      <c r="B2872">
        <v>1</v>
      </c>
    </row>
    <row r="2873" spans="1:2" x14ac:dyDescent="0.25">
      <c r="A2873" t="s">
        <v>477</v>
      </c>
      <c r="B2873">
        <v>1</v>
      </c>
    </row>
    <row r="2874" spans="1:2" x14ac:dyDescent="0.25">
      <c r="A2874" t="s">
        <v>477</v>
      </c>
      <c r="B2874">
        <v>1</v>
      </c>
    </row>
    <row r="2875" spans="1:2" x14ac:dyDescent="0.25">
      <c r="A2875" t="s">
        <v>477</v>
      </c>
      <c r="B2875">
        <v>1</v>
      </c>
    </row>
    <row r="2876" spans="1:2" x14ac:dyDescent="0.25">
      <c r="A2876" t="s">
        <v>477</v>
      </c>
      <c r="B2876">
        <v>1</v>
      </c>
    </row>
    <row r="2877" spans="1:2" x14ac:dyDescent="0.25">
      <c r="A2877" t="s">
        <v>1015</v>
      </c>
      <c r="B2877">
        <v>0</v>
      </c>
    </row>
    <row r="2878" spans="1:2" x14ac:dyDescent="0.25">
      <c r="A2878" t="s">
        <v>1015</v>
      </c>
      <c r="B2878">
        <v>0</v>
      </c>
    </row>
    <row r="2879" spans="1:2" x14ac:dyDescent="0.25">
      <c r="A2879" t="s">
        <v>1365</v>
      </c>
      <c r="B2879">
        <v>0</v>
      </c>
    </row>
    <row r="2880" spans="1:2" x14ac:dyDescent="0.25">
      <c r="A2880" t="s">
        <v>1365</v>
      </c>
      <c r="B2880">
        <v>0</v>
      </c>
    </row>
    <row r="2881" spans="1:2" x14ac:dyDescent="0.25">
      <c r="A2881" t="s">
        <v>799</v>
      </c>
      <c r="B2881">
        <v>1</v>
      </c>
    </row>
    <row r="2882" spans="1:2" x14ac:dyDescent="0.25">
      <c r="A2882" t="s">
        <v>799</v>
      </c>
      <c r="B2882">
        <v>1</v>
      </c>
    </row>
    <row r="2883" spans="1:2" x14ac:dyDescent="0.25">
      <c r="A2883" t="s">
        <v>799</v>
      </c>
      <c r="B2883">
        <v>1</v>
      </c>
    </row>
    <row r="2884" spans="1:2" x14ac:dyDescent="0.25">
      <c r="A2884" t="s">
        <v>799</v>
      </c>
      <c r="B2884">
        <v>1</v>
      </c>
    </row>
    <row r="2885" spans="1:2" x14ac:dyDescent="0.25">
      <c r="A2885" t="s">
        <v>799</v>
      </c>
      <c r="B2885">
        <v>1</v>
      </c>
    </row>
    <row r="2886" spans="1:2" x14ac:dyDescent="0.25">
      <c r="A2886" t="s">
        <v>799</v>
      </c>
      <c r="B2886">
        <v>1</v>
      </c>
    </row>
    <row r="2887" spans="1:2" x14ac:dyDescent="0.25">
      <c r="A2887" t="s">
        <v>799</v>
      </c>
      <c r="B2887">
        <v>1</v>
      </c>
    </row>
    <row r="2888" spans="1:2" x14ac:dyDescent="0.25">
      <c r="A2888" t="s">
        <v>799</v>
      </c>
      <c r="B2888">
        <v>1</v>
      </c>
    </row>
    <row r="2889" spans="1:2" x14ac:dyDescent="0.25">
      <c r="A2889" t="s">
        <v>799</v>
      </c>
      <c r="B2889">
        <v>1</v>
      </c>
    </row>
    <row r="2890" spans="1:2" x14ac:dyDescent="0.25">
      <c r="A2890" t="s">
        <v>799</v>
      </c>
      <c r="B2890">
        <v>1</v>
      </c>
    </row>
    <row r="2891" spans="1:2" x14ac:dyDescent="0.25">
      <c r="A2891" t="s">
        <v>799</v>
      </c>
      <c r="B2891">
        <v>1</v>
      </c>
    </row>
    <row r="2892" spans="1:2" x14ac:dyDescent="0.25">
      <c r="A2892" t="s">
        <v>799</v>
      </c>
      <c r="B2892">
        <v>1</v>
      </c>
    </row>
    <row r="2893" spans="1:2" x14ac:dyDescent="0.25">
      <c r="A2893" t="s">
        <v>799</v>
      </c>
      <c r="B2893">
        <v>1</v>
      </c>
    </row>
    <row r="2894" spans="1:2" x14ac:dyDescent="0.25">
      <c r="A2894" t="s">
        <v>799</v>
      </c>
      <c r="B2894">
        <v>1</v>
      </c>
    </row>
    <row r="2895" spans="1:2" x14ac:dyDescent="0.25">
      <c r="A2895" t="s">
        <v>799</v>
      </c>
      <c r="B2895">
        <v>1</v>
      </c>
    </row>
    <row r="2896" spans="1:2" x14ac:dyDescent="0.25">
      <c r="A2896" t="s">
        <v>799</v>
      </c>
      <c r="B2896">
        <v>1</v>
      </c>
    </row>
    <row r="2897" spans="1:2" x14ac:dyDescent="0.25">
      <c r="A2897" t="s">
        <v>799</v>
      </c>
      <c r="B2897">
        <v>1</v>
      </c>
    </row>
    <row r="2898" spans="1:2" x14ac:dyDescent="0.25">
      <c r="A2898" t="s">
        <v>799</v>
      </c>
      <c r="B2898">
        <v>1</v>
      </c>
    </row>
    <row r="2899" spans="1:2" x14ac:dyDescent="0.25">
      <c r="A2899" t="s">
        <v>799</v>
      </c>
      <c r="B2899">
        <v>1</v>
      </c>
    </row>
    <row r="2900" spans="1:2" x14ac:dyDescent="0.25">
      <c r="A2900" t="s">
        <v>799</v>
      </c>
      <c r="B2900">
        <v>1</v>
      </c>
    </row>
    <row r="2901" spans="1:2" x14ac:dyDescent="0.25">
      <c r="A2901" t="s">
        <v>799</v>
      </c>
      <c r="B2901">
        <v>1</v>
      </c>
    </row>
    <row r="2902" spans="1:2" x14ac:dyDescent="0.25">
      <c r="A2902" t="s">
        <v>799</v>
      </c>
      <c r="B2902">
        <v>1</v>
      </c>
    </row>
    <row r="2903" spans="1:2" x14ac:dyDescent="0.25">
      <c r="A2903" t="s">
        <v>1199</v>
      </c>
      <c r="B2903">
        <v>0</v>
      </c>
    </row>
    <row r="2904" spans="1:2" x14ac:dyDescent="0.25">
      <c r="A2904" t="s">
        <v>1199</v>
      </c>
      <c r="B2904">
        <v>0</v>
      </c>
    </row>
    <row r="2905" spans="1:2" x14ac:dyDescent="0.25">
      <c r="A2905" t="s">
        <v>1199</v>
      </c>
      <c r="B2905">
        <v>0</v>
      </c>
    </row>
    <row r="2906" spans="1:2" x14ac:dyDescent="0.25">
      <c r="A2906" t="s">
        <v>1199</v>
      </c>
      <c r="B2906">
        <v>0</v>
      </c>
    </row>
    <row r="2907" spans="1:2" x14ac:dyDescent="0.25">
      <c r="A2907" t="s">
        <v>1199</v>
      </c>
      <c r="B2907">
        <v>0</v>
      </c>
    </row>
    <row r="2908" spans="1:2" x14ac:dyDescent="0.25">
      <c r="A2908" t="s">
        <v>1199</v>
      </c>
      <c r="B2908">
        <v>0</v>
      </c>
    </row>
    <row r="2909" spans="1:2" x14ac:dyDescent="0.25">
      <c r="A2909" t="s">
        <v>1199</v>
      </c>
      <c r="B2909">
        <v>0</v>
      </c>
    </row>
    <row r="2910" spans="1:2" x14ac:dyDescent="0.25">
      <c r="A2910" t="s">
        <v>1199</v>
      </c>
      <c r="B2910">
        <v>0</v>
      </c>
    </row>
    <row r="2911" spans="1:2" x14ac:dyDescent="0.25">
      <c r="A2911" t="s">
        <v>1199</v>
      </c>
      <c r="B2911">
        <v>0</v>
      </c>
    </row>
    <row r="2912" spans="1:2" x14ac:dyDescent="0.25">
      <c r="A2912" t="s">
        <v>1199</v>
      </c>
      <c r="B2912">
        <v>0</v>
      </c>
    </row>
    <row r="2913" spans="1:2" x14ac:dyDescent="0.25">
      <c r="A2913" t="s">
        <v>799</v>
      </c>
      <c r="B2913">
        <v>1</v>
      </c>
    </row>
    <row r="2914" spans="1:2" x14ac:dyDescent="0.25">
      <c r="A2914" t="s">
        <v>799</v>
      </c>
      <c r="B2914">
        <v>1</v>
      </c>
    </row>
    <row r="2915" spans="1:2" x14ac:dyDescent="0.25">
      <c r="A2915" t="s">
        <v>799</v>
      </c>
      <c r="B2915">
        <v>1</v>
      </c>
    </row>
    <row r="2916" spans="1:2" x14ac:dyDescent="0.25">
      <c r="A2916" t="s">
        <v>799</v>
      </c>
      <c r="B2916">
        <v>1</v>
      </c>
    </row>
    <row r="2917" spans="1:2" x14ac:dyDescent="0.25">
      <c r="A2917" t="s">
        <v>799</v>
      </c>
      <c r="B2917">
        <v>1</v>
      </c>
    </row>
    <row r="2918" spans="1:2" x14ac:dyDescent="0.25">
      <c r="A2918" t="s">
        <v>799</v>
      </c>
      <c r="B2918">
        <v>1</v>
      </c>
    </row>
    <row r="2919" spans="1:2" x14ac:dyDescent="0.25">
      <c r="A2919" t="s">
        <v>799</v>
      </c>
      <c r="B2919">
        <v>1</v>
      </c>
    </row>
    <row r="2920" spans="1:2" x14ac:dyDescent="0.25">
      <c r="A2920" t="s">
        <v>799</v>
      </c>
      <c r="B2920">
        <v>1</v>
      </c>
    </row>
    <row r="2921" spans="1:2" x14ac:dyDescent="0.25">
      <c r="A2921" t="s">
        <v>799</v>
      </c>
      <c r="B2921">
        <v>1</v>
      </c>
    </row>
    <row r="2922" spans="1:2" x14ac:dyDescent="0.25">
      <c r="A2922" t="s">
        <v>799</v>
      </c>
      <c r="B2922">
        <v>1</v>
      </c>
    </row>
    <row r="2923" spans="1:2" x14ac:dyDescent="0.25">
      <c r="A2923" t="s">
        <v>799</v>
      </c>
      <c r="B2923">
        <v>1</v>
      </c>
    </row>
    <row r="2924" spans="1:2" x14ac:dyDescent="0.25">
      <c r="A2924" t="s">
        <v>799</v>
      </c>
      <c r="B2924">
        <v>1</v>
      </c>
    </row>
    <row r="2925" spans="1:2" x14ac:dyDescent="0.25">
      <c r="A2925" t="s">
        <v>799</v>
      </c>
      <c r="B2925">
        <v>1</v>
      </c>
    </row>
    <row r="2926" spans="1:2" x14ac:dyDescent="0.25">
      <c r="A2926" t="s">
        <v>799</v>
      </c>
      <c r="B2926">
        <v>1</v>
      </c>
    </row>
    <row r="2927" spans="1:2" x14ac:dyDescent="0.25">
      <c r="A2927" t="s">
        <v>799</v>
      </c>
      <c r="B2927">
        <v>1</v>
      </c>
    </row>
    <row r="2928" spans="1:2" x14ac:dyDescent="0.25">
      <c r="A2928" t="s">
        <v>799</v>
      </c>
      <c r="B2928">
        <v>1</v>
      </c>
    </row>
    <row r="2929" spans="1:2" x14ac:dyDescent="0.25">
      <c r="A2929" t="s">
        <v>799</v>
      </c>
      <c r="B2929">
        <v>1</v>
      </c>
    </row>
    <row r="2930" spans="1:2" x14ac:dyDescent="0.25">
      <c r="A2930" t="s">
        <v>799</v>
      </c>
      <c r="B2930">
        <v>1</v>
      </c>
    </row>
    <row r="2931" spans="1:2" x14ac:dyDescent="0.25">
      <c r="A2931" t="s">
        <v>799</v>
      </c>
      <c r="B2931">
        <v>1</v>
      </c>
    </row>
    <row r="2932" spans="1:2" x14ac:dyDescent="0.25">
      <c r="A2932" t="s">
        <v>799</v>
      </c>
      <c r="B2932">
        <v>1</v>
      </c>
    </row>
    <row r="2933" spans="1:2" x14ac:dyDescent="0.25">
      <c r="A2933" t="s">
        <v>799</v>
      </c>
      <c r="B2933">
        <v>1</v>
      </c>
    </row>
    <row r="2934" spans="1:2" x14ac:dyDescent="0.25">
      <c r="A2934" t="s">
        <v>799</v>
      </c>
      <c r="B2934">
        <v>1</v>
      </c>
    </row>
    <row r="2935" spans="1:2" x14ac:dyDescent="0.25">
      <c r="A2935" t="s">
        <v>1199</v>
      </c>
      <c r="B2935">
        <v>0</v>
      </c>
    </row>
    <row r="2936" spans="1:2" x14ac:dyDescent="0.25">
      <c r="A2936" t="s">
        <v>1199</v>
      </c>
      <c r="B2936">
        <v>0</v>
      </c>
    </row>
    <row r="2937" spans="1:2" x14ac:dyDescent="0.25">
      <c r="A2937" t="s">
        <v>1199</v>
      </c>
      <c r="B2937">
        <v>0</v>
      </c>
    </row>
    <row r="2938" spans="1:2" x14ac:dyDescent="0.25">
      <c r="A2938" t="s">
        <v>1199</v>
      </c>
      <c r="B2938">
        <v>0</v>
      </c>
    </row>
    <row r="2939" spans="1:2" x14ac:dyDescent="0.25">
      <c r="A2939" t="s">
        <v>1199</v>
      </c>
      <c r="B2939">
        <v>0</v>
      </c>
    </row>
    <row r="2940" spans="1:2" x14ac:dyDescent="0.25">
      <c r="A2940" t="s">
        <v>1199</v>
      </c>
      <c r="B2940">
        <v>0</v>
      </c>
    </row>
    <row r="2941" spans="1:2" x14ac:dyDescent="0.25">
      <c r="A2941" t="s">
        <v>1199</v>
      </c>
      <c r="B2941">
        <v>0</v>
      </c>
    </row>
    <row r="2942" spans="1:2" x14ac:dyDescent="0.25">
      <c r="A2942" t="s">
        <v>1199</v>
      </c>
      <c r="B2942">
        <v>0</v>
      </c>
    </row>
    <row r="2943" spans="1:2" x14ac:dyDescent="0.25">
      <c r="A2943" t="s">
        <v>1199</v>
      </c>
      <c r="B2943">
        <v>0</v>
      </c>
    </row>
    <row r="2944" spans="1:2" x14ac:dyDescent="0.25">
      <c r="A2944" t="s">
        <v>1199</v>
      </c>
      <c r="B2944">
        <v>0</v>
      </c>
    </row>
    <row r="2945" spans="1:2" x14ac:dyDescent="0.25">
      <c r="A2945" t="s">
        <v>1199</v>
      </c>
      <c r="B2945">
        <v>0</v>
      </c>
    </row>
    <row r="2946" spans="1:2" x14ac:dyDescent="0.25">
      <c r="A2946" t="s">
        <v>1199</v>
      </c>
      <c r="B2946">
        <v>0</v>
      </c>
    </row>
    <row r="2947" spans="1:2" x14ac:dyDescent="0.25">
      <c r="A2947" t="s">
        <v>1199</v>
      </c>
      <c r="B2947">
        <v>0</v>
      </c>
    </row>
    <row r="2948" spans="1:2" x14ac:dyDescent="0.25">
      <c r="A2948" t="s">
        <v>1199</v>
      </c>
      <c r="B2948">
        <v>0</v>
      </c>
    </row>
    <row r="2949" spans="1:2" x14ac:dyDescent="0.25">
      <c r="A2949" t="s">
        <v>1199</v>
      </c>
      <c r="B2949">
        <v>0</v>
      </c>
    </row>
    <row r="2950" spans="1:2" x14ac:dyDescent="0.25">
      <c r="A2950" t="s">
        <v>1231</v>
      </c>
      <c r="B2950">
        <v>0</v>
      </c>
    </row>
    <row r="2951" spans="1:2" x14ac:dyDescent="0.25">
      <c r="A2951" t="s">
        <v>967</v>
      </c>
      <c r="B2951">
        <v>0</v>
      </c>
    </row>
    <row r="2952" spans="1:2" x14ac:dyDescent="0.25">
      <c r="A2952" t="s">
        <v>967</v>
      </c>
      <c r="B2952">
        <v>0</v>
      </c>
    </row>
    <row r="2953" spans="1:2" x14ac:dyDescent="0.25">
      <c r="A2953" t="s">
        <v>967</v>
      </c>
      <c r="B2953">
        <v>0</v>
      </c>
    </row>
    <row r="2954" spans="1:2" x14ac:dyDescent="0.25">
      <c r="A2954" t="s">
        <v>967</v>
      </c>
      <c r="B2954">
        <v>0</v>
      </c>
    </row>
    <row r="2955" spans="1:2" x14ac:dyDescent="0.25">
      <c r="A2955" t="s">
        <v>967</v>
      </c>
      <c r="B2955">
        <v>0</v>
      </c>
    </row>
    <row r="2956" spans="1:2" x14ac:dyDescent="0.25">
      <c r="A2956" t="s">
        <v>967</v>
      </c>
      <c r="B2956">
        <v>0</v>
      </c>
    </row>
    <row r="2957" spans="1:2" x14ac:dyDescent="0.25">
      <c r="A2957" t="s">
        <v>967</v>
      </c>
      <c r="B2957">
        <v>0</v>
      </c>
    </row>
    <row r="2958" spans="1:2" x14ac:dyDescent="0.25">
      <c r="A2958" t="s">
        <v>967</v>
      </c>
      <c r="B2958">
        <v>0</v>
      </c>
    </row>
    <row r="2959" spans="1:2" x14ac:dyDescent="0.25">
      <c r="A2959" t="s">
        <v>967</v>
      </c>
      <c r="B2959">
        <v>0</v>
      </c>
    </row>
    <row r="2960" spans="1:2" x14ac:dyDescent="0.25">
      <c r="A2960" t="s">
        <v>967</v>
      </c>
      <c r="B2960">
        <v>0</v>
      </c>
    </row>
    <row r="2961" spans="1:2" x14ac:dyDescent="0.25">
      <c r="A2961" t="s">
        <v>477</v>
      </c>
      <c r="B2961">
        <v>0</v>
      </c>
    </row>
    <row r="2962" spans="1:2" x14ac:dyDescent="0.25">
      <c r="A2962" t="s">
        <v>477</v>
      </c>
      <c r="B2962">
        <v>0</v>
      </c>
    </row>
    <row r="2963" spans="1:2" x14ac:dyDescent="0.25">
      <c r="A2963" t="s">
        <v>477</v>
      </c>
      <c r="B2963">
        <v>0</v>
      </c>
    </row>
    <row r="2964" spans="1:2" x14ac:dyDescent="0.25">
      <c r="A2964" t="s">
        <v>477</v>
      </c>
      <c r="B2964">
        <v>0</v>
      </c>
    </row>
    <row r="2965" spans="1:2" x14ac:dyDescent="0.25">
      <c r="A2965" t="s">
        <v>477</v>
      </c>
      <c r="B2965">
        <v>0</v>
      </c>
    </row>
    <row r="2966" spans="1:2" x14ac:dyDescent="0.25">
      <c r="A2966" t="s">
        <v>477</v>
      </c>
      <c r="B2966">
        <v>0</v>
      </c>
    </row>
    <row r="2967" spans="1:2" x14ac:dyDescent="0.25">
      <c r="A2967" t="s">
        <v>477</v>
      </c>
      <c r="B2967">
        <v>0</v>
      </c>
    </row>
    <row r="2968" spans="1:2" x14ac:dyDescent="0.25">
      <c r="A2968" t="s">
        <v>477</v>
      </c>
      <c r="B2968">
        <v>0</v>
      </c>
    </row>
    <row r="2969" spans="1:2" x14ac:dyDescent="0.25">
      <c r="A2969" t="s">
        <v>477</v>
      </c>
      <c r="B2969">
        <v>0</v>
      </c>
    </row>
    <row r="2970" spans="1:2" x14ac:dyDescent="0.25">
      <c r="A2970" t="s">
        <v>477</v>
      </c>
      <c r="B2970">
        <v>0</v>
      </c>
    </row>
    <row r="2971" spans="1:2" x14ac:dyDescent="0.25">
      <c r="A2971" t="s">
        <v>477</v>
      </c>
      <c r="B2971">
        <v>0</v>
      </c>
    </row>
    <row r="2972" spans="1:2" x14ac:dyDescent="0.25">
      <c r="A2972" t="s">
        <v>477</v>
      </c>
      <c r="B2972">
        <v>0</v>
      </c>
    </row>
    <row r="2973" spans="1:2" x14ac:dyDescent="0.25">
      <c r="A2973" t="s">
        <v>477</v>
      </c>
      <c r="B2973">
        <v>0</v>
      </c>
    </row>
    <row r="2974" spans="1:2" x14ac:dyDescent="0.25">
      <c r="A2974" t="s">
        <v>477</v>
      </c>
      <c r="B2974">
        <v>0</v>
      </c>
    </row>
    <row r="2975" spans="1:2" x14ac:dyDescent="0.25">
      <c r="A2975" t="s">
        <v>757</v>
      </c>
      <c r="B2975">
        <v>0</v>
      </c>
    </row>
    <row r="2976" spans="1:2" x14ac:dyDescent="0.25">
      <c r="A2976" t="s">
        <v>757</v>
      </c>
      <c r="B2976">
        <v>0</v>
      </c>
    </row>
    <row r="2977" spans="1:2" x14ac:dyDescent="0.25">
      <c r="A2977" t="s">
        <v>757</v>
      </c>
      <c r="B2977">
        <v>0</v>
      </c>
    </row>
    <row r="2978" spans="1:2" x14ac:dyDescent="0.25">
      <c r="A2978" t="s">
        <v>757</v>
      </c>
      <c r="B2978">
        <v>0</v>
      </c>
    </row>
    <row r="2979" spans="1:2" x14ac:dyDescent="0.25">
      <c r="A2979" t="s">
        <v>757</v>
      </c>
      <c r="B2979">
        <v>0</v>
      </c>
    </row>
    <row r="2980" spans="1:2" x14ac:dyDescent="0.25">
      <c r="A2980" t="s">
        <v>757</v>
      </c>
      <c r="B2980">
        <v>0</v>
      </c>
    </row>
    <row r="2981" spans="1:2" x14ac:dyDescent="0.25">
      <c r="A2981" t="s">
        <v>757</v>
      </c>
      <c r="B2981">
        <v>0</v>
      </c>
    </row>
    <row r="2982" spans="1:2" x14ac:dyDescent="0.25">
      <c r="A2982" t="s">
        <v>757</v>
      </c>
      <c r="B2982">
        <v>0</v>
      </c>
    </row>
    <row r="2983" spans="1:2" x14ac:dyDescent="0.25">
      <c r="A2983" t="s">
        <v>757</v>
      </c>
      <c r="B2983">
        <v>0</v>
      </c>
    </row>
    <row r="2984" spans="1:2" x14ac:dyDescent="0.25">
      <c r="A2984" t="s">
        <v>757</v>
      </c>
      <c r="B2984">
        <v>0</v>
      </c>
    </row>
    <row r="2985" spans="1:2" x14ac:dyDescent="0.25">
      <c r="A2985" t="s">
        <v>757</v>
      </c>
      <c r="B2985">
        <v>0</v>
      </c>
    </row>
    <row r="2986" spans="1:2" x14ac:dyDescent="0.25">
      <c r="A2986" t="s">
        <v>757</v>
      </c>
      <c r="B2986">
        <v>0</v>
      </c>
    </row>
    <row r="2987" spans="1:2" x14ac:dyDescent="0.25">
      <c r="A2987" t="s">
        <v>799</v>
      </c>
      <c r="B2987">
        <v>0</v>
      </c>
    </row>
    <row r="2988" spans="1:2" x14ac:dyDescent="0.25">
      <c r="A2988" t="s">
        <v>799</v>
      </c>
      <c r="B2988">
        <v>0</v>
      </c>
    </row>
    <row r="2989" spans="1:2" x14ac:dyDescent="0.25">
      <c r="A2989" t="s">
        <v>799</v>
      </c>
      <c r="B2989">
        <v>0</v>
      </c>
    </row>
    <row r="2990" spans="1:2" x14ac:dyDescent="0.25">
      <c r="A2990" t="s">
        <v>799</v>
      </c>
      <c r="B2990">
        <v>0</v>
      </c>
    </row>
    <row r="2991" spans="1:2" x14ac:dyDescent="0.25">
      <c r="A2991" t="s">
        <v>799</v>
      </c>
      <c r="B2991">
        <v>0</v>
      </c>
    </row>
    <row r="2992" spans="1:2" x14ac:dyDescent="0.25">
      <c r="A2992" t="s">
        <v>799</v>
      </c>
      <c r="B2992">
        <v>0</v>
      </c>
    </row>
    <row r="2993" spans="1:2" x14ac:dyDescent="0.25">
      <c r="A2993" t="s">
        <v>799</v>
      </c>
      <c r="B2993">
        <v>0</v>
      </c>
    </row>
    <row r="2994" spans="1:2" x14ac:dyDescent="0.25">
      <c r="A2994" t="s">
        <v>799</v>
      </c>
      <c r="B2994">
        <v>0</v>
      </c>
    </row>
    <row r="2995" spans="1:2" x14ac:dyDescent="0.25">
      <c r="A2995" t="s">
        <v>799</v>
      </c>
      <c r="B2995">
        <v>0</v>
      </c>
    </row>
    <row r="2996" spans="1:2" x14ac:dyDescent="0.25">
      <c r="A2996" t="s">
        <v>799</v>
      </c>
      <c r="B2996">
        <v>0</v>
      </c>
    </row>
    <row r="2997" spans="1:2" x14ac:dyDescent="0.25">
      <c r="A2997" t="s">
        <v>799</v>
      </c>
      <c r="B2997">
        <v>0</v>
      </c>
    </row>
    <row r="2998" spans="1:2" x14ac:dyDescent="0.25">
      <c r="A2998" t="s">
        <v>1199</v>
      </c>
      <c r="B2998">
        <v>0</v>
      </c>
    </row>
    <row r="2999" spans="1:2" x14ac:dyDescent="0.25">
      <c r="A2999" t="s">
        <v>1199</v>
      </c>
      <c r="B2999">
        <v>0</v>
      </c>
    </row>
    <row r="3000" spans="1:2" x14ac:dyDescent="0.25">
      <c r="A3000" t="s">
        <v>1199</v>
      </c>
      <c r="B3000">
        <v>0</v>
      </c>
    </row>
    <row r="3001" spans="1:2" x14ac:dyDescent="0.25">
      <c r="A3001" t="s">
        <v>1199</v>
      </c>
      <c r="B3001">
        <v>0</v>
      </c>
    </row>
    <row r="3002" spans="1:2" x14ac:dyDescent="0.25">
      <c r="A3002" t="s">
        <v>1199</v>
      </c>
      <c r="B3002">
        <v>0</v>
      </c>
    </row>
    <row r="3003" spans="1:2" x14ac:dyDescent="0.25">
      <c r="A3003" t="s">
        <v>477</v>
      </c>
      <c r="B3003">
        <v>0</v>
      </c>
    </row>
    <row r="3004" spans="1:2" x14ac:dyDescent="0.25">
      <c r="A3004" t="s">
        <v>477</v>
      </c>
      <c r="B3004">
        <v>0</v>
      </c>
    </row>
    <row r="3005" spans="1:2" x14ac:dyDescent="0.25">
      <c r="A3005" t="s">
        <v>477</v>
      </c>
      <c r="B3005">
        <v>0</v>
      </c>
    </row>
    <row r="3006" spans="1:2" x14ac:dyDescent="0.25">
      <c r="A3006" t="s">
        <v>477</v>
      </c>
      <c r="B3006">
        <v>0</v>
      </c>
    </row>
    <row r="3007" spans="1:2" x14ac:dyDescent="0.25">
      <c r="A3007" t="s">
        <v>477</v>
      </c>
      <c r="B3007">
        <v>0</v>
      </c>
    </row>
    <row r="3008" spans="1:2" x14ac:dyDescent="0.25">
      <c r="A3008" t="s">
        <v>477</v>
      </c>
      <c r="B3008">
        <v>0</v>
      </c>
    </row>
    <row r="3009" spans="1:2" x14ac:dyDescent="0.25">
      <c r="A3009" t="s">
        <v>477</v>
      </c>
      <c r="B3009">
        <v>0</v>
      </c>
    </row>
    <row r="3010" spans="1:2" x14ac:dyDescent="0.25">
      <c r="A3010" t="s">
        <v>477</v>
      </c>
      <c r="B3010">
        <v>0</v>
      </c>
    </row>
    <row r="3011" spans="1:2" x14ac:dyDescent="0.25">
      <c r="A3011" t="s">
        <v>477</v>
      </c>
      <c r="B3011">
        <v>0</v>
      </c>
    </row>
    <row r="3012" spans="1:2" x14ac:dyDescent="0.25">
      <c r="A3012" t="s">
        <v>477</v>
      </c>
      <c r="B3012">
        <v>0</v>
      </c>
    </row>
    <row r="3013" spans="1:2" x14ac:dyDescent="0.25">
      <c r="A3013" t="s">
        <v>477</v>
      </c>
      <c r="B3013">
        <v>0</v>
      </c>
    </row>
    <row r="3014" spans="1:2" x14ac:dyDescent="0.25">
      <c r="A3014" t="s">
        <v>477</v>
      </c>
      <c r="B3014">
        <v>0</v>
      </c>
    </row>
    <row r="3015" spans="1:2" x14ac:dyDescent="0.25">
      <c r="A3015" t="s">
        <v>477</v>
      </c>
      <c r="B3015">
        <v>0</v>
      </c>
    </row>
    <row r="3016" spans="1:2" x14ac:dyDescent="0.25">
      <c r="A3016" t="s">
        <v>477</v>
      </c>
      <c r="B3016">
        <v>0</v>
      </c>
    </row>
    <row r="3017" spans="1:2" x14ac:dyDescent="0.25">
      <c r="A3017" t="s">
        <v>799</v>
      </c>
      <c r="B3017">
        <v>0</v>
      </c>
    </row>
    <row r="3018" spans="1:2" x14ac:dyDescent="0.25">
      <c r="A3018" t="s">
        <v>799</v>
      </c>
      <c r="B3018">
        <v>0</v>
      </c>
    </row>
    <row r="3019" spans="1:2" x14ac:dyDescent="0.25">
      <c r="A3019" t="s">
        <v>799</v>
      </c>
      <c r="B3019">
        <v>0</v>
      </c>
    </row>
    <row r="3020" spans="1:2" x14ac:dyDescent="0.25">
      <c r="A3020" t="s">
        <v>799</v>
      </c>
      <c r="B3020">
        <v>0</v>
      </c>
    </row>
    <row r="3021" spans="1:2" x14ac:dyDescent="0.25">
      <c r="A3021" t="s">
        <v>799</v>
      </c>
      <c r="B3021">
        <v>0</v>
      </c>
    </row>
    <row r="3022" spans="1:2" x14ac:dyDescent="0.25">
      <c r="A3022" t="s">
        <v>799</v>
      </c>
      <c r="B3022">
        <v>0</v>
      </c>
    </row>
    <row r="3023" spans="1:2" x14ac:dyDescent="0.25">
      <c r="A3023" t="s">
        <v>799</v>
      </c>
      <c r="B3023">
        <v>0</v>
      </c>
    </row>
    <row r="3024" spans="1:2" x14ac:dyDescent="0.25">
      <c r="A3024" t="s">
        <v>799</v>
      </c>
      <c r="B3024">
        <v>0</v>
      </c>
    </row>
    <row r="3025" spans="1:2" x14ac:dyDescent="0.25">
      <c r="A3025" t="s">
        <v>799</v>
      </c>
      <c r="B3025">
        <v>0</v>
      </c>
    </row>
    <row r="3026" spans="1:2" x14ac:dyDescent="0.25">
      <c r="A3026" t="s">
        <v>799</v>
      </c>
      <c r="B3026">
        <v>0</v>
      </c>
    </row>
    <row r="3027" spans="1:2" x14ac:dyDescent="0.25">
      <c r="A3027" t="s">
        <v>799</v>
      </c>
      <c r="B3027">
        <v>0</v>
      </c>
    </row>
    <row r="3028" spans="1:2" x14ac:dyDescent="0.25">
      <c r="A3028" t="s">
        <v>1199</v>
      </c>
      <c r="B3028">
        <v>0</v>
      </c>
    </row>
    <row r="3029" spans="1:2" x14ac:dyDescent="0.25">
      <c r="A3029" t="s">
        <v>1199</v>
      </c>
      <c r="B3029">
        <v>0</v>
      </c>
    </row>
    <row r="3030" spans="1:2" x14ac:dyDescent="0.25">
      <c r="A3030" t="s">
        <v>1199</v>
      </c>
      <c r="B3030">
        <v>0</v>
      </c>
    </row>
    <row r="3031" spans="1:2" x14ac:dyDescent="0.25">
      <c r="A3031" t="s">
        <v>1199</v>
      </c>
      <c r="B3031">
        <v>0</v>
      </c>
    </row>
    <row r="3032" spans="1:2" x14ac:dyDescent="0.25">
      <c r="A3032" t="s">
        <v>1199</v>
      </c>
      <c r="B3032">
        <v>0</v>
      </c>
    </row>
    <row r="3033" spans="1:2" x14ac:dyDescent="0.25">
      <c r="A3033" t="s">
        <v>477</v>
      </c>
      <c r="B3033">
        <v>0</v>
      </c>
    </row>
    <row r="3034" spans="1:2" x14ac:dyDescent="0.25">
      <c r="A3034" t="s">
        <v>477</v>
      </c>
      <c r="B3034">
        <v>0</v>
      </c>
    </row>
    <row r="3035" spans="1:2" x14ac:dyDescent="0.25">
      <c r="A3035" t="s">
        <v>477</v>
      </c>
      <c r="B3035">
        <v>0</v>
      </c>
    </row>
    <row r="3036" spans="1:2" x14ac:dyDescent="0.25">
      <c r="A3036" t="s">
        <v>477</v>
      </c>
      <c r="B3036">
        <v>0</v>
      </c>
    </row>
    <row r="3037" spans="1:2" x14ac:dyDescent="0.25">
      <c r="A3037" t="s">
        <v>477</v>
      </c>
      <c r="B3037">
        <v>0</v>
      </c>
    </row>
    <row r="3038" spans="1:2" x14ac:dyDescent="0.25">
      <c r="A3038" t="s">
        <v>477</v>
      </c>
      <c r="B3038">
        <v>0</v>
      </c>
    </row>
    <row r="3039" spans="1:2" x14ac:dyDescent="0.25">
      <c r="A3039" t="s">
        <v>477</v>
      </c>
      <c r="B3039">
        <v>0</v>
      </c>
    </row>
    <row r="3040" spans="1:2" x14ac:dyDescent="0.25">
      <c r="A3040" t="s">
        <v>477</v>
      </c>
      <c r="B3040">
        <v>0</v>
      </c>
    </row>
    <row r="3041" spans="1:2" x14ac:dyDescent="0.25">
      <c r="A3041" t="s">
        <v>477</v>
      </c>
      <c r="B3041">
        <v>0</v>
      </c>
    </row>
    <row r="3042" spans="1:2" x14ac:dyDescent="0.25">
      <c r="A3042" t="s">
        <v>477</v>
      </c>
      <c r="B3042">
        <v>0</v>
      </c>
    </row>
    <row r="3043" spans="1:2" x14ac:dyDescent="0.25">
      <c r="A3043" t="s">
        <v>477</v>
      </c>
      <c r="B3043">
        <v>0</v>
      </c>
    </row>
    <row r="3044" spans="1:2" x14ac:dyDescent="0.25">
      <c r="A3044" t="s">
        <v>477</v>
      </c>
      <c r="B3044">
        <v>0</v>
      </c>
    </row>
    <row r="3045" spans="1:2" x14ac:dyDescent="0.25">
      <c r="A3045" t="s">
        <v>477</v>
      </c>
      <c r="B3045">
        <v>0</v>
      </c>
    </row>
    <row r="3046" spans="1:2" x14ac:dyDescent="0.25">
      <c r="A3046" t="s">
        <v>477</v>
      </c>
      <c r="B3046">
        <v>0</v>
      </c>
    </row>
    <row r="3047" spans="1:2" x14ac:dyDescent="0.25">
      <c r="A3047" t="s">
        <v>799</v>
      </c>
      <c r="B3047">
        <v>0</v>
      </c>
    </row>
    <row r="3048" spans="1:2" x14ac:dyDescent="0.25">
      <c r="A3048" t="s">
        <v>799</v>
      </c>
      <c r="B3048">
        <v>0</v>
      </c>
    </row>
    <row r="3049" spans="1:2" x14ac:dyDescent="0.25">
      <c r="A3049" t="s">
        <v>799</v>
      </c>
      <c r="B3049">
        <v>0</v>
      </c>
    </row>
    <row r="3050" spans="1:2" x14ac:dyDescent="0.25">
      <c r="A3050" t="s">
        <v>799</v>
      </c>
      <c r="B3050">
        <v>0</v>
      </c>
    </row>
    <row r="3051" spans="1:2" x14ac:dyDescent="0.25">
      <c r="A3051" t="s">
        <v>799</v>
      </c>
      <c r="B3051">
        <v>0</v>
      </c>
    </row>
    <row r="3052" spans="1:2" x14ac:dyDescent="0.25">
      <c r="A3052" t="s">
        <v>799</v>
      </c>
      <c r="B3052">
        <v>0</v>
      </c>
    </row>
    <row r="3053" spans="1:2" x14ac:dyDescent="0.25">
      <c r="A3053" t="s">
        <v>799</v>
      </c>
      <c r="B3053">
        <v>0</v>
      </c>
    </row>
    <row r="3054" spans="1:2" x14ac:dyDescent="0.25">
      <c r="A3054" t="s">
        <v>799</v>
      </c>
      <c r="B3054">
        <v>0</v>
      </c>
    </row>
    <row r="3055" spans="1:2" x14ac:dyDescent="0.25">
      <c r="A3055" t="s">
        <v>799</v>
      </c>
      <c r="B3055">
        <v>0</v>
      </c>
    </row>
    <row r="3056" spans="1:2" x14ac:dyDescent="0.25">
      <c r="A3056" t="s">
        <v>799</v>
      </c>
      <c r="B3056">
        <v>0</v>
      </c>
    </row>
    <row r="3057" spans="1:2" x14ac:dyDescent="0.25">
      <c r="A3057" t="s">
        <v>799</v>
      </c>
      <c r="B3057">
        <v>0</v>
      </c>
    </row>
    <row r="3058" spans="1:2" x14ac:dyDescent="0.25">
      <c r="A3058" t="s">
        <v>1199</v>
      </c>
      <c r="B3058">
        <v>0</v>
      </c>
    </row>
    <row r="3059" spans="1:2" x14ac:dyDescent="0.25">
      <c r="A3059" t="s">
        <v>1199</v>
      </c>
      <c r="B3059">
        <v>0</v>
      </c>
    </row>
    <row r="3060" spans="1:2" x14ac:dyDescent="0.25">
      <c r="A3060" t="s">
        <v>1199</v>
      </c>
      <c r="B3060">
        <v>0</v>
      </c>
    </row>
    <row r="3061" spans="1:2" x14ac:dyDescent="0.25">
      <c r="A3061" t="s">
        <v>1199</v>
      </c>
      <c r="B3061">
        <v>0</v>
      </c>
    </row>
    <row r="3062" spans="1:2" x14ac:dyDescent="0.25">
      <c r="A3062" t="s">
        <v>1199</v>
      </c>
      <c r="B3062">
        <v>0</v>
      </c>
    </row>
    <row r="3063" spans="1:2" x14ac:dyDescent="0.25">
      <c r="A3063" t="s">
        <v>357</v>
      </c>
      <c r="B3063">
        <v>0</v>
      </c>
    </row>
    <row r="3064" spans="1:2" x14ac:dyDescent="0.25">
      <c r="A3064" t="s">
        <v>357</v>
      </c>
      <c r="B3064">
        <v>0</v>
      </c>
    </row>
    <row r="3065" spans="1:2" x14ac:dyDescent="0.25">
      <c r="A3065" t="s">
        <v>357</v>
      </c>
      <c r="B3065">
        <v>0</v>
      </c>
    </row>
    <row r="3066" spans="1:2" x14ac:dyDescent="0.25">
      <c r="A3066" t="s">
        <v>357</v>
      </c>
      <c r="B3066">
        <v>0</v>
      </c>
    </row>
    <row r="3067" spans="1:2" x14ac:dyDescent="0.25">
      <c r="A3067" t="s">
        <v>357</v>
      </c>
      <c r="B3067">
        <v>0</v>
      </c>
    </row>
    <row r="3068" spans="1:2" x14ac:dyDescent="0.25">
      <c r="A3068" t="s">
        <v>357</v>
      </c>
      <c r="B3068">
        <v>0</v>
      </c>
    </row>
    <row r="3069" spans="1:2" x14ac:dyDescent="0.25">
      <c r="A3069" t="s">
        <v>357</v>
      </c>
      <c r="B3069">
        <v>0</v>
      </c>
    </row>
    <row r="3070" spans="1:2" x14ac:dyDescent="0.25">
      <c r="A3070" t="s">
        <v>357</v>
      </c>
      <c r="B3070">
        <v>0</v>
      </c>
    </row>
    <row r="3071" spans="1:2" x14ac:dyDescent="0.25">
      <c r="A3071" t="s">
        <v>357</v>
      </c>
      <c r="B3071">
        <v>0</v>
      </c>
    </row>
    <row r="3072" spans="1:2" x14ac:dyDescent="0.25">
      <c r="A3072" t="s">
        <v>357</v>
      </c>
      <c r="B3072">
        <v>0</v>
      </c>
    </row>
    <row r="3073" spans="1:2" x14ac:dyDescent="0.25">
      <c r="A3073" t="s">
        <v>357</v>
      </c>
      <c r="B3073">
        <v>0</v>
      </c>
    </row>
    <row r="3074" spans="1:2" x14ac:dyDescent="0.25">
      <c r="A3074" t="s">
        <v>357</v>
      </c>
      <c r="B3074">
        <v>0</v>
      </c>
    </row>
    <row r="3075" spans="1:2" x14ac:dyDescent="0.25">
      <c r="A3075" t="s">
        <v>1231</v>
      </c>
      <c r="B3075">
        <v>1</v>
      </c>
    </row>
    <row r="3076" spans="1:2" x14ac:dyDescent="0.25">
      <c r="A3076" t="s">
        <v>1231</v>
      </c>
      <c r="B3076">
        <v>1</v>
      </c>
    </row>
    <row r="3077" spans="1:2" x14ac:dyDescent="0.25">
      <c r="A3077" t="s">
        <v>1506</v>
      </c>
      <c r="B3077">
        <v>0</v>
      </c>
    </row>
    <row r="3078" spans="1:2" x14ac:dyDescent="0.25">
      <c r="A3078" t="s">
        <v>1506</v>
      </c>
      <c r="B3078">
        <v>0</v>
      </c>
    </row>
    <row r="3079" spans="1:2" x14ac:dyDescent="0.25">
      <c r="A3079" t="s">
        <v>1506</v>
      </c>
      <c r="B3079">
        <v>0</v>
      </c>
    </row>
    <row r="3080" spans="1:2" x14ac:dyDescent="0.25">
      <c r="A3080" t="s">
        <v>1506</v>
      </c>
      <c r="B3080">
        <v>0</v>
      </c>
    </row>
    <row r="3081" spans="1:2" x14ac:dyDescent="0.25">
      <c r="A3081" t="s">
        <v>1506</v>
      </c>
      <c r="B3081">
        <v>0</v>
      </c>
    </row>
    <row r="3082" spans="1:2" x14ac:dyDescent="0.25">
      <c r="A3082" t="s">
        <v>1506</v>
      </c>
      <c r="B3082">
        <v>0</v>
      </c>
    </row>
    <row r="3083" spans="1:2" x14ac:dyDescent="0.25">
      <c r="A3083" t="s">
        <v>1506</v>
      </c>
      <c r="B3083">
        <v>0</v>
      </c>
    </row>
    <row r="3084" spans="1:2" x14ac:dyDescent="0.25">
      <c r="A3084" t="s">
        <v>1506</v>
      </c>
      <c r="B3084">
        <v>0</v>
      </c>
    </row>
    <row r="3085" spans="1:2" x14ac:dyDescent="0.25">
      <c r="A3085" t="s">
        <v>1506</v>
      </c>
      <c r="B3085">
        <v>0</v>
      </c>
    </row>
    <row r="3086" spans="1:2" x14ac:dyDescent="0.25">
      <c r="A3086" t="s">
        <v>1506</v>
      </c>
      <c r="B3086">
        <v>0</v>
      </c>
    </row>
    <row r="3087" spans="1:2" x14ac:dyDescent="0.25">
      <c r="A3087" t="s">
        <v>1506</v>
      </c>
      <c r="B3087">
        <v>0</v>
      </c>
    </row>
    <row r="3088" spans="1:2" x14ac:dyDescent="0.25">
      <c r="A3088" t="s">
        <v>1506</v>
      </c>
      <c r="B3088">
        <v>0</v>
      </c>
    </row>
    <row r="3089" spans="1:2" x14ac:dyDescent="0.25">
      <c r="A3089" t="s">
        <v>1506</v>
      </c>
      <c r="B3089">
        <v>0</v>
      </c>
    </row>
    <row r="3090" spans="1:2" x14ac:dyDescent="0.25">
      <c r="A3090" t="s">
        <v>1506</v>
      </c>
      <c r="B3090">
        <v>0</v>
      </c>
    </row>
    <row r="3091" spans="1:2" x14ac:dyDescent="0.25">
      <c r="A3091" t="s">
        <v>1506</v>
      </c>
      <c r="B3091">
        <v>0</v>
      </c>
    </row>
    <row r="3092" spans="1:2" x14ac:dyDescent="0.25">
      <c r="A3092" t="s">
        <v>799</v>
      </c>
      <c r="B3092">
        <v>0</v>
      </c>
    </row>
    <row r="3093" spans="1:2" x14ac:dyDescent="0.25">
      <c r="A3093" t="s">
        <v>799</v>
      </c>
      <c r="B3093">
        <v>0</v>
      </c>
    </row>
    <row r="3094" spans="1:2" x14ac:dyDescent="0.25">
      <c r="A3094" t="s">
        <v>799</v>
      </c>
      <c r="B3094">
        <v>0</v>
      </c>
    </row>
    <row r="3095" spans="1:2" x14ac:dyDescent="0.25">
      <c r="A3095" t="s">
        <v>799</v>
      </c>
      <c r="B3095">
        <v>0</v>
      </c>
    </row>
    <row r="3096" spans="1:2" x14ac:dyDescent="0.25">
      <c r="A3096" t="s">
        <v>799</v>
      </c>
      <c r="B3096">
        <v>0</v>
      </c>
    </row>
    <row r="3097" spans="1:2" x14ac:dyDescent="0.25">
      <c r="A3097" t="s">
        <v>799</v>
      </c>
      <c r="B3097">
        <v>0</v>
      </c>
    </row>
    <row r="3098" spans="1:2" x14ac:dyDescent="0.25">
      <c r="A3098" t="s">
        <v>799</v>
      </c>
      <c r="B3098">
        <v>0</v>
      </c>
    </row>
    <row r="3099" spans="1:2" x14ac:dyDescent="0.25">
      <c r="A3099" t="s">
        <v>799</v>
      </c>
      <c r="B3099">
        <v>0</v>
      </c>
    </row>
    <row r="3100" spans="1:2" x14ac:dyDescent="0.25">
      <c r="A3100" t="s">
        <v>799</v>
      </c>
      <c r="B3100">
        <v>0</v>
      </c>
    </row>
    <row r="3101" spans="1:2" x14ac:dyDescent="0.25">
      <c r="A3101" t="s">
        <v>799</v>
      </c>
      <c r="B3101">
        <v>0</v>
      </c>
    </row>
    <row r="3102" spans="1:2" x14ac:dyDescent="0.25">
      <c r="A3102" t="s">
        <v>799</v>
      </c>
      <c r="B3102">
        <v>0</v>
      </c>
    </row>
    <row r="3103" spans="1:2" x14ac:dyDescent="0.25">
      <c r="A3103" t="s">
        <v>357</v>
      </c>
      <c r="B3103">
        <v>0</v>
      </c>
    </row>
    <row r="3104" spans="1:2" x14ac:dyDescent="0.25">
      <c r="A3104" t="s">
        <v>357</v>
      </c>
      <c r="B3104">
        <v>0</v>
      </c>
    </row>
    <row r="3105" spans="1:2" x14ac:dyDescent="0.25">
      <c r="A3105" t="s">
        <v>357</v>
      </c>
      <c r="B3105">
        <v>0</v>
      </c>
    </row>
    <row r="3106" spans="1:2" x14ac:dyDescent="0.25">
      <c r="A3106" t="s">
        <v>357</v>
      </c>
      <c r="B3106">
        <v>0</v>
      </c>
    </row>
    <row r="3107" spans="1:2" x14ac:dyDescent="0.25">
      <c r="A3107" t="s">
        <v>357</v>
      </c>
      <c r="B3107">
        <v>0</v>
      </c>
    </row>
    <row r="3108" spans="1:2" x14ac:dyDescent="0.25">
      <c r="A3108" t="s">
        <v>357</v>
      </c>
      <c r="B3108">
        <v>0</v>
      </c>
    </row>
    <row r="3109" spans="1:2" x14ac:dyDescent="0.25">
      <c r="A3109" t="s">
        <v>357</v>
      </c>
      <c r="B3109">
        <v>0</v>
      </c>
    </row>
    <row r="3110" spans="1:2" x14ac:dyDescent="0.25">
      <c r="A3110" t="s">
        <v>357</v>
      </c>
      <c r="B3110">
        <v>0</v>
      </c>
    </row>
    <row r="3111" spans="1:2" x14ac:dyDescent="0.25">
      <c r="A3111" t="s">
        <v>357</v>
      </c>
      <c r="B3111">
        <v>0</v>
      </c>
    </row>
    <row r="3112" spans="1:2" x14ac:dyDescent="0.25">
      <c r="A3112" t="s">
        <v>357</v>
      </c>
      <c r="B3112">
        <v>0</v>
      </c>
    </row>
    <row r="3113" spans="1:2" x14ac:dyDescent="0.25">
      <c r="A3113" t="s">
        <v>357</v>
      </c>
      <c r="B3113">
        <v>0</v>
      </c>
    </row>
    <row r="3114" spans="1:2" x14ac:dyDescent="0.25">
      <c r="A3114" t="s">
        <v>357</v>
      </c>
      <c r="B3114">
        <v>0</v>
      </c>
    </row>
    <row r="3115" spans="1:2" x14ac:dyDescent="0.25">
      <c r="A3115" t="s">
        <v>799</v>
      </c>
      <c r="B3115">
        <v>1</v>
      </c>
    </row>
    <row r="3116" spans="1:2" x14ac:dyDescent="0.25">
      <c r="A3116" t="s">
        <v>799</v>
      </c>
      <c r="B3116">
        <v>1</v>
      </c>
    </row>
    <row r="3117" spans="1:2" x14ac:dyDescent="0.25">
      <c r="A3117" t="s">
        <v>799</v>
      </c>
      <c r="B3117">
        <v>1</v>
      </c>
    </row>
    <row r="3118" spans="1:2" x14ac:dyDescent="0.25">
      <c r="A3118" t="s">
        <v>799</v>
      </c>
      <c r="B3118">
        <v>1</v>
      </c>
    </row>
    <row r="3119" spans="1:2" x14ac:dyDescent="0.25">
      <c r="A3119" t="s">
        <v>799</v>
      </c>
      <c r="B3119">
        <v>1</v>
      </c>
    </row>
    <row r="3120" spans="1:2" x14ac:dyDescent="0.25">
      <c r="A3120" t="s">
        <v>799</v>
      </c>
      <c r="B3120">
        <v>1</v>
      </c>
    </row>
    <row r="3121" spans="1:2" x14ac:dyDescent="0.25">
      <c r="A3121" t="s">
        <v>799</v>
      </c>
      <c r="B3121">
        <v>1</v>
      </c>
    </row>
    <row r="3122" spans="1:2" x14ac:dyDescent="0.25">
      <c r="A3122" t="s">
        <v>799</v>
      </c>
      <c r="B3122">
        <v>1</v>
      </c>
    </row>
    <row r="3123" spans="1:2" x14ac:dyDescent="0.25">
      <c r="A3123" t="s">
        <v>799</v>
      </c>
      <c r="B3123">
        <v>1</v>
      </c>
    </row>
    <row r="3124" spans="1:2" x14ac:dyDescent="0.25">
      <c r="A3124" t="s">
        <v>799</v>
      </c>
      <c r="B3124">
        <v>1</v>
      </c>
    </row>
    <row r="3125" spans="1:2" x14ac:dyDescent="0.25">
      <c r="A3125" t="s">
        <v>799</v>
      </c>
      <c r="B3125">
        <v>1</v>
      </c>
    </row>
    <row r="3126" spans="1:2" x14ac:dyDescent="0.25">
      <c r="A3126" t="s">
        <v>799</v>
      </c>
      <c r="B3126">
        <v>1</v>
      </c>
    </row>
    <row r="3127" spans="1:2" x14ac:dyDescent="0.25">
      <c r="A3127" t="s">
        <v>799</v>
      </c>
      <c r="B3127">
        <v>1</v>
      </c>
    </row>
    <row r="3128" spans="1:2" x14ac:dyDescent="0.25">
      <c r="A3128" t="s">
        <v>799</v>
      </c>
      <c r="B3128">
        <v>1</v>
      </c>
    </row>
    <row r="3129" spans="1:2" x14ac:dyDescent="0.25">
      <c r="A3129" t="s">
        <v>799</v>
      </c>
      <c r="B3129">
        <v>1</v>
      </c>
    </row>
    <row r="3130" spans="1:2" x14ac:dyDescent="0.25">
      <c r="A3130" t="s">
        <v>799</v>
      </c>
      <c r="B3130">
        <v>1</v>
      </c>
    </row>
    <row r="3131" spans="1:2" x14ac:dyDescent="0.25">
      <c r="A3131" t="s">
        <v>799</v>
      </c>
      <c r="B3131">
        <v>1</v>
      </c>
    </row>
    <row r="3132" spans="1:2" x14ac:dyDescent="0.25">
      <c r="A3132" t="s">
        <v>799</v>
      </c>
      <c r="B3132">
        <v>1</v>
      </c>
    </row>
    <row r="3133" spans="1:2" x14ac:dyDescent="0.25">
      <c r="A3133" t="s">
        <v>799</v>
      </c>
      <c r="B3133">
        <v>1</v>
      </c>
    </row>
    <row r="3134" spans="1:2" x14ac:dyDescent="0.25">
      <c r="A3134" t="s">
        <v>799</v>
      </c>
      <c r="B3134">
        <v>1</v>
      </c>
    </row>
    <row r="3135" spans="1:2" x14ac:dyDescent="0.25">
      <c r="A3135" t="s">
        <v>799</v>
      </c>
      <c r="B3135">
        <v>1</v>
      </c>
    </row>
    <row r="3136" spans="1:2" x14ac:dyDescent="0.25">
      <c r="A3136" t="s">
        <v>799</v>
      </c>
      <c r="B3136">
        <v>1</v>
      </c>
    </row>
    <row r="3137" spans="1:2" x14ac:dyDescent="0.25">
      <c r="A3137" t="s">
        <v>1199</v>
      </c>
      <c r="B3137">
        <v>0</v>
      </c>
    </row>
    <row r="3138" spans="1:2" x14ac:dyDescent="0.25">
      <c r="A3138" t="s">
        <v>1199</v>
      </c>
      <c r="B3138">
        <v>0</v>
      </c>
    </row>
    <row r="3139" spans="1:2" x14ac:dyDescent="0.25">
      <c r="A3139" t="s">
        <v>1199</v>
      </c>
      <c r="B3139">
        <v>0</v>
      </c>
    </row>
    <row r="3140" spans="1:2" x14ac:dyDescent="0.25">
      <c r="A3140" t="s">
        <v>1199</v>
      </c>
      <c r="B3140">
        <v>0</v>
      </c>
    </row>
    <row r="3141" spans="1:2" x14ac:dyDescent="0.25">
      <c r="A3141" t="s">
        <v>1199</v>
      </c>
      <c r="B3141">
        <v>0</v>
      </c>
    </row>
    <row r="3142" spans="1:2" x14ac:dyDescent="0.25">
      <c r="A3142" t="s">
        <v>1199</v>
      </c>
      <c r="B3142">
        <v>0</v>
      </c>
    </row>
    <row r="3143" spans="1:2" x14ac:dyDescent="0.25">
      <c r="A3143" t="s">
        <v>1199</v>
      </c>
      <c r="B3143">
        <v>0</v>
      </c>
    </row>
    <row r="3144" spans="1:2" x14ac:dyDescent="0.25">
      <c r="A3144" t="s">
        <v>1199</v>
      </c>
      <c r="B3144">
        <v>0</v>
      </c>
    </row>
    <row r="3145" spans="1:2" x14ac:dyDescent="0.25">
      <c r="A3145" t="s">
        <v>1199</v>
      </c>
      <c r="B3145">
        <v>0</v>
      </c>
    </row>
    <row r="3146" spans="1:2" x14ac:dyDescent="0.25">
      <c r="A3146" t="s">
        <v>1199</v>
      </c>
      <c r="B3146">
        <v>0</v>
      </c>
    </row>
    <row r="3147" spans="1:2" x14ac:dyDescent="0.25">
      <c r="A3147" t="s">
        <v>757</v>
      </c>
      <c r="B3147">
        <v>0</v>
      </c>
    </row>
    <row r="3148" spans="1:2" x14ac:dyDescent="0.25">
      <c r="A3148" t="s">
        <v>757</v>
      </c>
      <c r="B3148">
        <v>0</v>
      </c>
    </row>
    <row r="3149" spans="1:2" x14ac:dyDescent="0.25">
      <c r="A3149" t="s">
        <v>757</v>
      </c>
      <c r="B3149">
        <v>0</v>
      </c>
    </row>
    <row r="3150" spans="1:2" x14ac:dyDescent="0.25">
      <c r="A3150" t="s">
        <v>757</v>
      </c>
      <c r="B3150">
        <v>0</v>
      </c>
    </row>
    <row r="3151" spans="1:2" x14ac:dyDescent="0.25">
      <c r="A3151" t="s">
        <v>757</v>
      </c>
      <c r="B3151">
        <v>0</v>
      </c>
    </row>
    <row r="3152" spans="1:2" x14ac:dyDescent="0.25">
      <c r="A3152" t="s">
        <v>757</v>
      </c>
      <c r="B3152">
        <v>0</v>
      </c>
    </row>
    <row r="3153" spans="1:2" x14ac:dyDescent="0.25">
      <c r="A3153" t="s">
        <v>757</v>
      </c>
      <c r="B3153">
        <v>0</v>
      </c>
    </row>
    <row r="3154" spans="1:2" x14ac:dyDescent="0.25">
      <c r="A3154" t="s">
        <v>757</v>
      </c>
      <c r="B3154">
        <v>0</v>
      </c>
    </row>
    <row r="3155" spans="1:2" x14ac:dyDescent="0.25">
      <c r="A3155" t="s">
        <v>757</v>
      </c>
      <c r="B3155">
        <v>0</v>
      </c>
    </row>
    <row r="3156" spans="1:2" x14ac:dyDescent="0.25">
      <c r="A3156" t="s">
        <v>757</v>
      </c>
      <c r="B3156">
        <v>0</v>
      </c>
    </row>
    <row r="3157" spans="1:2" x14ac:dyDescent="0.25">
      <c r="A3157" t="s">
        <v>757</v>
      </c>
      <c r="B3157">
        <v>0</v>
      </c>
    </row>
    <row r="3158" spans="1:2" x14ac:dyDescent="0.25">
      <c r="A3158" t="s">
        <v>757</v>
      </c>
      <c r="B3158">
        <v>0</v>
      </c>
    </row>
    <row r="3159" spans="1:2" x14ac:dyDescent="0.25">
      <c r="A3159" t="s">
        <v>1231</v>
      </c>
      <c r="B3159">
        <v>0</v>
      </c>
    </row>
    <row r="3160" spans="1:2" x14ac:dyDescent="0.25">
      <c r="A3160" t="s">
        <v>799</v>
      </c>
      <c r="B3160">
        <v>0</v>
      </c>
    </row>
    <row r="3161" spans="1:2" x14ac:dyDescent="0.25">
      <c r="A3161" t="s">
        <v>799</v>
      </c>
      <c r="B3161">
        <v>0</v>
      </c>
    </row>
    <row r="3162" spans="1:2" x14ac:dyDescent="0.25">
      <c r="A3162" t="s">
        <v>799</v>
      </c>
      <c r="B3162">
        <v>0</v>
      </c>
    </row>
    <row r="3163" spans="1:2" x14ac:dyDescent="0.25">
      <c r="A3163" t="s">
        <v>799</v>
      </c>
      <c r="B3163">
        <v>0</v>
      </c>
    </row>
    <row r="3164" spans="1:2" x14ac:dyDescent="0.25">
      <c r="A3164" t="s">
        <v>799</v>
      </c>
      <c r="B3164">
        <v>0</v>
      </c>
    </row>
    <row r="3165" spans="1:2" x14ac:dyDescent="0.25">
      <c r="A3165" t="s">
        <v>799</v>
      </c>
      <c r="B3165">
        <v>0</v>
      </c>
    </row>
    <row r="3166" spans="1:2" x14ac:dyDescent="0.25">
      <c r="A3166" t="s">
        <v>799</v>
      </c>
      <c r="B3166">
        <v>0</v>
      </c>
    </row>
    <row r="3167" spans="1:2" x14ac:dyDescent="0.25">
      <c r="A3167" t="s">
        <v>799</v>
      </c>
      <c r="B3167">
        <v>0</v>
      </c>
    </row>
    <row r="3168" spans="1:2" x14ac:dyDescent="0.25">
      <c r="A3168" t="s">
        <v>799</v>
      </c>
      <c r="B3168">
        <v>0</v>
      </c>
    </row>
    <row r="3169" spans="1:2" x14ac:dyDescent="0.25">
      <c r="A3169" t="s">
        <v>799</v>
      </c>
      <c r="B3169">
        <v>0</v>
      </c>
    </row>
    <row r="3170" spans="1:2" x14ac:dyDescent="0.25">
      <c r="A3170" t="s">
        <v>799</v>
      </c>
      <c r="B3170">
        <v>0</v>
      </c>
    </row>
    <row r="3171" spans="1:2" x14ac:dyDescent="0.25">
      <c r="A3171" t="s">
        <v>1199</v>
      </c>
      <c r="B3171">
        <v>0</v>
      </c>
    </row>
    <row r="3172" spans="1:2" x14ac:dyDescent="0.25">
      <c r="A3172" t="s">
        <v>1199</v>
      </c>
      <c r="B3172">
        <v>0</v>
      </c>
    </row>
    <row r="3173" spans="1:2" x14ac:dyDescent="0.25">
      <c r="A3173" t="s">
        <v>1199</v>
      </c>
      <c r="B3173">
        <v>0</v>
      </c>
    </row>
    <row r="3174" spans="1:2" x14ac:dyDescent="0.25">
      <c r="A3174" t="s">
        <v>1199</v>
      </c>
      <c r="B3174">
        <v>0</v>
      </c>
    </row>
    <row r="3175" spans="1:2" x14ac:dyDescent="0.25">
      <c r="A3175" t="s">
        <v>1199</v>
      </c>
      <c r="B3175">
        <v>0</v>
      </c>
    </row>
    <row r="3176" spans="1:2" x14ac:dyDescent="0.25">
      <c r="A3176" t="s">
        <v>1506</v>
      </c>
      <c r="B3176">
        <v>0</v>
      </c>
    </row>
    <row r="3177" spans="1:2" x14ac:dyDescent="0.25">
      <c r="A3177" t="s">
        <v>1506</v>
      </c>
      <c r="B3177">
        <v>0</v>
      </c>
    </row>
    <row r="3178" spans="1:2" x14ac:dyDescent="0.25">
      <c r="A3178" t="s">
        <v>1506</v>
      </c>
      <c r="B3178">
        <v>0</v>
      </c>
    </row>
    <row r="3179" spans="1:2" x14ac:dyDescent="0.25">
      <c r="A3179" t="s">
        <v>1506</v>
      </c>
      <c r="B3179">
        <v>0</v>
      </c>
    </row>
    <row r="3180" spans="1:2" x14ac:dyDescent="0.25">
      <c r="A3180" t="s">
        <v>1506</v>
      </c>
      <c r="B3180">
        <v>0</v>
      </c>
    </row>
    <row r="3181" spans="1:2" x14ac:dyDescent="0.25">
      <c r="A3181" t="s">
        <v>1506</v>
      </c>
      <c r="B3181">
        <v>0</v>
      </c>
    </row>
    <row r="3182" spans="1:2" x14ac:dyDescent="0.25">
      <c r="A3182" t="s">
        <v>1506</v>
      </c>
      <c r="B3182">
        <v>0</v>
      </c>
    </row>
    <row r="3183" spans="1:2" x14ac:dyDescent="0.25">
      <c r="A3183" t="s">
        <v>1506</v>
      </c>
      <c r="B3183">
        <v>0</v>
      </c>
    </row>
    <row r="3184" spans="1:2" x14ac:dyDescent="0.25">
      <c r="A3184" t="s">
        <v>1506</v>
      </c>
      <c r="B3184">
        <v>0</v>
      </c>
    </row>
    <row r="3185" spans="1:2" x14ac:dyDescent="0.25">
      <c r="A3185" t="s">
        <v>1506</v>
      </c>
      <c r="B3185">
        <v>0</v>
      </c>
    </row>
    <row r="3186" spans="1:2" x14ac:dyDescent="0.25">
      <c r="A3186" t="s">
        <v>1506</v>
      </c>
      <c r="B3186">
        <v>0</v>
      </c>
    </row>
    <row r="3187" spans="1:2" x14ac:dyDescent="0.25">
      <c r="A3187" t="s">
        <v>1506</v>
      </c>
      <c r="B3187">
        <v>0</v>
      </c>
    </row>
    <row r="3188" spans="1:2" x14ac:dyDescent="0.25">
      <c r="A3188" t="s">
        <v>1506</v>
      </c>
      <c r="B3188">
        <v>0</v>
      </c>
    </row>
    <row r="3189" spans="1:2" x14ac:dyDescent="0.25">
      <c r="A3189" t="s">
        <v>1506</v>
      </c>
      <c r="B3189">
        <v>0</v>
      </c>
    </row>
    <row r="3190" spans="1:2" x14ac:dyDescent="0.25">
      <c r="A3190" t="s">
        <v>1506</v>
      </c>
      <c r="B3190">
        <v>0</v>
      </c>
    </row>
    <row r="3191" spans="1:2" x14ac:dyDescent="0.25">
      <c r="A3191" t="s">
        <v>1231</v>
      </c>
      <c r="B3191">
        <v>0</v>
      </c>
    </row>
    <row r="3192" spans="1:2" x14ac:dyDescent="0.25">
      <c r="A3192" t="s">
        <v>1231</v>
      </c>
      <c r="B3192">
        <v>0</v>
      </c>
    </row>
    <row r="3193" spans="1:2" x14ac:dyDescent="0.25">
      <c r="A3193" t="s">
        <v>1231</v>
      </c>
      <c r="B3193">
        <v>1</v>
      </c>
    </row>
    <row r="3194" spans="1:2" x14ac:dyDescent="0.25">
      <c r="A3194" t="s">
        <v>1231</v>
      </c>
      <c r="B3194">
        <v>1</v>
      </c>
    </row>
    <row r="3195" spans="1:2" x14ac:dyDescent="0.25">
      <c r="A3195" t="s">
        <v>1231</v>
      </c>
      <c r="B3195">
        <v>0</v>
      </c>
    </row>
    <row r="3196" spans="1:2" x14ac:dyDescent="0.25">
      <c r="A3196" t="s">
        <v>477</v>
      </c>
      <c r="B3196">
        <v>3</v>
      </c>
    </row>
    <row r="3197" spans="1:2" x14ac:dyDescent="0.25">
      <c r="A3197" t="s">
        <v>477</v>
      </c>
      <c r="B3197">
        <v>3</v>
      </c>
    </row>
    <row r="3198" spans="1:2" x14ac:dyDescent="0.25">
      <c r="A3198" t="s">
        <v>477</v>
      </c>
      <c r="B3198">
        <v>3</v>
      </c>
    </row>
    <row r="3199" spans="1:2" x14ac:dyDescent="0.25">
      <c r="A3199" t="s">
        <v>477</v>
      </c>
      <c r="B3199">
        <v>3</v>
      </c>
    </row>
    <row r="3200" spans="1:2" x14ac:dyDescent="0.25">
      <c r="A3200" t="s">
        <v>477</v>
      </c>
      <c r="B3200">
        <v>3</v>
      </c>
    </row>
    <row r="3201" spans="1:2" x14ac:dyDescent="0.25">
      <c r="A3201" t="s">
        <v>477</v>
      </c>
      <c r="B3201">
        <v>3</v>
      </c>
    </row>
    <row r="3202" spans="1:2" x14ac:dyDescent="0.25">
      <c r="A3202" t="s">
        <v>477</v>
      </c>
      <c r="B3202">
        <v>3</v>
      </c>
    </row>
    <row r="3203" spans="1:2" x14ac:dyDescent="0.25">
      <c r="A3203" t="s">
        <v>477</v>
      </c>
      <c r="B3203">
        <v>3</v>
      </c>
    </row>
    <row r="3204" spans="1:2" x14ac:dyDescent="0.25">
      <c r="A3204" t="s">
        <v>477</v>
      </c>
      <c r="B3204">
        <v>3</v>
      </c>
    </row>
    <row r="3205" spans="1:2" x14ac:dyDescent="0.25">
      <c r="A3205" t="s">
        <v>477</v>
      </c>
      <c r="B3205">
        <v>3</v>
      </c>
    </row>
    <row r="3206" spans="1:2" x14ac:dyDescent="0.25">
      <c r="A3206" t="s">
        <v>477</v>
      </c>
      <c r="B3206">
        <v>3</v>
      </c>
    </row>
    <row r="3207" spans="1:2" x14ac:dyDescent="0.25">
      <c r="A3207" t="s">
        <v>477</v>
      </c>
      <c r="B3207">
        <v>3</v>
      </c>
    </row>
    <row r="3208" spans="1:2" x14ac:dyDescent="0.25">
      <c r="A3208" t="s">
        <v>477</v>
      </c>
      <c r="B3208">
        <v>3</v>
      </c>
    </row>
    <row r="3209" spans="1:2" x14ac:dyDescent="0.25">
      <c r="A3209" t="s">
        <v>477</v>
      </c>
      <c r="B3209">
        <v>3</v>
      </c>
    </row>
    <row r="3210" spans="1:2" x14ac:dyDescent="0.25">
      <c r="A3210" t="s">
        <v>477</v>
      </c>
      <c r="B3210">
        <v>3</v>
      </c>
    </row>
    <row r="3211" spans="1:2" x14ac:dyDescent="0.25">
      <c r="A3211" t="s">
        <v>477</v>
      </c>
      <c r="B3211">
        <v>3</v>
      </c>
    </row>
    <row r="3212" spans="1:2" x14ac:dyDescent="0.25">
      <c r="A3212" t="s">
        <v>477</v>
      </c>
      <c r="B3212">
        <v>3</v>
      </c>
    </row>
    <row r="3213" spans="1:2" x14ac:dyDescent="0.25">
      <c r="A3213" t="s">
        <v>477</v>
      </c>
      <c r="B3213">
        <v>3</v>
      </c>
    </row>
    <row r="3214" spans="1:2" x14ac:dyDescent="0.25">
      <c r="A3214" t="s">
        <v>477</v>
      </c>
      <c r="B3214">
        <v>3</v>
      </c>
    </row>
    <row r="3215" spans="1:2" x14ac:dyDescent="0.25">
      <c r="A3215" t="s">
        <v>477</v>
      </c>
      <c r="B3215">
        <v>3</v>
      </c>
    </row>
    <row r="3216" spans="1:2" x14ac:dyDescent="0.25">
      <c r="A3216" t="s">
        <v>477</v>
      </c>
      <c r="B3216">
        <v>3</v>
      </c>
    </row>
    <row r="3217" spans="1:2" x14ac:dyDescent="0.25">
      <c r="A3217" t="s">
        <v>477</v>
      </c>
      <c r="B3217">
        <v>3</v>
      </c>
    </row>
    <row r="3218" spans="1:2" x14ac:dyDescent="0.25">
      <c r="A3218" t="s">
        <v>477</v>
      </c>
      <c r="B3218">
        <v>3</v>
      </c>
    </row>
    <row r="3219" spans="1:2" x14ac:dyDescent="0.25">
      <c r="A3219" t="s">
        <v>477</v>
      </c>
      <c r="B3219">
        <v>3</v>
      </c>
    </row>
    <row r="3220" spans="1:2" x14ac:dyDescent="0.25">
      <c r="A3220" t="s">
        <v>477</v>
      </c>
      <c r="B3220">
        <v>3</v>
      </c>
    </row>
    <row r="3221" spans="1:2" x14ac:dyDescent="0.25">
      <c r="A3221" t="s">
        <v>477</v>
      </c>
      <c r="B3221">
        <v>3</v>
      </c>
    </row>
    <row r="3222" spans="1:2" x14ac:dyDescent="0.25">
      <c r="A3222" t="s">
        <v>477</v>
      </c>
      <c r="B3222">
        <v>3</v>
      </c>
    </row>
    <row r="3223" spans="1:2" x14ac:dyDescent="0.25">
      <c r="A3223" t="s">
        <v>477</v>
      </c>
      <c r="B3223">
        <v>3</v>
      </c>
    </row>
    <row r="3224" spans="1:2" x14ac:dyDescent="0.25">
      <c r="A3224" t="s">
        <v>477</v>
      </c>
      <c r="B3224">
        <v>3</v>
      </c>
    </row>
    <row r="3225" spans="1:2" x14ac:dyDescent="0.25">
      <c r="A3225" t="s">
        <v>477</v>
      </c>
      <c r="B3225">
        <v>3</v>
      </c>
    </row>
    <row r="3226" spans="1:2" x14ac:dyDescent="0.25">
      <c r="A3226" t="s">
        <v>477</v>
      </c>
      <c r="B3226">
        <v>3</v>
      </c>
    </row>
    <row r="3227" spans="1:2" x14ac:dyDescent="0.25">
      <c r="A3227" t="s">
        <v>477</v>
      </c>
      <c r="B3227">
        <v>3</v>
      </c>
    </row>
    <row r="3228" spans="1:2" x14ac:dyDescent="0.25">
      <c r="A3228" t="s">
        <v>477</v>
      </c>
      <c r="B3228">
        <v>3</v>
      </c>
    </row>
    <row r="3229" spans="1:2" x14ac:dyDescent="0.25">
      <c r="A3229" t="s">
        <v>477</v>
      </c>
      <c r="B3229">
        <v>3</v>
      </c>
    </row>
    <row r="3230" spans="1:2" x14ac:dyDescent="0.25">
      <c r="A3230" t="s">
        <v>477</v>
      </c>
      <c r="B3230">
        <v>3</v>
      </c>
    </row>
    <row r="3231" spans="1:2" x14ac:dyDescent="0.25">
      <c r="A3231" t="s">
        <v>477</v>
      </c>
      <c r="B3231">
        <v>3</v>
      </c>
    </row>
    <row r="3232" spans="1:2" x14ac:dyDescent="0.25">
      <c r="A3232" t="s">
        <v>477</v>
      </c>
      <c r="B3232">
        <v>3</v>
      </c>
    </row>
    <row r="3233" spans="1:2" x14ac:dyDescent="0.25">
      <c r="A3233" t="s">
        <v>477</v>
      </c>
      <c r="B3233">
        <v>3</v>
      </c>
    </row>
    <row r="3234" spans="1:2" x14ac:dyDescent="0.25">
      <c r="A3234" t="s">
        <v>477</v>
      </c>
      <c r="B3234">
        <v>3</v>
      </c>
    </row>
    <row r="3235" spans="1:2" x14ac:dyDescent="0.25">
      <c r="A3235" t="s">
        <v>477</v>
      </c>
      <c r="B3235">
        <v>3</v>
      </c>
    </row>
    <row r="3236" spans="1:2" x14ac:dyDescent="0.25">
      <c r="A3236" t="s">
        <v>477</v>
      </c>
      <c r="B3236">
        <v>3</v>
      </c>
    </row>
    <row r="3237" spans="1:2" x14ac:dyDescent="0.25">
      <c r="A3237" t="s">
        <v>477</v>
      </c>
      <c r="B3237">
        <v>3</v>
      </c>
    </row>
    <row r="3238" spans="1:2" x14ac:dyDescent="0.25">
      <c r="A3238" t="s">
        <v>799</v>
      </c>
      <c r="B3238">
        <v>1</v>
      </c>
    </row>
    <row r="3239" spans="1:2" x14ac:dyDescent="0.25">
      <c r="A3239" t="s">
        <v>799</v>
      </c>
      <c r="B3239">
        <v>1</v>
      </c>
    </row>
    <row r="3240" spans="1:2" x14ac:dyDescent="0.25">
      <c r="A3240" t="s">
        <v>799</v>
      </c>
      <c r="B3240">
        <v>1</v>
      </c>
    </row>
    <row r="3241" spans="1:2" x14ac:dyDescent="0.25">
      <c r="A3241" t="s">
        <v>799</v>
      </c>
      <c r="B3241">
        <v>1</v>
      </c>
    </row>
    <row r="3242" spans="1:2" x14ac:dyDescent="0.25">
      <c r="A3242" t="s">
        <v>799</v>
      </c>
      <c r="B3242">
        <v>1</v>
      </c>
    </row>
    <row r="3243" spans="1:2" x14ac:dyDescent="0.25">
      <c r="A3243" t="s">
        <v>799</v>
      </c>
      <c r="B3243">
        <v>1</v>
      </c>
    </row>
    <row r="3244" spans="1:2" x14ac:dyDescent="0.25">
      <c r="A3244" t="s">
        <v>799</v>
      </c>
      <c r="B3244">
        <v>1</v>
      </c>
    </row>
    <row r="3245" spans="1:2" x14ac:dyDescent="0.25">
      <c r="A3245" t="s">
        <v>799</v>
      </c>
      <c r="B3245">
        <v>1</v>
      </c>
    </row>
    <row r="3246" spans="1:2" x14ac:dyDescent="0.25">
      <c r="A3246" t="s">
        <v>799</v>
      </c>
      <c r="B3246">
        <v>1</v>
      </c>
    </row>
    <row r="3247" spans="1:2" x14ac:dyDescent="0.25">
      <c r="A3247" t="s">
        <v>799</v>
      </c>
      <c r="B3247">
        <v>1</v>
      </c>
    </row>
    <row r="3248" spans="1:2" x14ac:dyDescent="0.25">
      <c r="A3248" t="s">
        <v>799</v>
      </c>
      <c r="B3248">
        <v>1</v>
      </c>
    </row>
    <row r="3249" spans="1:2" x14ac:dyDescent="0.25">
      <c r="A3249" t="s">
        <v>1199</v>
      </c>
      <c r="B3249">
        <v>0</v>
      </c>
    </row>
    <row r="3250" spans="1:2" x14ac:dyDescent="0.25">
      <c r="A3250" t="s">
        <v>1199</v>
      </c>
      <c r="B3250">
        <v>0</v>
      </c>
    </row>
    <row r="3251" spans="1:2" x14ac:dyDescent="0.25">
      <c r="A3251" t="s">
        <v>1199</v>
      </c>
      <c r="B3251">
        <v>0</v>
      </c>
    </row>
    <row r="3252" spans="1:2" x14ac:dyDescent="0.25">
      <c r="A3252" t="s">
        <v>1199</v>
      </c>
      <c r="B3252">
        <v>0</v>
      </c>
    </row>
    <row r="3253" spans="1:2" x14ac:dyDescent="0.25">
      <c r="A3253" t="s">
        <v>1199</v>
      </c>
      <c r="B3253">
        <v>0</v>
      </c>
    </row>
    <row r="3254" spans="1:2" x14ac:dyDescent="0.25">
      <c r="A3254" t="s">
        <v>1506</v>
      </c>
      <c r="B3254">
        <v>0</v>
      </c>
    </row>
    <row r="3255" spans="1:2" x14ac:dyDescent="0.25">
      <c r="A3255" t="s">
        <v>1506</v>
      </c>
      <c r="B3255">
        <v>0</v>
      </c>
    </row>
    <row r="3256" spans="1:2" x14ac:dyDescent="0.25">
      <c r="A3256" t="s">
        <v>1506</v>
      </c>
      <c r="B3256">
        <v>0</v>
      </c>
    </row>
    <row r="3257" spans="1:2" x14ac:dyDescent="0.25">
      <c r="A3257" t="s">
        <v>1506</v>
      </c>
      <c r="B3257">
        <v>0</v>
      </c>
    </row>
    <row r="3258" spans="1:2" x14ac:dyDescent="0.25">
      <c r="A3258" t="s">
        <v>1506</v>
      </c>
      <c r="B3258">
        <v>0</v>
      </c>
    </row>
    <row r="3259" spans="1:2" x14ac:dyDescent="0.25">
      <c r="A3259" t="s">
        <v>1506</v>
      </c>
      <c r="B3259">
        <v>0</v>
      </c>
    </row>
    <row r="3260" spans="1:2" x14ac:dyDescent="0.25">
      <c r="A3260" t="s">
        <v>1506</v>
      </c>
      <c r="B3260">
        <v>0</v>
      </c>
    </row>
    <row r="3261" spans="1:2" x14ac:dyDescent="0.25">
      <c r="A3261" t="s">
        <v>1506</v>
      </c>
      <c r="B3261">
        <v>0</v>
      </c>
    </row>
    <row r="3262" spans="1:2" x14ac:dyDescent="0.25">
      <c r="A3262" t="s">
        <v>1506</v>
      </c>
      <c r="B3262">
        <v>0</v>
      </c>
    </row>
    <row r="3263" spans="1:2" x14ac:dyDescent="0.25">
      <c r="A3263" t="s">
        <v>1506</v>
      </c>
      <c r="B3263">
        <v>0</v>
      </c>
    </row>
    <row r="3264" spans="1:2" x14ac:dyDescent="0.25">
      <c r="A3264" t="s">
        <v>1506</v>
      </c>
      <c r="B3264">
        <v>0</v>
      </c>
    </row>
    <row r="3265" spans="1:2" x14ac:dyDescent="0.25">
      <c r="A3265" t="s">
        <v>1506</v>
      </c>
      <c r="B3265">
        <v>0</v>
      </c>
    </row>
    <row r="3266" spans="1:2" x14ac:dyDescent="0.25">
      <c r="A3266" t="s">
        <v>1506</v>
      </c>
      <c r="B3266">
        <v>0</v>
      </c>
    </row>
    <row r="3267" spans="1:2" x14ac:dyDescent="0.25">
      <c r="A3267" t="s">
        <v>1506</v>
      </c>
      <c r="B3267">
        <v>0</v>
      </c>
    </row>
    <row r="3268" spans="1:2" x14ac:dyDescent="0.25">
      <c r="A3268" t="s">
        <v>1506</v>
      </c>
      <c r="B3268">
        <v>0</v>
      </c>
    </row>
    <row r="3269" spans="1:2" x14ac:dyDescent="0.25">
      <c r="A3269" t="s">
        <v>757</v>
      </c>
      <c r="B3269">
        <v>0</v>
      </c>
    </row>
    <row r="3270" spans="1:2" x14ac:dyDescent="0.25">
      <c r="A3270" t="s">
        <v>757</v>
      </c>
      <c r="B3270">
        <v>0</v>
      </c>
    </row>
    <row r="3271" spans="1:2" x14ac:dyDescent="0.25">
      <c r="A3271" t="s">
        <v>757</v>
      </c>
      <c r="B3271">
        <v>0</v>
      </c>
    </row>
    <row r="3272" spans="1:2" x14ac:dyDescent="0.25">
      <c r="A3272" t="s">
        <v>757</v>
      </c>
      <c r="B3272">
        <v>0</v>
      </c>
    </row>
    <row r="3273" spans="1:2" x14ac:dyDescent="0.25">
      <c r="A3273" t="s">
        <v>757</v>
      </c>
      <c r="B3273">
        <v>0</v>
      </c>
    </row>
    <row r="3274" spans="1:2" x14ac:dyDescent="0.25">
      <c r="A3274" t="s">
        <v>757</v>
      </c>
      <c r="B3274">
        <v>0</v>
      </c>
    </row>
    <row r="3275" spans="1:2" x14ac:dyDescent="0.25">
      <c r="A3275" t="s">
        <v>757</v>
      </c>
      <c r="B3275">
        <v>0</v>
      </c>
    </row>
    <row r="3276" spans="1:2" x14ac:dyDescent="0.25">
      <c r="A3276" t="s">
        <v>757</v>
      </c>
      <c r="B3276">
        <v>0</v>
      </c>
    </row>
    <row r="3277" spans="1:2" x14ac:dyDescent="0.25">
      <c r="A3277" t="s">
        <v>757</v>
      </c>
      <c r="B3277">
        <v>0</v>
      </c>
    </row>
    <row r="3278" spans="1:2" x14ac:dyDescent="0.25">
      <c r="A3278" t="s">
        <v>757</v>
      </c>
      <c r="B3278">
        <v>0</v>
      </c>
    </row>
    <row r="3279" spans="1:2" x14ac:dyDescent="0.25">
      <c r="A3279" t="s">
        <v>757</v>
      </c>
      <c r="B3279">
        <v>0</v>
      </c>
    </row>
    <row r="3280" spans="1:2" x14ac:dyDescent="0.25">
      <c r="A3280" t="s">
        <v>757</v>
      </c>
      <c r="B3280">
        <v>0</v>
      </c>
    </row>
    <row r="3281" spans="1:2" x14ac:dyDescent="0.25">
      <c r="A3281" t="s">
        <v>67</v>
      </c>
      <c r="B3281">
        <v>0</v>
      </c>
    </row>
    <row r="3282" spans="1:2" x14ac:dyDescent="0.25">
      <c r="A3282" t="s">
        <v>67</v>
      </c>
      <c r="B3282">
        <v>0</v>
      </c>
    </row>
    <row r="3283" spans="1:2" x14ac:dyDescent="0.25">
      <c r="A3283" t="s">
        <v>67</v>
      </c>
      <c r="B3283">
        <v>0</v>
      </c>
    </row>
    <row r="3284" spans="1:2" x14ac:dyDescent="0.25">
      <c r="A3284" t="s">
        <v>67</v>
      </c>
      <c r="B3284">
        <v>0</v>
      </c>
    </row>
    <row r="3285" spans="1:2" x14ac:dyDescent="0.25">
      <c r="A3285" t="s">
        <v>67</v>
      </c>
      <c r="B3285">
        <v>0</v>
      </c>
    </row>
    <row r="3286" spans="1:2" x14ac:dyDescent="0.25">
      <c r="A3286" t="s">
        <v>67</v>
      </c>
      <c r="B3286">
        <v>0</v>
      </c>
    </row>
    <row r="3287" spans="1:2" x14ac:dyDescent="0.25">
      <c r="A3287" t="s">
        <v>477</v>
      </c>
      <c r="B3287">
        <v>1</v>
      </c>
    </row>
    <row r="3288" spans="1:2" x14ac:dyDescent="0.25">
      <c r="A3288" t="s">
        <v>477</v>
      </c>
      <c r="B3288">
        <v>1</v>
      </c>
    </row>
    <row r="3289" spans="1:2" x14ac:dyDescent="0.25">
      <c r="A3289" t="s">
        <v>477</v>
      </c>
      <c r="B3289">
        <v>1</v>
      </c>
    </row>
    <row r="3290" spans="1:2" x14ac:dyDescent="0.25">
      <c r="A3290" t="s">
        <v>477</v>
      </c>
      <c r="B3290">
        <v>1</v>
      </c>
    </row>
    <row r="3291" spans="1:2" x14ac:dyDescent="0.25">
      <c r="A3291" t="s">
        <v>477</v>
      </c>
      <c r="B3291">
        <v>1</v>
      </c>
    </row>
    <row r="3292" spans="1:2" x14ac:dyDescent="0.25">
      <c r="A3292" t="s">
        <v>477</v>
      </c>
      <c r="B3292">
        <v>1</v>
      </c>
    </row>
    <row r="3293" spans="1:2" x14ac:dyDescent="0.25">
      <c r="A3293" t="s">
        <v>477</v>
      </c>
      <c r="B3293">
        <v>1</v>
      </c>
    </row>
    <row r="3294" spans="1:2" x14ac:dyDescent="0.25">
      <c r="A3294" t="s">
        <v>477</v>
      </c>
      <c r="B3294">
        <v>1</v>
      </c>
    </row>
    <row r="3295" spans="1:2" x14ac:dyDescent="0.25">
      <c r="A3295" t="s">
        <v>477</v>
      </c>
      <c r="B3295">
        <v>1</v>
      </c>
    </row>
    <row r="3296" spans="1:2" x14ac:dyDescent="0.25">
      <c r="A3296" t="s">
        <v>477</v>
      </c>
      <c r="B3296">
        <v>1</v>
      </c>
    </row>
    <row r="3297" spans="1:2" x14ac:dyDescent="0.25">
      <c r="A3297" t="s">
        <v>477</v>
      </c>
      <c r="B3297">
        <v>1</v>
      </c>
    </row>
    <row r="3298" spans="1:2" x14ac:dyDescent="0.25">
      <c r="A3298" t="s">
        <v>477</v>
      </c>
      <c r="B3298">
        <v>1</v>
      </c>
    </row>
    <row r="3299" spans="1:2" x14ac:dyDescent="0.25">
      <c r="A3299" t="s">
        <v>477</v>
      </c>
      <c r="B3299">
        <v>1</v>
      </c>
    </row>
    <row r="3300" spans="1:2" x14ac:dyDescent="0.25">
      <c r="A3300" t="s">
        <v>477</v>
      </c>
      <c r="B3300">
        <v>1</v>
      </c>
    </row>
    <row r="3301" spans="1:2" x14ac:dyDescent="0.25">
      <c r="A3301" t="s">
        <v>477</v>
      </c>
      <c r="B3301">
        <v>1</v>
      </c>
    </row>
    <row r="3302" spans="1:2" x14ac:dyDescent="0.25">
      <c r="A3302" t="s">
        <v>477</v>
      </c>
      <c r="B3302">
        <v>1</v>
      </c>
    </row>
    <row r="3303" spans="1:2" x14ac:dyDescent="0.25">
      <c r="A3303" t="s">
        <v>477</v>
      </c>
      <c r="B3303">
        <v>1</v>
      </c>
    </row>
    <row r="3304" spans="1:2" x14ac:dyDescent="0.25">
      <c r="A3304" t="s">
        <v>477</v>
      </c>
      <c r="B3304">
        <v>1</v>
      </c>
    </row>
    <row r="3305" spans="1:2" x14ac:dyDescent="0.25">
      <c r="A3305" t="s">
        <v>477</v>
      </c>
      <c r="B3305">
        <v>1</v>
      </c>
    </row>
    <row r="3306" spans="1:2" x14ac:dyDescent="0.25">
      <c r="A3306" t="s">
        <v>477</v>
      </c>
      <c r="B3306">
        <v>1</v>
      </c>
    </row>
    <row r="3307" spans="1:2" x14ac:dyDescent="0.25">
      <c r="A3307" t="s">
        <v>477</v>
      </c>
      <c r="B3307">
        <v>1</v>
      </c>
    </row>
    <row r="3308" spans="1:2" x14ac:dyDescent="0.25">
      <c r="A3308" t="s">
        <v>477</v>
      </c>
      <c r="B3308">
        <v>1</v>
      </c>
    </row>
    <row r="3309" spans="1:2" x14ac:dyDescent="0.25">
      <c r="A3309" t="s">
        <v>477</v>
      </c>
      <c r="B3309">
        <v>1</v>
      </c>
    </row>
    <row r="3310" spans="1:2" x14ac:dyDescent="0.25">
      <c r="A3310" t="s">
        <v>477</v>
      </c>
      <c r="B3310">
        <v>1</v>
      </c>
    </row>
    <row r="3311" spans="1:2" x14ac:dyDescent="0.25">
      <c r="A3311" t="s">
        <v>477</v>
      </c>
      <c r="B3311">
        <v>1</v>
      </c>
    </row>
    <row r="3312" spans="1:2" x14ac:dyDescent="0.25">
      <c r="A3312" t="s">
        <v>477</v>
      </c>
      <c r="B3312">
        <v>1</v>
      </c>
    </row>
    <row r="3313" spans="1:2" x14ac:dyDescent="0.25">
      <c r="A3313" t="s">
        <v>477</v>
      </c>
      <c r="B3313">
        <v>1</v>
      </c>
    </row>
    <row r="3314" spans="1:2" x14ac:dyDescent="0.25">
      <c r="A3314" t="s">
        <v>477</v>
      </c>
      <c r="B3314">
        <v>1</v>
      </c>
    </row>
    <row r="3315" spans="1:2" x14ac:dyDescent="0.25">
      <c r="A3315" t="s">
        <v>799</v>
      </c>
      <c r="B3315">
        <v>1</v>
      </c>
    </row>
    <row r="3316" spans="1:2" x14ac:dyDescent="0.25">
      <c r="A3316" t="s">
        <v>799</v>
      </c>
      <c r="B3316">
        <v>1</v>
      </c>
    </row>
    <row r="3317" spans="1:2" x14ac:dyDescent="0.25">
      <c r="A3317" t="s">
        <v>799</v>
      </c>
      <c r="B3317">
        <v>1</v>
      </c>
    </row>
    <row r="3318" spans="1:2" x14ac:dyDescent="0.25">
      <c r="A3318" t="s">
        <v>799</v>
      </c>
      <c r="B3318">
        <v>1</v>
      </c>
    </row>
    <row r="3319" spans="1:2" x14ac:dyDescent="0.25">
      <c r="A3319" t="s">
        <v>799</v>
      </c>
      <c r="B3319">
        <v>1</v>
      </c>
    </row>
    <row r="3320" spans="1:2" x14ac:dyDescent="0.25">
      <c r="A3320" t="s">
        <v>799</v>
      </c>
      <c r="B3320">
        <v>1</v>
      </c>
    </row>
    <row r="3321" spans="1:2" x14ac:dyDescent="0.25">
      <c r="A3321" t="s">
        <v>799</v>
      </c>
      <c r="B3321">
        <v>1</v>
      </c>
    </row>
    <row r="3322" spans="1:2" x14ac:dyDescent="0.25">
      <c r="A3322" t="s">
        <v>799</v>
      </c>
      <c r="B3322">
        <v>1</v>
      </c>
    </row>
    <row r="3323" spans="1:2" x14ac:dyDescent="0.25">
      <c r="A3323" t="s">
        <v>799</v>
      </c>
      <c r="B3323">
        <v>1</v>
      </c>
    </row>
    <row r="3324" spans="1:2" x14ac:dyDescent="0.25">
      <c r="A3324" t="s">
        <v>799</v>
      </c>
      <c r="B3324">
        <v>1</v>
      </c>
    </row>
    <row r="3325" spans="1:2" x14ac:dyDescent="0.25">
      <c r="A3325" t="s">
        <v>799</v>
      </c>
      <c r="B3325">
        <v>1</v>
      </c>
    </row>
    <row r="3326" spans="1:2" x14ac:dyDescent="0.25">
      <c r="A3326" t="s">
        <v>1199</v>
      </c>
      <c r="B3326">
        <v>0</v>
      </c>
    </row>
    <row r="3327" spans="1:2" x14ac:dyDescent="0.25">
      <c r="A3327" t="s">
        <v>1199</v>
      </c>
      <c r="B3327">
        <v>0</v>
      </c>
    </row>
    <row r="3328" spans="1:2" x14ac:dyDescent="0.25">
      <c r="A3328" t="s">
        <v>1199</v>
      </c>
      <c r="B3328">
        <v>0</v>
      </c>
    </row>
    <row r="3329" spans="1:2" x14ac:dyDescent="0.25">
      <c r="A3329" t="s">
        <v>1199</v>
      </c>
      <c r="B3329">
        <v>0</v>
      </c>
    </row>
    <row r="3330" spans="1:2" x14ac:dyDescent="0.25">
      <c r="A3330" t="s">
        <v>1199</v>
      </c>
      <c r="B3330">
        <v>0</v>
      </c>
    </row>
    <row r="3331" spans="1:2" x14ac:dyDescent="0.25">
      <c r="A3331" t="s">
        <v>757</v>
      </c>
      <c r="B3331">
        <v>0</v>
      </c>
    </row>
    <row r="3332" spans="1:2" x14ac:dyDescent="0.25">
      <c r="A3332" t="s">
        <v>757</v>
      </c>
      <c r="B3332">
        <v>0</v>
      </c>
    </row>
    <row r="3333" spans="1:2" x14ac:dyDescent="0.25">
      <c r="A3333" t="s">
        <v>757</v>
      </c>
      <c r="B3333">
        <v>0</v>
      </c>
    </row>
    <row r="3334" spans="1:2" x14ac:dyDescent="0.25">
      <c r="A3334" t="s">
        <v>757</v>
      </c>
      <c r="B3334">
        <v>0</v>
      </c>
    </row>
    <row r="3335" spans="1:2" x14ac:dyDescent="0.25">
      <c r="A3335" t="s">
        <v>757</v>
      </c>
      <c r="B3335">
        <v>0</v>
      </c>
    </row>
    <row r="3336" spans="1:2" x14ac:dyDescent="0.25">
      <c r="A3336" t="s">
        <v>757</v>
      </c>
      <c r="B3336">
        <v>0</v>
      </c>
    </row>
    <row r="3337" spans="1:2" x14ac:dyDescent="0.25">
      <c r="A3337" t="s">
        <v>757</v>
      </c>
      <c r="B3337">
        <v>0</v>
      </c>
    </row>
    <row r="3338" spans="1:2" x14ac:dyDescent="0.25">
      <c r="A3338" t="s">
        <v>757</v>
      </c>
      <c r="B3338">
        <v>0</v>
      </c>
    </row>
    <row r="3339" spans="1:2" x14ac:dyDescent="0.25">
      <c r="A3339" t="s">
        <v>757</v>
      </c>
      <c r="B3339">
        <v>0</v>
      </c>
    </row>
    <row r="3340" spans="1:2" x14ac:dyDescent="0.25">
      <c r="A3340" t="s">
        <v>757</v>
      </c>
      <c r="B3340">
        <v>0</v>
      </c>
    </row>
    <row r="3341" spans="1:2" x14ac:dyDescent="0.25">
      <c r="A3341" t="s">
        <v>757</v>
      </c>
      <c r="B3341">
        <v>0</v>
      </c>
    </row>
    <row r="3342" spans="1:2" x14ac:dyDescent="0.25">
      <c r="A3342" t="s">
        <v>757</v>
      </c>
      <c r="B3342">
        <v>0</v>
      </c>
    </row>
    <row r="3343" spans="1:2" x14ac:dyDescent="0.25">
      <c r="A3343" t="s">
        <v>477</v>
      </c>
      <c r="B3343">
        <v>1</v>
      </c>
    </row>
    <row r="3344" spans="1:2" x14ac:dyDescent="0.25">
      <c r="A3344" t="s">
        <v>477</v>
      </c>
      <c r="B3344">
        <v>1</v>
      </c>
    </row>
    <row r="3345" spans="1:2" x14ac:dyDescent="0.25">
      <c r="A3345" t="s">
        <v>477</v>
      </c>
      <c r="B3345">
        <v>1</v>
      </c>
    </row>
    <row r="3346" spans="1:2" x14ac:dyDescent="0.25">
      <c r="A3346" t="s">
        <v>477</v>
      </c>
      <c r="B3346">
        <v>1</v>
      </c>
    </row>
    <row r="3347" spans="1:2" x14ac:dyDescent="0.25">
      <c r="A3347" t="s">
        <v>477</v>
      </c>
      <c r="B3347">
        <v>1</v>
      </c>
    </row>
    <row r="3348" spans="1:2" x14ac:dyDescent="0.25">
      <c r="A3348" t="s">
        <v>477</v>
      </c>
      <c r="B3348">
        <v>1</v>
      </c>
    </row>
    <row r="3349" spans="1:2" x14ac:dyDescent="0.25">
      <c r="A3349" t="s">
        <v>477</v>
      </c>
      <c r="B3349">
        <v>1</v>
      </c>
    </row>
    <row r="3350" spans="1:2" x14ac:dyDescent="0.25">
      <c r="A3350" t="s">
        <v>477</v>
      </c>
      <c r="B3350">
        <v>1</v>
      </c>
    </row>
    <row r="3351" spans="1:2" x14ac:dyDescent="0.25">
      <c r="A3351" t="s">
        <v>477</v>
      </c>
      <c r="B3351">
        <v>1</v>
      </c>
    </row>
    <row r="3352" spans="1:2" x14ac:dyDescent="0.25">
      <c r="A3352" t="s">
        <v>477</v>
      </c>
      <c r="B3352">
        <v>1</v>
      </c>
    </row>
    <row r="3353" spans="1:2" x14ac:dyDescent="0.25">
      <c r="A3353" t="s">
        <v>477</v>
      </c>
      <c r="B3353">
        <v>1</v>
      </c>
    </row>
    <row r="3354" spans="1:2" x14ac:dyDescent="0.25">
      <c r="A3354" t="s">
        <v>477</v>
      </c>
      <c r="B3354">
        <v>1</v>
      </c>
    </row>
    <row r="3355" spans="1:2" x14ac:dyDescent="0.25">
      <c r="A3355" t="s">
        <v>477</v>
      </c>
      <c r="B3355">
        <v>1</v>
      </c>
    </row>
    <row r="3356" spans="1:2" x14ac:dyDescent="0.25">
      <c r="A3356" t="s">
        <v>477</v>
      </c>
      <c r="B3356">
        <v>1</v>
      </c>
    </row>
    <row r="3357" spans="1:2" x14ac:dyDescent="0.25">
      <c r="A3357" t="s">
        <v>477</v>
      </c>
      <c r="B3357">
        <v>1</v>
      </c>
    </row>
    <row r="3358" spans="1:2" x14ac:dyDescent="0.25">
      <c r="A3358" t="s">
        <v>477</v>
      </c>
      <c r="B3358">
        <v>1</v>
      </c>
    </row>
    <row r="3359" spans="1:2" x14ac:dyDescent="0.25">
      <c r="A3359" t="s">
        <v>477</v>
      </c>
      <c r="B3359">
        <v>1</v>
      </c>
    </row>
    <row r="3360" spans="1:2" x14ac:dyDescent="0.25">
      <c r="A3360" t="s">
        <v>477</v>
      </c>
      <c r="B3360">
        <v>1</v>
      </c>
    </row>
    <row r="3361" spans="1:2" x14ac:dyDescent="0.25">
      <c r="A3361" t="s">
        <v>477</v>
      </c>
      <c r="B3361">
        <v>1</v>
      </c>
    </row>
    <row r="3362" spans="1:2" x14ac:dyDescent="0.25">
      <c r="A3362" t="s">
        <v>477</v>
      </c>
      <c r="B3362">
        <v>1</v>
      </c>
    </row>
    <row r="3363" spans="1:2" x14ac:dyDescent="0.25">
      <c r="A3363" t="s">
        <v>477</v>
      </c>
      <c r="B3363">
        <v>1</v>
      </c>
    </row>
    <row r="3364" spans="1:2" x14ac:dyDescent="0.25">
      <c r="A3364" t="s">
        <v>477</v>
      </c>
      <c r="B3364">
        <v>1</v>
      </c>
    </row>
    <row r="3365" spans="1:2" x14ac:dyDescent="0.25">
      <c r="A3365" t="s">
        <v>477</v>
      </c>
      <c r="B3365">
        <v>1</v>
      </c>
    </row>
    <row r="3366" spans="1:2" x14ac:dyDescent="0.25">
      <c r="A3366" t="s">
        <v>477</v>
      </c>
      <c r="B3366">
        <v>1</v>
      </c>
    </row>
    <row r="3367" spans="1:2" x14ac:dyDescent="0.25">
      <c r="A3367" t="s">
        <v>477</v>
      </c>
      <c r="B3367">
        <v>1</v>
      </c>
    </row>
    <row r="3368" spans="1:2" x14ac:dyDescent="0.25">
      <c r="A3368" t="s">
        <v>477</v>
      </c>
      <c r="B3368">
        <v>1</v>
      </c>
    </row>
    <row r="3369" spans="1:2" x14ac:dyDescent="0.25">
      <c r="A3369" t="s">
        <v>477</v>
      </c>
      <c r="B3369">
        <v>1</v>
      </c>
    </row>
    <row r="3370" spans="1:2" x14ac:dyDescent="0.25">
      <c r="A3370" t="s">
        <v>477</v>
      </c>
      <c r="B3370">
        <v>1</v>
      </c>
    </row>
    <row r="3371" spans="1:2" x14ac:dyDescent="0.25">
      <c r="A3371" t="s">
        <v>799</v>
      </c>
      <c r="B3371">
        <v>1</v>
      </c>
    </row>
    <row r="3372" spans="1:2" x14ac:dyDescent="0.25">
      <c r="A3372" t="s">
        <v>799</v>
      </c>
      <c r="B3372">
        <v>1</v>
      </c>
    </row>
    <row r="3373" spans="1:2" x14ac:dyDescent="0.25">
      <c r="A3373" t="s">
        <v>799</v>
      </c>
      <c r="B3373">
        <v>1</v>
      </c>
    </row>
    <row r="3374" spans="1:2" x14ac:dyDescent="0.25">
      <c r="A3374" t="s">
        <v>799</v>
      </c>
      <c r="B3374">
        <v>1</v>
      </c>
    </row>
    <row r="3375" spans="1:2" x14ac:dyDescent="0.25">
      <c r="A3375" t="s">
        <v>799</v>
      </c>
      <c r="B3375">
        <v>1</v>
      </c>
    </row>
    <row r="3376" spans="1:2" x14ac:dyDescent="0.25">
      <c r="A3376" t="s">
        <v>799</v>
      </c>
      <c r="B3376">
        <v>1</v>
      </c>
    </row>
    <row r="3377" spans="1:2" x14ac:dyDescent="0.25">
      <c r="A3377" t="s">
        <v>799</v>
      </c>
      <c r="B3377">
        <v>1</v>
      </c>
    </row>
    <row r="3378" spans="1:2" x14ac:dyDescent="0.25">
      <c r="A3378" t="s">
        <v>799</v>
      </c>
      <c r="B3378">
        <v>1</v>
      </c>
    </row>
    <row r="3379" spans="1:2" x14ac:dyDescent="0.25">
      <c r="A3379" t="s">
        <v>799</v>
      </c>
      <c r="B3379">
        <v>1</v>
      </c>
    </row>
    <row r="3380" spans="1:2" x14ac:dyDescent="0.25">
      <c r="A3380" t="s">
        <v>799</v>
      </c>
      <c r="B3380">
        <v>1</v>
      </c>
    </row>
    <row r="3381" spans="1:2" x14ac:dyDescent="0.25">
      <c r="A3381" t="s">
        <v>799</v>
      </c>
      <c r="B3381">
        <v>1</v>
      </c>
    </row>
    <row r="3382" spans="1:2" x14ac:dyDescent="0.25">
      <c r="A3382" t="s">
        <v>1199</v>
      </c>
      <c r="B3382">
        <v>0</v>
      </c>
    </row>
    <row r="3383" spans="1:2" x14ac:dyDescent="0.25">
      <c r="A3383" t="s">
        <v>1199</v>
      </c>
      <c r="B3383">
        <v>0</v>
      </c>
    </row>
    <row r="3384" spans="1:2" x14ac:dyDescent="0.25">
      <c r="A3384" t="s">
        <v>1199</v>
      </c>
      <c r="B3384">
        <v>0</v>
      </c>
    </row>
    <row r="3385" spans="1:2" x14ac:dyDescent="0.25">
      <c r="A3385" t="s">
        <v>1199</v>
      </c>
      <c r="B3385">
        <v>0</v>
      </c>
    </row>
    <row r="3386" spans="1:2" x14ac:dyDescent="0.25">
      <c r="A3386" t="s">
        <v>1199</v>
      </c>
      <c r="B3386">
        <v>0</v>
      </c>
    </row>
    <row r="3387" spans="1:2" x14ac:dyDescent="0.25">
      <c r="A3387" t="s">
        <v>477</v>
      </c>
      <c r="B3387">
        <v>1</v>
      </c>
    </row>
    <row r="3388" spans="1:2" x14ac:dyDescent="0.25">
      <c r="A3388" t="s">
        <v>477</v>
      </c>
      <c r="B3388">
        <v>1</v>
      </c>
    </row>
    <row r="3389" spans="1:2" x14ac:dyDescent="0.25">
      <c r="A3389" t="s">
        <v>477</v>
      </c>
      <c r="B3389">
        <v>1</v>
      </c>
    </row>
    <row r="3390" spans="1:2" x14ac:dyDescent="0.25">
      <c r="A3390" t="s">
        <v>477</v>
      </c>
      <c r="B3390">
        <v>1</v>
      </c>
    </row>
    <row r="3391" spans="1:2" x14ac:dyDescent="0.25">
      <c r="A3391" t="s">
        <v>477</v>
      </c>
      <c r="B3391">
        <v>1</v>
      </c>
    </row>
    <row r="3392" spans="1:2" x14ac:dyDescent="0.25">
      <c r="A3392" t="s">
        <v>477</v>
      </c>
      <c r="B3392">
        <v>1</v>
      </c>
    </row>
    <row r="3393" spans="1:2" x14ac:dyDescent="0.25">
      <c r="A3393" t="s">
        <v>477</v>
      </c>
      <c r="B3393">
        <v>1</v>
      </c>
    </row>
    <row r="3394" spans="1:2" x14ac:dyDescent="0.25">
      <c r="A3394" t="s">
        <v>477</v>
      </c>
      <c r="B3394">
        <v>1</v>
      </c>
    </row>
    <row r="3395" spans="1:2" x14ac:dyDescent="0.25">
      <c r="A3395" t="s">
        <v>477</v>
      </c>
      <c r="B3395">
        <v>1</v>
      </c>
    </row>
    <row r="3396" spans="1:2" x14ac:dyDescent="0.25">
      <c r="A3396" t="s">
        <v>477</v>
      </c>
      <c r="B3396">
        <v>1</v>
      </c>
    </row>
    <row r="3397" spans="1:2" x14ac:dyDescent="0.25">
      <c r="A3397" t="s">
        <v>477</v>
      </c>
      <c r="B3397">
        <v>1</v>
      </c>
    </row>
    <row r="3398" spans="1:2" x14ac:dyDescent="0.25">
      <c r="A3398" t="s">
        <v>477</v>
      </c>
      <c r="B3398">
        <v>1</v>
      </c>
    </row>
    <row r="3399" spans="1:2" x14ac:dyDescent="0.25">
      <c r="A3399" t="s">
        <v>477</v>
      </c>
      <c r="B3399">
        <v>1</v>
      </c>
    </row>
    <row r="3400" spans="1:2" x14ac:dyDescent="0.25">
      <c r="A3400" t="s">
        <v>477</v>
      </c>
      <c r="B3400">
        <v>1</v>
      </c>
    </row>
    <row r="3401" spans="1:2" x14ac:dyDescent="0.25">
      <c r="A3401" t="s">
        <v>799</v>
      </c>
      <c r="B3401">
        <v>0</v>
      </c>
    </row>
    <row r="3402" spans="1:2" x14ac:dyDescent="0.25">
      <c r="A3402" t="s">
        <v>799</v>
      </c>
      <c r="B3402">
        <v>0</v>
      </c>
    </row>
    <row r="3403" spans="1:2" x14ac:dyDescent="0.25">
      <c r="A3403" t="s">
        <v>799</v>
      </c>
      <c r="B3403">
        <v>0</v>
      </c>
    </row>
    <row r="3404" spans="1:2" x14ac:dyDescent="0.25">
      <c r="A3404" t="s">
        <v>799</v>
      </c>
      <c r="B3404">
        <v>0</v>
      </c>
    </row>
    <row r="3405" spans="1:2" x14ac:dyDescent="0.25">
      <c r="A3405" t="s">
        <v>799</v>
      </c>
      <c r="B3405">
        <v>0</v>
      </c>
    </row>
    <row r="3406" spans="1:2" x14ac:dyDescent="0.25">
      <c r="A3406" t="s">
        <v>799</v>
      </c>
      <c r="B3406">
        <v>0</v>
      </c>
    </row>
    <row r="3407" spans="1:2" x14ac:dyDescent="0.25">
      <c r="A3407" t="s">
        <v>799</v>
      </c>
      <c r="B3407">
        <v>0</v>
      </c>
    </row>
    <row r="3408" spans="1:2" x14ac:dyDescent="0.25">
      <c r="A3408" t="s">
        <v>799</v>
      </c>
      <c r="B3408">
        <v>0</v>
      </c>
    </row>
    <row r="3409" spans="1:2" x14ac:dyDescent="0.25">
      <c r="A3409" t="s">
        <v>799</v>
      </c>
      <c r="B3409">
        <v>0</v>
      </c>
    </row>
    <row r="3410" spans="1:2" x14ac:dyDescent="0.25">
      <c r="A3410" t="s">
        <v>799</v>
      </c>
      <c r="B3410">
        <v>0</v>
      </c>
    </row>
    <row r="3411" spans="1:2" x14ac:dyDescent="0.25">
      <c r="A3411" t="s">
        <v>799</v>
      </c>
      <c r="B3411">
        <v>0</v>
      </c>
    </row>
    <row r="3412" spans="1:2" x14ac:dyDescent="0.25">
      <c r="A3412" t="s">
        <v>799</v>
      </c>
      <c r="B3412">
        <v>0</v>
      </c>
    </row>
    <row r="3413" spans="1:2" x14ac:dyDescent="0.25">
      <c r="A3413" t="s">
        <v>799</v>
      </c>
      <c r="B3413">
        <v>0</v>
      </c>
    </row>
    <row r="3414" spans="1:2" x14ac:dyDescent="0.25">
      <c r="A3414" t="s">
        <v>799</v>
      </c>
      <c r="B3414">
        <v>0</v>
      </c>
    </row>
    <row r="3415" spans="1:2" x14ac:dyDescent="0.25">
      <c r="A3415" t="s">
        <v>799</v>
      </c>
      <c r="B3415">
        <v>0</v>
      </c>
    </row>
    <row r="3416" spans="1:2" x14ac:dyDescent="0.25">
      <c r="A3416" t="s">
        <v>799</v>
      </c>
      <c r="B3416">
        <v>0</v>
      </c>
    </row>
    <row r="3417" spans="1:2" x14ac:dyDescent="0.25">
      <c r="A3417" t="s">
        <v>799</v>
      </c>
      <c r="B3417">
        <v>0</v>
      </c>
    </row>
    <row r="3418" spans="1:2" x14ac:dyDescent="0.25">
      <c r="A3418" t="s">
        <v>799</v>
      </c>
      <c r="B3418">
        <v>0</v>
      </c>
    </row>
    <row r="3419" spans="1:2" x14ac:dyDescent="0.25">
      <c r="A3419" t="s">
        <v>799</v>
      </c>
      <c r="B3419">
        <v>0</v>
      </c>
    </row>
    <row r="3420" spans="1:2" x14ac:dyDescent="0.25">
      <c r="A3420" t="s">
        <v>799</v>
      </c>
      <c r="B3420">
        <v>0</v>
      </c>
    </row>
    <row r="3421" spans="1:2" x14ac:dyDescent="0.25">
      <c r="A3421" t="s">
        <v>799</v>
      </c>
      <c r="B3421">
        <v>0</v>
      </c>
    </row>
    <row r="3422" spans="1:2" x14ac:dyDescent="0.25">
      <c r="A3422" t="s">
        <v>799</v>
      </c>
      <c r="B3422">
        <v>0</v>
      </c>
    </row>
    <row r="3423" spans="1:2" x14ac:dyDescent="0.25">
      <c r="A3423" t="s">
        <v>1199</v>
      </c>
      <c r="B3423">
        <v>0</v>
      </c>
    </row>
    <row r="3424" spans="1:2" x14ac:dyDescent="0.25">
      <c r="A3424" t="s">
        <v>1199</v>
      </c>
      <c r="B3424">
        <v>0</v>
      </c>
    </row>
    <row r="3425" spans="1:2" x14ac:dyDescent="0.25">
      <c r="A3425" t="s">
        <v>1199</v>
      </c>
      <c r="B3425">
        <v>0</v>
      </c>
    </row>
    <row r="3426" spans="1:2" x14ac:dyDescent="0.25">
      <c r="A3426" t="s">
        <v>1199</v>
      </c>
      <c r="B3426">
        <v>0</v>
      </c>
    </row>
    <row r="3427" spans="1:2" x14ac:dyDescent="0.25">
      <c r="A3427" t="s">
        <v>1199</v>
      </c>
      <c r="B3427">
        <v>0</v>
      </c>
    </row>
    <row r="3428" spans="1:2" x14ac:dyDescent="0.25">
      <c r="A3428" t="s">
        <v>1199</v>
      </c>
      <c r="B3428">
        <v>0</v>
      </c>
    </row>
    <row r="3429" spans="1:2" x14ac:dyDescent="0.25">
      <c r="A3429" t="s">
        <v>1199</v>
      </c>
      <c r="B3429">
        <v>0</v>
      </c>
    </row>
    <row r="3430" spans="1:2" x14ac:dyDescent="0.25">
      <c r="A3430" t="s">
        <v>1199</v>
      </c>
      <c r="B3430">
        <v>0</v>
      </c>
    </row>
    <row r="3431" spans="1:2" x14ac:dyDescent="0.25">
      <c r="A3431" t="s">
        <v>1199</v>
      </c>
      <c r="B3431">
        <v>0</v>
      </c>
    </row>
    <row r="3432" spans="1:2" x14ac:dyDescent="0.25">
      <c r="A3432" t="s">
        <v>1199</v>
      </c>
      <c r="B3432">
        <v>0</v>
      </c>
    </row>
    <row r="3433" spans="1:2" x14ac:dyDescent="0.25">
      <c r="A3433" t="s">
        <v>357</v>
      </c>
      <c r="B3433">
        <v>0</v>
      </c>
    </row>
    <row r="3434" spans="1:2" x14ac:dyDescent="0.25">
      <c r="A3434" t="s">
        <v>357</v>
      </c>
      <c r="B3434">
        <v>0</v>
      </c>
    </row>
    <row r="3435" spans="1:2" x14ac:dyDescent="0.25">
      <c r="A3435" t="s">
        <v>357</v>
      </c>
      <c r="B3435">
        <v>0</v>
      </c>
    </row>
    <row r="3436" spans="1:2" x14ac:dyDescent="0.25">
      <c r="A3436" t="s">
        <v>357</v>
      </c>
      <c r="B3436">
        <v>0</v>
      </c>
    </row>
    <row r="3437" spans="1:2" x14ac:dyDescent="0.25">
      <c r="A3437" t="s">
        <v>357</v>
      </c>
      <c r="B3437">
        <v>0</v>
      </c>
    </row>
    <row r="3438" spans="1:2" x14ac:dyDescent="0.25">
      <c r="A3438" t="s">
        <v>357</v>
      </c>
      <c r="B3438">
        <v>0</v>
      </c>
    </row>
    <row r="3439" spans="1:2" x14ac:dyDescent="0.25">
      <c r="A3439" t="s">
        <v>357</v>
      </c>
      <c r="B3439">
        <v>0</v>
      </c>
    </row>
    <row r="3440" spans="1:2" x14ac:dyDescent="0.25">
      <c r="A3440" t="s">
        <v>357</v>
      </c>
      <c r="B3440">
        <v>0</v>
      </c>
    </row>
    <row r="3441" spans="1:2" x14ac:dyDescent="0.25">
      <c r="A3441" t="s">
        <v>357</v>
      </c>
      <c r="B3441">
        <v>0</v>
      </c>
    </row>
    <row r="3442" spans="1:2" x14ac:dyDescent="0.25">
      <c r="A3442" t="s">
        <v>357</v>
      </c>
      <c r="B3442">
        <v>0</v>
      </c>
    </row>
    <row r="3443" spans="1:2" x14ac:dyDescent="0.25">
      <c r="A3443" t="s">
        <v>357</v>
      </c>
      <c r="B3443">
        <v>0</v>
      </c>
    </row>
    <row r="3444" spans="1:2" x14ac:dyDescent="0.25">
      <c r="A3444" t="s">
        <v>357</v>
      </c>
      <c r="B3444">
        <v>0</v>
      </c>
    </row>
    <row r="3445" spans="1:2" x14ac:dyDescent="0.25">
      <c r="A3445" t="s">
        <v>477</v>
      </c>
      <c r="B3445">
        <v>0</v>
      </c>
    </row>
    <row r="3446" spans="1:2" x14ac:dyDescent="0.25">
      <c r="A3446" t="s">
        <v>477</v>
      </c>
      <c r="B3446">
        <v>0</v>
      </c>
    </row>
    <row r="3447" spans="1:2" x14ac:dyDescent="0.25">
      <c r="A3447" t="s">
        <v>477</v>
      </c>
      <c r="B3447">
        <v>0</v>
      </c>
    </row>
    <row r="3448" spans="1:2" x14ac:dyDescent="0.25">
      <c r="A3448" t="s">
        <v>477</v>
      </c>
      <c r="B3448">
        <v>0</v>
      </c>
    </row>
    <row r="3449" spans="1:2" x14ac:dyDescent="0.25">
      <c r="A3449" t="s">
        <v>477</v>
      </c>
      <c r="B3449">
        <v>0</v>
      </c>
    </row>
    <row r="3450" spans="1:2" x14ac:dyDescent="0.25">
      <c r="A3450" t="s">
        <v>477</v>
      </c>
      <c r="B3450">
        <v>0</v>
      </c>
    </row>
    <row r="3451" spans="1:2" x14ac:dyDescent="0.25">
      <c r="A3451" t="s">
        <v>477</v>
      </c>
      <c r="B3451">
        <v>0</v>
      </c>
    </row>
    <row r="3452" spans="1:2" x14ac:dyDescent="0.25">
      <c r="A3452" t="s">
        <v>477</v>
      </c>
      <c r="B3452">
        <v>0</v>
      </c>
    </row>
    <row r="3453" spans="1:2" x14ac:dyDescent="0.25">
      <c r="A3453" t="s">
        <v>477</v>
      </c>
      <c r="B3453">
        <v>0</v>
      </c>
    </row>
    <row r="3454" spans="1:2" x14ac:dyDescent="0.25">
      <c r="A3454" t="s">
        <v>477</v>
      </c>
      <c r="B3454">
        <v>0</v>
      </c>
    </row>
    <row r="3455" spans="1:2" x14ac:dyDescent="0.25">
      <c r="A3455" t="s">
        <v>477</v>
      </c>
      <c r="B3455">
        <v>0</v>
      </c>
    </row>
    <row r="3456" spans="1:2" x14ac:dyDescent="0.25">
      <c r="A3456" t="s">
        <v>477</v>
      </c>
      <c r="B3456">
        <v>0</v>
      </c>
    </row>
    <row r="3457" spans="1:2" x14ac:dyDescent="0.25">
      <c r="A3457" t="s">
        <v>477</v>
      </c>
      <c r="B3457">
        <v>0</v>
      </c>
    </row>
    <row r="3458" spans="1:2" x14ac:dyDescent="0.25">
      <c r="A3458" t="s">
        <v>477</v>
      </c>
      <c r="B3458">
        <v>0</v>
      </c>
    </row>
    <row r="3459" spans="1:2" x14ac:dyDescent="0.25">
      <c r="A3459" t="s">
        <v>477</v>
      </c>
      <c r="B3459">
        <v>0</v>
      </c>
    </row>
    <row r="3460" spans="1:2" x14ac:dyDescent="0.25">
      <c r="A3460" t="s">
        <v>477</v>
      </c>
      <c r="B3460">
        <v>0</v>
      </c>
    </row>
    <row r="3461" spans="1:2" x14ac:dyDescent="0.25">
      <c r="A3461" t="s">
        <v>477</v>
      </c>
      <c r="B3461">
        <v>0</v>
      </c>
    </row>
    <row r="3462" spans="1:2" x14ac:dyDescent="0.25">
      <c r="A3462" t="s">
        <v>477</v>
      </c>
      <c r="B3462">
        <v>0</v>
      </c>
    </row>
    <row r="3463" spans="1:2" x14ac:dyDescent="0.25">
      <c r="A3463" t="s">
        <v>477</v>
      </c>
      <c r="B3463">
        <v>0</v>
      </c>
    </row>
    <row r="3464" spans="1:2" x14ac:dyDescent="0.25">
      <c r="A3464" t="s">
        <v>477</v>
      </c>
      <c r="B3464">
        <v>0</v>
      </c>
    </row>
    <row r="3465" spans="1:2" x14ac:dyDescent="0.25">
      <c r="A3465" t="s">
        <v>477</v>
      </c>
      <c r="B3465">
        <v>0</v>
      </c>
    </row>
    <row r="3466" spans="1:2" x14ac:dyDescent="0.25">
      <c r="A3466" t="s">
        <v>477</v>
      </c>
      <c r="B3466">
        <v>0</v>
      </c>
    </row>
    <row r="3467" spans="1:2" x14ac:dyDescent="0.25">
      <c r="A3467" t="s">
        <v>477</v>
      </c>
      <c r="B3467">
        <v>0</v>
      </c>
    </row>
    <row r="3468" spans="1:2" x14ac:dyDescent="0.25">
      <c r="A3468" t="s">
        <v>477</v>
      </c>
      <c r="B3468">
        <v>0</v>
      </c>
    </row>
    <row r="3469" spans="1:2" x14ac:dyDescent="0.25">
      <c r="A3469" t="s">
        <v>477</v>
      </c>
      <c r="B3469">
        <v>0</v>
      </c>
    </row>
    <row r="3470" spans="1:2" x14ac:dyDescent="0.25">
      <c r="A3470" t="s">
        <v>477</v>
      </c>
      <c r="B3470">
        <v>0</v>
      </c>
    </row>
    <row r="3471" spans="1:2" x14ac:dyDescent="0.25">
      <c r="A3471" t="s">
        <v>477</v>
      </c>
      <c r="B3471">
        <v>0</v>
      </c>
    </row>
    <row r="3472" spans="1:2" x14ac:dyDescent="0.25">
      <c r="A3472" t="s">
        <v>477</v>
      </c>
      <c r="B3472">
        <v>0</v>
      </c>
    </row>
    <row r="3473" spans="1:2" x14ac:dyDescent="0.25">
      <c r="A3473" t="s">
        <v>357</v>
      </c>
      <c r="B3473">
        <v>0</v>
      </c>
    </row>
    <row r="3474" spans="1:2" x14ac:dyDescent="0.25">
      <c r="A3474" t="s">
        <v>357</v>
      </c>
      <c r="B3474">
        <v>0</v>
      </c>
    </row>
    <row r="3475" spans="1:2" x14ac:dyDescent="0.25">
      <c r="A3475" t="s">
        <v>357</v>
      </c>
      <c r="B3475">
        <v>0</v>
      </c>
    </row>
    <row r="3476" spans="1:2" x14ac:dyDescent="0.25">
      <c r="A3476" t="s">
        <v>357</v>
      </c>
      <c r="B3476">
        <v>0</v>
      </c>
    </row>
    <row r="3477" spans="1:2" x14ac:dyDescent="0.25">
      <c r="A3477" t="s">
        <v>357</v>
      </c>
      <c r="B3477">
        <v>0</v>
      </c>
    </row>
    <row r="3478" spans="1:2" x14ac:dyDescent="0.25">
      <c r="A3478" t="s">
        <v>357</v>
      </c>
      <c r="B3478">
        <v>0</v>
      </c>
    </row>
    <row r="3479" spans="1:2" x14ac:dyDescent="0.25">
      <c r="A3479" t="s">
        <v>357</v>
      </c>
      <c r="B3479">
        <v>0</v>
      </c>
    </row>
    <row r="3480" spans="1:2" x14ac:dyDescent="0.25">
      <c r="A3480" t="s">
        <v>357</v>
      </c>
      <c r="B3480">
        <v>0</v>
      </c>
    </row>
    <row r="3481" spans="1:2" x14ac:dyDescent="0.25">
      <c r="A3481" t="s">
        <v>357</v>
      </c>
      <c r="B3481">
        <v>0</v>
      </c>
    </row>
    <row r="3482" spans="1:2" x14ac:dyDescent="0.25">
      <c r="A3482" t="s">
        <v>357</v>
      </c>
      <c r="B3482">
        <v>0</v>
      </c>
    </row>
    <row r="3483" spans="1:2" x14ac:dyDescent="0.25">
      <c r="A3483" t="s">
        <v>357</v>
      </c>
      <c r="B3483">
        <v>0</v>
      </c>
    </row>
    <row r="3484" spans="1:2" x14ac:dyDescent="0.25">
      <c r="A3484" t="s">
        <v>357</v>
      </c>
      <c r="B3484">
        <v>0</v>
      </c>
    </row>
    <row r="3485" spans="1:2" x14ac:dyDescent="0.25">
      <c r="A3485" t="s">
        <v>477</v>
      </c>
      <c r="B3485">
        <v>0</v>
      </c>
    </row>
    <row r="3486" spans="1:2" x14ac:dyDescent="0.25">
      <c r="A3486" t="s">
        <v>477</v>
      </c>
      <c r="B3486">
        <v>0</v>
      </c>
    </row>
    <row r="3487" spans="1:2" x14ac:dyDescent="0.25">
      <c r="A3487" t="s">
        <v>477</v>
      </c>
      <c r="B3487">
        <v>0</v>
      </c>
    </row>
    <row r="3488" spans="1:2" x14ac:dyDescent="0.25">
      <c r="A3488" t="s">
        <v>477</v>
      </c>
      <c r="B3488">
        <v>0</v>
      </c>
    </row>
    <row r="3489" spans="1:2" x14ac:dyDescent="0.25">
      <c r="A3489" t="s">
        <v>477</v>
      </c>
      <c r="B3489">
        <v>0</v>
      </c>
    </row>
    <row r="3490" spans="1:2" x14ac:dyDescent="0.25">
      <c r="A3490" t="s">
        <v>477</v>
      </c>
      <c r="B3490">
        <v>0</v>
      </c>
    </row>
    <row r="3491" spans="1:2" x14ac:dyDescent="0.25">
      <c r="A3491" t="s">
        <v>477</v>
      </c>
      <c r="B3491">
        <v>0</v>
      </c>
    </row>
    <row r="3492" spans="1:2" x14ac:dyDescent="0.25">
      <c r="A3492" t="s">
        <v>477</v>
      </c>
      <c r="B3492">
        <v>0</v>
      </c>
    </row>
    <row r="3493" spans="1:2" x14ac:dyDescent="0.25">
      <c r="A3493" t="s">
        <v>477</v>
      </c>
      <c r="B3493">
        <v>0</v>
      </c>
    </row>
    <row r="3494" spans="1:2" x14ac:dyDescent="0.25">
      <c r="A3494" t="s">
        <v>477</v>
      </c>
      <c r="B3494">
        <v>0</v>
      </c>
    </row>
    <row r="3495" spans="1:2" x14ac:dyDescent="0.25">
      <c r="A3495" t="s">
        <v>477</v>
      </c>
      <c r="B3495">
        <v>0</v>
      </c>
    </row>
    <row r="3496" spans="1:2" x14ac:dyDescent="0.25">
      <c r="A3496" t="s">
        <v>477</v>
      </c>
      <c r="B3496">
        <v>0</v>
      </c>
    </row>
    <row r="3497" spans="1:2" x14ac:dyDescent="0.25">
      <c r="A3497" t="s">
        <v>477</v>
      </c>
      <c r="B3497">
        <v>0</v>
      </c>
    </row>
    <row r="3498" spans="1:2" x14ac:dyDescent="0.25">
      <c r="A3498" t="s">
        <v>477</v>
      </c>
      <c r="B3498">
        <v>0</v>
      </c>
    </row>
    <row r="3499" spans="1:2" x14ac:dyDescent="0.25">
      <c r="A3499" t="s">
        <v>757</v>
      </c>
      <c r="B3499">
        <v>0</v>
      </c>
    </row>
    <row r="3500" spans="1:2" x14ac:dyDescent="0.25">
      <c r="A3500" t="s">
        <v>757</v>
      </c>
      <c r="B3500">
        <v>0</v>
      </c>
    </row>
    <row r="3501" spans="1:2" x14ac:dyDescent="0.25">
      <c r="A3501" t="s">
        <v>757</v>
      </c>
      <c r="B3501">
        <v>0</v>
      </c>
    </row>
    <row r="3502" spans="1:2" x14ac:dyDescent="0.25">
      <c r="A3502" t="s">
        <v>757</v>
      </c>
      <c r="B3502">
        <v>0</v>
      </c>
    </row>
    <row r="3503" spans="1:2" x14ac:dyDescent="0.25">
      <c r="A3503" t="s">
        <v>757</v>
      </c>
      <c r="B3503">
        <v>0</v>
      </c>
    </row>
    <row r="3504" spans="1:2" x14ac:dyDescent="0.25">
      <c r="A3504" t="s">
        <v>757</v>
      </c>
      <c r="B3504">
        <v>0</v>
      </c>
    </row>
    <row r="3505" spans="1:2" x14ac:dyDescent="0.25">
      <c r="A3505" t="s">
        <v>757</v>
      </c>
      <c r="B3505">
        <v>0</v>
      </c>
    </row>
    <row r="3506" spans="1:2" x14ac:dyDescent="0.25">
      <c r="A3506" t="s">
        <v>757</v>
      </c>
      <c r="B3506">
        <v>0</v>
      </c>
    </row>
    <row r="3507" spans="1:2" x14ac:dyDescent="0.25">
      <c r="A3507" t="s">
        <v>757</v>
      </c>
      <c r="B3507">
        <v>0</v>
      </c>
    </row>
    <row r="3508" spans="1:2" x14ac:dyDescent="0.25">
      <c r="A3508" t="s">
        <v>757</v>
      </c>
      <c r="B3508">
        <v>0</v>
      </c>
    </row>
    <row r="3509" spans="1:2" x14ac:dyDescent="0.25">
      <c r="A3509" t="s">
        <v>757</v>
      </c>
      <c r="B3509">
        <v>0</v>
      </c>
    </row>
    <row r="3510" spans="1:2" x14ac:dyDescent="0.25">
      <c r="A3510" t="s">
        <v>757</v>
      </c>
      <c r="B3510">
        <v>0</v>
      </c>
    </row>
    <row r="3511" spans="1:2" x14ac:dyDescent="0.25">
      <c r="A3511" t="s">
        <v>67</v>
      </c>
      <c r="B3511">
        <v>0</v>
      </c>
    </row>
    <row r="3512" spans="1:2" x14ac:dyDescent="0.25">
      <c r="A3512" t="s">
        <v>67</v>
      </c>
      <c r="B3512">
        <v>0</v>
      </c>
    </row>
    <row r="3513" spans="1:2" x14ac:dyDescent="0.25">
      <c r="A3513" t="s">
        <v>67</v>
      </c>
      <c r="B3513">
        <v>0</v>
      </c>
    </row>
    <row r="3514" spans="1:2" x14ac:dyDescent="0.25">
      <c r="A3514" t="s">
        <v>67</v>
      </c>
      <c r="B3514">
        <v>0</v>
      </c>
    </row>
    <row r="3515" spans="1:2" x14ac:dyDescent="0.25">
      <c r="A3515" t="s">
        <v>67</v>
      </c>
      <c r="B3515">
        <v>0</v>
      </c>
    </row>
    <row r="3516" spans="1:2" x14ac:dyDescent="0.25">
      <c r="A3516" t="s">
        <v>67</v>
      </c>
      <c r="B3516">
        <v>0</v>
      </c>
    </row>
    <row r="3517" spans="1:2" x14ac:dyDescent="0.25">
      <c r="A3517" t="s">
        <v>1506</v>
      </c>
      <c r="B3517">
        <v>2</v>
      </c>
    </row>
    <row r="3518" spans="1:2" x14ac:dyDescent="0.25">
      <c r="A3518" t="s">
        <v>1506</v>
      </c>
      <c r="B3518">
        <v>2</v>
      </c>
    </row>
    <row r="3519" spans="1:2" x14ac:dyDescent="0.25">
      <c r="A3519" t="s">
        <v>1506</v>
      </c>
      <c r="B3519">
        <v>2</v>
      </c>
    </row>
    <row r="3520" spans="1:2" x14ac:dyDescent="0.25">
      <c r="A3520" t="s">
        <v>1506</v>
      </c>
      <c r="B3520">
        <v>2</v>
      </c>
    </row>
    <row r="3521" spans="1:2" x14ac:dyDescent="0.25">
      <c r="A3521" t="s">
        <v>1506</v>
      </c>
      <c r="B3521">
        <v>2</v>
      </c>
    </row>
    <row r="3522" spans="1:2" x14ac:dyDescent="0.25">
      <c r="A3522" t="s">
        <v>1506</v>
      </c>
      <c r="B3522">
        <v>2</v>
      </c>
    </row>
    <row r="3523" spans="1:2" x14ac:dyDescent="0.25">
      <c r="A3523" t="s">
        <v>1506</v>
      </c>
      <c r="B3523">
        <v>2</v>
      </c>
    </row>
    <row r="3524" spans="1:2" x14ac:dyDescent="0.25">
      <c r="A3524" t="s">
        <v>1506</v>
      </c>
      <c r="B3524">
        <v>2</v>
      </c>
    </row>
    <row r="3525" spans="1:2" x14ac:dyDescent="0.25">
      <c r="A3525" t="s">
        <v>1506</v>
      </c>
      <c r="B3525">
        <v>2</v>
      </c>
    </row>
    <row r="3526" spans="1:2" x14ac:dyDescent="0.25">
      <c r="A3526" t="s">
        <v>1506</v>
      </c>
      <c r="B3526">
        <v>2</v>
      </c>
    </row>
    <row r="3527" spans="1:2" x14ac:dyDescent="0.25">
      <c r="A3527" t="s">
        <v>1506</v>
      </c>
      <c r="B3527">
        <v>2</v>
      </c>
    </row>
    <row r="3528" spans="1:2" x14ac:dyDescent="0.25">
      <c r="A3528" t="s">
        <v>1506</v>
      </c>
      <c r="B3528">
        <v>2</v>
      </c>
    </row>
    <row r="3529" spans="1:2" x14ac:dyDescent="0.25">
      <c r="A3529" t="s">
        <v>1506</v>
      </c>
      <c r="B3529">
        <v>2</v>
      </c>
    </row>
    <row r="3530" spans="1:2" x14ac:dyDescent="0.25">
      <c r="A3530" t="s">
        <v>1506</v>
      </c>
      <c r="B3530">
        <v>2</v>
      </c>
    </row>
    <row r="3531" spans="1:2" x14ac:dyDescent="0.25">
      <c r="A3531" t="s">
        <v>1506</v>
      </c>
      <c r="B3531">
        <v>2</v>
      </c>
    </row>
    <row r="3532" spans="1:2" x14ac:dyDescent="0.25">
      <c r="A3532" t="s">
        <v>1506</v>
      </c>
      <c r="B3532">
        <v>2</v>
      </c>
    </row>
    <row r="3533" spans="1:2" x14ac:dyDescent="0.25">
      <c r="A3533" t="s">
        <v>1506</v>
      </c>
      <c r="B3533">
        <v>2</v>
      </c>
    </row>
    <row r="3534" spans="1:2" x14ac:dyDescent="0.25">
      <c r="A3534" t="s">
        <v>1506</v>
      </c>
      <c r="B3534">
        <v>2</v>
      </c>
    </row>
    <row r="3535" spans="1:2" x14ac:dyDescent="0.25">
      <c r="A3535" t="s">
        <v>1506</v>
      </c>
      <c r="B3535">
        <v>2</v>
      </c>
    </row>
    <row r="3536" spans="1:2" x14ac:dyDescent="0.25">
      <c r="A3536" t="s">
        <v>1506</v>
      </c>
      <c r="B3536">
        <v>2</v>
      </c>
    </row>
    <row r="3537" spans="1:2" x14ac:dyDescent="0.25">
      <c r="A3537" t="s">
        <v>1506</v>
      </c>
      <c r="B3537">
        <v>2</v>
      </c>
    </row>
    <row r="3538" spans="1:2" x14ac:dyDescent="0.25">
      <c r="A3538" t="s">
        <v>1506</v>
      </c>
      <c r="B3538">
        <v>2</v>
      </c>
    </row>
    <row r="3539" spans="1:2" x14ac:dyDescent="0.25">
      <c r="A3539" t="s">
        <v>1506</v>
      </c>
      <c r="B3539">
        <v>2</v>
      </c>
    </row>
    <row r="3540" spans="1:2" x14ac:dyDescent="0.25">
      <c r="A3540" t="s">
        <v>1506</v>
      </c>
      <c r="B3540">
        <v>2</v>
      </c>
    </row>
    <row r="3541" spans="1:2" x14ac:dyDescent="0.25">
      <c r="A3541" t="s">
        <v>1506</v>
      </c>
      <c r="B3541">
        <v>2</v>
      </c>
    </row>
    <row r="3542" spans="1:2" x14ac:dyDescent="0.25">
      <c r="A3542" t="s">
        <v>1506</v>
      </c>
      <c r="B3542">
        <v>2</v>
      </c>
    </row>
    <row r="3543" spans="1:2" x14ac:dyDescent="0.25">
      <c r="A3543" t="s">
        <v>1506</v>
      </c>
      <c r="B3543">
        <v>2</v>
      </c>
    </row>
    <row r="3544" spans="1:2" x14ac:dyDescent="0.25">
      <c r="A3544" t="s">
        <v>1506</v>
      </c>
      <c r="B3544">
        <v>2</v>
      </c>
    </row>
    <row r="3545" spans="1:2" x14ac:dyDescent="0.25">
      <c r="A3545" t="s">
        <v>1506</v>
      </c>
      <c r="B3545">
        <v>2</v>
      </c>
    </row>
    <row r="3546" spans="1:2" x14ac:dyDescent="0.25">
      <c r="A3546" t="s">
        <v>1506</v>
      </c>
      <c r="B3546">
        <v>2</v>
      </c>
    </row>
    <row r="3547" spans="1:2" x14ac:dyDescent="0.25">
      <c r="A3547" t="s">
        <v>1365</v>
      </c>
      <c r="B3547">
        <v>0</v>
      </c>
    </row>
    <row r="3548" spans="1:2" x14ac:dyDescent="0.25">
      <c r="A3548" t="s">
        <v>477</v>
      </c>
      <c r="B3548">
        <v>0</v>
      </c>
    </row>
    <row r="3549" spans="1:2" x14ac:dyDescent="0.25">
      <c r="A3549" t="s">
        <v>477</v>
      </c>
      <c r="B3549">
        <v>0</v>
      </c>
    </row>
    <row r="3550" spans="1:2" x14ac:dyDescent="0.25">
      <c r="A3550" t="s">
        <v>477</v>
      </c>
      <c r="B3550">
        <v>0</v>
      </c>
    </row>
    <row r="3551" spans="1:2" x14ac:dyDescent="0.25">
      <c r="A3551" t="s">
        <v>477</v>
      </c>
      <c r="B3551">
        <v>0</v>
      </c>
    </row>
    <row r="3552" spans="1:2" x14ac:dyDescent="0.25">
      <c r="A3552" t="s">
        <v>477</v>
      </c>
      <c r="B3552">
        <v>0</v>
      </c>
    </row>
    <row r="3553" spans="1:2" x14ac:dyDescent="0.25">
      <c r="A3553" t="s">
        <v>477</v>
      </c>
      <c r="B3553">
        <v>0</v>
      </c>
    </row>
    <row r="3554" spans="1:2" x14ac:dyDescent="0.25">
      <c r="A3554" t="s">
        <v>477</v>
      </c>
      <c r="B3554">
        <v>0</v>
      </c>
    </row>
    <row r="3555" spans="1:2" x14ac:dyDescent="0.25">
      <c r="A3555" t="s">
        <v>477</v>
      </c>
      <c r="B3555">
        <v>0</v>
      </c>
    </row>
    <row r="3556" spans="1:2" x14ac:dyDescent="0.25">
      <c r="A3556" t="s">
        <v>477</v>
      </c>
      <c r="B3556">
        <v>0</v>
      </c>
    </row>
    <row r="3557" spans="1:2" x14ac:dyDescent="0.25">
      <c r="A3557" t="s">
        <v>477</v>
      </c>
      <c r="B3557">
        <v>0</v>
      </c>
    </row>
    <row r="3558" spans="1:2" x14ac:dyDescent="0.25">
      <c r="A3558" t="s">
        <v>477</v>
      </c>
      <c r="B3558">
        <v>0</v>
      </c>
    </row>
    <row r="3559" spans="1:2" x14ac:dyDescent="0.25">
      <c r="A3559" t="s">
        <v>477</v>
      </c>
      <c r="B3559">
        <v>0</v>
      </c>
    </row>
    <row r="3560" spans="1:2" x14ac:dyDescent="0.25">
      <c r="A3560" t="s">
        <v>477</v>
      </c>
      <c r="B3560">
        <v>0</v>
      </c>
    </row>
    <row r="3561" spans="1:2" x14ac:dyDescent="0.25">
      <c r="A3561" t="s">
        <v>477</v>
      </c>
      <c r="B3561">
        <v>0</v>
      </c>
    </row>
    <row r="3562" spans="1:2" x14ac:dyDescent="0.25">
      <c r="A3562" t="s">
        <v>1365</v>
      </c>
      <c r="B3562">
        <v>0</v>
      </c>
    </row>
    <row r="3563" spans="1:2" x14ac:dyDescent="0.25">
      <c r="A3563" t="s">
        <v>67</v>
      </c>
      <c r="B3563">
        <v>1</v>
      </c>
    </row>
    <row r="3564" spans="1:2" x14ac:dyDescent="0.25">
      <c r="A3564" t="s">
        <v>67</v>
      </c>
      <c r="B3564">
        <v>1</v>
      </c>
    </row>
    <row r="3565" spans="1:2" x14ac:dyDescent="0.25">
      <c r="A3565" t="s">
        <v>67</v>
      </c>
      <c r="B3565">
        <v>1</v>
      </c>
    </row>
    <row r="3566" spans="1:2" x14ac:dyDescent="0.25">
      <c r="A3566" t="s">
        <v>67</v>
      </c>
      <c r="B3566">
        <v>1</v>
      </c>
    </row>
    <row r="3567" spans="1:2" x14ac:dyDescent="0.25">
      <c r="A3567" t="s">
        <v>67</v>
      </c>
      <c r="B3567">
        <v>1</v>
      </c>
    </row>
    <row r="3568" spans="1:2" x14ac:dyDescent="0.25">
      <c r="A3568" t="s">
        <v>67</v>
      </c>
      <c r="B3568">
        <v>1</v>
      </c>
    </row>
    <row r="3569" spans="1:2" x14ac:dyDescent="0.25">
      <c r="A3569" t="s">
        <v>67</v>
      </c>
      <c r="B3569">
        <v>1</v>
      </c>
    </row>
    <row r="3570" spans="1:2" x14ac:dyDescent="0.25">
      <c r="A3570" t="s">
        <v>67</v>
      </c>
      <c r="B3570">
        <v>1</v>
      </c>
    </row>
    <row r="3571" spans="1:2" x14ac:dyDescent="0.25">
      <c r="A3571" t="s">
        <v>67</v>
      </c>
      <c r="B3571">
        <v>1</v>
      </c>
    </row>
    <row r="3572" spans="1:2" x14ac:dyDescent="0.25">
      <c r="A3572" t="s">
        <v>67</v>
      </c>
      <c r="B3572">
        <v>1</v>
      </c>
    </row>
    <row r="3573" spans="1:2" x14ac:dyDescent="0.25">
      <c r="A3573" t="s">
        <v>67</v>
      </c>
      <c r="B3573">
        <v>1</v>
      </c>
    </row>
    <row r="3574" spans="1:2" x14ac:dyDescent="0.25">
      <c r="A3574" t="s">
        <v>67</v>
      </c>
      <c r="B3574">
        <v>1</v>
      </c>
    </row>
    <row r="3575" spans="1:2" x14ac:dyDescent="0.25">
      <c r="A3575" t="s">
        <v>1231</v>
      </c>
      <c r="B3575">
        <v>0</v>
      </c>
    </row>
    <row r="3576" spans="1:2" x14ac:dyDescent="0.25">
      <c r="A3576" t="s">
        <v>1231</v>
      </c>
      <c r="B3576">
        <v>0</v>
      </c>
    </row>
    <row r="3577" spans="1:2" x14ac:dyDescent="0.25">
      <c r="A3577" t="s">
        <v>1365</v>
      </c>
      <c r="B3577">
        <v>0</v>
      </c>
    </row>
    <row r="3578" spans="1:2" x14ac:dyDescent="0.25">
      <c r="A3578" t="s">
        <v>1365</v>
      </c>
      <c r="B3578">
        <v>0</v>
      </c>
    </row>
    <row r="3579" spans="1:2" x14ac:dyDescent="0.25">
      <c r="A3579" t="s">
        <v>67</v>
      </c>
      <c r="B3579">
        <v>0</v>
      </c>
    </row>
    <row r="3580" spans="1:2" x14ac:dyDescent="0.25">
      <c r="A3580" t="s">
        <v>67</v>
      </c>
      <c r="B3580">
        <v>0</v>
      </c>
    </row>
    <row r="3581" spans="1:2" x14ac:dyDescent="0.25">
      <c r="A3581" t="s">
        <v>67</v>
      </c>
      <c r="B3581">
        <v>0</v>
      </c>
    </row>
    <row r="3582" spans="1:2" x14ac:dyDescent="0.25">
      <c r="A3582" t="s">
        <v>67</v>
      </c>
      <c r="B3582">
        <v>0</v>
      </c>
    </row>
    <row r="3583" spans="1:2" x14ac:dyDescent="0.25">
      <c r="A3583" t="s">
        <v>67</v>
      </c>
      <c r="B3583">
        <v>0</v>
      </c>
    </row>
    <row r="3584" spans="1:2" x14ac:dyDescent="0.25">
      <c r="A3584" t="s">
        <v>67</v>
      </c>
      <c r="B3584">
        <v>0</v>
      </c>
    </row>
    <row r="3585" spans="1:2" x14ac:dyDescent="0.25">
      <c r="A3585" t="s">
        <v>67</v>
      </c>
      <c r="B3585">
        <v>0</v>
      </c>
    </row>
    <row r="3586" spans="1:2" x14ac:dyDescent="0.25">
      <c r="A3586" t="s">
        <v>67</v>
      </c>
      <c r="B3586">
        <v>0</v>
      </c>
    </row>
    <row r="3587" spans="1:2" x14ac:dyDescent="0.25">
      <c r="A3587" t="s">
        <v>67</v>
      </c>
      <c r="B3587">
        <v>0</v>
      </c>
    </row>
    <row r="3588" spans="1:2" x14ac:dyDescent="0.25">
      <c r="A3588" t="s">
        <v>67</v>
      </c>
      <c r="B3588">
        <v>0</v>
      </c>
    </row>
    <row r="3589" spans="1:2" x14ac:dyDescent="0.25">
      <c r="A3589" t="s">
        <v>67</v>
      </c>
      <c r="B3589">
        <v>0</v>
      </c>
    </row>
    <row r="3590" spans="1:2" x14ac:dyDescent="0.25">
      <c r="A3590" t="s">
        <v>67</v>
      </c>
      <c r="B3590">
        <v>0</v>
      </c>
    </row>
    <row r="3591" spans="1:2" x14ac:dyDescent="0.25">
      <c r="A3591" t="s">
        <v>1231</v>
      </c>
      <c r="B3591">
        <v>0</v>
      </c>
    </row>
    <row r="3592" spans="1:2" x14ac:dyDescent="0.25">
      <c r="A3592" t="s">
        <v>757</v>
      </c>
      <c r="B3592">
        <v>0</v>
      </c>
    </row>
    <row r="3593" spans="1:2" x14ac:dyDescent="0.25">
      <c r="A3593" t="s">
        <v>757</v>
      </c>
      <c r="B3593">
        <v>0</v>
      </c>
    </row>
    <row r="3594" spans="1:2" x14ac:dyDescent="0.25">
      <c r="A3594" t="s">
        <v>757</v>
      </c>
      <c r="B3594">
        <v>0</v>
      </c>
    </row>
    <row r="3595" spans="1:2" x14ac:dyDescent="0.25">
      <c r="A3595" t="s">
        <v>757</v>
      </c>
      <c r="B3595">
        <v>0</v>
      </c>
    </row>
    <row r="3596" spans="1:2" x14ac:dyDescent="0.25">
      <c r="A3596" t="s">
        <v>757</v>
      </c>
      <c r="B3596">
        <v>0</v>
      </c>
    </row>
    <row r="3597" spans="1:2" x14ac:dyDescent="0.25">
      <c r="A3597" t="s">
        <v>757</v>
      </c>
      <c r="B3597">
        <v>0</v>
      </c>
    </row>
    <row r="3598" spans="1:2" x14ac:dyDescent="0.25">
      <c r="A3598" t="s">
        <v>757</v>
      </c>
      <c r="B3598">
        <v>0</v>
      </c>
    </row>
    <row r="3599" spans="1:2" x14ac:dyDescent="0.25">
      <c r="A3599" t="s">
        <v>757</v>
      </c>
      <c r="B3599">
        <v>0</v>
      </c>
    </row>
    <row r="3600" spans="1:2" x14ac:dyDescent="0.25">
      <c r="A3600" t="s">
        <v>757</v>
      </c>
      <c r="B3600">
        <v>0</v>
      </c>
    </row>
    <row r="3601" spans="1:2" x14ac:dyDescent="0.25">
      <c r="A3601" t="s">
        <v>757</v>
      </c>
      <c r="B3601">
        <v>0</v>
      </c>
    </row>
    <row r="3602" spans="1:2" x14ac:dyDescent="0.25">
      <c r="A3602" t="s">
        <v>757</v>
      </c>
      <c r="B3602">
        <v>0</v>
      </c>
    </row>
    <row r="3603" spans="1:2" x14ac:dyDescent="0.25">
      <c r="A3603" t="s">
        <v>757</v>
      </c>
      <c r="B3603">
        <v>0</v>
      </c>
    </row>
    <row r="3604" spans="1:2" x14ac:dyDescent="0.25">
      <c r="A3604" t="s">
        <v>1365</v>
      </c>
      <c r="B3604">
        <v>0</v>
      </c>
    </row>
    <row r="3605" spans="1:2" x14ac:dyDescent="0.25">
      <c r="A3605" t="s">
        <v>67</v>
      </c>
      <c r="B3605">
        <v>1</v>
      </c>
    </row>
    <row r="3606" spans="1:2" x14ac:dyDescent="0.25">
      <c r="A3606" t="s">
        <v>67</v>
      </c>
      <c r="B3606">
        <v>1</v>
      </c>
    </row>
    <row r="3607" spans="1:2" x14ac:dyDescent="0.25">
      <c r="A3607" t="s">
        <v>67</v>
      </c>
      <c r="B3607">
        <v>1</v>
      </c>
    </row>
    <row r="3608" spans="1:2" x14ac:dyDescent="0.25">
      <c r="A3608" t="s">
        <v>67</v>
      </c>
      <c r="B3608">
        <v>1</v>
      </c>
    </row>
    <row r="3609" spans="1:2" x14ac:dyDescent="0.25">
      <c r="A3609" t="s">
        <v>67</v>
      </c>
      <c r="B3609">
        <v>1</v>
      </c>
    </row>
    <row r="3610" spans="1:2" x14ac:dyDescent="0.25">
      <c r="A3610" t="s">
        <v>67</v>
      </c>
      <c r="B3610">
        <v>1</v>
      </c>
    </row>
    <row r="3611" spans="1:2" x14ac:dyDescent="0.25">
      <c r="A3611" t="s">
        <v>1231</v>
      </c>
      <c r="B3611">
        <v>0</v>
      </c>
    </row>
    <row r="3612" spans="1:2" x14ac:dyDescent="0.25">
      <c r="A3612" t="s">
        <v>1674</v>
      </c>
      <c r="B3612">
        <v>1</v>
      </c>
    </row>
    <row r="3613" spans="1:2" x14ac:dyDescent="0.25">
      <c r="A3613" t="s">
        <v>1674</v>
      </c>
      <c r="B3613">
        <v>1</v>
      </c>
    </row>
    <row r="3614" spans="1:2" x14ac:dyDescent="0.25">
      <c r="A3614" t="s">
        <v>1674</v>
      </c>
      <c r="B3614">
        <v>1</v>
      </c>
    </row>
    <row r="3615" spans="1:2" x14ac:dyDescent="0.25">
      <c r="A3615" t="s">
        <v>1674</v>
      </c>
      <c r="B3615">
        <v>1</v>
      </c>
    </row>
    <row r="3616" spans="1:2" x14ac:dyDescent="0.25">
      <c r="A3616" t="s">
        <v>1674</v>
      </c>
      <c r="B3616">
        <v>1</v>
      </c>
    </row>
    <row r="3617" spans="1:2" x14ac:dyDescent="0.25">
      <c r="A3617" t="s">
        <v>1674</v>
      </c>
      <c r="B3617">
        <v>1</v>
      </c>
    </row>
    <row r="3618" spans="1:2" x14ac:dyDescent="0.25">
      <c r="A3618" t="s">
        <v>1674</v>
      </c>
      <c r="B3618">
        <v>1</v>
      </c>
    </row>
    <row r="3619" spans="1:2" x14ac:dyDescent="0.25">
      <c r="A3619" t="s">
        <v>1674</v>
      </c>
      <c r="B3619">
        <v>1</v>
      </c>
    </row>
    <row r="3620" spans="1:2" x14ac:dyDescent="0.25">
      <c r="A3620" t="s">
        <v>1674</v>
      </c>
      <c r="B3620">
        <v>1</v>
      </c>
    </row>
    <row r="3621" spans="1:2" x14ac:dyDescent="0.25">
      <c r="A3621" t="s">
        <v>1674</v>
      </c>
      <c r="B3621">
        <v>1</v>
      </c>
    </row>
    <row r="3622" spans="1:2" x14ac:dyDescent="0.25">
      <c r="A3622" t="s">
        <v>1674</v>
      </c>
      <c r="B3622">
        <v>1</v>
      </c>
    </row>
    <row r="3623" spans="1:2" x14ac:dyDescent="0.25">
      <c r="A3623" t="s">
        <v>1674</v>
      </c>
      <c r="B3623">
        <v>1</v>
      </c>
    </row>
    <row r="3624" spans="1:2" x14ac:dyDescent="0.25">
      <c r="A3624" t="s">
        <v>67</v>
      </c>
      <c r="B3624">
        <v>2</v>
      </c>
    </row>
    <row r="3625" spans="1:2" x14ac:dyDescent="0.25">
      <c r="A3625" t="s">
        <v>67</v>
      </c>
      <c r="B3625">
        <v>2</v>
      </c>
    </row>
    <row r="3626" spans="1:2" x14ac:dyDescent="0.25">
      <c r="A3626" t="s">
        <v>67</v>
      </c>
      <c r="B3626">
        <v>2</v>
      </c>
    </row>
    <row r="3627" spans="1:2" x14ac:dyDescent="0.25">
      <c r="A3627" t="s">
        <v>67</v>
      </c>
      <c r="B3627">
        <v>2</v>
      </c>
    </row>
    <row r="3628" spans="1:2" x14ac:dyDescent="0.25">
      <c r="A3628" t="s">
        <v>67</v>
      </c>
      <c r="B3628">
        <v>2</v>
      </c>
    </row>
    <row r="3629" spans="1:2" x14ac:dyDescent="0.25">
      <c r="A3629" t="s">
        <v>67</v>
      </c>
      <c r="B3629">
        <v>2</v>
      </c>
    </row>
    <row r="3630" spans="1:2" x14ac:dyDescent="0.25">
      <c r="A3630" t="s">
        <v>67</v>
      </c>
      <c r="B3630">
        <v>2</v>
      </c>
    </row>
    <row r="3631" spans="1:2" x14ac:dyDescent="0.25">
      <c r="A3631" t="s">
        <v>67</v>
      </c>
      <c r="B3631">
        <v>2</v>
      </c>
    </row>
    <row r="3632" spans="1:2" x14ac:dyDescent="0.25">
      <c r="A3632" t="s">
        <v>67</v>
      </c>
      <c r="B3632">
        <v>2</v>
      </c>
    </row>
    <row r="3633" spans="1:2" x14ac:dyDescent="0.25">
      <c r="A3633" t="s">
        <v>67</v>
      </c>
      <c r="B3633">
        <v>2</v>
      </c>
    </row>
    <row r="3634" spans="1:2" x14ac:dyDescent="0.25">
      <c r="A3634" t="s">
        <v>67</v>
      </c>
      <c r="B3634">
        <v>2</v>
      </c>
    </row>
    <row r="3635" spans="1:2" x14ac:dyDescent="0.25">
      <c r="A3635" t="s">
        <v>67</v>
      </c>
      <c r="B3635">
        <v>2</v>
      </c>
    </row>
    <row r="3636" spans="1:2" x14ac:dyDescent="0.25">
      <c r="A3636" t="s">
        <v>357</v>
      </c>
      <c r="B3636">
        <v>0</v>
      </c>
    </row>
    <row r="3637" spans="1:2" x14ac:dyDescent="0.25">
      <c r="A3637" t="s">
        <v>357</v>
      </c>
      <c r="B3637">
        <v>0</v>
      </c>
    </row>
    <row r="3638" spans="1:2" x14ac:dyDescent="0.25">
      <c r="A3638" t="s">
        <v>357</v>
      </c>
      <c r="B3638">
        <v>0</v>
      </c>
    </row>
    <row r="3639" spans="1:2" x14ac:dyDescent="0.25">
      <c r="A3639" t="s">
        <v>357</v>
      </c>
      <c r="B3639">
        <v>0</v>
      </c>
    </row>
    <row r="3640" spans="1:2" x14ac:dyDescent="0.25">
      <c r="A3640" t="s">
        <v>357</v>
      </c>
      <c r="B3640">
        <v>0</v>
      </c>
    </row>
    <row r="3641" spans="1:2" x14ac:dyDescent="0.25">
      <c r="A3641" t="s">
        <v>357</v>
      </c>
      <c r="B3641">
        <v>0</v>
      </c>
    </row>
    <row r="3642" spans="1:2" x14ac:dyDescent="0.25">
      <c r="A3642" t="s">
        <v>357</v>
      </c>
      <c r="B3642">
        <v>0</v>
      </c>
    </row>
    <row r="3643" spans="1:2" x14ac:dyDescent="0.25">
      <c r="A3643" t="s">
        <v>357</v>
      </c>
      <c r="B3643">
        <v>0</v>
      </c>
    </row>
    <row r="3644" spans="1:2" x14ac:dyDescent="0.25">
      <c r="A3644" t="s">
        <v>357</v>
      </c>
      <c r="B3644">
        <v>0</v>
      </c>
    </row>
    <row r="3645" spans="1:2" x14ac:dyDescent="0.25">
      <c r="A3645" t="s">
        <v>357</v>
      </c>
      <c r="B3645">
        <v>0</v>
      </c>
    </row>
    <row r="3646" spans="1:2" x14ac:dyDescent="0.25">
      <c r="A3646" t="s">
        <v>357</v>
      </c>
      <c r="B3646">
        <v>0</v>
      </c>
    </row>
    <row r="3647" spans="1:2" x14ac:dyDescent="0.25">
      <c r="A3647" t="s">
        <v>357</v>
      </c>
      <c r="B3647">
        <v>0</v>
      </c>
    </row>
    <row r="3648" spans="1:2" x14ac:dyDescent="0.25">
      <c r="A3648" t="s">
        <v>757</v>
      </c>
      <c r="B3648">
        <v>0</v>
      </c>
    </row>
    <row r="3649" spans="1:2" x14ac:dyDescent="0.25">
      <c r="A3649" t="s">
        <v>757</v>
      </c>
      <c r="B3649">
        <v>0</v>
      </c>
    </row>
    <row r="3650" spans="1:2" x14ac:dyDescent="0.25">
      <c r="A3650" t="s">
        <v>757</v>
      </c>
      <c r="B3650">
        <v>0</v>
      </c>
    </row>
    <row r="3651" spans="1:2" x14ac:dyDescent="0.25">
      <c r="A3651" t="s">
        <v>757</v>
      </c>
      <c r="B3651">
        <v>0</v>
      </c>
    </row>
    <row r="3652" spans="1:2" x14ac:dyDescent="0.25">
      <c r="A3652" t="s">
        <v>757</v>
      </c>
      <c r="B3652">
        <v>0</v>
      </c>
    </row>
    <row r="3653" spans="1:2" x14ac:dyDescent="0.25">
      <c r="A3653" t="s">
        <v>757</v>
      </c>
      <c r="B3653">
        <v>0</v>
      </c>
    </row>
    <row r="3654" spans="1:2" x14ac:dyDescent="0.25">
      <c r="A3654" t="s">
        <v>757</v>
      </c>
      <c r="B3654">
        <v>0</v>
      </c>
    </row>
    <row r="3655" spans="1:2" x14ac:dyDescent="0.25">
      <c r="A3655" t="s">
        <v>757</v>
      </c>
      <c r="B3655">
        <v>0</v>
      </c>
    </row>
    <row r="3656" spans="1:2" x14ac:dyDescent="0.25">
      <c r="A3656" t="s">
        <v>757</v>
      </c>
      <c r="B3656">
        <v>0</v>
      </c>
    </row>
    <row r="3657" spans="1:2" x14ac:dyDescent="0.25">
      <c r="A3657" t="s">
        <v>757</v>
      </c>
      <c r="B3657">
        <v>0</v>
      </c>
    </row>
    <row r="3658" spans="1:2" x14ac:dyDescent="0.25">
      <c r="A3658" t="s">
        <v>757</v>
      </c>
      <c r="B3658">
        <v>0</v>
      </c>
    </row>
    <row r="3659" spans="1:2" x14ac:dyDescent="0.25">
      <c r="A3659" t="s">
        <v>757</v>
      </c>
      <c r="B3659">
        <v>0</v>
      </c>
    </row>
    <row r="3660" spans="1:2" x14ac:dyDescent="0.25">
      <c r="A3660" t="s">
        <v>799</v>
      </c>
      <c r="B3660">
        <v>0</v>
      </c>
    </row>
    <row r="3661" spans="1:2" x14ac:dyDescent="0.25">
      <c r="A3661" t="s">
        <v>799</v>
      </c>
      <c r="B3661">
        <v>0</v>
      </c>
    </row>
    <row r="3662" spans="1:2" x14ac:dyDescent="0.25">
      <c r="A3662" t="s">
        <v>799</v>
      </c>
      <c r="B3662">
        <v>0</v>
      </c>
    </row>
    <row r="3663" spans="1:2" x14ac:dyDescent="0.25">
      <c r="A3663" t="s">
        <v>799</v>
      </c>
      <c r="B3663">
        <v>0</v>
      </c>
    </row>
    <row r="3664" spans="1:2" x14ac:dyDescent="0.25">
      <c r="A3664" t="s">
        <v>799</v>
      </c>
      <c r="B3664">
        <v>0</v>
      </c>
    </row>
    <row r="3665" spans="1:2" x14ac:dyDescent="0.25">
      <c r="A3665" t="s">
        <v>799</v>
      </c>
      <c r="B3665">
        <v>0</v>
      </c>
    </row>
    <row r="3666" spans="1:2" x14ac:dyDescent="0.25">
      <c r="A3666" t="s">
        <v>799</v>
      </c>
      <c r="B3666">
        <v>0</v>
      </c>
    </row>
    <row r="3667" spans="1:2" x14ac:dyDescent="0.25">
      <c r="A3667" t="s">
        <v>799</v>
      </c>
      <c r="B3667">
        <v>0</v>
      </c>
    </row>
    <row r="3668" spans="1:2" x14ac:dyDescent="0.25">
      <c r="A3668" t="s">
        <v>799</v>
      </c>
      <c r="B3668">
        <v>0</v>
      </c>
    </row>
    <row r="3669" spans="1:2" x14ac:dyDescent="0.25">
      <c r="A3669" t="s">
        <v>799</v>
      </c>
      <c r="B3669">
        <v>0</v>
      </c>
    </row>
    <row r="3670" spans="1:2" x14ac:dyDescent="0.25">
      <c r="A3670" t="s">
        <v>799</v>
      </c>
      <c r="B3670">
        <v>0</v>
      </c>
    </row>
    <row r="3671" spans="1:2" x14ac:dyDescent="0.25">
      <c r="A3671" t="s">
        <v>1199</v>
      </c>
      <c r="B3671">
        <v>0</v>
      </c>
    </row>
    <row r="3672" spans="1:2" x14ac:dyDescent="0.25">
      <c r="A3672" t="s">
        <v>1199</v>
      </c>
      <c r="B3672">
        <v>0</v>
      </c>
    </row>
    <row r="3673" spans="1:2" x14ac:dyDescent="0.25">
      <c r="A3673" t="s">
        <v>1199</v>
      </c>
      <c r="B3673">
        <v>0</v>
      </c>
    </row>
    <row r="3674" spans="1:2" x14ac:dyDescent="0.25">
      <c r="A3674" t="s">
        <v>1199</v>
      </c>
      <c r="B3674">
        <v>0</v>
      </c>
    </row>
    <row r="3675" spans="1:2" x14ac:dyDescent="0.25">
      <c r="A3675" t="s">
        <v>1199</v>
      </c>
      <c r="B3675">
        <v>0</v>
      </c>
    </row>
    <row r="3676" spans="1:2" x14ac:dyDescent="0.25">
      <c r="A3676" t="s">
        <v>1231</v>
      </c>
      <c r="B3676">
        <v>0</v>
      </c>
    </row>
    <row r="3677" spans="1:2" x14ac:dyDescent="0.25">
      <c r="A3677" t="s">
        <v>67</v>
      </c>
      <c r="B3677">
        <v>0</v>
      </c>
    </row>
    <row r="3678" spans="1:2" x14ac:dyDescent="0.25">
      <c r="A3678" t="s">
        <v>67</v>
      </c>
      <c r="B3678">
        <v>0</v>
      </c>
    </row>
    <row r="3679" spans="1:2" x14ac:dyDescent="0.25">
      <c r="A3679" t="s">
        <v>67</v>
      </c>
      <c r="B3679">
        <v>0</v>
      </c>
    </row>
    <row r="3680" spans="1:2" x14ac:dyDescent="0.25">
      <c r="A3680" t="s">
        <v>67</v>
      </c>
      <c r="B3680">
        <v>0</v>
      </c>
    </row>
    <row r="3681" spans="1:2" x14ac:dyDescent="0.25">
      <c r="A3681" t="s">
        <v>67</v>
      </c>
      <c r="B3681">
        <v>0</v>
      </c>
    </row>
    <row r="3682" spans="1:2" x14ac:dyDescent="0.25">
      <c r="A3682" t="s">
        <v>67</v>
      </c>
      <c r="B3682">
        <v>0</v>
      </c>
    </row>
    <row r="3683" spans="1:2" x14ac:dyDescent="0.25">
      <c r="A3683" t="s">
        <v>1231</v>
      </c>
      <c r="B3683">
        <v>1</v>
      </c>
    </row>
    <row r="3684" spans="1:2" x14ac:dyDescent="0.25">
      <c r="A3684" t="s">
        <v>1231</v>
      </c>
      <c r="B3684">
        <v>1</v>
      </c>
    </row>
    <row r="3685" spans="1:2" x14ac:dyDescent="0.25">
      <c r="A3685" t="s">
        <v>757</v>
      </c>
      <c r="B3685">
        <v>1</v>
      </c>
    </row>
    <row r="3686" spans="1:2" x14ac:dyDescent="0.25">
      <c r="A3686" t="s">
        <v>757</v>
      </c>
      <c r="B3686">
        <v>1</v>
      </c>
    </row>
    <row r="3687" spans="1:2" x14ac:dyDescent="0.25">
      <c r="A3687" t="s">
        <v>757</v>
      </c>
      <c r="B3687">
        <v>1</v>
      </c>
    </row>
    <row r="3688" spans="1:2" x14ac:dyDescent="0.25">
      <c r="A3688" t="s">
        <v>757</v>
      </c>
      <c r="B3688">
        <v>1</v>
      </c>
    </row>
    <row r="3689" spans="1:2" x14ac:dyDescent="0.25">
      <c r="A3689" t="s">
        <v>757</v>
      </c>
      <c r="B3689">
        <v>1</v>
      </c>
    </row>
    <row r="3690" spans="1:2" x14ac:dyDescent="0.25">
      <c r="A3690" t="s">
        <v>757</v>
      </c>
      <c r="B3690">
        <v>1</v>
      </c>
    </row>
    <row r="3691" spans="1:2" x14ac:dyDescent="0.25">
      <c r="A3691" t="s">
        <v>757</v>
      </c>
      <c r="B3691">
        <v>1</v>
      </c>
    </row>
    <row r="3692" spans="1:2" x14ac:dyDescent="0.25">
      <c r="A3692" t="s">
        <v>757</v>
      </c>
      <c r="B3692">
        <v>1</v>
      </c>
    </row>
    <row r="3693" spans="1:2" x14ac:dyDescent="0.25">
      <c r="A3693" t="s">
        <v>757</v>
      </c>
      <c r="B3693">
        <v>1</v>
      </c>
    </row>
    <row r="3694" spans="1:2" x14ac:dyDescent="0.25">
      <c r="A3694" t="s">
        <v>757</v>
      </c>
      <c r="B3694">
        <v>1</v>
      </c>
    </row>
    <row r="3695" spans="1:2" x14ac:dyDescent="0.25">
      <c r="A3695" t="s">
        <v>757</v>
      </c>
      <c r="B3695">
        <v>1</v>
      </c>
    </row>
    <row r="3696" spans="1:2" x14ac:dyDescent="0.25">
      <c r="A3696" t="s">
        <v>757</v>
      </c>
      <c r="B3696">
        <v>1</v>
      </c>
    </row>
    <row r="3697" spans="1:2" x14ac:dyDescent="0.25">
      <c r="A3697" t="s">
        <v>799</v>
      </c>
      <c r="B3697">
        <v>0</v>
      </c>
    </row>
    <row r="3698" spans="1:2" x14ac:dyDescent="0.25">
      <c r="A3698" t="s">
        <v>799</v>
      </c>
      <c r="B3698">
        <v>0</v>
      </c>
    </row>
    <row r="3699" spans="1:2" x14ac:dyDescent="0.25">
      <c r="A3699" t="s">
        <v>799</v>
      </c>
      <c r="B3699">
        <v>0</v>
      </c>
    </row>
    <row r="3700" spans="1:2" x14ac:dyDescent="0.25">
      <c r="A3700" t="s">
        <v>799</v>
      </c>
      <c r="B3700">
        <v>0</v>
      </c>
    </row>
    <row r="3701" spans="1:2" x14ac:dyDescent="0.25">
      <c r="A3701" t="s">
        <v>799</v>
      </c>
      <c r="B3701">
        <v>0</v>
      </c>
    </row>
    <row r="3702" spans="1:2" x14ac:dyDescent="0.25">
      <c r="A3702" t="s">
        <v>799</v>
      </c>
      <c r="B3702">
        <v>0</v>
      </c>
    </row>
    <row r="3703" spans="1:2" x14ac:dyDescent="0.25">
      <c r="A3703" t="s">
        <v>799</v>
      </c>
      <c r="B3703">
        <v>0</v>
      </c>
    </row>
    <row r="3704" spans="1:2" x14ac:dyDescent="0.25">
      <c r="A3704" t="s">
        <v>799</v>
      </c>
      <c r="B3704">
        <v>0</v>
      </c>
    </row>
    <row r="3705" spans="1:2" x14ac:dyDescent="0.25">
      <c r="A3705" t="s">
        <v>799</v>
      </c>
      <c r="B3705">
        <v>0</v>
      </c>
    </row>
    <row r="3706" spans="1:2" x14ac:dyDescent="0.25">
      <c r="A3706" t="s">
        <v>799</v>
      </c>
      <c r="B3706">
        <v>0</v>
      </c>
    </row>
    <row r="3707" spans="1:2" x14ac:dyDescent="0.25">
      <c r="A3707" t="s">
        <v>799</v>
      </c>
      <c r="B3707">
        <v>0</v>
      </c>
    </row>
    <row r="3708" spans="1:2" x14ac:dyDescent="0.25">
      <c r="A3708" t="s">
        <v>799</v>
      </c>
      <c r="B3708">
        <v>0</v>
      </c>
    </row>
    <row r="3709" spans="1:2" x14ac:dyDescent="0.25">
      <c r="A3709" t="s">
        <v>799</v>
      </c>
      <c r="B3709">
        <v>0</v>
      </c>
    </row>
    <row r="3710" spans="1:2" x14ac:dyDescent="0.25">
      <c r="A3710" t="s">
        <v>799</v>
      </c>
      <c r="B3710">
        <v>0</v>
      </c>
    </row>
    <row r="3711" spans="1:2" x14ac:dyDescent="0.25">
      <c r="A3711" t="s">
        <v>799</v>
      </c>
      <c r="B3711">
        <v>0</v>
      </c>
    </row>
    <row r="3712" spans="1:2" x14ac:dyDescent="0.25">
      <c r="A3712" t="s">
        <v>799</v>
      </c>
      <c r="B3712">
        <v>0</v>
      </c>
    </row>
    <row r="3713" spans="1:2" x14ac:dyDescent="0.25">
      <c r="A3713" t="s">
        <v>799</v>
      </c>
      <c r="B3713">
        <v>0</v>
      </c>
    </row>
    <row r="3714" spans="1:2" x14ac:dyDescent="0.25">
      <c r="A3714" t="s">
        <v>799</v>
      </c>
      <c r="B3714">
        <v>0</v>
      </c>
    </row>
    <row r="3715" spans="1:2" x14ac:dyDescent="0.25">
      <c r="A3715" t="s">
        <v>799</v>
      </c>
      <c r="B3715">
        <v>0</v>
      </c>
    </row>
    <row r="3716" spans="1:2" x14ac:dyDescent="0.25">
      <c r="A3716" t="s">
        <v>799</v>
      </c>
      <c r="B3716">
        <v>0</v>
      </c>
    </row>
    <row r="3717" spans="1:2" x14ac:dyDescent="0.25">
      <c r="A3717" t="s">
        <v>799</v>
      </c>
      <c r="B3717">
        <v>0</v>
      </c>
    </row>
    <row r="3718" spans="1:2" x14ac:dyDescent="0.25">
      <c r="A3718" t="s">
        <v>799</v>
      </c>
      <c r="B3718">
        <v>0</v>
      </c>
    </row>
    <row r="3719" spans="1:2" x14ac:dyDescent="0.25">
      <c r="A3719" t="s">
        <v>799</v>
      </c>
      <c r="B3719">
        <v>0</v>
      </c>
    </row>
    <row r="3720" spans="1:2" x14ac:dyDescent="0.25">
      <c r="A3720" t="s">
        <v>799</v>
      </c>
      <c r="B3720">
        <v>0</v>
      </c>
    </row>
    <row r="3721" spans="1:2" x14ac:dyDescent="0.25">
      <c r="A3721" t="s">
        <v>799</v>
      </c>
      <c r="B3721">
        <v>0</v>
      </c>
    </row>
    <row r="3722" spans="1:2" x14ac:dyDescent="0.25">
      <c r="A3722" t="s">
        <v>799</v>
      </c>
      <c r="B3722">
        <v>0</v>
      </c>
    </row>
    <row r="3723" spans="1:2" x14ac:dyDescent="0.25">
      <c r="A3723" t="s">
        <v>799</v>
      </c>
      <c r="B3723">
        <v>0</v>
      </c>
    </row>
    <row r="3724" spans="1:2" x14ac:dyDescent="0.25">
      <c r="A3724" t="s">
        <v>799</v>
      </c>
      <c r="B3724">
        <v>0</v>
      </c>
    </row>
    <row r="3725" spans="1:2" x14ac:dyDescent="0.25">
      <c r="A3725" t="s">
        <v>799</v>
      </c>
      <c r="B3725">
        <v>0</v>
      </c>
    </row>
    <row r="3726" spans="1:2" x14ac:dyDescent="0.25">
      <c r="A3726" t="s">
        <v>799</v>
      </c>
      <c r="B3726">
        <v>0</v>
      </c>
    </row>
    <row r="3727" spans="1:2" x14ac:dyDescent="0.25">
      <c r="A3727" t="s">
        <v>799</v>
      </c>
      <c r="B3727">
        <v>0</v>
      </c>
    </row>
    <row r="3728" spans="1:2" x14ac:dyDescent="0.25">
      <c r="A3728" t="s">
        <v>799</v>
      </c>
      <c r="B3728">
        <v>0</v>
      </c>
    </row>
    <row r="3729" spans="1:2" x14ac:dyDescent="0.25">
      <c r="A3729" t="s">
        <v>799</v>
      </c>
      <c r="B3729">
        <v>0</v>
      </c>
    </row>
    <row r="3730" spans="1:2" x14ac:dyDescent="0.25">
      <c r="A3730" t="s">
        <v>1199</v>
      </c>
      <c r="B3730">
        <v>1</v>
      </c>
    </row>
    <row r="3731" spans="1:2" x14ac:dyDescent="0.25">
      <c r="A3731" t="s">
        <v>1199</v>
      </c>
      <c r="B3731">
        <v>1</v>
      </c>
    </row>
    <row r="3732" spans="1:2" x14ac:dyDescent="0.25">
      <c r="A3732" t="s">
        <v>1199</v>
      </c>
      <c r="B3732">
        <v>1</v>
      </c>
    </row>
    <row r="3733" spans="1:2" x14ac:dyDescent="0.25">
      <c r="A3733" t="s">
        <v>1199</v>
      </c>
      <c r="B3733">
        <v>1</v>
      </c>
    </row>
    <row r="3734" spans="1:2" x14ac:dyDescent="0.25">
      <c r="A3734" t="s">
        <v>1199</v>
      </c>
      <c r="B3734">
        <v>1</v>
      </c>
    </row>
    <row r="3735" spans="1:2" x14ac:dyDescent="0.25">
      <c r="A3735" t="s">
        <v>1199</v>
      </c>
      <c r="B3735">
        <v>1</v>
      </c>
    </row>
    <row r="3736" spans="1:2" x14ac:dyDescent="0.25">
      <c r="A3736" t="s">
        <v>1199</v>
      </c>
      <c r="B3736">
        <v>1</v>
      </c>
    </row>
    <row r="3737" spans="1:2" x14ac:dyDescent="0.25">
      <c r="A3737" t="s">
        <v>1199</v>
      </c>
      <c r="B3737">
        <v>1</v>
      </c>
    </row>
    <row r="3738" spans="1:2" x14ac:dyDescent="0.25">
      <c r="A3738" t="s">
        <v>1199</v>
      </c>
      <c r="B3738">
        <v>1</v>
      </c>
    </row>
    <row r="3739" spans="1:2" x14ac:dyDescent="0.25">
      <c r="A3739" t="s">
        <v>1199</v>
      </c>
      <c r="B3739">
        <v>1</v>
      </c>
    </row>
    <row r="3740" spans="1:2" x14ac:dyDescent="0.25">
      <c r="A3740" t="s">
        <v>1199</v>
      </c>
      <c r="B3740">
        <v>1</v>
      </c>
    </row>
    <row r="3741" spans="1:2" x14ac:dyDescent="0.25">
      <c r="A3741" t="s">
        <v>1199</v>
      </c>
      <c r="B3741">
        <v>1</v>
      </c>
    </row>
    <row r="3742" spans="1:2" x14ac:dyDescent="0.25">
      <c r="A3742" t="s">
        <v>1199</v>
      </c>
      <c r="B3742">
        <v>1</v>
      </c>
    </row>
    <row r="3743" spans="1:2" x14ac:dyDescent="0.25">
      <c r="A3743" t="s">
        <v>1199</v>
      </c>
      <c r="B3743">
        <v>1</v>
      </c>
    </row>
    <row r="3744" spans="1:2" x14ac:dyDescent="0.25">
      <c r="A3744" t="s">
        <v>1199</v>
      </c>
      <c r="B3744">
        <v>1</v>
      </c>
    </row>
    <row r="3745" spans="1:2" x14ac:dyDescent="0.25">
      <c r="A3745" t="s">
        <v>165</v>
      </c>
      <c r="B3745">
        <v>1</v>
      </c>
    </row>
    <row r="3746" spans="1:2" x14ac:dyDescent="0.25">
      <c r="A3746" t="s">
        <v>165</v>
      </c>
      <c r="B3746">
        <v>1</v>
      </c>
    </row>
    <row r="3747" spans="1:2" x14ac:dyDescent="0.25">
      <c r="A3747" t="s">
        <v>165</v>
      </c>
      <c r="B3747">
        <v>1</v>
      </c>
    </row>
    <row r="3748" spans="1:2" x14ac:dyDescent="0.25">
      <c r="A3748" t="s">
        <v>165</v>
      </c>
      <c r="B3748">
        <v>1</v>
      </c>
    </row>
    <row r="3749" spans="1:2" x14ac:dyDescent="0.25">
      <c r="A3749" t="s">
        <v>165</v>
      </c>
      <c r="B3749">
        <v>1</v>
      </c>
    </row>
    <row r="3750" spans="1:2" x14ac:dyDescent="0.25">
      <c r="A3750" t="s">
        <v>165</v>
      </c>
      <c r="B3750">
        <v>1</v>
      </c>
    </row>
    <row r="3751" spans="1:2" x14ac:dyDescent="0.25">
      <c r="A3751" t="s">
        <v>165</v>
      </c>
      <c r="B3751">
        <v>1</v>
      </c>
    </row>
    <row r="3752" spans="1:2" x14ac:dyDescent="0.25">
      <c r="A3752" t="s">
        <v>165</v>
      </c>
      <c r="B3752">
        <v>1</v>
      </c>
    </row>
    <row r="3753" spans="1:2" x14ac:dyDescent="0.25">
      <c r="A3753" t="s">
        <v>165</v>
      </c>
      <c r="B3753">
        <v>1</v>
      </c>
    </row>
    <row r="3754" spans="1:2" x14ac:dyDescent="0.25">
      <c r="A3754" t="s">
        <v>165</v>
      </c>
      <c r="B3754">
        <v>1</v>
      </c>
    </row>
    <row r="3755" spans="1:2" x14ac:dyDescent="0.25">
      <c r="A3755" t="s">
        <v>165</v>
      </c>
      <c r="B3755">
        <v>1</v>
      </c>
    </row>
    <row r="3756" spans="1:2" x14ac:dyDescent="0.25">
      <c r="A3756" t="s">
        <v>165</v>
      </c>
      <c r="B3756">
        <v>1</v>
      </c>
    </row>
    <row r="3757" spans="1:2" x14ac:dyDescent="0.25">
      <c r="A3757" t="s">
        <v>165</v>
      </c>
      <c r="B3757">
        <v>1</v>
      </c>
    </row>
    <row r="3758" spans="1:2" x14ac:dyDescent="0.25">
      <c r="A3758" t="s">
        <v>1365</v>
      </c>
      <c r="B3758">
        <v>0</v>
      </c>
    </row>
    <row r="3759" spans="1:2" x14ac:dyDescent="0.25">
      <c r="A3759" t="s">
        <v>1231</v>
      </c>
      <c r="B3759">
        <v>0</v>
      </c>
    </row>
    <row r="3760" spans="1:2" x14ac:dyDescent="0.25">
      <c r="A3760" t="s">
        <v>757</v>
      </c>
      <c r="B3760">
        <v>0</v>
      </c>
    </row>
    <row r="3761" spans="1:2" x14ac:dyDescent="0.25">
      <c r="A3761" t="s">
        <v>757</v>
      </c>
      <c r="B3761">
        <v>0</v>
      </c>
    </row>
    <row r="3762" spans="1:2" x14ac:dyDescent="0.25">
      <c r="A3762" t="s">
        <v>757</v>
      </c>
      <c r="B3762">
        <v>0</v>
      </c>
    </row>
    <row r="3763" spans="1:2" x14ac:dyDescent="0.25">
      <c r="A3763" t="s">
        <v>757</v>
      </c>
      <c r="B3763">
        <v>0</v>
      </c>
    </row>
    <row r="3764" spans="1:2" x14ac:dyDescent="0.25">
      <c r="A3764" t="s">
        <v>757</v>
      </c>
      <c r="B3764">
        <v>0</v>
      </c>
    </row>
    <row r="3765" spans="1:2" x14ac:dyDescent="0.25">
      <c r="A3765" t="s">
        <v>757</v>
      </c>
      <c r="B3765">
        <v>0</v>
      </c>
    </row>
    <row r="3766" spans="1:2" x14ac:dyDescent="0.25">
      <c r="A3766" t="s">
        <v>757</v>
      </c>
      <c r="B3766">
        <v>0</v>
      </c>
    </row>
    <row r="3767" spans="1:2" x14ac:dyDescent="0.25">
      <c r="A3767" t="s">
        <v>757</v>
      </c>
      <c r="B3767">
        <v>0</v>
      </c>
    </row>
    <row r="3768" spans="1:2" x14ac:dyDescent="0.25">
      <c r="A3768" t="s">
        <v>757</v>
      </c>
      <c r="B3768">
        <v>0</v>
      </c>
    </row>
    <row r="3769" spans="1:2" x14ac:dyDescent="0.25">
      <c r="A3769" t="s">
        <v>757</v>
      </c>
      <c r="B3769">
        <v>0</v>
      </c>
    </row>
    <row r="3770" spans="1:2" x14ac:dyDescent="0.25">
      <c r="A3770" t="s">
        <v>757</v>
      </c>
      <c r="B3770">
        <v>0</v>
      </c>
    </row>
    <row r="3771" spans="1:2" x14ac:dyDescent="0.25">
      <c r="A3771" t="s">
        <v>757</v>
      </c>
      <c r="B3771">
        <v>0</v>
      </c>
    </row>
    <row r="3772" spans="1:2" x14ac:dyDescent="0.25">
      <c r="A3772" t="s">
        <v>165</v>
      </c>
      <c r="B3772">
        <v>0</v>
      </c>
    </row>
    <row r="3773" spans="1:2" x14ac:dyDescent="0.25">
      <c r="A3773" t="s">
        <v>165</v>
      </c>
      <c r="B3773">
        <v>0</v>
      </c>
    </row>
    <row r="3774" spans="1:2" x14ac:dyDescent="0.25">
      <c r="A3774" t="s">
        <v>165</v>
      </c>
      <c r="B3774">
        <v>0</v>
      </c>
    </row>
    <row r="3775" spans="1:2" x14ac:dyDescent="0.25">
      <c r="A3775" t="s">
        <v>165</v>
      </c>
      <c r="B3775">
        <v>0</v>
      </c>
    </row>
    <row r="3776" spans="1:2" x14ac:dyDescent="0.25">
      <c r="A3776" t="s">
        <v>165</v>
      </c>
      <c r="B3776">
        <v>0</v>
      </c>
    </row>
    <row r="3777" spans="1:2" x14ac:dyDescent="0.25">
      <c r="A3777" t="s">
        <v>165</v>
      </c>
      <c r="B3777">
        <v>0</v>
      </c>
    </row>
    <row r="3778" spans="1:2" x14ac:dyDescent="0.25">
      <c r="A3778" t="s">
        <v>165</v>
      </c>
      <c r="B3778">
        <v>0</v>
      </c>
    </row>
    <row r="3779" spans="1:2" x14ac:dyDescent="0.25">
      <c r="A3779" t="s">
        <v>165</v>
      </c>
      <c r="B3779">
        <v>0</v>
      </c>
    </row>
    <row r="3780" spans="1:2" x14ac:dyDescent="0.25">
      <c r="A3780" t="s">
        <v>165</v>
      </c>
      <c r="B3780">
        <v>0</v>
      </c>
    </row>
    <row r="3781" spans="1:2" x14ac:dyDescent="0.25">
      <c r="A3781" t="s">
        <v>165</v>
      </c>
      <c r="B3781">
        <v>0</v>
      </c>
    </row>
    <row r="3782" spans="1:2" x14ac:dyDescent="0.25">
      <c r="A3782" t="s">
        <v>165</v>
      </c>
      <c r="B3782">
        <v>0</v>
      </c>
    </row>
    <row r="3783" spans="1:2" x14ac:dyDescent="0.25">
      <c r="A3783" t="s">
        <v>165</v>
      </c>
      <c r="B3783">
        <v>0</v>
      </c>
    </row>
    <row r="3784" spans="1:2" x14ac:dyDescent="0.25">
      <c r="A3784" t="s">
        <v>165</v>
      </c>
      <c r="B3784">
        <v>0</v>
      </c>
    </row>
    <row r="3785" spans="1:2" x14ac:dyDescent="0.25">
      <c r="A3785" t="s">
        <v>67</v>
      </c>
      <c r="B3785">
        <v>1</v>
      </c>
    </row>
    <row r="3786" spans="1:2" x14ac:dyDescent="0.25">
      <c r="A3786" t="s">
        <v>67</v>
      </c>
      <c r="B3786">
        <v>1</v>
      </c>
    </row>
    <row r="3787" spans="1:2" x14ac:dyDescent="0.25">
      <c r="A3787" t="s">
        <v>67</v>
      </c>
      <c r="B3787">
        <v>1</v>
      </c>
    </row>
    <row r="3788" spans="1:2" x14ac:dyDescent="0.25">
      <c r="A3788" t="s">
        <v>67</v>
      </c>
      <c r="B3788">
        <v>1</v>
      </c>
    </row>
    <row r="3789" spans="1:2" x14ac:dyDescent="0.25">
      <c r="A3789" t="s">
        <v>67</v>
      </c>
      <c r="B3789">
        <v>1</v>
      </c>
    </row>
    <row r="3790" spans="1:2" x14ac:dyDescent="0.25">
      <c r="A3790" t="s">
        <v>67</v>
      </c>
      <c r="B3790">
        <v>1</v>
      </c>
    </row>
    <row r="3791" spans="1:2" x14ac:dyDescent="0.25">
      <c r="A3791" t="s">
        <v>1231</v>
      </c>
      <c r="B3791">
        <v>0</v>
      </c>
    </row>
    <row r="3792" spans="1:2" x14ac:dyDescent="0.25">
      <c r="A3792" t="s">
        <v>757</v>
      </c>
      <c r="B3792">
        <v>1</v>
      </c>
    </row>
    <row r="3793" spans="1:2" x14ac:dyDescent="0.25">
      <c r="A3793" t="s">
        <v>757</v>
      </c>
      <c r="B3793">
        <v>1</v>
      </c>
    </row>
    <row r="3794" spans="1:2" x14ac:dyDescent="0.25">
      <c r="A3794" t="s">
        <v>757</v>
      </c>
      <c r="B3794">
        <v>1</v>
      </c>
    </row>
    <row r="3795" spans="1:2" x14ac:dyDescent="0.25">
      <c r="A3795" t="s">
        <v>757</v>
      </c>
      <c r="B3795">
        <v>1</v>
      </c>
    </row>
    <row r="3796" spans="1:2" x14ac:dyDescent="0.25">
      <c r="A3796" t="s">
        <v>757</v>
      </c>
      <c r="B3796">
        <v>1</v>
      </c>
    </row>
    <row r="3797" spans="1:2" x14ac:dyDescent="0.25">
      <c r="A3797" t="s">
        <v>757</v>
      </c>
      <c r="B3797">
        <v>1</v>
      </c>
    </row>
    <row r="3798" spans="1:2" x14ac:dyDescent="0.25">
      <c r="A3798" t="s">
        <v>757</v>
      </c>
      <c r="B3798">
        <v>1</v>
      </c>
    </row>
    <row r="3799" spans="1:2" x14ac:dyDescent="0.25">
      <c r="A3799" t="s">
        <v>757</v>
      </c>
      <c r="B3799">
        <v>1</v>
      </c>
    </row>
    <row r="3800" spans="1:2" x14ac:dyDescent="0.25">
      <c r="A3800" t="s">
        <v>757</v>
      </c>
      <c r="B3800">
        <v>1</v>
      </c>
    </row>
    <row r="3801" spans="1:2" x14ac:dyDescent="0.25">
      <c r="A3801" t="s">
        <v>757</v>
      </c>
      <c r="B3801">
        <v>1</v>
      </c>
    </row>
    <row r="3802" spans="1:2" x14ac:dyDescent="0.25">
      <c r="A3802" t="s">
        <v>757</v>
      </c>
      <c r="B3802">
        <v>1</v>
      </c>
    </row>
    <row r="3803" spans="1:2" x14ac:dyDescent="0.25">
      <c r="A3803" t="s">
        <v>757</v>
      </c>
      <c r="B3803">
        <v>1</v>
      </c>
    </row>
    <row r="3804" spans="1:2" x14ac:dyDescent="0.25">
      <c r="A3804" t="s">
        <v>757</v>
      </c>
      <c r="B3804">
        <v>0</v>
      </c>
    </row>
    <row r="3805" spans="1:2" x14ac:dyDescent="0.25">
      <c r="A3805" t="s">
        <v>757</v>
      </c>
      <c r="B3805">
        <v>0</v>
      </c>
    </row>
    <row r="3806" spans="1:2" x14ac:dyDescent="0.25">
      <c r="A3806" t="s">
        <v>757</v>
      </c>
      <c r="B3806">
        <v>0</v>
      </c>
    </row>
    <row r="3807" spans="1:2" x14ac:dyDescent="0.25">
      <c r="A3807" t="s">
        <v>757</v>
      </c>
      <c r="B3807">
        <v>0</v>
      </c>
    </row>
    <row r="3808" spans="1:2" x14ac:dyDescent="0.25">
      <c r="A3808" t="s">
        <v>757</v>
      </c>
      <c r="B3808">
        <v>0</v>
      </c>
    </row>
    <row r="3809" spans="1:2" x14ac:dyDescent="0.25">
      <c r="A3809" t="s">
        <v>757</v>
      </c>
      <c r="B3809">
        <v>0</v>
      </c>
    </row>
    <row r="3810" spans="1:2" x14ac:dyDescent="0.25">
      <c r="A3810" t="s">
        <v>757</v>
      </c>
      <c r="B3810">
        <v>0</v>
      </c>
    </row>
    <row r="3811" spans="1:2" x14ac:dyDescent="0.25">
      <c r="A3811" t="s">
        <v>757</v>
      </c>
      <c r="B3811">
        <v>0</v>
      </c>
    </row>
    <row r="3812" spans="1:2" x14ac:dyDescent="0.25">
      <c r="A3812" t="s">
        <v>757</v>
      </c>
      <c r="B3812">
        <v>0</v>
      </c>
    </row>
    <row r="3813" spans="1:2" x14ac:dyDescent="0.25">
      <c r="A3813" t="s">
        <v>757</v>
      </c>
      <c r="B3813">
        <v>0</v>
      </c>
    </row>
    <row r="3814" spans="1:2" x14ac:dyDescent="0.25">
      <c r="A3814" t="s">
        <v>757</v>
      </c>
      <c r="B3814">
        <v>0</v>
      </c>
    </row>
    <row r="3815" spans="1:2" x14ac:dyDescent="0.25">
      <c r="A3815" t="s">
        <v>757</v>
      </c>
      <c r="B3815">
        <v>0</v>
      </c>
    </row>
    <row r="3816" spans="1:2" x14ac:dyDescent="0.25">
      <c r="A3816" t="s">
        <v>757</v>
      </c>
      <c r="B3816">
        <v>0</v>
      </c>
    </row>
    <row r="3817" spans="1:2" x14ac:dyDescent="0.25">
      <c r="A3817" t="s">
        <v>757</v>
      </c>
      <c r="B3817">
        <v>0</v>
      </c>
    </row>
    <row r="3818" spans="1:2" x14ac:dyDescent="0.25">
      <c r="A3818" t="s">
        <v>757</v>
      </c>
      <c r="B3818">
        <v>0</v>
      </c>
    </row>
    <row r="3819" spans="1:2" x14ac:dyDescent="0.25">
      <c r="A3819" t="s">
        <v>757</v>
      </c>
      <c r="B3819">
        <v>0</v>
      </c>
    </row>
    <row r="3820" spans="1:2" x14ac:dyDescent="0.25">
      <c r="A3820" t="s">
        <v>757</v>
      </c>
      <c r="B3820">
        <v>0</v>
      </c>
    </row>
    <row r="3821" spans="1:2" x14ac:dyDescent="0.25">
      <c r="A3821" t="s">
        <v>757</v>
      </c>
      <c r="B3821">
        <v>0</v>
      </c>
    </row>
    <row r="3822" spans="1:2" x14ac:dyDescent="0.25">
      <c r="A3822" t="s">
        <v>757</v>
      </c>
      <c r="B3822">
        <v>0</v>
      </c>
    </row>
    <row r="3823" spans="1:2" x14ac:dyDescent="0.25">
      <c r="A3823" t="s">
        <v>757</v>
      </c>
      <c r="B3823">
        <v>0</v>
      </c>
    </row>
    <row r="3824" spans="1:2" x14ac:dyDescent="0.25">
      <c r="A3824" t="s">
        <v>757</v>
      </c>
      <c r="B3824">
        <v>0</v>
      </c>
    </row>
    <row r="3825" spans="1:2" x14ac:dyDescent="0.25">
      <c r="A3825" t="s">
        <v>757</v>
      </c>
      <c r="B3825">
        <v>0</v>
      </c>
    </row>
    <row r="3826" spans="1:2" x14ac:dyDescent="0.25">
      <c r="A3826" t="s">
        <v>757</v>
      </c>
      <c r="B3826">
        <v>0</v>
      </c>
    </row>
    <row r="3827" spans="1:2" x14ac:dyDescent="0.25">
      <c r="A3827" t="s">
        <v>757</v>
      </c>
      <c r="B3827">
        <v>0</v>
      </c>
    </row>
    <row r="3828" spans="1:2" x14ac:dyDescent="0.25">
      <c r="A3828" t="s">
        <v>1231</v>
      </c>
      <c r="B3828">
        <v>0</v>
      </c>
    </row>
    <row r="3829" spans="1:2" x14ac:dyDescent="0.25">
      <c r="A3829" t="s">
        <v>1231</v>
      </c>
      <c r="B3829">
        <v>0</v>
      </c>
    </row>
    <row r="3830" spans="1:2" x14ac:dyDescent="0.25">
      <c r="A3830" t="s">
        <v>165</v>
      </c>
      <c r="B3830">
        <v>0</v>
      </c>
    </row>
    <row r="3831" spans="1:2" x14ac:dyDescent="0.25">
      <c r="A3831" t="s">
        <v>165</v>
      </c>
      <c r="B3831">
        <v>0</v>
      </c>
    </row>
    <row r="3832" spans="1:2" x14ac:dyDescent="0.25">
      <c r="A3832" t="s">
        <v>165</v>
      </c>
      <c r="B3832">
        <v>0</v>
      </c>
    </row>
    <row r="3833" spans="1:2" x14ac:dyDescent="0.25">
      <c r="A3833" t="s">
        <v>165</v>
      </c>
      <c r="B3833">
        <v>0</v>
      </c>
    </row>
    <row r="3834" spans="1:2" x14ac:dyDescent="0.25">
      <c r="A3834" t="s">
        <v>165</v>
      </c>
      <c r="B3834">
        <v>0</v>
      </c>
    </row>
    <row r="3835" spans="1:2" x14ac:dyDescent="0.25">
      <c r="A3835" t="s">
        <v>165</v>
      </c>
      <c r="B3835">
        <v>0</v>
      </c>
    </row>
    <row r="3836" spans="1:2" x14ac:dyDescent="0.25">
      <c r="A3836" t="s">
        <v>165</v>
      </c>
      <c r="B3836">
        <v>0</v>
      </c>
    </row>
    <row r="3837" spans="1:2" x14ac:dyDescent="0.25">
      <c r="A3837" t="s">
        <v>165</v>
      </c>
      <c r="B3837">
        <v>0</v>
      </c>
    </row>
    <row r="3838" spans="1:2" x14ac:dyDescent="0.25">
      <c r="A3838" t="s">
        <v>165</v>
      </c>
      <c r="B3838">
        <v>0</v>
      </c>
    </row>
    <row r="3839" spans="1:2" x14ac:dyDescent="0.25">
      <c r="A3839" t="s">
        <v>165</v>
      </c>
      <c r="B3839">
        <v>0</v>
      </c>
    </row>
    <row r="3840" spans="1:2" x14ac:dyDescent="0.25">
      <c r="A3840" t="s">
        <v>165</v>
      </c>
      <c r="B3840">
        <v>0</v>
      </c>
    </row>
    <row r="3841" spans="1:2" x14ac:dyDescent="0.25">
      <c r="A3841" t="s">
        <v>165</v>
      </c>
      <c r="B3841">
        <v>0</v>
      </c>
    </row>
    <row r="3842" spans="1:2" x14ac:dyDescent="0.25">
      <c r="A3842" t="s">
        <v>165</v>
      </c>
      <c r="B3842">
        <v>0</v>
      </c>
    </row>
    <row r="3843" spans="1:2" x14ac:dyDescent="0.25">
      <c r="A3843" t="s">
        <v>1231</v>
      </c>
      <c r="B3843">
        <v>0</v>
      </c>
    </row>
    <row r="3844" spans="1:2" x14ac:dyDescent="0.25">
      <c r="A3844" t="s">
        <v>1231</v>
      </c>
      <c r="B3844">
        <v>0</v>
      </c>
    </row>
    <row r="3845" spans="1:2" x14ac:dyDescent="0.25">
      <c r="A3845" t="s">
        <v>1365</v>
      </c>
      <c r="B3845">
        <v>0</v>
      </c>
    </row>
    <row r="3846" spans="1:2" x14ac:dyDescent="0.25">
      <c r="A3846" t="s">
        <v>757</v>
      </c>
      <c r="B3846">
        <v>1</v>
      </c>
    </row>
    <row r="3847" spans="1:2" x14ac:dyDescent="0.25">
      <c r="A3847" t="s">
        <v>757</v>
      </c>
      <c r="B3847">
        <v>1</v>
      </c>
    </row>
    <row r="3848" spans="1:2" x14ac:dyDescent="0.25">
      <c r="A3848" t="s">
        <v>757</v>
      </c>
      <c r="B3848">
        <v>1</v>
      </c>
    </row>
    <row r="3849" spans="1:2" x14ac:dyDescent="0.25">
      <c r="A3849" t="s">
        <v>757</v>
      </c>
      <c r="B3849">
        <v>1</v>
      </c>
    </row>
    <row r="3850" spans="1:2" x14ac:dyDescent="0.25">
      <c r="A3850" t="s">
        <v>757</v>
      </c>
      <c r="B3850">
        <v>1</v>
      </c>
    </row>
    <row r="3851" spans="1:2" x14ac:dyDescent="0.25">
      <c r="A3851" t="s">
        <v>757</v>
      </c>
      <c r="B3851">
        <v>1</v>
      </c>
    </row>
    <row r="3852" spans="1:2" x14ac:dyDescent="0.25">
      <c r="A3852" t="s">
        <v>757</v>
      </c>
      <c r="B3852">
        <v>1</v>
      </c>
    </row>
    <row r="3853" spans="1:2" x14ac:dyDescent="0.25">
      <c r="A3853" t="s">
        <v>757</v>
      </c>
      <c r="B3853">
        <v>1</v>
      </c>
    </row>
    <row r="3854" spans="1:2" x14ac:dyDescent="0.25">
      <c r="A3854" t="s">
        <v>757</v>
      </c>
      <c r="B3854">
        <v>1</v>
      </c>
    </row>
    <row r="3855" spans="1:2" x14ac:dyDescent="0.25">
      <c r="A3855" t="s">
        <v>757</v>
      </c>
      <c r="B3855">
        <v>1</v>
      </c>
    </row>
    <row r="3856" spans="1:2" x14ac:dyDescent="0.25">
      <c r="A3856" t="s">
        <v>757</v>
      </c>
      <c r="B3856">
        <v>1</v>
      </c>
    </row>
    <row r="3857" spans="1:2" x14ac:dyDescent="0.25">
      <c r="A3857" t="s">
        <v>757</v>
      </c>
      <c r="B3857">
        <v>1</v>
      </c>
    </row>
    <row r="3858" spans="1:2" x14ac:dyDescent="0.25">
      <c r="A3858" t="s">
        <v>67</v>
      </c>
      <c r="B3858">
        <v>0</v>
      </c>
    </row>
    <row r="3859" spans="1:2" x14ac:dyDescent="0.25">
      <c r="A3859" t="s">
        <v>67</v>
      </c>
      <c r="B3859">
        <v>0</v>
      </c>
    </row>
    <row r="3860" spans="1:2" x14ac:dyDescent="0.25">
      <c r="A3860" t="s">
        <v>67</v>
      </c>
      <c r="B3860">
        <v>0</v>
      </c>
    </row>
    <row r="3861" spans="1:2" x14ac:dyDescent="0.25">
      <c r="A3861" t="s">
        <v>67</v>
      </c>
      <c r="B3861">
        <v>0</v>
      </c>
    </row>
    <row r="3862" spans="1:2" x14ac:dyDescent="0.25">
      <c r="A3862" t="s">
        <v>67</v>
      </c>
      <c r="B3862">
        <v>0</v>
      </c>
    </row>
    <row r="3863" spans="1:2" x14ac:dyDescent="0.25">
      <c r="A3863" t="s">
        <v>67</v>
      </c>
      <c r="B3863">
        <v>0</v>
      </c>
    </row>
    <row r="3864" spans="1:2" x14ac:dyDescent="0.25">
      <c r="A3864" t="s">
        <v>1365</v>
      </c>
      <c r="B3864">
        <v>0</v>
      </c>
    </row>
    <row r="3865" spans="1:2" x14ac:dyDescent="0.25">
      <c r="A3865" t="s">
        <v>1674</v>
      </c>
      <c r="B3865">
        <v>0</v>
      </c>
    </row>
    <row r="3866" spans="1:2" x14ac:dyDescent="0.25">
      <c r="A3866" t="s">
        <v>1674</v>
      </c>
      <c r="B3866">
        <v>0</v>
      </c>
    </row>
    <row r="3867" spans="1:2" x14ac:dyDescent="0.25">
      <c r="A3867" t="s">
        <v>1674</v>
      </c>
      <c r="B3867">
        <v>0</v>
      </c>
    </row>
    <row r="3868" spans="1:2" x14ac:dyDescent="0.25">
      <c r="A3868" t="s">
        <v>1674</v>
      </c>
      <c r="B3868">
        <v>0</v>
      </c>
    </row>
    <row r="3869" spans="1:2" x14ac:dyDescent="0.25">
      <c r="A3869" t="s">
        <v>1674</v>
      </c>
      <c r="B3869">
        <v>0</v>
      </c>
    </row>
    <row r="3870" spans="1:2" x14ac:dyDescent="0.25">
      <c r="A3870" t="s">
        <v>1674</v>
      </c>
      <c r="B3870">
        <v>0</v>
      </c>
    </row>
    <row r="3871" spans="1:2" x14ac:dyDescent="0.25">
      <c r="A3871" t="s">
        <v>1674</v>
      </c>
      <c r="B3871">
        <v>0</v>
      </c>
    </row>
    <row r="3872" spans="1:2" x14ac:dyDescent="0.25">
      <c r="A3872" t="s">
        <v>1674</v>
      </c>
      <c r="B3872">
        <v>0</v>
      </c>
    </row>
    <row r="3873" spans="1:2" x14ac:dyDescent="0.25">
      <c r="A3873" t="s">
        <v>1674</v>
      </c>
      <c r="B3873">
        <v>0</v>
      </c>
    </row>
    <row r="3874" spans="1:2" x14ac:dyDescent="0.25">
      <c r="A3874" t="s">
        <v>1674</v>
      </c>
      <c r="B3874">
        <v>0</v>
      </c>
    </row>
    <row r="3875" spans="1:2" x14ac:dyDescent="0.25">
      <c r="A3875" t="s">
        <v>1674</v>
      </c>
      <c r="B3875">
        <v>0</v>
      </c>
    </row>
    <row r="3876" spans="1:2" x14ac:dyDescent="0.25">
      <c r="A3876" t="s">
        <v>1674</v>
      </c>
      <c r="B3876">
        <v>0</v>
      </c>
    </row>
    <row r="3877" spans="1:2" x14ac:dyDescent="0.25">
      <c r="A3877" t="s">
        <v>67</v>
      </c>
      <c r="B3877">
        <v>0</v>
      </c>
    </row>
    <row r="3878" spans="1:2" x14ac:dyDescent="0.25">
      <c r="A3878" t="s">
        <v>67</v>
      </c>
      <c r="B3878">
        <v>0</v>
      </c>
    </row>
    <row r="3879" spans="1:2" x14ac:dyDescent="0.25">
      <c r="A3879" t="s">
        <v>67</v>
      </c>
      <c r="B3879">
        <v>0</v>
      </c>
    </row>
    <row r="3880" spans="1:2" x14ac:dyDescent="0.25">
      <c r="A3880" t="s">
        <v>67</v>
      </c>
      <c r="B3880">
        <v>0</v>
      </c>
    </row>
    <row r="3881" spans="1:2" x14ac:dyDescent="0.25">
      <c r="A3881" t="s">
        <v>67</v>
      </c>
      <c r="B3881">
        <v>0</v>
      </c>
    </row>
    <row r="3882" spans="1:2" x14ac:dyDescent="0.25">
      <c r="A3882" t="s">
        <v>67</v>
      </c>
      <c r="B3882">
        <v>0</v>
      </c>
    </row>
    <row r="3883" spans="1:2" x14ac:dyDescent="0.25">
      <c r="A3883" t="s">
        <v>477</v>
      </c>
      <c r="B3883">
        <v>1</v>
      </c>
    </row>
    <row r="3884" spans="1:2" x14ac:dyDescent="0.25">
      <c r="A3884" t="s">
        <v>477</v>
      </c>
      <c r="B3884">
        <v>1</v>
      </c>
    </row>
    <row r="3885" spans="1:2" x14ac:dyDescent="0.25">
      <c r="A3885" t="s">
        <v>477</v>
      </c>
      <c r="B3885">
        <v>1</v>
      </c>
    </row>
    <row r="3886" spans="1:2" x14ac:dyDescent="0.25">
      <c r="A3886" t="s">
        <v>477</v>
      </c>
      <c r="B3886">
        <v>1</v>
      </c>
    </row>
    <row r="3887" spans="1:2" x14ac:dyDescent="0.25">
      <c r="A3887" t="s">
        <v>477</v>
      </c>
      <c r="B3887">
        <v>1</v>
      </c>
    </row>
    <row r="3888" spans="1:2" x14ac:dyDescent="0.25">
      <c r="A3888" t="s">
        <v>477</v>
      </c>
      <c r="B3888">
        <v>1</v>
      </c>
    </row>
    <row r="3889" spans="1:2" x14ac:dyDescent="0.25">
      <c r="A3889" t="s">
        <v>477</v>
      </c>
      <c r="B3889">
        <v>1</v>
      </c>
    </row>
    <row r="3890" spans="1:2" x14ac:dyDescent="0.25">
      <c r="A3890" t="s">
        <v>477</v>
      </c>
      <c r="B3890">
        <v>1</v>
      </c>
    </row>
    <row r="3891" spans="1:2" x14ac:dyDescent="0.25">
      <c r="A3891" t="s">
        <v>477</v>
      </c>
      <c r="B3891">
        <v>1</v>
      </c>
    </row>
    <row r="3892" spans="1:2" x14ac:dyDescent="0.25">
      <c r="A3892" t="s">
        <v>477</v>
      </c>
      <c r="B3892">
        <v>1</v>
      </c>
    </row>
    <row r="3893" spans="1:2" x14ac:dyDescent="0.25">
      <c r="A3893" t="s">
        <v>477</v>
      </c>
      <c r="B3893">
        <v>1</v>
      </c>
    </row>
    <row r="3894" spans="1:2" x14ac:dyDescent="0.25">
      <c r="A3894" t="s">
        <v>477</v>
      </c>
      <c r="B3894">
        <v>1</v>
      </c>
    </row>
    <row r="3895" spans="1:2" x14ac:dyDescent="0.25">
      <c r="A3895" t="s">
        <v>477</v>
      </c>
      <c r="B3895">
        <v>1</v>
      </c>
    </row>
    <row r="3896" spans="1:2" x14ac:dyDescent="0.25">
      <c r="A3896" t="s">
        <v>477</v>
      </c>
      <c r="B3896">
        <v>1</v>
      </c>
    </row>
    <row r="3897" spans="1:2" x14ac:dyDescent="0.25">
      <c r="A3897" t="s">
        <v>477</v>
      </c>
      <c r="B3897">
        <v>1</v>
      </c>
    </row>
    <row r="3898" spans="1:2" x14ac:dyDescent="0.25">
      <c r="A3898" t="s">
        <v>477</v>
      </c>
      <c r="B3898">
        <v>1</v>
      </c>
    </row>
    <row r="3899" spans="1:2" x14ac:dyDescent="0.25">
      <c r="A3899" t="s">
        <v>477</v>
      </c>
      <c r="B3899">
        <v>1</v>
      </c>
    </row>
    <row r="3900" spans="1:2" x14ac:dyDescent="0.25">
      <c r="A3900" t="s">
        <v>477</v>
      </c>
      <c r="B3900">
        <v>1</v>
      </c>
    </row>
    <row r="3901" spans="1:2" x14ac:dyDescent="0.25">
      <c r="A3901" t="s">
        <v>477</v>
      </c>
      <c r="B3901">
        <v>1</v>
      </c>
    </row>
    <row r="3902" spans="1:2" x14ac:dyDescent="0.25">
      <c r="A3902" t="s">
        <v>477</v>
      </c>
      <c r="B3902">
        <v>1</v>
      </c>
    </row>
    <row r="3903" spans="1:2" x14ac:dyDescent="0.25">
      <c r="A3903" t="s">
        <v>477</v>
      </c>
      <c r="B3903">
        <v>1</v>
      </c>
    </row>
    <row r="3904" spans="1:2" x14ac:dyDescent="0.25">
      <c r="A3904" t="s">
        <v>477</v>
      </c>
      <c r="B3904">
        <v>1</v>
      </c>
    </row>
    <row r="3905" spans="1:2" x14ac:dyDescent="0.25">
      <c r="A3905" t="s">
        <v>477</v>
      </c>
      <c r="B3905">
        <v>1</v>
      </c>
    </row>
    <row r="3906" spans="1:2" x14ac:dyDescent="0.25">
      <c r="A3906" t="s">
        <v>477</v>
      </c>
      <c r="B3906">
        <v>1</v>
      </c>
    </row>
    <row r="3907" spans="1:2" x14ac:dyDescent="0.25">
      <c r="A3907" t="s">
        <v>477</v>
      </c>
      <c r="B3907">
        <v>1</v>
      </c>
    </row>
    <row r="3908" spans="1:2" x14ac:dyDescent="0.25">
      <c r="A3908" t="s">
        <v>477</v>
      </c>
      <c r="B3908">
        <v>1</v>
      </c>
    </row>
    <row r="3909" spans="1:2" x14ac:dyDescent="0.25">
      <c r="A3909" t="s">
        <v>477</v>
      </c>
      <c r="B3909">
        <v>1</v>
      </c>
    </row>
    <row r="3910" spans="1:2" x14ac:dyDescent="0.25">
      <c r="A3910" t="s">
        <v>477</v>
      </c>
      <c r="B3910">
        <v>1</v>
      </c>
    </row>
    <row r="3911" spans="1:2" x14ac:dyDescent="0.25">
      <c r="A3911" t="s">
        <v>477</v>
      </c>
      <c r="B3911">
        <v>1</v>
      </c>
    </row>
    <row r="3912" spans="1:2" x14ac:dyDescent="0.25">
      <c r="A3912" t="s">
        <v>477</v>
      </c>
      <c r="B3912">
        <v>1</v>
      </c>
    </row>
    <row r="3913" spans="1:2" x14ac:dyDescent="0.25">
      <c r="A3913" t="s">
        <v>477</v>
      </c>
      <c r="B3913">
        <v>1</v>
      </c>
    </row>
    <row r="3914" spans="1:2" x14ac:dyDescent="0.25">
      <c r="A3914" t="s">
        <v>477</v>
      </c>
      <c r="B3914">
        <v>1</v>
      </c>
    </row>
    <row r="3915" spans="1:2" x14ac:dyDescent="0.25">
      <c r="A3915" t="s">
        <v>477</v>
      </c>
      <c r="B3915">
        <v>1</v>
      </c>
    </row>
    <row r="3916" spans="1:2" x14ac:dyDescent="0.25">
      <c r="A3916" t="s">
        <v>477</v>
      </c>
      <c r="B3916">
        <v>1</v>
      </c>
    </row>
    <row r="3917" spans="1:2" x14ac:dyDescent="0.25">
      <c r="A3917" t="s">
        <v>477</v>
      </c>
      <c r="B3917">
        <v>1</v>
      </c>
    </row>
    <row r="3918" spans="1:2" x14ac:dyDescent="0.25">
      <c r="A3918" t="s">
        <v>477</v>
      </c>
      <c r="B3918">
        <v>1</v>
      </c>
    </row>
    <row r="3919" spans="1:2" x14ac:dyDescent="0.25">
      <c r="A3919" t="s">
        <v>477</v>
      </c>
      <c r="B3919">
        <v>1</v>
      </c>
    </row>
    <row r="3920" spans="1:2" x14ac:dyDescent="0.25">
      <c r="A3920" t="s">
        <v>477</v>
      </c>
      <c r="B3920">
        <v>1</v>
      </c>
    </row>
    <row r="3921" spans="1:2" x14ac:dyDescent="0.25">
      <c r="A3921" t="s">
        <v>477</v>
      </c>
      <c r="B3921">
        <v>1</v>
      </c>
    </row>
    <row r="3922" spans="1:2" x14ac:dyDescent="0.25">
      <c r="A3922" t="s">
        <v>477</v>
      </c>
      <c r="B3922">
        <v>1</v>
      </c>
    </row>
    <row r="3923" spans="1:2" x14ac:dyDescent="0.25">
      <c r="A3923" t="s">
        <v>477</v>
      </c>
      <c r="B3923">
        <v>1</v>
      </c>
    </row>
    <row r="3924" spans="1:2" x14ac:dyDescent="0.25">
      <c r="A3924" t="s">
        <v>477</v>
      </c>
      <c r="B3924">
        <v>1</v>
      </c>
    </row>
    <row r="3925" spans="1:2" x14ac:dyDescent="0.25">
      <c r="A3925" t="s">
        <v>1674</v>
      </c>
      <c r="B3925">
        <v>0</v>
      </c>
    </row>
    <row r="3926" spans="1:2" x14ac:dyDescent="0.25">
      <c r="A3926" t="s">
        <v>1674</v>
      </c>
      <c r="B3926">
        <v>0</v>
      </c>
    </row>
    <row r="3927" spans="1:2" x14ac:dyDescent="0.25">
      <c r="A3927" t="s">
        <v>1674</v>
      </c>
      <c r="B3927">
        <v>0</v>
      </c>
    </row>
    <row r="3928" spans="1:2" x14ac:dyDescent="0.25">
      <c r="A3928" t="s">
        <v>1674</v>
      </c>
      <c r="B3928">
        <v>0</v>
      </c>
    </row>
    <row r="3929" spans="1:2" x14ac:dyDescent="0.25">
      <c r="A3929" t="s">
        <v>1674</v>
      </c>
      <c r="B3929">
        <v>0</v>
      </c>
    </row>
    <row r="3930" spans="1:2" x14ac:dyDescent="0.25">
      <c r="A3930" t="s">
        <v>1674</v>
      </c>
      <c r="B3930">
        <v>0</v>
      </c>
    </row>
    <row r="3931" spans="1:2" x14ac:dyDescent="0.25">
      <c r="A3931" t="s">
        <v>1674</v>
      </c>
      <c r="B3931">
        <v>0</v>
      </c>
    </row>
    <row r="3932" spans="1:2" x14ac:dyDescent="0.25">
      <c r="A3932" t="s">
        <v>1674</v>
      </c>
      <c r="B3932">
        <v>0</v>
      </c>
    </row>
    <row r="3933" spans="1:2" x14ac:dyDescent="0.25">
      <c r="A3933" t="s">
        <v>1674</v>
      </c>
      <c r="B3933">
        <v>0</v>
      </c>
    </row>
    <row r="3934" spans="1:2" x14ac:dyDescent="0.25">
      <c r="A3934" t="s">
        <v>1674</v>
      </c>
      <c r="B3934">
        <v>0</v>
      </c>
    </row>
    <row r="3935" spans="1:2" x14ac:dyDescent="0.25">
      <c r="A3935" t="s">
        <v>1674</v>
      </c>
      <c r="B3935">
        <v>0</v>
      </c>
    </row>
    <row r="3936" spans="1:2" x14ac:dyDescent="0.25">
      <c r="A3936" t="s">
        <v>1674</v>
      </c>
      <c r="B3936">
        <v>0</v>
      </c>
    </row>
    <row r="3937" spans="1:2" x14ac:dyDescent="0.25">
      <c r="A3937" t="s">
        <v>165</v>
      </c>
      <c r="B3937">
        <v>0</v>
      </c>
    </row>
    <row r="3938" spans="1:2" x14ac:dyDescent="0.25">
      <c r="A3938" t="s">
        <v>165</v>
      </c>
      <c r="B3938">
        <v>0</v>
      </c>
    </row>
    <row r="3939" spans="1:2" x14ac:dyDescent="0.25">
      <c r="A3939" t="s">
        <v>165</v>
      </c>
      <c r="B3939">
        <v>0</v>
      </c>
    </row>
    <row r="3940" spans="1:2" x14ac:dyDescent="0.25">
      <c r="A3940" t="s">
        <v>165</v>
      </c>
      <c r="B3940">
        <v>0</v>
      </c>
    </row>
    <row r="3941" spans="1:2" x14ac:dyDescent="0.25">
      <c r="A3941" t="s">
        <v>165</v>
      </c>
      <c r="B3941">
        <v>0</v>
      </c>
    </row>
    <row r="3942" spans="1:2" x14ac:dyDescent="0.25">
      <c r="A3942" t="s">
        <v>165</v>
      </c>
      <c r="B3942">
        <v>0</v>
      </c>
    </row>
    <row r="3943" spans="1:2" x14ac:dyDescent="0.25">
      <c r="A3943" t="s">
        <v>165</v>
      </c>
      <c r="B3943">
        <v>0</v>
      </c>
    </row>
    <row r="3944" spans="1:2" x14ac:dyDescent="0.25">
      <c r="A3944" t="s">
        <v>165</v>
      </c>
      <c r="B3944">
        <v>0</v>
      </c>
    </row>
    <row r="3945" spans="1:2" x14ac:dyDescent="0.25">
      <c r="A3945" t="s">
        <v>165</v>
      </c>
      <c r="B3945">
        <v>0</v>
      </c>
    </row>
    <row r="3946" spans="1:2" x14ac:dyDescent="0.25">
      <c r="A3946" t="s">
        <v>165</v>
      </c>
      <c r="B3946">
        <v>0</v>
      </c>
    </row>
    <row r="3947" spans="1:2" x14ac:dyDescent="0.25">
      <c r="A3947" t="s">
        <v>165</v>
      </c>
      <c r="B3947">
        <v>0</v>
      </c>
    </row>
    <row r="3948" spans="1:2" x14ac:dyDescent="0.25">
      <c r="A3948" t="s">
        <v>165</v>
      </c>
      <c r="B3948">
        <v>0</v>
      </c>
    </row>
    <row r="3949" spans="1:2" x14ac:dyDescent="0.25">
      <c r="A3949" t="s">
        <v>165</v>
      </c>
      <c r="B3949">
        <v>0</v>
      </c>
    </row>
    <row r="3950" spans="1:2" x14ac:dyDescent="0.25">
      <c r="A3950" t="s">
        <v>1231</v>
      </c>
      <c r="B3950">
        <v>1</v>
      </c>
    </row>
    <row r="3951" spans="1:2" x14ac:dyDescent="0.25">
      <c r="A3951" t="s">
        <v>1365</v>
      </c>
      <c r="B3951">
        <v>0</v>
      </c>
    </row>
    <row r="3952" spans="1:2" x14ac:dyDescent="0.25">
      <c r="A3952" t="s">
        <v>477</v>
      </c>
      <c r="B3952">
        <v>0</v>
      </c>
    </row>
    <row r="3953" spans="1:2" x14ac:dyDescent="0.25">
      <c r="A3953" t="s">
        <v>477</v>
      </c>
      <c r="B3953">
        <v>0</v>
      </c>
    </row>
    <row r="3954" spans="1:2" x14ac:dyDescent="0.25">
      <c r="A3954" t="s">
        <v>477</v>
      </c>
      <c r="B3954">
        <v>0</v>
      </c>
    </row>
    <row r="3955" spans="1:2" x14ac:dyDescent="0.25">
      <c r="A3955" t="s">
        <v>477</v>
      </c>
      <c r="B3955">
        <v>0</v>
      </c>
    </row>
    <row r="3956" spans="1:2" x14ac:dyDescent="0.25">
      <c r="A3956" t="s">
        <v>477</v>
      </c>
      <c r="B3956">
        <v>0</v>
      </c>
    </row>
    <row r="3957" spans="1:2" x14ac:dyDescent="0.25">
      <c r="A3957" t="s">
        <v>477</v>
      </c>
      <c r="B3957">
        <v>0</v>
      </c>
    </row>
    <row r="3958" spans="1:2" x14ac:dyDescent="0.25">
      <c r="A3958" t="s">
        <v>477</v>
      </c>
      <c r="B3958">
        <v>0</v>
      </c>
    </row>
    <row r="3959" spans="1:2" x14ac:dyDescent="0.25">
      <c r="A3959" t="s">
        <v>477</v>
      </c>
      <c r="B3959">
        <v>0</v>
      </c>
    </row>
    <row r="3960" spans="1:2" x14ac:dyDescent="0.25">
      <c r="A3960" t="s">
        <v>477</v>
      </c>
      <c r="B3960">
        <v>0</v>
      </c>
    </row>
    <row r="3961" spans="1:2" x14ac:dyDescent="0.25">
      <c r="A3961" t="s">
        <v>477</v>
      </c>
      <c r="B3961">
        <v>0</v>
      </c>
    </row>
    <row r="3962" spans="1:2" x14ac:dyDescent="0.25">
      <c r="A3962" t="s">
        <v>477</v>
      </c>
      <c r="B3962">
        <v>0</v>
      </c>
    </row>
    <row r="3963" spans="1:2" x14ac:dyDescent="0.25">
      <c r="A3963" t="s">
        <v>477</v>
      </c>
      <c r="B3963">
        <v>0</v>
      </c>
    </row>
    <row r="3964" spans="1:2" x14ac:dyDescent="0.25">
      <c r="A3964" t="s">
        <v>477</v>
      </c>
      <c r="B3964">
        <v>0</v>
      </c>
    </row>
    <row r="3965" spans="1:2" x14ac:dyDescent="0.25">
      <c r="A3965" t="s">
        <v>477</v>
      </c>
      <c r="B3965">
        <v>0</v>
      </c>
    </row>
    <row r="3966" spans="1:2" x14ac:dyDescent="0.25">
      <c r="A3966" t="s">
        <v>477</v>
      </c>
      <c r="B3966">
        <v>1</v>
      </c>
    </row>
    <row r="3967" spans="1:2" x14ac:dyDescent="0.25">
      <c r="A3967" t="s">
        <v>477</v>
      </c>
      <c r="B3967">
        <v>1</v>
      </c>
    </row>
    <row r="3968" spans="1:2" x14ac:dyDescent="0.25">
      <c r="A3968" t="s">
        <v>477</v>
      </c>
      <c r="B3968">
        <v>1</v>
      </c>
    </row>
    <row r="3969" spans="1:2" x14ac:dyDescent="0.25">
      <c r="A3969" t="s">
        <v>477</v>
      </c>
      <c r="B3969">
        <v>1</v>
      </c>
    </row>
    <row r="3970" spans="1:2" x14ac:dyDescent="0.25">
      <c r="A3970" t="s">
        <v>477</v>
      </c>
      <c r="B3970">
        <v>1</v>
      </c>
    </row>
    <row r="3971" spans="1:2" x14ac:dyDescent="0.25">
      <c r="A3971" t="s">
        <v>477</v>
      </c>
      <c r="B3971">
        <v>1</v>
      </c>
    </row>
    <row r="3972" spans="1:2" x14ac:dyDescent="0.25">
      <c r="A3972" t="s">
        <v>477</v>
      </c>
      <c r="B3972">
        <v>1</v>
      </c>
    </row>
    <row r="3973" spans="1:2" x14ac:dyDescent="0.25">
      <c r="A3973" t="s">
        <v>477</v>
      </c>
      <c r="B3973">
        <v>1</v>
      </c>
    </row>
    <row r="3974" spans="1:2" x14ac:dyDescent="0.25">
      <c r="A3974" t="s">
        <v>477</v>
      </c>
      <c r="B3974">
        <v>1</v>
      </c>
    </row>
    <row r="3975" spans="1:2" x14ac:dyDescent="0.25">
      <c r="A3975" t="s">
        <v>477</v>
      </c>
      <c r="B3975">
        <v>1</v>
      </c>
    </row>
    <row r="3976" spans="1:2" x14ac:dyDescent="0.25">
      <c r="A3976" t="s">
        <v>477</v>
      </c>
      <c r="B3976">
        <v>1</v>
      </c>
    </row>
    <row r="3977" spans="1:2" x14ac:dyDescent="0.25">
      <c r="A3977" t="s">
        <v>477</v>
      </c>
      <c r="B3977">
        <v>1</v>
      </c>
    </row>
    <row r="3978" spans="1:2" x14ac:dyDescent="0.25">
      <c r="A3978" t="s">
        <v>477</v>
      </c>
      <c r="B3978">
        <v>1</v>
      </c>
    </row>
    <row r="3979" spans="1:2" x14ac:dyDescent="0.25">
      <c r="A3979" t="s">
        <v>477</v>
      </c>
      <c r="B3979">
        <v>1</v>
      </c>
    </row>
    <row r="3980" spans="1:2" x14ac:dyDescent="0.25">
      <c r="A3980" t="s">
        <v>477</v>
      </c>
      <c r="B3980">
        <v>0</v>
      </c>
    </row>
    <row r="3981" spans="1:2" x14ac:dyDescent="0.25">
      <c r="A3981" t="s">
        <v>477</v>
      </c>
      <c r="B3981">
        <v>0</v>
      </c>
    </row>
    <row r="3982" spans="1:2" x14ac:dyDescent="0.25">
      <c r="A3982" t="s">
        <v>477</v>
      </c>
      <c r="B3982">
        <v>0</v>
      </c>
    </row>
    <row r="3983" spans="1:2" x14ac:dyDescent="0.25">
      <c r="A3983" t="s">
        <v>477</v>
      </c>
      <c r="B3983">
        <v>0</v>
      </c>
    </row>
    <row r="3984" spans="1:2" x14ac:dyDescent="0.25">
      <c r="A3984" t="s">
        <v>477</v>
      </c>
      <c r="B3984">
        <v>0</v>
      </c>
    </row>
    <row r="3985" spans="1:2" x14ac:dyDescent="0.25">
      <c r="A3985" t="s">
        <v>477</v>
      </c>
      <c r="B3985">
        <v>0</v>
      </c>
    </row>
    <row r="3986" spans="1:2" x14ac:dyDescent="0.25">
      <c r="A3986" t="s">
        <v>477</v>
      </c>
      <c r="B3986">
        <v>0</v>
      </c>
    </row>
    <row r="3987" spans="1:2" x14ac:dyDescent="0.25">
      <c r="A3987" t="s">
        <v>477</v>
      </c>
      <c r="B3987">
        <v>0</v>
      </c>
    </row>
    <row r="3988" spans="1:2" x14ac:dyDescent="0.25">
      <c r="A3988" t="s">
        <v>477</v>
      </c>
      <c r="B3988">
        <v>0</v>
      </c>
    </row>
    <row r="3989" spans="1:2" x14ac:dyDescent="0.25">
      <c r="A3989" t="s">
        <v>477</v>
      </c>
      <c r="B3989">
        <v>0</v>
      </c>
    </row>
    <row r="3990" spans="1:2" x14ac:dyDescent="0.25">
      <c r="A3990" t="s">
        <v>477</v>
      </c>
      <c r="B3990">
        <v>0</v>
      </c>
    </row>
    <row r="3991" spans="1:2" x14ac:dyDescent="0.25">
      <c r="A3991" t="s">
        <v>477</v>
      </c>
      <c r="B3991">
        <v>0</v>
      </c>
    </row>
    <row r="3992" spans="1:2" x14ac:dyDescent="0.25">
      <c r="A3992" t="s">
        <v>477</v>
      </c>
      <c r="B3992">
        <v>0</v>
      </c>
    </row>
    <row r="3993" spans="1:2" x14ac:dyDescent="0.25">
      <c r="A3993" t="s">
        <v>477</v>
      </c>
      <c r="B3993">
        <v>0</v>
      </c>
    </row>
    <row r="3994" spans="1:2" x14ac:dyDescent="0.25">
      <c r="A3994" t="s">
        <v>477</v>
      </c>
      <c r="B3994">
        <v>0</v>
      </c>
    </row>
    <row r="3995" spans="1:2" x14ac:dyDescent="0.25">
      <c r="A3995" t="s">
        <v>477</v>
      </c>
      <c r="B3995">
        <v>0</v>
      </c>
    </row>
    <row r="3996" spans="1:2" x14ac:dyDescent="0.25">
      <c r="A3996" t="s">
        <v>477</v>
      </c>
      <c r="B3996">
        <v>0</v>
      </c>
    </row>
    <row r="3997" spans="1:2" x14ac:dyDescent="0.25">
      <c r="A3997" t="s">
        <v>477</v>
      </c>
      <c r="B3997">
        <v>0</v>
      </c>
    </row>
    <row r="3998" spans="1:2" x14ac:dyDescent="0.25">
      <c r="A3998" t="s">
        <v>477</v>
      </c>
      <c r="B3998">
        <v>0</v>
      </c>
    </row>
    <row r="3999" spans="1:2" x14ac:dyDescent="0.25">
      <c r="A3999" t="s">
        <v>477</v>
      </c>
      <c r="B3999">
        <v>0</v>
      </c>
    </row>
    <row r="4000" spans="1:2" x14ac:dyDescent="0.25">
      <c r="A4000" t="s">
        <v>477</v>
      </c>
      <c r="B4000">
        <v>0</v>
      </c>
    </row>
    <row r="4001" spans="1:2" x14ac:dyDescent="0.25">
      <c r="A4001" t="s">
        <v>477</v>
      </c>
      <c r="B4001">
        <v>0</v>
      </c>
    </row>
    <row r="4002" spans="1:2" x14ac:dyDescent="0.25">
      <c r="A4002" t="s">
        <v>477</v>
      </c>
      <c r="B4002">
        <v>0</v>
      </c>
    </row>
    <row r="4003" spans="1:2" x14ac:dyDescent="0.25">
      <c r="A4003" t="s">
        <v>477</v>
      </c>
      <c r="B4003">
        <v>0</v>
      </c>
    </row>
    <row r="4004" spans="1:2" x14ac:dyDescent="0.25">
      <c r="A4004" t="s">
        <v>477</v>
      </c>
      <c r="B4004">
        <v>0</v>
      </c>
    </row>
    <row r="4005" spans="1:2" x14ac:dyDescent="0.25">
      <c r="A4005" t="s">
        <v>477</v>
      </c>
      <c r="B4005">
        <v>0</v>
      </c>
    </row>
    <row r="4006" spans="1:2" x14ac:dyDescent="0.25">
      <c r="A4006" t="s">
        <v>477</v>
      </c>
      <c r="B4006">
        <v>0</v>
      </c>
    </row>
    <row r="4007" spans="1:2" x14ac:dyDescent="0.25">
      <c r="A4007" t="s">
        <v>477</v>
      </c>
      <c r="B4007">
        <v>0</v>
      </c>
    </row>
    <row r="4008" spans="1:2" x14ac:dyDescent="0.25">
      <c r="A4008" t="s">
        <v>477</v>
      </c>
      <c r="B4008">
        <v>1</v>
      </c>
    </row>
    <row r="4009" spans="1:2" x14ac:dyDescent="0.25">
      <c r="A4009" t="s">
        <v>477</v>
      </c>
      <c r="B4009">
        <v>1</v>
      </c>
    </row>
    <row r="4010" spans="1:2" x14ac:dyDescent="0.25">
      <c r="A4010" t="s">
        <v>477</v>
      </c>
      <c r="B4010">
        <v>1</v>
      </c>
    </row>
    <row r="4011" spans="1:2" x14ac:dyDescent="0.25">
      <c r="A4011" t="s">
        <v>477</v>
      </c>
      <c r="B4011">
        <v>1</v>
      </c>
    </row>
    <row r="4012" spans="1:2" x14ac:dyDescent="0.25">
      <c r="A4012" t="s">
        <v>477</v>
      </c>
      <c r="B4012">
        <v>1</v>
      </c>
    </row>
    <row r="4013" spans="1:2" x14ac:dyDescent="0.25">
      <c r="A4013" t="s">
        <v>477</v>
      </c>
      <c r="B4013">
        <v>1</v>
      </c>
    </row>
    <row r="4014" spans="1:2" x14ac:dyDescent="0.25">
      <c r="A4014" t="s">
        <v>477</v>
      </c>
      <c r="B4014">
        <v>1</v>
      </c>
    </row>
    <row r="4015" spans="1:2" x14ac:dyDescent="0.25">
      <c r="A4015" t="s">
        <v>477</v>
      </c>
      <c r="B4015">
        <v>1</v>
      </c>
    </row>
    <row r="4016" spans="1:2" x14ac:dyDescent="0.25">
      <c r="A4016" t="s">
        <v>477</v>
      </c>
      <c r="B4016">
        <v>1</v>
      </c>
    </row>
    <row r="4017" spans="1:2" x14ac:dyDescent="0.25">
      <c r="A4017" t="s">
        <v>477</v>
      </c>
      <c r="B4017">
        <v>1</v>
      </c>
    </row>
    <row r="4018" spans="1:2" x14ac:dyDescent="0.25">
      <c r="A4018" t="s">
        <v>477</v>
      </c>
      <c r="B4018">
        <v>1</v>
      </c>
    </row>
    <row r="4019" spans="1:2" x14ac:dyDescent="0.25">
      <c r="A4019" t="s">
        <v>477</v>
      </c>
      <c r="B4019">
        <v>1</v>
      </c>
    </row>
    <row r="4020" spans="1:2" x14ac:dyDescent="0.25">
      <c r="A4020" t="s">
        <v>477</v>
      </c>
      <c r="B4020">
        <v>1</v>
      </c>
    </row>
    <row r="4021" spans="1:2" x14ac:dyDescent="0.25">
      <c r="A4021" t="s">
        <v>477</v>
      </c>
      <c r="B4021">
        <v>1</v>
      </c>
    </row>
    <row r="4022" spans="1:2" x14ac:dyDescent="0.25">
      <c r="A4022" t="s">
        <v>477</v>
      </c>
      <c r="B4022">
        <v>0</v>
      </c>
    </row>
    <row r="4023" spans="1:2" x14ac:dyDescent="0.25">
      <c r="A4023" t="s">
        <v>477</v>
      </c>
      <c r="B4023">
        <v>0</v>
      </c>
    </row>
    <row r="4024" spans="1:2" x14ac:dyDescent="0.25">
      <c r="A4024" t="s">
        <v>477</v>
      </c>
      <c r="B4024">
        <v>0</v>
      </c>
    </row>
    <row r="4025" spans="1:2" x14ac:dyDescent="0.25">
      <c r="A4025" t="s">
        <v>477</v>
      </c>
      <c r="B4025">
        <v>0</v>
      </c>
    </row>
    <row r="4026" spans="1:2" x14ac:dyDescent="0.25">
      <c r="A4026" t="s">
        <v>477</v>
      </c>
      <c r="B4026">
        <v>0</v>
      </c>
    </row>
    <row r="4027" spans="1:2" x14ac:dyDescent="0.25">
      <c r="A4027" t="s">
        <v>477</v>
      </c>
      <c r="B4027">
        <v>0</v>
      </c>
    </row>
    <row r="4028" spans="1:2" x14ac:dyDescent="0.25">
      <c r="A4028" t="s">
        <v>477</v>
      </c>
      <c r="B4028">
        <v>0</v>
      </c>
    </row>
    <row r="4029" spans="1:2" x14ac:dyDescent="0.25">
      <c r="A4029" t="s">
        <v>477</v>
      </c>
      <c r="B4029">
        <v>0</v>
      </c>
    </row>
    <row r="4030" spans="1:2" x14ac:dyDescent="0.25">
      <c r="A4030" t="s">
        <v>477</v>
      </c>
      <c r="B4030">
        <v>0</v>
      </c>
    </row>
    <row r="4031" spans="1:2" x14ac:dyDescent="0.25">
      <c r="A4031" t="s">
        <v>477</v>
      </c>
      <c r="B4031">
        <v>0</v>
      </c>
    </row>
    <row r="4032" spans="1:2" x14ac:dyDescent="0.25">
      <c r="A4032" t="s">
        <v>477</v>
      </c>
      <c r="B4032">
        <v>0</v>
      </c>
    </row>
    <row r="4033" spans="1:2" x14ac:dyDescent="0.25">
      <c r="A4033" t="s">
        <v>477</v>
      </c>
      <c r="B4033">
        <v>0</v>
      </c>
    </row>
    <row r="4034" spans="1:2" x14ac:dyDescent="0.25">
      <c r="A4034" t="s">
        <v>477</v>
      </c>
      <c r="B4034">
        <v>0</v>
      </c>
    </row>
    <row r="4035" spans="1:2" x14ac:dyDescent="0.25">
      <c r="A4035" t="s">
        <v>477</v>
      </c>
      <c r="B4035">
        <v>0</v>
      </c>
    </row>
    <row r="4036" spans="1:2" x14ac:dyDescent="0.25">
      <c r="A4036" t="s">
        <v>477</v>
      </c>
      <c r="B4036">
        <v>1</v>
      </c>
    </row>
    <row r="4037" spans="1:2" x14ac:dyDescent="0.25">
      <c r="A4037" t="s">
        <v>477</v>
      </c>
      <c r="B4037">
        <v>1</v>
      </c>
    </row>
    <row r="4038" spans="1:2" x14ac:dyDescent="0.25">
      <c r="A4038" t="s">
        <v>477</v>
      </c>
      <c r="B4038">
        <v>1</v>
      </c>
    </row>
    <row r="4039" spans="1:2" x14ac:dyDescent="0.25">
      <c r="A4039" t="s">
        <v>477</v>
      </c>
      <c r="B4039">
        <v>1</v>
      </c>
    </row>
    <row r="4040" spans="1:2" x14ac:dyDescent="0.25">
      <c r="A4040" t="s">
        <v>477</v>
      </c>
      <c r="B4040">
        <v>1</v>
      </c>
    </row>
    <row r="4041" spans="1:2" x14ac:dyDescent="0.25">
      <c r="A4041" t="s">
        <v>477</v>
      </c>
      <c r="B4041">
        <v>1</v>
      </c>
    </row>
    <row r="4042" spans="1:2" x14ac:dyDescent="0.25">
      <c r="A4042" t="s">
        <v>477</v>
      </c>
      <c r="B4042">
        <v>1</v>
      </c>
    </row>
    <row r="4043" spans="1:2" x14ac:dyDescent="0.25">
      <c r="A4043" t="s">
        <v>477</v>
      </c>
      <c r="B4043">
        <v>1</v>
      </c>
    </row>
    <row r="4044" spans="1:2" x14ac:dyDescent="0.25">
      <c r="A4044" t="s">
        <v>477</v>
      </c>
      <c r="B4044">
        <v>1</v>
      </c>
    </row>
    <row r="4045" spans="1:2" x14ac:dyDescent="0.25">
      <c r="A4045" t="s">
        <v>477</v>
      </c>
      <c r="B4045">
        <v>1</v>
      </c>
    </row>
    <row r="4046" spans="1:2" x14ac:dyDescent="0.25">
      <c r="A4046" t="s">
        <v>477</v>
      </c>
      <c r="B4046">
        <v>1</v>
      </c>
    </row>
    <row r="4047" spans="1:2" x14ac:dyDescent="0.25">
      <c r="A4047" t="s">
        <v>477</v>
      </c>
      <c r="B4047">
        <v>1</v>
      </c>
    </row>
    <row r="4048" spans="1:2" x14ac:dyDescent="0.25">
      <c r="A4048" t="s">
        <v>477</v>
      </c>
      <c r="B4048">
        <v>1</v>
      </c>
    </row>
    <row r="4049" spans="1:2" x14ac:dyDescent="0.25">
      <c r="A4049" t="s">
        <v>477</v>
      </c>
      <c r="B4049">
        <v>1</v>
      </c>
    </row>
    <row r="4050" spans="1:2" x14ac:dyDescent="0.25">
      <c r="A4050" t="s">
        <v>477</v>
      </c>
      <c r="B4050">
        <v>1</v>
      </c>
    </row>
    <row r="4051" spans="1:2" x14ac:dyDescent="0.25">
      <c r="A4051" t="s">
        <v>477</v>
      </c>
      <c r="B4051">
        <v>1</v>
      </c>
    </row>
    <row r="4052" spans="1:2" x14ac:dyDescent="0.25">
      <c r="A4052" t="s">
        <v>477</v>
      </c>
      <c r="B4052">
        <v>1</v>
      </c>
    </row>
    <row r="4053" spans="1:2" x14ac:dyDescent="0.25">
      <c r="A4053" t="s">
        <v>477</v>
      </c>
      <c r="B4053">
        <v>1</v>
      </c>
    </row>
    <row r="4054" spans="1:2" x14ac:dyDescent="0.25">
      <c r="A4054" t="s">
        <v>477</v>
      </c>
      <c r="B4054">
        <v>1</v>
      </c>
    </row>
    <row r="4055" spans="1:2" x14ac:dyDescent="0.25">
      <c r="A4055" t="s">
        <v>477</v>
      </c>
      <c r="B4055">
        <v>1</v>
      </c>
    </row>
    <row r="4056" spans="1:2" x14ac:dyDescent="0.25">
      <c r="A4056" t="s">
        <v>477</v>
      </c>
      <c r="B4056">
        <v>1</v>
      </c>
    </row>
    <row r="4057" spans="1:2" x14ac:dyDescent="0.25">
      <c r="A4057" t="s">
        <v>477</v>
      </c>
      <c r="B4057">
        <v>1</v>
      </c>
    </row>
    <row r="4058" spans="1:2" x14ac:dyDescent="0.25">
      <c r="A4058" t="s">
        <v>477</v>
      </c>
      <c r="B4058">
        <v>1</v>
      </c>
    </row>
    <row r="4059" spans="1:2" x14ac:dyDescent="0.25">
      <c r="A4059" t="s">
        <v>477</v>
      </c>
      <c r="B4059">
        <v>1</v>
      </c>
    </row>
    <row r="4060" spans="1:2" x14ac:dyDescent="0.25">
      <c r="A4060" t="s">
        <v>477</v>
      </c>
      <c r="B4060">
        <v>1</v>
      </c>
    </row>
    <row r="4061" spans="1:2" x14ac:dyDescent="0.25">
      <c r="A4061" t="s">
        <v>477</v>
      </c>
      <c r="B4061">
        <v>1</v>
      </c>
    </row>
    <row r="4062" spans="1:2" x14ac:dyDescent="0.25">
      <c r="A4062" t="s">
        <v>477</v>
      </c>
      <c r="B4062">
        <v>1</v>
      </c>
    </row>
    <row r="4063" spans="1:2" x14ac:dyDescent="0.25">
      <c r="A4063" t="s">
        <v>477</v>
      </c>
      <c r="B4063">
        <v>1</v>
      </c>
    </row>
    <row r="4064" spans="1:2" x14ac:dyDescent="0.25">
      <c r="A4064" t="s">
        <v>1365</v>
      </c>
      <c r="B4064">
        <v>1</v>
      </c>
    </row>
    <row r="4065" spans="1:2" x14ac:dyDescent="0.25">
      <c r="A4065" t="s">
        <v>1814</v>
      </c>
      <c r="B4065">
        <v>0</v>
      </c>
    </row>
    <row r="4066" spans="1:2" x14ac:dyDescent="0.25">
      <c r="A4066" t="s">
        <v>1814</v>
      </c>
      <c r="B4066">
        <v>0</v>
      </c>
    </row>
    <row r="4067" spans="1:2" x14ac:dyDescent="0.25">
      <c r="A4067" t="s">
        <v>1814</v>
      </c>
      <c r="B4067">
        <v>0</v>
      </c>
    </row>
    <row r="4068" spans="1:2" x14ac:dyDescent="0.25">
      <c r="A4068" t="s">
        <v>1814</v>
      </c>
      <c r="B4068">
        <v>0</v>
      </c>
    </row>
    <row r="4069" spans="1:2" x14ac:dyDescent="0.25">
      <c r="A4069" t="s">
        <v>1814</v>
      </c>
      <c r="B4069">
        <v>0</v>
      </c>
    </row>
    <row r="4070" spans="1:2" x14ac:dyDescent="0.25">
      <c r="A4070" t="s">
        <v>1814</v>
      </c>
      <c r="B4070">
        <v>0</v>
      </c>
    </row>
    <row r="4071" spans="1:2" x14ac:dyDescent="0.25">
      <c r="A4071" t="s">
        <v>1814</v>
      </c>
      <c r="B4071">
        <v>0</v>
      </c>
    </row>
    <row r="4072" spans="1:2" x14ac:dyDescent="0.25">
      <c r="A4072" t="s">
        <v>1814</v>
      </c>
      <c r="B4072">
        <v>0</v>
      </c>
    </row>
    <row r="4073" spans="1:2" x14ac:dyDescent="0.25">
      <c r="A4073" t="s">
        <v>1814</v>
      </c>
      <c r="B4073">
        <v>1</v>
      </c>
    </row>
    <row r="4074" spans="1:2" x14ac:dyDescent="0.25">
      <c r="A4074" t="s">
        <v>1814</v>
      </c>
      <c r="B4074">
        <v>1</v>
      </c>
    </row>
    <row r="4075" spans="1:2" x14ac:dyDescent="0.25">
      <c r="A4075" t="s">
        <v>1814</v>
      </c>
      <c r="B4075">
        <v>1</v>
      </c>
    </row>
    <row r="4076" spans="1:2" x14ac:dyDescent="0.25">
      <c r="A4076" t="s">
        <v>1814</v>
      </c>
      <c r="B4076">
        <v>1</v>
      </c>
    </row>
    <row r="4077" spans="1:2" x14ac:dyDescent="0.25">
      <c r="A4077" t="s">
        <v>1814</v>
      </c>
      <c r="B4077">
        <v>1</v>
      </c>
    </row>
    <row r="4078" spans="1:2" x14ac:dyDescent="0.25">
      <c r="A4078" t="s">
        <v>1814</v>
      </c>
      <c r="B4078">
        <v>1</v>
      </c>
    </row>
    <row r="4079" spans="1:2" x14ac:dyDescent="0.25">
      <c r="A4079" t="s">
        <v>1814</v>
      </c>
      <c r="B4079">
        <v>1</v>
      </c>
    </row>
    <row r="4080" spans="1:2" x14ac:dyDescent="0.25">
      <c r="A4080" t="s">
        <v>1814</v>
      </c>
      <c r="B4080">
        <v>1</v>
      </c>
    </row>
    <row r="4081" spans="1:2" x14ac:dyDescent="0.25">
      <c r="A4081" t="s">
        <v>1814</v>
      </c>
      <c r="B4081">
        <v>0</v>
      </c>
    </row>
    <row r="4082" spans="1:2" x14ac:dyDescent="0.25">
      <c r="A4082" t="s">
        <v>1814</v>
      </c>
      <c r="B4082">
        <v>0</v>
      </c>
    </row>
    <row r="4083" spans="1:2" x14ac:dyDescent="0.25">
      <c r="A4083" t="s">
        <v>1814</v>
      </c>
      <c r="B4083">
        <v>0</v>
      </c>
    </row>
    <row r="4084" spans="1:2" x14ac:dyDescent="0.25">
      <c r="A4084" t="s">
        <v>1814</v>
      </c>
      <c r="B4084">
        <v>0</v>
      </c>
    </row>
    <row r="4085" spans="1:2" x14ac:dyDescent="0.25">
      <c r="A4085" t="s">
        <v>1814</v>
      </c>
      <c r="B4085">
        <v>0</v>
      </c>
    </row>
    <row r="4086" spans="1:2" x14ac:dyDescent="0.25">
      <c r="A4086" t="s">
        <v>1814</v>
      </c>
      <c r="B4086">
        <v>0</v>
      </c>
    </row>
    <row r="4087" spans="1:2" x14ac:dyDescent="0.25">
      <c r="A4087" t="s">
        <v>1814</v>
      </c>
      <c r="B4087">
        <v>0</v>
      </c>
    </row>
    <row r="4088" spans="1:2" x14ac:dyDescent="0.25">
      <c r="A4088" t="s">
        <v>1814</v>
      </c>
      <c r="B4088">
        <v>0</v>
      </c>
    </row>
    <row r="4089" spans="1:2" x14ac:dyDescent="0.25">
      <c r="A4089" t="s">
        <v>1231</v>
      </c>
      <c r="B4089">
        <v>1</v>
      </c>
    </row>
    <row r="4090" spans="1:2" x14ac:dyDescent="0.25">
      <c r="A4090" t="s">
        <v>1231</v>
      </c>
      <c r="B4090">
        <v>1</v>
      </c>
    </row>
    <row r="4091" spans="1:2" x14ac:dyDescent="0.25">
      <c r="A4091" t="s">
        <v>799</v>
      </c>
      <c r="B4091">
        <v>0</v>
      </c>
    </row>
    <row r="4092" spans="1:2" x14ac:dyDescent="0.25">
      <c r="A4092" t="s">
        <v>799</v>
      </c>
      <c r="B4092">
        <v>0</v>
      </c>
    </row>
    <row r="4093" spans="1:2" x14ac:dyDescent="0.25">
      <c r="A4093" t="s">
        <v>799</v>
      </c>
      <c r="B4093">
        <v>0</v>
      </c>
    </row>
    <row r="4094" spans="1:2" x14ac:dyDescent="0.25">
      <c r="A4094" t="s">
        <v>799</v>
      </c>
      <c r="B4094">
        <v>0</v>
      </c>
    </row>
    <row r="4095" spans="1:2" x14ac:dyDescent="0.25">
      <c r="A4095" t="s">
        <v>799</v>
      </c>
      <c r="B4095">
        <v>0</v>
      </c>
    </row>
    <row r="4096" spans="1:2" x14ac:dyDescent="0.25">
      <c r="A4096" t="s">
        <v>799</v>
      </c>
      <c r="B4096">
        <v>0</v>
      </c>
    </row>
    <row r="4097" spans="1:2" x14ac:dyDescent="0.25">
      <c r="A4097" t="s">
        <v>799</v>
      </c>
      <c r="B4097">
        <v>0</v>
      </c>
    </row>
    <row r="4098" spans="1:2" x14ac:dyDescent="0.25">
      <c r="A4098" t="s">
        <v>799</v>
      </c>
      <c r="B4098">
        <v>0</v>
      </c>
    </row>
    <row r="4099" spans="1:2" x14ac:dyDescent="0.25">
      <c r="A4099" t="s">
        <v>799</v>
      </c>
      <c r="B4099">
        <v>0</v>
      </c>
    </row>
    <row r="4100" spans="1:2" x14ac:dyDescent="0.25">
      <c r="A4100" t="s">
        <v>799</v>
      </c>
      <c r="B4100">
        <v>0</v>
      </c>
    </row>
    <row r="4101" spans="1:2" x14ac:dyDescent="0.25">
      <c r="A4101" t="s">
        <v>799</v>
      </c>
      <c r="B4101">
        <v>0</v>
      </c>
    </row>
    <row r="4102" spans="1:2" x14ac:dyDescent="0.25">
      <c r="A4102" t="s">
        <v>1674</v>
      </c>
      <c r="B4102">
        <v>1</v>
      </c>
    </row>
    <row r="4103" spans="1:2" x14ac:dyDescent="0.25">
      <c r="A4103" t="s">
        <v>1674</v>
      </c>
      <c r="B4103">
        <v>1</v>
      </c>
    </row>
    <row r="4104" spans="1:2" x14ac:dyDescent="0.25">
      <c r="A4104" t="s">
        <v>1674</v>
      </c>
      <c r="B4104">
        <v>1</v>
      </c>
    </row>
    <row r="4105" spans="1:2" x14ac:dyDescent="0.25">
      <c r="A4105" t="s">
        <v>1674</v>
      </c>
      <c r="B4105">
        <v>1</v>
      </c>
    </row>
    <row r="4106" spans="1:2" x14ac:dyDescent="0.25">
      <c r="A4106" t="s">
        <v>1674</v>
      </c>
      <c r="B4106">
        <v>1</v>
      </c>
    </row>
    <row r="4107" spans="1:2" x14ac:dyDescent="0.25">
      <c r="A4107" t="s">
        <v>1674</v>
      </c>
      <c r="B4107">
        <v>1</v>
      </c>
    </row>
    <row r="4108" spans="1:2" x14ac:dyDescent="0.25">
      <c r="A4108" t="s">
        <v>1674</v>
      </c>
      <c r="B4108">
        <v>1</v>
      </c>
    </row>
    <row r="4109" spans="1:2" x14ac:dyDescent="0.25">
      <c r="A4109" t="s">
        <v>1674</v>
      </c>
      <c r="B4109">
        <v>1</v>
      </c>
    </row>
    <row r="4110" spans="1:2" x14ac:dyDescent="0.25">
      <c r="A4110" t="s">
        <v>1674</v>
      </c>
      <c r="B4110">
        <v>1</v>
      </c>
    </row>
    <row r="4111" spans="1:2" x14ac:dyDescent="0.25">
      <c r="A4111" t="s">
        <v>1674</v>
      </c>
      <c r="B4111">
        <v>1</v>
      </c>
    </row>
    <row r="4112" spans="1:2" x14ac:dyDescent="0.25">
      <c r="A4112" t="s">
        <v>1674</v>
      </c>
      <c r="B4112">
        <v>1</v>
      </c>
    </row>
    <row r="4113" spans="1:2" x14ac:dyDescent="0.25">
      <c r="A4113" t="s">
        <v>1674</v>
      </c>
      <c r="B4113">
        <v>1</v>
      </c>
    </row>
    <row r="4114" spans="1:2" x14ac:dyDescent="0.25">
      <c r="A4114" t="s">
        <v>1674</v>
      </c>
      <c r="B4114">
        <v>1</v>
      </c>
    </row>
    <row r="4115" spans="1:2" x14ac:dyDescent="0.25">
      <c r="A4115" t="s">
        <v>1674</v>
      </c>
      <c r="B4115">
        <v>1</v>
      </c>
    </row>
    <row r="4116" spans="1:2" x14ac:dyDescent="0.25">
      <c r="A4116" t="s">
        <v>1674</v>
      </c>
      <c r="B4116">
        <v>1</v>
      </c>
    </row>
    <row r="4117" spans="1:2" x14ac:dyDescent="0.25">
      <c r="A4117" t="s">
        <v>1674</v>
      </c>
      <c r="B4117">
        <v>1</v>
      </c>
    </row>
    <row r="4118" spans="1:2" x14ac:dyDescent="0.25">
      <c r="A4118" t="s">
        <v>1674</v>
      </c>
      <c r="B4118">
        <v>1</v>
      </c>
    </row>
    <row r="4119" spans="1:2" x14ac:dyDescent="0.25">
      <c r="A4119" t="s">
        <v>1674</v>
      </c>
      <c r="B4119">
        <v>1</v>
      </c>
    </row>
    <row r="4120" spans="1:2" x14ac:dyDescent="0.25">
      <c r="A4120" t="s">
        <v>1674</v>
      </c>
      <c r="B4120">
        <v>1</v>
      </c>
    </row>
    <row r="4121" spans="1:2" x14ac:dyDescent="0.25">
      <c r="A4121" t="s">
        <v>1674</v>
      </c>
      <c r="B4121">
        <v>1</v>
      </c>
    </row>
    <row r="4122" spans="1:2" x14ac:dyDescent="0.25">
      <c r="A4122" t="s">
        <v>1674</v>
      </c>
      <c r="B4122">
        <v>1</v>
      </c>
    </row>
    <row r="4123" spans="1:2" x14ac:dyDescent="0.25">
      <c r="A4123" t="s">
        <v>1674</v>
      </c>
      <c r="B4123">
        <v>1</v>
      </c>
    </row>
    <row r="4124" spans="1:2" x14ac:dyDescent="0.25">
      <c r="A4124" t="s">
        <v>1674</v>
      </c>
      <c r="B4124">
        <v>1</v>
      </c>
    </row>
    <row r="4125" spans="1:2" x14ac:dyDescent="0.25">
      <c r="A4125" t="s">
        <v>1674</v>
      </c>
      <c r="B4125">
        <v>1</v>
      </c>
    </row>
    <row r="4126" spans="1:2" x14ac:dyDescent="0.25">
      <c r="A4126" t="s">
        <v>1674</v>
      </c>
      <c r="B4126">
        <v>1</v>
      </c>
    </row>
    <row r="4127" spans="1:2" x14ac:dyDescent="0.25">
      <c r="A4127" t="s">
        <v>1674</v>
      </c>
      <c r="B4127">
        <v>1</v>
      </c>
    </row>
    <row r="4128" spans="1:2" x14ac:dyDescent="0.25">
      <c r="A4128" t="s">
        <v>1674</v>
      </c>
      <c r="B4128">
        <v>1</v>
      </c>
    </row>
    <row r="4129" spans="1:2" x14ac:dyDescent="0.25">
      <c r="A4129" t="s">
        <v>1674</v>
      </c>
      <c r="B4129">
        <v>1</v>
      </c>
    </row>
    <row r="4130" spans="1:2" x14ac:dyDescent="0.25">
      <c r="A4130" t="s">
        <v>1674</v>
      </c>
      <c r="B4130">
        <v>1</v>
      </c>
    </row>
    <row r="4131" spans="1:2" x14ac:dyDescent="0.25">
      <c r="A4131" t="s">
        <v>1674</v>
      </c>
      <c r="B4131">
        <v>1</v>
      </c>
    </row>
    <row r="4132" spans="1:2" x14ac:dyDescent="0.25">
      <c r="A4132" t="s">
        <v>1674</v>
      </c>
      <c r="B4132">
        <v>1</v>
      </c>
    </row>
    <row r="4133" spans="1:2" x14ac:dyDescent="0.25">
      <c r="A4133" t="s">
        <v>1674</v>
      </c>
      <c r="B4133">
        <v>1</v>
      </c>
    </row>
    <row r="4134" spans="1:2" x14ac:dyDescent="0.25">
      <c r="A4134" t="s">
        <v>1674</v>
      </c>
      <c r="B4134">
        <v>1</v>
      </c>
    </row>
    <row r="4135" spans="1:2" x14ac:dyDescent="0.25">
      <c r="A4135" t="s">
        <v>1674</v>
      </c>
      <c r="B4135">
        <v>1</v>
      </c>
    </row>
    <row r="4136" spans="1:2" x14ac:dyDescent="0.25">
      <c r="A4136" t="s">
        <v>1674</v>
      </c>
      <c r="B4136">
        <v>1</v>
      </c>
    </row>
    <row r="4137" spans="1:2" x14ac:dyDescent="0.25">
      <c r="A4137" t="s">
        <v>1674</v>
      </c>
      <c r="B4137">
        <v>1</v>
      </c>
    </row>
    <row r="4138" spans="1:2" x14ac:dyDescent="0.25">
      <c r="A4138" t="s">
        <v>1674</v>
      </c>
      <c r="B4138">
        <v>1</v>
      </c>
    </row>
    <row r="4139" spans="1:2" x14ac:dyDescent="0.25">
      <c r="A4139" t="s">
        <v>1674</v>
      </c>
      <c r="B4139">
        <v>1</v>
      </c>
    </row>
    <row r="4140" spans="1:2" x14ac:dyDescent="0.25">
      <c r="A4140" t="s">
        <v>1674</v>
      </c>
      <c r="B4140">
        <v>1</v>
      </c>
    </row>
    <row r="4141" spans="1:2" x14ac:dyDescent="0.25">
      <c r="A4141" t="s">
        <v>1674</v>
      </c>
      <c r="B4141">
        <v>1</v>
      </c>
    </row>
    <row r="4142" spans="1:2" x14ac:dyDescent="0.25">
      <c r="A4142" t="s">
        <v>1674</v>
      </c>
      <c r="B4142">
        <v>1</v>
      </c>
    </row>
    <row r="4143" spans="1:2" x14ac:dyDescent="0.25">
      <c r="A4143" t="s">
        <v>1674</v>
      </c>
      <c r="B4143">
        <v>1</v>
      </c>
    </row>
    <row r="4144" spans="1:2" x14ac:dyDescent="0.25">
      <c r="A4144" t="s">
        <v>1674</v>
      </c>
      <c r="B4144">
        <v>1</v>
      </c>
    </row>
    <row r="4145" spans="1:2" x14ac:dyDescent="0.25">
      <c r="A4145" t="s">
        <v>1674</v>
      </c>
      <c r="B4145">
        <v>1</v>
      </c>
    </row>
    <row r="4146" spans="1:2" x14ac:dyDescent="0.25">
      <c r="A4146" t="s">
        <v>1674</v>
      </c>
      <c r="B4146">
        <v>1</v>
      </c>
    </row>
    <row r="4147" spans="1:2" x14ac:dyDescent="0.25">
      <c r="A4147" t="s">
        <v>1674</v>
      </c>
      <c r="B4147">
        <v>1</v>
      </c>
    </row>
    <row r="4148" spans="1:2" x14ac:dyDescent="0.25">
      <c r="A4148" t="s">
        <v>1674</v>
      </c>
      <c r="B4148">
        <v>1</v>
      </c>
    </row>
    <row r="4149" spans="1:2" x14ac:dyDescent="0.25">
      <c r="A4149" t="s">
        <v>1674</v>
      </c>
      <c r="B4149">
        <v>1</v>
      </c>
    </row>
    <row r="4150" spans="1:2" x14ac:dyDescent="0.25">
      <c r="A4150" t="s">
        <v>799</v>
      </c>
      <c r="B4150">
        <v>1</v>
      </c>
    </row>
    <row r="4151" spans="1:2" x14ac:dyDescent="0.25">
      <c r="A4151" t="s">
        <v>799</v>
      </c>
      <c r="B4151">
        <v>1</v>
      </c>
    </row>
    <row r="4152" spans="1:2" x14ac:dyDescent="0.25">
      <c r="A4152" t="s">
        <v>799</v>
      </c>
      <c r="B4152">
        <v>1</v>
      </c>
    </row>
    <row r="4153" spans="1:2" x14ac:dyDescent="0.25">
      <c r="A4153" t="s">
        <v>799</v>
      </c>
      <c r="B4153">
        <v>1</v>
      </c>
    </row>
    <row r="4154" spans="1:2" x14ac:dyDescent="0.25">
      <c r="A4154" t="s">
        <v>799</v>
      </c>
      <c r="B4154">
        <v>1</v>
      </c>
    </row>
    <row r="4155" spans="1:2" x14ac:dyDescent="0.25">
      <c r="A4155" t="s">
        <v>799</v>
      </c>
      <c r="B4155">
        <v>1</v>
      </c>
    </row>
    <row r="4156" spans="1:2" x14ac:dyDescent="0.25">
      <c r="A4156" t="s">
        <v>799</v>
      </c>
      <c r="B4156">
        <v>1</v>
      </c>
    </row>
    <row r="4157" spans="1:2" x14ac:dyDescent="0.25">
      <c r="A4157" t="s">
        <v>799</v>
      </c>
      <c r="B4157">
        <v>1</v>
      </c>
    </row>
    <row r="4158" spans="1:2" x14ac:dyDescent="0.25">
      <c r="A4158" t="s">
        <v>799</v>
      </c>
      <c r="B4158">
        <v>1</v>
      </c>
    </row>
    <row r="4159" spans="1:2" x14ac:dyDescent="0.25">
      <c r="A4159" t="s">
        <v>799</v>
      </c>
      <c r="B4159">
        <v>1</v>
      </c>
    </row>
    <row r="4160" spans="1:2" x14ac:dyDescent="0.25">
      <c r="A4160" t="s">
        <v>799</v>
      </c>
      <c r="B4160">
        <v>1</v>
      </c>
    </row>
    <row r="4161" spans="1:2" x14ac:dyDescent="0.25">
      <c r="A4161" t="s">
        <v>799</v>
      </c>
      <c r="B4161">
        <v>1</v>
      </c>
    </row>
    <row r="4162" spans="1:2" x14ac:dyDescent="0.25">
      <c r="A4162" t="s">
        <v>799</v>
      </c>
      <c r="B4162">
        <v>1</v>
      </c>
    </row>
    <row r="4163" spans="1:2" x14ac:dyDescent="0.25">
      <c r="A4163" t="s">
        <v>799</v>
      </c>
      <c r="B4163">
        <v>1</v>
      </c>
    </row>
    <row r="4164" spans="1:2" x14ac:dyDescent="0.25">
      <c r="A4164" t="s">
        <v>799</v>
      </c>
      <c r="B4164">
        <v>1</v>
      </c>
    </row>
    <row r="4165" spans="1:2" x14ac:dyDescent="0.25">
      <c r="A4165" t="s">
        <v>799</v>
      </c>
      <c r="B4165">
        <v>1</v>
      </c>
    </row>
    <row r="4166" spans="1:2" x14ac:dyDescent="0.25">
      <c r="A4166" t="s">
        <v>799</v>
      </c>
      <c r="B4166">
        <v>1</v>
      </c>
    </row>
    <row r="4167" spans="1:2" x14ac:dyDescent="0.25">
      <c r="A4167" t="s">
        <v>799</v>
      </c>
      <c r="B4167">
        <v>1</v>
      </c>
    </row>
    <row r="4168" spans="1:2" x14ac:dyDescent="0.25">
      <c r="A4168" t="s">
        <v>799</v>
      </c>
      <c r="B4168">
        <v>1</v>
      </c>
    </row>
    <row r="4169" spans="1:2" x14ac:dyDescent="0.25">
      <c r="A4169" t="s">
        <v>799</v>
      </c>
      <c r="B4169">
        <v>1</v>
      </c>
    </row>
    <row r="4170" spans="1:2" x14ac:dyDescent="0.25">
      <c r="A4170" t="s">
        <v>799</v>
      </c>
      <c r="B4170">
        <v>1</v>
      </c>
    </row>
    <row r="4171" spans="1:2" x14ac:dyDescent="0.25">
      <c r="A4171" t="s">
        <v>799</v>
      </c>
      <c r="B4171">
        <v>1</v>
      </c>
    </row>
    <row r="4172" spans="1:2" x14ac:dyDescent="0.25">
      <c r="A4172" t="s">
        <v>1852</v>
      </c>
      <c r="B4172">
        <v>0</v>
      </c>
    </row>
    <row r="4173" spans="1:2" x14ac:dyDescent="0.25">
      <c r="A4173" t="s">
        <v>1852</v>
      </c>
      <c r="B4173">
        <v>0</v>
      </c>
    </row>
    <row r="4174" spans="1:2" x14ac:dyDescent="0.25">
      <c r="A4174" t="s">
        <v>1852</v>
      </c>
      <c r="B4174">
        <v>0</v>
      </c>
    </row>
    <row r="4175" spans="1:2" x14ac:dyDescent="0.25">
      <c r="A4175" t="s">
        <v>1852</v>
      </c>
      <c r="B4175">
        <v>0</v>
      </c>
    </row>
    <row r="4176" spans="1:2" x14ac:dyDescent="0.25">
      <c r="A4176" t="s">
        <v>1852</v>
      </c>
      <c r="B4176">
        <v>0</v>
      </c>
    </row>
    <row r="4177" spans="1:2" x14ac:dyDescent="0.25">
      <c r="A4177" t="s">
        <v>1852</v>
      </c>
      <c r="B4177">
        <v>0</v>
      </c>
    </row>
    <row r="4178" spans="1:2" x14ac:dyDescent="0.25">
      <c r="A4178" t="s">
        <v>1852</v>
      </c>
      <c r="B4178">
        <v>0</v>
      </c>
    </row>
    <row r="4179" spans="1:2" x14ac:dyDescent="0.25">
      <c r="A4179" t="s">
        <v>1852</v>
      </c>
      <c r="B4179">
        <v>0</v>
      </c>
    </row>
    <row r="4180" spans="1:2" x14ac:dyDescent="0.25">
      <c r="A4180" t="s">
        <v>1852</v>
      </c>
      <c r="B4180">
        <v>0</v>
      </c>
    </row>
    <row r="4181" spans="1:2" x14ac:dyDescent="0.25">
      <c r="A4181" t="s">
        <v>1852</v>
      </c>
      <c r="B4181">
        <v>0</v>
      </c>
    </row>
    <row r="4182" spans="1:2" x14ac:dyDescent="0.25">
      <c r="A4182" t="s">
        <v>1852</v>
      </c>
      <c r="B4182">
        <v>0</v>
      </c>
    </row>
    <row r="4183" spans="1:2" x14ac:dyDescent="0.25">
      <c r="A4183" t="s">
        <v>1852</v>
      </c>
      <c r="B4183">
        <v>0</v>
      </c>
    </row>
    <row r="4184" spans="1:2" x14ac:dyDescent="0.25">
      <c r="A4184" t="s">
        <v>1231</v>
      </c>
      <c r="B4184">
        <v>0</v>
      </c>
    </row>
    <row r="4185" spans="1:2" x14ac:dyDescent="0.25">
      <c r="A4185" t="s">
        <v>1814</v>
      </c>
      <c r="B4185">
        <v>1</v>
      </c>
    </row>
    <row r="4186" spans="1:2" x14ac:dyDescent="0.25">
      <c r="A4186" t="s">
        <v>1814</v>
      </c>
      <c r="B4186">
        <v>1</v>
      </c>
    </row>
    <row r="4187" spans="1:2" x14ac:dyDescent="0.25">
      <c r="A4187" t="s">
        <v>1814</v>
      </c>
      <c r="B4187">
        <v>1</v>
      </c>
    </row>
    <row r="4188" spans="1:2" x14ac:dyDescent="0.25">
      <c r="A4188" t="s">
        <v>1814</v>
      </c>
      <c r="B4188">
        <v>1</v>
      </c>
    </row>
    <row r="4189" spans="1:2" x14ac:dyDescent="0.25">
      <c r="A4189" t="s">
        <v>1814</v>
      </c>
      <c r="B4189">
        <v>1</v>
      </c>
    </row>
    <row r="4190" spans="1:2" x14ac:dyDescent="0.25">
      <c r="A4190" t="s">
        <v>1814</v>
      </c>
      <c r="B4190">
        <v>1</v>
      </c>
    </row>
    <row r="4191" spans="1:2" x14ac:dyDescent="0.25">
      <c r="A4191" t="s">
        <v>1814</v>
      </c>
      <c r="B4191">
        <v>1</v>
      </c>
    </row>
    <row r="4192" spans="1:2" x14ac:dyDescent="0.25">
      <c r="A4192" t="s">
        <v>1814</v>
      </c>
      <c r="B4192">
        <v>1</v>
      </c>
    </row>
    <row r="4193" spans="1:2" x14ac:dyDescent="0.25">
      <c r="A4193" t="s">
        <v>1814</v>
      </c>
      <c r="B4193">
        <v>1</v>
      </c>
    </row>
    <row r="4194" spans="1:2" x14ac:dyDescent="0.25">
      <c r="A4194" t="s">
        <v>1814</v>
      </c>
      <c r="B4194">
        <v>1</v>
      </c>
    </row>
    <row r="4195" spans="1:2" x14ac:dyDescent="0.25">
      <c r="A4195" t="s">
        <v>1814</v>
      </c>
      <c r="B4195">
        <v>1</v>
      </c>
    </row>
    <row r="4196" spans="1:2" x14ac:dyDescent="0.25">
      <c r="A4196" t="s">
        <v>1814</v>
      </c>
      <c r="B4196">
        <v>1</v>
      </c>
    </row>
    <row r="4197" spans="1:2" x14ac:dyDescent="0.25">
      <c r="A4197" t="s">
        <v>1814</v>
      </c>
      <c r="B4197">
        <v>1</v>
      </c>
    </row>
    <row r="4198" spans="1:2" x14ac:dyDescent="0.25">
      <c r="A4198" t="s">
        <v>1814</v>
      </c>
      <c r="B4198">
        <v>1</v>
      </c>
    </row>
    <row r="4199" spans="1:2" x14ac:dyDescent="0.25">
      <c r="A4199" t="s">
        <v>1814</v>
      </c>
      <c r="B4199">
        <v>1</v>
      </c>
    </row>
    <row r="4200" spans="1:2" x14ac:dyDescent="0.25">
      <c r="A4200" t="s">
        <v>1814</v>
      </c>
      <c r="B4200">
        <v>1</v>
      </c>
    </row>
  </sheetData>
  <autoFilter ref="A1:B4200"/>
  <mergeCells count="5">
    <mergeCell ref="D1:E1"/>
    <mergeCell ref="G1:H1"/>
    <mergeCell ref="K1:M1"/>
    <mergeCell ref="O8:Q8"/>
    <mergeCell ref="O7:Q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00"/>
  <sheetViews>
    <sheetView zoomScaleNormal="100" workbookViewId="0">
      <selection activeCell="O33" sqref="O33"/>
    </sheetView>
  </sheetViews>
  <sheetFormatPr defaultRowHeight="15" x14ac:dyDescent="0.25"/>
  <cols>
    <col min="1" max="1" width="8" customWidth="1"/>
    <col min="2" max="2" width="10.85546875" customWidth="1"/>
    <col min="3" max="3" width="5.7109375" customWidth="1"/>
    <col min="4" max="4" width="21" customWidth="1"/>
    <col min="5" max="5" width="21.42578125" customWidth="1"/>
    <col min="6" max="6" width="5" customWidth="1"/>
    <col min="7" max="7" width="22" customWidth="1"/>
    <col min="8" max="8" width="23.42578125" customWidth="1"/>
    <col min="9" max="77" width="5" customWidth="1"/>
    <col min="78" max="174" width="6" customWidth="1"/>
    <col min="175" max="175" width="11" bestFit="1" customWidth="1"/>
    <col min="176" max="288" width="6" customWidth="1"/>
    <col min="289" max="289" width="11.28515625" bestFit="1" customWidth="1"/>
  </cols>
  <sheetData>
    <row r="1" spans="1:8" x14ac:dyDescent="0.25">
      <c r="A1" s="2" t="s">
        <v>17</v>
      </c>
      <c r="B1" s="2" t="s">
        <v>18</v>
      </c>
    </row>
    <row r="2" spans="1:8" x14ac:dyDescent="0.25">
      <c r="A2" t="s">
        <v>52</v>
      </c>
      <c r="B2">
        <v>45033</v>
      </c>
      <c r="D2" s="7" t="s">
        <v>1877</v>
      </c>
      <c r="E2" s="7"/>
      <c r="G2" s="7" t="s">
        <v>1875</v>
      </c>
      <c r="H2" s="7"/>
    </row>
    <row r="3" spans="1:8" x14ac:dyDescent="0.25">
      <c r="A3" t="s">
        <v>52</v>
      </c>
      <c r="B3">
        <v>45033</v>
      </c>
      <c r="D3" s="3" t="s">
        <v>1874</v>
      </c>
      <c r="E3" t="s">
        <v>1873</v>
      </c>
      <c r="G3" s="11" t="s">
        <v>1874</v>
      </c>
      <c r="H3" s="11" t="s">
        <v>1876</v>
      </c>
    </row>
    <row r="4" spans="1:8" x14ac:dyDescent="0.25">
      <c r="A4" t="s">
        <v>52</v>
      </c>
      <c r="B4">
        <v>45033</v>
      </c>
      <c r="D4" s="4" t="s">
        <v>620</v>
      </c>
      <c r="E4" s="5">
        <v>76894</v>
      </c>
      <c r="G4" s="9" t="s">
        <v>620</v>
      </c>
      <c r="H4" s="10">
        <v>76894</v>
      </c>
    </row>
    <row r="5" spans="1:8" x14ac:dyDescent="0.25">
      <c r="A5" t="s">
        <v>52</v>
      </c>
      <c r="B5">
        <v>45033</v>
      </c>
      <c r="D5" s="4" t="s">
        <v>334</v>
      </c>
      <c r="E5" s="5">
        <v>74780.654125605099</v>
      </c>
      <c r="G5" s="9" t="s">
        <v>334</v>
      </c>
      <c r="H5" s="10">
        <v>74780.654125605099</v>
      </c>
    </row>
    <row r="6" spans="1:8" x14ac:dyDescent="0.25">
      <c r="A6" t="s">
        <v>52</v>
      </c>
      <c r="B6">
        <v>45033</v>
      </c>
      <c r="D6" s="4" t="s">
        <v>579</v>
      </c>
      <c r="E6" s="5">
        <v>74666.666666666672</v>
      </c>
      <c r="G6" s="9" t="s">
        <v>579</v>
      </c>
      <c r="H6" s="10">
        <v>74666.666666666672</v>
      </c>
    </row>
    <row r="7" spans="1:8" x14ac:dyDescent="0.25">
      <c r="A7" t="s">
        <v>52</v>
      </c>
      <c r="B7">
        <v>45033</v>
      </c>
      <c r="D7" s="4" t="s">
        <v>1191</v>
      </c>
      <c r="E7" s="5">
        <v>61023</v>
      </c>
      <c r="G7" s="9" t="s">
        <v>1191</v>
      </c>
      <c r="H7" s="10">
        <v>61023</v>
      </c>
    </row>
    <row r="8" spans="1:8" x14ac:dyDescent="0.25">
      <c r="A8" t="s">
        <v>76</v>
      </c>
      <c r="B8">
        <v>36200</v>
      </c>
      <c r="D8" s="4" t="s">
        <v>375</v>
      </c>
      <c r="E8" s="5">
        <v>58605.058823529413</v>
      </c>
      <c r="G8" s="9" t="s">
        <v>375</v>
      </c>
      <c r="H8" s="10">
        <v>58605.058823529413</v>
      </c>
    </row>
    <row r="9" spans="1:8" x14ac:dyDescent="0.25">
      <c r="A9" t="s">
        <v>76</v>
      </c>
      <c r="B9">
        <v>36200</v>
      </c>
      <c r="D9" s="4" t="s">
        <v>494</v>
      </c>
      <c r="E9" s="5">
        <v>55562.687274820091</v>
      </c>
      <c r="G9" s="9" t="s">
        <v>494</v>
      </c>
      <c r="H9" s="10">
        <v>55562.687274820091</v>
      </c>
    </row>
    <row r="10" spans="1:8" x14ac:dyDescent="0.25">
      <c r="A10" t="s">
        <v>76</v>
      </c>
      <c r="B10">
        <v>36200</v>
      </c>
      <c r="D10" s="4" t="s">
        <v>595</v>
      </c>
      <c r="E10" s="5">
        <v>54308</v>
      </c>
      <c r="G10" s="9" t="s">
        <v>595</v>
      </c>
      <c r="H10" s="10">
        <v>54308</v>
      </c>
    </row>
    <row r="11" spans="1:8" x14ac:dyDescent="0.25">
      <c r="A11" t="s">
        <v>76</v>
      </c>
      <c r="B11">
        <v>36200</v>
      </c>
      <c r="D11" s="4" t="s">
        <v>156</v>
      </c>
      <c r="E11" s="5">
        <v>53537.736585365856</v>
      </c>
      <c r="G11" s="9" t="s">
        <v>156</v>
      </c>
      <c r="H11" s="10">
        <v>53537.736585365856</v>
      </c>
    </row>
    <row r="12" spans="1:8" x14ac:dyDescent="0.25">
      <c r="A12" t="s">
        <v>76</v>
      </c>
      <c r="B12">
        <v>36200</v>
      </c>
      <c r="D12" s="4" t="s">
        <v>1336</v>
      </c>
      <c r="E12" s="5">
        <v>53419.76315789474</v>
      </c>
      <c r="G12" s="9" t="s">
        <v>1336</v>
      </c>
      <c r="H12" s="10">
        <v>53419.76315789474</v>
      </c>
    </row>
    <row r="13" spans="1:8" x14ac:dyDescent="0.25">
      <c r="A13" t="s">
        <v>76</v>
      </c>
      <c r="B13">
        <v>36200</v>
      </c>
      <c r="D13" s="4" t="s">
        <v>506</v>
      </c>
      <c r="E13" s="5">
        <v>51736.769230769234</v>
      </c>
      <c r="G13" s="9" t="s">
        <v>506</v>
      </c>
      <c r="H13" s="10">
        <v>51736.769230769234</v>
      </c>
    </row>
    <row r="14" spans="1:8" x14ac:dyDescent="0.25">
      <c r="A14" t="s">
        <v>85</v>
      </c>
      <c r="B14">
        <v>22800</v>
      </c>
      <c r="D14" s="4" t="s">
        <v>1872</v>
      </c>
      <c r="E14" s="5">
        <v>64396.406215188734</v>
      </c>
    </row>
    <row r="15" spans="1:8" x14ac:dyDescent="0.25">
      <c r="A15" t="s">
        <v>85</v>
      </c>
      <c r="B15">
        <v>22800</v>
      </c>
    </row>
    <row r="16" spans="1:8" x14ac:dyDescent="0.25">
      <c r="A16" t="s">
        <v>85</v>
      </c>
      <c r="B16">
        <v>22800</v>
      </c>
    </row>
    <row r="17" spans="1:25" x14ac:dyDescent="0.25">
      <c r="A17" t="s">
        <v>85</v>
      </c>
      <c r="B17">
        <v>22800</v>
      </c>
    </row>
    <row r="18" spans="1:25" x14ac:dyDescent="0.25">
      <c r="A18" t="s">
        <v>85</v>
      </c>
      <c r="B18">
        <v>22800</v>
      </c>
    </row>
    <row r="19" spans="1:25" x14ac:dyDescent="0.25">
      <c r="A19" t="s">
        <v>85</v>
      </c>
      <c r="B19">
        <v>22800</v>
      </c>
    </row>
    <row r="20" spans="1:25" x14ac:dyDescent="0.25">
      <c r="A20" t="s">
        <v>52</v>
      </c>
      <c r="B20">
        <v>37586</v>
      </c>
    </row>
    <row r="21" spans="1:25" x14ac:dyDescent="0.25">
      <c r="A21" t="s">
        <v>52</v>
      </c>
      <c r="B21">
        <v>37586</v>
      </c>
    </row>
    <row r="22" spans="1:25" x14ac:dyDescent="0.25">
      <c r="A22" t="s">
        <v>52</v>
      </c>
      <c r="B22">
        <v>37586</v>
      </c>
    </row>
    <row r="23" spans="1:25" x14ac:dyDescent="0.25">
      <c r="A23" t="s">
        <v>52</v>
      </c>
      <c r="B23">
        <v>37586</v>
      </c>
    </row>
    <row r="24" spans="1:25" x14ac:dyDescent="0.25">
      <c r="A24" t="s">
        <v>52</v>
      </c>
      <c r="B24">
        <v>37586</v>
      </c>
    </row>
    <row r="25" spans="1:25" x14ac:dyDescent="0.25">
      <c r="A25" t="s">
        <v>52</v>
      </c>
      <c r="B25">
        <v>37586</v>
      </c>
    </row>
    <row r="26" spans="1:25" x14ac:dyDescent="0.25">
      <c r="A26" t="s">
        <v>52</v>
      </c>
      <c r="B26">
        <v>50000</v>
      </c>
    </row>
    <row r="27" spans="1:25" x14ac:dyDescent="0.25">
      <c r="A27" t="s">
        <v>52</v>
      </c>
      <c r="B27">
        <v>50000</v>
      </c>
      <c r="J27" s="22" t="s">
        <v>1886</v>
      </c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</row>
    <row r="28" spans="1:25" ht="15" customHeight="1" x14ac:dyDescent="0.25">
      <c r="A28" t="s">
        <v>52</v>
      </c>
      <c r="B28">
        <v>50000</v>
      </c>
      <c r="J28" s="23" t="s">
        <v>1891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</row>
    <row r="29" spans="1:25" x14ac:dyDescent="0.25">
      <c r="A29" t="s">
        <v>52</v>
      </c>
      <c r="B29">
        <v>50000</v>
      </c>
    </row>
    <row r="30" spans="1:25" x14ac:dyDescent="0.25">
      <c r="A30" t="s">
        <v>52</v>
      </c>
      <c r="B30">
        <v>50000</v>
      </c>
    </row>
    <row r="31" spans="1:25" x14ac:dyDescent="0.25">
      <c r="A31" t="s">
        <v>52</v>
      </c>
      <c r="B31">
        <v>50000</v>
      </c>
    </row>
    <row r="32" spans="1:25" x14ac:dyDescent="0.25">
      <c r="A32" t="s">
        <v>52</v>
      </c>
      <c r="B32">
        <v>30397</v>
      </c>
    </row>
    <row r="33" spans="1:2" x14ac:dyDescent="0.25">
      <c r="A33" t="s">
        <v>52</v>
      </c>
      <c r="B33">
        <v>30397</v>
      </c>
    </row>
    <row r="34" spans="1:2" x14ac:dyDescent="0.25">
      <c r="A34" t="s">
        <v>52</v>
      </c>
      <c r="B34">
        <v>30397</v>
      </c>
    </row>
    <row r="35" spans="1:2" x14ac:dyDescent="0.25">
      <c r="A35" t="s">
        <v>52</v>
      </c>
      <c r="B35">
        <v>30397</v>
      </c>
    </row>
    <row r="36" spans="1:2" x14ac:dyDescent="0.25">
      <c r="A36" t="s">
        <v>52</v>
      </c>
      <c r="B36">
        <v>30397</v>
      </c>
    </row>
    <row r="37" spans="1:2" x14ac:dyDescent="0.25">
      <c r="A37" t="s">
        <v>52</v>
      </c>
      <c r="B37">
        <v>30397</v>
      </c>
    </row>
    <row r="38" spans="1:2" x14ac:dyDescent="0.25">
      <c r="A38" t="s">
        <v>115</v>
      </c>
      <c r="B38">
        <v>38553</v>
      </c>
    </row>
    <row r="39" spans="1:2" x14ac:dyDescent="0.25">
      <c r="A39" t="s">
        <v>115</v>
      </c>
      <c r="B39">
        <v>38553</v>
      </c>
    </row>
    <row r="40" spans="1:2" x14ac:dyDescent="0.25">
      <c r="A40" t="s">
        <v>115</v>
      </c>
      <c r="B40">
        <v>38553</v>
      </c>
    </row>
    <row r="41" spans="1:2" x14ac:dyDescent="0.25">
      <c r="A41" t="s">
        <v>115</v>
      </c>
      <c r="B41">
        <v>38553</v>
      </c>
    </row>
    <row r="42" spans="1:2" x14ac:dyDescent="0.25">
      <c r="A42" t="s">
        <v>115</v>
      </c>
      <c r="B42">
        <v>38553</v>
      </c>
    </row>
    <row r="43" spans="1:2" x14ac:dyDescent="0.25">
      <c r="A43" t="s">
        <v>115</v>
      </c>
      <c r="B43">
        <v>38553</v>
      </c>
    </row>
    <row r="44" spans="1:2" x14ac:dyDescent="0.25">
      <c r="A44" t="s">
        <v>52</v>
      </c>
      <c r="B44">
        <v>42601</v>
      </c>
    </row>
    <row r="45" spans="1:2" x14ac:dyDescent="0.25">
      <c r="A45" t="s">
        <v>52</v>
      </c>
      <c r="B45">
        <v>42601</v>
      </c>
    </row>
    <row r="46" spans="1:2" x14ac:dyDescent="0.25">
      <c r="A46" t="s">
        <v>52</v>
      </c>
      <c r="B46">
        <v>42601</v>
      </c>
    </row>
    <row r="47" spans="1:2" x14ac:dyDescent="0.25">
      <c r="A47" t="s">
        <v>52</v>
      </c>
      <c r="B47">
        <v>42601</v>
      </c>
    </row>
    <row r="48" spans="1:2" x14ac:dyDescent="0.25">
      <c r="A48" t="s">
        <v>52</v>
      </c>
      <c r="B48">
        <v>42601</v>
      </c>
    </row>
    <row r="49" spans="1:2" x14ac:dyDescent="0.25">
      <c r="A49" t="s">
        <v>52</v>
      </c>
      <c r="B49">
        <v>42601</v>
      </c>
    </row>
    <row r="50" spans="1:2" x14ac:dyDescent="0.25">
      <c r="A50" t="s">
        <v>128</v>
      </c>
      <c r="B50">
        <v>46570</v>
      </c>
    </row>
    <row r="51" spans="1:2" x14ac:dyDescent="0.25">
      <c r="A51" t="s">
        <v>128</v>
      </c>
      <c r="B51">
        <v>46570</v>
      </c>
    </row>
    <row r="52" spans="1:2" x14ac:dyDescent="0.25">
      <c r="A52" t="s">
        <v>128</v>
      </c>
      <c r="B52">
        <v>46570</v>
      </c>
    </row>
    <row r="53" spans="1:2" x14ac:dyDescent="0.25">
      <c r="A53" t="s">
        <v>128</v>
      </c>
      <c r="B53">
        <v>46570</v>
      </c>
    </row>
    <row r="54" spans="1:2" x14ac:dyDescent="0.25">
      <c r="A54" t="s">
        <v>128</v>
      </c>
      <c r="B54">
        <v>46570</v>
      </c>
    </row>
    <row r="55" spans="1:2" x14ac:dyDescent="0.25">
      <c r="A55" t="s">
        <v>128</v>
      </c>
      <c r="B55">
        <v>46570</v>
      </c>
    </row>
    <row r="56" spans="1:2" x14ac:dyDescent="0.25">
      <c r="A56" t="s">
        <v>52</v>
      </c>
      <c r="B56">
        <v>46055</v>
      </c>
    </row>
    <row r="57" spans="1:2" x14ac:dyDescent="0.25">
      <c r="A57" t="s">
        <v>52</v>
      </c>
      <c r="B57">
        <v>46055</v>
      </c>
    </row>
    <row r="58" spans="1:2" x14ac:dyDescent="0.25">
      <c r="A58" t="s">
        <v>52</v>
      </c>
      <c r="B58">
        <v>46055</v>
      </c>
    </row>
    <row r="59" spans="1:2" x14ac:dyDescent="0.25">
      <c r="A59" t="s">
        <v>52</v>
      </c>
      <c r="B59">
        <v>46055</v>
      </c>
    </row>
    <row r="60" spans="1:2" x14ac:dyDescent="0.25">
      <c r="A60" t="s">
        <v>52</v>
      </c>
      <c r="B60">
        <v>46055</v>
      </c>
    </row>
    <row r="61" spans="1:2" x14ac:dyDescent="0.25">
      <c r="A61" t="s">
        <v>52</v>
      </c>
      <c r="B61">
        <v>46055</v>
      </c>
    </row>
    <row r="62" spans="1:2" x14ac:dyDescent="0.25">
      <c r="A62" t="s">
        <v>52</v>
      </c>
      <c r="B62">
        <v>50000</v>
      </c>
    </row>
    <row r="63" spans="1:2" x14ac:dyDescent="0.25">
      <c r="A63" t="s">
        <v>52</v>
      </c>
      <c r="B63">
        <v>50000</v>
      </c>
    </row>
    <row r="64" spans="1:2" x14ac:dyDescent="0.25">
      <c r="A64" t="s">
        <v>52</v>
      </c>
      <c r="B64">
        <v>50000</v>
      </c>
    </row>
    <row r="65" spans="1:2" x14ac:dyDescent="0.25">
      <c r="A65" t="s">
        <v>52</v>
      </c>
      <c r="B65">
        <v>50000</v>
      </c>
    </row>
    <row r="66" spans="1:2" x14ac:dyDescent="0.25">
      <c r="A66" t="s">
        <v>52</v>
      </c>
      <c r="B66">
        <v>50000</v>
      </c>
    </row>
    <row r="67" spans="1:2" x14ac:dyDescent="0.25">
      <c r="A67" t="s">
        <v>52</v>
      </c>
      <c r="B67">
        <v>50000</v>
      </c>
    </row>
    <row r="68" spans="1:2" x14ac:dyDescent="0.25">
      <c r="A68" t="s">
        <v>147</v>
      </c>
      <c r="B68">
        <v>8500</v>
      </c>
    </row>
    <row r="69" spans="1:2" x14ac:dyDescent="0.25">
      <c r="A69" t="s">
        <v>147</v>
      </c>
      <c r="B69">
        <v>8500</v>
      </c>
    </row>
    <row r="70" spans="1:2" x14ac:dyDescent="0.25">
      <c r="A70" t="s">
        <v>147</v>
      </c>
      <c r="B70">
        <v>8500</v>
      </c>
    </row>
    <row r="71" spans="1:2" x14ac:dyDescent="0.25">
      <c r="A71" t="s">
        <v>147</v>
      </c>
      <c r="B71">
        <v>8500</v>
      </c>
    </row>
    <row r="72" spans="1:2" x14ac:dyDescent="0.25">
      <c r="A72" t="s">
        <v>147</v>
      </c>
      <c r="B72">
        <v>8500</v>
      </c>
    </row>
    <row r="73" spans="1:2" x14ac:dyDescent="0.25">
      <c r="A73" t="s">
        <v>147</v>
      </c>
      <c r="B73">
        <v>8500</v>
      </c>
    </row>
    <row r="74" spans="1:2" x14ac:dyDescent="0.25">
      <c r="A74" t="s">
        <v>156</v>
      </c>
      <c r="B74">
        <v>54376</v>
      </c>
    </row>
    <row r="75" spans="1:2" x14ac:dyDescent="0.25">
      <c r="A75" t="s">
        <v>156</v>
      </c>
      <c r="B75">
        <v>54376</v>
      </c>
    </row>
    <row r="76" spans="1:2" x14ac:dyDescent="0.25">
      <c r="A76" t="s">
        <v>156</v>
      </c>
      <c r="B76">
        <v>54376</v>
      </c>
    </row>
    <row r="77" spans="1:2" x14ac:dyDescent="0.25">
      <c r="A77" t="s">
        <v>156</v>
      </c>
      <c r="B77">
        <v>54376</v>
      </c>
    </row>
    <row r="78" spans="1:2" x14ac:dyDescent="0.25">
      <c r="A78" t="s">
        <v>156</v>
      </c>
      <c r="B78">
        <v>54376</v>
      </c>
    </row>
    <row r="79" spans="1:2" x14ac:dyDescent="0.25">
      <c r="A79" t="s">
        <v>156</v>
      </c>
      <c r="B79">
        <v>54376</v>
      </c>
    </row>
    <row r="80" spans="1:2" x14ac:dyDescent="0.25">
      <c r="A80" t="s">
        <v>156</v>
      </c>
      <c r="B80">
        <v>54376</v>
      </c>
    </row>
    <row r="81" spans="1:2" x14ac:dyDescent="0.25">
      <c r="A81" t="s">
        <v>156</v>
      </c>
      <c r="B81">
        <v>54376</v>
      </c>
    </row>
    <row r="82" spans="1:2" x14ac:dyDescent="0.25">
      <c r="A82" t="s">
        <v>156</v>
      </c>
      <c r="B82">
        <v>54376</v>
      </c>
    </row>
    <row r="83" spans="1:2" x14ac:dyDescent="0.25">
      <c r="A83" t="s">
        <v>156</v>
      </c>
      <c r="B83">
        <v>54376</v>
      </c>
    </row>
    <row r="84" spans="1:2" x14ac:dyDescent="0.25">
      <c r="A84" t="s">
        <v>156</v>
      </c>
      <c r="B84">
        <v>54376</v>
      </c>
    </row>
    <row r="85" spans="1:2" x14ac:dyDescent="0.25">
      <c r="A85" t="s">
        <v>156</v>
      </c>
      <c r="B85">
        <v>54376</v>
      </c>
    </row>
    <row r="86" spans="1:2" x14ac:dyDescent="0.25">
      <c r="A86" t="s">
        <v>156</v>
      </c>
      <c r="B86">
        <v>54376</v>
      </c>
    </row>
    <row r="87" spans="1:2" x14ac:dyDescent="0.25">
      <c r="A87" t="s">
        <v>52</v>
      </c>
      <c r="B87">
        <v>37068</v>
      </c>
    </row>
    <row r="88" spans="1:2" x14ac:dyDescent="0.25">
      <c r="A88" t="s">
        <v>52</v>
      </c>
      <c r="B88">
        <v>37068</v>
      </c>
    </row>
    <row r="89" spans="1:2" x14ac:dyDescent="0.25">
      <c r="A89" t="s">
        <v>52</v>
      </c>
      <c r="B89">
        <v>37068</v>
      </c>
    </row>
    <row r="90" spans="1:2" x14ac:dyDescent="0.25">
      <c r="A90" t="s">
        <v>52</v>
      </c>
      <c r="B90">
        <v>37068</v>
      </c>
    </row>
    <row r="91" spans="1:2" x14ac:dyDescent="0.25">
      <c r="A91" t="s">
        <v>52</v>
      </c>
      <c r="B91">
        <v>37068</v>
      </c>
    </row>
    <row r="92" spans="1:2" x14ac:dyDescent="0.25">
      <c r="A92" t="s">
        <v>52</v>
      </c>
      <c r="B92">
        <v>37068</v>
      </c>
    </row>
    <row r="93" spans="1:2" x14ac:dyDescent="0.25">
      <c r="A93" t="s">
        <v>52</v>
      </c>
      <c r="B93">
        <v>37068</v>
      </c>
    </row>
    <row r="94" spans="1:2" x14ac:dyDescent="0.25">
      <c r="A94" t="s">
        <v>52</v>
      </c>
      <c r="B94">
        <v>37068</v>
      </c>
    </row>
    <row r="95" spans="1:2" x14ac:dyDescent="0.25">
      <c r="A95" t="s">
        <v>52</v>
      </c>
      <c r="B95">
        <v>37068</v>
      </c>
    </row>
    <row r="96" spans="1:2" x14ac:dyDescent="0.25">
      <c r="A96" t="s">
        <v>52</v>
      </c>
      <c r="B96">
        <v>37068</v>
      </c>
    </row>
    <row r="97" spans="1:2" x14ac:dyDescent="0.25">
      <c r="A97" t="s">
        <v>52</v>
      </c>
      <c r="B97">
        <v>37068</v>
      </c>
    </row>
    <row r="98" spans="1:2" x14ac:dyDescent="0.25">
      <c r="A98" t="s">
        <v>52</v>
      </c>
      <c r="B98">
        <v>37068</v>
      </c>
    </row>
    <row r="99" spans="1:2" x14ac:dyDescent="0.25">
      <c r="A99" t="s">
        <v>52</v>
      </c>
      <c r="B99">
        <v>37068</v>
      </c>
    </row>
    <row r="100" spans="1:2" x14ac:dyDescent="0.25">
      <c r="A100" t="s">
        <v>52</v>
      </c>
      <c r="B100">
        <v>37068</v>
      </c>
    </row>
    <row r="101" spans="1:2" x14ac:dyDescent="0.25">
      <c r="A101" t="s">
        <v>52</v>
      </c>
      <c r="B101">
        <v>37068</v>
      </c>
    </row>
    <row r="102" spans="1:2" x14ac:dyDescent="0.25">
      <c r="A102" t="s">
        <v>52</v>
      </c>
      <c r="B102">
        <v>37068</v>
      </c>
    </row>
    <row r="103" spans="1:2" x14ac:dyDescent="0.25">
      <c r="A103" t="s">
        <v>52</v>
      </c>
      <c r="B103">
        <v>37068</v>
      </c>
    </row>
    <row r="104" spans="1:2" x14ac:dyDescent="0.25">
      <c r="A104" t="s">
        <v>52</v>
      </c>
      <c r="B104">
        <v>37068</v>
      </c>
    </row>
    <row r="105" spans="1:2" x14ac:dyDescent="0.25">
      <c r="A105" t="s">
        <v>52</v>
      </c>
      <c r="B105">
        <v>37068</v>
      </c>
    </row>
    <row r="106" spans="1:2" x14ac:dyDescent="0.25">
      <c r="A106" t="s">
        <v>156</v>
      </c>
      <c r="B106">
        <v>63574</v>
      </c>
    </row>
    <row r="107" spans="1:2" x14ac:dyDescent="0.25">
      <c r="A107" t="s">
        <v>156</v>
      </c>
      <c r="B107">
        <v>63574</v>
      </c>
    </row>
    <row r="108" spans="1:2" x14ac:dyDescent="0.25">
      <c r="A108" t="s">
        <v>156</v>
      </c>
      <c r="B108">
        <v>63574</v>
      </c>
    </row>
    <row r="109" spans="1:2" x14ac:dyDescent="0.25">
      <c r="A109" t="s">
        <v>156</v>
      </c>
      <c r="B109">
        <v>63574</v>
      </c>
    </row>
    <row r="110" spans="1:2" x14ac:dyDescent="0.25">
      <c r="A110" t="s">
        <v>156</v>
      </c>
      <c r="B110">
        <v>63574</v>
      </c>
    </row>
    <row r="111" spans="1:2" x14ac:dyDescent="0.25">
      <c r="A111" t="s">
        <v>156</v>
      </c>
      <c r="B111">
        <v>63574</v>
      </c>
    </row>
    <row r="112" spans="1:2" x14ac:dyDescent="0.25">
      <c r="A112" t="s">
        <v>156</v>
      </c>
      <c r="B112">
        <v>63574</v>
      </c>
    </row>
    <row r="113" spans="1:2" x14ac:dyDescent="0.25">
      <c r="A113" t="s">
        <v>156</v>
      </c>
      <c r="B113">
        <v>63574</v>
      </c>
    </row>
    <row r="114" spans="1:2" x14ac:dyDescent="0.25">
      <c r="A114" t="s">
        <v>156</v>
      </c>
      <c r="B114">
        <v>63574</v>
      </c>
    </row>
    <row r="115" spans="1:2" x14ac:dyDescent="0.25">
      <c r="A115" t="s">
        <v>156</v>
      </c>
      <c r="B115">
        <v>63574</v>
      </c>
    </row>
    <row r="116" spans="1:2" x14ac:dyDescent="0.25">
      <c r="A116" t="s">
        <v>156</v>
      </c>
      <c r="B116">
        <v>63574</v>
      </c>
    </row>
    <row r="117" spans="1:2" x14ac:dyDescent="0.25">
      <c r="A117" t="s">
        <v>156</v>
      </c>
      <c r="B117">
        <v>63574</v>
      </c>
    </row>
    <row r="118" spans="1:2" x14ac:dyDescent="0.25">
      <c r="A118" t="s">
        <v>156</v>
      </c>
      <c r="B118">
        <v>63574</v>
      </c>
    </row>
    <row r="119" spans="1:2" x14ac:dyDescent="0.25">
      <c r="A119" t="s">
        <v>52</v>
      </c>
      <c r="B119">
        <v>50000</v>
      </c>
    </row>
    <row r="120" spans="1:2" x14ac:dyDescent="0.25">
      <c r="A120" t="s">
        <v>52</v>
      </c>
      <c r="B120">
        <v>50000</v>
      </c>
    </row>
    <row r="121" spans="1:2" x14ac:dyDescent="0.25">
      <c r="A121" t="s">
        <v>52</v>
      </c>
      <c r="B121">
        <v>50000</v>
      </c>
    </row>
    <row r="122" spans="1:2" x14ac:dyDescent="0.25">
      <c r="A122" t="s">
        <v>52</v>
      </c>
      <c r="B122">
        <v>50000</v>
      </c>
    </row>
    <row r="123" spans="1:2" x14ac:dyDescent="0.25">
      <c r="A123" t="s">
        <v>52</v>
      </c>
      <c r="B123">
        <v>50000</v>
      </c>
    </row>
    <row r="124" spans="1:2" x14ac:dyDescent="0.25">
      <c r="A124" t="s">
        <v>52</v>
      </c>
      <c r="B124">
        <v>50000</v>
      </c>
    </row>
    <row r="125" spans="1:2" x14ac:dyDescent="0.25">
      <c r="A125" t="s">
        <v>85</v>
      </c>
      <c r="B125">
        <v>23200</v>
      </c>
    </row>
    <row r="126" spans="1:2" x14ac:dyDescent="0.25">
      <c r="A126" t="s">
        <v>85</v>
      </c>
      <c r="B126">
        <v>23200</v>
      </c>
    </row>
    <row r="127" spans="1:2" x14ac:dyDescent="0.25">
      <c r="A127" t="s">
        <v>85</v>
      </c>
      <c r="B127">
        <v>23200</v>
      </c>
    </row>
    <row r="128" spans="1:2" x14ac:dyDescent="0.25">
      <c r="A128" t="s">
        <v>85</v>
      </c>
      <c r="B128">
        <v>23200</v>
      </c>
    </row>
    <row r="129" spans="1:2" x14ac:dyDescent="0.25">
      <c r="A129" t="s">
        <v>85</v>
      </c>
      <c r="B129">
        <v>23200</v>
      </c>
    </row>
    <row r="130" spans="1:2" x14ac:dyDescent="0.25">
      <c r="A130" t="s">
        <v>85</v>
      </c>
      <c r="B130">
        <v>23200</v>
      </c>
    </row>
    <row r="131" spans="1:2" x14ac:dyDescent="0.25">
      <c r="A131" t="s">
        <v>85</v>
      </c>
      <c r="B131">
        <v>23200</v>
      </c>
    </row>
    <row r="132" spans="1:2" x14ac:dyDescent="0.25">
      <c r="A132" t="s">
        <v>85</v>
      </c>
      <c r="B132">
        <v>23200</v>
      </c>
    </row>
    <row r="133" spans="1:2" x14ac:dyDescent="0.25">
      <c r="A133" t="s">
        <v>85</v>
      </c>
      <c r="B133">
        <v>23200</v>
      </c>
    </row>
    <row r="134" spans="1:2" x14ac:dyDescent="0.25">
      <c r="A134" t="s">
        <v>85</v>
      </c>
      <c r="B134">
        <v>23200</v>
      </c>
    </row>
    <row r="135" spans="1:2" x14ac:dyDescent="0.25">
      <c r="A135" t="s">
        <v>85</v>
      </c>
      <c r="B135">
        <v>23200</v>
      </c>
    </row>
    <row r="136" spans="1:2" x14ac:dyDescent="0.25">
      <c r="A136" t="s">
        <v>85</v>
      </c>
      <c r="B136">
        <v>23200</v>
      </c>
    </row>
    <row r="137" spans="1:2" x14ac:dyDescent="0.25">
      <c r="A137" t="s">
        <v>85</v>
      </c>
      <c r="B137">
        <v>23200</v>
      </c>
    </row>
    <row r="138" spans="1:2" x14ac:dyDescent="0.25">
      <c r="A138" t="s">
        <v>115</v>
      </c>
      <c r="B138">
        <v>40048</v>
      </c>
    </row>
    <row r="139" spans="1:2" x14ac:dyDescent="0.25">
      <c r="A139" t="s">
        <v>115</v>
      </c>
      <c r="B139">
        <v>40048</v>
      </c>
    </row>
    <row r="140" spans="1:2" x14ac:dyDescent="0.25">
      <c r="A140" t="s">
        <v>115</v>
      </c>
      <c r="B140">
        <v>40048</v>
      </c>
    </row>
    <row r="141" spans="1:2" x14ac:dyDescent="0.25">
      <c r="A141" t="s">
        <v>115</v>
      </c>
      <c r="B141">
        <v>40048</v>
      </c>
    </row>
    <row r="142" spans="1:2" x14ac:dyDescent="0.25">
      <c r="A142" t="s">
        <v>115</v>
      </c>
      <c r="B142">
        <v>40048</v>
      </c>
    </row>
    <row r="143" spans="1:2" x14ac:dyDescent="0.25">
      <c r="A143" t="s">
        <v>115</v>
      </c>
      <c r="B143">
        <v>40048</v>
      </c>
    </row>
    <row r="144" spans="1:2" x14ac:dyDescent="0.25">
      <c r="A144" t="s">
        <v>52</v>
      </c>
      <c r="B144">
        <v>31084</v>
      </c>
    </row>
    <row r="145" spans="1:2" x14ac:dyDescent="0.25">
      <c r="A145" t="s">
        <v>52</v>
      </c>
      <c r="B145">
        <v>31084</v>
      </c>
    </row>
    <row r="146" spans="1:2" x14ac:dyDescent="0.25">
      <c r="A146" t="s">
        <v>52</v>
      </c>
      <c r="B146">
        <v>31084</v>
      </c>
    </row>
    <row r="147" spans="1:2" x14ac:dyDescent="0.25">
      <c r="A147" t="s">
        <v>52</v>
      </c>
      <c r="B147">
        <v>31084</v>
      </c>
    </row>
    <row r="148" spans="1:2" x14ac:dyDescent="0.25">
      <c r="A148" t="s">
        <v>52</v>
      </c>
      <c r="B148">
        <v>31084</v>
      </c>
    </row>
    <row r="149" spans="1:2" x14ac:dyDescent="0.25">
      <c r="A149" t="s">
        <v>52</v>
      </c>
      <c r="B149">
        <v>31084</v>
      </c>
    </row>
    <row r="150" spans="1:2" x14ac:dyDescent="0.25">
      <c r="A150" t="s">
        <v>156</v>
      </c>
      <c r="B150">
        <v>48721</v>
      </c>
    </row>
    <row r="151" spans="1:2" x14ac:dyDescent="0.25">
      <c r="A151" t="s">
        <v>156</v>
      </c>
      <c r="B151">
        <v>48721</v>
      </c>
    </row>
    <row r="152" spans="1:2" x14ac:dyDescent="0.25">
      <c r="A152" t="s">
        <v>156</v>
      </c>
      <c r="B152">
        <v>48721</v>
      </c>
    </row>
    <row r="153" spans="1:2" x14ac:dyDescent="0.25">
      <c r="A153" t="s">
        <v>156</v>
      </c>
      <c r="B153">
        <v>48721</v>
      </c>
    </row>
    <row r="154" spans="1:2" x14ac:dyDescent="0.25">
      <c r="A154" t="s">
        <v>156</v>
      </c>
      <c r="B154">
        <v>48721</v>
      </c>
    </row>
    <row r="155" spans="1:2" x14ac:dyDescent="0.25">
      <c r="A155" t="s">
        <v>156</v>
      </c>
      <c r="B155">
        <v>48721</v>
      </c>
    </row>
    <row r="156" spans="1:2" x14ac:dyDescent="0.25">
      <c r="A156" t="s">
        <v>156</v>
      </c>
      <c r="B156">
        <v>48721</v>
      </c>
    </row>
    <row r="157" spans="1:2" x14ac:dyDescent="0.25">
      <c r="A157" t="s">
        <v>156</v>
      </c>
      <c r="B157">
        <v>48721</v>
      </c>
    </row>
    <row r="158" spans="1:2" x14ac:dyDescent="0.25">
      <c r="A158" t="s">
        <v>156</v>
      </c>
      <c r="B158">
        <v>48721</v>
      </c>
    </row>
    <row r="159" spans="1:2" x14ac:dyDescent="0.25">
      <c r="A159" t="s">
        <v>156</v>
      </c>
      <c r="B159">
        <v>48721</v>
      </c>
    </row>
    <row r="160" spans="1:2" x14ac:dyDescent="0.25">
      <c r="A160" t="s">
        <v>156</v>
      </c>
      <c r="B160">
        <v>48721</v>
      </c>
    </row>
    <row r="161" spans="1:2" x14ac:dyDescent="0.25">
      <c r="A161" t="s">
        <v>156</v>
      </c>
      <c r="B161">
        <v>48721</v>
      </c>
    </row>
    <row r="162" spans="1:2" x14ac:dyDescent="0.25">
      <c r="A162" t="s">
        <v>156</v>
      </c>
      <c r="B162">
        <v>48721</v>
      </c>
    </row>
    <row r="163" spans="1:2" x14ac:dyDescent="0.25">
      <c r="A163" t="s">
        <v>52</v>
      </c>
      <c r="B163">
        <v>36079</v>
      </c>
    </row>
    <row r="164" spans="1:2" x14ac:dyDescent="0.25">
      <c r="A164" t="s">
        <v>52</v>
      </c>
      <c r="B164">
        <v>36079</v>
      </c>
    </row>
    <row r="165" spans="1:2" x14ac:dyDescent="0.25">
      <c r="A165" t="s">
        <v>52</v>
      </c>
      <c r="B165">
        <v>36079</v>
      </c>
    </row>
    <row r="166" spans="1:2" x14ac:dyDescent="0.25">
      <c r="A166" t="s">
        <v>52</v>
      </c>
      <c r="B166">
        <v>36079</v>
      </c>
    </row>
    <row r="167" spans="1:2" x14ac:dyDescent="0.25">
      <c r="A167" t="s">
        <v>52</v>
      </c>
      <c r="B167">
        <v>36079</v>
      </c>
    </row>
    <row r="168" spans="1:2" x14ac:dyDescent="0.25">
      <c r="A168" t="s">
        <v>52</v>
      </c>
      <c r="B168">
        <v>36079</v>
      </c>
    </row>
    <row r="169" spans="1:2" x14ac:dyDescent="0.25">
      <c r="A169" t="s">
        <v>52</v>
      </c>
      <c r="B169">
        <v>36079</v>
      </c>
    </row>
    <row r="170" spans="1:2" x14ac:dyDescent="0.25">
      <c r="A170" t="s">
        <v>52</v>
      </c>
      <c r="B170">
        <v>36079</v>
      </c>
    </row>
    <row r="171" spans="1:2" x14ac:dyDescent="0.25">
      <c r="A171" t="s">
        <v>52</v>
      </c>
      <c r="B171">
        <v>36079</v>
      </c>
    </row>
    <row r="172" spans="1:2" x14ac:dyDescent="0.25">
      <c r="A172" t="s">
        <v>52</v>
      </c>
      <c r="B172">
        <v>36079</v>
      </c>
    </row>
    <row r="173" spans="1:2" x14ac:dyDescent="0.25">
      <c r="A173" t="s">
        <v>52</v>
      </c>
      <c r="B173">
        <v>36079</v>
      </c>
    </row>
    <row r="174" spans="1:2" x14ac:dyDescent="0.25">
      <c r="A174" t="s">
        <v>52</v>
      </c>
      <c r="B174">
        <v>36079</v>
      </c>
    </row>
    <row r="175" spans="1:2" x14ac:dyDescent="0.25">
      <c r="A175" t="s">
        <v>52</v>
      </c>
      <c r="B175">
        <v>36079</v>
      </c>
    </row>
    <row r="176" spans="1:2" x14ac:dyDescent="0.25">
      <c r="A176" t="s">
        <v>52</v>
      </c>
      <c r="B176">
        <v>36079</v>
      </c>
    </row>
    <row r="177" spans="1:2" x14ac:dyDescent="0.25">
      <c r="A177" t="s">
        <v>52</v>
      </c>
      <c r="B177">
        <v>36079</v>
      </c>
    </row>
    <row r="178" spans="1:2" x14ac:dyDescent="0.25">
      <c r="A178" t="s">
        <v>52</v>
      </c>
      <c r="B178">
        <v>36079</v>
      </c>
    </row>
    <row r="179" spans="1:2" x14ac:dyDescent="0.25">
      <c r="A179" t="s">
        <v>52</v>
      </c>
      <c r="B179">
        <v>36079</v>
      </c>
    </row>
    <row r="180" spans="1:2" x14ac:dyDescent="0.25">
      <c r="A180" t="s">
        <v>52</v>
      </c>
      <c r="B180">
        <v>36079</v>
      </c>
    </row>
    <row r="181" spans="1:2" x14ac:dyDescent="0.25">
      <c r="A181" t="s">
        <v>52</v>
      </c>
      <c r="B181">
        <v>50000</v>
      </c>
    </row>
    <row r="182" spans="1:2" x14ac:dyDescent="0.25">
      <c r="A182" t="s">
        <v>52</v>
      </c>
      <c r="B182">
        <v>50000</v>
      </c>
    </row>
    <row r="183" spans="1:2" x14ac:dyDescent="0.25">
      <c r="A183" t="s">
        <v>52</v>
      </c>
      <c r="B183">
        <v>50000</v>
      </c>
    </row>
    <row r="184" spans="1:2" x14ac:dyDescent="0.25">
      <c r="A184" t="s">
        <v>52</v>
      </c>
      <c r="B184">
        <v>50000</v>
      </c>
    </row>
    <row r="185" spans="1:2" x14ac:dyDescent="0.25">
      <c r="A185" t="s">
        <v>52</v>
      </c>
      <c r="B185">
        <v>50000</v>
      </c>
    </row>
    <row r="186" spans="1:2" x14ac:dyDescent="0.25">
      <c r="A186" t="s">
        <v>52</v>
      </c>
      <c r="B186">
        <v>50000</v>
      </c>
    </row>
    <row r="187" spans="1:2" x14ac:dyDescent="0.25">
      <c r="A187" t="s">
        <v>156</v>
      </c>
      <c r="B187">
        <v>43874</v>
      </c>
    </row>
    <row r="188" spans="1:2" x14ac:dyDescent="0.25">
      <c r="A188" t="s">
        <v>156</v>
      </c>
      <c r="B188">
        <v>43874</v>
      </c>
    </row>
    <row r="189" spans="1:2" x14ac:dyDescent="0.25">
      <c r="A189" t="s">
        <v>156</v>
      </c>
      <c r="B189">
        <v>43874</v>
      </c>
    </row>
    <row r="190" spans="1:2" x14ac:dyDescent="0.25">
      <c r="A190" t="s">
        <v>156</v>
      </c>
      <c r="B190">
        <v>43874</v>
      </c>
    </row>
    <row r="191" spans="1:2" x14ac:dyDescent="0.25">
      <c r="A191" t="s">
        <v>156</v>
      </c>
      <c r="B191">
        <v>43874</v>
      </c>
    </row>
    <row r="192" spans="1:2" x14ac:dyDescent="0.25">
      <c r="A192" t="s">
        <v>156</v>
      </c>
      <c r="B192">
        <v>43874</v>
      </c>
    </row>
    <row r="193" spans="1:2" x14ac:dyDescent="0.25">
      <c r="A193" t="s">
        <v>156</v>
      </c>
      <c r="B193">
        <v>43874</v>
      </c>
    </row>
    <row r="194" spans="1:2" x14ac:dyDescent="0.25">
      <c r="A194" t="s">
        <v>156</v>
      </c>
      <c r="B194">
        <v>43874</v>
      </c>
    </row>
    <row r="195" spans="1:2" x14ac:dyDescent="0.25">
      <c r="A195" t="s">
        <v>156</v>
      </c>
      <c r="B195">
        <v>43874</v>
      </c>
    </row>
    <row r="196" spans="1:2" x14ac:dyDescent="0.25">
      <c r="A196" t="s">
        <v>156</v>
      </c>
      <c r="B196">
        <v>43874</v>
      </c>
    </row>
    <row r="197" spans="1:2" x14ac:dyDescent="0.25">
      <c r="A197" t="s">
        <v>156</v>
      </c>
      <c r="B197">
        <v>43874</v>
      </c>
    </row>
    <row r="198" spans="1:2" x14ac:dyDescent="0.25">
      <c r="A198" t="s">
        <v>156</v>
      </c>
      <c r="B198">
        <v>43874</v>
      </c>
    </row>
    <row r="199" spans="1:2" x14ac:dyDescent="0.25">
      <c r="A199" t="s">
        <v>156</v>
      </c>
      <c r="B199">
        <v>43874</v>
      </c>
    </row>
    <row r="200" spans="1:2" x14ac:dyDescent="0.25">
      <c r="A200" t="s">
        <v>156</v>
      </c>
      <c r="B200">
        <v>43874</v>
      </c>
    </row>
    <row r="201" spans="1:2" x14ac:dyDescent="0.25">
      <c r="A201" t="s">
        <v>156</v>
      </c>
      <c r="B201">
        <v>43874</v>
      </c>
    </row>
    <row r="202" spans="1:2" x14ac:dyDescent="0.25">
      <c r="A202" t="s">
        <v>156</v>
      </c>
      <c r="B202">
        <v>43874</v>
      </c>
    </row>
    <row r="203" spans="1:2" x14ac:dyDescent="0.25">
      <c r="A203" t="s">
        <v>156</v>
      </c>
      <c r="B203">
        <v>43874</v>
      </c>
    </row>
    <row r="204" spans="1:2" x14ac:dyDescent="0.25">
      <c r="A204" t="s">
        <v>156</v>
      </c>
      <c r="B204">
        <v>43874</v>
      </c>
    </row>
    <row r="205" spans="1:2" x14ac:dyDescent="0.25">
      <c r="A205" t="s">
        <v>156</v>
      </c>
      <c r="B205">
        <v>43874</v>
      </c>
    </row>
    <row r="206" spans="1:2" x14ac:dyDescent="0.25">
      <c r="A206" t="s">
        <v>156</v>
      </c>
      <c r="B206">
        <v>43874</v>
      </c>
    </row>
    <row r="207" spans="1:2" x14ac:dyDescent="0.25">
      <c r="A207" t="s">
        <v>156</v>
      </c>
      <c r="B207">
        <v>43874</v>
      </c>
    </row>
    <row r="208" spans="1:2" x14ac:dyDescent="0.25">
      <c r="A208" t="s">
        <v>156</v>
      </c>
      <c r="B208">
        <v>43874</v>
      </c>
    </row>
    <row r="209" spans="1:2" x14ac:dyDescent="0.25">
      <c r="A209" t="s">
        <v>156</v>
      </c>
      <c r="B209">
        <v>43874</v>
      </c>
    </row>
    <row r="210" spans="1:2" x14ac:dyDescent="0.25">
      <c r="A210" t="s">
        <v>156</v>
      </c>
      <c r="B210">
        <v>43874</v>
      </c>
    </row>
    <row r="211" spans="1:2" x14ac:dyDescent="0.25">
      <c r="A211" t="s">
        <v>156</v>
      </c>
      <c r="B211">
        <v>43874</v>
      </c>
    </row>
    <row r="212" spans="1:2" x14ac:dyDescent="0.25">
      <c r="A212" t="s">
        <v>156</v>
      </c>
      <c r="B212">
        <v>43874</v>
      </c>
    </row>
    <row r="213" spans="1:2" x14ac:dyDescent="0.25">
      <c r="A213" t="s">
        <v>228</v>
      </c>
      <c r="B213">
        <v>33507</v>
      </c>
    </row>
    <row r="214" spans="1:2" x14ac:dyDescent="0.25">
      <c r="A214" t="s">
        <v>228</v>
      </c>
      <c r="B214">
        <v>33507</v>
      </c>
    </row>
    <row r="215" spans="1:2" x14ac:dyDescent="0.25">
      <c r="A215" t="s">
        <v>228</v>
      </c>
      <c r="B215">
        <v>33507</v>
      </c>
    </row>
    <row r="216" spans="1:2" x14ac:dyDescent="0.25">
      <c r="A216" t="s">
        <v>228</v>
      </c>
      <c r="B216">
        <v>33507</v>
      </c>
    </row>
    <row r="217" spans="1:2" x14ac:dyDescent="0.25">
      <c r="A217" t="s">
        <v>228</v>
      </c>
      <c r="B217">
        <v>33507</v>
      </c>
    </row>
    <row r="218" spans="1:2" x14ac:dyDescent="0.25">
      <c r="A218" t="s">
        <v>228</v>
      </c>
      <c r="B218">
        <v>33507</v>
      </c>
    </row>
    <row r="219" spans="1:2" x14ac:dyDescent="0.25">
      <c r="A219" t="s">
        <v>156</v>
      </c>
      <c r="B219">
        <v>51953</v>
      </c>
    </row>
    <row r="220" spans="1:2" x14ac:dyDescent="0.25">
      <c r="A220" t="s">
        <v>156</v>
      </c>
      <c r="B220">
        <v>51953</v>
      </c>
    </row>
    <row r="221" spans="1:2" x14ac:dyDescent="0.25">
      <c r="A221" t="s">
        <v>156</v>
      </c>
      <c r="B221">
        <v>51953</v>
      </c>
    </row>
    <row r="222" spans="1:2" x14ac:dyDescent="0.25">
      <c r="A222" t="s">
        <v>156</v>
      </c>
      <c r="B222">
        <v>51953</v>
      </c>
    </row>
    <row r="223" spans="1:2" x14ac:dyDescent="0.25">
      <c r="A223" t="s">
        <v>156</v>
      </c>
      <c r="B223">
        <v>51953</v>
      </c>
    </row>
    <row r="224" spans="1:2" x14ac:dyDescent="0.25">
      <c r="A224" t="s">
        <v>156</v>
      </c>
      <c r="B224">
        <v>51953</v>
      </c>
    </row>
    <row r="225" spans="1:2" x14ac:dyDescent="0.25">
      <c r="A225" t="s">
        <v>156</v>
      </c>
      <c r="B225">
        <v>51953</v>
      </c>
    </row>
    <row r="226" spans="1:2" x14ac:dyDescent="0.25">
      <c r="A226" t="s">
        <v>156</v>
      </c>
      <c r="B226">
        <v>51953</v>
      </c>
    </row>
    <row r="227" spans="1:2" x14ac:dyDescent="0.25">
      <c r="A227" t="s">
        <v>156</v>
      </c>
      <c r="B227">
        <v>51953</v>
      </c>
    </row>
    <row r="228" spans="1:2" x14ac:dyDescent="0.25">
      <c r="A228" t="s">
        <v>156</v>
      </c>
      <c r="B228">
        <v>51953</v>
      </c>
    </row>
    <row r="229" spans="1:2" x14ac:dyDescent="0.25">
      <c r="A229" t="s">
        <v>156</v>
      </c>
      <c r="B229">
        <v>51953</v>
      </c>
    </row>
    <row r="230" spans="1:2" x14ac:dyDescent="0.25">
      <c r="A230" t="s">
        <v>156</v>
      </c>
      <c r="B230">
        <v>51953</v>
      </c>
    </row>
    <row r="231" spans="1:2" x14ac:dyDescent="0.25">
      <c r="A231" t="s">
        <v>156</v>
      </c>
      <c r="B231">
        <v>51953</v>
      </c>
    </row>
    <row r="232" spans="1:2" x14ac:dyDescent="0.25">
      <c r="A232" t="s">
        <v>115</v>
      </c>
      <c r="B232">
        <v>42100</v>
      </c>
    </row>
    <row r="233" spans="1:2" x14ac:dyDescent="0.25">
      <c r="A233" t="s">
        <v>115</v>
      </c>
      <c r="B233">
        <v>42100</v>
      </c>
    </row>
    <row r="234" spans="1:2" x14ac:dyDescent="0.25">
      <c r="A234" t="s">
        <v>115</v>
      </c>
      <c r="B234">
        <v>42100</v>
      </c>
    </row>
    <row r="235" spans="1:2" x14ac:dyDescent="0.25">
      <c r="A235" t="s">
        <v>115</v>
      </c>
      <c r="B235">
        <v>42100</v>
      </c>
    </row>
    <row r="236" spans="1:2" x14ac:dyDescent="0.25">
      <c r="A236" t="s">
        <v>115</v>
      </c>
      <c r="B236">
        <v>42100</v>
      </c>
    </row>
    <row r="237" spans="1:2" x14ac:dyDescent="0.25">
      <c r="A237" t="s">
        <v>115</v>
      </c>
      <c r="B237">
        <v>42100</v>
      </c>
    </row>
    <row r="238" spans="1:2" x14ac:dyDescent="0.25">
      <c r="A238" t="s">
        <v>115</v>
      </c>
      <c r="B238">
        <v>42100</v>
      </c>
    </row>
    <row r="239" spans="1:2" x14ac:dyDescent="0.25">
      <c r="A239" t="s">
        <v>115</v>
      </c>
      <c r="B239">
        <v>42100</v>
      </c>
    </row>
    <row r="240" spans="1:2" x14ac:dyDescent="0.25">
      <c r="A240" t="s">
        <v>115</v>
      </c>
      <c r="B240">
        <v>42100</v>
      </c>
    </row>
    <row r="241" spans="1:2" x14ac:dyDescent="0.25">
      <c r="A241" t="s">
        <v>115</v>
      </c>
      <c r="B241">
        <v>42100</v>
      </c>
    </row>
    <row r="242" spans="1:2" x14ac:dyDescent="0.25">
      <c r="A242" t="s">
        <v>115</v>
      </c>
      <c r="B242">
        <v>42100</v>
      </c>
    </row>
    <row r="243" spans="1:2" x14ac:dyDescent="0.25">
      <c r="A243" t="s">
        <v>115</v>
      </c>
      <c r="B243">
        <v>42100</v>
      </c>
    </row>
    <row r="244" spans="1:2" x14ac:dyDescent="0.25">
      <c r="A244" t="s">
        <v>115</v>
      </c>
      <c r="B244">
        <v>42100</v>
      </c>
    </row>
    <row r="245" spans="1:2" x14ac:dyDescent="0.25">
      <c r="A245" t="s">
        <v>52</v>
      </c>
      <c r="B245">
        <v>46014</v>
      </c>
    </row>
    <row r="246" spans="1:2" x14ac:dyDescent="0.25">
      <c r="A246" t="s">
        <v>52</v>
      </c>
      <c r="B246">
        <v>46014</v>
      </c>
    </row>
    <row r="247" spans="1:2" x14ac:dyDescent="0.25">
      <c r="A247" t="s">
        <v>52</v>
      </c>
      <c r="B247">
        <v>46014</v>
      </c>
    </row>
    <row r="248" spans="1:2" x14ac:dyDescent="0.25">
      <c r="A248" t="s">
        <v>52</v>
      </c>
      <c r="B248">
        <v>46014</v>
      </c>
    </row>
    <row r="249" spans="1:2" x14ac:dyDescent="0.25">
      <c r="A249" t="s">
        <v>52</v>
      </c>
      <c r="B249">
        <v>46014</v>
      </c>
    </row>
    <row r="250" spans="1:2" x14ac:dyDescent="0.25">
      <c r="A250" t="s">
        <v>52</v>
      </c>
      <c r="B250">
        <v>46014</v>
      </c>
    </row>
    <row r="251" spans="1:2" x14ac:dyDescent="0.25">
      <c r="A251" t="s">
        <v>76</v>
      </c>
      <c r="B251">
        <v>49000</v>
      </c>
    </row>
    <row r="252" spans="1:2" x14ac:dyDescent="0.25">
      <c r="A252" t="s">
        <v>76</v>
      </c>
      <c r="B252">
        <v>49000</v>
      </c>
    </row>
    <row r="253" spans="1:2" x14ac:dyDescent="0.25">
      <c r="A253" t="s">
        <v>258</v>
      </c>
      <c r="B253">
        <v>16855</v>
      </c>
    </row>
    <row r="254" spans="1:2" x14ac:dyDescent="0.25">
      <c r="A254" t="s">
        <v>258</v>
      </c>
      <c r="B254">
        <v>16855</v>
      </c>
    </row>
    <row r="255" spans="1:2" x14ac:dyDescent="0.25">
      <c r="A255" t="s">
        <v>258</v>
      </c>
      <c r="B255">
        <v>16855</v>
      </c>
    </row>
    <row r="256" spans="1:2" x14ac:dyDescent="0.25">
      <c r="A256" t="s">
        <v>258</v>
      </c>
      <c r="B256">
        <v>16855</v>
      </c>
    </row>
    <row r="257" spans="1:2" x14ac:dyDescent="0.25">
      <c r="A257" t="s">
        <v>275</v>
      </c>
      <c r="B257">
        <v>9070</v>
      </c>
    </row>
    <row r="258" spans="1:2" x14ac:dyDescent="0.25">
      <c r="A258" t="s">
        <v>275</v>
      </c>
      <c r="B258">
        <v>9070</v>
      </c>
    </row>
    <row r="259" spans="1:2" x14ac:dyDescent="0.25">
      <c r="A259" t="s">
        <v>275</v>
      </c>
      <c r="B259">
        <v>9070</v>
      </c>
    </row>
    <row r="260" spans="1:2" x14ac:dyDescent="0.25">
      <c r="A260" t="s">
        <v>275</v>
      </c>
      <c r="B260">
        <v>9070</v>
      </c>
    </row>
    <row r="261" spans="1:2" x14ac:dyDescent="0.25">
      <c r="A261" t="s">
        <v>281</v>
      </c>
      <c r="B261">
        <v>40200</v>
      </c>
    </row>
    <row r="262" spans="1:2" x14ac:dyDescent="0.25">
      <c r="A262" t="s">
        <v>281</v>
      </c>
      <c r="B262">
        <v>40200</v>
      </c>
    </row>
    <row r="263" spans="1:2" x14ac:dyDescent="0.25">
      <c r="A263" t="s">
        <v>281</v>
      </c>
      <c r="B263">
        <v>40200</v>
      </c>
    </row>
    <row r="264" spans="1:2" x14ac:dyDescent="0.25">
      <c r="A264" t="s">
        <v>281</v>
      </c>
      <c r="B264">
        <v>40200</v>
      </c>
    </row>
    <row r="265" spans="1:2" x14ac:dyDescent="0.25">
      <c r="A265" t="s">
        <v>281</v>
      </c>
      <c r="B265">
        <v>40200</v>
      </c>
    </row>
    <row r="266" spans="1:2" x14ac:dyDescent="0.25">
      <c r="A266" t="s">
        <v>281</v>
      </c>
      <c r="B266">
        <v>40200</v>
      </c>
    </row>
    <row r="267" spans="1:2" x14ac:dyDescent="0.25">
      <c r="A267" t="s">
        <v>281</v>
      </c>
      <c r="B267">
        <v>40200</v>
      </c>
    </row>
    <row r="268" spans="1:2" x14ac:dyDescent="0.25">
      <c r="A268" t="s">
        <v>281</v>
      </c>
      <c r="B268">
        <v>40200</v>
      </c>
    </row>
    <row r="269" spans="1:2" x14ac:dyDescent="0.25">
      <c r="A269" t="s">
        <v>281</v>
      </c>
      <c r="B269">
        <v>40200</v>
      </c>
    </row>
    <row r="270" spans="1:2" x14ac:dyDescent="0.25">
      <c r="A270" t="s">
        <v>281</v>
      </c>
      <c r="B270">
        <v>40200</v>
      </c>
    </row>
    <row r="271" spans="1:2" x14ac:dyDescent="0.25">
      <c r="A271" t="s">
        <v>281</v>
      </c>
      <c r="B271">
        <v>40200</v>
      </c>
    </row>
    <row r="272" spans="1:2" x14ac:dyDescent="0.25">
      <c r="A272" t="s">
        <v>281</v>
      </c>
      <c r="B272">
        <v>40200</v>
      </c>
    </row>
    <row r="273" spans="1:2" x14ac:dyDescent="0.25">
      <c r="A273" t="s">
        <v>281</v>
      </c>
      <c r="B273">
        <v>40200</v>
      </c>
    </row>
    <row r="274" spans="1:2" x14ac:dyDescent="0.25">
      <c r="A274" t="s">
        <v>281</v>
      </c>
      <c r="B274">
        <v>40200</v>
      </c>
    </row>
    <row r="275" spans="1:2" x14ac:dyDescent="0.25">
      <c r="A275" t="s">
        <v>281</v>
      </c>
      <c r="B275">
        <v>40200</v>
      </c>
    </row>
    <row r="276" spans="1:2" x14ac:dyDescent="0.25">
      <c r="A276" t="s">
        <v>281</v>
      </c>
      <c r="B276">
        <v>40200</v>
      </c>
    </row>
    <row r="277" spans="1:2" x14ac:dyDescent="0.25">
      <c r="A277" t="s">
        <v>281</v>
      </c>
      <c r="B277">
        <v>40200</v>
      </c>
    </row>
    <row r="278" spans="1:2" x14ac:dyDescent="0.25">
      <c r="A278" t="s">
        <v>281</v>
      </c>
      <c r="B278">
        <v>40200</v>
      </c>
    </row>
    <row r="279" spans="1:2" x14ac:dyDescent="0.25">
      <c r="A279" t="s">
        <v>281</v>
      </c>
      <c r="B279">
        <v>40200</v>
      </c>
    </row>
    <row r="280" spans="1:2" x14ac:dyDescent="0.25">
      <c r="A280" t="s">
        <v>156</v>
      </c>
      <c r="B280">
        <v>39604</v>
      </c>
    </row>
    <row r="281" spans="1:2" x14ac:dyDescent="0.25">
      <c r="A281" t="s">
        <v>156</v>
      </c>
      <c r="B281">
        <v>39604</v>
      </c>
    </row>
    <row r="282" spans="1:2" x14ac:dyDescent="0.25">
      <c r="A282" t="s">
        <v>156</v>
      </c>
      <c r="B282">
        <v>39604</v>
      </c>
    </row>
    <row r="283" spans="1:2" x14ac:dyDescent="0.25">
      <c r="A283" t="s">
        <v>156</v>
      </c>
      <c r="B283">
        <v>39604</v>
      </c>
    </row>
    <row r="284" spans="1:2" x14ac:dyDescent="0.25">
      <c r="A284" t="s">
        <v>156</v>
      </c>
      <c r="B284">
        <v>39604</v>
      </c>
    </row>
    <row r="285" spans="1:2" x14ac:dyDescent="0.25">
      <c r="A285" t="s">
        <v>156</v>
      </c>
      <c r="B285">
        <v>39604</v>
      </c>
    </row>
    <row r="286" spans="1:2" x14ac:dyDescent="0.25">
      <c r="A286" t="s">
        <v>156</v>
      </c>
      <c r="B286">
        <v>39604</v>
      </c>
    </row>
    <row r="287" spans="1:2" x14ac:dyDescent="0.25">
      <c r="A287" t="s">
        <v>156</v>
      </c>
      <c r="B287">
        <v>39604</v>
      </c>
    </row>
    <row r="288" spans="1:2" x14ac:dyDescent="0.25">
      <c r="A288" t="s">
        <v>156</v>
      </c>
      <c r="B288">
        <v>39604</v>
      </c>
    </row>
    <row r="289" spans="1:2" x14ac:dyDescent="0.25">
      <c r="A289" t="s">
        <v>156</v>
      </c>
      <c r="B289">
        <v>39604</v>
      </c>
    </row>
    <row r="290" spans="1:2" x14ac:dyDescent="0.25">
      <c r="A290" t="s">
        <v>156</v>
      </c>
      <c r="B290">
        <v>39604</v>
      </c>
    </row>
    <row r="291" spans="1:2" x14ac:dyDescent="0.25">
      <c r="A291" t="s">
        <v>156</v>
      </c>
      <c r="B291">
        <v>39604</v>
      </c>
    </row>
    <row r="292" spans="1:2" x14ac:dyDescent="0.25">
      <c r="A292" t="s">
        <v>156</v>
      </c>
      <c r="B292">
        <v>39604</v>
      </c>
    </row>
    <row r="293" spans="1:2" x14ac:dyDescent="0.25">
      <c r="A293" t="s">
        <v>293</v>
      </c>
      <c r="B293">
        <v>9374</v>
      </c>
    </row>
    <row r="294" spans="1:2" x14ac:dyDescent="0.25">
      <c r="A294" t="s">
        <v>293</v>
      </c>
      <c r="B294">
        <v>9374</v>
      </c>
    </row>
    <row r="295" spans="1:2" x14ac:dyDescent="0.25">
      <c r="A295" t="s">
        <v>293</v>
      </c>
      <c r="B295">
        <v>9374</v>
      </c>
    </row>
    <row r="296" spans="1:2" x14ac:dyDescent="0.25">
      <c r="A296" t="s">
        <v>293</v>
      </c>
      <c r="B296">
        <v>9374</v>
      </c>
    </row>
    <row r="297" spans="1:2" x14ac:dyDescent="0.25">
      <c r="A297" t="s">
        <v>300</v>
      </c>
      <c r="B297">
        <v>3000</v>
      </c>
    </row>
    <row r="298" spans="1:2" x14ac:dyDescent="0.25">
      <c r="A298" t="s">
        <v>300</v>
      </c>
      <c r="B298">
        <v>3000</v>
      </c>
    </row>
    <row r="299" spans="1:2" x14ac:dyDescent="0.25">
      <c r="A299" t="s">
        <v>300</v>
      </c>
      <c r="B299">
        <v>3000</v>
      </c>
    </row>
    <row r="300" spans="1:2" x14ac:dyDescent="0.25">
      <c r="A300" t="s">
        <v>300</v>
      </c>
      <c r="B300">
        <v>3000</v>
      </c>
    </row>
    <row r="301" spans="1:2" x14ac:dyDescent="0.25">
      <c r="A301" t="s">
        <v>258</v>
      </c>
      <c r="B301">
        <v>17290</v>
      </c>
    </row>
    <row r="302" spans="1:2" x14ac:dyDescent="0.25">
      <c r="A302" t="s">
        <v>258</v>
      </c>
      <c r="B302">
        <v>17290</v>
      </c>
    </row>
    <row r="303" spans="1:2" x14ac:dyDescent="0.25">
      <c r="A303" t="s">
        <v>258</v>
      </c>
      <c r="B303">
        <v>17290</v>
      </c>
    </row>
    <row r="304" spans="1:2" x14ac:dyDescent="0.25">
      <c r="A304" t="s">
        <v>258</v>
      </c>
      <c r="B304">
        <v>17290</v>
      </c>
    </row>
    <row r="305" spans="1:2" x14ac:dyDescent="0.25">
      <c r="A305" t="s">
        <v>258</v>
      </c>
      <c r="B305">
        <v>17290</v>
      </c>
    </row>
    <row r="306" spans="1:2" x14ac:dyDescent="0.25">
      <c r="A306" t="s">
        <v>258</v>
      </c>
      <c r="B306">
        <v>17290</v>
      </c>
    </row>
    <row r="307" spans="1:2" x14ac:dyDescent="0.25">
      <c r="A307" t="s">
        <v>258</v>
      </c>
      <c r="B307">
        <v>17290</v>
      </c>
    </row>
    <row r="308" spans="1:2" x14ac:dyDescent="0.25">
      <c r="A308" t="s">
        <v>258</v>
      </c>
      <c r="B308">
        <v>17290</v>
      </c>
    </row>
    <row r="309" spans="1:2" x14ac:dyDescent="0.25">
      <c r="A309" t="s">
        <v>314</v>
      </c>
      <c r="B309">
        <v>8900</v>
      </c>
    </row>
    <row r="310" spans="1:2" x14ac:dyDescent="0.25">
      <c r="A310" t="s">
        <v>314</v>
      </c>
      <c r="B310">
        <v>8900</v>
      </c>
    </row>
    <row r="311" spans="1:2" x14ac:dyDescent="0.25">
      <c r="A311" t="s">
        <v>314</v>
      </c>
      <c r="B311">
        <v>8900</v>
      </c>
    </row>
    <row r="312" spans="1:2" x14ac:dyDescent="0.25">
      <c r="A312" t="s">
        <v>314</v>
      </c>
      <c r="B312">
        <v>8900</v>
      </c>
    </row>
    <row r="313" spans="1:2" x14ac:dyDescent="0.25">
      <c r="A313" t="s">
        <v>258</v>
      </c>
      <c r="B313">
        <v>19470</v>
      </c>
    </row>
    <row r="314" spans="1:2" x14ac:dyDescent="0.25">
      <c r="A314" t="s">
        <v>258</v>
      </c>
      <c r="B314">
        <v>19470</v>
      </c>
    </row>
    <row r="315" spans="1:2" x14ac:dyDescent="0.25">
      <c r="A315" t="s">
        <v>258</v>
      </c>
      <c r="B315">
        <v>19470</v>
      </c>
    </row>
    <row r="316" spans="1:2" x14ac:dyDescent="0.25">
      <c r="A316" t="s">
        <v>258</v>
      </c>
      <c r="B316">
        <v>19470</v>
      </c>
    </row>
    <row r="317" spans="1:2" x14ac:dyDescent="0.25">
      <c r="A317" t="s">
        <v>281</v>
      </c>
      <c r="B317">
        <v>51500</v>
      </c>
    </row>
    <row r="318" spans="1:2" x14ac:dyDescent="0.25">
      <c r="A318" t="s">
        <v>281</v>
      </c>
      <c r="B318">
        <v>51500</v>
      </c>
    </row>
    <row r="319" spans="1:2" x14ac:dyDescent="0.25">
      <c r="A319" t="s">
        <v>281</v>
      </c>
      <c r="B319">
        <v>51500</v>
      </c>
    </row>
    <row r="320" spans="1:2" x14ac:dyDescent="0.25">
      <c r="A320" t="s">
        <v>281</v>
      </c>
      <c r="B320">
        <v>51500</v>
      </c>
    </row>
    <row r="321" spans="1:2" x14ac:dyDescent="0.25">
      <c r="A321" t="s">
        <v>281</v>
      </c>
      <c r="B321">
        <v>51500</v>
      </c>
    </row>
    <row r="322" spans="1:2" x14ac:dyDescent="0.25">
      <c r="A322" t="s">
        <v>281</v>
      </c>
      <c r="B322">
        <v>51500</v>
      </c>
    </row>
    <row r="323" spans="1:2" x14ac:dyDescent="0.25">
      <c r="A323" t="s">
        <v>156</v>
      </c>
      <c r="B323">
        <v>56881</v>
      </c>
    </row>
    <row r="324" spans="1:2" x14ac:dyDescent="0.25">
      <c r="A324" t="s">
        <v>156</v>
      </c>
      <c r="B324">
        <v>56881</v>
      </c>
    </row>
    <row r="325" spans="1:2" x14ac:dyDescent="0.25">
      <c r="A325" t="s">
        <v>156</v>
      </c>
      <c r="B325">
        <v>56881</v>
      </c>
    </row>
    <row r="326" spans="1:2" x14ac:dyDescent="0.25">
      <c r="A326" t="s">
        <v>156</v>
      </c>
      <c r="B326">
        <v>56881</v>
      </c>
    </row>
    <row r="327" spans="1:2" x14ac:dyDescent="0.25">
      <c r="A327" t="s">
        <v>156</v>
      </c>
      <c r="B327">
        <v>56881</v>
      </c>
    </row>
    <row r="328" spans="1:2" x14ac:dyDescent="0.25">
      <c r="A328" t="s">
        <v>156</v>
      </c>
      <c r="B328">
        <v>56881</v>
      </c>
    </row>
    <row r="329" spans="1:2" x14ac:dyDescent="0.25">
      <c r="A329" t="s">
        <v>156</v>
      </c>
      <c r="B329">
        <v>56881</v>
      </c>
    </row>
    <row r="330" spans="1:2" x14ac:dyDescent="0.25">
      <c r="A330" t="s">
        <v>156</v>
      </c>
      <c r="B330">
        <v>56881</v>
      </c>
    </row>
    <row r="331" spans="1:2" x14ac:dyDescent="0.25">
      <c r="A331" t="s">
        <v>156</v>
      </c>
      <c r="B331">
        <v>56881</v>
      </c>
    </row>
    <row r="332" spans="1:2" x14ac:dyDescent="0.25">
      <c r="A332" t="s">
        <v>156</v>
      </c>
      <c r="B332">
        <v>56881</v>
      </c>
    </row>
    <row r="333" spans="1:2" x14ac:dyDescent="0.25">
      <c r="A333" t="s">
        <v>156</v>
      </c>
      <c r="B333">
        <v>56881</v>
      </c>
    </row>
    <row r="334" spans="1:2" x14ac:dyDescent="0.25">
      <c r="A334" t="s">
        <v>156</v>
      </c>
      <c r="B334">
        <v>56881</v>
      </c>
    </row>
    <row r="335" spans="1:2" x14ac:dyDescent="0.25">
      <c r="A335" t="s">
        <v>156</v>
      </c>
      <c r="B335">
        <v>56881</v>
      </c>
    </row>
    <row r="336" spans="1:2" x14ac:dyDescent="0.25">
      <c r="A336" t="s">
        <v>334</v>
      </c>
      <c r="B336">
        <v>80667</v>
      </c>
    </row>
    <row r="337" spans="1:2" x14ac:dyDescent="0.25">
      <c r="A337" t="s">
        <v>334</v>
      </c>
      <c r="B337">
        <v>80667</v>
      </c>
    </row>
    <row r="338" spans="1:2" x14ac:dyDescent="0.25">
      <c r="A338" t="s">
        <v>334</v>
      </c>
      <c r="B338">
        <v>80667</v>
      </c>
    </row>
    <row r="339" spans="1:2" x14ac:dyDescent="0.25">
      <c r="A339" t="s">
        <v>334</v>
      </c>
      <c r="B339">
        <v>80667</v>
      </c>
    </row>
    <row r="340" spans="1:2" x14ac:dyDescent="0.25">
      <c r="A340" t="s">
        <v>334</v>
      </c>
      <c r="B340">
        <v>80667</v>
      </c>
    </row>
    <row r="341" spans="1:2" x14ac:dyDescent="0.25">
      <c r="A341" t="s">
        <v>334</v>
      </c>
      <c r="B341">
        <v>80667</v>
      </c>
    </row>
    <row r="342" spans="1:2" x14ac:dyDescent="0.25">
      <c r="A342" t="s">
        <v>334</v>
      </c>
      <c r="B342">
        <v>80667</v>
      </c>
    </row>
    <row r="343" spans="1:2" x14ac:dyDescent="0.25">
      <c r="A343" t="s">
        <v>334</v>
      </c>
      <c r="B343">
        <v>80667</v>
      </c>
    </row>
    <row r="344" spans="1:2" x14ac:dyDescent="0.25">
      <c r="A344" t="s">
        <v>334</v>
      </c>
      <c r="B344">
        <v>80667</v>
      </c>
    </row>
    <row r="345" spans="1:2" x14ac:dyDescent="0.25">
      <c r="A345" t="s">
        <v>334</v>
      </c>
      <c r="B345">
        <v>80667</v>
      </c>
    </row>
    <row r="346" spans="1:2" x14ac:dyDescent="0.25">
      <c r="A346" t="s">
        <v>334</v>
      </c>
      <c r="B346">
        <v>80667</v>
      </c>
    </row>
    <row r="347" spans="1:2" x14ac:dyDescent="0.25">
      <c r="A347" t="s">
        <v>334</v>
      </c>
      <c r="B347">
        <v>80667</v>
      </c>
    </row>
    <row r="348" spans="1:2" x14ac:dyDescent="0.25">
      <c r="A348" t="s">
        <v>334</v>
      </c>
      <c r="B348">
        <v>80667</v>
      </c>
    </row>
    <row r="349" spans="1:2" x14ac:dyDescent="0.25">
      <c r="A349" t="s">
        <v>281</v>
      </c>
      <c r="B349">
        <v>50600</v>
      </c>
    </row>
    <row r="350" spans="1:2" x14ac:dyDescent="0.25">
      <c r="A350" t="s">
        <v>281</v>
      </c>
      <c r="B350">
        <v>50600</v>
      </c>
    </row>
    <row r="351" spans="1:2" x14ac:dyDescent="0.25">
      <c r="A351" t="s">
        <v>281</v>
      </c>
      <c r="B351">
        <v>50600</v>
      </c>
    </row>
    <row r="352" spans="1:2" x14ac:dyDescent="0.25">
      <c r="A352" t="s">
        <v>281</v>
      </c>
      <c r="B352">
        <v>50600</v>
      </c>
    </row>
    <row r="353" spans="1:2" x14ac:dyDescent="0.25">
      <c r="A353" t="s">
        <v>281</v>
      </c>
      <c r="B353">
        <v>50600</v>
      </c>
    </row>
    <row r="354" spans="1:2" x14ac:dyDescent="0.25">
      <c r="A354" t="s">
        <v>281</v>
      </c>
      <c r="B354">
        <v>50600</v>
      </c>
    </row>
    <row r="355" spans="1:2" x14ac:dyDescent="0.25">
      <c r="A355" t="s">
        <v>340</v>
      </c>
      <c r="B355">
        <v>7000</v>
      </c>
    </row>
    <row r="356" spans="1:2" x14ac:dyDescent="0.25">
      <c r="A356" t="s">
        <v>340</v>
      </c>
      <c r="B356">
        <v>7000</v>
      </c>
    </row>
    <row r="357" spans="1:2" x14ac:dyDescent="0.25">
      <c r="A357" t="s">
        <v>340</v>
      </c>
      <c r="B357">
        <v>7000</v>
      </c>
    </row>
    <row r="358" spans="1:2" x14ac:dyDescent="0.25">
      <c r="A358" t="s">
        <v>340</v>
      </c>
      <c r="B358">
        <v>7000</v>
      </c>
    </row>
    <row r="359" spans="1:2" x14ac:dyDescent="0.25">
      <c r="A359" t="s">
        <v>340</v>
      </c>
      <c r="B359">
        <v>7000</v>
      </c>
    </row>
    <row r="360" spans="1:2" x14ac:dyDescent="0.25">
      <c r="A360" t="s">
        <v>340</v>
      </c>
      <c r="B360">
        <v>7000</v>
      </c>
    </row>
    <row r="361" spans="1:2" x14ac:dyDescent="0.25">
      <c r="A361" t="s">
        <v>340</v>
      </c>
      <c r="B361">
        <v>7000</v>
      </c>
    </row>
    <row r="362" spans="1:2" x14ac:dyDescent="0.25">
      <c r="A362" t="s">
        <v>340</v>
      </c>
      <c r="B362">
        <v>7000</v>
      </c>
    </row>
    <row r="363" spans="1:2" x14ac:dyDescent="0.25">
      <c r="A363" t="s">
        <v>349</v>
      </c>
      <c r="B363">
        <v>31583</v>
      </c>
    </row>
    <row r="364" spans="1:2" x14ac:dyDescent="0.25">
      <c r="A364" t="s">
        <v>349</v>
      </c>
      <c r="B364">
        <v>31583</v>
      </c>
    </row>
    <row r="365" spans="1:2" x14ac:dyDescent="0.25">
      <c r="A365" t="s">
        <v>349</v>
      </c>
      <c r="B365">
        <v>31583</v>
      </c>
    </row>
    <row r="366" spans="1:2" x14ac:dyDescent="0.25">
      <c r="A366" t="s">
        <v>349</v>
      </c>
      <c r="B366">
        <v>31583</v>
      </c>
    </row>
    <row r="367" spans="1:2" x14ac:dyDescent="0.25">
      <c r="A367" t="s">
        <v>349</v>
      </c>
      <c r="B367">
        <v>31583</v>
      </c>
    </row>
    <row r="368" spans="1:2" x14ac:dyDescent="0.25">
      <c r="A368" t="s">
        <v>349</v>
      </c>
      <c r="B368">
        <v>31583</v>
      </c>
    </row>
    <row r="369" spans="1:2" x14ac:dyDescent="0.25">
      <c r="A369" t="s">
        <v>349</v>
      </c>
      <c r="B369">
        <v>31583</v>
      </c>
    </row>
    <row r="370" spans="1:2" x14ac:dyDescent="0.25">
      <c r="A370" t="s">
        <v>349</v>
      </c>
      <c r="B370">
        <v>31583</v>
      </c>
    </row>
    <row r="371" spans="1:2" x14ac:dyDescent="0.25">
      <c r="A371" t="s">
        <v>349</v>
      </c>
      <c r="B371">
        <v>31583</v>
      </c>
    </row>
    <row r="372" spans="1:2" x14ac:dyDescent="0.25">
      <c r="A372" t="s">
        <v>349</v>
      </c>
      <c r="B372">
        <v>31583</v>
      </c>
    </row>
    <row r="373" spans="1:2" x14ac:dyDescent="0.25">
      <c r="A373" t="s">
        <v>349</v>
      </c>
      <c r="B373">
        <v>31583</v>
      </c>
    </row>
    <row r="374" spans="1:2" x14ac:dyDescent="0.25">
      <c r="A374" t="s">
        <v>349</v>
      </c>
      <c r="B374">
        <v>31583</v>
      </c>
    </row>
    <row r="375" spans="1:2" x14ac:dyDescent="0.25">
      <c r="A375" t="s">
        <v>156</v>
      </c>
      <c r="B375">
        <v>56376</v>
      </c>
    </row>
    <row r="376" spans="1:2" x14ac:dyDescent="0.25">
      <c r="A376" t="s">
        <v>156</v>
      </c>
      <c r="B376">
        <v>56376</v>
      </c>
    </row>
    <row r="377" spans="1:2" x14ac:dyDescent="0.25">
      <c r="A377" t="s">
        <v>156</v>
      </c>
      <c r="B377">
        <v>56376</v>
      </c>
    </row>
    <row r="378" spans="1:2" x14ac:dyDescent="0.25">
      <c r="A378" t="s">
        <v>156</v>
      </c>
      <c r="B378">
        <v>56376</v>
      </c>
    </row>
    <row r="379" spans="1:2" x14ac:dyDescent="0.25">
      <c r="A379" t="s">
        <v>156</v>
      </c>
      <c r="B379">
        <v>56376</v>
      </c>
    </row>
    <row r="380" spans="1:2" x14ac:dyDescent="0.25">
      <c r="A380" t="s">
        <v>156</v>
      </c>
      <c r="B380">
        <v>56376</v>
      </c>
    </row>
    <row r="381" spans="1:2" x14ac:dyDescent="0.25">
      <c r="A381" t="s">
        <v>156</v>
      </c>
      <c r="B381">
        <v>56376</v>
      </c>
    </row>
    <row r="382" spans="1:2" x14ac:dyDescent="0.25">
      <c r="A382" t="s">
        <v>156</v>
      </c>
      <c r="B382">
        <v>56376</v>
      </c>
    </row>
    <row r="383" spans="1:2" x14ac:dyDescent="0.25">
      <c r="A383" t="s">
        <v>156</v>
      </c>
      <c r="B383">
        <v>56376</v>
      </c>
    </row>
    <row r="384" spans="1:2" x14ac:dyDescent="0.25">
      <c r="A384" t="s">
        <v>156</v>
      </c>
      <c r="B384">
        <v>56376</v>
      </c>
    </row>
    <row r="385" spans="1:2" x14ac:dyDescent="0.25">
      <c r="A385" t="s">
        <v>156</v>
      </c>
      <c r="B385">
        <v>56376</v>
      </c>
    </row>
    <row r="386" spans="1:2" x14ac:dyDescent="0.25">
      <c r="A386" t="s">
        <v>156</v>
      </c>
      <c r="B386">
        <v>56376</v>
      </c>
    </row>
    <row r="387" spans="1:2" x14ac:dyDescent="0.25">
      <c r="A387" t="s">
        <v>156</v>
      </c>
      <c r="B387">
        <v>56376</v>
      </c>
    </row>
    <row r="388" spans="1:2" x14ac:dyDescent="0.25">
      <c r="A388" t="s">
        <v>375</v>
      </c>
      <c r="B388">
        <v>50000</v>
      </c>
    </row>
    <row r="389" spans="1:2" x14ac:dyDescent="0.25">
      <c r="A389" t="s">
        <v>375</v>
      </c>
      <c r="B389">
        <v>50000</v>
      </c>
    </row>
    <row r="390" spans="1:2" x14ac:dyDescent="0.25">
      <c r="A390" t="s">
        <v>375</v>
      </c>
      <c r="B390">
        <v>50000</v>
      </c>
    </row>
    <row r="391" spans="1:2" x14ac:dyDescent="0.25">
      <c r="A391" t="s">
        <v>375</v>
      </c>
      <c r="B391">
        <v>50000</v>
      </c>
    </row>
    <row r="392" spans="1:2" x14ac:dyDescent="0.25">
      <c r="A392" t="s">
        <v>375</v>
      </c>
      <c r="B392">
        <v>50000</v>
      </c>
    </row>
    <row r="393" spans="1:2" x14ac:dyDescent="0.25">
      <c r="A393" t="s">
        <v>375</v>
      </c>
      <c r="B393">
        <v>50000</v>
      </c>
    </row>
    <row r="394" spans="1:2" x14ac:dyDescent="0.25">
      <c r="A394" t="s">
        <v>381</v>
      </c>
      <c r="B394">
        <v>11766</v>
      </c>
    </row>
    <row r="395" spans="1:2" x14ac:dyDescent="0.25">
      <c r="A395" t="s">
        <v>381</v>
      </c>
      <c r="B395">
        <v>11766</v>
      </c>
    </row>
    <row r="396" spans="1:2" x14ac:dyDescent="0.25">
      <c r="A396" t="s">
        <v>381</v>
      </c>
      <c r="B396">
        <v>11766</v>
      </c>
    </row>
    <row r="397" spans="1:2" x14ac:dyDescent="0.25">
      <c r="A397" t="s">
        <v>381</v>
      </c>
      <c r="B397">
        <v>11766</v>
      </c>
    </row>
    <row r="398" spans="1:2" x14ac:dyDescent="0.25">
      <c r="A398" t="s">
        <v>381</v>
      </c>
      <c r="B398">
        <v>11766</v>
      </c>
    </row>
    <row r="399" spans="1:2" x14ac:dyDescent="0.25">
      <c r="A399" t="s">
        <v>381</v>
      </c>
      <c r="B399">
        <v>11766</v>
      </c>
    </row>
    <row r="400" spans="1:2" x14ac:dyDescent="0.25">
      <c r="A400" t="s">
        <v>381</v>
      </c>
      <c r="B400">
        <v>11766</v>
      </c>
    </row>
    <row r="401" spans="1:2" x14ac:dyDescent="0.25">
      <c r="A401" t="s">
        <v>381</v>
      </c>
      <c r="B401">
        <v>11766</v>
      </c>
    </row>
    <row r="402" spans="1:2" x14ac:dyDescent="0.25">
      <c r="A402" t="s">
        <v>381</v>
      </c>
      <c r="B402">
        <v>11766</v>
      </c>
    </row>
    <row r="403" spans="1:2" x14ac:dyDescent="0.25">
      <c r="A403" t="s">
        <v>381</v>
      </c>
      <c r="B403">
        <v>11766</v>
      </c>
    </row>
    <row r="404" spans="1:2" x14ac:dyDescent="0.25">
      <c r="A404" t="s">
        <v>381</v>
      </c>
      <c r="B404">
        <v>11766</v>
      </c>
    </row>
    <row r="405" spans="1:2" x14ac:dyDescent="0.25">
      <c r="A405" t="s">
        <v>381</v>
      </c>
      <c r="B405">
        <v>11766</v>
      </c>
    </row>
    <row r="406" spans="1:2" x14ac:dyDescent="0.25">
      <c r="A406" t="s">
        <v>387</v>
      </c>
      <c r="B406">
        <v>20526</v>
      </c>
    </row>
    <row r="407" spans="1:2" x14ac:dyDescent="0.25">
      <c r="A407" t="s">
        <v>387</v>
      </c>
      <c r="B407">
        <v>20526</v>
      </c>
    </row>
    <row r="408" spans="1:2" x14ac:dyDescent="0.25">
      <c r="A408" t="s">
        <v>387</v>
      </c>
      <c r="B408">
        <v>20526</v>
      </c>
    </row>
    <row r="409" spans="1:2" x14ac:dyDescent="0.25">
      <c r="A409" t="s">
        <v>387</v>
      </c>
      <c r="B409">
        <v>20526</v>
      </c>
    </row>
    <row r="410" spans="1:2" x14ac:dyDescent="0.25">
      <c r="A410" t="s">
        <v>387</v>
      </c>
      <c r="B410">
        <v>20526</v>
      </c>
    </row>
    <row r="411" spans="1:2" x14ac:dyDescent="0.25">
      <c r="A411" t="s">
        <v>387</v>
      </c>
      <c r="B411">
        <v>20526</v>
      </c>
    </row>
    <row r="412" spans="1:2" x14ac:dyDescent="0.25">
      <c r="A412" t="s">
        <v>387</v>
      </c>
      <c r="B412">
        <v>20526</v>
      </c>
    </row>
    <row r="413" spans="1:2" x14ac:dyDescent="0.25">
      <c r="A413" t="s">
        <v>387</v>
      </c>
      <c r="B413">
        <v>20526</v>
      </c>
    </row>
    <row r="414" spans="1:2" x14ac:dyDescent="0.25">
      <c r="A414" t="s">
        <v>387</v>
      </c>
      <c r="B414">
        <v>20526</v>
      </c>
    </row>
    <row r="415" spans="1:2" x14ac:dyDescent="0.25">
      <c r="A415" t="s">
        <v>387</v>
      </c>
      <c r="B415">
        <v>20526</v>
      </c>
    </row>
    <row r="416" spans="1:2" x14ac:dyDescent="0.25">
      <c r="A416" t="s">
        <v>387</v>
      </c>
      <c r="B416">
        <v>20526</v>
      </c>
    </row>
    <row r="417" spans="1:2" x14ac:dyDescent="0.25">
      <c r="A417" t="s">
        <v>387</v>
      </c>
      <c r="B417">
        <v>20526</v>
      </c>
    </row>
    <row r="418" spans="1:2" x14ac:dyDescent="0.25">
      <c r="A418" t="s">
        <v>393</v>
      </c>
      <c r="B418">
        <v>28825</v>
      </c>
    </row>
    <row r="419" spans="1:2" x14ac:dyDescent="0.25">
      <c r="A419" t="s">
        <v>393</v>
      </c>
      <c r="B419">
        <v>28825</v>
      </c>
    </row>
    <row r="420" spans="1:2" x14ac:dyDescent="0.25">
      <c r="A420" t="s">
        <v>393</v>
      </c>
      <c r="B420">
        <v>28825</v>
      </c>
    </row>
    <row r="421" spans="1:2" x14ac:dyDescent="0.25">
      <c r="A421" t="s">
        <v>393</v>
      </c>
      <c r="B421">
        <v>28825</v>
      </c>
    </row>
    <row r="422" spans="1:2" x14ac:dyDescent="0.25">
      <c r="A422" t="s">
        <v>393</v>
      </c>
      <c r="B422">
        <v>28825</v>
      </c>
    </row>
    <row r="423" spans="1:2" x14ac:dyDescent="0.25">
      <c r="A423" t="s">
        <v>393</v>
      </c>
      <c r="B423">
        <v>28825</v>
      </c>
    </row>
    <row r="424" spans="1:2" x14ac:dyDescent="0.25">
      <c r="A424" t="s">
        <v>393</v>
      </c>
      <c r="B424">
        <v>28825</v>
      </c>
    </row>
    <row r="425" spans="1:2" x14ac:dyDescent="0.25">
      <c r="A425" t="s">
        <v>393</v>
      </c>
      <c r="B425">
        <v>28825</v>
      </c>
    </row>
    <row r="426" spans="1:2" x14ac:dyDescent="0.25">
      <c r="A426" t="s">
        <v>393</v>
      </c>
      <c r="B426">
        <v>28825</v>
      </c>
    </row>
    <row r="427" spans="1:2" x14ac:dyDescent="0.25">
      <c r="A427" t="s">
        <v>393</v>
      </c>
      <c r="B427">
        <v>28825</v>
      </c>
    </row>
    <row r="428" spans="1:2" x14ac:dyDescent="0.25">
      <c r="A428" t="s">
        <v>393</v>
      </c>
      <c r="B428">
        <v>28825</v>
      </c>
    </row>
    <row r="429" spans="1:2" x14ac:dyDescent="0.25">
      <c r="A429" t="s">
        <v>393</v>
      </c>
      <c r="B429">
        <v>28825</v>
      </c>
    </row>
    <row r="430" spans="1:2" x14ac:dyDescent="0.25">
      <c r="A430" t="s">
        <v>258</v>
      </c>
      <c r="B430">
        <v>19542</v>
      </c>
    </row>
    <row r="431" spans="1:2" x14ac:dyDescent="0.25">
      <c r="A431" t="s">
        <v>258</v>
      </c>
      <c r="B431">
        <v>19542</v>
      </c>
    </row>
    <row r="432" spans="1:2" x14ac:dyDescent="0.25">
      <c r="A432" t="s">
        <v>258</v>
      </c>
      <c r="B432">
        <v>19542</v>
      </c>
    </row>
    <row r="433" spans="1:2" x14ac:dyDescent="0.25">
      <c r="A433" t="s">
        <v>258</v>
      </c>
      <c r="B433">
        <v>19542</v>
      </c>
    </row>
    <row r="434" spans="1:2" x14ac:dyDescent="0.25">
      <c r="A434" t="s">
        <v>258</v>
      </c>
      <c r="B434">
        <v>19930</v>
      </c>
    </row>
    <row r="435" spans="1:2" x14ac:dyDescent="0.25">
      <c r="A435" t="s">
        <v>258</v>
      </c>
      <c r="B435">
        <v>19930</v>
      </c>
    </row>
    <row r="436" spans="1:2" x14ac:dyDescent="0.25">
      <c r="A436" t="s">
        <v>258</v>
      </c>
      <c r="B436">
        <v>19930</v>
      </c>
    </row>
    <row r="437" spans="1:2" x14ac:dyDescent="0.25">
      <c r="A437" t="s">
        <v>258</v>
      </c>
      <c r="B437">
        <v>19930</v>
      </c>
    </row>
    <row r="438" spans="1:2" x14ac:dyDescent="0.25">
      <c r="A438" t="s">
        <v>258</v>
      </c>
      <c r="B438">
        <v>19930</v>
      </c>
    </row>
    <row r="439" spans="1:2" x14ac:dyDescent="0.25">
      <c r="A439" t="s">
        <v>258</v>
      </c>
      <c r="B439">
        <v>19930</v>
      </c>
    </row>
    <row r="440" spans="1:2" x14ac:dyDescent="0.25">
      <c r="A440" t="s">
        <v>258</v>
      </c>
      <c r="B440">
        <v>19930</v>
      </c>
    </row>
    <row r="441" spans="1:2" x14ac:dyDescent="0.25">
      <c r="A441" t="s">
        <v>258</v>
      </c>
      <c r="B441">
        <v>19930</v>
      </c>
    </row>
    <row r="442" spans="1:2" x14ac:dyDescent="0.25">
      <c r="A442" t="s">
        <v>258</v>
      </c>
      <c r="B442">
        <v>19770</v>
      </c>
    </row>
    <row r="443" spans="1:2" x14ac:dyDescent="0.25">
      <c r="A443" t="s">
        <v>258</v>
      </c>
      <c r="B443">
        <v>19770</v>
      </c>
    </row>
    <row r="444" spans="1:2" x14ac:dyDescent="0.25">
      <c r="A444" t="s">
        <v>258</v>
      </c>
      <c r="B444">
        <v>19770</v>
      </c>
    </row>
    <row r="445" spans="1:2" x14ac:dyDescent="0.25">
      <c r="A445" t="s">
        <v>258</v>
      </c>
      <c r="B445">
        <v>19770</v>
      </c>
    </row>
    <row r="446" spans="1:2" x14ac:dyDescent="0.25">
      <c r="A446" t="s">
        <v>416</v>
      </c>
      <c r="B446">
        <v>30206</v>
      </c>
    </row>
    <row r="447" spans="1:2" x14ac:dyDescent="0.25">
      <c r="A447" t="s">
        <v>416</v>
      </c>
      <c r="B447">
        <v>30206</v>
      </c>
    </row>
    <row r="448" spans="1:2" x14ac:dyDescent="0.25">
      <c r="A448" t="s">
        <v>416</v>
      </c>
      <c r="B448">
        <v>30206</v>
      </c>
    </row>
    <row r="449" spans="1:2" x14ac:dyDescent="0.25">
      <c r="A449" t="s">
        <v>416</v>
      </c>
      <c r="B449">
        <v>30206</v>
      </c>
    </row>
    <row r="450" spans="1:2" x14ac:dyDescent="0.25">
      <c r="A450" t="s">
        <v>258</v>
      </c>
      <c r="B450">
        <v>19999</v>
      </c>
    </row>
    <row r="451" spans="1:2" x14ac:dyDescent="0.25">
      <c r="A451" t="s">
        <v>258</v>
      </c>
      <c r="B451">
        <v>19999</v>
      </c>
    </row>
    <row r="452" spans="1:2" x14ac:dyDescent="0.25">
      <c r="A452" t="s">
        <v>258</v>
      </c>
      <c r="B452">
        <v>19999</v>
      </c>
    </row>
    <row r="453" spans="1:2" x14ac:dyDescent="0.25">
      <c r="A453" t="s">
        <v>258</v>
      </c>
      <c r="B453">
        <v>19999</v>
      </c>
    </row>
    <row r="454" spans="1:2" x14ac:dyDescent="0.25">
      <c r="A454" t="s">
        <v>156</v>
      </c>
      <c r="B454">
        <v>41819</v>
      </c>
    </row>
    <row r="455" spans="1:2" x14ac:dyDescent="0.25">
      <c r="A455" t="s">
        <v>156</v>
      </c>
      <c r="B455">
        <v>41819</v>
      </c>
    </row>
    <row r="456" spans="1:2" x14ac:dyDescent="0.25">
      <c r="A456" t="s">
        <v>156</v>
      </c>
      <c r="B456">
        <v>41819</v>
      </c>
    </row>
    <row r="457" spans="1:2" x14ac:dyDescent="0.25">
      <c r="A457" t="s">
        <v>156</v>
      </c>
      <c r="B457">
        <v>41819</v>
      </c>
    </row>
    <row r="458" spans="1:2" x14ac:dyDescent="0.25">
      <c r="A458" t="s">
        <v>156</v>
      </c>
      <c r="B458">
        <v>41819</v>
      </c>
    </row>
    <row r="459" spans="1:2" x14ac:dyDescent="0.25">
      <c r="A459" t="s">
        <v>156</v>
      </c>
      <c r="B459">
        <v>41819</v>
      </c>
    </row>
    <row r="460" spans="1:2" x14ac:dyDescent="0.25">
      <c r="A460" t="s">
        <v>156</v>
      </c>
      <c r="B460">
        <v>41819</v>
      </c>
    </row>
    <row r="461" spans="1:2" x14ac:dyDescent="0.25">
      <c r="A461" t="s">
        <v>156</v>
      </c>
      <c r="B461">
        <v>41819</v>
      </c>
    </row>
    <row r="462" spans="1:2" x14ac:dyDescent="0.25">
      <c r="A462" t="s">
        <v>156</v>
      </c>
      <c r="B462">
        <v>41819</v>
      </c>
    </row>
    <row r="463" spans="1:2" x14ac:dyDescent="0.25">
      <c r="A463" t="s">
        <v>156</v>
      </c>
      <c r="B463">
        <v>41819</v>
      </c>
    </row>
    <row r="464" spans="1:2" x14ac:dyDescent="0.25">
      <c r="A464" t="s">
        <v>156</v>
      </c>
      <c r="B464">
        <v>41819</v>
      </c>
    </row>
    <row r="465" spans="1:2" x14ac:dyDescent="0.25">
      <c r="A465" t="s">
        <v>156</v>
      </c>
      <c r="B465">
        <v>41819</v>
      </c>
    </row>
    <row r="466" spans="1:2" x14ac:dyDescent="0.25">
      <c r="A466" t="s">
        <v>156</v>
      </c>
      <c r="B466">
        <v>41819</v>
      </c>
    </row>
    <row r="467" spans="1:2" x14ac:dyDescent="0.25">
      <c r="A467" t="s">
        <v>431</v>
      </c>
      <c r="B467">
        <v>19681</v>
      </c>
    </row>
    <row r="468" spans="1:2" x14ac:dyDescent="0.25">
      <c r="A468" t="s">
        <v>431</v>
      </c>
      <c r="B468">
        <v>19681</v>
      </c>
    </row>
    <row r="469" spans="1:2" x14ac:dyDescent="0.25">
      <c r="A469" t="s">
        <v>52</v>
      </c>
      <c r="B469">
        <v>35204</v>
      </c>
    </row>
    <row r="470" spans="1:2" x14ac:dyDescent="0.25">
      <c r="A470" t="s">
        <v>52</v>
      </c>
      <c r="B470">
        <v>35204</v>
      </c>
    </row>
    <row r="471" spans="1:2" x14ac:dyDescent="0.25">
      <c r="A471" t="s">
        <v>52</v>
      </c>
      <c r="B471">
        <v>35204</v>
      </c>
    </row>
    <row r="472" spans="1:2" x14ac:dyDescent="0.25">
      <c r="A472" t="s">
        <v>52</v>
      </c>
      <c r="B472">
        <v>35204</v>
      </c>
    </row>
    <row r="473" spans="1:2" x14ac:dyDescent="0.25">
      <c r="A473" t="s">
        <v>52</v>
      </c>
      <c r="B473">
        <v>35204</v>
      </c>
    </row>
    <row r="474" spans="1:2" x14ac:dyDescent="0.25">
      <c r="A474" t="s">
        <v>52</v>
      </c>
      <c r="B474">
        <v>35204</v>
      </c>
    </row>
    <row r="475" spans="1:2" x14ac:dyDescent="0.25">
      <c r="A475" t="s">
        <v>52</v>
      </c>
      <c r="B475">
        <v>35204</v>
      </c>
    </row>
    <row r="476" spans="1:2" x14ac:dyDescent="0.25">
      <c r="A476" t="s">
        <v>52</v>
      </c>
      <c r="B476">
        <v>35204</v>
      </c>
    </row>
    <row r="477" spans="1:2" x14ac:dyDescent="0.25">
      <c r="A477" t="s">
        <v>52</v>
      </c>
      <c r="B477">
        <v>35204</v>
      </c>
    </row>
    <row r="478" spans="1:2" x14ac:dyDescent="0.25">
      <c r="A478" t="s">
        <v>52</v>
      </c>
      <c r="B478">
        <v>35204</v>
      </c>
    </row>
    <row r="479" spans="1:2" x14ac:dyDescent="0.25">
      <c r="A479" t="s">
        <v>52</v>
      </c>
      <c r="B479">
        <v>35204</v>
      </c>
    </row>
    <row r="480" spans="1:2" x14ac:dyDescent="0.25">
      <c r="A480" t="s">
        <v>52</v>
      </c>
      <c r="B480">
        <v>35204</v>
      </c>
    </row>
    <row r="481" spans="1:2" x14ac:dyDescent="0.25">
      <c r="A481" t="s">
        <v>52</v>
      </c>
      <c r="B481">
        <v>35204</v>
      </c>
    </row>
    <row r="482" spans="1:2" x14ac:dyDescent="0.25">
      <c r="A482" t="s">
        <v>440</v>
      </c>
      <c r="B482">
        <v>10528</v>
      </c>
    </row>
    <row r="483" spans="1:2" x14ac:dyDescent="0.25">
      <c r="A483" t="s">
        <v>440</v>
      </c>
      <c r="B483">
        <v>10528</v>
      </c>
    </row>
    <row r="484" spans="1:2" x14ac:dyDescent="0.25">
      <c r="A484" t="s">
        <v>440</v>
      </c>
      <c r="B484">
        <v>10528</v>
      </c>
    </row>
    <row r="485" spans="1:2" x14ac:dyDescent="0.25">
      <c r="A485" t="s">
        <v>440</v>
      </c>
      <c r="B485">
        <v>10528</v>
      </c>
    </row>
    <row r="486" spans="1:2" x14ac:dyDescent="0.25">
      <c r="A486" t="s">
        <v>440</v>
      </c>
      <c r="B486">
        <v>10528</v>
      </c>
    </row>
    <row r="487" spans="1:2" x14ac:dyDescent="0.25">
      <c r="A487" t="s">
        <v>440</v>
      </c>
      <c r="B487">
        <v>10528</v>
      </c>
    </row>
    <row r="488" spans="1:2" x14ac:dyDescent="0.25">
      <c r="A488" t="s">
        <v>440</v>
      </c>
      <c r="B488">
        <v>10528</v>
      </c>
    </row>
    <row r="489" spans="1:2" x14ac:dyDescent="0.25">
      <c r="A489" t="s">
        <v>440</v>
      </c>
      <c r="B489">
        <v>10528</v>
      </c>
    </row>
    <row r="490" spans="1:2" x14ac:dyDescent="0.25">
      <c r="A490" t="s">
        <v>440</v>
      </c>
      <c r="B490">
        <v>10528</v>
      </c>
    </row>
    <row r="491" spans="1:2" x14ac:dyDescent="0.25">
      <c r="A491" t="s">
        <v>440</v>
      </c>
      <c r="B491">
        <v>10528</v>
      </c>
    </row>
    <row r="492" spans="1:2" x14ac:dyDescent="0.25">
      <c r="A492" t="s">
        <v>440</v>
      </c>
      <c r="B492">
        <v>10528</v>
      </c>
    </row>
    <row r="493" spans="1:2" x14ac:dyDescent="0.25">
      <c r="A493" t="s">
        <v>440</v>
      </c>
      <c r="B493">
        <v>10528</v>
      </c>
    </row>
    <row r="494" spans="1:2" x14ac:dyDescent="0.25">
      <c r="A494" t="s">
        <v>446</v>
      </c>
      <c r="B494">
        <v>3568</v>
      </c>
    </row>
    <row r="495" spans="1:2" x14ac:dyDescent="0.25">
      <c r="A495" t="s">
        <v>446</v>
      </c>
      <c r="B495">
        <v>3568</v>
      </c>
    </row>
    <row r="496" spans="1:2" x14ac:dyDescent="0.25">
      <c r="A496" t="s">
        <v>446</v>
      </c>
      <c r="B496">
        <v>3568</v>
      </c>
    </row>
    <row r="497" spans="1:2" x14ac:dyDescent="0.25">
      <c r="A497" t="s">
        <v>446</v>
      </c>
      <c r="B497">
        <v>3568</v>
      </c>
    </row>
    <row r="498" spans="1:2" x14ac:dyDescent="0.25">
      <c r="A498" t="s">
        <v>446</v>
      </c>
      <c r="B498">
        <v>3568</v>
      </c>
    </row>
    <row r="499" spans="1:2" x14ac:dyDescent="0.25">
      <c r="A499" t="s">
        <v>446</v>
      </c>
      <c r="B499">
        <v>3568</v>
      </c>
    </row>
    <row r="500" spans="1:2" x14ac:dyDescent="0.25">
      <c r="A500" t="s">
        <v>446</v>
      </c>
      <c r="B500">
        <v>3568</v>
      </c>
    </row>
    <row r="501" spans="1:2" x14ac:dyDescent="0.25">
      <c r="A501" t="s">
        <v>446</v>
      </c>
      <c r="B501">
        <v>3568</v>
      </c>
    </row>
    <row r="502" spans="1:2" x14ac:dyDescent="0.25">
      <c r="A502" t="s">
        <v>446</v>
      </c>
      <c r="B502">
        <v>3568</v>
      </c>
    </row>
    <row r="503" spans="1:2" x14ac:dyDescent="0.25">
      <c r="A503" t="s">
        <v>446</v>
      </c>
      <c r="B503">
        <v>3568</v>
      </c>
    </row>
    <row r="504" spans="1:2" x14ac:dyDescent="0.25">
      <c r="A504" t="s">
        <v>446</v>
      </c>
      <c r="B504">
        <v>3568</v>
      </c>
    </row>
    <row r="505" spans="1:2" x14ac:dyDescent="0.25">
      <c r="A505" t="s">
        <v>446</v>
      </c>
      <c r="B505">
        <v>3568</v>
      </c>
    </row>
    <row r="506" spans="1:2" x14ac:dyDescent="0.25">
      <c r="A506" t="s">
        <v>387</v>
      </c>
      <c r="B506">
        <v>13048</v>
      </c>
    </row>
    <row r="507" spans="1:2" x14ac:dyDescent="0.25">
      <c r="A507" t="s">
        <v>387</v>
      </c>
      <c r="B507">
        <v>13048</v>
      </c>
    </row>
    <row r="508" spans="1:2" x14ac:dyDescent="0.25">
      <c r="A508" t="s">
        <v>387</v>
      </c>
      <c r="B508">
        <v>13048</v>
      </c>
    </row>
    <row r="509" spans="1:2" x14ac:dyDescent="0.25">
      <c r="A509" t="s">
        <v>387</v>
      </c>
      <c r="B509">
        <v>13048</v>
      </c>
    </row>
    <row r="510" spans="1:2" x14ac:dyDescent="0.25">
      <c r="A510" t="s">
        <v>387</v>
      </c>
      <c r="B510">
        <v>13048</v>
      </c>
    </row>
    <row r="511" spans="1:2" x14ac:dyDescent="0.25">
      <c r="A511" t="s">
        <v>387</v>
      </c>
      <c r="B511">
        <v>13048</v>
      </c>
    </row>
    <row r="512" spans="1:2" x14ac:dyDescent="0.25">
      <c r="A512" t="s">
        <v>387</v>
      </c>
      <c r="B512">
        <v>13048</v>
      </c>
    </row>
    <row r="513" spans="1:2" x14ac:dyDescent="0.25">
      <c r="A513" t="s">
        <v>387</v>
      </c>
      <c r="B513">
        <v>13048</v>
      </c>
    </row>
    <row r="514" spans="1:2" x14ac:dyDescent="0.25">
      <c r="A514" t="s">
        <v>387</v>
      </c>
      <c r="B514">
        <v>13048</v>
      </c>
    </row>
    <row r="515" spans="1:2" x14ac:dyDescent="0.25">
      <c r="A515" t="s">
        <v>387</v>
      </c>
      <c r="B515">
        <v>13048</v>
      </c>
    </row>
    <row r="516" spans="1:2" x14ac:dyDescent="0.25">
      <c r="A516" t="s">
        <v>387</v>
      </c>
      <c r="B516">
        <v>13048</v>
      </c>
    </row>
    <row r="517" spans="1:2" x14ac:dyDescent="0.25">
      <c r="A517" t="s">
        <v>387</v>
      </c>
      <c r="B517">
        <v>13048</v>
      </c>
    </row>
    <row r="518" spans="1:2" x14ac:dyDescent="0.25">
      <c r="A518" t="s">
        <v>457</v>
      </c>
      <c r="B518">
        <v>20743</v>
      </c>
    </row>
    <row r="519" spans="1:2" x14ac:dyDescent="0.25">
      <c r="A519" t="s">
        <v>457</v>
      </c>
      <c r="B519">
        <v>22550</v>
      </c>
    </row>
    <row r="520" spans="1:2" x14ac:dyDescent="0.25">
      <c r="A520" t="s">
        <v>472</v>
      </c>
      <c r="B520">
        <v>30210</v>
      </c>
    </row>
    <row r="521" spans="1:2" x14ac:dyDescent="0.25">
      <c r="A521" t="s">
        <v>472</v>
      </c>
      <c r="B521">
        <v>30210</v>
      </c>
    </row>
    <row r="522" spans="1:2" x14ac:dyDescent="0.25">
      <c r="A522" t="s">
        <v>472</v>
      </c>
      <c r="B522">
        <v>30210</v>
      </c>
    </row>
    <row r="523" spans="1:2" x14ac:dyDescent="0.25">
      <c r="A523" t="s">
        <v>472</v>
      </c>
      <c r="B523">
        <v>30210</v>
      </c>
    </row>
    <row r="524" spans="1:2" x14ac:dyDescent="0.25">
      <c r="A524" t="s">
        <v>472</v>
      </c>
      <c r="B524">
        <v>30210</v>
      </c>
    </row>
    <row r="525" spans="1:2" x14ac:dyDescent="0.25">
      <c r="A525" t="s">
        <v>472</v>
      </c>
      <c r="B525">
        <v>30210</v>
      </c>
    </row>
    <row r="526" spans="1:2" x14ac:dyDescent="0.25">
      <c r="A526" t="s">
        <v>472</v>
      </c>
      <c r="B526">
        <v>30210</v>
      </c>
    </row>
    <row r="527" spans="1:2" x14ac:dyDescent="0.25">
      <c r="A527" t="s">
        <v>472</v>
      </c>
      <c r="B527">
        <v>30210</v>
      </c>
    </row>
    <row r="528" spans="1:2" x14ac:dyDescent="0.25">
      <c r="A528" t="s">
        <v>472</v>
      </c>
      <c r="B528">
        <v>30210</v>
      </c>
    </row>
    <row r="529" spans="1:2" x14ac:dyDescent="0.25">
      <c r="A529" t="s">
        <v>472</v>
      </c>
      <c r="B529">
        <v>30210</v>
      </c>
    </row>
    <row r="530" spans="1:2" x14ac:dyDescent="0.25">
      <c r="A530" t="s">
        <v>472</v>
      </c>
      <c r="B530">
        <v>30210</v>
      </c>
    </row>
    <row r="531" spans="1:2" x14ac:dyDescent="0.25">
      <c r="A531" t="s">
        <v>472</v>
      </c>
      <c r="B531">
        <v>30210</v>
      </c>
    </row>
    <row r="532" spans="1:2" x14ac:dyDescent="0.25">
      <c r="A532" t="s">
        <v>472</v>
      </c>
      <c r="B532">
        <v>30210</v>
      </c>
    </row>
    <row r="533" spans="1:2" x14ac:dyDescent="0.25">
      <c r="A533" t="s">
        <v>472</v>
      </c>
      <c r="B533">
        <v>30210</v>
      </c>
    </row>
    <row r="534" spans="1:2" x14ac:dyDescent="0.25">
      <c r="A534" t="s">
        <v>494</v>
      </c>
      <c r="B534">
        <v>61670</v>
      </c>
    </row>
    <row r="535" spans="1:2" x14ac:dyDescent="0.25">
      <c r="A535" t="s">
        <v>494</v>
      </c>
      <c r="B535">
        <v>61670</v>
      </c>
    </row>
    <row r="536" spans="1:2" x14ac:dyDescent="0.25">
      <c r="A536" t="s">
        <v>494</v>
      </c>
      <c r="B536">
        <v>61670</v>
      </c>
    </row>
    <row r="537" spans="1:2" x14ac:dyDescent="0.25">
      <c r="A537" t="s">
        <v>494</v>
      </c>
      <c r="B537">
        <v>61670</v>
      </c>
    </row>
    <row r="538" spans="1:2" x14ac:dyDescent="0.25">
      <c r="A538" t="s">
        <v>494</v>
      </c>
      <c r="B538">
        <v>61670</v>
      </c>
    </row>
    <row r="539" spans="1:2" x14ac:dyDescent="0.25">
      <c r="A539" t="s">
        <v>494</v>
      </c>
      <c r="B539">
        <v>61670</v>
      </c>
    </row>
    <row r="540" spans="1:2" x14ac:dyDescent="0.25">
      <c r="A540" t="s">
        <v>494</v>
      </c>
      <c r="B540">
        <v>61670</v>
      </c>
    </row>
    <row r="541" spans="1:2" x14ac:dyDescent="0.25">
      <c r="A541" t="s">
        <v>494</v>
      </c>
      <c r="B541">
        <v>61670</v>
      </c>
    </row>
    <row r="542" spans="1:2" x14ac:dyDescent="0.25">
      <c r="A542" t="s">
        <v>494</v>
      </c>
      <c r="B542">
        <v>61670</v>
      </c>
    </row>
    <row r="543" spans="1:2" x14ac:dyDescent="0.25">
      <c r="A543" t="s">
        <v>494</v>
      </c>
      <c r="B543">
        <v>61670</v>
      </c>
    </row>
    <row r="544" spans="1:2" x14ac:dyDescent="0.25">
      <c r="A544" t="s">
        <v>494</v>
      </c>
      <c r="B544">
        <v>61670</v>
      </c>
    </row>
    <row r="545" spans="1:2" x14ac:dyDescent="0.25">
      <c r="A545" t="s">
        <v>494</v>
      </c>
      <c r="B545">
        <v>61670</v>
      </c>
    </row>
    <row r="546" spans="1:2" x14ac:dyDescent="0.25">
      <c r="A546" t="s">
        <v>494</v>
      </c>
      <c r="B546">
        <v>61670</v>
      </c>
    </row>
    <row r="547" spans="1:2" x14ac:dyDescent="0.25">
      <c r="A547" t="s">
        <v>494</v>
      </c>
      <c r="B547">
        <v>61670</v>
      </c>
    </row>
    <row r="548" spans="1:2" x14ac:dyDescent="0.25">
      <c r="A548" t="s">
        <v>334</v>
      </c>
      <c r="B548">
        <v>81359</v>
      </c>
    </row>
    <row r="549" spans="1:2" x14ac:dyDescent="0.25">
      <c r="A549" t="s">
        <v>334</v>
      </c>
      <c r="B549">
        <v>81359</v>
      </c>
    </row>
    <row r="550" spans="1:2" x14ac:dyDescent="0.25">
      <c r="A550" t="s">
        <v>334</v>
      </c>
      <c r="B550">
        <v>81359</v>
      </c>
    </row>
    <row r="551" spans="1:2" x14ac:dyDescent="0.25">
      <c r="A551" t="s">
        <v>334</v>
      </c>
      <c r="B551">
        <v>81359</v>
      </c>
    </row>
    <row r="552" spans="1:2" x14ac:dyDescent="0.25">
      <c r="A552" t="s">
        <v>334</v>
      </c>
      <c r="B552">
        <v>81359</v>
      </c>
    </row>
    <row r="553" spans="1:2" x14ac:dyDescent="0.25">
      <c r="A553" t="s">
        <v>334</v>
      </c>
      <c r="B553">
        <v>81359</v>
      </c>
    </row>
    <row r="554" spans="1:2" x14ac:dyDescent="0.25">
      <c r="A554" t="s">
        <v>334</v>
      </c>
      <c r="B554">
        <v>81359</v>
      </c>
    </row>
    <row r="555" spans="1:2" x14ac:dyDescent="0.25">
      <c r="A555" t="s">
        <v>334</v>
      </c>
      <c r="B555">
        <v>81359</v>
      </c>
    </row>
    <row r="556" spans="1:2" x14ac:dyDescent="0.25">
      <c r="A556" t="s">
        <v>334</v>
      </c>
      <c r="B556">
        <v>81359</v>
      </c>
    </row>
    <row r="557" spans="1:2" x14ac:dyDescent="0.25">
      <c r="A557" t="s">
        <v>334</v>
      </c>
      <c r="B557">
        <v>81359</v>
      </c>
    </row>
    <row r="558" spans="1:2" x14ac:dyDescent="0.25">
      <c r="A558" t="s">
        <v>334</v>
      </c>
      <c r="B558">
        <v>81359</v>
      </c>
    </row>
    <row r="559" spans="1:2" x14ac:dyDescent="0.25">
      <c r="A559" t="s">
        <v>334</v>
      </c>
      <c r="B559">
        <v>81359</v>
      </c>
    </row>
    <row r="560" spans="1:2" x14ac:dyDescent="0.25">
      <c r="A560" t="s">
        <v>334</v>
      </c>
      <c r="B560">
        <v>81359</v>
      </c>
    </row>
    <row r="561" spans="1:2" x14ac:dyDescent="0.25">
      <c r="A561" t="s">
        <v>334</v>
      </c>
      <c r="B561">
        <v>81359</v>
      </c>
    </row>
    <row r="562" spans="1:2" x14ac:dyDescent="0.25">
      <c r="A562" t="s">
        <v>375</v>
      </c>
      <c r="B562">
        <v>60449</v>
      </c>
    </row>
    <row r="563" spans="1:2" x14ac:dyDescent="0.25">
      <c r="A563" t="s">
        <v>375</v>
      </c>
      <c r="B563">
        <v>60449</v>
      </c>
    </row>
    <row r="564" spans="1:2" x14ac:dyDescent="0.25">
      <c r="A564" t="s">
        <v>375</v>
      </c>
      <c r="B564">
        <v>60449</v>
      </c>
    </row>
    <row r="565" spans="1:2" x14ac:dyDescent="0.25">
      <c r="A565" t="s">
        <v>375</v>
      </c>
      <c r="B565">
        <v>60449</v>
      </c>
    </row>
    <row r="566" spans="1:2" x14ac:dyDescent="0.25">
      <c r="A566" t="s">
        <v>375</v>
      </c>
      <c r="B566">
        <v>60449</v>
      </c>
    </row>
    <row r="567" spans="1:2" x14ac:dyDescent="0.25">
      <c r="A567" t="s">
        <v>375</v>
      </c>
      <c r="B567">
        <v>60449</v>
      </c>
    </row>
    <row r="568" spans="1:2" x14ac:dyDescent="0.25">
      <c r="A568" t="s">
        <v>375</v>
      </c>
      <c r="B568">
        <v>60449</v>
      </c>
    </row>
    <row r="569" spans="1:2" x14ac:dyDescent="0.25">
      <c r="A569" t="s">
        <v>375</v>
      </c>
      <c r="B569">
        <v>60449</v>
      </c>
    </row>
    <row r="570" spans="1:2" x14ac:dyDescent="0.25">
      <c r="A570" t="s">
        <v>375</v>
      </c>
      <c r="B570">
        <v>60449</v>
      </c>
    </row>
    <row r="571" spans="1:2" x14ac:dyDescent="0.25">
      <c r="A571" t="s">
        <v>375</v>
      </c>
      <c r="B571">
        <v>60449</v>
      </c>
    </row>
    <row r="572" spans="1:2" x14ac:dyDescent="0.25">
      <c r="A572" t="s">
        <v>375</v>
      </c>
      <c r="B572">
        <v>60449</v>
      </c>
    </row>
    <row r="573" spans="1:2" x14ac:dyDescent="0.25">
      <c r="A573" t="s">
        <v>375</v>
      </c>
      <c r="B573">
        <v>60449</v>
      </c>
    </row>
    <row r="574" spans="1:2" x14ac:dyDescent="0.25">
      <c r="A574" t="s">
        <v>375</v>
      </c>
      <c r="B574">
        <v>60449</v>
      </c>
    </row>
    <row r="575" spans="1:2" x14ac:dyDescent="0.25">
      <c r="A575" t="s">
        <v>375</v>
      </c>
      <c r="B575">
        <v>60449</v>
      </c>
    </row>
    <row r="576" spans="1:2" x14ac:dyDescent="0.25">
      <c r="A576" t="s">
        <v>375</v>
      </c>
      <c r="B576">
        <v>60449</v>
      </c>
    </row>
    <row r="577" spans="1:2" x14ac:dyDescent="0.25">
      <c r="A577" t="s">
        <v>375</v>
      </c>
      <c r="B577">
        <v>60449</v>
      </c>
    </row>
    <row r="578" spans="1:2" x14ac:dyDescent="0.25">
      <c r="A578" t="s">
        <v>375</v>
      </c>
      <c r="B578">
        <v>60449</v>
      </c>
    </row>
    <row r="579" spans="1:2" x14ac:dyDescent="0.25">
      <c r="A579" t="s">
        <v>375</v>
      </c>
      <c r="B579">
        <v>60449</v>
      </c>
    </row>
    <row r="580" spans="1:2" x14ac:dyDescent="0.25">
      <c r="A580" t="s">
        <v>375</v>
      </c>
      <c r="B580">
        <v>60449</v>
      </c>
    </row>
    <row r="581" spans="1:2" x14ac:dyDescent="0.25">
      <c r="A581" t="s">
        <v>375</v>
      </c>
      <c r="B581">
        <v>60449</v>
      </c>
    </row>
    <row r="582" spans="1:2" x14ac:dyDescent="0.25">
      <c r="A582" t="s">
        <v>375</v>
      </c>
      <c r="B582">
        <v>60449</v>
      </c>
    </row>
    <row r="583" spans="1:2" x14ac:dyDescent="0.25">
      <c r="A583" t="s">
        <v>375</v>
      </c>
      <c r="B583">
        <v>60449</v>
      </c>
    </row>
    <row r="584" spans="1:2" x14ac:dyDescent="0.25">
      <c r="A584" t="s">
        <v>375</v>
      </c>
      <c r="B584">
        <v>60449</v>
      </c>
    </row>
    <row r="585" spans="1:2" x14ac:dyDescent="0.25">
      <c r="A585" t="s">
        <v>375</v>
      </c>
      <c r="B585">
        <v>60449</v>
      </c>
    </row>
    <row r="586" spans="1:2" x14ac:dyDescent="0.25">
      <c r="A586" t="s">
        <v>375</v>
      </c>
      <c r="B586">
        <v>60449</v>
      </c>
    </row>
    <row r="587" spans="1:2" x14ac:dyDescent="0.25">
      <c r="A587" t="s">
        <v>375</v>
      </c>
      <c r="B587">
        <v>60449</v>
      </c>
    </row>
    <row r="588" spans="1:2" x14ac:dyDescent="0.25">
      <c r="A588" t="s">
        <v>375</v>
      </c>
      <c r="B588">
        <v>60449</v>
      </c>
    </row>
    <row r="589" spans="1:2" x14ac:dyDescent="0.25">
      <c r="A589" t="s">
        <v>375</v>
      </c>
      <c r="B589">
        <v>60449</v>
      </c>
    </row>
    <row r="590" spans="1:2" x14ac:dyDescent="0.25">
      <c r="A590" t="s">
        <v>506</v>
      </c>
      <c r="B590">
        <v>54362</v>
      </c>
    </row>
    <row r="591" spans="1:2" x14ac:dyDescent="0.25">
      <c r="A591" t="s">
        <v>516</v>
      </c>
      <c r="B591">
        <v>7832</v>
      </c>
    </row>
    <row r="592" spans="1:2" x14ac:dyDescent="0.25">
      <c r="A592" t="s">
        <v>516</v>
      </c>
      <c r="B592">
        <v>7832</v>
      </c>
    </row>
    <row r="593" spans="1:2" x14ac:dyDescent="0.25">
      <c r="A593" t="s">
        <v>516</v>
      </c>
      <c r="B593">
        <v>7832</v>
      </c>
    </row>
    <row r="594" spans="1:2" x14ac:dyDescent="0.25">
      <c r="A594" t="s">
        <v>516</v>
      </c>
      <c r="B594">
        <v>7832</v>
      </c>
    </row>
    <row r="595" spans="1:2" x14ac:dyDescent="0.25">
      <c r="A595" t="s">
        <v>521</v>
      </c>
      <c r="B595">
        <v>12526</v>
      </c>
    </row>
    <row r="596" spans="1:2" x14ac:dyDescent="0.25">
      <c r="A596" t="s">
        <v>521</v>
      </c>
      <c r="B596">
        <v>12526</v>
      </c>
    </row>
    <row r="597" spans="1:2" x14ac:dyDescent="0.25">
      <c r="A597" t="s">
        <v>521</v>
      </c>
      <c r="B597">
        <v>12526</v>
      </c>
    </row>
    <row r="598" spans="1:2" x14ac:dyDescent="0.25">
      <c r="A598" t="s">
        <v>521</v>
      </c>
      <c r="B598">
        <v>12526</v>
      </c>
    </row>
    <row r="599" spans="1:2" x14ac:dyDescent="0.25">
      <c r="A599" t="s">
        <v>521</v>
      </c>
      <c r="B599">
        <v>12526</v>
      </c>
    </row>
    <row r="600" spans="1:2" x14ac:dyDescent="0.25">
      <c r="A600" t="s">
        <v>521</v>
      </c>
      <c r="B600">
        <v>12526</v>
      </c>
    </row>
    <row r="601" spans="1:2" x14ac:dyDescent="0.25">
      <c r="A601" t="s">
        <v>521</v>
      </c>
      <c r="B601">
        <v>12526</v>
      </c>
    </row>
    <row r="602" spans="1:2" x14ac:dyDescent="0.25">
      <c r="A602" t="s">
        <v>521</v>
      </c>
      <c r="B602">
        <v>12526</v>
      </c>
    </row>
    <row r="603" spans="1:2" x14ac:dyDescent="0.25">
      <c r="A603" t="s">
        <v>521</v>
      </c>
      <c r="B603">
        <v>12526</v>
      </c>
    </row>
    <row r="604" spans="1:2" x14ac:dyDescent="0.25">
      <c r="A604" t="s">
        <v>521</v>
      </c>
      <c r="B604">
        <v>12526</v>
      </c>
    </row>
    <row r="605" spans="1:2" x14ac:dyDescent="0.25">
      <c r="A605" t="s">
        <v>521</v>
      </c>
      <c r="B605">
        <v>12526</v>
      </c>
    </row>
    <row r="606" spans="1:2" x14ac:dyDescent="0.25">
      <c r="A606" t="s">
        <v>521</v>
      </c>
      <c r="B606">
        <v>12526</v>
      </c>
    </row>
    <row r="607" spans="1:2" x14ac:dyDescent="0.25">
      <c r="A607" t="s">
        <v>521</v>
      </c>
      <c r="B607">
        <v>12526</v>
      </c>
    </row>
    <row r="608" spans="1:2" x14ac:dyDescent="0.25">
      <c r="A608" t="s">
        <v>258</v>
      </c>
      <c r="B608">
        <v>19265</v>
      </c>
    </row>
    <row r="609" spans="1:2" x14ac:dyDescent="0.25">
      <c r="A609" t="s">
        <v>258</v>
      </c>
      <c r="B609">
        <v>19265</v>
      </c>
    </row>
    <row r="610" spans="1:2" x14ac:dyDescent="0.25">
      <c r="A610" t="s">
        <v>258</v>
      </c>
      <c r="B610">
        <v>19265</v>
      </c>
    </row>
    <row r="611" spans="1:2" x14ac:dyDescent="0.25">
      <c r="A611" t="s">
        <v>258</v>
      </c>
      <c r="B611">
        <v>19265</v>
      </c>
    </row>
    <row r="612" spans="1:2" x14ac:dyDescent="0.25">
      <c r="A612" t="s">
        <v>530</v>
      </c>
      <c r="B612">
        <v>30152</v>
      </c>
    </row>
    <row r="613" spans="1:2" x14ac:dyDescent="0.25">
      <c r="A613" t="s">
        <v>536</v>
      </c>
      <c r="B613">
        <v>14100</v>
      </c>
    </row>
    <row r="614" spans="1:2" x14ac:dyDescent="0.25">
      <c r="A614" t="s">
        <v>536</v>
      </c>
      <c r="B614">
        <v>14100</v>
      </c>
    </row>
    <row r="615" spans="1:2" x14ac:dyDescent="0.25">
      <c r="A615" t="s">
        <v>536</v>
      </c>
      <c r="B615">
        <v>14100</v>
      </c>
    </row>
    <row r="616" spans="1:2" x14ac:dyDescent="0.25">
      <c r="A616" t="s">
        <v>536</v>
      </c>
      <c r="B616">
        <v>14100</v>
      </c>
    </row>
    <row r="617" spans="1:2" x14ac:dyDescent="0.25">
      <c r="A617" t="s">
        <v>536</v>
      </c>
      <c r="B617">
        <v>14100</v>
      </c>
    </row>
    <row r="618" spans="1:2" x14ac:dyDescent="0.25">
      <c r="A618" t="s">
        <v>536</v>
      </c>
      <c r="B618">
        <v>14100</v>
      </c>
    </row>
    <row r="619" spans="1:2" x14ac:dyDescent="0.25">
      <c r="A619" t="s">
        <v>536</v>
      </c>
      <c r="B619">
        <v>14100</v>
      </c>
    </row>
    <row r="620" spans="1:2" x14ac:dyDescent="0.25">
      <c r="A620" t="s">
        <v>536</v>
      </c>
      <c r="B620">
        <v>14100</v>
      </c>
    </row>
    <row r="621" spans="1:2" x14ac:dyDescent="0.25">
      <c r="A621" t="s">
        <v>536</v>
      </c>
      <c r="B621">
        <v>14100</v>
      </c>
    </row>
    <row r="622" spans="1:2" x14ac:dyDescent="0.25">
      <c r="A622" t="s">
        <v>536</v>
      </c>
      <c r="B622">
        <v>14100</v>
      </c>
    </row>
    <row r="623" spans="1:2" x14ac:dyDescent="0.25">
      <c r="A623" t="s">
        <v>536</v>
      </c>
      <c r="B623">
        <v>14100</v>
      </c>
    </row>
    <row r="624" spans="1:2" x14ac:dyDescent="0.25">
      <c r="A624" t="s">
        <v>536</v>
      </c>
      <c r="B624">
        <v>14100</v>
      </c>
    </row>
    <row r="625" spans="1:2" x14ac:dyDescent="0.25">
      <c r="A625" t="s">
        <v>536</v>
      </c>
      <c r="B625">
        <v>14100</v>
      </c>
    </row>
    <row r="626" spans="1:2" x14ac:dyDescent="0.25">
      <c r="A626" t="s">
        <v>258</v>
      </c>
      <c r="B626">
        <v>19936</v>
      </c>
    </row>
    <row r="627" spans="1:2" x14ac:dyDescent="0.25">
      <c r="A627" t="s">
        <v>258</v>
      </c>
      <c r="B627">
        <v>19936</v>
      </c>
    </row>
    <row r="628" spans="1:2" x14ac:dyDescent="0.25">
      <c r="A628" t="s">
        <v>258</v>
      </c>
      <c r="B628">
        <v>19936</v>
      </c>
    </row>
    <row r="629" spans="1:2" x14ac:dyDescent="0.25">
      <c r="A629" t="s">
        <v>258</v>
      </c>
      <c r="B629">
        <v>19936</v>
      </c>
    </row>
    <row r="630" spans="1:2" x14ac:dyDescent="0.25">
      <c r="A630" t="s">
        <v>545</v>
      </c>
      <c r="B630">
        <v>42406</v>
      </c>
    </row>
    <row r="631" spans="1:2" x14ac:dyDescent="0.25">
      <c r="A631" t="s">
        <v>334</v>
      </c>
      <c r="B631">
        <v>81360</v>
      </c>
    </row>
    <row r="632" spans="1:2" x14ac:dyDescent="0.25">
      <c r="A632" t="s">
        <v>334</v>
      </c>
      <c r="B632">
        <v>81360</v>
      </c>
    </row>
    <row r="633" spans="1:2" x14ac:dyDescent="0.25">
      <c r="A633" t="s">
        <v>334</v>
      </c>
      <c r="B633">
        <v>81360</v>
      </c>
    </row>
    <row r="634" spans="1:2" x14ac:dyDescent="0.25">
      <c r="A634" t="s">
        <v>334</v>
      </c>
      <c r="B634">
        <v>81360</v>
      </c>
    </row>
    <row r="635" spans="1:2" x14ac:dyDescent="0.25">
      <c r="A635" t="s">
        <v>334</v>
      </c>
      <c r="B635">
        <v>81360</v>
      </c>
    </row>
    <row r="636" spans="1:2" x14ac:dyDescent="0.25">
      <c r="A636" t="s">
        <v>334</v>
      </c>
      <c r="B636">
        <v>81360</v>
      </c>
    </row>
    <row r="637" spans="1:2" x14ac:dyDescent="0.25">
      <c r="A637" t="s">
        <v>334</v>
      </c>
      <c r="B637">
        <v>81360</v>
      </c>
    </row>
    <row r="638" spans="1:2" x14ac:dyDescent="0.25">
      <c r="A638" t="s">
        <v>334</v>
      </c>
      <c r="B638">
        <v>81360</v>
      </c>
    </row>
    <row r="639" spans="1:2" x14ac:dyDescent="0.25">
      <c r="A639" t="s">
        <v>334</v>
      </c>
      <c r="B639">
        <v>81360</v>
      </c>
    </row>
    <row r="640" spans="1:2" x14ac:dyDescent="0.25">
      <c r="A640" t="s">
        <v>334</v>
      </c>
      <c r="B640">
        <v>81360</v>
      </c>
    </row>
    <row r="641" spans="1:2" x14ac:dyDescent="0.25">
      <c r="A641" t="s">
        <v>334</v>
      </c>
      <c r="B641">
        <v>81360</v>
      </c>
    </row>
    <row r="642" spans="1:2" x14ac:dyDescent="0.25">
      <c r="A642" t="s">
        <v>334</v>
      </c>
      <c r="B642">
        <v>81360</v>
      </c>
    </row>
    <row r="643" spans="1:2" x14ac:dyDescent="0.25">
      <c r="A643" t="s">
        <v>334</v>
      </c>
      <c r="B643">
        <v>81360</v>
      </c>
    </row>
    <row r="644" spans="1:2" x14ac:dyDescent="0.25">
      <c r="A644" t="s">
        <v>334</v>
      </c>
      <c r="B644">
        <v>81360</v>
      </c>
    </row>
    <row r="645" spans="1:2" x14ac:dyDescent="0.25">
      <c r="A645" t="s">
        <v>556</v>
      </c>
      <c r="B645">
        <v>7694</v>
      </c>
    </row>
    <row r="646" spans="1:2" x14ac:dyDescent="0.25">
      <c r="A646" t="s">
        <v>556</v>
      </c>
      <c r="B646">
        <v>7694</v>
      </c>
    </row>
    <row r="647" spans="1:2" x14ac:dyDescent="0.25">
      <c r="A647" t="s">
        <v>556</v>
      </c>
      <c r="B647">
        <v>7694</v>
      </c>
    </row>
    <row r="648" spans="1:2" x14ac:dyDescent="0.25">
      <c r="A648" t="s">
        <v>556</v>
      </c>
      <c r="B648">
        <v>7694</v>
      </c>
    </row>
    <row r="649" spans="1:2" x14ac:dyDescent="0.25">
      <c r="A649" t="s">
        <v>559</v>
      </c>
      <c r="B649">
        <v>30000</v>
      </c>
    </row>
    <row r="650" spans="1:2" x14ac:dyDescent="0.25">
      <c r="A650" t="s">
        <v>559</v>
      </c>
      <c r="B650">
        <v>30000</v>
      </c>
    </row>
    <row r="651" spans="1:2" x14ac:dyDescent="0.25">
      <c r="A651" t="s">
        <v>559</v>
      </c>
      <c r="B651">
        <v>30000</v>
      </c>
    </row>
    <row r="652" spans="1:2" x14ac:dyDescent="0.25">
      <c r="A652" t="s">
        <v>559</v>
      </c>
      <c r="B652">
        <v>30000</v>
      </c>
    </row>
    <row r="653" spans="1:2" x14ac:dyDescent="0.25">
      <c r="A653" t="s">
        <v>559</v>
      </c>
      <c r="B653">
        <v>30000</v>
      </c>
    </row>
    <row r="654" spans="1:2" x14ac:dyDescent="0.25">
      <c r="A654" t="s">
        <v>559</v>
      </c>
      <c r="B654">
        <v>30000</v>
      </c>
    </row>
    <row r="655" spans="1:2" x14ac:dyDescent="0.25">
      <c r="A655" t="s">
        <v>559</v>
      </c>
      <c r="B655">
        <v>30000</v>
      </c>
    </row>
    <row r="656" spans="1:2" x14ac:dyDescent="0.25">
      <c r="A656" t="s">
        <v>559</v>
      </c>
      <c r="B656">
        <v>30000</v>
      </c>
    </row>
    <row r="657" spans="1:2" x14ac:dyDescent="0.25">
      <c r="A657" t="s">
        <v>559</v>
      </c>
      <c r="B657">
        <v>30000</v>
      </c>
    </row>
    <row r="658" spans="1:2" x14ac:dyDescent="0.25">
      <c r="A658" t="s">
        <v>559</v>
      </c>
      <c r="B658">
        <v>30000</v>
      </c>
    </row>
    <row r="659" spans="1:2" x14ac:dyDescent="0.25">
      <c r="A659" t="s">
        <v>559</v>
      </c>
      <c r="B659">
        <v>30000</v>
      </c>
    </row>
    <row r="660" spans="1:2" x14ac:dyDescent="0.25">
      <c r="A660" t="s">
        <v>559</v>
      </c>
      <c r="B660">
        <v>30000</v>
      </c>
    </row>
    <row r="661" spans="1:2" x14ac:dyDescent="0.25">
      <c r="A661" t="s">
        <v>559</v>
      </c>
      <c r="B661">
        <v>30000</v>
      </c>
    </row>
    <row r="662" spans="1:2" x14ac:dyDescent="0.25">
      <c r="A662" t="s">
        <v>559</v>
      </c>
      <c r="B662">
        <v>30000</v>
      </c>
    </row>
    <row r="663" spans="1:2" x14ac:dyDescent="0.25">
      <c r="A663" t="s">
        <v>258</v>
      </c>
      <c r="B663">
        <v>15870</v>
      </c>
    </row>
    <row r="664" spans="1:2" x14ac:dyDescent="0.25">
      <c r="A664" t="s">
        <v>258</v>
      </c>
      <c r="B664">
        <v>15870</v>
      </c>
    </row>
    <row r="665" spans="1:2" x14ac:dyDescent="0.25">
      <c r="A665" t="s">
        <v>258</v>
      </c>
      <c r="B665">
        <v>15870</v>
      </c>
    </row>
    <row r="666" spans="1:2" x14ac:dyDescent="0.25">
      <c r="A666" t="s">
        <v>258</v>
      </c>
      <c r="B666">
        <v>15870</v>
      </c>
    </row>
    <row r="667" spans="1:2" x14ac:dyDescent="0.25">
      <c r="A667" t="s">
        <v>258</v>
      </c>
      <c r="B667">
        <v>15870</v>
      </c>
    </row>
    <row r="668" spans="1:2" x14ac:dyDescent="0.25">
      <c r="A668" t="s">
        <v>258</v>
      </c>
      <c r="B668">
        <v>15870</v>
      </c>
    </row>
    <row r="669" spans="1:2" x14ac:dyDescent="0.25">
      <c r="A669" t="s">
        <v>258</v>
      </c>
      <c r="B669">
        <v>15870</v>
      </c>
    </row>
    <row r="670" spans="1:2" x14ac:dyDescent="0.25">
      <c r="A670" t="s">
        <v>258</v>
      </c>
      <c r="B670">
        <v>15870</v>
      </c>
    </row>
    <row r="671" spans="1:2" x14ac:dyDescent="0.25">
      <c r="A671" t="s">
        <v>472</v>
      </c>
      <c r="B671">
        <v>30210</v>
      </c>
    </row>
    <row r="672" spans="1:2" x14ac:dyDescent="0.25">
      <c r="A672" t="s">
        <v>472</v>
      </c>
      <c r="B672">
        <v>30210</v>
      </c>
    </row>
    <row r="673" spans="1:2" x14ac:dyDescent="0.25">
      <c r="A673" t="s">
        <v>472</v>
      </c>
      <c r="B673">
        <v>30210</v>
      </c>
    </row>
    <row r="674" spans="1:2" x14ac:dyDescent="0.25">
      <c r="A674" t="s">
        <v>472</v>
      </c>
      <c r="B674">
        <v>30210</v>
      </c>
    </row>
    <row r="675" spans="1:2" x14ac:dyDescent="0.25">
      <c r="A675" t="s">
        <v>472</v>
      </c>
      <c r="B675">
        <v>30210</v>
      </c>
    </row>
    <row r="676" spans="1:2" x14ac:dyDescent="0.25">
      <c r="A676" t="s">
        <v>472</v>
      </c>
      <c r="B676">
        <v>30210</v>
      </c>
    </row>
    <row r="677" spans="1:2" x14ac:dyDescent="0.25">
      <c r="A677" t="s">
        <v>472</v>
      </c>
      <c r="B677">
        <v>30210</v>
      </c>
    </row>
    <row r="678" spans="1:2" x14ac:dyDescent="0.25">
      <c r="A678" t="s">
        <v>472</v>
      </c>
      <c r="B678">
        <v>30210</v>
      </c>
    </row>
    <row r="679" spans="1:2" x14ac:dyDescent="0.25">
      <c r="A679" t="s">
        <v>472</v>
      </c>
      <c r="B679">
        <v>30210</v>
      </c>
    </row>
    <row r="680" spans="1:2" x14ac:dyDescent="0.25">
      <c r="A680" t="s">
        <v>472</v>
      </c>
      <c r="B680">
        <v>30210</v>
      </c>
    </row>
    <row r="681" spans="1:2" x14ac:dyDescent="0.25">
      <c r="A681" t="s">
        <v>472</v>
      </c>
      <c r="B681">
        <v>30210</v>
      </c>
    </row>
    <row r="682" spans="1:2" x14ac:dyDescent="0.25">
      <c r="A682" t="s">
        <v>472</v>
      </c>
      <c r="B682">
        <v>30210</v>
      </c>
    </row>
    <row r="683" spans="1:2" x14ac:dyDescent="0.25">
      <c r="A683" t="s">
        <v>472</v>
      </c>
      <c r="B683">
        <v>30210</v>
      </c>
    </row>
    <row r="684" spans="1:2" x14ac:dyDescent="0.25">
      <c r="A684" t="s">
        <v>472</v>
      </c>
      <c r="B684">
        <v>30210</v>
      </c>
    </row>
    <row r="685" spans="1:2" x14ac:dyDescent="0.25">
      <c r="A685" t="s">
        <v>536</v>
      </c>
      <c r="B685">
        <v>15200</v>
      </c>
    </row>
    <row r="686" spans="1:2" x14ac:dyDescent="0.25">
      <c r="A686" t="s">
        <v>536</v>
      </c>
      <c r="B686">
        <v>15200</v>
      </c>
    </row>
    <row r="687" spans="1:2" x14ac:dyDescent="0.25">
      <c r="A687" t="s">
        <v>536</v>
      </c>
      <c r="B687">
        <v>15200</v>
      </c>
    </row>
    <row r="688" spans="1:2" x14ac:dyDescent="0.25">
      <c r="A688" t="s">
        <v>536</v>
      </c>
      <c r="B688">
        <v>15200</v>
      </c>
    </row>
    <row r="689" spans="1:2" x14ac:dyDescent="0.25">
      <c r="A689" t="s">
        <v>536</v>
      </c>
      <c r="B689">
        <v>15200</v>
      </c>
    </row>
    <row r="690" spans="1:2" x14ac:dyDescent="0.25">
      <c r="A690" t="s">
        <v>536</v>
      </c>
      <c r="B690">
        <v>15200</v>
      </c>
    </row>
    <row r="691" spans="1:2" x14ac:dyDescent="0.25">
      <c r="A691" t="s">
        <v>536</v>
      </c>
      <c r="B691">
        <v>15200</v>
      </c>
    </row>
    <row r="692" spans="1:2" x14ac:dyDescent="0.25">
      <c r="A692" t="s">
        <v>536</v>
      </c>
      <c r="B692">
        <v>15200</v>
      </c>
    </row>
    <row r="693" spans="1:2" x14ac:dyDescent="0.25">
      <c r="A693" t="s">
        <v>536</v>
      </c>
      <c r="B693">
        <v>15200</v>
      </c>
    </row>
    <row r="694" spans="1:2" x14ac:dyDescent="0.25">
      <c r="A694" t="s">
        <v>536</v>
      </c>
      <c r="B694">
        <v>15200</v>
      </c>
    </row>
    <row r="695" spans="1:2" x14ac:dyDescent="0.25">
      <c r="A695" t="s">
        <v>536</v>
      </c>
      <c r="B695">
        <v>15200</v>
      </c>
    </row>
    <row r="696" spans="1:2" x14ac:dyDescent="0.25">
      <c r="A696" t="s">
        <v>536</v>
      </c>
      <c r="B696">
        <v>15200</v>
      </c>
    </row>
    <row r="697" spans="1:2" x14ac:dyDescent="0.25">
      <c r="A697" t="s">
        <v>536</v>
      </c>
      <c r="B697">
        <v>15200</v>
      </c>
    </row>
    <row r="698" spans="1:2" x14ac:dyDescent="0.25">
      <c r="A698" t="s">
        <v>536</v>
      </c>
      <c r="B698">
        <v>15200</v>
      </c>
    </row>
    <row r="699" spans="1:2" x14ac:dyDescent="0.25">
      <c r="A699" t="s">
        <v>579</v>
      </c>
      <c r="B699">
        <v>73500</v>
      </c>
    </row>
    <row r="700" spans="1:2" x14ac:dyDescent="0.25">
      <c r="A700" t="s">
        <v>579</v>
      </c>
      <c r="B700">
        <v>73500</v>
      </c>
    </row>
    <row r="701" spans="1:2" x14ac:dyDescent="0.25">
      <c r="A701" t="s">
        <v>579</v>
      </c>
      <c r="B701">
        <v>73500</v>
      </c>
    </row>
    <row r="702" spans="1:2" x14ac:dyDescent="0.25">
      <c r="A702" t="s">
        <v>579</v>
      </c>
      <c r="B702">
        <v>73500</v>
      </c>
    </row>
    <row r="703" spans="1:2" x14ac:dyDescent="0.25">
      <c r="A703" t="s">
        <v>587</v>
      </c>
      <c r="B703">
        <v>54014</v>
      </c>
    </row>
    <row r="704" spans="1:2" x14ac:dyDescent="0.25">
      <c r="A704" t="s">
        <v>587</v>
      </c>
      <c r="B704">
        <v>54014</v>
      </c>
    </row>
    <row r="705" spans="1:2" x14ac:dyDescent="0.25">
      <c r="A705" t="s">
        <v>587</v>
      </c>
      <c r="B705">
        <v>54014</v>
      </c>
    </row>
    <row r="706" spans="1:2" x14ac:dyDescent="0.25">
      <c r="A706" t="s">
        <v>587</v>
      </c>
      <c r="B706">
        <v>54014</v>
      </c>
    </row>
    <row r="707" spans="1:2" x14ac:dyDescent="0.25">
      <c r="A707" t="s">
        <v>587</v>
      </c>
      <c r="B707">
        <v>54014</v>
      </c>
    </row>
    <row r="708" spans="1:2" x14ac:dyDescent="0.25">
      <c r="A708" t="s">
        <v>587</v>
      </c>
      <c r="B708">
        <v>54014</v>
      </c>
    </row>
    <row r="709" spans="1:2" x14ac:dyDescent="0.25">
      <c r="A709" t="s">
        <v>275</v>
      </c>
      <c r="B709">
        <v>13265</v>
      </c>
    </row>
    <row r="710" spans="1:2" x14ac:dyDescent="0.25">
      <c r="A710" t="s">
        <v>275</v>
      </c>
      <c r="B710">
        <v>13265</v>
      </c>
    </row>
    <row r="711" spans="1:2" x14ac:dyDescent="0.25">
      <c r="A711" t="s">
        <v>275</v>
      </c>
      <c r="B711">
        <v>13265</v>
      </c>
    </row>
    <row r="712" spans="1:2" x14ac:dyDescent="0.25">
      <c r="A712" t="s">
        <v>275</v>
      </c>
      <c r="B712">
        <v>13265</v>
      </c>
    </row>
    <row r="713" spans="1:2" x14ac:dyDescent="0.25">
      <c r="A713" t="s">
        <v>595</v>
      </c>
      <c r="B713">
        <v>57000</v>
      </c>
    </row>
    <row r="714" spans="1:2" x14ac:dyDescent="0.25">
      <c r="A714" t="s">
        <v>595</v>
      </c>
      <c r="B714">
        <v>57000</v>
      </c>
    </row>
    <row r="715" spans="1:2" x14ac:dyDescent="0.25">
      <c r="A715" t="s">
        <v>595</v>
      </c>
      <c r="B715">
        <v>57000</v>
      </c>
    </row>
    <row r="716" spans="1:2" x14ac:dyDescent="0.25">
      <c r="A716" t="s">
        <v>595</v>
      </c>
      <c r="B716">
        <v>57000</v>
      </c>
    </row>
    <row r="717" spans="1:2" x14ac:dyDescent="0.25">
      <c r="A717" t="s">
        <v>595</v>
      </c>
      <c r="B717">
        <v>57000</v>
      </c>
    </row>
    <row r="718" spans="1:2" x14ac:dyDescent="0.25">
      <c r="A718" t="s">
        <v>595</v>
      </c>
      <c r="B718">
        <v>57000</v>
      </c>
    </row>
    <row r="719" spans="1:2" x14ac:dyDescent="0.25">
      <c r="A719" t="s">
        <v>595</v>
      </c>
      <c r="B719">
        <v>57000</v>
      </c>
    </row>
    <row r="720" spans="1:2" x14ac:dyDescent="0.25">
      <c r="A720" t="s">
        <v>595</v>
      </c>
      <c r="B720">
        <v>57000</v>
      </c>
    </row>
    <row r="721" spans="1:2" x14ac:dyDescent="0.25">
      <c r="A721" t="s">
        <v>595</v>
      </c>
      <c r="B721">
        <v>57000</v>
      </c>
    </row>
    <row r="722" spans="1:2" x14ac:dyDescent="0.25">
      <c r="A722" t="s">
        <v>595</v>
      </c>
      <c r="B722">
        <v>57000</v>
      </c>
    </row>
    <row r="723" spans="1:2" x14ac:dyDescent="0.25">
      <c r="A723" t="s">
        <v>595</v>
      </c>
      <c r="B723">
        <v>57000</v>
      </c>
    </row>
    <row r="724" spans="1:2" x14ac:dyDescent="0.25">
      <c r="A724" t="s">
        <v>595</v>
      </c>
      <c r="B724">
        <v>57000</v>
      </c>
    </row>
    <row r="725" spans="1:2" x14ac:dyDescent="0.25">
      <c r="A725" t="s">
        <v>595</v>
      </c>
      <c r="B725">
        <v>57000</v>
      </c>
    </row>
    <row r="726" spans="1:2" x14ac:dyDescent="0.25">
      <c r="A726" t="s">
        <v>595</v>
      </c>
      <c r="B726">
        <v>57000</v>
      </c>
    </row>
    <row r="727" spans="1:2" x14ac:dyDescent="0.25">
      <c r="A727" t="s">
        <v>258</v>
      </c>
      <c r="B727">
        <v>19595</v>
      </c>
    </row>
    <row r="728" spans="1:2" x14ac:dyDescent="0.25">
      <c r="A728" t="s">
        <v>258</v>
      </c>
      <c r="B728">
        <v>19595</v>
      </c>
    </row>
    <row r="729" spans="1:2" x14ac:dyDescent="0.25">
      <c r="A729" t="s">
        <v>258</v>
      </c>
      <c r="B729">
        <v>19595</v>
      </c>
    </row>
    <row r="730" spans="1:2" x14ac:dyDescent="0.25">
      <c r="A730" t="s">
        <v>258</v>
      </c>
      <c r="B730">
        <v>19595</v>
      </c>
    </row>
    <row r="731" spans="1:2" x14ac:dyDescent="0.25">
      <c r="A731" t="s">
        <v>300</v>
      </c>
      <c r="B731">
        <v>3800</v>
      </c>
    </row>
    <row r="732" spans="1:2" x14ac:dyDescent="0.25">
      <c r="A732" t="s">
        <v>300</v>
      </c>
      <c r="B732">
        <v>3800</v>
      </c>
    </row>
    <row r="733" spans="1:2" x14ac:dyDescent="0.25">
      <c r="A733" t="s">
        <v>300</v>
      </c>
      <c r="B733">
        <v>3800</v>
      </c>
    </row>
    <row r="734" spans="1:2" x14ac:dyDescent="0.25">
      <c r="A734" t="s">
        <v>300</v>
      </c>
      <c r="B734">
        <v>3800</v>
      </c>
    </row>
    <row r="735" spans="1:2" x14ac:dyDescent="0.25">
      <c r="A735" t="s">
        <v>258</v>
      </c>
      <c r="B735">
        <v>19650</v>
      </c>
    </row>
    <row r="736" spans="1:2" x14ac:dyDescent="0.25">
      <c r="A736" t="s">
        <v>258</v>
      </c>
      <c r="B736">
        <v>19650</v>
      </c>
    </row>
    <row r="737" spans="1:2" x14ac:dyDescent="0.25">
      <c r="A737" t="s">
        <v>258</v>
      </c>
      <c r="B737">
        <v>19650</v>
      </c>
    </row>
    <row r="738" spans="1:2" x14ac:dyDescent="0.25">
      <c r="A738" t="s">
        <v>258</v>
      </c>
      <c r="B738">
        <v>19650</v>
      </c>
    </row>
    <row r="739" spans="1:2" x14ac:dyDescent="0.25">
      <c r="A739" t="s">
        <v>258</v>
      </c>
      <c r="B739">
        <v>19999</v>
      </c>
    </row>
    <row r="740" spans="1:2" x14ac:dyDescent="0.25">
      <c r="A740" t="s">
        <v>258</v>
      </c>
      <c r="B740">
        <v>19999</v>
      </c>
    </row>
    <row r="741" spans="1:2" x14ac:dyDescent="0.25">
      <c r="A741" t="s">
        <v>258</v>
      </c>
      <c r="B741">
        <v>19999</v>
      </c>
    </row>
    <row r="742" spans="1:2" x14ac:dyDescent="0.25">
      <c r="A742" t="s">
        <v>258</v>
      </c>
      <c r="B742">
        <v>19999</v>
      </c>
    </row>
    <row r="743" spans="1:2" x14ac:dyDescent="0.25">
      <c r="A743" t="s">
        <v>340</v>
      </c>
      <c r="B743">
        <v>4500</v>
      </c>
    </row>
    <row r="744" spans="1:2" x14ac:dyDescent="0.25">
      <c r="A744" t="s">
        <v>340</v>
      </c>
      <c r="B744">
        <v>4500</v>
      </c>
    </row>
    <row r="745" spans="1:2" x14ac:dyDescent="0.25">
      <c r="A745" t="s">
        <v>340</v>
      </c>
      <c r="B745">
        <v>4500</v>
      </c>
    </row>
    <row r="746" spans="1:2" x14ac:dyDescent="0.25">
      <c r="A746" t="s">
        <v>340</v>
      </c>
      <c r="B746">
        <v>4500</v>
      </c>
    </row>
    <row r="747" spans="1:2" x14ac:dyDescent="0.25">
      <c r="A747" t="s">
        <v>620</v>
      </c>
      <c r="B747">
        <v>76894</v>
      </c>
    </row>
    <row r="748" spans="1:2" x14ac:dyDescent="0.25">
      <c r="A748" t="s">
        <v>620</v>
      </c>
      <c r="B748">
        <v>76894</v>
      </c>
    </row>
    <row r="749" spans="1:2" x14ac:dyDescent="0.25">
      <c r="A749" t="s">
        <v>620</v>
      </c>
      <c r="B749">
        <v>76894</v>
      </c>
    </row>
    <row r="750" spans="1:2" x14ac:dyDescent="0.25">
      <c r="A750" t="s">
        <v>620</v>
      </c>
      <c r="B750">
        <v>76894</v>
      </c>
    </row>
    <row r="751" spans="1:2" x14ac:dyDescent="0.25">
      <c r="A751" t="s">
        <v>620</v>
      </c>
      <c r="B751">
        <v>76894</v>
      </c>
    </row>
    <row r="752" spans="1:2" x14ac:dyDescent="0.25">
      <c r="A752" t="s">
        <v>620</v>
      </c>
      <c r="B752">
        <v>76894</v>
      </c>
    </row>
    <row r="753" spans="1:2" x14ac:dyDescent="0.25">
      <c r="A753" t="s">
        <v>620</v>
      </c>
      <c r="B753">
        <v>76894</v>
      </c>
    </row>
    <row r="754" spans="1:2" x14ac:dyDescent="0.25">
      <c r="A754" t="s">
        <v>620</v>
      </c>
      <c r="B754">
        <v>76894</v>
      </c>
    </row>
    <row r="755" spans="1:2" x14ac:dyDescent="0.25">
      <c r="A755" t="s">
        <v>620</v>
      </c>
      <c r="B755">
        <v>76894</v>
      </c>
    </row>
    <row r="756" spans="1:2" x14ac:dyDescent="0.25">
      <c r="A756" t="s">
        <v>620</v>
      </c>
      <c r="B756">
        <v>76894</v>
      </c>
    </row>
    <row r="757" spans="1:2" x14ac:dyDescent="0.25">
      <c r="A757" t="s">
        <v>620</v>
      </c>
      <c r="B757">
        <v>76894</v>
      </c>
    </row>
    <row r="758" spans="1:2" x14ac:dyDescent="0.25">
      <c r="A758" t="s">
        <v>620</v>
      </c>
      <c r="B758">
        <v>76894</v>
      </c>
    </row>
    <row r="759" spans="1:2" x14ac:dyDescent="0.25">
      <c r="A759" t="s">
        <v>620</v>
      </c>
      <c r="B759">
        <v>76894</v>
      </c>
    </row>
    <row r="760" spans="1:2" x14ac:dyDescent="0.25">
      <c r="A760" t="s">
        <v>620</v>
      </c>
      <c r="B760">
        <v>76894</v>
      </c>
    </row>
    <row r="761" spans="1:2" x14ac:dyDescent="0.25">
      <c r="A761" t="s">
        <v>626</v>
      </c>
      <c r="B761">
        <v>30150</v>
      </c>
    </row>
    <row r="762" spans="1:2" x14ac:dyDescent="0.25">
      <c r="A762" t="s">
        <v>626</v>
      </c>
      <c r="B762">
        <v>30150</v>
      </c>
    </row>
    <row r="763" spans="1:2" x14ac:dyDescent="0.25">
      <c r="A763" t="s">
        <v>626</v>
      </c>
      <c r="B763">
        <v>30150</v>
      </c>
    </row>
    <row r="764" spans="1:2" x14ac:dyDescent="0.25">
      <c r="A764" t="s">
        <v>626</v>
      </c>
      <c r="B764">
        <v>30150</v>
      </c>
    </row>
    <row r="765" spans="1:2" x14ac:dyDescent="0.25">
      <c r="A765" t="s">
        <v>626</v>
      </c>
      <c r="B765">
        <v>30150</v>
      </c>
    </row>
    <row r="766" spans="1:2" x14ac:dyDescent="0.25">
      <c r="A766" t="s">
        <v>626</v>
      </c>
      <c r="B766">
        <v>30150</v>
      </c>
    </row>
    <row r="767" spans="1:2" x14ac:dyDescent="0.25">
      <c r="A767" t="s">
        <v>626</v>
      </c>
      <c r="B767">
        <v>30150</v>
      </c>
    </row>
    <row r="768" spans="1:2" x14ac:dyDescent="0.25">
      <c r="A768" t="s">
        <v>626</v>
      </c>
      <c r="B768">
        <v>30150</v>
      </c>
    </row>
    <row r="769" spans="1:2" x14ac:dyDescent="0.25">
      <c r="A769" t="s">
        <v>626</v>
      </c>
      <c r="B769">
        <v>30150</v>
      </c>
    </row>
    <row r="770" spans="1:2" x14ac:dyDescent="0.25">
      <c r="A770" t="s">
        <v>626</v>
      </c>
      <c r="B770">
        <v>30150</v>
      </c>
    </row>
    <row r="771" spans="1:2" x14ac:dyDescent="0.25">
      <c r="A771" t="s">
        <v>626</v>
      </c>
      <c r="B771">
        <v>30150</v>
      </c>
    </row>
    <row r="772" spans="1:2" x14ac:dyDescent="0.25">
      <c r="A772" t="s">
        <v>626</v>
      </c>
      <c r="B772">
        <v>30150</v>
      </c>
    </row>
    <row r="773" spans="1:2" x14ac:dyDescent="0.25">
      <c r="A773" t="s">
        <v>626</v>
      </c>
      <c r="B773">
        <v>30150</v>
      </c>
    </row>
    <row r="774" spans="1:2" x14ac:dyDescent="0.25">
      <c r="A774" t="s">
        <v>626</v>
      </c>
      <c r="B774">
        <v>30150</v>
      </c>
    </row>
    <row r="775" spans="1:2" x14ac:dyDescent="0.25">
      <c r="A775" t="s">
        <v>631</v>
      </c>
      <c r="B775">
        <v>19327</v>
      </c>
    </row>
    <row r="776" spans="1:2" x14ac:dyDescent="0.25">
      <c r="A776" t="s">
        <v>631</v>
      </c>
      <c r="B776">
        <v>19327</v>
      </c>
    </row>
    <row r="777" spans="1:2" x14ac:dyDescent="0.25">
      <c r="A777" t="s">
        <v>631</v>
      </c>
      <c r="B777">
        <v>19327</v>
      </c>
    </row>
    <row r="778" spans="1:2" x14ac:dyDescent="0.25">
      <c r="A778" t="s">
        <v>631</v>
      </c>
      <c r="B778">
        <v>19327</v>
      </c>
    </row>
    <row r="779" spans="1:2" x14ac:dyDescent="0.25">
      <c r="A779" t="s">
        <v>637</v>
      </c>
      <c r="B779">
        <v>10513</v>
      </c>
    </row>
    <row r="780" spans="1:2" x14ac:dyDescent="0.25">
      <c r="A780" t="s">
        <v>314</v>
      </c>
      <c r="B780">
        <v>7132</v>
      </c>
    </row>
    <row r="781" spans="1:2" x14ac:dyDescent="0.25">
      <c r="A781" t="s">
        <v>314</v>
      </c>
      <c r="B781">
        <v>7132</v>
      </c>
    </row>
    <row r="782" spans="1:2" x14ac:dyDescent="0.25">
      <c r="A782" t="s">
        <v>314</v>
      </c>
      <c r="B782">
        <v>7132</v>
      </c>
    </row>
    <row r="783" spans="1:2" x14ac:dyDescent="0.25">
      <c r="A783" t="s">
        <v>314</v>
      </c>
      <c r="B783">
        <v>7132</v>
      </c>
    </row>
    <row r="784" spans="1:2" x14ac:dyDescent="0.25">
      <c r="A784" t="s">
        <v>647</v>
      </c>
      <c r="B784">
        <v>17400</v>
      </c>
    </row>
    <row r="785" spans="1:2" x14ac:dyDescent="0.25">
      <c r="A785" t="s">
        <v>647</v>
      </c>
      <c r="B785">
        <v>17400</v>
      </c>
    </row>
    <row r="786" spans="1:2" x14ac:dyDescent="0.25">
      <c r="A786" t="s">
        <v>281</v>
      </c>
      <c r="B786">
        <v>51000</v>
      </c>
    </row>
    <row r="787" spans="1:2" x14ac:dyDescent="0.25">
      <c r="A787" t="s">
        <v>281</v>
      </c>
      <c r="B787">
        <v>51000</v>
      </c>
    </row>
    <row r="788" spans="1:2" x14ac:dyDescent="0.25">
      <c r="A788" t="s">
        <v>281</v>
      </c>
      <c r="B788">
        <v>51000</v>
      </c>
    </row>
    <row r="789" spans="1:2" x14ac:dyDescent="0.25">
      <c r="A789" t="s">
        <v>281</v>
      </c>
      <c r="B789">
        <v>51000</v>
      </c>
    </row>
    <row r="790" spans="1:2" x14ac:dyDescent="0.25">
      <c r="A790" t="s">
        <v>281</v>
      </c>
      <c r="B790">
        <v>51000</v>
      </c>
    </row>
    <row r="791" spans="1:2" x14ac:dyDescent="0.25">
      <c r="A791" t="s">
        <v>281</v>
      </c>
      <c r="B791">
        <v>51000</v>
      </c>
    </row>
    <row r="792" spans="1:2" x14ac:dyDescent="0.25">
      <c r="A792" t="s">
        <v>281</v>
      </c>
      <c r="B792">
        <v>51000</v>
      </c>
    </row>
    <row r="793" spans="1:2" x14ac:dyDescent="0.25">
      <c r="A793" t="s">
        <v>281</v>
      </c>
      <c r="B793">
        <v>51000</v>
      </c>
    </row>
    <row r="794" spans="1:2" x14ac:dyDescent="0.25">
      <c r="A794" t="s">
        <v>647</v>
      </c>
      <c r="B794">
        <v>17400</v>
      </c>
    </row>
    <row r="795" spans="1:2" x14ac:dyDescent="0.25">
      <c r="A795" t="s">
        <v>647</v>
      </c>
      <c r="B795">
        <v>17400</v>
      </c>
    </row>
    <row r="796" spans="1:2" x14ac:dyDescent="0.25">
      <c r="A796" t="s">
        <v>647</v>
      </c>
      <c r="B796">
        <v>17400</v>
      </c>
    </row>
    <row r="797" spans="1:2" x14ac:dyDescent="0.25">
      <c r="A797" t="s">
        <v>647</v>
      </c>
      <c r="B797">
        <v>17400</v>
      </c>
    </row>
    <row r="798" spans="1:2" x14ac:dyDescent="0.25">
      <c r="A798" t="s">
        <v>647</v>
      </c>
      <c r="B798">
        <v>17400</v>
      </c>
    </row>
    <row r="799" spans="1:2" x14ac:dyDescent="0.25">
      <c r="A799" t="s">
        <v>647</v>
      </c>
      <c r="B799">
        <v>17400</v>
      </c>
    </row>
    <row r="800" spans="1:2" x14ac:dyDescent="0.25">
      <c r="A800" t="s">
        <v>647</v>
      </c>
      <c r="B800">
        <v>17400</v>
      </c>
    </row>
    <row r="801" spans="1:2" x14ac:dyDescent="0.25">
      <c r="A801" t="s">
        <v>647</v>
      </c>
      <c r="B801">
        <v>17400</v>
      </c>
    </row>
    <row r="802" spans="1:2" x14ac:dyDescent="0.25">
      <c r="A802" t="s">
        <v>647</v>
      </c>
      <c r="B802">
        <v>17400</v>
      </c>
    </row>
    <row r="803" spans="1:2" x14ac:dyDescent="0.25">
      <c r="A803" t="s">
        <v>647</v>
      </c>
      <c r="B803">
        <v>17400</v>
      </c>
    </row>
    <row r="804" spans="1:2" x14ac:dyDescent="0.25">
      <c r="A804" t="s">
        <v>647</v>
      </c>
      <c r="B804">
        <v>17400</v>
      </c>
    </row>
    <row r="805" spans="1:2" x14ac:dyDescent="0.25">
      <c r="A805" t="s">
        <v>647</v>
      </c>
      <c r="B805">
        <v>17400</v>
      </c>
    </row>
    <row r="806" spans="1:2" x14ac:dyDescent="0.25">
      <c r="A806" t="s">
        <v>647</v>
      </c>
      <c r="B806">
        <v>17400</v>
      </c>
    </row>
    <row r="807" spans="1:2" x14ac:dyDescent="0.25">
      <c r="A807" t="s">
        <v>647</v>
      </c>
      <c r="B807">
        <v>17400</v>
      </c>
    </row>
    <row r="808" spans="1:2" x14ac:dyDescent="0.25">
      <c r="A808" t="s">
        <v>647</v>
      </c>
      <c r="B808">
        <v>17400</v>
      </c>
    </row>
    <row r="809" spans="1:2" x14ac:dyDescent="0.25">
      <c r="A809" t="s">
        <v>647</v>
      </c>
      <c r="B809">
        <v>17400</v>
      </c>
    </row>
    <row r="810" spans="1:2" x14ac:dyDescent="0.25">
      <c r="A810" t="s">
        <v>647</v>
      </c>
      <c r="B810">
        <v>17400</v>
      </c>
    </row>
    <row r="811" spans="1:2" x14ac:dyDescent="0.25">
      <c r="A811" t="s">
        <v>647</v>
      </c>
      <c r="B811">
        <v>17400</v>
      </c>
    </row>
    <row r="812" spans="1:2" x14ac:dyDescent="0.25">
      <c r="A812" t="s">
        <v>647</v>
      </c>
      <c r="B812">
        <v>17400</v>
      </c>
    </row>
    <row r="813" spans="1:2" x14ac:dyDescent="0.25">
      <c r="A813" t="s">
        <v>647</v>
      </c>
      <c r="B813">
        <v>17400</v>
      </c>
    </row>
    <row r="814" spans="1:2" x14ac:dyDescent="0.25">
      <c r="A814" t="s">
        <v>647</v>
      </c>
      <c r="B814">
        <v>17400</v>
      </c>
    </row>
    <row r="815" spans="1:2" x14ac:dyDescent="0.25">
      <c r="A815" t="s">
        <v>647</v>
      </c>
      <c r="B815">
        <v>17400</v>
      </c>
    </row>
    <row r="816" spans="1:2" x14ac:dyDescent="0.25">
      <c r="A816" t="s">
        <v>647</v>
      </c>
      <c r="B816">
        <v>17400</v>
      </c>
    </row>
    <row r="817" spans="1:2" x14ac:dyDescent="0.25">
      <c r="A817" t="s">
        <v>647</v>
      </c>
      <c r="B817">
        <v>17400</v>
      </c>
    </row>
    <row r="818" spans="1:2" x14ac:dyDescent="0.25">
      <c r="A818" t="s">
        <v>647</v>
      </c>
      <c r="B818">
        <v>17400</v>
      </c>
    </row>
    <row r="819" spans="1:2" x14ac:dyDescent="0.25">
      <c r="A819" t="s">
        <v>647</v>
      </c>
      <c r="B819">
        <v>17400</v>
      </c>
    </row>
    <row r="820" spans="1:2" x14ac:dyDescent="0.25">
      <c r="A820" t="s">
        <v>647</v>
      </c>
      <c r="B820">
        <v>17400</v>
      </c>
    </row>
    <row r="821" spans="1:2" x14ac:dyDescent="0.25">
      <c r="A821" t="s">
        <v>647</v>
      </c>
      <c r="B821">
        <v>17400</v>
      </c>
    </row>
    <row r="822" spans="1:2" x14ac:dyDescent="0.25">
      <c r="A822" t="s">
        <v>647</v>
      </c>
      <c r="B822">
        <v>17400</v>
      </c>
    </row>
    <row r="823" spans="1:2" x14ac:dyDescent="0.25">
      <c r="A823" t="s">
        <v>647</v>
      </c>
      <c r="B823">
        <v>17400</v>
      </c>
    </row>
    <row r="824" spans="1:2" x14ac:dyDescent="0.25">
      <c r="A824" t="s">
        <v>647</v>
      </c>
      <c r="B824">
        <v>17400</v>
      </c>
    </row>
    <row r="825" spans="1:2" x14ac:dyDescent="0.25">
      <c r="A825" t="s">
        <v>647</v>
      </c>
      <c r="B825">
        <v>17400</v>
      </c>
    </row>
    <row r="826" spans="1:2" x14ac:dyDescent="0.25">
      <c r="A826" t="s">
        <v>626</v>
      </c>
      <c r="B826">
        <v>29013</v>
      </c>
    </row>
    <row r="827" spans="1:2" x14ac:dyDescent="0.25">
      <c r="A827" t="s">
        <v>626</v>
      </c>
      <c r="B827">
        <v>29013</v>
      </c>
    </row>
    <row r="828" spans="1:2" x14ac:dyDescent="0.25">
      <c r="A828" t="s">
        <v>667</v>
      </c>
      <c r="B828">
        <v>24906</v>
      </c>
    </row>
    <row r="829" spans="1:2" x14ac:dyDescent="0.25">
      <c r="A829" t="s">
        <v>667</v>
      </c>
      <c r="B829">
        <v>24906</v>
      </c>
    </row>
    <row r="830" spans="1:2" x14ac:dyDescent="0.25">
      <c r="A830" t="s">
        <v>667</v>
      </c>
      <c r="B830">
        <v>24906</v>
      </c>
    </row>
    <row r="831" spans="1:2" x14ac:dyDescent="0.25">
      <c r="A831" t="s">
        <v>667</v>
      </c>
      <c r="B831">
        <v>24906</v>
      </c>
    </row>
    <row r="832" spans="1:2" x14ac:dyDescent="0.25">
      <c r="A832" t="s">
        <v>258</v>
      </c>
      <c r="B832">
        <v>19669</v>
      </c>
    </row>
    <row r="833" spans="1:2" x14ac:dyDescent="0.25">
      <c r="A833" t="s">
        <v>258</v>
      </c>
      <c r="B833">
        <v>19669</v>
      </c>
    </row>
    <row r="834" spans="1:2" x14ac:dyDescent="0.25">
      <c r="A834" t="s">
        <v>258</v>
      </c>
      <c r="B834">
        <v>19669</v>
      </c>
    </row>
    <row r="835" spans="1:2" x14ac:dyDescent="0.25">
      <c r="A835" t="s">
        <v>258</v>
      </c>
      <c r="B835">
        <v>19669</v>
      </c>
    </row>
    <row r="836" spans="1:2" x14ac:dyDescent="0.25">
      <c r="A836" t="s">
        <v>334</v>
      </c>
      <c r="B836">
        <v>79100</v>
      </c>
    </row>
    <row r="837" spans="1:2" x14ac:dyDescent="0.25">
      <c r="A837" t="s">
        <v>334</v>
      </c>
      <c r="B837">
        <v>79100</v>
      </c>
    </row>
    <row r="838" spans="1:2" x14ac:dyDescent="0.25">
      <c r="A838" t="s">
        <v>334</v>
      </c>
      <c r="B838">
        <v>79100</v>
      </c>
    </row>
    <row r="839" spans="1:2" x14ac:dyDescent="0.25">
      <c r="A839" t="s">
        <v>334</v>
      </c>
      <c r="B839">
        <v>79100</v>
      </c>
    </row>
    <row r="840" spans="1:2" x14ac:dyDescent="0.25">
      <c r="A840" t="s">
        <v>334</v>
      </c>
      <c r="B840">
        <v>79100</v>
      </c>
    </row>
    <row r="841" spans="1:2" x14ac:dyDescent="0.25">
      <c r="A841" t="s">
        <v>334</v>
      </c>
      <c r="B841">
        <v>79100</v>
      </c>
    </row>
    <row r="842" spans="1:2" x14ac:dyDescent="0.25">
      <c r="A842" t="s">
        <v>334</v>
      </c>
      <c r="B842">
        <v>79100</v>
      </c>
    </row>
    <row r="843" spans="1:2" x14ac:dyDescent="0.25">
      <c r="A843" t="s">
        <v>334</v>
      </c>
      <c r="B843">
        <v>79100</v>
      </c>
    </row>
    <row r="844" spans="1:2" x14ac:dyDescent="0.25">
      <c r="A844" t="s">
        <v>334</v>
      </c>
      <c r="B844">
        <v>79100</v>
      </c>
    </row>
    <row r="845" spans="1:2" x14ac:dyDescent="0.25">
      <c r="A845" t="s">
        <v>334</v>
      </c>
      <c r="B845">
        <v>79100</v>
      </c>
    </row>
    <row r="846" spans="1:2" x14ac:dyDescent="0.25">
      <c r="A846" t="s">
        <v>334</v>
      </c>
      <c r="B846">
        <v>79100</v>
      </c>
    </row>
    <row r="847" spans="1:2" x14ac:dyDescent="0.25">
      <c r="A847" t="s">
        <v>334</v>
      </c>
      <c r="B847">
        <v>79100</v>
      </c>
    </row>
    <row r="848" spans="1:2" x14ac:dyDescent="0.25">
      <c r="A848" t="s">
        <v>334</v>
      </c>
      <c r="B848">
        <v>79100</v>
      </c>
    </row>
    <row r="849" spans="1:2" x14ac:dyDescent="0.25">
      <c r="A849" t="s">
        <v>334</v>
      </c>
      <c r="B849">
        <v>79100</v>
      </c>
    </row>
    <row r="850" spans="1:2" x14ac:dyDescent="0.25">
      <c r="A850" t="s">
        <v>334</v>
      </c>
      <c r="B850">
        <v>65849</v>
      </c>
    </row>
    <row r="851" spans="1:2" x14ac:dyDescent="0.25">
      <c r="A851" t="s">
        <v>334</v>
      </c>
      <c r="B851">
        <v>65849</v>
      </c>
    </row>
    <row r="852" spans="1:2" x14ac:dyDescent="0.25">
      <c r="A852" t="s">
        <v>334</v>
      </c>
      <c r="B852">
        <v>65849</v>
      </c>
    </row>
    <row r="853" spans="1:2" x14ac:dyDescent="0.25">
      <c r="A853" t="s">
        <v>334</v>
      </c>
      <c r="B853">
        <v>65849</v>
      </c>
    </row>
    <row r="854" spans="1:2" x14ac:dyDescent="0.25">
      <c r="A854" t="s">
        <v>334</v>
      </c>
      <c r="B854">
        <v>65849</v>
      </c>
    </row>
    <row r="855" spans="1:2" x14ac:dyDescent="0.25">
      <c r="A855" t="s">
        <v>334</v>
      </c>
      <c r="B855">
        <v>65849</v>
      </c>
    </row>
    <row r="856" spans="1:2" x14ac:dyDescent="0.25">
      <c r="A856" t="s">
        <v>334</v>
      </c>
      <c r="B856">
        <v>65849</v>
      </c>
    </row>
    <row r="857" spans="1:2" x14ac:dyDescent="0.25">
      <c r="A857" t="s">
        <v>334</v>
      </c>
      <c r="B857">
        <v>65849</v>
      </c>
    </row>
    <row r="858" spans="1:2" x14ac:dyDescent="0.25">
      <c r="A858" t="s">
        <v>334</v>
      </c>
      <c r="B858">
        <v>65849</v>
      </c>
    </row>
    <row r="859" spans="1:2" x14ac:dyDescent="0.25">
      <c r="A859" t="s">
        <v>334</v>
      </c>
      <c r="B859">
        <v>65849</v>
      </c>
    </row>
    <row r="860" spans="1:2" x14ac:dyDescent="0.25">
      <c r="A860" t="s">
        <v>334</v>
      </c>
      <c r="B860">
        <v>65849</v>
      </c>
    </row>
    <row r="861" spans="1:2" x14ac:dyDescent="0.25">
      <c r="A861" t="s">
        <v>334</v>
      </c>
      <c r="B861">
        <v>65849</v>
      </c>
    </row>
    <row r="862" spans="1:2" x14ac:dyDescent="0.25">
      <c r="A862" t="s">
        <v>334</v>
      </c>
      <c r="B862">
        <v>65849</v>
      </c>
    </row>
    <row r="863" spans="1:2" x14ac:dyDescent="0.25">
      <c r="A863" t="s">
        <v>334</v>
      </c>
      <c r="B863">
        <v>65849</v>
      </c>
    </row>
    <row r="864" spans="1:2" x14ac:dyDescent="0.25">
      <c r="A864" t="s">
        <v>258</v>
      </c>
      <c r="B864">
        <v>17112</v>
      </c>
    </row>
    <row r="865" spans="1:2" x14ac:dyDescent="0.25">
      <c r="A865" t="s">
        <v>258</v>
      </c>
      <c r="B865">
        <v>17112</v>
      </c>
    </row>
    <row r="866" spans="1:2" x14ac:dyDescent="0.25">
      <c r="A866" t="s">
        <v>258</v>
      </c>
      <c r="B866">
        <v>17112</v>
      </c>
    </row>
    <row r="867" spans="1:2" x14ac:dyDescent="0.25">
      <c r="A867" t="s">
        <v>258</v>
      </c>
      <c r="B867">
        <v>17112</v>
      </c>
    </row>
    <row r="868" spans="1:2" x14ac:dyDescent="0.25">
      <c r="A868" t="s">
        <v>690</v>
      </c>
      <c r="B868">
        <v>12870</v>
      </c>
    </row>
    <row r="869" spans="1:2" x14ac:dyDescent="0.25">
      <c r="A869" t="s">
        <v>697</v>
      </c>
      <c r="B869">
        <v>15780</v>
      </c>
    </row>
    <row r="870" spans="1:2" x14ac:dyDescent="0.25">
      <c r="A870" t="s">
        <v>697</v>
      </c>
      <c r="B870">
        <v>15780</v>
      </c>
    </row>
    <row r="871" spans="1:2" x14ac:dyDescent="0.25">
      <c r="A871" t="s">
        <v>697</v>
      </c>
      <c r="B871">
        <v>15780</v>
      </c>
    </row>
    <row r="872" spans="1:2" x14ac:dyDescent="0.25">
      <c r="A872" t="s">
        <v>697</v>
      </c>
      <c r="B872">
        <v>15780</v>
      </c>
    </row>
    <row r="873" spans="1:2" x14ac:dyDescent="0.25">
      <c r="A873" t="s">
        <v>697</v>
      </c>
      <c r="B873">
        <v>15780</v>
      </c>
    </row>
    <row r="874" spans="1:2" x14ac:dyDescent="0.25">
      <c r="A874" t="s">
        <v>697</v>
      </c>
      <c r="B874">
        <v>15780</v>
      </c>
    </row>
    <row r="875" spans="1:2" x14ac:dyDescent="0.25">
      <c r="A875" t="s">
        <v>697</v>
      </c>
      <c r="B875">
        <v>15780</v>
      </c>
    </row>
    <row r="876" spans="1:2" x14ac:dyDescent="0.25">
      <c r="A876" t="s">
        <v>697</v>
      </c>
      <c r="B876">
        <v>15780</v>
      </c>
    </row>
    <row r="877" spans="1:2" x14ac:dyDescent="0.25">
      <c r="A877" t="s">
        <v>697</v>
      </c>
      <c r="B877">
        <v>15780</v>
      </c>
    </row>
    <row r="878" spans="1:2" x14ac:dyDescent="0.25">
      <c r="A878" t="s">
        <v>697</v>
      </c>
      <c r="B878">
        <v>15780</v>
      </c>
    </row>
    <row r="879" spans="1:2" x14ac:dyDescent="0.25">
      <c r="A879" t="s">
        <v>697</v>
      </c>
      <c r="B879">
        <v>15780</v>
      </c>
    </row>
    <row r="880" spans="1:2" x14ac:dyDescent="0.25">
      <c r="A880" t="s">
        <v>697</v>
      </c>
      <c r="B880">
        <v>15780</v>
      </c>
    </row>
    <row r="881" spans="1:2" x14ac:dyDescent="0.25">
      <c r="A881" t="s">
        <v>697</v>
      </c>
      <c r="B881">
        <v>15780</v>
      </c>
    </row>
    <row r="882" spans="1:2" x14ac:dyDescent="0.25">
      <c r="A882" t="s">
        <v>697</v>
      </c>
      <c r="B882">
        <v>15780</v>
      </c>
    </row>
    <row r="883" spans="1:2" x14ac:dyDescent="0.25">
      <c r="A883" t="s">
        <v>697</v>
      </c>
      <c r="B883">
        <v>15780</v>
      </c>
    </row>
    <row r="884" spans="1:2" x14ac:dyDescent="0.25">
      <c r="A884" t="s">
        <v>697</v>
      </c>
      <c r="B884">
        <v>15780</v>
      </c>
    </row>
    <row r="885" spans="1:2" x14ac:dyDescent="0.25">
      <c r="A885" t="s">
        <v>697</v>
      </c>
      <c r="B885">
        <v>15780</v>
      </c>
    </row>
    <row r="886" spans="1:2" x14ac:dyDescent="0.25">
      <c r="A886" t="s">
        <v>697</v>
      </c>
      <c r="B886">
        <v>15780</v>
      </c>
    </row>
    <row r="887" spans="1:2" x14ac:dyDescent="0.25">
      <c r="A887" t="s">
        <v>697</v>
      </c>
      <c r="B887">
        <v>15780</v>
      </c>
    </row>
    <row r="888" spans="1:2" x14ac:dyDescent="0.25">
      <c r="A888" t="s">
        <v>697</v>
      </c>
      <c r="B888">
        <v>15780</v>
      </c>
    </row>
    <row r="889" spans="1:2" x14ac:dyDescent="0.25">
      <c r="A889" t="s">
        <v>697</v>
      </c>
      <c r="B889">
        <v>15780</v>
      </c>
    </row>
    <row r="890" spans="1:2" x14ac:dyDescent="0.25">
      <c r="A890" t="s">
        <v>697</v>
      </c>
      <c r="B890">
        <v>15780</v>
      </c>
    </row>
    <row r="891" spans="1:2" x14ac:dyDescent="0.25">
      <c r="A891" t="s">
        <v>697</v>
      </c>
      <c r="B891">
        <v>15780</v>
      </c>
    </row>
    <row r="892" spans="1:2" x14ac:dyDescent="0.25">
      <c r="A892" t="s">
        <v>697</v>
      </c>
      <c r="B892">
        <v>15780</v>
      </c>
    </row>
    <row r="893" spans="1:2" x14ac:dyDescent="0.25">
      <c r="A893" t="s">
        <v>697</v>
      </c>
      <c r="B893">
        <v>15780</v>
      </c>
    </row>
    <row r="894" spans="1:2" x14ac:dyDescent="0.25">
      <c r="A894" t="s">
        <v>697</v>
      </c>
      <c r="B894">
        <v>15780</v>
      </c>
    </row>
    <row r="895" spans="1:2" x14ac:dyDescent="0.25">
      <c r="A895" t="s">
        <v>697</v>
      </c>
      <c r="B895">
        <v>15780</v>
      </c>
    </row>
    <row r="896" spans="1:2" x14ac:dyDescent="0.25">
      <c r="A896" t="s">
        <v>697</v>
      </c>
      <c r="B896">
        <v>15780</v>
      </c>
    </row>
    <row r="897" spans="1:2" x14ac:dyDescent="0.25">
      <c r="A897" t="s">
        <v>334</v>
      </c>
      <c r="B897">
        <v>81360</v>
      </c>
    </row>
    <row r="898" spans="1:2" x14ac:dyDescent="0.25">
      <c r="A898" t="s">
        <v>334</v>
      </c>
      <c r="B898">
        <v>81360</v>
      </c>
    </row>
    <row r="899" spans="1:2" x14ac:dyDescent="0.25">
      <c r="A899" t="s">
        <v>334</v>
      </c>
      <c r="B899">
        <v>81360</v>
      </c>
    </row>
    <row r="900" spans="1:2" x14ac:dyDescent="0.25">
      <c r="A900" t="s">
        <v>334</v>
      </c>
      <c r="B900">
        <v>81360</v>
      </c>
    </row>
    <row r="901" spans="1:2" x14ac:dyDescent="0.25">
      <c r="A901" t="s">
        <v>334</v>
      </c>
      <c r="B901">
        <v>81360</v>
      </c>
    </row>
    <row r="902" spans="1:2" x14ac:dyDescent="0.25">
      <c r="A902" t="s">
        <v>334</v>
      </c>
      <c r="B902">
        <v>81360</v>
      </c>
    </row>
    <row r="903" spans="1:2" x14ac:dyDescent="0.25">
      <c r="A903" t="s">
        <v>334</v>
      </c>
      <c r="B903">
        <v>81360</v>
      </c>
    </row>
    <row r="904" spans="1:2" x14ac:dyDescent="0.25">
      <c r="A904" t="s">
        <v>334</v>
      </c>
      <c r="B904">
        <v>81360</v>
      </c>
    </row>
    <row r="905" spans="1:2" x14ac:dyDescent="0.25">
      <c r="A905" t="s">
        <v>334</v>
      </c>
      <c r="B905">
        <v>81360</v>
      </c>
    </row>
    <row r="906" spans="1:2" x14ac:dyDescent="0.25">
      <c r="A906" t="s">
        <v>334</v>
      </c>
      <c r="B906">
        <v>81360</v>
      </c>
    </row>
    <row r="907" spans="1:2" x14ac:dyDescent="0.25">
      <c r="A907" t="s">
        <v>334</v>
      </c>
      <c r="B907">
        <v>81360</v>
      </c>
    </row>
    <row r="908" spans="1:2" x14ac:dyDescent="0.25">
      <c r="A908" t="s">
        <v>334</v>
      </c>
      <c r="B908">
        <v>81360</v>
      </c>
    </row>
    <row r="909" spans="1:2" x14ac:dyDescent="0.25">
      <c r="A909" t="s">
        <v>334</v>
      </c>
      <c r="B909">
        <v>81360</v>
      </c>
    </row>
    <row r="910" spans="1:2" x14ac:dyDescent="0.25">
      <c r="A910" t="s">
        <v>334</v>
      </c>
      <c r="B910">
        <v>81360</v>
      </c>
    </row>
    <row r="911" spans="1:2" x14ac:dyDescent="0.25">
      <c r="A911" t="s">
        <v>334</v>
      </c>
      <c r="B911">
        <v>81360</v>
      </c>
    </row>
    <row r="912" spans="1:2" x14ac:dyDescent="0.25">
      <c r="A912" t="s">
        <v>334</v>
      </c>
      <c r="B912">
        <v>81360</v>
      </c>
    </row>
    <row r="913" spans="1:2" x14ac:dyDescent="0.25">
      <c r="A913" t="s">
        <v>334</v>
      </c>
      <c r="B913">
        <v>81360</v>
      </c>
    </row>
    <row r="914" spans="1:2" x14ac:dyDescent="0.25">
      <c r="A914" t="s">
        <v>334</v>
      </c>
      <c r="B914">
        <v>81360</v>
      </c>
    </row>
    <row r="915" spans="1:2" x14ac:dyDescent="0.25">
      <c r="A915" t="s">
        <v>334</v>
      </c>
      <c r="B915">
        <v>81360</v>
      </c>
    </row>
    <row r="916" spans="1:2" x14ac:dyDescent="0.25">
      <c r="A916" t="s">
        <v>334</v>
      </c>
      <c r="B916">
        <v>81360</v>
      </c>
    </row>
    <row r="917" spans="1:2" x14ac:dyDescent="0.25">
      <c r="A917" t="s">
        <v>334</v>
      </c>
      <c r="B917">
        <v>81360</v>
      </c>
    </row>
    <row r="918" spans="1:2" x14ac:dyDescent="0.25">
      <c r="A918" t="s">
        <v>334</v>
      </c>
      <c r="B918">
        <v>81360</v>
      </c>
    </row>
    <row r="919" spans="1:2" x14ac:dyDescent="0.25">
      <c r="A919" t="s">
        <v>334</v>
      </c>
      <c r="B919">
        <v>81360</v>
      </c>
    </row>
    <row r="920" spans="1:2" x14ac:dyDescent="0.25">
      <c r="A920" t="s">
        <v>334</v>
      </c>
      <c r="B920">
        <v>81360</v>
      </c>
    </row>
    <row r="921" spans="1:2" x14ac:dyDescent="0.25">
      <c r="A921" t="s">
        <v>334</v>
      </c>
      <c r="B921">
        <v>81360</v>
      </c>
    </row>
    <row r="922" spans="1:2" x14ac:dyDescent="0.25">
      <c r="A922" t="s">
        <v>334</v>
      </c>
      <c r="B922">
        <v>81360</v>
      </c>
    </row>
    <row r="923" spans="1:2" x14ac:dyDescent="0.25">
      <c r="A923" t="s">
        <v>334</v>
      </c>
      <c r="B923">
        <v>81360</v>
      </c>
    </row>
    <row r="924" spans="1:2" x14ac:dyDescent="0.25">
      <c r="A924" t="s">
        <v>334</v>
      </c>
      <c r="B924">
        <v>81360</v>
      </c>
    </row>
    <row r="925" spans="1:2" x14ac:dyDescent="0.25">
      <c r="A925" t="s">
        <v>706</v>
      </c>
      <c r="B925">
        <v>49500</v>
      </c>
    </row>
    <row r="926" spans="1:2" x14ac:dyDescent="0.25">
      <c r="A926" t="s">
        <v>706</v>
      </c>
      <c r="B926">
        <v>49500</v>
      </c>
    </row>
    <row r="927" spans="1:2" x14ac:dyDescent="0.25">
      <c r="A927" t="s">
        <v>706</v>
      </c>
      <c r="B927">
        <v>49500</v>
      </c>
    </row>
    <row r="928" spans="1:2" x14ac:dyDescent="0.25">
      <c r="A928" t="s">
        <v>706</v>
      </c>
      <c r="B928">
        <v>49500</v>
      </c>
    </row>
    <row r="929" spans="1:2" x14ac:dyDescent="0.25">
      <c r="A929" t="s">
        <v>706</v>
      </c>
      <c r="B929">
        <v>49500</v>
      </c>
    </row>
    <row r="930" spans="1:2" x14ac:dyDescent="0.25">
      <c r="A930" t="s">
        <v>706</v>
      </c>
      <c r="B930">
        <v>49500</v>
      </c>
    </row>
    <row r="931" spans="1:2" x14ac:dyDescent="0.25">
      <c r="A931" t="s">
        <v>706</v>
      </c>
      <c r="B931">
        <v>49500</v>
      </c>
    </row>
    <row r="932" spans="1:2" x14ac:dyDescent="0.25">
      <c r="A932" t="s">
        <v>706</v>
      </c>
      <c r="B932">
        <v>49500</v>
      </c>
    </row>
    <row r="933" spans="1:2" x14ac:dyDescent="0.25">
      <c r="A933" t="s">
        <v>706</v>
      </c>
      <c r="B933">
        <v>49500</v>
      </c>
    </row>
    <row r="934" spans="1:2" x14ac:dyDescent="0.25">
      <c r="A934" t="s">
        <v>706</v>
      </c>
      <c r="B934">
        <v>49500</v>
      </c>
    </row>
    <row r="935" spans="1:2" x14ac:dyDescent="0.25">
      <c r="A935" t="s">
        <v>706</v>
      </c>
      <c r="B935">
        <v>49500</v>
      </c>
    </row>
    <row r="936" spans="1:2" x14ac:dyDescent="0.25">
      <c r="A936" t="s">
        <v>706</v>
      </c>
      <c r="B936">
        <v>49500</v>
      </c>
    </row>
    <row r="937" spans="1:2" x14ac:dyDescent="0.25">
      <c r="A937" t="s">
        <v>706</v>
      </c>
      <c r="B937">
        <v>49500</v>
      </c>
    </row>
    <row r="938" spans="1:2" x14ac:dyDescent="0.25">
      <c r="A938" t="s">
        <v>281</v>
      </c>
      <c r="B938">
        <v>51500</v>
      </c>
    </row>
    <row r="939" spans="1:2" x14ac:dyDescent="0.25">
      <c r="A939" t="s">
        <v>281</v>
      </c>
      <c r="B939">
        <v>51500</v>
      </c>
    </row>
    <row r="940" spans="1:2" x14ac:dyDescent="0.25">
      <c r="A940" t="s">
        <v>281</v>
      </c>
      <c r="B940">
        <v>51500</v>
      </c>
    </row>
    <row r="941" spans="1:2" x14ac:dyDescent="0.25">
      <c r="A941" t="s">
        <v>281</v>
      </c>
      <c r="B941">
        <v>51500</v>
      </c>
    </row>
    <row r="942" spans="1:2" x14ac:dyDescent="0.25">
      <c r="A942" t="s">
        <v>281</v>
      </c>
      <c r="B942">
        <v>51500</v>
      </c>
    </row>
    <row r="943" spans="1:2" x14ac:dyDescent="0.25">
      <c r="A943" t="s">
        <v>281</v>
      </c>
      <c r="B943">
        <v>51500</v>
      </c>
    </row>
    <row r="944" spans="1:2" x14ac:dyDescent="0.25">
      <c r="A944" t="s">
        <v>334</v>
      </c>
      <c r="B944">
        <v>81360</v>
      </c>
    </row>
    <row r="945" spans="1:2" x14ac:dyDescent="0.25">
      <c r="A945" t="s">
        <v>334</v>
      </c>
      <c r="B945">
        <v>81360</v>
      </c>
    </row>
    <row r="946" spans="1:2" x14ac:dyDescent="0.25">
      <c r="A946" t="s">
        <v>334</v>
      </c>
      <c r="B946">
        <v>81360</v>
      </c>
    </row>
    <row r="947" spans="1:2" x14ac:dyDescent="0.25">
      <c r="A947" t="s">
        <v>334</v>
      </c>
      <c r="B947">
        <v>81360</v>
      </c>
    </row>
    <row r="948" spans="1:2" x14ac:dyDescent="0.25">
      <c r="A948" t="s">
        <v>334</v>
      </c>
      <c r="B948">
        <v>81360</v>
      </c>
    </row>
    <row r="949" spans="1:2" x14ac:dyDescent="0.25">
      <c r="A949" t="s">
        <v>334</v>
      </c>
      <c r="B949">
        <v>81360</v>
      </c>
    </row>
    <row r="950" spans="1:2" x14ac:dyDescent="0.25">
      <c r="A950" t="s">
        <v>334</v>
      </c>
      <c r="B950">
        <v>81360</v>
      </c>
    </row>
    <row r="951" spans="1:2" x14ac:dyDescent="0.25">
      <c r="A951" t="s">
        <v>334</v>
      </c>
      <c r="B951">
        <v>81360</v>
      </c>
    </row>
    <row r="952" spans="1:2" x14ac:dyDescent="0.25">
      <c r="A952" t="s">
        <v>334</v>
      </c>
      <c r="B952">
        <v>81360</v>
      </c>
    </row>
    <row r="953" spans="1:2" x14ac:dyDescent="0.25">
      <c r="A953" t="s">
        <v>334</v>
      </c>
      <c r="B953">
        <v>81360</v>
      </c>
    </row>
    <row r="954" spans="1:2" x14ac:dyDescent="0.25">
      <c r="A954" t="s">
        <v>334</v>
      </c>
      <c r="B954">
        <v>81360</v>
      </c>
    </row>
    <row r="955" spans="1:2" x14ac:dyDescent="0.25">
      <c r="A955" t="s">
        <v>334</v>
      </c>
      <c r="B955">
        <v>81360</v>
      </c>
    </row>
    <row r="956" spans="1:2" x14ac:dyDescent="0.25">
      <c r="A956" t="s">
        <v>334</v>
      </c>
      <c r="B956">
        <v>81360</v>
      </c>
    </row>
    <row r="957" spans="1:2" x14ac:dyDescent="0.25">
      <c r="A957" t="s">
        <v>334</v>
      </c>
      <c r="B957">
        <v>81360</v>
      </c>
    </row>
    <row r="958" spans="1:2" x14ac:dyDescent="0.25">
      <c r="A958" t="s">
        <v>647</v>
      </c>
      <c r="B958">
        <v>16200</v>
      </c>
    </row>
    <row r="959" spans="1:2" x14ac:dyDescent="0.25">
      <c r="A959" t="s">
        <v>647</v>
      </c>
      <c r="B959">
        <v>16200</v>
      </c>
    </row>
    <row r="960" spans="1:2" x14ac:dyDescent="0.25">
      <c r="A960" t="s">
        <v>156</v>
      </c>
      <c r="B960">
        <v>43451</v>
      </c>
    </row>
    <row r="961" spans="1:2" x14ac:dyDescent="0.25">
      <c r="A961" t="s">
        <v>156</v>
      </c>
      <c r="B961">
        <v>43451</v>
      </c>
    </row>
    <row r="962" spans="1:2" x14ac:dyDescent="0.25">
      <c r="A962" t="s">
        <v>156</v>
      </c>
      <c r="B962">
        <v>43451</v>
      </c>
    </row>
    <row r="963" spans="1:2" x14ac:dyDescent="0.25">
      <c r="A963" t="s">
        <v>156</v>
      </c>
      <c r="B963">
        <v>43451</v>
      </c>
    </row>
    <row r="964" spans="1:2" x14ac:dyDescent="0.25">
      <c r="A964" t="s">
        <v>156</v>
      </c>
      <c r="B964">
        <v>43451</v>
      </c>
    </row>
    <row r="965" spans="1:2" x14ac:dyDescent="0.25">
      <c r="A965" t="s">
        <v>156</v>
      </c>
      <c r="B965">
        <v>43451</v>
      </c>
    </row>
    <row r="966" spans="1:2" x14ac:dyDescent="0.25">
      <c r="A966" t="s">
        <v>156</v>
      </c>
      <c r="B966">
        <v>43451</v>
      </c>
    </row>
    <row r="967" spans="1:2" x14ac:dyDescent="0.25">
      <c r="A967" t="s">
        <v>156</v>
      </c>
      <c r="B967">
        <v>43451</v>
      </c>
    </row>
    <row r="968" spans="1:2" x14ac:dyDescent="0.25">
      <c r="A968" t="s">
        <v>156</v>
      </c>
      <c r="B968">
        <v>43451</v>
      </c>
    </row>
    <row r="969" spans="1:2" x14ac:dyDescent="0.25">
      <c r="A969" t="s">
        <v>156</v>
      </c>
      <c r="B969">
        <v>43451</v>
      </c>
    </row>
    <row r="970" spans="1:2" x14ac:dyDescent="0.25">
      <c r="A970" t="s">
        <v>156</v>
      </c>
      <c r="B970">
        <v>43451</v>
      </c>
    </row>
    <row r="971" spans="1:2" x14ac:dyDescent="0.25">
      <c r="A971" t="s">
        <v>156</v>
      </c>
      <c r="B971">
        <v>43451</v>
      </c>
    </row>
    <row r="972" spans="1:2" x14ac:dyDescent="0.25">
      <c r="A972" t="s">
        <v>156</v>
      </c>
      <c r="B972">
        <v>43451</v>
      </c>
    </row>
    <row r="973" spans="1:2" x14ac:dyDescent="0.25">
      <c r="A973" t="s">
        <v>228</v>
      </c>
      <c r="B973">
        <v>30579</v>
      </c>
    </row>
    <row r="974" spans="1:2" x14ac:dyDescent="0.25">
      <c r="A974" t="s">
        <v>228</v>
      </c>
      <c r="B974">
        <v>30579</v>
      </c>
    </row>
    <row r="975" spans="1:2" x14ac:dyDescent="0.25">
      <c r="A975" t="s">
        <v>228</v>
      </c>
      <c r="B975">
        <v>30579</v>
      </c>
    </row>
    <row r="976" spans="1:2" x14ac:dyDescent="0.25">
      <c r="A976" t="s">
        <v>228</v>
      </c>
      <c r="B976">
        <v>30579</v>
      </c>
    </row>
    <row r="977" spans="1:2" x14ac:dyDescent="0.25">
      <c r="A977" t="s">
        <v>228</v>
      </c>
      <c r="B977">
        <v>30579</v>
      </c>
    </row>
    <row r="978" spans="1:2" x14ac:dyDescent="0.25">
      <c r="A978" t="s">
        <v>228</v>
      </c>
      <c r="B978">
        <v>30579</v>
      </c>
    </row>
    <row r="979" spans="1:2" x14ac:dyDescent="0.25">
      <c r="A979" t="s">
        <v>228</v>
      </c>
      <c r="B979">
        <v>30579</v>
      </c>
    </row>
    <row r="980" spans="1:2" x14ac:dyDescent="0.25">
      <c r="A980" t="s">
        <v>228</v>
      </c>
      <c r="B980">
        <v>30579</v>
      </c>
    </row>
    <row r="981" spans="1:2" x14ac:dyDescent="0.25">
      <c r="A981" t="s">
        <v>228</v>
      </c>
      <c r="B981">
        <v>30579</v>
      </c>
    </row>
    <row r="982" spans="1:2" x14ac:dyDescent="0.25">
      <c r="A982" t="s">
        <v>228</v>
      </c>
      <c r="B982">
        <v>30579</v>
      </c>
    </row>
    <row r="983" spans="1:2" x14ac:dyDescent="0.25">
      <c r="A983" t="s">
        <v>228</v>
      </c>
      <c r="B983">
        <v>30579</v>
      </c>
    </row>
    <row r="984" spans="1:2" x14ac:dyDescent="0.25">
      <c r="A984" t="s">
        <v>228</v>
      </c>
      <c r="B984">
        <v>30579</v>
      </c>
    </row>
    <row r="985" spans="1:2" x14ac:dyDescent="0.25">
      <c r="A985" t="s">
        <v>228</v>
      </c>
      <c r="B985">
        <v>30579</v>
      </c>
    </row>
    <row r="986" spans="1:2" x14ac:dyDescent="0.25">
      <c r="A986" t="s">
        <v>156</v>
      </c>
      <c r="B986">
        <v>55617</v>
      </c>
    </row>
    <row r="987" spans="1:2" x14ac:dyDescent="0.25">
      <c r="A987" t="s">
        <v>156</v>
      </c>
      <c r="B987">
        <v>55617</v>
      </c>
    </row>
    <row r="988" spans="1:2" x14ac:dyDescent="0.25">
      <c r="A988" t="s">
        <v>156</v>
      </c>
      <c r="B988">
        <v>55617</v>
      </c>
    </row>
    <row r="989" spans="1:2" x14ac:dyDescent="0.25">
      <c r="A989" t="s">
        <v>156</v>
      </c>
      <c r="B989">
        <v>55617</v>
      </c>
    </row>
    <row r="990" spans="1:2" x14ac:dyDescent="0.25">
      <c r="A990" t="s">
        <v>156</v>
      </c>
      <c r="B990">
        <v>55617</v>
      </c>
    </row>
    <row r="991" spans="1:2" x14ac:dyDescent="0.25">
      <c r="A991" t="s">
        <v>156</v>
      </c>
      <c r="B991">
        <v>55617</v>
      </c>
    </row>
    <row r="992" spans="1:2" x14ac:dyDescent="0.25">
      <c r="A992" t="s">
        <v>156</v>
      </c>
      <c r="B992">
        <v>55617</v>
      </c>
    </row>
    <row r="993" spans="1:2" x14ac:dyDescent="0.25">
      <c r="A993" t="s">
        <v>156</v>
      </c>
      <c r="B993">
        <v>55617</v>
      </c>
    </row>
    <row r="994" spans="1:2" x14ac:dyDescent="0.25">
      <c r="A994" t="s">
        <v>156</v>
      </c>
      <c r="B994">
        <v>55617</v>
      </c>
    </row>
    <row r="995" spans="1:2" x14ac:dyDescent="0.25">
      <c r="A995" t="s">
        <v>156</v>
      </c>
      <c r="B995">
        <v>55617</v>
      </c>
    </row>
    <row r="996" spans="1:2" x14ac:dyDescent="0.25">
      <c r="A996" t="s">
        <v>156</v>
      </c>
      <c r="B996">
        <v>55617</v>
      </c>
    </row>
    <row r="997" spans="1:2" x14ac:dyDescent="0.25">
      <c r="A997" t="s">
        <v>156</v>
      </c>
      <c r="B997">
        <v>55617</v>
      </c>
    </row>
    <row r="998" spans="1:2" x14ac:dyDescent="0.25">
      <c r="A998" t="s">
        <v>156</v>
      </c>
      <c r="B998">
        <v>55617</v>
      </c>
    </row>
    <row r="999" spans="1:2" x14ac:dyDescent="0.25">
      <c r="A999" t="s">
        <v>156</v>
      </c>
      <c r="B999">
        <v>74322</v>
      </c>
    </row>
    <row r="1000" spans="1:2" x14ac:dyDescent="0.25">
      <c r="A1000" t="s">
        <v>156</v>
      </c>
      <c r="B1000">
        <v>74322</v>
      </c>
    </row>
    <row r="1001" spans="1:2" x14ac:dyDescent="0.25">
      <c r="A1001" t="s">
        <v>156</v>
      </c>
      <c r="B1001">
        <v>74322</v>
      </c>
    </row>
    <row r="1002" spans="1:2" x14ac:dyDescent="0.25">
      <c r="A1002" t="s">
        <v>156</v>
      </c>
      <c r="B1002">
        <v>74322</v>
      </c>
    </row>
    <row r="1003" spans="1:2" x14ac:dyDescent="0.25">
      <c r="A1003" t="s">
        <v>156</v>
      </c>
      <c r="B1003">
        <v>74322</v>
      </c>
    </row>
    <row r="1004" spans="1:2" x14ac:dyDescent="0.25">
      <c r="A1004" t="s">
        <v>156</v>
      </c>
      <c r="B1004">
        <v>74322</v>
      </c>
    </row>
    <row r="1005" spans="1:2" x14ac:dyDescent="0.25">
      <c r="A1005" t="s">
        <v>156</v>
      </c>
      <c r="B1005">
        <v>74322</v>
      </c>
    </row>
    <row r="1006" spans="1:2" x14ac:dyDescent="0.25">
      <c r="A1006" t="s">
        <v>156</v>
      </c>
      <c r="B1006">
        <v>74322</v>
      </c>
    </row>
    <row r="1007" spans="1:2" x14ac:dyDescent="0.25">
      <c r="A1007" t="s">
        <v>156</v>
      </c>
      <c r="B1007">
        <v>74322</v>
      </c>
    </row>
    <row r="1008" spans="1:2" x14ac:dyDescent="0.25">
      <c r="A1008" t="s">
        <v>156</v>
      </c>
      <c r="B1008">
        <v>74322</v>
      </c>
    </row>
    <row r="1009" spans="1:2" x14ac:dyDescent="0.25">
      <c r="A1009" t="s">
        <v>156</v>
      </c>
      <c r="B1009">
        <v>74322</v>
      </c>
    </row>
    <row r="1010" spans="1:2" x14ac:dyDescent="0.25">
      <c r="A1010" t="s">
        <v>156</v>
      </c>
      <c r="B1010">
        <v>74322</v>
      </c>
    </row>
    <row r="1011" spans="1:2" x14ac:dyDescent="0.25">
      <c r="A1011" t="s">
        <v>156</v>
      </c>
      <c r="B1011">
        <v>74322</v>
      </c>
    </row>
    <row r="1012" spans="1:2" x14ac:dyDescent="0.25">
      <c r="A1012" t="s">
        <v>156</v>
      </c>
      <c r="B1012">
        <v>74322</v>
      </c>
    </row>
    <row r="1013" spans="1:2" x14ac:dyDescent="0.25">
      <c r="A1013" t="s">
        <v>156</v>
      </c>
      <c r="B1013">
        <v>74322</v>
      </c>
    </row>
    <row r="1014" spans="1:2" x14ac:dyDescent="0.25">
      <c r="A1014" t="s">
        <v>156</v>
      </c>
      <c r="B1014">
        <v>74322</v>
      </c>
    </row>
    <row r="1015" spans="1:2" x14ac:dyDescent="0.25">
      <c r="A1015" t="s">
        <v>156</v>
      </c>
      <c r="B1015">
        <v>74322</v>
      </c>
    </row>
    <row r="1016" spans="1:2" x14ac:dyDescent="0.25">
      <c r="A1016" t="s">
        <v>156</v>
      </c>
      <c r="B1016">
        <v>74322</v>
      </c>
    </row>
    <row r="1017" spans="1:2" x14ac:dyDescent="0.25">
      <c r="A1017" t="s">
        <v>156</v>
      </c>
      <c r="B1017">
        <v>74322</v>
      </c>
    </row>
    <row r="1018" spans="1:2" x14ac:dyDescent="0.25">
      <c r="A1018" t="s">
        <v>156</v>
      </c>
      <c r="B1018">
        <v>74322</v>
      </c>
    </row>
    <row r="1019" spans="1:2" x14ac:dyDescent="0.25">
      <c r="A1019" t="s">
        <v>334</v>
      </c>
      <c r="B1019">
        <v>81360</v>
      </c>
    </row>
    <row r="1020" spans="1:2" x14ac:dyDescent="0.25">
      <c r="A1020" t="s">
        <v>334</v>
      </c>
      <c r="B1020">
        <v>81360</v>
      </c>
    </row>
    <row r="1021" spans="1:2" x14ac:dyDescent="0.25">
      <c r="A1021" t="s">
        <v>334</v>
      </c>
      <c r="B1021">
        <v>81360</v>
      </c>
    </row>
    <row r="1022" spans="1:2" x14ac:dyDescent="0.25">
      <c r="A1022" t="s">
        <v>334</v>
      </c>
      <c r="B1022">
        <v>81360</v>
      </c>
    </row>
    <row r="1023" spans="1:2" x14ac:dyDescent="0.25">
      <c r="A1023" t="s">
        <v>334</v>
      </c>
      <c r="B1023">
        <v>81360</v>
      </c>
    </row>
    <row r="1024" spans="1:2" x14ac:dyDescent="0.25">
      <c r="A1024" t="s">
        <v>334</v>
      </c>
      <c r="B1024">
        <v>81360</v>
      </c>
    </row>
    <row r="1025" spans="1:2" x14ac:dyDescent="0.25">
      <c r="A1025" t="s">
        <v>334</v>
      </c>
      <c r="B1025">
        <v>81360</v>
      </c>
    </row>
    <row r="1026" spans="1:2" x14ac:dyDescent="0.25">
      <c r="A1026" t="s">
        <v>334</v>
      </c>
      <c r="B1026">
        <v>81360</v>
      </c>
    </row>
    <row r="1027" spans="1:2" x14ac:dyDescent="0.25">
      <c r="A1027" t="s">
        <v>334</v>
      </c>
      <c r="B1027">
        <v>81360</v>
      </c>
    </row>
    <row r="1028" spans="1:2" x14ac:dyDescent="0.25">
      <c r="A1028" t="s">
        <v>334</v>
      </c>
      <c r="B1028">
        <v>81360</v>
      </c>
    </row>
    <row r="1029" spans="1:2" x14ac:dyDescent="0.25">
      <c r="A1029" t="s">
        <v>334</v>
      </c>
      <c r="B1029">
        <v>81360</v>
      </c>
    </row>
    <row r="1030" spans="1:2" x14ac:dyDescent="0.25">
      <c r="A1030" t="s">
        <v>334</v>
      </c>
      <c r="B1030">
        <v>81360</v>
      </c>
    </row>
    <row r="1031" spans="1:2" x14ac:dyDescent="0.25">
      <c r="A1031" t="s">
        <v>334</v>
      </c>
      <c r="B1031">
        <v>81360</v>
      </c>
    </row>
    <row r="1032" spans="1:2" x14ac:dyDescent="0.25">
      <c r="A1032" t="s">
        <v>334</v>
      </c>
      <c r="B1032">
        <v>81360</v>
      </c>
    </row>
    <row r="1033" spans="1:2" x14ac:dyDescent="0.25">
      <c r="A1033" t="s">
        <v>334</v>
      </c>
      <c r="B1033">
        <v>81360</v>
      </c>
    </row>
    <row r="1034" spans="1:2" x14ac:dyDescent="0.25">
      <c r="A1034" t="s">
        <v>334</v>
      </c>
      <c r="B1034">
        <v>81360</v>
      </c>
    </row>
    <row r="1035" spans="1:2" x14ac:dyDescent="0.25">
      <c r="A1035" t="s">
        <v>334</v>
      </c>
      <c r="B1035">
        <v>81360</v>
      </c>
    </row>
    <row r="1036" spans="1:2" x14ac:dyDescent="0.25">
      <c r="A1036" t="s">
        <v>334</v>
      </c>
      <c r="B1036">
        <v>81360</v>
      </c>
    </row>
    <row r="1037" spans="1:2" x14ac:dyDescent="0.25">
      <c r="A1037" t="s">
        <v>334</v>
      </c>
      <c r="B1037">
        <v>81360</v>
      </c>
    </row>
    <row r="1038" spans="1:2" x14ac:dyDescent="0.25">
      <c r="A1038" t="s">
        <v>334</v>
      </c>
      <c r="B1038">
        <v>81360</v>
      </c>
    </row>
    <row r="1039" spans="1:2" x14ac:dyDescent="0.25">
      <c r="A1039" t="s">
        <v>334</v>
      </c>
      <c r="B1039">
        <v>81360</v>
      </c>
    </row>
    <row r="1040" spans="1:2" x14ac:dyDescent="0.25">
      <c r="A1040" t="s">
        <v>334</v>
      </c>
      <c r="B1040">
        <v>81360</v>
      </c>
    </row>
    <row r="1041" spans="1:2" x14ac:dyDescent="0.25">
      <c r="A1041" t="s">
        <v>334</v>
      </c>
      <c r="B1041">
        <v>81360</v>
      </c>
    </row>
    <row r="1042" spans="1:2" x14ac:dyDescent="0.25">
      <c r="A1042" t="s">
        <v>334</v>
      </c>
      <c r="B1042">
        <v>81360</v>
      </c>
    </row>
    <row r="1043" spans="1:2" x14ac:dyDescent="0.25">
      <c r="A1043" t="s">
        <v>334</v>
      </c>
      <c r="B1043">
        <v>81360</v>
      </c>
    </row>
    <row r="1044" spans="1:2" x14ac:dyDescent="0.25">
      <c r="A1044" t="s">
        <v>334</v>
      </c>
      <c r="B1044">
        <v>81360</v>
      </c>
    </row>
    <row r="1045" spans="1:2" x14ac:dyDescent="0.25">
      <c r="A1045" t="s">
        <v>334</v>
      </c>
      <c r="B1045">
        <v>81360</v>
      </c>
    </row>
    <row r="1046" spans="1:2" x14ac:dyDescent="0.25">
      <c r="A1046" t="s">
        <v>334</v>
      </c>
      <c r="B1046">
        <v>81360</v>
      </c>
    </row>
    <row r="1047" spans="1:2" x14ac:dyDescent="0.25">
      <c r="A1047" t="s">
        <v>740</v>
      </c>
      <c r="B1047">
        <v>13106</v>
      </c>
    </row>
    <row r="1048" spans="1:2" x14ac:dyDescent="0.25">
      <c r="A1048" t="s">
        <v>740</v>
      </c>
      <c r="B1048">
        <v>13106</v>
      </c>
    </row>
    <row r="1049" spans="1:2" x14ac:dyDescent="0.25">
      <c r="A1049" t="s">
        <v>740</v>
      </c>
      <c r="B1049">
        <v>13106</v>
      </c>
    </row>
    <row r="1050" spans="1:2" x14ac:dyDescent="0.25">
      <c r="A1050" t="s">
        <v>740</v>
      </c>
      <c r="B1050">
        <v>13106</v>
      </c>
    </row>
    <row r="1051" spans="1:2" x14ac:dyDescent="0.25">
      <c r="A1051" t="s">
        <v>740</v>
      </c>
      <c r="B1051">
        <v>13106</v>
      </c>
    </row>
    <row r="1052" spans="1:2" x14ac:dyDescent="0.25">
      <c r="A1052" t="s">
        <v>740</v>
      </c>
      <c r="B1052">
        <v>13106</v>
      </c>
    </row>
    <row r="1053" spans="1:2" x14ac:dyDescent="0.25">
      <c r="A1053" t="s">
        <v>746</v>
      </c>
      <c r="B1053">
        <v>4500</v>
      </c>
    </row>
    <row r="1054" spans="1:2" x14ac:dyDescent="0.25">
      <c r="A1054" t="s">
        <v>746</v>
      </c>
      <c r="B1054">
        <v>4500</v>
      </c>
    </row>
    <row r="1055" spans="1:2" x14ac:dyDescent="0.25">
      <c r="A1055" t="s">
        <v>746</v>
      </c>
      <c r="B1055">
        <v>4500</v>
      </c>
    </row>
    <row r="1056" spans="1:2" x14ac:dyDescent="0.25">
      <c r="A1056" t="s">
        <v>746</v>
      </c>
      <c r="B1056">
        <v>4500</v>
      </c>
    </row>
    <row r="1057" spans="1:2" x14ac:dyDescent="0.25">
      <c r="A1057" t="s">
        <v>746</v>
      </c>
      <c r="B1057">
        <v>4500</v>
      </c>
    </row>
    <row r="1058" spans="1:2" x14ac:dyDescent="0.25">
      <c r="A1058" t="s">
        <v>746</v>
      </c>
      <c r="B1058">
        <v>4500</v>
      </c>
    </row>
    <row r="1059" spans="1:2" x14ac:dyDescent="0.25">
      <c r="A1059" t="s">
        <v>746</v>
      </c>
      <c r="B1059">
        <v>4500</v>
      </c>
    </row>
    <row r="1060" spans="1:2" x14ac:dyDescent="0.25">
      <c r="A1060" t="s">
        <v>746</v>
      </c>
      <c r="B1060">
        <v>4500</v>
      </c>
    </row>
    <row r="1061" spans="1:2" x14ac:dyDescent="0.25">
      <c r="A1061" t="s">
        <v>746</v>
      </c>
      <c r="B1061">
        <v>4500</v>
      </c>
    </row>
    <row r="1062" spans="1:2" x14ac:dyDescent="0.25">
      <c r="A1062" t="s">
        <v>746</v>
      </c>
      <c r="B1062">
        <v>4500</v>
      </c>
    </row>
    <row r="1063" spans="1:2" x14ac:dyDescent="0.25">
      <c r="A1063" t="s">
        <v>746</v>
      </c>
      <c r="B1063">
        <v>4500</v>
      </c>
    </row>
    <row r="1064" spans="1:2" x14ac:dyDescent="0.25">
      <c r="A1064" t="s">
        <v>746</v>
      </c>
      <c r="B1064">
        <v>4500</v>
      </c>
    </row>
    <row r="1065" spans="1:2" x14ac:dyDescent="0.25">
      <c r="A1065" t="s">
        <v>746</v>
      </c>
      <c r="B1065">
        <v>4500</v>
      </c>
    </row>
    <row r="1066" spans="1:2" x14ac:dyDescent="0.25">
      <c r="A1066" t="s">
        <v>752</v>
      </c>
      <c r="B1066">
        <v>14117</v>
      </c>
    </row>
    <row r="1067" spans="1:2" x14ac:dyDescent="0.25">
      <c r="A1067" t="s">
        <v>752</v>
      </c>
      <c r="B1067">
        <v>14117</v>
      </c>
    </row>
    <row r="1068" spans="1:2" x14ac:dyDescent="0.25">
      <c r="A1068" t="s">
        <v>752</v>
      </c>
      <c r="B1068">
        <v>14117</v>
      </c>
    </row>
    <row r="1069" spans="1:2" x14ac:dyDescent="0.25">
      <c r="A1069" t="s">
        <v>752</v>
      </c>
      <c r="B1069">
        <v>14117</v>
      </c>
    </row>
    <row r="1070" spans="1:2" x14ac:dyDescent="0.25">
      <c r="A1070" t="s">
        <v>752</v>
      </c>
      <c r="B1070">
        <v>14117</v>
      </c>
    </row>
    <row r="1071" spans="1:2" x14ac:dyDescent="0.25">
      <c r="A1071" t="s">
        <v>752</v>
      </c>
      <c r="B1071">
        <v>14117</v>
      </c>
    </row>
    <row r="1072" spans="1:2" x14ac:dyDescent="0.25">
      <c r="A1072" t="s">
        <v>752</v>
      </c>
      <c r="B1072">
        <v>14117</v>
      </c>
    </row>
    <row r="1073" spans="1:2" x14ac:dyDescent="0.25">
      <c r="A1073" t="s">
        <v>752</v>
      </c>
      <c r="B1073">
        <v>14117</v>
      </c>
    </row>
    <row r="1074" spans="1:2" x14ac:dyDescent="0.25">
      <c r="A1074" t="s">
        <v>752</v>
      </c>
      <c r="B1074">
        <v>14117</v>
      </c>
    </row>
    <row r="1075" spans="1:2" x14ac:dyDescent="0.25">
      <c r="A1075" t="s">
        <v>752</v>
      </c>
      <c r="B1075">
        <v>14117</v>
      </c>
    </row>
    <row r="1076" spans="1:2" x14ac:dyDescent="0.25">
      <c r="A1076" t="s">
        <v>752</v>
      </c>
      <c r="B1076">
        <v>14117</v>
      </c>
    </row>
    <row r="1077" spans="1:2" x14ac:dyDescent="0.25">
      <c r="A1077" t="s">
        <v>752</v>
      </c>
      <c r="B1077">
        <v>14117</v>
      </c>
    </row>
    <row r="1078" spans="1:2" x14ac:dyDescent="0.25">
      <c r="A1078" t="s">
        <v>559</v>
      </c>
      <c r="B1078">
        <v>30000</v>
      </c>
    </row>
    <row r="1079" spans="1:2" x14ac:dyDescent="0.25">
      <c r="A1079" t="s">
        <v>559</v>
      </c>
      <c r="B1079">
        <v>30000</v>
      </c>
    </row>
    <row r="1080" spans="1:2" x14ac:dyDescent="0.25">
      <c r="A1080" t="s">
        <v>559</v>
      </c>
      <c r="B1080">
        <v>30000</v>
      </c>
    </row>
    <row r="1081" spans="1:2" x14ac:dyDescent="0.25">
      <c r="A1081" t="s">
        <v>559</v>
      </c>
      <c r="B1081">
        <v>30000</v>
      </c>
    </row>
    <row r="1082" spans="1:2" x14ac:dyDescent="0.25">
      <c r="A1082" t="s">
        <v>559</v>
      </c>
      <c r="B1082">
        <v>30000</v>
      </c>
    </row>
    <row r="1083" spans="1:2" x14ac:dyDescent="0.25">
      <c r="A1083" t="s">
        <v>559</v>
      </c>
      <c r="B1083">
        <v>30000</v>
      </c>
    </row>
    <row r="1084" spans="1:2" x14ac:dyDescent="0.25">
      <c r="A1084" t="s">
        <v>559</v>
      </c>
      <c r="B1084">
        <v>30000</v>
      </c>
    </row>
    <row r="1085" spans="1:2" x14ac:dyDescent="0.25">
      <c r="A1085" t="s">
        <v>559</v>
      </c>
      <c r="B1085">
        <v>30000</v>
      </c>
    </row>
    <row r="1086" spans="1:2" x14ac:dyDescent="0.25">
      <c r="A1086" t="s">
        <v>559</v>
      </c>
      <c r="B1086">
        <v>30000</v>
      </c>
    </row>
    <row r="1087" spans="1:2" x14ac:dyDescent="0.25">
      <c r="A1087" t="s">
        <v>559</v>
      </c>
      <c r="B1087">
        <v>30000</v>
      </c>
    </row>
    <row r="1088" spans="1:2" x14ac:dyDescent="0.25">
      <c r="A1088" t="s">
        <v>559</v>
      </c>
      <c r="B1088">
        <v>30000</v>
      </c>
    </row>
    <row r="1089" spans="1:2" x14ac:dyDescent="0.25">
      <c r="A1089" t="s">
        <v>559</v>
      </c>
      <c r="B1089">
        <v>30000</v>
      </c>
    </row>
    <row r="1090" spans="1:2" x14ac:dyDescent="0.25">
      <c r="A1090" t="s">
        <v>559</v>
      </c>
      <c r="B1090">
        <v>30000</v>
      </c>
    </row>
    <row r="1091" spans="1:2" x14ac:dyDescent="0.25">
      <c r="A1091" t="s">
        <v>559</v>
      </c>
      <c r="B1091">
        <v>30000</v>
      </c>
    </row>
    <row r="1092" spans="1:2" x14ac:dyDescent="0.25">
      <c r="A1092" t="s">
        <v>559</v>
      </c>
      <c r="B1092">
        <v>30000</v>
      </c>
    </row>
    <row r="1093" spans="1:2" x14ac:dyDescent="0.25">
      <c r="A1093" t="s">
        <v>559</v>
      </c>
      <c r="B1093">
        <v>30000</v>
      </c>
    </row>
    <row r="1094" spans="1:2" x14ac:dyDescent="0.25">
      <c r="A1094" t="s">
        <v>559</v>
      </c>
      <c r="B1094">
        <v>30000</v>
      </c>
    </row>
    <row r="1095" spans="1:2" x14ac:dyDescent="0.25">
      <c r="A1095" t="s">
        <v>559</v>
      </c>
      <c r="B1095">
        <v>30000</v>
      </c>
    </row>
    <row r="1096" spans="1:2" x14ac:dyDescent="0.25">
      <c r="A1096" t="s">
        <v>559</v>
      </c>
      <c r="B1096">
        <v>30000</v>
      </c>
    </row>
    <row r="1097" spans="1:2" x14ac:dyDescent="0.25">
      <c r="A1097" t="s">
        <v>559</v>
      </c>
      <c r="B1097">
        <v>30000</v>
      </c>
    </row>
    <row r="1098" spans="1:2" x14ac:dyDescent="0.25">
      <c r="A1098" t="s">
        <v>559</v>
      </c>
      <c r="B1098">
        <v>30000</v>
      </c>
    </row>
    <row r="1099" spans="1:2" x14ac:dyDescent="0.25">
      <c r="A1099" t="s">
        <v>559</v>
      </c>
      <c r="B1099">
        <v>30000</v>
      </c>
    </row>
    <row r="1100" spans="1:2" x14ac:dyDescent="0.25">
      <c r="A1100" t="s">
        <v>559</v>
      </c>
      <c r="B1100">
        <v>30000</v>
      </c>
    </row>
    <row r="1101" spans="1:2" x14ac:dyDescent="0.25">
      <c r="A1101" t="s">
        <v>559</v>
      </c>
      <c r="B1101">
        <v>30000</v>
      </c>
    </row>
    <row r="1102" spans="1:2" x14ac:dyDescent="0.25">
      <c r="A1102" t="s">
        <v>559</v>
      </c>
      <c r="B1102">
        <v>30000</v>
      </c>
    </row>
    <row r="1103" spans="1:2" x14ac:dyDescent="0.25">
      <c r="A1103" t="s">
        <v>559</v>
      </c>
      <c r="B1103">
        <v>30000</v>
      </c>
    </row>
    <row r="1104" spans="1:2" x14ac:dyDescent="0.25">
      <c r="A1104" t="s">
        <v>559</v>
      </c>
      <c r="B1104">
        <v>30000</v>
      </c>
    </row>
    <row r="1105" spans="1:2" x14ac:dyDescent="0.25">
      <c r="A1105" t="s">
        <v>559</v>
      </c>
      <c r="B1105">
        <v>30000</v>
      </c>
    </row>
    <row r="1106" spans="1:2" x14ac:dyDescent="0.25">
      <c r="A1106" t="s">
        <v>494</v>
      </c>
      <c r="B1106">
        <v>62271</v>
      </c>
    </row>
    <row r="1107" spans="1:2" x14ac:dyDescent="0.25">
      <c r="A1107" t="s">
        <v>494</v>
      </c>
      <c r="B1107">
        <v>62271</v>
      </c>
    </row>
    <row r="1108" spans="1:2" x14ac:dyDescent="0.25">
      <c r="A1108" t="s">
        <v>494</v>
      </c>
      <c r="B1108">
        <v>62271</v>
      </c>
    </row>
    <row r="1109" spans="1:2" x14ac:dyDescent="0.25">
      <c r="A1109" t="s">
        <v>494</v>
      </c>
      <c r="B1109">
        <v>62271</v>
      </c>
    </row>
    <row r="1110" spans="1:2" x14ac:dyDescent="0.25">
      <c r="A1110" t="s">
        <v>494</v>
      </c>
      <c r="B1110">
        <v>62271</v>
      </c>
    </row>
    <row r="1111" spans="1:2" x14ac:dyDescent="0.25">
      <c r="A1111" t="s">
        <v>494</v>
      </c>
      <c r="B1111">
        <v>62271</v>
      </c>
    </row>
    <row r="1112" spans="1:2" x14ac:dyDescent="0.25">
      <c r="A1112" t="s">
        <v>494</v>
      </c>
      <c r="B1112">
        <v>62271</v>
      </c>
    </row>
    <row r="1113" spans="1:2" x14ac:dyDescent="0.25">
      <c r="A1113" t="s">
        <v>494</v>
      </c>
      <c r="B1113">
        <v>62271</v>
      </c>
    </row>
    <row r="1114" spans="1:2" x14ac:dyDescent="0.25">
      <c r="A1114" t="s">
        <v>494</v>
      </c>
      <c r="B1114">
        <v>62271</v>
      </c>
    </row>
    <row r="1115" spans="1:2" x14ac:dyDescent="0.25">
      <c r="A1115" t="s">
        <v>494</v>
      </c>
      <c r="B1115">
        <v>62271</v>
      </c>
    </row>
    <row r="1116" spans="1:2" x14ac:dyDescent="0.25">
      <c r="A1116" t="s">
        <v>494</v>
      </c>
      <c r="B1116">
        <v>62271</v>
      </c>
    </row>
    <row r="1117" spans="1:2" x14ac:dyDescent="0.25">
      <c r="A1117" t="s">
        <v>494</v>
      </c>
      <c r="B1117">
        <v>62271</v>
      </c>
    </row>
    <row r="1118" spans="1:2" x14ac:dyDescent="0.25">
      <c r="A1118" t="s">
        <v>595</v>
      </c>
      <c r="B1118">
        <v>52962</v>
      </c>
    </row>
    <row r="1119" spans="1:2" x14ac:dyDescent="0.25">
      <c r="A1119" t="s">
        <v>595</v>
      </c>
      <c r="B1119">
        <v>52962</v>
      </c>
    </row>
    <row r="1120" spans="1:2" x14ac:dyDescent="0.25">
      <c r="A1120" t="s">
        <v>595</v>
      </c>
      <c r="B1120">
        <v>52962</v>
      </c>
    </row>
    <row r="1121" spans="1:2" x14ac:dyDescent="0.25">
      <c r="A1121" t="s">
        <v>595</v>
      </c>
      <c r="B1121">
        <v>52962</v>
      </c>
    </row>
    <row r="1122" spans="1:2" x14ac:dyDescent="0.25">
      <c r="A1122" t="s">
        <v>595</v>
      </c>
      <c r="B1122">
        <v>52962</v>
      </c>
    </row>
    <row r="1123" spans="1:2" x14ac:dyDescent="0.25">
      <c r="A1123" t="s">
        <v>595</v>
      </c>
      <c r="B1123">
        <v>52962</v>
      </c>
    </row>
    <row r="1124" spans="1:2" x14ac:dyDescent="0.25">
      <c r="A1124" t="s">
        <v>595</v>
      </c>
      <c r="B1124">
        <v>52962</v>
      </c>
    </row>
    <row r="1125" spans="1:2" x14ac:dyDescent="0.25">
      <c r="A1125" t="s">
        <v>595</v>
      </c>
      <c r="B1125">
        <v>52962</v>
      </c>
    </row>
    <row r="1126" spans="1:2" x14ac:dyDescent="0.25">
      <c r="A1126" t="s">
        <v>595</v>
      </c>
      <c r="B1126">
        <v>52962</v>
      </c>
    </row>
    <row r="1127" spans="1:2" x14ac:dyDescent="0.25">
      <c r="A1127" t="s">
        <v>595</v>
      </c>
      <c r="B1127">
        <v>52962</v>
      </c>
    </row>
    <row r="1128" spans="1:2" x14ac:dyDescent="0.25">
      <c r="A1128" t="s">
        <v>595</v>
      </c>
      <c r="B1128">
        <v>52962</v>
      </c>
    </row>
    <row r="1129" spans="1:2" x14ac:dyDescent="0.25">
      <c r="A1129" t="s">
        <v>595</v>
      </c>
      <c r="B1129">
        <v>52962</v>
      </c>
    </row>
    <row r="1130" spans="1:2" x14ac:dyDescent="0.25">
      <c r="A1130" t="s">
        <v>595</v>
      </c>
      <c r="B1130">
        <v>52962</v>
      </c>
    </row>
    <row r="1131" spans="1:2" x14ac:dyDescent="0.25">
      <c r="A1131" t="s">
        <v>595</v>
      </c>
      <c r="B1131">
        <v>52962</v>
      </c>
    </row>
    <row r="1132" spans="1:2" x14ac:dyDescent="0.25">
      <c r="A1132" t="s">
        <v>595</v>
      </c>
      <c r="B1132">
        <v>52962</v>
      </c>
    </row>
    <row r="1133" spans="1:2" x14ac:dyDescent="0.25">
      <c r="A1133" t="s">
        <v>595</v>
      </c>
      <c r="B1133">
        <v>52962</v>
      </c>
    </row>
    <row r="1134" spans="1:2" x14ac:dyDescent="0.25">
      <c r="A1134" t="s">
        <v>595</v>
      </c>
      <c r="B1134">
        <v>52962</v>
      </c>
    </row>
    <row r="1135" spans="1:2" x14ac:dyDescent="0.25">
      <c r="A1135" t="s">
        <v>595</v>
      </c>
      <c r="B1135">
        <v>52962</v>
      </c>
    </row>
    <row r="1136" spans="1:2" x14ac:dyDescent="0.25">
      <c r="A1136" t="s">
        <v>595</v>
      </c>
      <c r="B1136">
        <v>52962</v>
      </c>
    </row>
    <row r="1137" spans="1:2" x14ac:dyDescent="0.25">
      <c r="A1137" t="s">
        <v>595</v>
      </c>
      <c r="B1137">
        <v>52962</v>
      </c>
    </row>
    <row r="1138" spans="1:2" x14ac:dyDescent="0.25">
      <c r="A1138" t="s">
        <v>595</v>
      </c>
      <c r="B1138">
        <v>52962</v>
      </c>
    </row>
    <row r="1139" spans="1:2" x14ac:dyDescent="0.25">
      <c r="A1139" t="s">
        <v>595</v>
      </c>
      <c r="B1139">
        <v>52962</v>
      </c>
    </row>
    <row r="1140" spans="1:2" x14ac:dyDescent="0.25">
      <c r="A1140" t="s">
        <v>595</v>
      </c>
      <c r="B1140">
        <v>52962</v>
      </c>
    </row>
    <row r="1141" spans="1:2" x14ac:dyDescent="0.25">
      <c r="A1141" t="s">
        <v>595</v>
      </c>
      <c r="B1141">
        <v>52962</v>
      </c>
    </row>
    <row r="1142" spans="1:2" x14ac:dyDescent="0.25">
      <c r="A1142" t="s">
        <v>595</v>
      </c>
      <c r="B1142">
        <v>52962</v>
      </c>
    </row>
    <row r="1143" spans="1:2" x14ac:dyDescent="0.25">
      <c r="A1143" t="s">
        <v>595</v>
      </c>
      <c r="B1143">
        <v>52962</v>
      </c>
    </row>
    <row r="1144" spans="1:2" x14ac:dyDescent="0.25">
      <c r="A1144" t="s">
        <v>595</v>
      </c>
      <c r="B1144">
        <v>52962</v>
      </c>
    </row>
    <row r="1145" spans="1:2" x14ac:dyDescent="0.25">
      <c r="A1145" t="s">
        <v>595</v>
      </c>
      <c r="B1145">
        <v>52962</v>
      </c>
    </row>
    <row r="1146" spans="1:2" x14ac:dyDescent="0.25">
      <c r="A1146" t="s">
        <v>334</v>
      </c>
      <c r="B1146">
        <v>81360</v>
      </c>
    </row>
    <row r="1147" spans="1:2" x14ac:dyDescent="0.25">
      <c r="A1147" t="s">
        <v>334</v>
      </c>
      <c r="B1147">
        <v>81360</v>
      </c>
    </row>
    <row r="1148" spans="1:2" x14ac:dyDescent="0.25">
      <c r="A1148" t="s">
        <v>334</v>
      </c>
      <c r="B1148">
        <v>81360</v>
      </c>
    </row>
    <row r="1149" spans="1:2" x14ac:dyDescent="0.25">
      <c r="A1149" t="s">
        <v>334</v>
      </c>
      <c r="B1149">
        <v>81360</v>
      </c>
    </row>
    <row r="1150" spans="1:2" x14ac:dyDescent="0.25">
      <c r="A1150" t="s">
        <v>334</v>
      </c>
      <c r="B1150">
        <v>81360</v>
      </c>
    </row>
    <row r="1151" spans="1:2" x14ac:dyDescent="0.25">
      <c r="A1151" t="s">
        <v>334</v>
      </c>
      <c r="B1151">
        <v>81360</v>
      </c>
    </row>
    <row r="1152" spans="1:2" x14ac:dyDescent="0.25">
      <c r="A1152" t="s">
        <v>334</v>
      </c>
      <c r="B1152">
        <v>81360</v>
      </c>
    </row>
    <row r="1153" spans="1:2" x14ac:dyDescent="0.25">
      <c r="A1153" t="s">
        <v>334</v>
      </c>
      <c r="B1153">
        <v>81360</v>
      </c>
    </row>
    <row r="1154" spans="1:2" x14ac:dyDescent="0.25">
      <c r="A1154" t="s">
        <v>334</v>
      </c>
      <c r="B1154">
        <v>81360</v>
      </c>
    </row>
    <row r="1155" spans="1:2" x14ac:dyDescent="0.25">
      <c r="A1155" t="s">
        <v>334</v>
      </c>
      <c r="B1155">
        <v>81360</v>
      </c>
    </row>
    <row r="1156" spans="1:2" x14ac:dyDescent="0.25">
      <c r="A1156" t="s">
        <v>334</v>
      </c>
      <c r="B1156">
        <v>81360</v>
      </c>
    </row>
    <row r="1157" spans="1:2" x14ac:dyDescent="0.25">
      <c r="A1157" t="s">
        <v>334</v>
      </c>
      <c r="B1157">
        <v>81360</v>
      </c>
    </row>
    <row r="1158" spans="1:2" x14ac:dyDescent="0.25">
      <c r="A1158" t="s">
        <v>334</v>
      </c>
      <c r="B1158">
        <v>81360</v>
      </c>
    </row>
    <row r="1159" spans="1:2" x14ac:dyDescent="0.25">
      <c r="A1159" t="s">
        <v>334</v>
      </c>
      <c r="B1159">
        <v>81360</v>
      </c>
    </row>
    <row r="1160" spans="1:2" x14ac:dyDescent="0.25">
      <c r="A1160" t="s">
        <v>334</v>
      </c>
      <c r="B1160">
        <v>81360</v>
      </c>
    </row>
    <row r="1161" spans="1:2" x14ac:dyDescent="0.25">
      <c r="A1161" t="s">
        <v>334</v>
      </c>
      <c r="B1161">
        <v>81360</v>
      </c>
    </row>
    <row r="1162" spans="1:2" x14ac:dyDescent="0.25">
      <c r="A1162" t="s">
        <v>334</v>
      </c>
      <c r="B1162">
        <v>81360</v>
      </c>
    </row>
    <row r="1163" spans="1:2" x14ac:dyDescent="0.25">
      <c r="A1163" t="s">
        <v>334</v>
      </c>
      <c r="B1163">
        <v>81360</v>
      </c>
    </row>
    <row r="1164" spans="1:2" x14ac:dyDescent="0.25">
      <c r="A1164" t="s">
        <v>334</v>
      </c>
      <c r="B1164">
        <v>81360</v>
      </c>
    </row>
    <row r="1165" spans="1:2" x14ac:dyDescent="0.25">
      <c r="A1165" t="s">
        <v>334</v>
      </c>
      <c r="B1165">
        <v>81360</v>
      </c>
    </row>
    <row r="1166" spans="1:2" x14ac:dyDescent="0.25">
      <c r="A1166" t="s">
        <v>334</v>
      </c>
      <c r="B1166">
        <v>81360</v>
      </c>
    </row>
    <row r="1167" spans="1:2" x14ac:dyDescent="0.25">
      <c r="A1167" t="s">
        <v>334</v>
      </c>
      <c r="B1167">
        <v>81360</v>
      </c>
    </row>
    <row r="1168" spans="1:2" x14ac:dyDescent="0.25">
      <c r="A1168" t="s">
        <v>334</v>
      </c>
      <c r="B1168">
        <v>81360</v>
      </c>
    </row>
    <row r="1169" spans="1:2" x14ac:dyDescent="0.25">
      <c r="A1169" t="s">
        <v>334</v>
      </c>
      <c r="B1169">
        <v>81360</v>
      </c>
    </row>
    <row r="1170" spans="1:2" x14ac:dyDescent="0.25">
      <c r="A1170" t="s">
        <v>334</v>
      </c>
      <c r="B1170">
        <v>81360</v>
      </c>
    </row>
    <row r="1171" spans="1:2" x14ac:dyDescent="0.25">
      <c r="A1171" t="s">
        <v>334</v>
      </c>
      <c r="B1171">
        <v>81360</v>
      </c>
    </row>
    <row r="1172" spans="1:2" x14ac:dyDescent="0.25">
      <c r="A1172" t="s">
        <v>334</v>
      </c>
      <c r="B1172">
        <v>81360</v>
      </c>
    </row>
    <row r="1173" spans="1:2" x14ac:dyDescent="0.25">
      <c r="A1173" t="s">
        <v>334</v>
      </c>
      <c r="B1173">
        <v>81360</v>
      </c>
    </row>
    <row r="1174" spans="1:2" x14ac:dyDescent="0.25">
      <c r="A1174" t="s">
        <v>626</v>
      </c>
      <c r="B1174">
        <v>30150</v>
      </c>
    </row>
    <row r="1175" spans="1:2" x14ac:dyDescent="0.25">
      <c r="A1175" t="s">
        <v>626</v>
      </c>
      <c r="B1175">
        <v>30150</v>
      </c>
    </row>
    <row r="1176" spans="1:2" x14ac:dyDescent="0.25">
      <c r="A1176" t="s">
        <v>626</v>
      </c>
      <c r="B1176">
        <v>30150</v>
      </c>
    </row>
    <row r="1177" spans="1:2" x14ac:dyDescent="0.25">
      <c r="A1177" t="s">
        <v>626</v>
      </c>
      <c r="B1177">
        <v>30150</v>
      </c>
    </row>
    <row r="1178" spans="1:2" x14ac:dyDescent="0.25">
      <c r="A1178" t="s">
        <v>626</v>
      </c>
      <c r="B1178">
        <v>30150</v>
      </c>
    </row>
    <row r="1179" spans="1:2" x14ac:dyDescent="0.25">
      <c r="A1179" t="s">
        <v>626</v>
      </c>
      <c r="B1179">
        <v>30150</v>
      </c>
    </row>
    <row r="1180" spans="1:2" x14ac:dyDescent="0.25">
      <c r="A1180" t="s">
        <v>626</v>
      </c>
      <c r="B1180">
        <v>30150</v>
      </c>
    </row>
    <row r="1181" spans="1:2" x14ac:dyDescent="0.25">
      <c r="A1181" t="s">
        <v>626</v>
      </c>
      <c r="B1181">
        <v>30150</v>
      </c>
    </row>
    <row r="1182" spans="1:2" x14ac:dyDescent="0.25">
      <c r="A1182" t="s">
        <v>626</v>
      </c>
      <c r="B1182">
        <v>30150</v>
      </c>
    </row>
    <row r="1183" spans="1:2" x14ac:dyDescent="0.25">
      <c r="A1183" t="s">
        <v>626</v>
      </c>
      <c r="B1183">
        <v>30150</v>
      </c>
    </row>
    <row r="1184" spans="1:2" x14ac:dyDescent="0.25">
      <c r="A1184" t="s">
        <v>626</v>
      </c>
      <c r="B1184">
        <v>30150</v>
      </c>
    </row>
    <row r="1185" spans="1:2" x14ac:dyDescent="0.25">
      <c r="A1185" t="s">
        <v>626</v>
      </c>
      <c r="B1185">
        <v>30150</v>
      </c>
    </row>
    <row r="1186" spans="1:2" x14ac:dyDescent="0.25">
      <c r="A1186" t="s">
        <v>494</v>
      </c>
      <c r="B1186">
        <v>61515</v>
      </c>
    </row>
    <row r="1187" spans="1:2" x14ac:dyDescent="0.25">
      <c r="A1187" t="s">
        <v>494</v>
      </c>
      <c r="B1187">
        <v>61515</v>
      </c>
    </row>
    <row r="1188" spans="1:2" x14ac:dyDescent="0.25">
      <c r="A1188" t="s">
        <v>494</v>
      </c>
      <c r="B1188">
        <v>61515</v>
      </c>
    </row>
    <row r="1189" spans="1:2" x14ac:dyDescent="0.25">
      <c r="A1189" t="s">
        <v>494</v>
      </c>
      <c r="B1189">
        <v>61515</v>
      </c>
    </row>
    <row r="1190" spans="1:2" x14ac:dyDescent="0.25">
      <c r="A1190" t="s">
        <v>494</v>
      </c>
      <c r="B1190">
        <v>61515</v>
      </c>
    </row>
    <row r="1191" spans="1:2" x14ac:dyDescent="0.25">
      <c r="A1191" t="s">
        <v>494</v>
      </c>
      <c r="B1191">
        <v>61515</v>
      </c>
    </row>
    <row r="1192" spans="1:2" x14ac:dyDescent="0.25">
      <c r="A1192" t="s">
        <v>494</v>
      </c>
      <c r="B1192">
        <v>61515</v>
      </c>
    </row>
    <row r="1193" spans="1:2" x14ac:dyDescent="0.25">
      <c r="A1193" t="s">
        <v>494</v>
      </c>
      <c r="B1193">
        <v>61515</v>
      </c>
    </row>
    <row r="1194" spans="1:2" x14ac:dyDescent="0.25">
      <c r="A1194" t="s">
        <v>494</v>
      </c>
      <c r="B1194">
        <v>61515</v>
      </c>
    </row>
    <row r="1195" spans="1:2" x14ac:dyDescent="0.25">
      <c r="A1195" t="s">
        <v>494</v>
      </c>
      <c r="B1195">
        <v>61515</v>
      </c>
    </row>
    <row r="1196" spans="1:2" x14ac:dyDescent="0.25">
      <c r="A1196" t="s">
        <v>494</v>
      </c>
      <c r="B1196">
        <v>61515</v>
      </c>
    </row>
    <row r="1197" spans="1:2" x14ac:dyDescent="0.25">
      <c r="A1197" t="s">
        <v>494</v>
      </c>
      <c r="B1197">
        <v>61515</v>
      </c>
    </row>
    <row r="1198" spans="1:2" x14ac:dyDescent="0.25">
      <c r="A1198" t="s">
        <v>281</v>
      </c>
      <c r="B1198">
        <v>51500</v>
      </c>
    </row>
    <row r="1199" spans="1:2" x14ac:dyDescent="0.25">
      <c r="A1199" t="s">
        <v>281</v>
      </c>
      <c r="B1199">
        <v>51500</v>
      </c>
    </row>
    <row r="1200" spans="1:2" x14ac:dyDescent="0.25">
      <c r="A1200" t="s">
        <v>281</v>
      </c>
      <c r="B1200">
        <v>51500</v>
      </c>
    </row>
    <row r="1201" spans="1:2" x14ac:dyDescent="0.25">
      <c r="A1201" t="s">
        <v>281</v>
      </c>
      <c r="B1201">
        <v>51500</v>
      </c>
    </row>
    <row r="1202" spans="1:2" x14ac:dyDescent="0.25">
      <c r="A1202" t="s">
        <v>281</v>
      </c>
      <c r="B1202">
        <v>51500</v>
      </c>
    </row>
    <row r="1203" spans="1:2" x14ac:dyDescent="0.25">
      <c r="A1203" t="s">
        <v>281</v>
      </c>
      <c r="B1203">
        <v>51500</v>
      </c>
    </row>
    <row r="1204" spans="1:2" x14ac:dyDescent="0.25">
      <c r="A1204" t="s">
        <v>281</v>
      </c>
      <c r="B1204">
        <v>51500</v>
      </c>
    </row>
    <row r="1205" spans="1:2" x14ac:dyDescent="0.25">
      <c r="A1205" t="s">
        <v>281</v>
      </c>
      <c r="B1205">
        <v>51500</v>
      </c>
    </row>
    <row r="1206" spans="1:2" x14ac:dyDescent="0.25">
      <c r="A1206" t="s">
        <v>281</v>
      </c>
      <c r="B1206">
        <v>51500</v>
      </c>
    </row>
    <row r="1207" spans="1:2" x14ac:dyDescent="0.25">
      <c r="A1207" t="s">
        <v>281</v>
      </c>
      <c r="B1207">
        <v>51500</v>
      </c>
    </row>
    <row r="1208" spans="1:2" x14ac:dyDescent="0.25">
      <c r="A1208" t="s">
        <v>281</v>
      </c>
      <c r="B1208">
        <v>51500</v>
      </c>
    </row>
    <row r="1209" spans="1:2" x14ac:dyDescent="0.25">
      <c r="A1209" t="s">
        <v>281</v>
      </c>
      <c r="B1209">
        <v>51500</v>
      </c>
    </row>
    <row r="1210" spans="1:2" x14ac:dyDescent="0.25">
      <c r="A1210" t="s">
        <v>281</v>
      </c>
      <c r="B1210">
        <v>51500</v>
      </c>
    </row>
    <row r="1211" spans="1:2" x14ac:dyDescent="0.25">
      <c r="A1211" t="s">
        <v>281</v>
      </c>
      <c r="B1211">
        <v>51500</v>
      </c>
    </row>
    <row r="1212" spans="1:2" x14ac:dyDescent="0.25">
      <c r="A1212" t="s">
        <v>281</v>
      </c>
      <c r="B1212">
        <v>51500</v>
      </c>
    </row>
    <row r="1213" spans="1:2" x14ac:dyDescent="0.25">
      <c r="A1213" t="s">
        <v>281</v>
      </c>
      <c r="B1213">
        <v>51500</v>
      </c>
    </row>
    <row r="1214" spans="1:2" x14ac:dyDescent="0.25">
      <c r="A1214" t="s">
        <v>281</v>
      </c>
      <c r="B1214">
        <v>51500</v>
      </c>
    </row>
    <row r="1215" spans="1:2" x14ac:dyDescent="0.25">
      <c r="A1215" t="s">
        <v>281</v>
      </c>
      <c r="B1215">
        <v>51500</v>
      </c>
    </row>
    <row r="1216" spans="1:2" x14ac:dyDescent="0.25">
      <c r="A1216" t="s">
        <v>281</v>
      </c>
      <c r="B1216">
        <v>51500</v>
      </c>
    </row>
    <row r="1217" spans="1:2" x14ac:dyDescent="0.25">
      <c r="A1217" t="s">
        <v>281</v>
      </c>
      <c r="B1217">
        <v>51500</v>
      </c>
    </row>
    <row r="1218" spans="1:2" x14ac:dyDescent="0.25">
      <c r="A1218" t="s">
        <v>791</v>
      </c>
      <c r="B1218">
        <v>1013</v>
      </c>
    </row>
    <row r="1219" spans="1:2" x14ac:dyDescent="0.25">
      <c r="A1219" t="s">
        <v>791</v>
      </c>
      <c r="B1219">
        <v>1013</v>
      </c>
    </row>
    <row r="1220" spans="1:2" x14ac:dyDescent="0.25">
      <c r="A1220" t="s">
        <v>791</v>
      </c>
      <c r="B1220">
        <v>1013</v>
      </c>
    </row>
    <row r="1221" spans="1:2" x14ac:dyDescent="0.25">
      <c r="A1221" t="s">
        <v>791</v>
      </c>
      <c r="B1221">
        <v>1013</v>
      </c>
    </row>
    <row r="1222" spans="1:2" x14ac:dyDescent="0.25">
      <c r="A1222" t="s">
        <v>791</v>
      </c>
      <c r="B1222">
        <v>1013</v>
      </c>
    </row>
    <row r="1223" spans="1:2" x14ac:dyDescent="0.25">
      <c r="A1223" t="s">
        <v>791</v>
      </c>
      <c r="B1223">
        <v>1013</v>
      </c>
    </row>
    <row r="1224" spans="1:2" x14ac:dyDescent="0.25">
      <c r="A1224" t="s">
        <v>791</v>
      </c>
      <c r="B1224">
        <v>1013</v>
      </c>
    </row>
    <row r="1225" spans="1:2" x14ac:dyDescent="0.25">
      <c r="A1225" t="s">
        <v>791</v>
      </c>
      <c r="B1225">
        <v>1013</v>
      </c>
    </row>
    <row r="1226" spans="1:2" x14ac:dyDescent="0.25">
      <c r="A1226" t="s">
        <v>791</v>
      </c>
      <c r="B1226">
        <v>1013</v>
      </c>
    </row>
    <row r="1227" spans="1:2" x14ac:dyDescent="0.25">
      <c r="A1227" t="s">
        <v>791</v>
      </c>
      <c r="B1227">
        <v>1013</v>
      </c>
    </row>
    <row r="1228" spans="1:2" x14ac:dyDescent="0.25">
      <c r="A1228" t="s">
        <v>791</v>
      </c>
      <c r="B1228">
        <v>1013</v>
      </c>
    </row>
    <row r="1229" spans="1:2" x14ac:dyDescent="0.25">
      <c r="A1229" t="s">
        <v>814</v>
      </c>
      <c r="B1229">
        <v>1119</v>
      </c>
    </row>
    <row r="1230" spans="1:2" x14ac:dyDescent="0.25">
      <c r="A1230" t="s">
        <v>814</v>
      </c>
      <c r="B1230">
        <v>1119</v>
      </c>
    </row>
    <row r="1231" spans="1:2" x14ac:dyDescent="0.25">
      <c r="A1231" t="s">
        <v>814</v>
      </c>
      <c r="B1231">
        <v>1119</v>
      </c>
    </row>
    <row r="1232" spans="1:2" x14ac:dyDescent="0.25">
      <c r="A1232" t="s">
        <v>814</v>
      </c>
      <c r="B1232">
        <v>1119</v>
      </c>
    </row>
    <row r="1233" spans="1:2" x14ac:dyDescent="0.25">
      <c r="A1233" t="s">
        <v>814</v>
      </c>
      <c r="B1233">
        <v>1119</v>
      </c>
    </row>
    <row r="1234" spans="1:2" x14ac:dyDescent="0.25">
      <c r="A1234" t="s">
        <v>814</v>
      </c>
      <c r="B1234">
        <v>1119</v>
      </c>
    </row>
    <row r="1235" spans="1:2" x14ac:dyDescent="0.25">
      <c r="A1235" t="s">
        <v>814</v>
      </c>
      <c r="B1235">
        <v>1119</v>
      </c>
    </row>
    <row r="1236" spans="1:2" x14ac:dyDescent="0.25">
      <c r="A1236" t="s">
        <v>814</v>
      </c>
      <c r="B1236">
        <v>1119</v>
      </c>
    </row>
    <row r="1237" spans="1:2" x14ac:dyDescent="0.25">
      <c r="A1237" t="s">
        <v>814</v>
      </c>
      <c r="B1237">
        <v>1119</v>
      </c>
    </row>
    <row r="1238" spans="1:2" x14ac:dyDescent="0.25">
      <c r="A1238" t="s">
        <v>814</v>
      </c>
      <c r="B1238">
        <v>1119</v>
      </c>
    </row>
    <row r="1239" spans="1:2" x14ac:dyDescent="0.25">
      <c r="A1239" t="s">
        <v>814</v>
      </c>
      <c r="B1239">
        <v>1119</v>
      </c>
    </row>
    <row r="1240" spans="1:2" x14ac:dyDescent="0.25">
      <c r="A1240" t="s">
        <v>334</v>
      </c>
      <c r="B1240">
        <v>80179</v>
      </c>
    </row>
    <row r="1241" spans="1:2" x14ac:dyDescent="0.25">
      <c r="A1241" t="s">
        <v>334</v>
      </c>
      <c r="B1241">
        <v>80179</v>
      </c>
    </row>
    <row r="1242" spans="1:2" x14ac:dyDescent="0.25">
      <c r="A1242" t="s">
        <v>334</v>
      </c>
      <c r="B1242">
        <v>80179</v>
      </c>
    </row>
    <row r="1243" spans="1:2" x14ac:dyDescent="0.25">
      <c r="A1243" t="s">
        <v>334</v>
      </c>
      <c r="B1243">
        <v>80179</v>
      </c>
    </row>
    <row r="1244" spans="1:2" x14ac:dyDescent="0.25">
      <c r="A1244" t="s">
        <v>334</v>
      </c>
      <c r="B1244">
        <v>80179</v>
      </c>
    </row>
    <row r="1245" spans="1:2" x14ac:dyDescent="0.25">
      <c r="A1245" t="s">
        <v>334</v>
      </c>
      <c r="B1245">
        <v>80179</v>
      </c>
    </row>
    <row r="1246" spans="1:2" x14ac:dyDescent="0.25">
      <c r="A1246" t="s">
        <v>334</v>
      </c>
      <c r="B1246">
        <v>80179</v>
      </c>
    </row>
    <row r="1247" spans="1:2" x14ac:dyDescent="0.25">
      <c r="A1247" t="s">
        <v>334</v>
      </c>
      <c r="B1247">
        <v>80179</v>
      </c>
    </row>
    <row r="1248" spans="1:2" x14ac:dyDescent="0.25">
      <c r="A1248" t="s">
        <v>334</v>
      </c>
      <c r="B1248">
        <v>80179</v>
      </c>
    </row>
    <row r="1249" spans="1:2" x14ac:dyDescent="0.25">
      <c r="A1249" t="s">
        <v>334</v>
      </c>
      <c r="B1249">
        <v>80179</v>
      </c>
    </row>
    <row r="1250" spans="1:2" x14ac:dyDescent="0.25">
      <c r="A1250" t="s">
        <v>334</v>
      </c>
      <c r="B1250">
        <v>80179</v>
      </c>
    </row>
    <row r="1251" spans="1:2" x14ac:dyDescent="0.25">
      <c r="A1251" t="s">
        <v>334</v>
      </c>
      <c r="B1251">
        <v>80179</v>
      </c>
    </row>
    <row r="1252" spans="1:2" x14ac:dyDescent="0.25">
      <c r="A1252" t="s">
        <v>334</v>
      </c>
      <c r="B1252">
        <v>80179</v>
      </c>
    </row>
    <row r="1253" spans="1:2" x14ac:dyDescent="0.25">
      <c r="A1253" t="s">
        <v>334</v>
      </c>
      <c r="B1253">
        <v>80179</v>
      </c>
    </row>
    <row r="1254" spans="1:2" x14ac:dyDescent="0.25">
      <c r="A1254" t="s">
        <v>334</v>
      </c>
      <c r="B1254">
        <v>80179</v>
      </c>
    </row>
    <row r="1255" spans="1:2" x14ac:dyDescent="0.25">
      <c r="A1255" t="s">
        <v>334</v>
      </c>
      <c r="B1255">
        <v>80179</v>
      </c>
    </row>
    <row r="1256" spans="1:2" x14ac:dyDescent="0.25">
      <c r="A1256" t="s">
        <v>334</v>
      </c>
      <c r="B1256">
        <v>80179</v>
      </c>
    </row>
    <row r="1257" spans="1:2" x14ac:dyDescent="0.25">
      <c r="A1257" t="s">
        <v>334</v>
      </c>
      <c r="B1257">
        <v>80179</v>
      </c>
    </row>
    <row r="1258" spans="1:2" x14ac:dyDescent="0.25">
      <c r="A1258" t="s">
        <v>334</v>
      </c>
      <c r="B1258">
        <v>80179</v>
      </c>
    </row>
    <row r="1259" spans="1:2" x14ac:dyDescent="0.25">
      <c r="A1259" t="s">
        <v>334</v>
      </c>
      <c r="B1259">
        <v>80179</v>
      </c>
    </row>
    <row r="1260" spans="1:2" x14ac:dyDescent="0.25">
      <c r="A1260" t="s">
        <v>334</v>
      </c>
      <c r="B1260">
        <v>80179</v>
      </c>
    </row>
    <row r="1261" spans="1:2" x14ac:dyDescent="0.25">
      <c r="A1261" t="s">
        <v>334</v>
      </c>
      <c r="B1261">
        <v>80179</v>
      </c>
    </row>
    <row r="1262" spans="1:2" x14ac:dyDescent="0.25">
      <c r="A1262" t="s">
        <v>334</v>
      </c>
      <c r="B1262">
        <v>80179</v>
      </c>
    </row>
    <row r="1263" spans="1:2" x14ac:dyDescent="0.25">
      <c r="A1263" t="s">
        <v>334</v>
      </c>
      <c r="B1263">
        <v>80179</v>
      </c>
    </row>
    <row r="1264" spans="1:2" x14ac:dyDescent="0.25">
      <c r="A1264" t="s">
        <v>334</v>
      </c>
      <c r="B1264">
        <v>80179</v>
      </c>
    </row>
    <row r="1265" spans="1:2" x14ac:dyDescent="0.25">
      <c r="A1265" t="s">
        <v>334</v>
      </c>
      <c r="B1265">
        <v>80179</v>
      </c>
    </row>
    <row r="1266" spans="1:2" x14ac:dyDescent="0.25">
      <c r="A1266" t="s">
        <v>822</v>
      </c>
      <c r="B1266">
        <v>26541</v>
      </c>
    </row>
    <row r="1267" spans="1:2" x14ac:dyDescent="0.25">
      <c r="A1267" t="s">
        <v>822</v>
      </c>
      <c r="B1267">
        <v>26541</v>
      </c>
    </row>
    <row r="1268" spans="1:2" x14ac:dyDescent="0.25">
      <c r="A1268" t="s">
        <v>822</v>
      </c>
      <c r="B1268">
        <v>26541</v>
      </c>
    </row>
    <row r="1269" spans="1:2" x14ac:dyDescent="0.25">
      <c r="A1269" t="s">
        <v>822</v>
      </c>
      <c r="B1269">
        <v>26541</v>
      </c>
    </row>
    <row r="1270" spans="1:2" x14ac:dyDescent="0.25">
      <c r="A1270" t="s">
        <v>822</v>
      </c>
      <c r="B1270">
        <v>26541</v>
      </c>
    </row>
    <row r="1271" spans="1:2" x14ac:dyDescent="0.25">
      <c r="A1271" t="s">
        <v>822</v>
      </c>
      <c r="B1271">
        <v>26541</v>
      </c>
    </row>
    <row r="1272" spans="1:2" x14ac:dyDescent="0.25">
      <c r="A1272" t="s">
        <v>822</v>
      </c>
      <c r="B1272">
        <v>26541</v>
      </c>
    </row>
    <row r="1273" spans="1:2" x14ac:dyDescent="0.25">
      <c r="A1273" t="s">
        <v>822</v>
      </c>
      <c r="B1273">
        <v>26541</v>
      </c>
    </row>
    <row r="1274" spans="1:2" x14ac:dyDescent="0.25">
      <c r="A1274" t="s">
        <v>822</v>
      </c>
      <c r="B1274">
        <v>26541</v>
      </c>
    </row>
    <row r="1275" spans="1:2" x14ac:dyDescent="0.25">
      <c r="A1275" t="s">
        <v>822</v>
      </c>
      <c r="B1275">
        <v>26541</v>
      </c>
    </row>
    <row r="1276" spans="1:2" x14ac:dyDescent="0.25">
      <c r="A1276" t="s">
        <v>822</v>
      </c>
      <c r="B1276">
        <v>26541</v>
      </c>
    </row>
    <row r="1277" spans="1:2" x14ac:dyDescent="0.25">
      <c r="A1277" t="s">
        <v>822</v>
      </c>
      <c r="B1277">
        <v>26541</v>
      </c>
    </row>
    <row r="1278" spans="1:2" x14ac:dyDescent="0.25">
      <c r="A1278" t="s">
        <v>822</v>
      </c>
      <c r="B1278">
        <v>26541</v>
      </c>
    </row>
    <row r="1279" spans="1:2" x14ac:dyDescent="0.25">
      <c r="A1279" t="s">
        <v>826</v>
      </c>
      <c r="B1279">
        <v>1808</v>
      </c>
    </row>
    <row r="1280" spans="1:2" x14ac:dyDescent="0.25">
      <c r="A1280" t="s">
        <v>826</v>
      </c>
      <c r="B1280">
        <v>1808</v>
      </c>
    </row>
    <row r="1281" spans="1:2" x14ac:dyDescent="0.25">
      <c r="A1281" t="s">
        <v>826</v>
      </c>
      <c r="B1281">
        <v>1808</v>
      </c>
    </row>
    <row r="1282" spans="1:2" x14ac:dyDescent="0.25">
      <c r="A1282" t="s">
        <v>826</v>
      </c>
      <c r="B1282">
        <v>1808</v>
      </c>
    </row>
    <row r="1283" spans="1:2" x14ac:dyDescent="0.25">
      <c r="A1283" t="s">
        <v>826</v>
      </c>
      <c r="B1283">
        <v>1808</v>
      </c>
    </row>
    <row r="1284" spans="1:2" x14ac:dyDescent="0.25">
      <c r="A1284" t="s">
        <v>826</v>
      </c>
      <c r="B1284">
        <v>1808</v>
      </c>
    </row>
    <row r="1285" spans="1:2" x14ac:dyDescent="0.25">
      <c r="A1285" t="s">
        <v>826</v>
      </c>
      <c r="B1285">
        <v>1808</v>
      </c>
    </row>
    <row r="1286" spans="1:2" x14ac:dyDescent="0.25">
      <c r="A1286" t="s">
        <v>826</v>
      </c>
      <c r="B1286">
        <v>1808</v>
      </c>
    </row>
    <row r="1287" spans="1:2" x14ac:dyDescent="0.25">
      <c r="A1287" t="s">
        <v>826</v>
      </c>
      <c r="B1287">
        <v>1808</v>
      </c>
    </row>
    <row r="1288" spans="1:2" x14ac:dyDescent="0.25">
      <c r="A1288" t="s">
        <v>826</v>
      </c>
      <c r="B1288">
        <v>1808</v>
      </c>
    </row>
    <row r="1289" spans="1:2" x14ac:dyDescent="0.25">
      <c r="A1289" t="s">
        <v>826</v>
      </c>
      <c r="B1289">
        <v>1808</v>
      </c>
    </row>
    <row r="1290" spans="1:2" x14ac:dyDescent="0.25">
      <c r="A1290" t="s">
        <v>826</v>
      </c>
      <c r="B1290">
        <v>1808</v>
      </c>
    </row>
    <row r="1291" spans="1:2" x14ac:dyDescent="0.25">
      <c r="A1291" t="s">
        <v>826</v>
      </c>
      <c r="B1291">
        <v>1808</v>
      </c>
    </row>
    <row r="1292" spans="1:2" x14ac:dyDescent="0.25">
      <c r="A1292" t="s">
        <v>826</v>
      </c>
      <c r="B1292">
        <v>1808</v>
      </c>
    </row>
    <row r="1293" spans="1:2" x14ac:dyDescent="0.25">
      <c r="A1293" t="s">
        <v>826</v>
      </c>
      <c r="B1293">
        <v>1808</v>
      </c>
    </row>
    <row r="1294" spans="1:2" x14ac:dyDescent="0.25">
      <c r="A1294" t="s">
        <v>826</v>
      </c>
      <c r="B1294">
        <v>1808</v>
      </c>
    </row>
    <row r="1295" spans="1:2" x14ac:dyDescent="0.25">
      <c r="A1295" t="s">
        <v>826</v>
      </c>
      <c r="B1295">
        <v>1808</v>
      </c>
    </row>
    <row r="1296" spans="1:2" x14ac:dyDescent="0.25">
      <c r="A1296" t="s">
        <v>826</v>
      </c>
      <c r="B1296">
        <v>1808</v>
      </c>
    </row>
    <row r="1297" spans="1:2" x14ac:dyDescent="0.25">
      <c r="A1297" t="s">
        <v>826</v>
      </c>
      <c r="B1297">
        <v>1808</v>
      </c>
    </row>
    <row r="1298" spans="1:2" x14ac:dyDescent="0.25">
      <c r="A1298" t="s">
        <v>826</v>
      </c>
      <c r="B1298">
        <v>1808</v>
      </c>
    </row>
    <row r="1299" spans="1:2" x14ac:dyDescent="0.25">
      <c r="A1299" t="s">
        <v>826</v>
      </c>
      <c r="B1299">
        <v>1808</v>
      </c>
    </row>
    <row r="1300" spans="1:2" x14ac:dyDescent="0.25">
      <c r="A1300" t="s">
        <v>826</v>
      </c>
      <c r="B1300">
        <v>1808</v>
      </c>
    </row>
    <row r="1301" spans="1:2" x14ac:dyDescent="0.25">
      <c r="A1301" t="s">
        <v>826</v>
      </c>
      <c r="B1301">
        <v>1808</v>
      </c>
    </row>
    <row r="1302" spans="1:2" x14ac:dyDescent="0.25">
      <c r="A1302" t="s">
        <v>826</v>
      </c>
      <c r="B1302">
        <v>1808</v>
      </c>
    </row>
    <row r="1303" spans="1:2" x14ac:dyDescent="0.25">
      <c r="A1303" t="s">
        <v>826</v>
      </c>
      <c r="B1303">
        <v>1808</v>
      </c>
    </row>
    <row r="1304" spans="1:2" x14ac:dyDescent="0.25">
      <c r="A1304" t="s">
        <v>826</v>
      </c>
      <c r="B1304">
        <v>1808</v>
      </c>
    </row>
    <row r="1305" spans="1:2" x14ac:dyDescent="0.25">
      <c r="A1305" t="s">
        <v>826</v>
      </c>
      <c r="B1305">
        <v>1808</v>
      </c>
    </row>
    <row r="1306" spans="1:2" x14ac:dyDescent="0.25">
      <c r="A1306" t="s">
        <v>826</v>
      </c>
      <c r="B1306">
        <v>1808</v>
      </c>
    </row>
    <row r="1307" spans="1:2" x14ac:dyDescent="0.25">
      <c r="A1307" t="s">
        <v>826</v>
      </c>
      <c r="B1307">
        <v>1808</v>
      </c>
    </row>
    <row r="1308" spans="1:2" x14ac:dyDescent="0.25">
      <c r="A1308" t="s">
        <v>826</v>
      </c>
      <c r="B1308">
        <v>1808</v>
      </c>
    </row>
    <row r="1309" spans="1:2" x14ac:dyDescent="0.25">
      <c r="A1309" t="s">
        <v>826</v>
      </c>
      <c r="B1309">
        <v>1808</v>
      </c>
    </row>
    <row r="1310" spans="1:2" x14ac:dyDescent="0.25">
      <c r="A1310" t="s">
        <v>826</v>
      </c>
      <c r="B1310">
        <v>1808</v>
      </c>
    </row>
    <row r="1311" spans="1:2" x14ac:dyDescent="0.25">
      <c r="A1311" t="s">
        <v>826</v>
      </c>
      <c r="B1311">
        <v>1808</v>
      </c>
    </row>
    <row r="1312" spans="1:2" x14ac:dyDescent="0.25">
      <c r="A1312" t="s">
        <v>826</v>
      </c>
      <c r="B1312">
        <v>1808</v>
      </c>
    </row>
    <row r="1313" spans="1:2" x14ac:dyDescent="0.25">
      <c r="A1313" t="s">
        <v>494</v>
      </c>
      <c r="B1313">
        <v>61761</v>
      </c>
    </row>
    <row r="1314" spans="1:2" x14ac:dyDescent="0.25">
      <c r="A1314" t="s">
        <v>494</v>
      </c>
      <c r="B1314">
        <v>61761</v>
      </c>
    </row>
    <row r="1315" spans="1:2" x14ac:dyDescent="0.25">
      <c r="A1315" t="s">
        <v>494</v>
      </c>
      <c r="B1315">
        <v>61761</v>
      </c>
    </row>
    <row r="1316" spans="1:2" x14ac:dyDescent="0.25">
      <c r="A1316" t="s">
        <v>494</v>
      </c>
      <c r="B1316">
        <v>61761</v>
      </c>
    </row>
    <row r="1317" spans="1:2" x14ac:dyDescent="0.25">
      <c r="A1317" t="s">
        <v>494</v>
      </c>
      <c r="B1317">
        <v>61761</v>
      </c>
    </row>
    <row r="1318" spans="1:2" x14ac:dyDescent="0.25">
      <c r="A1318" t="s">
        <v>494</v>
      </c>
      <c r="B1318">
        <v>61761</v>
      </c>
    </row>
    <row r="1319" spans="1:2" x14ac:dyDescent="0.25">
      <c r="A1319" t="s">
        <v>494</v>
      </c>
      <c r="B1319">
        <v>61761</v>
      </c>
    </row>
    <row r="1320" spans="1:2" x14ac:dyDescent="0.25">
      <c r="A1320" t="s">
        <v>494</v>
      </c>
      <c r="B1320">
        <v>61761</v>
      </c>
    </row>
    <row r="1321" spans="1:2" x14ac:dyDescent="0.25">
      <c r="A1321" t="s">
        <v>494</v>
      </c>
      <c r="B1321">
        <v>61761</v>
      </c>
    </row>
    <row r="1322" spans="1:2" x14ac:dyDescent="0.25">
      <c r="A1322" t="s">
        <v>494</v>
      </c>
      <c r="B1322">
        <v>61761</v>
      </c>
    </row>
    <row r="1323" spans="1:2" x14ac:dyDescent="0.25">
      <c r="A1323" t="s">
        <v>494</v>
      </c>
      <c r="B1323">
        <v>61761</v>
      </c>
    </row>
    <row r="1324" spans="1:2" x14ac:dyDescent="0.25">
      <c r="A1324" t="s">
        <v>494</v>
      </c>
      <c r="B1324">
        <v>61761</v>
      </c>
    </row>
    <row r="1325" spans="1:2" x14ac:dyDescent="0.25">
      <c r="A1325" t="s">
        <v>855</v>
      </c>
      <c r="B1325">
        <v>14952</v>
      </c>
    </row>
    <row r="1326" spans="1:2" x14ac:dyDescent="0.25">
      <c r="A1326" t="s">
        <v>855</v>
      </c>
      <c r="B1326">
        <v>14952</v>
      </c>
    </row>
    <row r="1327" spans="1:2" x14ac:dyDescent="0.25">
      <c r="A1327" t="s">
        <v>855</v>
      </c>
      <c r="B1327">
        <v>14952</v>
      </c>
    </row>
    <row r="1328" spans="1:2" x14ac:dyDescent="0.25">
      <c r="A1328" t="s">
        <v>855</v>
      </c>
      <c r="B1328">
        <v>14952</v>
      </c>
    </row>
    <row r="1329" spans="1:2" x14ac:dyDescent="0.25">
      <c r="A1329" t="s">
        <v>855</v>
      </c>
      <c r="B1329">
        <v>14952</v>
      </c>
    </row>
    <row r="1330" spans="1:2" x14ac:dyDescent="0.25">
      <c r="A1330" t="s">
        <v>855</v>
      </c>
      <c r="B1330">
        <v>14952</v>
      </c>
    </row>
    <row r="1331" spans="1:2" x14ac:dyDescent="0.25">
      <c r="A1331" t="s">
        <v>855</v>
      </c>
      <c r="B1331">
        <v>14952</v>
      </c>
    </row>
    <row r="1332" spans="1:2" x14ac:dyDescent="0.25">
      <c r="A1332" t="s">
        <v>855</v>
      </c>
      <c r="B1332">
        <v>14952</v>
      </c>
    </row>
    <row r="1333" spans="1:2" x14ac:dyDescent="0.25">
      <c r="A1333" t="s">
        <v>855</v>
      </c>
      <c r="B1333">
        <v>14952</v>
      </c>
    </row>
    <row r="1334" spans="1:2" x14ac:dyDescent="0.25">
      <c r="A1334" t="s">
        <v>855</v>
      </c>
      <c r="B1334">
        <v>14952</v>
      </c>
    </row>
    <row r="1335" spans="1:2" x14ac:dyDescent="0.25">
      <c r="A1335" t="s">
        <v>855</v>
      </c>
      <c r="B1335">
        <v>14952</v>
      </c>
    </row>
    <row r="1336" spans="1:2" x14ac:dyDescent="0.25">
      <c r="A1336" t="s">
        <v>855</v>
      </c>
      <c r="B1336">
        <v>14952</v>
      </c>
    </row>
    <row r="1337" spans="1:2" x14ac:dyDescent="0.25">
      <c r="A1337" t="s">
        <v>855</v>
      </c>
      <c r="B1337">
        <v>14952</v>
      </c>
    </row>
    <row r="1338" spans="1:2" x14ac:dyDescent="0.25">
      <c r="A1338" t="s">
        <v>855</v>
      </c>
      <c r="B1338">
        <v>14952</v>
      </c>
    </row>
    <row r="1339" spans="1:2" x14ac:dyDescent="0.25">
      <c r="A1339" t="s">
        <v>855</v>
      </c>
      <c r="B1339">
        <v>14952</v>
      </c>
    </row>
    <row r="1340" spans="1:2" x14ac:dyDescent="0.25">
      <c r="A1340" t="s">
        <v>855</v>
      </c>
      <c r="B1340">
        <v>14952</v>
      </c>
    </row>
    <row r="1341" spans="1:2" x14ac:dyDescent="0.25">
      <c r="A1341" t="s">
        <v>855</v>
      </c>
      <c r="B1341">
        <v>14952</v>
      </c>
    </row>
    <row r="1342" spans="1:2" x14ac:dyDescent="0.25">
      <c r="A1342" t="s">
        <v>706</v>
      </c>
      <c r="B1342">
        <v>45100</v>
      </c>
    </row>
    <row r="1343" spans="1:2" x14ac:dyDescent="0.25">
      <c r="A1343" t="s">
        <v>706</v>
      </c>
      <c r="B1343">
        <v>45100</v>
      </c>
    </row>
    <row r="1344" spans="1:2" x14ac:dyDescent="0.25">
      <c r="A1344" t="s">
        <v>706</v>
      </c>
      <c r="B1344">
        <v>45100</v>
      </c>
    </row>
    <row r="1345" spans="1:2" x14ac:dyDescent="0.25">
      <c r="A1345" t="s">
        <v>706</v>
      </c>
      <c r="B1345">
        <v>45100</v>
      </c>
    </row>
    <row r="1346" spans="1:2" x14ac:dyDescent="0.25">
      <c r="A1346" t="s">
        <v>706</v>
      </c>
      <c r="B1346">
        <v>45100</v>
      </c>
    </row>
    <row r="1347" spans="1:2" x14ac:dyDescent="0.25">
      <c r="A1347" t="s">
        <v>706</v>
      </c>
      <c r="B1347">
        <v>45100</v>
      </c>
    </row>
    <row r="1348" spans="1:2" x14ac:dyDescent="0.25">
      <c r="A1348" t="s">
        <v>706</v>
      </c>
      <c r="B1348">
        <v>45100</v>
      </c>
    </row>
    <row r="1349" spans="1:2" x14ac:dyDescent="0.25">
      <c r="A1349" t="s">
        <v>706</v>
      </c>
      <c r="B1349">
        <v>45100</v>
      </c>
    </row>
    <row r="1350" spans="1:2" x14ac:dyDescent="0.25">
      <c r="A1350" t="s">
        <v>826</v>
      </c>
      <c r="B1350">
        <v>2843</v>
      </c>
    </row>
    <row r="1351" spans="1:2" x14ac:dyDescent="0.25">
      <c r="A1351" t="s">
        <v>826</v>
      </c>
      <c r="B1351">
        <v>2843</v>
      </c>
    </row>
    <row r="1352" spans="1:2" x14ac:dyDescent="0.25">
      <c r="A1352" t="s">
        <v>826</v>
      </c>
      <c r="B1352">
        <v>2843</v>
      </c>
    </row>
    <row r="1353" spans="1:2" x14ac:dyDescent="0.25">
      <c r="A1353" t="s">
        <v>826</v>
      </c>
      <c r="B1353">
        <v>2843</v>
      </c>
    </row>
    <row r="1354" spans="1:2" x14ac:dyDescent="0.25">
      <c r="A1354" t="s">
        <v>826</v>
      </c>
      <c r="B1354">
        <v>2843</v>
      </c>
    </row>
    <row r="1355" spans="1:2" x14ac:dyDescent="0.25">
      <c r="A1355" t="s">
        <v>826</v>
      </c>
      <c r="B1355">
        <v>2843</v>
      </c>
    </row>
    <row r="1356" spans="1:2" x14ac:dyDescent="0.25">
      <c r="A1356" t="s">
        <v>826</v>
      </c>
      <c r="B1356">
        <v>2843</v>
      </c>
    </row>
    <row r="1357" spans="1:2" x14ac:dyDescent="0.25">
      <c r="A1357" t="s">
        <v>826</v>
      </c>
      <c r="B1357">
        <v>2843</v>
      </c>
    </row>
    <row r="1358" spans="1:2" x14ac:dyDescent="0.25">
      <c r="A1358" t="s">
        <v>826</v>
      </c>
      <c r="B1358">
        <v>2843</v>
      </c>
    </row>
    <row r="1359" spans="1:2" x14ac:dyDescent="0.25">
      <c r="A1359" t="s">
        <v>826</v>
      </c>
      <c r="B1359">
        <v>2843</v>
      </c>
    </row>
    <row r="1360" spans="1:2" x14ac:dyDescent="0.25">
      <c r="A1360" t="s">
        <v>826</v>
      </c>
      <c r="B1360">
        <v>2843</v>
      </c>
    </row>
    <row r="1361" spans="1:2" x14ac:dyDescent="0.25">
      <c r="A1361" t="s">
        <v>826</v>
      </c>
      <c r="B1361">
        <v>2843</v>
      </c>
    </row>
    <row r="1362" spans="1:2" x14ac:dyDescent="0.25">
      <c r="A1362" t="s">
        <v>826</v>
      </c>
      <c r="B1362">
        <v>2843</v>
      </c>
    </row>
    <row r="1363" spans="1:2" x14ac:dyDescent="0.25">
      <c r="A1363" t="s">
        <v>826</v>
      </c>
      <c r="B1363">
        <v>2843</v>
      </c>
    </row>
    <row r="1364" spans="1:2" x14ac:dyDescent="0.25">
      <c r="A1364" t="s">
        <v>826</v>
      </c>
      <c r="B1364">
        <v>2843</v>
      </c>
    </row>
    <row r="1365" spans="1:2" x14ac:dyDescent="0.25">
      <c r="A1365" t="s">
        <v>826</v>
      </c>
      <c r="B1365">
        <v>2843</v>
      </c>
    </row>
    <row r="1366" spans="1:2" x14ac:dyDescent="0.25">
      <c r="A1366" t="s">
        <v>826</v>
      </c>
      <c r="B1366">
        <v>2843</v>
      </c>
    </row>
    <row r="1367" spans="1:2" x14ac:dyDescent="0.25">
      <c r="A1367" t="s">
        <v>826</v>
      </c>
      <c r="B1367">
        <v>2843</v>
      </c>
    </row>
    <row r="1368" spans="1:2" x14ac:dyDescent="0.25">
      <c r="A1368" t="s">
        <v>826</v>
      </c>
      <c r="B1368">
        <v>2843</v>
      </c>
    </row>
    <row r="1369" spans="1:2" x14ac:dyDescent="0.25">
      <c r="A1369" t="s">
        <v>826</v>
      </c>
      <c r="B1369">
        <v>2843</v>
      </c>
    </row>
    <row r="1370" spans="1:2" x14ac:dyDescent="0.25">
      <c r="A1370" t="s">
        <v>826</v>
      </c>
      <c r="B1370">
        <v>2843</v>
      </c>
    </row>
    <row r="1371" spans="1:2" x14ac:dyDescent="0.25">
      <c r="A1371" t="s">
        <v>826</v>
      </c>
      <c r="B1371">
        <v>2843</v>
      </c>
    </row>
    <row r="1372" spans="1:2" x14ac:dyDescent="0.25">
      <c r="A1372" t="s">
        <v>826</v>
      </c>
      <c r="B1372">
        <v>2843</v>
      </c>
    </row>
    <row r="1373" spans="1:2" x14ac:dyDescent="0.25">
      <c r="A1373" t="s">
        <v>826</v>
      </c>
      <c r="B1373">
        <v>2843</v>
      </c>
    </row>
    <row r="1374" spans="1:2" x14ac:dyDescent="0.25">
      <c r="A1374" t="s">
        <v>826</v>
      </c>
      <c r="B1374">
        <v>2843</v>
      </c>
    </row>
    <row r="1375" spans="1:2" x14ac:dyDescent="0.25">
      <c r="A1375" t="s">
        <v>826</v>
      </c>
      <c r="B1375">
        <v>2843</v>
      </c>
    </row>
    <row r="1376" spans="1:2" x14ac:dyDescent="0.25">
      <c r="A1376" t="s">
        <v>826</v>
      </c>
      <c r="B1376">
        <v>2843</v>
      </c>
    </row>
    <row r="1377" spans="1:2" x14ac:dyDescent="0.25">
      <c r="A1377" t="s">
        <v>826</v>
      </c>
      <c r="B1377">
        <v>2843</v>
      </c>
    </row>
    <row r="1378" spans="1:2" x14ac:dyDescent="0.25">
      <c r="A1378" t="s">
        <v>228</v>
      </c>
      <c r="B1378">
        <v>32976</v>
      </c>
    </row>
    <row r="1379" spans="1:2" x14ac:dyDescent="0.25">
      <c r="A1379" t="s">
        <v>228</v>
      </c>
      <c r="B1379">
        <v>32976</v>
      </c>
    </row>
    <row r="1380" spans="1:2" x14ac:dyDescent="0.25">
      <c r="A1380" t="s">
        <v>228</v>
      </c>
      <c r="B1380">
        <v>32976</v>
      </c>
    </row>
    <row r="1381" spans="1:2" x14ac:dyDescent="0.25">
      <c r="A1381" t="s">
        <v>228</v>
      </c>
      <c r="B1381">
        <v>32976</v>
      </c>
    </row>
    <row r="1382" spans="1:2" x14ac:dyDescent="0.25">
      <c r="A1382" t="s">
        <v>228</v>
      </c>
      <c r="B1382">
        <v>32976</v>
      </c>
    </row>
    <row r="1383" spans="1:2" x14ac:dyDescent="0.25">
      <c r="A1383" t="s">
        <v>228</v>
      </c>
      <c r="B1383">
        <v>32976</v>
      </c>
    </row>
    <row r="1384" spans="1:2" x14ac:dyDescent="0.25">
      <c r="A1384" t="s">
        <v>228</v>
      </c>
      <c r="B1384">
        <v>32976</v>
      </c>
    </row>
    <row r="1385" spans="1:2" x14ac:dyDescent="0.25">
      <c r="A1385" t="s">
        <v>228</v>
      </c>
      <c r="B1385">
        <v>32976</v>
      </c>
    </row>
    <row r="1386" spans="1:2" x14ac:dyDescent="0.25">
      <c r="A1386" t="s">
        <v>228</v>
      </c>
      <c r="B1386">
        <v>32976</v>
      </c>
    </row>
    <row r="1387" spans="1:2" x14ac:dyDescent="0.25">
      <c r="A1387" t="s">
        <v>228</v>
      </c>
      <c r="B1387">
        <v>32976</v>
      </c>
    </row>
    <row r="1388" spans="1:2" x14ac:dyDescent="0.25">
      <c r="A1388" t="s">
        <v>228</v>
      </c>
      <c r="B1388">
        <v>32976</v>
      </c>
    </row>
    <row r="1389" spans="1:2" x14ac:dyDescent="0.25">
      <c r="A1389" t="s">
        <v>228</v>
      </c>
      <c r="B1389">
        <v>32976</v>
      </c>
    </row>
    <row r="1390" spans="1:2" x14ac:dyDescent="0.25">
      <c r="A1390" t="s">
        <v>228</v>
      </c>
      <c r="B1390">
        <v>32976</v>
      </c>
    </row>
    <row r="1391" spans="1:2" x14ac:dyDescent="0.25">
      <c r="A1391" t="s">
        <v>228</v>
      </c>
      <c r="B1391">
        <v>32976</v>
      </c>
    </row>
    <row r="1392" spans="1:2" x14ac:dyDescent="0.25">
      <c r="A1392" t="s">
        <v>334</v>
      </c>
      <c r="B1392">
        <v>81000</v>
      </c>
    </row>
    <row r="1393" spans="1:2" x14ac:dyDescent="0.25">
      <c r="A1393" t="s">
        <v>334</v>
      </c>
      <c r="B1393">
        <v>81000</v>
      </c>
    </row>
    <row r="1394" spans="1:2" x14ac:dyDescent="0.25">
      <c r="A1394" t="s">
        <v>334</v>
      </c>
      <c r="B1394">
        <v>81000</v>
      </c>
    </row>
    <row r="1395" spans="1:2" x14ac:dyDescent="0.25">
      <c r="A1395" t="s">
        <v>334</v>
      </c>
      <c r="B1395">
        <v>81000</v>
      </c>
    </row>
    <row r="1396" spans="1:2" x14ac:dyDescent="0.25">
      <c r="A1396" t="s">
        <v>334</v>
      </c>
      <c r="B1396">
        <v>81000</v>
      </c>
    </row>
    <row r="1397" spans="1:2" x14ac:dyDescent="0.25">
      <c r="A1397" t="s">
        <v>334</v>
      </c>
      <c r="B1397">
        <v>81000</v>
      </c>
    </row>
    <row r="1398" spans="1:2" x14ac:dyDescent="0.25">
      <c r="A1398" t="s">
        <v>334</v>
      </c>
      <c r="B1398">
        <v>81000</v>
      </c>
    </row>
    <row r="1399" spans="1:2" x14ac:dyDescent="0.25">
      <c r="A1399" t="s">
        <v>334</v>
      </c>
      <c r="B1399">
        <v>81000</v>
      </c>
    </row>
    <row r="1400" spans="1:2" x14ac:dyDescent="0.25">
      <c r="A1400" t="s">
        <v>334</v>
      </c>
      <c r="B1400">
        <v>81000</v>
      </c>
    </row>
    <row r="1401" spans="1:2" x14ac:dyDescent="0.25">
      <c r="A1401" t="s">
        <v>334</v>
      </c>
      <c r="B1401">
        <v>81000</v>
      </c>
    </row>
    <row r="1402" spans="1:2" x14ac:dyDescent="0.25">
      <c r="A1402" t="s">
        <v>334</v>
      </c>
      <c r="B1402">
        <v>81000</v>
      </c>
    </row>
    <row r="1403" spans="1:2" x14ac:dyDescent="0.25">
      <c r="A1403" t="s">
        <v>334</v>
      </c>
      <c r="B1403">
        <v>81000</v>
      </c>
    </row>
    <row r="1404" spans="1:2" x14ac:dyDescent="0.25">
      <c r="A1404" t="s">
        <v>334</v>
      </c>
      <c r="B1404">
        <v>81000</v>
      </c>
    </row>
    <row r="1405" spans="1:2" x14ac:dyDescent="0.25">
      <c r="A1405" t="s">
        <v>334</v>
      </c>
      <c r="B1405">
        <v>81000</v>
      </c>
    </row>
    <row r="1406" spans="1:2" x14ac:dyDescent="0.25">
      <c r="A1406" t="s">
        <v>334</v>
      </c>
      <c r="B1406">
        <v>81000</v>
      </c>
    </row>
    <row r="1407" spans="1:2" x14ac:dyDescent="0.25">
      <c r="A1407" t="s">
        <v>334</v>
      </c>
      <c r="B1407">
        <v>81000</v>
      </c>
    </row>
    <row r="1408" spans="1:2" x14ac:dyDescent="0.25">
      <c r="A1408" t="s">
        <v>334</v>
      </c>
      <c r="B1408">
        <v>81000</v>
      </c>
    </row>
    <row r="1409" spans="1:2" x14ac:dyDescent="0.25">
      <c r="A1409" t="s">
        <v>334</v>
      </c>
      <c r="B1409">
        <v>81000</v>
      </c>
    </row>
    <row r="1410" spans="1:2" x14ac:dyDescent="0.25">
      <c r="A1410" t="s">
        <v>334</v>
      </c>
      <c r="B1410">
        <v>81000</v>
      </c>
    </row>
    <row r="1411" spans="1:2" x14ac:dyDescent="0.25">
      <c r="A1411" t="s">
        <v>334</v>
      </c>
      <c r="B1411">
        <v>81000</v>
      </c>
    </row>
    <row r="1412" spans="1:2" x14ac:dyDescent="0.25">
      <c r="A1412" t="s">
        <v>334</v>
      </c>
      <c r="B1412">
        <v>81000</v>
      </c>
    </row>
    <row r="1413" spans="1:2" x14ac:dyDescent="0.25">
      <c r="A1413" t="s">
        <v>334</v>
      </c>
      <c r="B1413">
        <v>81000</v>
      </c>
    </row>
    <row r="1414" spans="1:2" x14ac:dyDescent="0.25">
      <c r="A1414" t="s">
        <v>334</v>
      </c>
      <c r="B1414">
        <v>81000</v>
      </c>
    </row>
    <row r="1415" spans="1:2" x14ac:dyDescent="0.25">
      <c r="A1415" t="s">
        <v>334</v>
      </c>
      <c r="B1415">
        <v>81000</v>
      </c>
    </row>
    <row r="1416" spans="1:2" x14ac:dyDescent="0.25">
      <c r="A1416" t="s">
        <v>334</v>
      </c>
      <c r="B1416">
        <v>81000</v>
      </c>
    </row>
    <row r="1417" spans="1:2" x14ac:dyDescent="0.25">
      <c r="A1417" t="s">
        <v>334</v>
      </c>
      <c r="B1417">
        <v>81000</v>
      </c>
    </row>
    <row r="1418" spans="1:2" x14ac:dyDescent="0.25">
      <c r="A1418" t="s">
        <v>334</v>
      </c>
      <c r="B1418">
        <v>81000</v>
      </c>
    </row>
    <row r="1419" spans="1:2" x14ac:dyDescent="0.25">
      <c r="A1419" t="s">
        <v>334</v>
      </c>
      <c r="B1419">
        <v>81000</v>
      </c>
    </row>
    <row r="1420" spans="1:2" x14ac:dyDescent="0.25">
      <c r="A1420" t="s">
        <v>156</v>
      </c>
      <c r="B1420">
        <v>65893</v>
      </c>
    </row>
    <row r="1421" spans="1:2" x14ac:dyDescent="0.25">
      <c r="A1421" t="s">
        <v>156</v>
      </c>
      <c r="B1421">
        <v>65893</v>
      </c>
    </row>
    <row r="1422" spans="1:2" x14ac:dyDescent="0.25">
      <c r="A1422" t="s">
        <v>156</v>
      </c>
      <c r="B1422">
        <v>65893</v>
      </c>
    </row>
    <row r="1423" spans="1:2" x14ac:dyDescent="0.25">
      <c r="A1423" t="s">
        <v>156</v>
      </c>
      <c r="B1423">
        <v>65893</v>
      </c>
    </row>
    <row r="1424" spans="1:2" x14ac:dyDescent="0.25">
      <c r="A1424" t="s">
        <v>156</v>
      </c>
      <c r="B1424">
        <v>65893</v>
      </c>
    </row>
    <row r="1425" spans="1:2" x14ac:dyDescent="0.25">
      <c r="A1425" t="s">
        <v>156</v>
      </c>
      <c r="B1425">
        <v>65893</v>
      </c>
    </row>
    <row r="1426" spans="1:2" x14ac:dyDescent="0.25">
      <c r="A1426" t="s">
        <v>156</v>
      </c>
      <c r="B1426">
        <v>65893</v>
      </c>
    </row>
    <row r="1427" spans="1:2" x14ac:dyDescent="0.25">
      <c r="A1427" t="s">
        <v>156</v>
      </c>
      <c r="B1427">
        <v>65893</v>
      </c>
    </row>
    <row r="1428" spans="1:2" x14ac:dyDescent="0.25">
      <c r="A1428" t="s">
        <v>156</v>
      </c>
      <c r="B1428">
        <v>65893</v>
      </c>
    </row>
    <row r="1429" spans="1:2" x14ac:dyDescent="0.25">
      <c r="A1429" t="s">
        <v>156</v>
      </c>
      <c r="B1429">
        <v>65893</v>
      </c>
    </row>
    <row r="1430" spans="1:2" x14ac:dyDescent="0.25">
      <c r="A1430" t="s">
        <v>156</v>
      </c>
      <c r="B1430">
        <v>65893</v>
      </c>
    </row>
    <row r="1431" spans="1:2" x14ac:dyDescent="0.25">
      <c r="A1431" t="s">
        <v>156</v>
      </c>
      <c r="B1431">
        <v>65893</v>
      </c>
    </row>
    <row r="1432" spans="1:2" x14ac:dyDescent="0.25">
      <c r="A1432" t="s">
        <v>156</v>
      </c>
      <c r="B1432">
        <v>65893</v>
      </c>
    </row>
    <row r="1433" spans="1:2" x14ac:dyDescent="0.25">
      <c r="A1433" t="s">
        <v>156</v>
      </c>
      <c r="B1433">
        <v>65893</v>
      </c>
    </row>
    <row r="1434" spans="1:2" x14ac:dyDescent="0.25">
      <c r="A1434" t="s">
        <v>559</v>
      </c>
      <c r="B1434">
        <v>24450</v>
      </c>
    </row>
    <row r="1435" spans="1:2" x14ac:dyDescent="0.25">
      <c r="A1435" t="s">
        <v>559</v>
      </c>
      <c r="B1435">
        <v>24450</v>
      </c>
    </row>
    <row r="1436" spans="1:2" x14ac:dyDescent="0.25">
      <c r="A1436" t="s">
        <v>559</v>
      </c>
      <c r="B1436">
        <v>24450</v>
      </c>
    </row>
    <row r="1437" spans="1:2" x14ac:dyDescent="0.25">
      <c r="A1437" t="s">
        <v>559</v>
      </c>
      <c r="B1437">
        <v>24450</v>
      </c>
    </row>
    <row r="1438" spans="1:2" x14ac:dyDescent="0.25">
      <c r="A1438" t="s">
        <v>559</v>
      </c>
      <c r="B1438">
        <v>24450</v>
      </c>
    </row>
    <row r="1439" spans="1:2" x14ac:dyDescent="0.25">
      <c r="A1439" t="s">
        <v>559</v>
      </c>
      <c r="B1439">
        <v>24450</v>
      </c>
    </row>
    <row r="1440" spans="1:2" x14ac:dyDescent="0.25">
      <c r="A1440" t="s">
        <v>559</v>
      </c>
      <c r="B1440">
        <v>24450</v>
      </c>
    </row>
    <row r="1441" spans="1:2" x14ac:dyDescent="0.25">
      <c r="A1441" t="s">
        <v>559</v>
      </c>
      <c r="B1441">
        <v>24450</v>
      </c>
    </row>
    <row r="1442" spans="1:2" x14ac:dyDescent="0.25">
      <c r="A1442" t="s">
        <v>559</v>
      </c>
      <c r="B1442">
        <v>24450</v>
      </c>
    </row>
    <row r="1443" spans="1:2" x14ac:dyDescent="0.25">
      <c r="A1443" t="s">
        <v>559</v>
      </c>
      <c r="B1443">
        <v>24450</v>
      </c>
    </row>
    <row r="1444" spans="1:2" x14ac:dyDescent="0.25">
      <c r="A1444" t="s">
        <v>559</v>
      </c>
      <c r="B1444">
        <v>24450</v>
      </c>
    </row>
    <row r="1445" spans="1:2" x14ac:dyDescent="0.25">
      <c r="A1445" t="s">
        <v>559</v>
      </c>
      <c r="B1445">
        <v>24450</v>
      </c>
    </row>
    <row r="1446" spans="1:2" x14ac:dyDescent="0.25">
      <c r="A1446" t="s">
        <v>494</v>
      </c>
      <c r="B1446">
        <v>60650</v>
      </c>
    </row>
    <row r="1447" spans="1:2" x14ac:dyDescent="0.25">
      <c r="A1447" t="s">
        <v>494</v>
      </c>
      <c r="B1447">
        <v>60650</v>
      </c>
    </row>
    <row r="1448" spans="1:2" x14ac:dyDescent="0.25">
      <c r="A1448" t="s">
        <v>494</v>
      </c>
      <c r="B1448">
        <v>60650</v>
      </c>
    </row>
    <row r="1449" spans="1:2" x14ac:dyDescent="0.25">
      <c r="A1449" t="s">
        <v>494</v>
      </c>
      <c r="B1449">
        <v>60650</v>
      </c>
    </row>
    <row r="1450" spans="1:2" x14ac:dyDescent="0.25">
      <c r="A1450" t="s">
        <v>494</v>
      </c>
      <c r="B1450">
        <v>60650</v>
      </c>
    </row>
    <row r="1451" spans="1:2" x14ac:dyDescent="0.25">
      <c r="A1451" t="s">
        <v>494</v>
      </c>
      <c r="B1451">
        <v>60650</v>
      </c>
    </row>
    <row r="1452" spans="1:2" x14ac:dyDescent="0.25">
      <c r="A1452" t="s">
        <v>494</v>
      </c>
      <c r="B1452">
        <v>60650</v>
      </c>
    </row>
    <row r="1453" spans="1:2" x14ac:dyDescent="0.25">
      <c r="A1453" t="s">
        <v>494</v>
      </c>
      <c r="B1453">
        <v>60650</v>
      </c>
    </row>
    <row r="1454" spans="1:2" x14ac:dyDescent="0.25">
      <c r="A1454" t="s">
        <v>494</v>
      </c>
      <c r="B1454">
        <v>60650</v>
      </c>
    </row>
    <row r="1455" spans="1:2" x14ac:dyDescent="0.25">
      <c r="A1455" t="s">
        <v>494</v>
      </c>
      <c r="B1455">
        <v>60650</v>
      </c>
    </row>
    <row r="1456" spans="1:2" x14ac:dyDescent="0.25">
      <c r="A1456" t="s">
        <v>494</v>
      </c>
      <c r="B1456">
        <v>60650</v>
      </c>
    </row>
    <row r="1457" spans="1:2" x14ac:dyDescent="0.25">
      <c r="A1457" t="s">
        <v>494</v>
      </c>
      <c r="B1457">
        <v>60650</v>
      </c>
    </row>
    <row r="1458" spans="1:2" x14ac:dyDescent="0.25">
      <c r="A1458" t="s">
        <v>895</v>
      </c>
      <c r="B1458">
        <v>19000</v>
      </c>
    </row>
    <row r="1459" spans="1:2" x14ac:dyDescent="0.25">
      <c r="A1459" t="s">
        <v>895</v>
      </c>
      <c r="B1459">
        <v>19000</v>
      </c>
    </row>
    <row r="1460" spans="1:2" x14ac:dyDescent="0.25">
      <c r="A1460" t="s">
        <v>895</v>
      </c>
      <c r="B1460">
        <v>19000</v>
      </c>
    </row>
    <row r="1461" spans="1:2" x14ac:dyDescent="0.25">
      <c r="A1461" t="s">
        <v>895</v>
      </c>
      <c r="B1461">
        <v>19000</v>
      </c>
    </row>
    <row r="1462" spans="1:2" x14ac:dyDescent="0.25">
      <c r="A1462" t="s">
        <v>334</v>
      </c>
      <c r="B1462">
        <v>81360</v>
      </c>
    </row>
    <row r="1463" spans="1:2" x14ac:dyDescent="0.25">
      <c r="A1463" t="s">
        <v>334</v>
      </c>
      <c r="B1463">
        <v>81360</v>
      </c>
    </row>
    <row r="1464" spans="1:2" x14ac:dyDescent="0.25">
      <c r="A1464" t="s">
        <v>334</v>
      </c>
      <c r="B1464">
        <v>81360</v>
      </c>
    </row>
    <row r="1465" spans="1:2" x14ac:dyDescent="0.25">
      <c r="A1465" t="s">
        <v>334</v>
      </c>
      <c r="B1465">
        <v>81360</v>
      </c>
    </row>
    <row r="1466" spans="1:2" x14ac:dyDescent="0.25">
      <c r="A1466" t="s">
        <v>334</v>
      </c>
      <c r="B1466">
        <v>81360</v>
      </c>
    </row>
    <row r="1467" spans="1:2" x14ac:dyDescent="0.25">
      <c r="A1467" t="s">
        <v>334</v>
      </c>
      <c r="B1467">
        <v>81360</v>
      </c>
    </row>
    <row r="1468" spans="1:2" x14ac:dyDescent="0.25">
      <c r="A1468" t="s">
        <v>334</v>
      </c>
      <c r="B1468">
        <v>81360</v>
      </c>
    </row>
    <row r="1469" spans="1:2" x14ac:dyDescent="0.25">
      <c r="A1469" t="s">
        <v>334</v>
      </c>
      <c r="B1469">
        <v>81360</v>
      </c>
    </row>
    <row r="1470" spans="1:2" x14ac:dyDescent="0.25">
      <c r="A1470" t="s">
        <v>334</v>
      </c>
      <c r="B1470">
        <v>81360</v>
      </c>
    </row>
    <row r="1471" spans="1:2" x14ac:dyDescent="0.25">
      <c r="A1471" t="s">
        <v>334</v>
      </c>
      <c r="B1471">
        <v>81360</v>
      </c>
    </row>
    <row r="1472" spans="1:2" x14ac:dyDescent="0.25">
      <c r="A1472" t="s">
        <v>334</v>
      </c>
      <c r="B1472">
        <v>81360</v>
      </c>
    </row>
    <row r="1473" spans="1:2" x14ac:dyDescent="0.25">
      <c r="A1473" t="s">
        <v>334</v>
      </c>
      <c r="B1473">
        <v>81360</v>
      </c>
    </row>
    <row r="1474" spans="1:2" x14ac:dyDescent="0.25">
      <c r="A1474" t="s">
        <v>334</v>
      </c>
      <c r="B1474">
        <v>81360</v>
      </c>
    </row>
    <row r="1475" spans="1:2" x14ac:dyDescent="0.25">
      <c r="A1475" t="s">
        <v>334</v>
      </c>
      <c r="B1475">
        <v>81360</v>
      </c>
    </row>
    <row r="1476" spans="1:2" x14ac:dyDescent="0.25">
      <c r="A1476" t="s">
        <v>706</v>
      </c>
      <c r="B1476">
        <v>50000</v>
      </c>
    </row>
    <row r="1477" spans="1:2" x14ac:dyDescent="0.25">
      <c r="A1477" t="s">
        <v>706</v>
      </c>
      <c r="B1477">
        <v>50000</v>
      </c>
    </row>
    <row r="1478" spans="1:2" x14ac:dyDescent="0.25">
      <c r="A1478" t="s">
        <v>706</v>
      </c>
      <c r="B1478">
        <v>50000</v>
      </c>
    </row>
    <row r="1479" spans="1:2" x14ac:dyDescent="0.25">
      <c r="A1479" t="s">
        <v>706</v>
      </c>
      <c r="B1479">
        <v>50000</v>
      </c>
    </row>
    <row r="1480" spans="1:2" x14ac:dyDescent="0.25">
      <c r="A1480" t="s">
        <v>706</v>
      </c>
      <c r="B1480">
        <v>50000</v>
      </c>
    </row>
    <row r="1481" spans="1:2" x14ac:dyDescent="0.25">
      <c r="A1481" t="s">
        <v>706</v>
      </c>
      <c r="B1481">
        <v>50000</v>
      </c>
    </row>
    <row r="1482" spans="1:2" x14ac:dyDescent="0.25">
      <c r="A1482" t="s">
        <v>706</v>
      </c>
      <c r="B1482">
        <v>50000</v>
      </c>
    </row>
    <row r="1483" spans="1:2" x14ac:dyDescent="0.25">
      <c r="A1483" t="s">
        <v>706</v>
      </c>
      <c r="B1483">
        <v>50000</v>
      </c>
    </row>
    <row r="1484" spans="1:2" x14ac:dyDescent="0.25">
      <c r="A1484" t="s">
        <v>706</v>
      </c>
      <c r="B1484">
        <v>50000</v>
      </c>
    </row>
    <row r="1485" spans="1:2" x14ac:dyDescent="0.25">
      <c r="A1485" t="s">
        <v>706</v>
      </c>
      <c r="B1485">
        <v>50000</v>
      </c>
    </row>
    <row r="1486" spans="1:2" x14ac:dyDescent="0.25">
      <c r="A1486" t="s">
        <v>706</v>
      </c>
      <c r="B1486">
        <v>50000</v>
      </c>
    </row>
    <row r="1487" spans="1:2" x14ac:dyDescent="0.25">
      <c r="A1487" t="s">
        <v>706</v>
      </c>
      <c r="B1487">
        <v>50000</v>
      </c>
    </row>
    <row r="1488" spans="1:2" x14ac:dyDescent="0.25">
      <c r="A1488" t="s">
        <v>706</v>
      </c>
      <c r="B1488">
        <v>50000</v>
      </c>
    </row>
    <row r="1489" spans="1:2" x14ac:dyDescent="0.25">
      <c r="A1489" t="s">
        <v>706</v>
      </c>
      <c r="B1489">
        <v>50000</v>
      </c>
    </row>
    <row r="1490" spans="1:2" x14ac:dyDescent="0.25">
      <c r="A1490" t="s">
        <v>334</v>
      </c>
      <c r="B1490">
        <v>81360</v>
      </c>
    </row>
    <row r="1491" spans="1:2" x14ac:dyDescent="0.25">
      <c r="A1491" t="s">
        <v>334</v>
      </c>
      <c r="B1491">
        <v>81360</v>
      </c>
    </row>
    <row r="1492" spans="1:2" x14ac:dyDescent="0.25">
      <c r="A1492" t="s">
        <v>334</v>
      </c>
      <c r="B1492">
        <v>81360</v>
      </c>
    </row>
    <row r="1493" spans="1:2" x14ac:dyDescent="0.25">
      <c r="A1493" t="s">
        <v>334</v>
      </c>
      <c r="B1493">
        <v>81360</v>
      </c>
    </row>
    <row r="1494" spans="1:2" x14ac:dyDescent="0.25">
      <c r="A1494" t="s">
        <v>334</v>
      </c>
      <c r="B1494">
        <v>81360</v>
      </c>
    </row>
    <row r="1495" spans="1:2" x14ac:dyDescent="0.25">
      <c r="A1495" t="s">
        <v>334</v>
      </c>
      <c r="B1495">
        <v>81360</v>
      </c>
    </row>
    <row r="1496" spans="1:2" x14ac:dyDescent="0.25">
      <c r="A1496" t="s">
        <v>334</v>
      </c>
      <c r="B1496">
        <v>81360</v>
      </c>
    </row>
    <row r="1497" spans="1:2" x14ac:dyDescent="0.25">
      <c r="A1497" t="s">
        <v>334</v>
      </c>
      <c r="B1497">
        <v>81360</v>
      </c>
    </row>
    <row r="1498" spans="1:2" x14ac:dyDescent="0.25">
      <c r="A1498" t="s">
        <v>334</v>
      </c>
      <c r="B1498">
        <v>81360</v>
      </c>
    </row>
    <row r="1499" spans="1:2" x14ac:dyDescent="0.25">
      <c r="A1499" t="s">
        <v>334</v>
      </c>
      <c r="B1499">
        <v>81360</v>
      </c>
    </row>
    <row r="1500" spans="1:2" x14ac:dyDescent="0.25">
      <c r="A1500" t="s">
        <v>334</v>
      </c>
      <c r="B1500">
        <v>81360</v>
      </c>
    </row>
    <row r="1501" spans="1:2" x14ac:dyDescent="0.25">
      <c r="A1501" t="s">
        <v>334</v>
      </c>
      <c r="B1501">
        <v>81360</v>
      </c>
    </row>
    <row r="1502" spans="1:2" x14ac:dyDescent="0.25">
      <c r="A1502" t="s">
        <v>334</v>
      </c>
      <c r="B1502">
        <v>81360</v>
      </c>
    </row>
    <row r="1503" spans="1:2" x14ac:dyDescent="0.25">
      <c r="A1503" t="s">
        <v>334</v>
      </c>
      <c r="B1503">
        <v>81360</v>
      </c>
    </row>
    <row r="1504" spans="1:2" x14ac:dyDescent="0.25">
      <c r="A1504" t="s">
        <v>334</v>
      </c>
      <c r="B1504">
        <v>81360</v>
      </c>
    </row>
    <row r="1505" spans="1:2" x14ac:dyDescent="0.25">
      <c r="A1505" t="s">
        <v>334</v>
      </c>
      <c r="B1505">
        <v>81360</v>
      </c>
    </row>
    <row r="1506" spans="1:2" x14ac:dyDescent="0.25">
      <c r="A1506" t="s">
        <v>334</v>
      </c>
      <c r="B1506">
        <v>81360</v>
      </c>
    </row>
    <row r="1507" spans="1:2" x14ac:dyDescent="0.25">
      <c r="A1507" t="s">
        <v>334</v>
      </c>
      <c r="B1507">
        <v>81360</v>
      </c>
    </row>
    <row r="1508" spans="1:2" x14ac:dyDescent="0.25">
      <c r="A1508" t="s">
        <v>334</v>
      </c>
      <c r="B1508">
        <v>81360</v>
      </c>
    </row>
    <row r="1509" spans="1:2" x14ac:dyDescent="0.25">
      <c r="A1509" t="s">
        <v>334</v>
      </c>
      <c r="B1509">
        <v>81360</v>
      </c>
    </row>
    <row r="1510" spans="1:2" x14ac:dyDescent="0.25">
      <c r="A1510" t="s">
        <v>334</v>
      </c>
      <c r="B1510">
        <v>81360</v>
      </c>
    </row>
    <row r="1511" spans="1:2" x14ac:dyDescent="0.25">
      <c r="A1511" t="s">
        <v>334</v>
      </c>
      <c r="B1511">
        <v>81360</v>
      </c>
    </row>
    <row r="1512" spans="1:2" x14ac:dyDescent="0.25">
      <c r="A1512" t="s">
        <v>334</v>
      </c>
      <c r="B1512">
        <v>81360</v>
      </c>
    </row>
    <row r="1513" spans="1:2" x14ac:dyDescent="0.25">
      <c r="A1513" t="s">
        <v>334</v>
      </c>
      <c r="B1513">
        <v>81360</v>
      </c>
    </row>
    <row r="1514" spans="1:2" x14ac:dyDescent="0.25">
      <c r="A1514" t="s">
        <v>334</v>
      </c>
      <c r="B1514">
        <v>81360</v>
      </c>
    </row>
    <row r="1515" spans="1:2" x14ac:dyDescent="0.25">
      <c r="A1515" t="s">
        <v>334</v>
      </c>
      <c r="B1515">
        <v>81360</v>
      </c>
    </row>
    <row r="1516" spans="1:2" x14ac:dyDescent="0.25">
      <c r="A1516" t="s">
        <v>334</v>
      </c>
      <c r="B1516">
        <v>81360</v>
      </c>
    </row>
    <row r="1517" spans="1:2" x14ac:dyDescent="0.25">
      <c r="A1517" t="s">
        <v>334</v>
      </c>
      <c r="B1517">
        <v>81360</v>
      </c>
    </row>
    <row r="1518" spans="1:2" x14ac:dyDescent="0.25">
      <c r="A1518" t="s">
        <v>334</v>
      </c>
      <c r="B1518">
        <v>62500</v>
      </c>
    </row>
    <row r="1519" spans="1:2" x14ac:dyDescent="0.25">
      <c r="A1519" t="s">
        <v>334</v>
      </c>
      <c r="B1519">
        <v>62500</v>
      </c>
    </row>
    <row r="1520" spans="1:2" x14ac:dyDescent="0.25">
      <c r="A1520" t="s">
        <v>334</v>
      </c>
      <c r="B1520">
        <v>62500</v>
      </c>
    </row>
    <row r="1521" spans="1:2" x14ac:dyDescent="0.25">
      <c r="A1521" t="s">
        <v>334</v>
      </c>
      <c r="B1521">
        <v>62500</v>
      </c>
    </row>
    <row r="1522" spans="1:2" x14ac:dyDescent="0.25">
      <c r="A1522" t="s">
        <v>334</v>
      </c>
      <c r="B1522">
        <v>62500</v>
      </c>
    </row>
    <row r="1523" spans="1:2" x14ac:dyDescent="0.25">
      <c r="A1523" t="s">
        <v>334</v>
      </c>
      <c r="B1523">
        <v>62500</v>
      </c>
    </row>
    <row r="1524" spans="1:2" x14ac:dyDescent="0.25">
      <c r="A1524" t="s">
        <v>334</v>
      </c>
      <c r="B1524">
        <v>62500</v>
      </c>
    </row>
    <row r="1525" spans="1:2" x14ac:dyDescent="0.25">
      <c r="A1525" t="s">
        <v>334</v>
      </c>
      <c r="B1525">
        <v>62500</v>
      </c>
    </row>
    <row r="1526" spans="1:2" x14ac:dyDescent="0.25">
      <c r="A1526" t="s">
        <v>334</v>
      </c>
      <c r="B1526">
        <v>62500</v>
      </c>
    </row>
    <row r="1527" spans="1:2" x14ac:dyDescent="0.25">
      <c r="A1527" t="s">
        <v>334</v>
      </c>
      <c r="B1527">
        <v>62500</v>
      </c>
    </row>
    <row r="1528" spans="1:2" x14ac:dyDescent="0.25">
      <c r="A1528" t="s">
        <v>334</v>
      </c>
      <c r="B1528">
        <v>62500</v>
      </c>
    </row>
    <row r="1529" spans="1:2" x14ac:dyDescent="0.25">
      <c r="A1529" t="s">
        <v>334</v>
      </c>
      <c r="B1529">
        <v>62500</v>
      </c>
    </row>
    <row r="1530" spans="1:2" x14ac:dyDescent="0.25">
      <c r="A1530" t="s">
        <v>334</v>
      </c>
      <c r="B1530">
        <v>62500</v>
      </c>
    </row>
    <row r="1531" spans="1:2" x14ac:dyDescent="0.25">
      <c r="A1531" t="s">
        <v>334</v>
      </c>
      <c r="B1531">
        <v>62500</v>
      </c>
    </row>
    <row r="1532" spans="1:2" x14ac:dyDescent="0.25">
      <c r="A1532" t="s">
        <v>281</v>
      </c>
      <c r="B1532">
        <v>45100</v>
      </c>
    </row>
    <row r="1533" spans="1:2" x14ac:dyDescent="0.25">
      <c r="A1533" t="s">
        <v>281</v>
      </c>
      <c r="B1533">
        <v>45100</v>
      </c>
    </row>
    <row r="1534" spans="1:2" x14ac:dyDescent="0.25">
      <c r="A1534" t="s">
        <v>281</v>
      </c>
      <c r="B1534">
        <v>45100</v>
      </c>
    </row>
    <row r="1535" spans="1:2" x14ac:dyDescent="0.25">
      <c r="A1535" t="s">
        <v>281</v>
      </c>
      <c r="B1535">
        <v>45100</v>
      </c>
    </row>
    <row r="1536" spans="1:2" x14ac:dyDescent="0.25">
      <c r="A1536" t="s">
        <v>281</v>
      </c>
      <c r="B1536">
        <v>45100</v>
      </c>
    </row>
    <row r="1537" spans="1:2" x14ac:dyDescent="0.25">
      <c r="A1537" t="s">
        <v>281</v>
      </c>
      <c r="B1537">
        <v>45100</v>
      </c>
    </row>
    <row r="1538" spans="1:2" x14ac:dyDescent="0.25">
      <c r="A1538" t="s">
        <v>918</v>
      </c>
      <c r="B1538">
        <v>17492</v>
      </c>
    </row>
    <row r="1539" spans="1:2" x14ac:dyDescent="0.25">
      <c r="A1539" t="s">
        <v>918</v>
      </c>
      <c r="B1539">
        <v>17492</v>
      </c>
    </row>
    <row r="1540" spans="1:2" x14ac:dyDescent="0.25">
      <c r="A1540" t="s">
        <v>918</v>
      </c>
      <c r="B1540">
        <v>17492</v>
      </c>
    </row>
    <row r="1541" spans="1:2" x14ac:dyDescent="0.25">
      <c r="A1541" t="s">
        <v>918</v>
      </c>
      <c r="B1541">
        <v>17492</v>
      </c>
    </row>
    <row r="1542" spans="1:2" x14ac:dyDescent="0.25">
      <c r="A1542" t="s">
        <v>918</v>
      </c>
      <c r="B1542">
        <v>17492</v>
      </c>
    </row>
    <row r="1543" spans="1:2" x14ac:dyDescent="0.25">
      <c r="A1543" t="s">
        <v>918</v>
      </c>
      <c r="B1543">
        <v>17492</v>
      </c>
    </row>
    <row r="1544" spans="1:2" x14ac:dyDescent="0.25">
      <c r="A1544" t="s">
        <v>918</v>
      </c>
      <c r="B1544">
        <v>17492</v>
      </c>
    </row>
    <row r="1545" spans="1:2" x14ac:dyDescent="0.25">
      <c r="A1545" t="s">
        <v>918</v>
      </c>
      <c r="B1545">
        <v>17492</v>
      </c>
    </row>
    <row r="1546" spans="1:2" x14ac:dyDescent="0.25">
      <c r="A1546" t="s">
        <v>918</v>
      </c>
      <c r="B1546">
        <v>17492</v>
      </c>
    </row>
    <row r="1547" spans="1:2" x14ac:dyDescent="0.25">
      <c r="A1547" t="s">
        <v>918</v>
      </c>
      <c r="B1547">
        <v>17492</v>
      </c>
    </row>
    <row r="1548" spans="1:2" x14ac:dyDescent="0.25">
      <c r="A1548" t="s">
        <v>918</v>
      </c>
      <c r="B1548">
        <v>17492</v>
      </c>
    </row>
    <row r="1549" spans="1:2" x14ac:dyDescent="0.25">
      <c r="A1549" t="s">
        <v>918</v>
      </c>
      <c r="B1549">
        <v>17492</v>
      </c>
    </row>
    <row r="1550" spans="1:2" x14ac:dyDescent="0.25">
      <c r="A1550" t="s">
        <v>918</v>
      </c>
      <c r="B1550">
        <v>17492</v>
      </c>
    </row>
    <row r="1551" spans="1:2" x14ac:dyDescent="0.25">
      <c r="A1551" t="s">
        <v>918</v>
      </c>
      <c r="B1551">
        <v>17492</v>
      </c>
    </row>
    <row r="1552" spans="1:2" x14ac:dyDescent="0.25">
      <c r="A1552" t="s">
        <v>791</v>
      </c>
      <c r="B1552">
        <v>1650</v>
      </c>
    </row>
    <row r="1553" spans="1:2" x14ac:dyDescent="0.25">
      <c r="A1553" t="s">
        <v>791</v>
      </c>
      <c r="B1553">
        <v>1650</v>
      </c>
    </row>
    <row r="1554" spans="1:2" x14ac:dyDescent="0.25">
      <c r="A1554" t="s">
        <v>791</v>
      </c>
      <c r="B1554">
        <v>1650</v>
      </c>
    </row>
    <row r="1555" spans="1:2" x14ac:dyDescent="0.25">
      <c r="A1555" t="s">
        <v>791</v>
      </c>
      <c r="B1555">
        <v>1650</v>
      </c>
    </row>
    <row r="1556" spans="1:2" x14ac:dyDescent="0.25">
      <c r="A1556" t="s">
        <v>791</v>
      </c>
      <c r="B1556">
        <v>1650</v>
      </c>
    </row>
    <row r="1557" spans="1:2" x14ac:dyDescent="0.25">
      <c r="A1557" t="s">
        <v>791</v>
      </c>
      <c r="B1557">
        <v>1650</v>
      </c>
    </row>
    <row r="1558" spans="1:2" x14ac:dyDescent="0.25">
      <c r="A1558" t="s">
        <v>791</v>
      </c>
      <c r="B1558">
        <v>1650</v>
      </c>
    </row>
    <row r="1559" spans="1:2" x14ac:dyDescent="0.25">
      <c r="A1559" t="s">
        <v>791</v>
      </c>
      <c r="B1559">
        <v>1650</v>
      </c>
    </row>
    <row r="1560" spans="1:2" x14ac:dyDescent="0.25">
      <c r="A1560" t="s">
        <v>791</v>
      </c>
      <c r="B1560">
        <v>1650</v>
      </c>
    </row>
    <row r="1561" spans="1:2" x14ac:dyDescent="0.25">
      <c r="A1561" t="s">
        <v>791</v>
      </c>
      <c r="B1561">
        <v>1650</v>
      </c>
    </row>
    <row r="1562" spans="1:2" x14ac:dyDescent="0.25">
      <c r="A1562" t="s">
        <v>791</v>
      </c>
      <c r="B1562">
        <v>1650</v>
      </c>
    </row>
    <row r="1563" spans="1:2" x14ac:dyDescent="0.25">
      <c r="A1563" t="s">
        <v>334</v>
      </c>
      <c r="B1563">
        <v>81360</v>
      </c>
    </row>
    <row r="1564" spans="1:2" x14ac:dyDescent="0.25">
      <c r="A1564" t="s">
        <v>334</v>
      </c>
      <c r="B1564">
        <v>81360</v>
      </c>
    </row>
    <row r="1565" spans="1:2" x14ac:dyDescent="0.25">
      <c r="A1565" t="s">
        <v>334</v>
      </c>
      <c r="B1565">
        <v>81360</v>
      </c>
    </row>
    <row r="1566" spans="1:2" x14ac:dyDescent="0.25">
      <c r="A1566" t="s">
        <v>334</v>
      </c>
      <c r="B1566">
        <v>81360</v>
      </c>
    </row>
    <row r="1567" spans="1:2" x14ac:dyDescent="0.25">
      <c r="A1567" t="s">
        <v>334</v>
      </c>
      <c r="B1567">
        <v>81360</v>
      </c>
    </row>
    <row r="1568" spans="1:2" x14ac:dyDescent="0.25">
      <c r="A1568" t="s">
        <v>334</v>
      </c>
      <c r="B1568">
        <v>81360</v>
      </c>
    </row>
    <row r="1569" spans="1:2" x14ac:dyDescent="0.25">
      <c r="A1569" t="s">
        <v>334</v>
      </c>
      <c r="B1569">
        <v>81360</v>
      </c>
    </row>
    <row r="1570" spans="1:2" x14ac:dyDescent="0.25">
      <c r="A1570" t="s">
        <v>334</v>
      </c>
      <c r="B1570">
        <v>81360</v>
      </c>
    </row>
    <row r="1571" spans="1:2" x14ac:dyDescent="0.25">
      <c r="A1571" t="s">
        <v>334</v>
      </c>
      <c r="B1571">
        <v>81360</v>
      </c>
    </row>
    <row r="1572" spans="1:2" x14ac:dyDescent="0.25">
      <c r="A1572" t="s">
        <v>334</v>
      </c>
      <c r="B1572">
        <v>81360</v>
      </c>
    </row>
    <row r="1573" spans="1:2" x14ac:dyDescent="0.25">
      <c r="A1573" t="s">
        <v>334</v>
      </c>
      <c r="B1573">
        <v>81360</v>
      </c>
    </row>
    <row r="1574" spans="1:2" x14ac:dyDescent="0.25">
      <c r="A1574" t="s">
        <v>334</v>
      </c>
      <c r="B1574">
        <v>81360</v>
      </c>
    </row>
    <row r="1575" spans="1:2" x14ac:dyDescent="0.25">
      <c r="A1575" t="s">
        <v>334</v>
      </c>
      <c r="B1575">
        <v>81360</v>
      </c>
    </row>
    <row r="1576" spans="1:2" x14ac:dyDescent="0.25">
      <c r="A1576" t="s">
        <v>334</v>
      </c>
      <c r="B1576">
        <v>81360</v>
      </c>
    </row>
    <row r="1577" spans="1:2" x14ac:dyDescent="0.25">
      <c r="A1577" t="s">
        <v>579</v>
      </c>
      <c r="B1577">
        <v>75000</v>
      </c>
    </row>
    <row r="1578" spans="1:2" x14ac:dyDescent="0.25">
      <c r="A1578" t="s">
        <v>579</v>
      </c>
      <c r="B1578">
        <v>75000</v>
      </c>
    </row>
    <row r="1579" spans="1:2" x14ac:dyDescent="0.25">
      <c r="A1579" t="s">
        <v>579</v>
      </c>
      <c r="B1579">
        <v>75000</v>
      </c>
    </row>
    <row r="1580" spans="1:2" x14ac:dyDescent="0.25">
      <c r="A1580" t="s">
        <v>579</v>
      </c>
      <c r="B1580">
        <v>75000</v>
      </c>
    </row>
    <row r="1581" spans="1:2" x14ac:dyDescent="0.25">
      <c r="A1581" t="s">
        <v>579</v>
      </c>
      <c r="B1581">
        <v>75000</v>
      </c>
    </row>
    <row r="1582" spans="1:2" x14ac:dyDescent="0.25">
      <c r="A1582" t="s">
        <v>579</v>
      </c>
      <c r="B1582">
        <v>75000</v>
      </c>
    </row>
    <row r="1583" spans="1:2" x14ac:dyDescent="0.25">
      <c r="A1583" t="s">
        <v>579</v>
      </c>
      <c r="B1583">
        <v>75000</v>
      </c>
    </row>
    <row r="1584" spans="1:2" x14ac:dyDescent="0.25">
      <c r="A1584" t="s">
        <v>579</v>
      </c>
      <c r="B1584">
        <v>75000</v>
      </c>
    </row>
    <row r="1585" spans="1:2" x14ac:dyDescent="0.25">
      <c r="A1585" t="s">
        <v>579</v>
      </c>
      <c r="B1585">
        <v>75000</v>
      </c>
    </row>
    <row r="1586" spans="1:2" x14ac:dyDescent="0.25">
      <c r="A1586" t="s">
        <v>579</v>
      </c>
      <c r="B1586">
        <v>75000</v>
      </c>
    </row>
    <row r="1587" spans="1:2" x14ac:dyDescent="0.25">
      <c r="A1587" t="s">
        <v>579</v>
      </c>
      <c r="B1587">
        <v>75000</v>
      </c>
    </row>
    <row r="1588" spans="1:2" x14ac:dyDescent="0.25">
      <c r="A1588" t="s">
        <v>579</v>
      </c>
      <c r="B1588">
        <v>75000</v>
      </c>
    </row>
    <row r="1589" spans="1:2" x14ac:dyDescent="0.25">
      <c r="A1589" t="s">
        <v>579</v>
      </c>
      <c r="B1589">
        <v>75000</v>
      </c>
    </row>
    <row r="1590" spans="1:2" x14ac:dyDescent="0.25">
      <c r="A1590" t="s">
        <v>579</v>
      </c>
      <c r="B1590">
        <v>75000</v>
      </c>
    </row>
    <row r="1591" spans="1:2" x14ac:dyDescent="0.25">
      <c r="A1591" t="s">
        <v>115</v>
      </c>
      <c r="B1591">
        <v>42100</v>
      </c>
    </row>
    <row r="1592" spans="1:2" x14ac:dyDescent="0.25">
      <c r="A1592" t="s">
        <v>115</v>
      </c>
      <c r="B1592">
        <v>42100</v>
      </c>
    </row>
    <row r="1593" spans="1:2" x14ac:dyDescent="0.25">
      <c r="A1593" t="s">
        <v>115</v>
      </c>
      <c r="B1593">
        <v>42100</v>
      </c>
    </row>
    <row r="1594" spans="1:2" x14ac:dyDescent="0.25">
      <c r="A1594" t="s">
        <v>115</v>
      </c>
      <c r="B1594">
        <v>42100</v>
      </c>
    </row>
    <row r="1595" spans="1:2" x14ac:dyDescent="0.25">
      <c r="A1595" t="s">
        <v>115</v>
      </c>
      <c r="B1595">
        <v>42100</v>
      </c>
    </row>
    <row r="1596" spans="1:2" x14ac:dyDescent="0.25">
      <c r="A1596" t="s">
        <v>115</v>
      </c>
      <c r="B1596">
        <v>42100</v>
      </c>
    </row>
    <row r="1597" spans="1:2" x14ac:dyDescent="0.25">
      <c r="A1597" t="s">
        <v>334</v>
      </c>
      <c r="B1597">
        <v>81360</v>
      </c>
    </row>
    <row r="1598" spans="1:2" x14ac:dyDescent="0.25">
      <c r="A1598" t="s">
        <v>334</v>
      </c>
      <c r="B1598">
        <v>81360</v>
      </c>
    </row>
    <row r="1599" spans="1:2" x14ac:dyDescent="0.25">
      <c r="A1599" t="s">
        <v>334</v>
      </c>
      <c r="B1599">
        <v>81360</v>
      </c>
    </row>
    <row r="1600" spans="1:2" x14ac:dyDescent="0.25">
      <c r="A1600" t="s">
        <v>334</v>
      </c>
      <c r="B1600">
        <v>81360</v>
      </c>
    </row>
    <row r="1601" spans="1:2" x14ac:dyDescent="0.25">
      <c r="A1601" t="s">
        <v>334</v>
      </c>
      <c r="B1601">
        <v>81360</v>
      </c>
    </row>
    <row r="1602" spans="1:2" x14ac:dyDescent="0.25">
      <c r="A1602" t="s">
        <v>334</v>
      </c>
      <c r="B1602">
        <v>81360</v>
      </c>
    </row>
    <row r="1603" spans="1:2" x14ac:dyDescent="0.25">
      <c r="A1603" t="s">
        <v>334</v>
      </c>
      <c r="B1603">
        <v>81360</v>
      </c>
    </row>
    <row r="1604" spans="1:2" x14ac:dyDescent="0.25">
      <c r="A1604" t="s">
        <v>334</v>
      </c>
      <c r="B1604">
        <v>81360</v>
      </c>
    </row>
    <row r="1605" spans="1:2" x14ac:dyDescent="0.25">
      <c r="A1605" t="s">
        <v>334</v>
      </c>
      <c r="B1605">
        <v>81360</v>
      </c>
    </row>
    <row r="1606" spans="1:2" x14ac:dyDescent="0.25">
      <c r="A1606" t="s">
        <v>334</v>
      </c>
      <c r="B1606">
        <v>81360</v>
      </c>
    </row>
    <row r="1607" spans="1:2" x14ac:dyDescent="0.25">
      <c r="A1607" t="s">
        <v>334</v>
      </c>
      <c r="B1607">
        <v>81360</v>
      </c>
    </row>
    <row r="1608" spans="1:2" x14ac:dyDescent="0.25">
      <c r="A1608" t="s">
        <v>334</v>
      </c>
      <c r="B1608">
        <v>81360</v>
      </c>
    </row>
    <row r="1609" spans="1:2" x14ac:dyDescent="0.25">
      <c r="A1609" t="s">
        <v>334</v>
      </c>
      <c r="B1609">
        <v>81360</v>
      </c>
    </row>
    <row r="1610" spans="1:2" x14ac:dyDescent="0.25">
      <c r="A1610" t="s">
        <v>334</v>
      </c>
      <c r="B1610">
        <v>81360</v>
      </c>
    </row>
    <row r="1611" spans="1:2" x14ac:dyDescent="0.25">
      <c r="A1611" t="s">
        <v>791</v>
      </c>
      <c r="B1611">
        <v>1382</v>
      </c>
    </row>
    <row r="1612" spans="1:2" x14ac:dyDescent="0.25">
      <c r="A1612" t="s">
        <v>791</v>
      </c>
      <c r="B1612">
        <v>1382</v>
      </c>
    </row>
    <row r="1613" spans="1:2" x14ac:dyDescent="0.25">
      <c r="A1613" t="s">
        <v>791</v>
      </c>
      <c r="B1613">
        <v>1382</v>
      </c>
    </row>
    <row r="1614" spans="1:2" x14ac:dyDescent="0.25">
      <c r="A1614" t="s">
        <v>791</v>
      </c>
      <c r="B1614">
        <v>1382</v>
      </c>
    </row>
    <row r="1615" spans="1:2" x14ac:dyDescent="0.25">
      <c r="A1615" t="s">
        <v>791</v>
      </c>
      <c r="B1615">
        <v>1382</v>
      </c>
    </row>
    <row r="1616" spans="1:2" x14ac:dyDescent="0.25">
      <c r="A1616" t="s">
        <v>791</v>
      </c>
      <c r="B1616">
        <v>1382</v>
      </c>
    </row>
    <row r="1617" spans="1:2" x14ac:dyDescent="0.25">
      <c r="A1617" t="s">
        <v>791</v>
      </c>
      <c r="B1617">
        <v>1382</v>
      </c>
    </row>
    <row r="1618" spans="1:2" x14ac:dyDescent="0.25">
      <c r="A1618" t="s">
        <v>791</v>
      </c>
      <c r="B1618">
        <v>1382</v>
      </c>
    </row>
    <row r="1619" spans="1:2" x14ac:dyDescent="0.25">
      <c r="A1619" t="s">
        <v>791</v>
      </c>
      <c r="B1619">
        <v>1382</v>
      </c>
    </row>
    <row r="1620" spans="1:2" x14ac:dyDescent="0.25">
      <c r="A1620" t="s">
        <v>791</v>
      </c>
      <c r="B1620">
        <v>1382</v>
      </c>
    </row>
    <row r="1621" spans="1:2" x14ac:dyDescent="0.25">
      <c r="A1621" t="s">
        <v>791</v>
      </c>
      <c r="B1621">
        <v>1382</v>
      </c>
    </row>
    <row r="1622" spans="1:2" x14ac:dyDescent="0.25">
      <c r="A1622" t="s">
        <v>587</v>
      </c>
      <c r="B1622">
        <v>47797</v>
      </c>
    </row>
    <row r="1623" spans="1:2" x14ac:dyDescent="0.25">
      <c r="A1623" t="s">
        <v>587</v>
      </c>
      <c r="B1623">
        <v>47797</v>
      </c>
    </row>
    <row r="1624" spans="1:2" x14ac:dyDescent="0.25">
      <c r="A1624" t="s">
        <v>587</v>
      </c>
      <c r="B1624">
        <v>47797</v>
      </c>
    </row>
    <row r="1625" spans="1:2" x14ac:dyDescent="0.25">
      <c r="A1625" t="s">
        <v>587</v>
      </c>
      <c r="B1625">
        <v>47797</v>
      </c>
    </row>
    <row r="1626" spans="1:2" x14ac:dyDescent="0.25">
      <c r="A1626" t="s">
        <v>587</v>
      </c>
      <c r="B1626">
        <v>47797</v>
      </c>
    </row>
    <row r="1627" spans="1:2" x14ac:dyDescent="0.25">
      <c r="A1627" t="s">
        <v>587</v>
      </c>
      <c r="B1627">
        <v>47797</v>
      </c>
    </row>
    <row r="1628" spans="1:2" x14ac:dyDescent="0.25">
      <c r="A1628" t="s">
        <v>587</v>
      </c>
      <c r="B1628">
        <v>47797</v>
      </c>
    </row>
    <row r="1629" spans="1:2" x14ac:dyDescent="0.25">
      <c r="A1629" t="s">
        <v>587</v>
      </c>
      <c r="B1629">
        <v>47797</v>
      </c>
    </row>
    <row r="1630" spans="1:2" x14ac:dyDescent="0.25">
      <c r="A1630" t="s">
        <v>587</v>
      </c>
      <c r="B1630">
        <v>47797</v>
      </c>
    </row>
    <row r="1631" spans="1:2" x14ac:dyDescent="0.25">
      <c r="A1631" t="s">
        <v>587</v>
      </c>
      <c r="B1631">
        <v>47797</v>
      </c>
    </row>
    <row r="1632" spans="1:2" x14ac:dyDescent="0.25">
      <c r="A1632" t="s">
        <v>587</v>
      </c>
      <c r="B1632">
        <v>47797</v>
      </c>
    </row>
    <row r="1633" spans="1:2" x14ac:dyDescent="0.25">
      <c r="A1633" t="s">
        <v>587</v>
      </c>
      <c r="B1633">
        <v>47797</v>
      </c>
    </row>
    <row r="1634" spans="1:2" x14ac:dyDescent="0.25">
      <c r="A1634" t="s">
        <v>587</v>
      </c>
      <c r="B1634">
        <v>47797</v>
      </c>
    </row>
    <row r="1635" spans="1:2" x14ac:dyDescent="0.25">
      <c r="A1635" t="s">
        <v>334</v>
      </c>
      <c r="B1635">
        <v>81360</v>
      </c>
    </row>
    <row r="1636" spans="1:2" x14ac:dyDescent="0.25">
      <c r="A1636" t="s">
        <v>334</v>
      </c>
      <c r="B1636">
        <v>81360</v>
      </c>
    </row>
    <row r="1637" spans="1:2" x14ac:dyDescent="0.25">
      <c r="A1637" t="s">
        <v>334</v>
      </c>
      <c r="B1637">
        <v>81360</v>
      </c>
    </row>
    <row r="1638" spans="1:2" x14ac:dyDescent="0.25">
      <c r="A1638" t="s">
        <v>334</v>
      </c>
      <c r="B1638">
        <v>81360</v>
      </c>
    </row>
    <row r="1639" spans="1:2" x14ac:dyDescent="0.25">
      <c r="A1639" t="s">
        <v>334</v>
      </c>
      <c r="B1639">
        <v>81360</v>
      </c>
    </row>
    <row r="1640" spans="1:2" x14ac:dyDescent="0.25">
      <c r="A1640" t="s">
        <v>334</v>
      </c>
      <c r="B1640">
        <v>81360</v>
      </c>
    </row>
    <row r="1641" spans="1:2" x14ac:dyDescent="0.25">
      <c r="A1641" t="s">
        <v>334</v>
      </c>
      <c r="B1641">
        <v>81360</v>
      </c>
    </row>
    <row r="1642" spans="1:2" x14ac:dyDescent="0.25">
      <c r="A1642" t="s">
        <v>334</v>
      </c>
      <c r="B1642">
        <v>81360</v>
      </c>
    </row>
    <row r="1643" spans="1:2" x14ac:dyDescent="0.25">
      <c r="A1643" t="s">
        <v>334</v>
      </c>
      <c r="B1643">
        <v>81360</v>
      </c>
    </row>
    <row r="1644" spans="1:2" x14ac:dyDescent="0.25">
      <c r="A1644" t="s">
        <v>334</v>
      </c>
      <c r="B1644">
        <v>81360</v>
      </c>
    </row>
    <row r="1645" spans="1:2" x14ac:dyDescent="0.25">
      <c r="A1645" t="s">
        <v>334</v>
      </c>
      <c r="B1645">
        <v>81360</v>
      </c>
    </row>
    <row r="1646" spans="1:2" x14ac:dyDescent="0.25">
      <c r="A1646" t="s">
        <v>334</v>
      </c>
      <c r="B1646">
        <v>81360</v>
      </c>
    </row>
    <row r="1647" spans="1:2" x14ac:dyDescent="0.25">
      <c r="A1647" t="s">
        <v>334</v>
      </c>
      <c r="B1647">
        <v>81360</v>
      </c>
    </row>
    <row r="1648" spans="1:2" x14ac:dyDescent="0.25">
      <c r="A1648" t="s">
        <v>334</v>
      </c>
      <c r="B1648">
        <v>81360</v>
      </c>
    </row>
    <row r="1649" spans="1:2" x14ac:dyDescent="0.25">
      <c r="A1649" t="s">
        <v>115</v>
      </c>
      <c r="B1649">
        <v>42100</v>
      </c>
    </row>
    <row r="1650" spans="1:2" x14ac:dyDescent="0.25">
      <c r="A1650" t="s">
        <v>115</v>
      </c>
      <c r="B1650">
        <v>42100</v>
      </c>
    </row>
    <row r="1651" spans="1:2" x14ac:dyDescent="0.25">
      <c r="A1651" t="s">
        <v>115</v>
      </c>
      <c r="B1651">
        <v>42100</v>
      </c>
    </row>
    <row r="1652" spans="1:2" x14ac:dyDescent="0.25">
      <c r="A1652" t="s">
        <v>115</v>
      </c>
      <c r="B1652">
        <v>42100</v>
      </c>
    </row>
    <row r="1653" spans="1:2" x14ac:dyDescent="0.25">
      <c r="A1653" t="s">
        <v>115</v>
      </c>
      <c r="B1653">
        <v>42100</v>
      </c>
    </row>
    <row r="1654" spans="1:2" x14ac:dyDescent="0.25">
      <c r="A1654" t="s">
        <v>115</v>
      </c>
      <c r="B1654">
        <v>42100</v>
      </c>
    </row>
    <row r="1655" spans="1:2" x14ac:dyDescent="0.25">
      <c r="A1655" t="s">
        <v>115</v>
      </c>
      <c r="B1655">
        <v>42100</v>
      </c>
    </row>
    <row r="1656" spans="1:2" x14ac:dyDescent="0.25">
      <c r="A1656" t="s">
        <v>115</v>
      </c>
      <c r="B1656">
        <v>42100</v>
      </c>
    </row>
    <row r="1657" spans="1:2" x14ac:dyDescent="0.25">
      <c r="A1657" t="s">
        <v>115</v>
      </c>
      <c r="B1657">
        <v>42100</v>
      </c>
    </row>
    <row r="1658" spans="1:2" x14ac:dyDescent="0.25">
      <c r="A1658" t="s">
        <v>115</v>
      </c>
      <c r="B1658">
        <v>42100</v>
      </c>
    </row>
    <row r="1659" spans="1:2" x14ac:dyDescent="0.25">
      <c r="A1659" t="s">
        <v>115</v>
      </c>
      <c r="B1659">
        <v>42100</v>
      </c>
    </row>
    <row r="1660" spans="1:2" x14ac:dyDescent="0.25">
      <c r="A1660" t="s">
        <v>115</v>
      </c>
      <c r="B1660">
        <v>42100</v>
      </c>
    </row>
    <row r="1661" spans="1:2" x14ac:dyDescent="0.25">
      <c r="A1661" t="s">
        <v>115</v>
      </c>
      <c r="B1661">
        <v>42100</v>
      </c>
    </row>
    <row r="1662" spans="1:2" x14ac:dyDescent="0.25">
      <c r="A1662" t="s">
        <v>115</v>
      </c>
      <c r="B1662">
        <v>42100</v>
      </c>
    </row>
    <row r="1663" spans="1:2" x14ac:dyDescent="0.25">
      <c r="A1663" t="s">
        <v>334</v>
      </c>
      <c r="B1663">
        <v>81360</v>
      </c>
    </row>
    <row r="1664" spans="1:2" x14ac:dyDescent="0.25">
      <c r="A1664" t="s">
        <v>334</v>
      </c>
      <c r="B1664">
        <v>81360</v>
      </c>
    </row>
    <row r="1665" spans="1:2" x14ac:dyDescent="0.25">
      <c r="A1665" t="s">
        <v>334</v>
      </c>
      <c r="B1665">
        <v>81360</v>
      </c>
    </row>
    <row r="1666" spans="1:2" x14ac:dyDescent="0.25">
      <c r="A1666" t="s">
        <v>334</v>
      </c>
      <c r="B1666">
        <v>81360</v>
      </c>
    </row>
    <row r="1667" spans="1:2" x14ac:dyDescent="0.25">
      <c r="A1667" t="s">
        <v>334</v>
      </c>
      <c r="B1667">
        <v>81360</v>
      </c>
    </row>
    <row r="1668" spans="1:2" x14ac:dyDescent="0.25">
      <c r="A1668" t="s">
        <v>334</v>
      </c>
      <c r="B1668">
        <v>81360</v>
      </c>
    </row>
    <row r="1669" spans="1:2" x14ac:dyDescent="0.25">
      <c r="A1669" t="s">
        <v>334</v>
      </c>
      <c r="B1669">
        <v>81360</v>
      </c>
    </row>
    <row r="1670" spans="1:2" x14ac:dyDescent="0.25">
      <c r="A1670" t="s">
        <v>334</v>
      </c>
      <c r="B1670">
        <v>81360</v>
      </c>
    </row>
    <row r="1671" spans="1:2" x14ac:dyDescent="0.25">
      <c r="A1671" t="s">
        <v>334</v>
      </c>
      <c r="B1671">
        <v>81360</v>
      </c>
    </row>
    <row r="1672" spans="1:2" x14ac:dyDescent="0.25">
      <c r="A1672" t="s">
        <v>334</v>
      </c>
      <c r="B1672">
        <v>81360</v>
      </c>
    </row>
    <row r="1673" spans="1:2" x14ac:dyDescent="0.25">
      <c r="A1673" t="s">
        <v>334</v>
      </c>
      <c r="B1673">
        <v>81360</v>
      </c>
    </row>
    <row r="1674" spans="1:2" x14ac:dyDescent="0.25">
      <c r="A1674" t="s">
        <v>334</v>
      </c>
      <c r="B1674">
        <v>81360</v>
      </c>
    </row>
    <row r="1675" spans="1:2" x14ac:dyDescent="0.25">
      <c r="A1675" t="s">
        <v>334</v>
      </c>
      <c r="B1675">
        <v>81360</v>
      </c>
    </row>
    <row r="1676" spans="1:2" x14ac:dyDescent="0.25">
      <c r="A1676" t="s">
        <v>334</v>
      </c>
      <c r="B1676">
        <v>81360</v>
      </c>
    </row>
    <row r="1677" spans="1:2" x14ac:dyDescent="0.25">
      <c r="A1677" t="s">
        <v>281</v>
      </c>
      <c r="B1677">
        <v>51500</v>
      </c>
    </row>
    <row r="1678" spans="1:2" x14ac:dyDescent="0.25">
      <c r="A1678" t="s">
        <v>281</v>
      </c>
      <c r="B1678">
        <v>51500</v>
      </c>
    </row>
    <row r="1679" spans="1:2" x14ac:dyDescent="0.25">
      <c r="A1679" t="s">
        <v>281</v>
      </c>
      <c r="B1679">
        <v>51500</v>
      </c>
    </row>
    <row r="1680" spans="1:2" x14ac:dyDescent="0.25">
      <c r="A1680" t="s">
        <v>281</v>
      </c>
      <c r="B1680">
        <v>51500</v>
      </c>
    </row>
    <row r="1681" spans="1:2" x14ac:dyDescent="0.25">
      <c r="A1681" t="s">
        <v>281</v>
      </c>
      <c r="B1681">
        <v>51500</v>
      </c>
    </row>
    <row r="1682" spans="1:2" x14ac:dyDescent="0.25">
      <c r="A1682" t="s">
        <v>281</v>
      </c>
      <c r="B1682">
        <v>51500</v>
      </c>
    </row>
    <row r="1683" spans="1:2" x14ac:dyDescent="0.25">
      <c r="A1683" t="s">
        <v>955</v>
      </c>
      <c r="B1683">
        <v>4168</v>
      </c>
    </row>
    <row r="1684" spans="1:2" x14ac:dyDescent="0.25">
      <c r="A1684" t="s">
        <v>955</v>
      </c>
      <c r="B1684">
        <v>4168</v>
      </c>
    </row>
    <row r="1685" spans="1:2" x14ac:dyDescent="0.25">
      <c r="A1685" t="s">
        <v>955</v>
      </c>
      <c r="B1685">
        <v>4168</v>
      </c>
    </row>
    <row r="1686" spans="1:2" x14ac:dyDescent="0.25">
      <c r="A1686" t="s">
        <v>955</v>
      </c>
      <c r="B1686">
        <v>4168</v>
      </c>
    </row>
    <row r="1687" spans="1:2" x14ac:dyDescent="0.25">
      <c r="A1687" t="s">
        <v>955</v>
      </c>
      <c r="B1687">
        <v>4168</v>
      </c>
    </row>
    <row r="1688" spans="1:2" x14ac:dyDescent="0.25">
      <c r="A1688" t="s">
        <v>955</v>
      </c>
      <c r="B1688">
        <v>4168</v>
      </c>
    </row>
    <row r="1689" spans="1:2" x14ac:dyDescent="0.25">
      <c r="A1689" t="s">
        <v>955</v>
      </c>
      <c r="B1689">
        <v>4168</v>
      </c>
    </row>
    <row r="1690" spans="1:2" x14ac:dyDescent="0.25">
      <c r="A1690" t="s">
        <v>955</v>
      </c>
      <c r="B1690">
        <v>4168</v>
      </c>
    </row>
    <row r="1691" spans="1:2" x14ac:dyDescent="0.25">
      <c r="A1691" t="s">
        <v>955</v>
      </c>
      <c r="B1691">
        <v>4168</v>
      </c>
    </row>
    <row r="1692" spans="1:2" x14ac:dyDescent="0.25">
      <c r="A1692" t="s">
        <v>955</v>
      </c>
      <c r="B1692">
        <v>4168</v>
      </c>
    </row>
    <row r="1693" spans="1:2" x14ac:dyDescent="0.25">
      <c r="A1693" t="s">
        <v>955</v>
      </c>
      <c r="B1693">
        <v>4168</v>
      </c>
    </row>
    <row r="1694" spans="1:2" x14ac:dyDescent="0.25">
      <c r="A1694" t="s">
        <v>962</v>
      </c>
      <c r="B1694">
        <v>41237</v>
      </c>
    </row>
    <row r="1695" spans="1:2" x14ac:dyDescent="0.25">
      <c r="A1695" t="s">
        <v>962</v>
      </c>
      <c r="B1695">
        <v>41237</v>
      </c>
    </row>
    <row r="1696" spans="1:2" x14ac:dyDescent="0.25">
      <c r="A1696" t="s">
        <v>962</v>
      </c>
      <c r="B1696">
        <v>41237</v>
      </c>
    </row>
    <row r="1697" spans="1:2" x14ac:dyDescent="0.25">
      <c r="A1697" t="s">
        <v>962</v>
      </c>
      <c r="B1697">
        <v>41237</v>
      </c>
    </row>
    <row r="1698" spans="1:2" x14ac:dyDescent="0.25">
      <c r="A1698" t="s">
        <v>962</v>
      </c>
      <c r="B1698">
        <v>41237</v>
      </c>
    </row>
    <row r="1699" spans="1:2" x14ac:dyDescent="0.25">
      <c r="A1699" t="s">
        <v>962</v>
      </c>
      <c r="B1699">
        <v>41237</v>
      </c>
    </row>
    <row r="1700" spans="1:2" x14ac:dyDescent="0.25">
      <c r="A1700" t="s">
        <v>962</v>
      </c>
      <c r="B1700">
        <v>41237</v>
      </c>
    </row>
    <row r="1701" spans="1:2" x14ac:dyDescent="0.25">
      <c r="A1701" t="s">
        <v>962</v>
      </c>
      <c r="B1701">
        <v>41237</v>
      </c>
    </row>
    <row r="1702" spans="1:2" x14ac:dyDescent="0.25">
      <c r="A1702" t="s">
        <v>962</v>
      </c>
      <c r="B1702">
        <v>41237</v>
      </c>
    </row>
    <row r="1703" spans="1:2" x14ac:dyDescent="0.25">
      <c r="A1703" t="s">
        <v>962</v>
      </c>
      <c r="B1703">
        <v>41237</v>
      </c>
    </row>
    <row r="1704" spans="1:2" x14ac:dyDescent="0.25">
      <c r="A1704" t="s">
        <v>978</v>
      </c>
      <c r="B1704">
        <v>3330</v>
      </c>
    </row>
    <row r="1705" spans="1:2" x14ac:dyDescent="0.25">
      <c r="A1705" t="s">
        <v>978</v>
      </c>
      <c r="B1705">
        <v>3330</v>
      </c>
    </row>
    <row r="1706" spans="1:2" x14ac:dyDescent="0.25">
      <c r="A1706" t="s">
        <v>978</v>
      </c>
      <c r="B1706">
        <v>3330</v>
      </c>
    </row>
    <row r="1707" spans="1:2" x14ac:dyDescent="0.25">
      <c r="A1707" t="s">
        <v>978</v>
      </c>
      <c r="B1707">
        <v>3330</v>
      </c>
    </row>
    <row r="1708" spans="1:2" x14ac:dyDescent="0.25">
      <c r="A1708" t="s">
        <v>978</v>
      </c>
      <c r="B1708">
        <v>3330</v>
      </c>
    </row>
    <row r="1709" spans="1:2" x14ac:dyDescent="0.25">
      <c r="A1709" t="s">
        <v>978</v>
      </c>
      <c r="B1709">
        <v>3330</v>
      </c>
    </row>
    <row r="1710" spans="1:2" x14ac:dyDescent="0.25">
      <c r="A1710" t="s">
        <v>978</v>
      </c>
      <c r="B1710">
        <v>3330</v>
      </c>
    </row>
    <row r="1711" spans="1:2" x14ac:dyDescent="0.25">
      <c r="A1711" t="s">
        <v>978</v>
      </c>
      <c r="B1711">
        <v>3330</v>
      </c>
    </row>
    <row r="1712" spans="1:2" x14ac:dyDescent="0.25">
      <c r="A1712" t="s">
        <v>978</v>
      </c>
      <c r="B1712">
        <v>3330</v>
      </c>
    </row>
    <row r="1713" spans="1:2" x14ac:dyDescent="0.25">
      <c r="A1713" t="s">
        <v>978</v>
      </c>
      <c r="B1713">
        <v>3330</v>
      </c>
    </row>
    <row r="1714" spans="1:2" x14ac:dyDescent="0.25">
      <c r="A1714" t="s">
        <v>978</v>
      </c>
      <c r="B1714">
        <v>3330</v>
      </c>
    </row>
    <row r="1715" spans="1:2" x14ac:dyDescent="0.25">
      <c r="A1715" t="s">
        <v>791</v>
      </c>
      <c r="B1715">
        <v>1623</v>
      </c>
    </row>
    <row r="1716" spans="1:2" x14ac:dyDescent="0.25">
      <c r="A1716" t="s">
        <v>791</v>
      </c>
      <c r="B1716">
        <v>1623</v>
      </c>
    </row>
    <row r="1717" spans="1:2" x14ac:dyDescent="0.25">
      <c r="A1717" t="s">
        <v>791</v>
      </c>
      <c r="B1717">
        <v>1623</v>
      </c>
    </row>
    <row r="1718" spans="1:2" x14ac:dyDescent="0.25">
      <c r="A1718" t="s">
        <v>791</v>
      </c>
      <c r="B1718">
        <v>1623</v>
      </c>
    </row>
    <row r="1719" spans="1:2" x14ac:dyDescent="0.25">
      <c r="A1719" t="s">
        <v>791</v>
      </c>
      <c r="B1719">
        <v>1623</v>
      </c>
    </row>
    <row r="1720" spans="1:2" x14ac:dyDescent="0.25">
      <c r="A1720" t="s">
        <v>791</v>
      </c>
      <c r="B1720">
        <v>1623</v>
      </c>
    </row>
    <row r="1721" spans="1:2" x14ac:dyDescent="0.25">
      <c r="A1721" t="s">
        <v>791</v>
      </c>
      <c r="B1721">
        <v>1623</v>
      </c>
    </row>
    <row r="1722" spans="1:2" x14ac:dyDescent="0.25">
      <c r="A1722" t="s">
        <v>791</v>
      </c>
      <c r="B1722">
        <v>1623</v>
      </c>
    </row>
    <row r="1723" spans="1:2" x14ac:dyDescent="0.25">
      <c r="A1723" t="s">
        <v>791</v>
      </c>
      <c r="B1723">
        <v>1623</v>
      </c>
    </row>
    <row r="1724" spans="1:2" x14ac:dyDescent="0.25">
      <c r="A1724" t="s">
        <v>791</v>
      </c>
      <c r="B1724">
        <v>1623</v>
      </c>
    </row>
    <row r="1725" spans="1:2" x14ac:dyDescent="0.25">
      <c r="A1725" t="s">
        <v>791</v>
      </c>
      <c r="B1725">
        <v>1623</v>
      </c>
    </row>
    <row r="1726" spans="1:2" x14ac:dyDescent="0.25">
      <c r="A1726" t="s">
        <v>791</v>
      </c>
      <c r="B1726">
        <v>1623</v>
      </c>
    </row>
    <row r="1727" spans="1:2" x14ac:dyDescent="0.25">
      <c r="A1727" t="s">
        <v>791</v>
      </c>
      <c r="B1727">
        <v>1623</v>
      </c>
    </row>
    <row r="1728" spans="1:2" x14ac:dyDescent="0.25">
      <c r="A1728" t="s">
        <v>791</v>
      </c>
      <c r="B1728">
        <v>1623</v>
      </c>
    </row>
    <row r="1729" spans="1:2" x14ac:dyDescent="0.25">
      <c r="A1729" t="s">
        <v>791</v>
      </c>
      <c r="B1729">
        <v>1623</v>
      </c>
    </row>
    <row r="1730" spans="1:2" x14ac:dyDescent="0.25">
      <c r="A1730" t="s">
        <v>791</v>
      </c>
      <c r="B1730">
        <v>1623</v>
      </c>
    </row>
    <row r="1731" spans="1:2" x14ac:dyDescent="0.25">
      <c r="A1731" t="s">
        <v>791</v>
      </c>
      <c r="B1731">
        <v>1623</v>
      </c>
    </row>
    <row r="1732" spans="1:2" x14ac:dyDescent="0.25">
      <c r="A1732" t="s">
        <v>791</v>
      </c>
      <c r="B1732">
        <v>1623</v>
      </c>
    </row>
    <row r="1733" spans="1:2" x14ac:dyDescent="0.25">
      <c r="A1733" t="s">
        <v>791</v>
      </c>
      <c r="B1733">
        <v>1623</v>
      </c>
    </row>
    <row r="1734" spans="1:2" x14ac:dyDescent="0.25">
      <c r="A1734" t="s">
        <v>791</v>
      </c>
      <c r="B1734">
        <v>1623</v>
      </c>
    </row>
    <row r="1735" spans="1:2" x14ac:dyDescent="0.25">
      <c r="A1735" t="s">
        <v>791</v>
      </c>
      <c r="B1735">
        <v>1623</v>
      </c>
    </row>
    <row r="1736" spans="1:2" x14ac:dyDescent="0.25">
      <c r="A1736" t="s">
        <v>791</v>
      </c>
      <c r="B1736">
        <v>1623</v>
      </c>
    </row>
    <row r="1737" spans="1:2" x14ac:dyDescent="0.25">
      <c r="A1737" t="s">
        <v>989</v>
      </c>
      <c r="B1737">
        <v>47289</v>
      </c>
    </row>
    <row r="1738" spans="1:2" x14ac:dyDescent="0.25">
      <c r="A1738" t="s">
        <v>989</v>
      </c>
      <c r="B1738">
        <v>47289</v>
      </c>
    </row>
    <row r="1739" spans="1:2" x14ac:dyDescent="0.25">
      <c r="A1739" t="s">
        <v>989</v>
      </c>
      <c r="B1739">
        <v>47289</v>
      </c>
    </row>
    <row r="1740" spans="1:2" x14ac:dyDescent="0.25">
      <c r="A1740" t="s">
        <v>989</v>
      </c>
      <c r="B1740">
        <v>47289</v>
      </c>
    </row>
    <row r="1741" spans="1:2" x14ac:dyDescent="0.25">
      <c r="A1741" t="s">
        <v>989</v>
      </c>
      <c r="B1741">
        <v>47289</v>
      </c>
    </row>
    <row r="1742" spans="1:2" x14ac:dyDescent="0.25">
      <c r="A1742" t="s">
        <v>989</v>
      </c>
      <c r="B1742">
        <v>47289</v>
      </c>
    </row>
    <row r="1743" spans="1:2" x14ac:dyDescent="0.25">
      <c r="A1743" t="s">
        <v>989</v>
      </c>
      <c r="B1743">
        <v>47289</v>
      </c>
    </row>
    <row r="1744" spans="1:2" x14ac:dyDescent="0.25">
      <c r="A1744" t="s">
        <v>989</v>
      </c>
      <c r="B1744">
        <v>47289</v>
      </c>
    </row>
    <row r="1745" spans="1:2" x14ac:dyDescent="0.25">
      <c r="A1745" t="s">
        <v>989</v>
      </c>
      <c r="B1745">
        <v>47289</v>
      </c>
    </row>
    <row r="1746" spans="1:2" x14ac:dyDescent="0.25">
      <c r="A1746" t="s">
        <v>989</v>
      </c>
      <c r="B1746">
        <v>47289</v>
      </c>
    </row>
    <row r="1747" spans="1:2" x14ac:dyDescent="0.25">
      <c r="A1747" t="s">
        <v>997</v>
      </c>
      <c r="B1747">
        <v>9372</v>
      </c>
    </row>
    <row r="1748" spans="1:2" x14ac:dyDescent="0.25">
      <c r="A1748" t="s">
        <v>997</v>
      </c>
      <c r="B1748">
        <v>9372</v>
      </c>
    </row>
    <row r="1749" spans="1:2" x14ac:dyDescent="0.25">
      <c r="A1749" t="s">
        <v>997</v>
      </c>
      <c r="B1749">
        <v>9372</v>
      </c>
    </row>
    <row r="1750" spans="1:2" x14ac:dyDescent="0.25">
      <c r="A1750" t="s">
        <v>997</v>
      </c>
      <c r="B1750">
        <v>9372</v>
      </c>
    </row>
    <row r="1751" spans="1:2" x14ac:dyDescent="0.25">
      <c r="A1751" t="s">
        <v>997</v>
      </c>
      <c r="B1751">
        <v>9372</v>
      </c>
    </row>
    <row r="1752" spans="1:2" x14ac:dyDescent="0.25">
      <c r="A1752" t="s">
        <v>997</v>
      </c>
      <c r="B1752">
        <v>9372</v>
      </c>
    </row>
    <row r="1753" spans="1:2" x14ac:dyDescent="0.25">
      <c r="A1753" t="s">
        <v>997</v>
      </c>
      <c r="B1753">
        <v>9372</v>
      </c>
    </row>
    <row r="1754" spans="1:2" x14ac:dyDescent="0.25">
      <c r="A1754" t="s">
        <v>997</v>
      </c>
      <c r="B1754">
        <v>9372</v>
      </c>
    </row>
    <row r="1755" spans="1:2" x14ac:dyDescent="0.25">
      <c r="A1755" t="s">
        <v>997</v>
      </c>
      <c r="B1755">
        <v>9372</v>
      </c>
    </row>
    <row r="1756" spans="1:2" x14ac:dyDescent="0.25">
      <c r="A1756" t="s">
        <v>997</v>
      </c>
      <c r="B1756">
        <v>9372</v>
      </c>
    </row>
    <row r="1757" spans="1:2" x14ac:dyDescent="0.25">
      <c r="A1757" t="s">
        <v>997</v>
      </c>
      <c r="B1757">
        <v>9372</v>
      </c>
    </row>
    <row r="1758" spans="1:2" x14ac:dyDescent="0.25">
      <c r="A1758" t="s">
        <v>997</v>
      </c>
      <c r="B1758">
        <v>9372</v>
      </c>
    </row>
    <row r="1759" spans="1:2" x14ac:dyDescent="0.25">
      <c r="A1759" t="s">
        <v>997</v>
      </c>
      <c r="B1759">
        <v>9372</v>
      </c>
    </row>
    <row r="1760" spans="1:2" x14ac:dyDescent="0.25">
      <c r="A1760" t="s">
        <v>997</v>
      </c>
      <c r="B1760">
        <v>9372</v>
      </c>
    </row>
    <row r="1761" spans="1:2" x14ac:dyDescent="0.25">
      <c r="A1761" t="s">
        <v>997</v>
      </c>
      <c r="B1761">
        <v>9372</v>
      </c>
    </row>
    <row r="1762" spans="1:2" x14ac:dyDescent="0.25">
      <c r="A1762" t="s">
        <v>997</v>
      </c>
      <c r="B1762">
        <v>9372</v>
      </c>
    </row>
    <row r="1763" spans="1:2" x14ac:dyDescent="0.25">
      <c r="A1763" t="s">
        <v>997</v>
      </c>
      <c r="B1763">
        <v>9372</v>
      </c>
    </row>
    <row r="1764" spans="1:2" x14ac:dyDescent="0.25">
      <c r="A1764" t="s">
        <v>1002</v>
      </c>
      <c r="B1764">
        <v>19003</v>
      </c>
    </row>
    <row r="1765" spans="1:2" x14ac:dyDescent="0.25">
      <c r="A1765" t="s">
        <v>1002</v>
      </c>
      <c r="B1765">
        <v>19003</v>
      </c>
    </row>
    <row r="1766" spans="1:2" x14ac:dyDescent="0.25">
      <c r="A1766" t="s">
        <v>1002</v>
      </c>
      <c r="B1766">
        <v>19003</v>
      </c>
    </row>
    <row r="1767" spans="1:2" x14ac:dyDescent="0.25">
      <c r="A1767" t="s">
        <v>1002</v>
      </c>
      <c r="B1767">
        <v>19003</v>
      </c>
    </row>
    <row r="1768" spans="1:2" x14ac:dyDescent="0.25">
      <c r="A1768" t="s">
        <v>1002</v>
      </c>
      <c r="B1768">
        <v>19003</v>
      </c>
    </row>
    <row r="1769" spans="1:2" x14ac:dyDescent="0.25">
      <c r="A1769" t="s">
        <v>1002</v>
      </c>
      <c r="B1769">
        <v>19003</v>
      </c>
    </row>
    <row r="1770" spans="1:2" x14ac:dyDescent="0.25">
      <c r="A1770" t="s">
        <v>1002</v>
      </c>
      <c r="B1770">
        <v>19003</v>
      </c>
    </row>
    <row r="1771" spans="1:2" x14ac:dyDescent="0.25">
      <c r="A1771" t="s">
        <v>1002</v>
      </c>
      <c r="B1771">
        <v>19003</v>
      </c>
    </row>
    <row r="1772" spans="1:2" x14ac:dyDescent="0.25">
      <c r="A1772" t="s">
        <v>1002</v>
      </c>
      <c r="B1772">
        <v>19003</v>
      </c>
    </row>
    <row r="1773" spans="1:2" x14ac:dyDescent="0.25">
      <c r="A1773" t="s">
        <v>1002</v>
      </c>
      <c r="B1773">
        <v>19003</v>
      </c>
    </row>
    <row r="1774" spans="1:2" x14ac:dyDescent="0.25">
      <c r="A1774" t="s">
        <v>1009</v>
      </c>
      <c r="B1774">
        <v>11135</v>
      </c>
    </row>
    <row r="1775" spans="1:2" x14ac:dyDescent="0.25">
      <c r="A1775" t="s">
        <v>826</v>
      </c>
      <c r="B1775">
        <v>2662</v>
      </c>
    </row>
    <row r="1776" spans="1:2" x14ac:dyDescent="0.25">
      <c r="A1776" t="s">
        <v>826</v>
      </c>
      <c r="B1776">
        <v>2662</v>
      </c>
    </row>
    <row r="1777" spans="1:2" x14ac:dyDescent="0.25">
      <c r="A1777" t="s">
        <v>826</v>
      </c>
      <c r="B1777">
        <v>2662</v>
      </c>
    </row>
    <row r="1778" spans="1:2" x14ac:dyDescent="0.25">
      <c r="A1778" t="s">
        <v>826</v>
      </c>
      <c r="B1778">
        <v>2662</v>
      </c>
    </row>
    <row r="1779" spans="1:2" x14ac:dyDescent="0.25">
      <c r="A1779" t="s">
        <v>826</v>
      </c>
      <c r="B1779">
        <v>2662</v>
      </c>
    </row>
    <row r="1780" spans="1:2" x14ac:dyDescent="0.25">
      <c r="A1780" t="s">
        <v>826</v>
      </c>
      <c r="B1780">
        <v>2662</v>
      </c>
    </row>
    <row r="1781" spans="1:2" x14ac:dyDescent="0.25">
      <c r="A1781" t="s">
        <v>826</v>
      </c>
      <c r="B1781">
        <v>2662</v>
      </c>
    </row>
    <row r="1782" spans="1:2" x14ac:dyDescent="0.25">
      <c r="A1782" t="s">
        <v>826</v>
      </c>
      <c r="B1782">
        <v>2662</v>
      </c>
    </row>
    <row r="1783" spans="1:2" x14ac:dyDescent="0.25">
      <c r="A1783" t="s">
        <v>826</v>
      </c>
      <c r="B1783">
        <v>2662</v>
      </c>
    </row>
    <row r="1784" spans="1:2" x14ac:dyDescent="0.25">
      <c r="A1784" t="s">
        <v>826</v>
      </c>
      <c r="B1784">
        <v>2662</v>
      </c>
    </row>
    <row r="1785" spans="1:2" x14ac:dyDescent="0.25">
      <c r="A1785" t="s">
        <v>826</v>
      </c>
      <c r="B1785">
        <v>2662</v>
      </c>
    </row>
    <row r="1786" spans="1:2" x14ac:dyDescent="0.25">
      <c r="A1786" t="s">
        <v>826</v>
      </c>
      <c r="B1786">
        <v>2662</v>
      </c>
    </row>
    <row r="1787" spans="1:2" x14ac:dyDescent="0.25">
      <c r="A1787" t="s">
        <v>826</v>
      </c>
      <c r="B1787">
        <v>2662</v>
      </c>
    </row>
    <row r="1788" spans="1:2" x14ac:dyDescent="0.25">
      <c r="A1788" t="s">
        <v>826</v>
      </c>
      <c r="B1788">
        <v>2662</v>
      </c>
    </row>
    <row r="1789" spans="1:2" x14ac:dyDescent="0.25">
      <c r="A1789" t="s">
        <v>826</v>
      </c>
      <c r="B1789">
        <v>2662</v>
      </c>
    </row>
    <row r="1790" spans="1:2" x14ac:dyDescent="0.25">
      <c r="A1790" t="s">
        <v>826</v>
      </c>
      <c r="B1790">
        <v>2662</v>
      </c>
    </row>
    <row r="1791" spans="1:2" x14ac:dyDescent="0.25">
      <c r="A1791" t="s">
        <v>826</v>
      </c>
      <c r="B1791">
        <v>2662</v>
      </c>
    </row>
    <row r="1792" spans="1:2" x14ac:dyDescent="0.25">
      <c r="A1792" t="s">
        <v>1021</v>
      </c>
      <c r="B1792">
        <v>15500</v>
      </c>
    </row>
    <row r="1793" spans="1:2" x14ac:dyDescent="0.25">
      <c r="A1793" t="s">
        <v>1021</v>
      </c>
      <c r="B1793">
        <v>15500</v>
      </c>
    </row>
    <row r="1794" spans="1:2" x14ac:dyDescent="0.25">
      <c r="A1794" t="s">
        <v>1021</v>
      </c>
      <c r="B1794">
        <v>15500</v>
      </c>
    </row>
    <row r="1795" spans="1:2" x14ac:dyDescent="0.25">
      <c r="A1795" t="s">
        <v>1021</v>
      </c>
      <c r="B1795">
        <v>15500</v>
      </c>
    </row>
    <row r="1796" spans="1:2" x14ac:dyDescent="0.25">
      <c r="A1796" t="s">
        <v>1021</v>
      </c>
      <c r="B1796">
        <v>15500</v>
      </c>
    </row>
    <row r="1797" spans="1:2" x14ac:dyDescent="0.25">
      <c r="A1797" t="s">
        <v>1021</v>
      </c>
      <c r="B1797">
        <v>15500</v>
      </c>
    </row>
    <row r="1798" spans="1:2" x14ac:dyDescent="0.25">
      <c r="A1798" t="s">
        <v>1021</v>
      </c>
      <c r="B1798">
        <v>15500</v>
      </c>
    </row>
    <row r="1799" spans="1:2" x14ac:dyDescent="0.25">
      <c r="A1799" t="s">
        <v>1021</v>
      </c>
      <c r="B1799">
        <v>15500</v>
      </c>
    </row>
    <row r="1800" spans="1:2" x14ac:dyDescent="0.25">
      <c r="A1800" t="s">
        <v>1021</v>
      </c>
      <c r="B1800">
        <v>15500</v>
      </c>
    </row>
    <row r="1801" spans="1:2" x14ac:dyDescent="0.25">
      <c r="A1801" t="s">
        <v>1021</v>
      </c>
      <c r="B1801">
        <v>15500</v>
      </c>
    </row>
    <row r="1802" spans="1:2" x14ac:dyDescent="0.25">
      <c r="A1802" t="s">
        <v>1021</v>
      </c>
      <c r="B1802">
        <v>15500</v>
      </c>
    </row>
    <row r="1803" spans="1:2" x14ac:dyDescent="0.25">
      <c r="A1803" t="s">
        <v>1021</v>
      </c>
      <c r="B1803">
        <v>15500</v>
      </c>
    </row>
    <row r="1804" spans="1:2" x14ac:dyDescent="0.25">
      <c r="A1804" t="s">
        <v>1021</v>
      </c>
      <c r="B1804">
        <v>15500</v>
      </c>
    </row>
    <row r="1805" spans="1:2" x14ac:dyDescent="0.25">
      <c r="A1805" t="s">
        <v>1021</v>
      </c>
      <c r="B1805">
        <v>15500</v>
      </c>
    </row>
    <row r="1806" spans="1:2" x14ac:dyDescent="0.25">
      <c r="A1806" t="s">
        <v>1021</v>
      </c>
      <c r="B1806">
        <v>15500</v>
      </c>
    </row>
    <row r="1807" spans="1:2" x14ac:dyDescent="0.25">
      <c r="A1807" t="s">
        <v>1021</v>
      </c>
      <c r="B1807">
        <v>15500</v>
      </c>
    </row>
    <row r="1808" spans="1:2" x14ac:dyDescent="0.25">
      <c r="A1808" t="s">
        <v>1021</v>
      </c>
      <c r="B1808">
        <v>15500</v>
      </c>
    </row>
    <row r="1809" spans="1:2" x14ac:dyDescent="0.25">
      <c r="A1809" t="s">
        <v>1021</v>
      </c>
      <c r="B1809">
        <v>15500</v>
      </c>
    </row>
    <row r="1810" spans="1:2" x14ac:dyDescent="0.25">
      <c r="A1810" t="s">
        <v>1021</v>
      </c>
      <c r="B1810">
        <v>15500</v>
      </c>
    </row>
    <row r="1811" spans="1:2" x14ac:dyDescent="0.25">
      <c r="A1811" t="s">
        <v>1021</v>
      </c>
      <c r="B1811">
        <v>15500</v>
      </c>
    </row>
    <row r="1812" spans="1:2" x14ac:dyDescent="0.25">
      <c r="A1812" t="s">
        <v>1021</v>
      </c>
      <c r="B1812">
        <v>15500</v>
      </c>
    </row>
    <row r="1813" spans="1:2" x14ac:dyDescent="0.25">
      <c r="A1813" t="s">
        <v>1021</v>
      </c>
      <c r="B1813">
        <v>15500</v>
      </c>
    </row>
    <row r="1814" spans="1:2" x14ac:dyDescent="0.25">
      <c r="A1814" t="s">
        <v>1021</v>
      </c>
      <c r="B1814">
        <v>15500</v>
      </c>
    </row>
    <row r="1815" spans="1:2" x14ac:dyDescent="0.25">
      <c r="A1815" t="s">
        <v>1021</v>
      </c>
      <c r="B1815">
        <v>15500</v>
      </c>
    </row>
    <row r="1816" spans="1:2" x14ac:dyDescent="0.25">
      <c r="A1816" t="s">
        <v>1021</v>
      </c>
      <c r="B1816">
        <v>15500</v>
      </c>
    </row>
    <row r="1817" spans="1:2" x14ac:dyDescent="0.25">
      <c r="A1817" t="s">
        <v>1021</v>
      </c>
      <c r="B1817">
        <v>15500</v>
      </c>
    </row>
    <row r="1818" spans="1:2" x14ac:dyDescent="0.25">
      <c r="A1818" t="s">
        <v>1021</v>
      </c>
      <c r="B1818">
        <v>15500</v>
      </c>
    </row>
    <row r="1819" spans="1:2" x14ac:dyDescent="0.25">
      <c r="A1819" t="s">
        <v>1021</v>
      </c>
      <c r="B1819">
        <v>15500</v>
      </c>
    </row>
    <row r="1820" spans="1:2" x14ac:dyDescent="0.25">
      <c r="A1820" t="s">
        <v>559</v>
      </c>
      <c r="B1820">
        <v>26621</v>
      </c>
    </row>
    <row r="1821" spans="1:2" x14ac:dyDescent="0.25">
      <c r="A1821" t="s">
        <v>559</v>
      </c>
      <c r="B1821">
        <v>26621</v>
      </c>
    </row>
    <row r="1822" spans="1:2" x14ac:dyDescent="0.25">
      <c r="A1822" t="s">
        <v>559</v>
      </c>
      <c r="B1822">
        <v>26621</v>
      </c>
    </row>
    <row r="1823" spans="1:2" x14ac:dyDescent="0.25">
      <c r="A1823" t="s">
        <v>559</v>
      </c>
      <c r="B1823">
        <v>26621</v>
      </c>
    </row>
    <row r="1824" spans="1:2" x14ac:dyDescent="0.25">
      <c r="A1824" t="s">
        <v>559</v>
      </c>
      <c r="B1824">
        <v>26621</v>
      </c>
    </row>
    <row r="1825" spans="1:2" x14ac:dyDescent="0.25">
      <c r="A1825" t="s">
        <v>559</v>
      </c>
      <c r="B1825">
        <v>26621</v>
      </c>
    </row>
    <row r="1826" spans="1:2" x14ac:dyDescent="0.25">
      <c r="A1826" t="s">
        <v>559</v>
      </c>
      <c r="B1826">
        <v>26621</v>
      </c>
    </row>
    <row r="1827" spans="1:2" x14ac:dyDescent="0.25">
      <c r="A1827" t="s">
        <v>559</v>
      </c>
      <c r="B1827">
        <v>26621</v>
      </c>
    </row>
    <row r="1828" spans="1:2" x14ac:dyDescent="0.25">
      <c r="A1828" t="s">
        <v>559</v>
      </c>
      <c r="B1828">
        <v>26621</v>
      </c>
    </row>
    <row r="1829" spans="1:2" x14ac:dyDescent="0.25">
      <c r="A1829" t="s">
        <v>559</v>
      </c>
      <c r="B1829">
        <v>26621</v>
      </c>
    </row>
    <row r="1830" spans="1:2" x14ac:dyDescent="0.25">
      <c r="A1830" t="s">
        <v>559</v>
      </c>
      <c r="B1830">
        <v>26621</v>
      </c>
    </row>
    <row r="1831" spans="1:2" x14ac:dyDescent="0.25">
      <c r="A1831" t="s">
        <v>559</v>
      </c>
      <c r="B1831">
        <v>26621</v>
      </c>
    </row>
    <row r="1832" spans="1:2" x14ac:dyDescent="0.25">
      <c r="A1832" t="s">
        <v>559</v>
      </c>
      <c r="B1832">
        <v>26621</v>
      </c>
    </row>
    <row r="1833" spans="1:2" x14ac:dyDescent="0.25">
      <c r="A1833" t="s">
        <v>559</v>
      </c>
      <c r="B1833">
        <v>26621</v>
      </c>
    </row>
    <row r="1834" spans="1:2" x14ac:dyDescent="0.25">
      <c r="A1834" t="s">
        <v>559</v>
      </c>
      <c r="B1834">
        <v>26621</v>
      </c>
    </row>
    <row r="1835" spans="1:2" x14ac:dyDescent="0.25">
      <c r="A1835" t="s">
        <v>559</v>
      </c>
      <c r="B1835">
        <v>26621</v>
      </c>
    </row>
    <row r="1836" spans="1:2" x14ac:dyDescent="0.25">
      <c r="A1836" t="s">
        <v>559</v>
      </c>
      <c r="B1836">
        <v>26621</v>
      </c>
    </row>
    <row r="1837" spans="1:2" x14ac:dyDescent="0.25">
      <c r="A1837" t="s">
        <v>559</v>
      </c>
      <c r="B1837">
        <v>26621</v>
      </c>
    </row>
    <row r="1838" spans="1:2" x14ac:dyDescent="0.25">
      <c r="A1838" t="s">
        <v>559</v>
      </c>
      <c r="B1838">
        <v>26621</v>
      </c>
    </row>
    <row r="1839" spans="1:2" x14ac:dyDescent="0.25">
      <c r="A1839" t="s">
        <v>559</v>
      </c>
      <c r="B1839">
        <v>26621</v>
      </c>
    </row>
    <row r="1840" spans="1:2" x14ac:dyDescent="0.25">
      <c r="A1840" t="s">
        <v>559</v>
      </c>
      <c r="B1840">
        <v>26621</v>
      </c>
    </row>
    <row r="1841" spans="1:2" x14ac:dyDescent="0.25">
      <c r="A1841" t="s">
        <v>559</v>
      </c>
      <c r="B1841">
        <v>26621</v>
      </c>
    </row>
    <row r="1842" spans="1:2" x14ac:dyDescent="0.25">
      <c r="A1842" t="s">
        <v>559</v>
      </c>
      <c r="B1842">
        <v>26621</v>
      </c>
    </row>
    <row r="1843" spans="1:2" x14ac:dyDescent="0.25">
      <c r="A1843" t="s">
        <v>559</v>
      </c>
      <c r="B1843">
        <v>26621</v>
      </c>
    </row>
    <row r="1844" spans="1:2" x14ac:dyDescent="0.25">
      <c r="A1844" t="s">
        <v>559</v>
      </c>
      <c r="B1844">
        <v>26621</v>
      </c>
    </row>
    <row r="1845" spans="1:2" x14ac:dyDescent="0.25">
      <c r="A1845" t="s">
        <v>334</v>
      </c>
      <c r="B1845">
        <v>80365</v>
      </c>
    </row>
    <row r="1846" spans="1:2" x14ac:dyDescent="0.25">
      <c r="A1846" t="s">
        <v>334</v>
      </c>
      <c r="B1846">
        <v>80365</v>
      </c>
    </row>
    <row r="1847" spans="1:2" x14ac:dyDescent="0.25">
      <c r="A1847" t="s">
        <v>334</v>
      </c>
      <c r="B1847">
        <v>80365</v>
      </c>
    </row>
    <row r="1848" spans="1:2" x14ac:dyDescent="0.25">
      <c r="A1848" t="s">
        <v>334</v>
      </c>
      <c r="B1848">
        <v>80365</v>
      </c>
    </row>
    <row r="1849" spans="1:2" x14ac:dyDescent="0.25">
      <c r="A1849" t="s">
        <v>334</v>
      </c>
      <c r="B1849">
        <v>80365</v>
      </c>
    </row>
    <row r="1850" spans="1:2" x14ac:dyDescent="0.25">
      <c r="A1850" t="s">
        <v>334</v>
      </c>
      <c r="B1850">
        <v>80365</v>
      </c>
    </row>
    <row r="1851" spans="1:2" x14ac:dyDescent="0.25">
      <c r="A1851" t="s">
        <v>334</v>
      </c>
      <c r="B1851">
        <v>80365</v>
      </c>
    </row>
    <row r="1852" spans="1:2" x14ac:dyDescent="0.25">
      <c r="A1852" t="s">
        <v>334</v>
      </c>
      <c r="B1852">
        <v>80365</v>
      </c>
    </row>
    <row r="1853" spans="1:2" x14ac:dyDescent="0.25">
      <c r="A1853" t="s">
        <v>334</v>
      </c>
      <c r="B1853">
        <v>80365</v>
      </c>
    </row>
    <row r="1854" spans="1:2" x14ac:dyDescent="0.25">
      <c r="A1854" t="s">
        <v>334</v>
      </c>
      <c r="B1854">
        <v>80365</v>
      </c>
    </row>
    <row r="1855" spans="1:2" x14ac:dyDescent="0.25">
      <c r="A1855" t="s">
        <v>334</v>
      </c>
      <c r="B1855">
        <v>80365</v>
      </c>
    </row>
    <row r="1856" spans="1:2" x14ac:dyDescent="0.25">
      <c r="A1856" t="s">
        <v>334</v>
      </c>
      <c r="B1856">
        <v>80365</v>
      </c>
    </row>
    <row r="1857" spans="1:2" x14ac:dyDescent="0.25">
      <c r="A1857" t="s">
        <v>334</v>
      </c>
      <c r="B1857">
        <v>80365</v>
      </c>
    </row>
    <row r="1858" spans="1:2" x14ac:dyDescent="0.25">
      <c r="A1858" t="s">
        <v>334</v>
      </c>
      <c r="B1858">
        <v>80365</v>
      </c>
    </row>
    <row r="1859" spans="1:2" x14ac:dyDescent="0.25">
      <c r="A1859" t="s">
        <v>826</v>
      </c>
      <c r="B1859">
        <v>2494</v>
      </c>
    </row>
    <row r="1860" spans="1:2" x14ac:dyDescent="0.25">
      <c r="A1860" t="s">
        <v>826</v>
      </c>
      <c r="B1860">
        <v>2494</v>
      </c>
    </row>
    <row r="1861" spans="1:2" x14ac:dyDescent="0.25">
      <c r="A1861" t="s">
        <v>826</v>
      </c>
      <c r="B1861">
        <v>2494</v>
      </c>
    </row>
    <row r="1862" spans="1:2" x14ac:dyDescent="0.25">
      <c r="A1862" t="s">
        <v>826</v>
      </c>
      <c r="B1862">
        <v>2494</v>
      </c>
    </row>
    <row r="1863" spans="1:2" x14ac:dyDescent="0.25">
      <c r="A1863" t="s">
        <v>826</v>
      </c>
      <c r="B1863">
        <v>2494</v>
      </c>
    </row>
    <row r="1864" spans="1:2" x14ac:dyDescent="0.25">
      <c r="A1864" t="s">
        <v>826</v>
      </c>
      <c r="B1864">
        <v>2494</v>
      </c>
    </row>
    <row r="1865" spans="1:2" x14ac:dyDescent="0.25">
      <c r="A1865" t="s">
        <v>826</v>
      </c>
      <c r="B1865">
        <v>2494</v>
      </c>
    </row>
    <row r="1866" spans="1:2" x14ac:dyDescent="0.25">
      <c r="A1866" t="s">
        <v>826</v>
      </c>
      <c r="B1866">
        <v>2494</v>
      </c>
    </row>
    <row r="1867" spans="1:2" x14ac:dyDescent="0.25">
      <c r="A1867" t="s">
        <v>826</v>
      </c>
      <c r="B1867">
        <v>2494</v>
      </c>
    </row>
    <row r="1868" spans="1:2" x14ac:dyDescent="0.25">
      <c r="A1868" t="s">
        <v>826</v>
      </c>
      <c r="B1868">
        <v>2494</v>
      </c>
    </row>
    <row r="1869" spans="1:2" x14ac:dyDescent="0.25">
      <c r="A1869" t="s">
        <v>826</v>
      </c>
      <c r="B1869">
        <v>2494</v>
      </c>
    </row>
    <row r="1870" spans="1:2" x14ac:dyDescent="0.25">
      <c r="A1870" t="s">
        <v>826</v>
      </c>
      <c r="B1870">
        <v>2494</v>
      </c>
    </row>
    <row r="1871" spans="1:2" x14ac:dyDescent="0.25">
      <c r="A1871" t="s">
        <v>826</v>
      </c>
      <c r="B1871">
        <v>2494</v>
      </c>
    </row>
    <row r="1872" spans="1:2" x14ac:dyDescent="0.25">
      <c r="A1872" t="s">
        <v>826</v>
      </c>
      <c r="B1872">
        <v>2494</v>
      </c>
    </row>
    <row r="1873" spans="1:2" x14ac:dyDescent="0.25">
      <c r="A1873" t="s">
        <v>826</v>
      </c>
      <c r="B1873">
        <v>2494</v>
      </c>
    </row>
    <row r="1874" spans="1:2" x14ac:dyDescent="0.25">
      <c r="A1874" t="s">
        <v>826</v>
      </c>
      <c r="B1874">
        <v>2494</v>
      </c>
    </row>
    <row r="1875" spans="1:2" x14ac:dyDescent="0.25">
      <c r="A1875" t="s">
        <v>826</v>
      </c>
      <c r="B1875">
        <v>2494</v>
      </c>
    </row>
    <row r="1876" spans="1:2" x14ac:dyDescent="0.25">
      <c r="A1876" t="s">
        <v>1009</v>
      </c>
      <c r="B1876">
        <v>7643</v>
      </c>
    </row>
    <row r="1877" spans="1:2" x14ac:dyDescent="0.25">
      <c r="A1877" t="s">
        <v>1041</v>
      </c>
      <c r="B1877">
        <v>4782</v>
      </c>
    </row>
    <row r="1878" spans="1:2" x14ac:dyDescent="0.25">
      <c r="A1878" t="s">
        <v>1041</v>
      </c>
      <c r="B1878">
        <v>4782</v>
      </c>
    </row>
    <row r="1879" spans="1:2" x14ac:dyDescent="0.25">
      <c r="A1879" t="s">
        <v>1041</v>
      </c>
      <c r="B1879">
        <v>4782</v>
      </c>
    </row>
    <row r="1880" spans="1:2" x14ac:dyDescent="0.25">
      <c r="A1880" t="s">
        <v>1041</v>
      </c>
      <c r="B1880">
        <v>4782</v>
      </c>
    </row>
    <row r="1881" spans="1:2" x14ac:dyDescent="0.25">
      <c r="A1881" t="s">
        <v>1041</v>
      </c>
      <c r="B1881">
        <v>4782</v>
      </c>
    </row>
    <row r="1882" spans="1:2" x14ac:dyDescent="0.25">
      <c r="A1882" t="s">
        <v>1041</v>
      </c>
      <c r="B1882">
        <v>4782</v>
      </c>
    </row>
    <row r="1883" spans="1:2" x14ac:dyDescent="0.25">
      <c r="A1883" t="s">
        <v>1041</v>
      </c>
      <c r="B1883">
        <v>4782</v>
      </c>
    </row>
    <row r="1884" spans="1:2" x14ac:dyDescent="0.25">
      <c r="A1884" t="s">
        <v>1041</v>
      </c>
      <c r="B1884">
        <v>4782</v>
      </c>
    </row>
    <row r="1885" spans="1:2" x14ac:dyDescent="0.25">
      <c r="A1885" t="s">
        <v>1041</v>
      </c>
      <c r="B1885">
        <v>4782</v>
      </c>
    </row>
    <row r="1886" spans="1:2" x14ac:dyDescent="0.25">
      <c r="A1886" t="s">
        <v>1041</v>
      </c>
      <c r="B1886">
        <v>4782</v>
      </c>
    </row>
    <row r="1887" spans="1:2" x14ac:dyDescent="0.25">
      <c r="A1887" t="s">
        <v>1041</v>
      </c>
      <c r="B1887">
        <v>4782</v>
      </c>
    </row>
    <row r="1888" spans="1:2" x14ac:dyDescent="0.25">
      <c r="A1888" t="s">
        <v>1041</v>
      </c>
      <c r="B1888">
        <v>4782</v>
      </c>
    </row>
    <row r="1889" spans="1:2" x14ac:dyDescent="0.25">
      <c r="A1889" t="s">
        <v>1041</v>
      </c>
      <c r="B1889">
        <v>4782</v>
      </c>
    </row>
    <row r="1890" spans="1:2" x14ac:dyDescent="0.25">
      <c r="A1890" t="s">
        <v>1041</v>
      </c>
      <c r="B1890">
        <v>4782</v>
      </c>
    </row>
    <row r="1891" spans="1:2" x14ac:dyDescent="0.25">
      <c r="A1891" t="s">
        <v>1041</v>
      </c>
      <c r="B1891">
        <v>4782</v>
      </c>
    </row>
    <row r="1892" spans="1:2" x14ac:dyDescent="0.25">
      <c r="A1892" t="s">
        <v>1041</v>
      </c>
      <c r="B1892">
        <v>4782</v>
      </c>
    </row>
    <row r="1893" spans="1:2" x14ac:dyDescent="0.25">
      <c r="A1893" t="s">
        <v>1041</v>
      </c>
      <c r="B1893">
        <v>4782</v>
      </c>
    </row>
    <row r="1894" spans="1:2" x14ac:dyDescent="0.25">
      <c r="A1894" t="s">
        <v>1041</v>
      </c>
      <c r="B1894">
        <v>4782</v>
      </c>
    </row>
    <row r="1895" spans="1:2" x14ac:dyDescent="0.25">
      <c r="A1895" t="s">
        <v>1041</v>
      </c>
      <c r="B1895">
        <v>4782</v>
      </c>
    </row>
    <row r="1896" spans="1:2" x14ac:dyDescent="0.25">
      <c r="A1896" t="s">
        <v>1041</v>
      </c>
      <c r="B1896">
        <v>4782</v>
      </c>
    </row>
    <row r="1897" spans="1:2" x14ac:dyDescent="0.25">
      <c r="A1897" t="s">
        <v>1041</v>
      </c>
      <c r="B1897">
        <v>4782</v>
      </c>
    </row>
    <row r="1898" spans="1:2" x14ac:dyDescent="0.25">
      <c r="A1898" t="s">
        <v>1041</v>
      </c>
      <c r="B1898">
        <v>4782</v>
      </c>
    </row>
    <row r="1899" spans="1:2" x14ac:dyDescent="0.25">
      <c r="A1899" t="s">
        <v>1048</v>
      </c>
      <c r="B1899">
        <v>23817</v>
      </c>
    </row>
    <row r="1900" spans="1:2" x14ac:dyDescent="0.25">
      <c r="A1900" t="s">
        <v>1048</v>
      </c>
      <c r="B1900">
        <v>23817</v>
      </c>
    </row>
    <row r="1901" spans="1:2" x14ac:dyDescent="0.25">
      <c r="A1901" t="s">
        <v>1048</v>
      </c>
      <c r="B1901">
        <v>23817</v>
      </c>
    </row>
    <row r="1902" spans="1:2" x14ac:dyDescent="0.25">
      <c r="A1902" t="s">
        <v>1048</v>
      </c>
      <c r="B1902">
        <v>23817</v>
      </c>
    </row>
    <row r="1903" spans="1:2" x14ac:dyDescent="0.25">
      <c r="A1903" t="s">
        <v>1048</v>
      </c>
      <c r="B1903">
        <v>23817</v>
      </c>
    </row>
    <row r="1904" spans="1:2" x14ac:dyDescent="0.25">
      <c r="A1904" t="s">
        <v>1048</v>
      </c>
      <c r="B1904">
        <v>23817</v>
      </c>
    </row>
    <row r="1905" spans="1:2" x14ac:dyDescent="0.25">
      <c r="A1905" t="s">
        <v>1048</v>
      </c>
      <c r="B1905">
        <v>23817</v>
      </c>
    </row>
    <row r="1906" spans="1:2" x14ac:dyDescent="0.25">
      <c r="A1906" t="s">
        <v>1048</v>
      </c>
      <c r="B1906">
        <v>23817</v>
      </c>
    </row>
    <row r="1907" spans="1:2" x14ac:dyDescent="0.25">
      <c r="A1907" t="s">
        <v>1048</v>
      </c>
      <c r="B1907">
        <v>23817</v>
      </c>
    </row>
    <row r="1908" spans="1:2" x14ac:dyDescent="0.25">
      <c r="A1908" t="s">
        <v>1048</v>
      </c>
      <c r="B1908">
        <v>23817</v>
      </c>
    </row>
    <row r="1909" spans="1:2" x14ac:dyDescent="0.25">
      <c r="A1909" t="s">
        <v>1048</v>
      </c>
      <c r="B1909">
        <v>23817</v>
      </c>
    </row>
    <row r="1910" spans="1:2" x14ac:dyDescent="0.25">
      <c r="A1910" t="s">
        <v>1048</v>
      </c>
      <c r="B1910">
        <v>23817</v>
      </c>
    </row>
    <row r="1911" spans="1:2" x14ac:dyDescent="0.25">
      <c r="A1911" t="s">
        <v>1052</v>
      </c>
      <c r="B1911">
        <v>5364</v>
      </c>
    </row>
    <row r="1912" spans="1:2" x14ac:dyDescent="0.25">
      <c r="A1912" t="s">
        <v>1052</v>
      </c>
      <c r="B1912">
        <v>5364</v>
      </c>
    </row>
    <row r="1913" spans="1:2" x14ac:dyDescent="0.25">
      <c r="A1913" t="s">
        <v>1052</v>
      </c>
      <c r="B1913">
        <v>5364</v>
      </c>
    </row>
    <row r="1914" spans="1:2" x14ac:dyDescent="0.25">
      <c r="A1914" t="s">
        <v>1052</v>
      </c>
      <c r="B1914">
        <v>5364</v>
      </c>
    </row>
    <row r="1915" spans="1:2" x14ac:dyDescent="0.25">
      <c r="A1915" t="s">
        <v>1052</v>
      </c>
      <c r="B1915">
        <v>5364</v>
      </c>
    </row>
    <row r="1916" spans="1:2" x14ac:dyDescent="0.25">
      <c r="A1916" t="s">
        <v>1052</v>
      </c>
      <c r="B1916">
        <v>5364</v>
      </c>
    </row>
    <row r="1917" spans="1:2" x14ac:dyDescent="0.25">
      <c r="A1917" t="s">
        <v>1052</v>
      </c>
      <c r="B1917">
        <v>5364</v>
      </c>
    </row>
    <row r="1918" spans="1:2" x14ac:dyDescent="0.25">
      <c r="A1918" t="s">
        <v>1052</v>
      </c>
      <c r="B1918">
        <v>5364</v>
      </c>
    </row>
    <row r="1919" spans="1:2" x14ac:dyDescent="0.25">
      <c r="A1919" t="s">
        <v>1052</v>
      </c>
      <c r="B1919">
        <v>5364</v>
      </c>
    </row>
    <row r="1920" spans="1:2" x14ac:dyDescent="0.25">
      <c r="A1920" t="s">
        <v>1052</v>
      </c>
      <c r="B1920">
        <v>5364</v>
      </c>
    </row>
    <row r="1921" spans="1:2" x14ac:dyDescent="0.25">
      <c r="A1921" t="s">
        <v>1052</v>
      </c>
      <c r="B1921">
        <v>5364</v>
      </c>
    </row>
    <row r="1922" spans="1:2" x14ac:dyDescent="0.25">
      <c r="A1922" t="s">
        <v>1052</v>
      </c>
      <c r="B1922">
        <v>5364</v>
      </c>
    </row>
    <row r="1923" spans="1:2" x14ac:dyDescent="0.25">
      <c r="A1923" t="s">
        <v>1052</v>
      </c>
      <c r="B1923">
        <v>5364</v>
      </c>
    </row>
    <row r="1924" spans="1:2" x14ac:dyDescent="0.25">
      <c r="A1924" t="s">
        <v>1052</v>
      </c>
      <c r="B1924">
        <v>5364</v>
      </c>
    </row>
    <row r="1925" spans="1:2" x14ac:dyDescent="0.25">
      <c r="A1925" t="s">
        <v>1052</v>
      </c>
      <c r="B1925">
        <v>5364</v>
      </c>
    </row>
    <row r="1926" spans="1:2" x14ac:dyDescent="0.25">
      <c r="A1926" t="s">
        <v>1052</v>
      </c>
      <c r="B1926">
        <v>5364</v>
      </c>
    </row>
    <row r="1927" spans="1:2" x14ac:dyDescent="0.25">
      <c r="A1927" t="s">
        <v>1052</v>
      </c>
      <c r="B1927">
        <v>5364</v>
      </c>
    </row>
    <row r="1928" spans="1:2" x14ac:dyDescent="0.25">
      <c r="A1928" t="s">
        <v>1056</v>
      </c>
      <c r="B1928">
        <v>16887</v>
      </c>
    </row>
    <row r="1929" spans="1:2" x14ac:dyDescent="0.25">
      <c r="A1929" t="s">
        <v>1056</v>
      </c>
      <c r="B1929">
        <v>16887</v>
      </c>
    </row>
    <row r="1930" spans="1:2" x14ac:dyDescent="0.25">
      <c r="A1930" t="s">
        <v>1056</v>
      </c>
      <c r="B1930">
        <v>16887</v>
      </c>
    </row>
    <row r="1931" spans="1:2" x14ac:dyDescent="0.25">
      <c r="A1931" t="s">
        <v>1056</v>
      </c>
      <c r="B1931">
        <v>16887</v>
      </c>
    </row>
    <row r="1932" spans="1:2" x14ac:dyDescent="0.25">
      <c r="A1932" t="s">
        <v>1056</v>
      </c>
      <c r="B1932">
        <v>16887</v>
      </c>
    </row>
    <row r="1933" spans="1:2" x14ac:dyDescent="0.25">
      <c r="A1933" t="s">
        <v>1056</v>
      </c>
      <c r="B1933">
        <v>16887</v>
      </c>
    </row>
    <row r="1934" spans="1:2" x14ac:dyDescent="0.25">
      <c r="A1934" t="s">
        <v>1056</v>
      </c>
      <c r="B1934">
        <v>16887</v>
      </c>
    </row>
    <row r="1935" spans="1:2" x14ac:dyDescent="0.25">
      <c r="A1935" t="s">
        <v>1056</v>
      </c>
      <c r="B1935">
        <v>16887</v>
      </c>
    </row>
    <row r="1936" spans="1:2" x14ac:dyDescent="0.25">
      <c r="A1936" t="s">
        <v>1056</v>
      </c>
      <c r="B1936">
        <v>16887</v>
      </c>
    </row>
    <row r="1937" spans="1:2" x14ac:dyDescent="0.25">
      <c r="A1937" t="s">
        <v>1056</v>
      </c>
      <c r="B1937">
        <v>16887</v>
      </c>
    </row>
    <row r="1938" spans="1:2" x14ac:dyDescent="0.25">
      <c r="A1938" t="s">
        <v>1056</v>
      </c>
      <c r="B1938">
        <v>16887</v>
      </c>
    </row>
    <row r="1939" spans="1:2" x14ac:dyDescent="0.25">
      <c r="A1939" t="s">
        <v>1056</v>
      </c>
      <c r="B1939">
        <v>16887</v>
      </c>
    </row>
    <row r="1940" spans="1:2" x14ac:dyDescent="0.25">
      <c r="A1940" t="s">
        <v>826</v>
      </c>
      <c r="B1940">
        <v>2312</v>
      </c>
    </row>
    <row r="1941" spans="1:2" x14ac:dyDescent="0.25">
      <c r="A1941" t="s">
        <v>826</v>
      </c>
      <c r="B1941">
        <v>2312</v>
      </c>
    </row>
    <row r="1942" spans="1:2" x14ac:dyDescent="0.25">
      <c r="A1942" t="s">
        <v>826</v>
      </c>
      <c r="B1942">
        <v>2312</v>
      </c>
    </row>
    <row r="1943" spans="1:2" x14ac:dyDescent="0.25">
      <c r="A1943" t="s">
        <v>826</v>
      </c>
      <c r="B1943">
        <v>2312</v>
      </c>
    </row>
    <row r="1944" spans="1:2" x14ac:dyDescent="0.25">
      <c r="A1944" t="s">
        <v>826</v>
      </c>
      <c r="B1944">
        <v>2312</v>
      </c>
    </row>
    <row r="1945" spans="1:2" x14ac:dyDescent="0.25">
      <c r="A1945" t="s">
        <v>826</v>
      </c>
      <c r="B1945">
        <v>2312</v>
      </c>
    </row>
    <row r="1946" spans="1:2" x14ac:dyDescent="0.25">
      <c r="A1946" t="s">
        <v>826</v>
      </c>
      <c r="B1946">
        <v>2312</v>
      </c>
    </row>
    <row r="1947" spans="1:2" x14ac:dyDescent="0.25">
      <c r="A1947" t="s">
        <v>826</v>
      </c>
      <c r="B1947">
        <v>2312</v>
      </c>
    </row>
    <row r="1948" spans="1:2" x14ac:dyDescent="0.25">
      <c r="A1948" t="s">
        <v>826</v>
      </c>
      <c r="B1948">
        <v>2312</v>
      </c>
    </row>
    <row r="1949" spans="1:2" x14ac:dyDescent="0.25">
      <c r="A1949" t="s">
        <v>826</v>
      </c>
      <c r="B1949">
        <v>2312</v>
      </c>
    </row>
    <row r="1950" spans="1:2" x14ac:dyDescent="0.25">
      <c r="A1950" t="s">
        <v>826</v>
      </c>
      <c r="B1950">
        <v>2312</v>
      </c>
    </row>
    <row r="1951" spans="1:2" x14ac:dyDescent="0.25">
      <c r="A1951" t="s">
        <v>826</v>
      </c>
      <c r="B1951">
        <v>2312</v>
      </c>
    </row>
    <row r="1952" spans="1:2" x14ac:dyDescent="0.25">
      <c r="A1952" t="s">
        <v>826</v>
      </c>
      <c r="B1952">
        <v>2312</v>
      </c>
    </row>
    <row r="1953" spans="1:2" x14ac:dyDescent="0.25">
      <c r="A1953" t="s">
        <v>826</v>
      </c>
      <c r="B1953">
        <v>2312</v>
      </c>
    </row>
    <row r="1954" spans="1:2" x14ac:dyDescent="0.25">
      <c r="A1954" t="s">
        <v>826</v>
      </c>
      <c r="B1954">
        <v>2312</v>
      </c>
    </row>
    <row r="1955" spans="1:2" x14ac:dyDescent="0.25">
      <c r="A1955" t="s">
        <v>826</v>
      </c>
      <c r="B1955">
        <v>2312</v>
      </c>
    </row>
    <row r="1956" spans="1:2" x14ac:dyDescent="0.25">
      <c r="A1956" t="s">
        <v>826</v>
      </c>
      <c r="B1956">
        <v>2312</v>
      </c>
    </row>
    <row r="1957" spans="1:2" x14ac:dyDescent="0.25">
      <c r="A1957" t="s">
        <v>826</v>
      </c>
      <c r="B1957">
        <v>2312</v>
      </c>
    </row>
    <row r="1958" spans="1:2" x14ac:dyDescent="0.25">
      <c r="A1958" t="s">
        <v>826</v>
      </c>
      <c r="B1958">
        <v>2312</v>
      </c>
    </row>
    <row r="1959" spans="1:2" x14ac:dyDescent="0.25">
      <c r="A1959" t="s">
        <v>826</v>
      </c>
      <c r="B1959">
        <v>2312</v>
      </c>
    </row>
    <row r="1960" spans="1:2" x14ac:dyDescent="0.25">
      <c r="A1960" t="s">
        <v>826</v>
      </c>
      <c r="B1960">
        <v>2312</v>
      </c>
    </row>
    <row r="1961" spans="1:2" x14ac:dyDescent="0.25">
      <c r="A1961" t="s">
        <v>826</v>
      </c>
      <c r="B1961">
        <v>2312</v>
      </c>
    </row>
    <row r="1962" spans="1:2" x14ac:dyDescent="0.25">
      <c r="A1962" t="s">
        <v>826</v>
      </c>
      <c r="B1962">
        <v>2312</v>
      </c>
    </row>
    <row r="1963" spans="1:2" x14ac:dyDescent="0.25">
      <c r="A1963" t="s">
        <v>826</v>
      </c>
      <c r="B1963">
        <v>2312</v>
      </c>
    </row>
    <row r="1964" spans="1:2" x14ac:dyDescent="0.25">
      <c r="A1964" t="s">
        <v>826</v>
      </c>
      <c r="B1964">
        <v>2312</v>
      </c>
    </row>
    <row r="1965" spans="1:2" x14ac:dyDescent="0.25">
      <c r="A1965" t="s">
        <v>826</v>
      </c>
      <c r="B1965">
        <v>2312</v>
      </c>
    </row>
    <row r="1966" spans="1:2" x14ac:dyDescent="0.25">
      <c r="A1966" t="s">
        <v>826</v>
      </c>
      <c r="B1966">
        <v>2312</v>
      </c>
    </row>
    <row r="1967" spans="1:2" x14ac:dyDescent="0.25">
      <c r="A1967" t="s">
        <v>826</v>
      </c>
      <c r="B1967">
        <v>2312</v>
      </c>
    </row>
    <row r="1968" spans="1:2" x14ac:dyDescent="0.25">
      <c r="A1968" t="s">
        <v>826</v>
      </c>
      <c r="B1968">
        <v>2312</v>
      </c>
    </row>
    <row r="1969" spans="1:2" x14ac:dyDescent="0.25">
      <c r="A1969" t="s">
        <v>826</v>
      </c>
      <c r="B1969">
        <v>2312</v>
      </c>
    </row>
    <row r="1970" spans="1:2" x14ac:dyDescent="0.25">
      <c r="A1970" t="s">
        <v>826</v>
      </c>
      <c r="B1970">
        <v>2312</v>
      </c>
    </row>
    <row r="1971" spans="1:2" x14ac:dyDescent="0.25">
      <c r="A1971" t="s">
        <v>826</v>
      </c>
      <c r="B1971">
        <v>2312</v>
      </c>
    </row>
    <row r="1972" spans="1:2" x14ac:dyDescent="0.25">
      <c r="A1972" t="s">
        <v>826</v>
      </c>
      <c r="B1972">
        <v>2312</v>
      </c>
    </row>
    <row r="1973" spans="1:2" x14ac:dyDescent="0.25">
      <c r="A1973" t="s">
        <v>826</v>
      </c>
      <c r="B1973">
        <v>2312</v>
      </c>
    </row>
    <row r="1974" spans="1:2" x14ac:dyDescent="0.25">
      <c r="A1974" t="s">
        <v>1066</v>
      </c>
      <c r="B1974">
        <v>1686</v>
      </c>
    </row>
    <row r="1975" spans="1:2" x14ac:dyDescent="0.25">
      <c r="A1975" t="s">
        <v>1066</v>
      </c>
      <c r="B1975">
        <v>1686</v>
      </c>
    </row>
    <row r="1976" spans="1:2" x14ac:dyDescent="0.25">
      <c r="A1976" t="s">
        <v>1066</v>
      </c>
      <c r="B1976">
        <v>1686</v>
      </c>
    </row>
    <row r="1977" spans="1:2" x14ac:dyDescent="0.25">
      <c r="A1977" t="s">
        <v>1066</v>
      </c>
      <c r="B1977">
        <v>1686</v>
      </c>
    </row>
    <row r="1978" spans="1:2" x14ac:dyDescent="0.25">
      <c r="A1978" t="s">
        <v>1066</v>
      </c>
      <c r="B1978">
        <v>1686</v>
      </c>
    </row>
    <row r="1979" spans="1:2" x14ac:dyDescent="0.25">
      <c r="A1979" t="s">
        <v>1066</v>
      </c>
      <c r="B1979">
        <v>1686</v>
      </c>
    </row>
    <row r="1980" spans="1:2" x14ac:dyDescent="0.25">
      <c r="A1980" t="s">
        <v>1066</v>
      </c>
      <c r="B1980">
        <v>1686</v>
      </c>
    </row>
    <row r="1981" spans="1:2" x14ac:dyDescent="0.25">
      <c r="A1981" t="s">
        <v>1066</v>
      </c>
      <c r="B1981">
        <v>1686</v>
      </c>
    </row>
    <row r="1982" spans="1:2" x14ac:dyDescent="0.25">
      <c r="A1982" t="s">
        <v>1066</v>
      </c>
      <c r="B1982">
        <v>1686</v>
      </c>
    </row>
    <row r="1983" spans="1:2" x14ac:dyDescent="0.25">
      <c r="A1983" t="s">
        <v>1066</v>
      </c>
      <c r="B1983">
        <v>1686</v>
      </c>
    </row>
    <row r="1984" spans="1:2" x14ac:dyDescent="0.25">
      <c r="A1984" t="s">
        <v>1066</v>
      </c>
      <c r="B1984">
        <v>1686</v>
      </c>
    </row>
    <row r="1985" spans="1:2" x14ac:dyDescent="0.25">
      <c r="A1985" t="s">
        <v>1071</v>
      </c>
      <c r="B1985">
        <v>18712</v>
      </c>
    </row>
    <row r="1986" spans="1:2" x14ac:dyDescent="0.25">
      <c r="A1986" t="s">
        <v>1071</v>
      </c>
      <c r="B1986">
        <v>18712</v>
      </c>
    </row>
    <row r="1987" spans="1:2" x14ac:dyDescent="0.25">
      <c r="A1987" t="s">
        <v>1071</v>
      </c>
      <c r="B1987">
        <v>18712</v>
      </c>
    </row>
    <row r="1988" spans="1:2" x14ac:dyDescent="0.25">
      <c r="A1988" t="s">
        <v>1071</v>
      </c>
      <c r="B1988">
        <v>18712</v>
      </c>
    </row>
    <row r="1989" spans="1:2" x14ac:dyDescent="0.25">
      <c r="A1989" t="s">
        <v>1071</v>
      </c>
      <c r="B1989">
        <v>18712</v>
      </c>
    </row>
    <row r="1990" spans="1:2" x14ac:dyDescent="0.25">
      <c r="A1990" t="s">
        <v>1071</v>
      </c>
      <c r="B1990">
        <v>18712</v>
      </c>
    </row>
    <row r="1991" spans="1:2" x14ac:dyDescent="0.25">
      <c r="A1991" t="s">
        <v>1071</v>
      </c>
      <c r="B1991">
        <v>18712</v>
      </c>
    </row>
    <row r="1992" spans="1:2" x14ac:dyDescent="0.25">
      <c r="A1992" t="s">
        <v>1071</v>
      </c>
      <c r="B1992">
        <v>18712</v>
      </c>
    </row>
    <row r="1993" spans="1:2" x14ac:dyDescent="0.25">
      <c r="A1993" t="s">
        <v>1071</v>
      </c>
      <c r="B1993">
        <v>18712</v>
      </c>
    </row>
    <row r="1994" spans="1:2" x14ac:dyDescent="0.25">
      <c r="A1994" t="s">
        <v>1089</v>
      </c>
      <c r="B1994">
        <v>25181</v>
      </c>
    </row>
    <row r="1995" spans="1:2" x14ac:dyDescent="0.25">
      <c r="A1995" t="s">
        <v>1089</v>
      </c>
      <c r="B1995">
        <v>25181</v>
      </c>
    </row>
    <row r="1996" spans="1:2" x14ac:dyDescent="0.25">
      <c r="A1996" t="s">
        <v>1089</v>
      </c>
      <c r="B1996">
        <v>25181</v>
      </c>
    </row>
    <row r="1997" spans="1:2" x14ac:dyDescent="0.25">
      <c r="A1997" t="s">
        <v>1089</v>
      </c>
      <c r="B1997">
        <v>25181</v>
      </c>
    </row>
    <row r="1998" spans="1:2" x14ac:dyDescent="0.25">
      <c r="A1998" t="s">
        <v>1089</v>
      </c>
      <c r="B1998">
        <v>25181</v>
      </c>
    </row>
    <row r="1999" spans="1:2" x14ac:dyDescent="0.25">
      <c r="A1999" t="s">
        <v>1089</v>
      </c>
      <c r="B1999">
        <v>25181</v>
      </c>
    </row>
    <row r="2000" spans="1:2" x14ac:dyDescent="0.25">
      <c r="A2000" t="s">
        <v>1089</v>
      </c>
      <c r="B2000">
        <v>25181</v>
      </c>
    </row>
    <row r="2001" spans="1:2" x14ac:dyDescent="0.25">
      <c r="A2001" t="s">
        <v>1089</v>
      </c>
      <c r="B2001">
        <v>25181</v>
      </c>
    </row>
    <row r="2002" spans="1:2" x14ac:dyDescent="0.25">
      <c r="A2002" t="s">
        <v>1089</v>
      </c>
      <c r="B2002">
        <v>25181</v>
      </c>
    </row>
    <row r="2003" spans="1:2" x14ac:dyDescent="0.25">
      <c r="A2003" t="s">
        <v>1089</v>
      </c>
      <c r="B2003">
        <v>25181</v>
      </c>
    </row>
    <row r="2004" spans="1:2" x14ac:dyDescent="0.25">
      <c r="A2004" t="s">
        <v>1089</v>
      </c>
      <c r="B2004">
        <v>25181</v>
      </c>
    </row>
    <row r="2005" spans="1:2" x14ac:dyDescent="0.25">
      <c r="A2005" t="s">
        <v>1089</v>
      </c>
      <c r="B2005">
        <v>25181</v>
      </c>
    </row>
    <row r="2006" spans="1:2" x14ac:dyDescent="0.25">
      <c r="A2006" t="s">
        <v>1089</v>
      </c>
      <c r="B2006">
        <v>25181</v>
      </c>
    </row>
    <row r="2007" spans="1:2" x14ac:dyDescent="0.25">
      <c r="A2007" t="s">
        <v>1089</v>
      </c>
      <c r="B2007">
        <v>25181</v>
      </c>
    </row>
    <row r="2008" spans="1:2" x14ac:dyDescent="0.25">
      <c r="A2008" t="s">
        <v>494</v>
      </c>
      <c r="B2008">
        <v>62721</v>
      </c>
    </row>
    <row r="2009" spans="1:2" x14ac:dyDescent="0.25">
      <c r="A2009" t="s">
        <v>494</v>
      </c>
      <c r="B2009">
        <v>62721</v>
      </c>
    </row>
    <row r="2010" spans="1:2" x14ac:dyDescent="0.25">
      <c r="A2010" t="s">
        <v>494</v>
      </c>
      <c r="B2010">
        <v>62721</v>
      </c>
    </row>
    <row r="2011" spans="1:2" x14ac:dyDescent="0.25">
      <c r="A2011" t="s">
        <v>494</v>
      </c>
      <c r="B2011">
        <v>62721</v>
      </c>
    </row>
    <row r="2012" spans="1:2" x14ac:dyDescent="0.25">
      <c r="A2012" t="s">
        <v>494</v>
      </c>
      <c r="B2012">
        <v>62721</v>
      </c>
    </row>
    <row r="2013" spans="1:2" x14ac:dyDescent="0.25">
      <c r="A2013" t="s">
        <v>494</v>
      </c>
      <c r="B2013">
        <v>62721</v>
      </c>
    </row>
    <row r="2014" spans="1:2" x14ac:dyDescent="0.25">
      <c r="A2014" t="s">
        <v>494</v>
      </c>
      <c r="B2014">
        <v>62721</v>
      </c>
    </row>
    <row r="2015" spans="1:2" x14ac:dyDescent="0.25">
      <c r="A2015" t="s">
        <v>494</v>
      </c>
      <c r="B2015">
        <v>62721</v>
      </c>
    </row>
    <row r="2016" spans="1:2" x14ac:dyDescent="0.25">
      <c r="A2016" t="s">
        <v>494</v>
      </c>
      <c r="B2016">
        <v>62721</v>
      </c>
    </row>
    <row r="2017" spans="1:2" x14ac:dyDescent="0.25">
      <c r="A2017" t="s">
        <v>494</v>
      </c>
      <c r="B2017">
        <v>62721</v>
      </c>
    </row>
    <row r="2018" spans="1:2" x14ac:dyDescent="0.25">
      <c r="A2018" t="s">
        <v>494</v>
      </c>
      <c r="B2018">
        <v>62721</v>
      </c>
    </row>
    <row r="2019" spans="1:2" x14ac:dyDescent="0.25">
      <c r="A2019" t="s">
        <v>494</v>
      </c>
      <c r="B2019">
        <v>62721</v>
      </c>
    </row>
    <row r="2020" spans="1:2" x14ac:dyDescent="0.25">
      <c r="A2020" t="s">
        <v>626</v>
      </c>
      <c r="B2020">
        <v>30150</v>
      </c>
    </row>
    <row r="2021" spans="1:2" x14ac:dyDescent="0.25">
      <c r="A2021" t="s">
        <v>626</v>
      </c>
      <c r="B2021">
        <v>30150</v>
      </c>
    </row>
    <row r="2022" spans="1:2" x14ac:dyDescent="0.25">
      <c r="A2022" t="s">
        <v>626</v>
      </c>
      <c r="B2022">
        <v>30150</v>
      </c>
    </row>
    <row r="2023" spans="1:2" x14ac:dyDescent="0.25">
      <c r="A2023" t="s">
        <v>626</v>
      </c>
      <c r="B2023">
        <v>30150</v>
      </c>
    </row>
    <row r="2024" spans="1:2" x14ac:dyDescent="0.25">
      <c r="A2024" t="s">
        <v>626</v>
      </c>
      <c r="B2024">
        <v>30150</v>
      </c>
    </row>
    <row r="2025" spans="1:2" x14ac:dyDescent="0.25">
      <c r="A2025" t="s">
        <v>626</v>
      </c>
      <c r="B2025">
        <v>30150</v>
      </c>
    </row>
    <row r="2026" spans="1:2" x14ac:dyDescent="0.25">
      <c r="A2026" t="s">
        <v>626</v>
      </c>
      <c r="B2026">
        <v>30150</v>
      </c>
    </row>
    <row r="2027" spans="1:2" x14ac:dyDescent="0.25">
      <c r="A2027" t="s">
        <v>626</v>
      </c>
      <c r="B2027">
        <v>30150</v>
      </c>
    </row>
    <row r="2028" spans="1:2" x14ac:dyDescent="0.25">
      <c r="A2028" t="s">
        <v>626</v>
      </c>
      <c r="B2028">
        <v>30150</v>
      </c>
    </row>
    <row r="2029" spans="1:2" x14ac:dyDescent="0.25">
      <c r="A2029" t="s">
        <v>626</v>
      </c>
      <c r="B2029">
        <v>30150</v>
      </c>
    </row>
    <row r="2030" spans="1:2" x14ac:dyDescent="0.25">
      <c r="A2030" t="s">
        <v>626</v>
      </c>
      <c r="B2030">
        <v>30150</v>
      </c>
    </row>
    <row r="2031" spans="1:2" x14ac:dyDescent="0.25">
      <c r="A2031" t="s">
        <v>626</v>
      </c>
      <c r="B2031">
        <v>30150</v>
      </c>
    </row>
    <row r="2032" spans="1:2" x14ac:dyDescent="0.25">
      <c r="A2032" t="s">
        <v>626</v>
      </c>
      <c r="B2032">
        <v>30150</v>
      </c>
    </row>
    <row r="2033" spans="1:2" x14ac:dyDescent="0.25">
      <c r="A2033" t="s">
        <v>626</v>
      </c>
      <c r="B2033">
        <v>30150</v>
      </c>
    </row>
    <row r="2034" spans="1:2" x14ac:dyDescent="0.25">
      <c r="A2034" t="s">
        <v>1009</v>
      </c>
      <c r="B2034">
        <v>8537</v>
      </c>
    </row>
    <row r="2035" spans="1:2" x14ac:dyDescent="0.25">
      <c r="A2035" t="s">
        <v>1009</v>
      </c>
      <c r="B2035">
        <v>8537</v>
      </c>
    </row>
    <row r="2036" spans="1:2" x14ac:dyDescent="0.25">
      <c r="A2036" t="s">
        <v>1104</v>
      </c>
      <c r="B2036">
        <v>7605</v>
      </c>
    </row>
    <row r="2037" spans="1:2" x14ac:dyDescent="0.25">
      <c r="A2037" t="s">
        <v>1104</v>
      </c>
      <c r="B2037">
        <v>7605</v>
      </c>
    </row>
    <row r="2038" spans="1:2" x14ac:dyDescent="0.25">
      <c r="A2038" t="s">
        <v>1104</v>
      </c>
      <c r="B2038">
        <v>7605</v>
      </c>
    </row>
    <row r="2039" spans="1:2" x14ac:dyDescent="0.25">
      <c r="A2039" t="s">
        <v>1104</v>
      </c>
      <c r="B2039">
        <v>7605</v>
      </c>
    </row>
    <row r="2040" spans="1:2" x14ac:dyDescent="0.25">
      <c r="A2040" t="s">
        <v>1104</v>
      </c>
      <c r="B2040">
        <v>7605</v>
      </c>
    </row>
    <row r="2041" spans="1:2" x14ac:dyDescent="0.25">
      <c r="A2041" t="s">
        <v>1104</v>
      </c>
      <c r="B2041">
        <v>7605</v>
      </c>
    </row>
    <row r="2042" spans="1:2" x14ac:dyDescent="0.25">
      <c r="A2042" t="s">
        <v>1104</v>
      </c>
      <c r="B2042">
        <v>7605</v>
      </c>
    </row>
    <row r="2043" spans="1:2" x14ac:dyDescent="0.25">
      <c r="A2043" t="s">
        <v>1104</v>
      </c>
      <c r="B2043">
        <v>7605</v>
      </c>
    </row>
    <row r="2044" spans="1:2" x14ac:dyDescent="0.25">
      <c r="A2044" t="s">
        <v>1104</v>
      </c>
      <c r="B2044">
        <v>7605</v>
      </c>
    </row>
    <row r="2045" spans="1:2" x14ac:dyDescent="0.25">
      <c r="A2045" t="s">
        <v>1104</v>
      </c>
      <c r="B2045">
        <v>7605</v>
      </c>
    </row>
    <row r="2046" spans="1:2" x14ac:dyDescent="0.25">
      <c r="A2046" t="s">
        <v>1104</v>
      </c>
      <c r="B2046">
        <v>7605</v>
      </c>
    </row>
    <row r="2047" spans="1:2" x14ac:dyDescent="0.25">
      <c r="A2047" t="s">
        <v>1104</v>
      </c>
      <c r="B2047">
        <v>7605</v>
      </c>
    </row>
    <row r="2048" spans="1:2" x14ac:dyDescent="0.25">
      <c r="A2048" t="s">
        <v>1110</v>
      </c>
      <c r="B2048">
        <v>1011</v>
      </c>
    </row>
    <row r="2049" spans="1:2" x14ac:dyDescent="0.25">
      <c r="A2049" t="s">
        <v>1110</v>
      </c>
      <c r="B2049">
        <v>1011</v>
      </c>
    </row>
    <row r="2050" spans="1:2" x14ac:dyDescent="0.25">
      <c r="A2050" t="s">
        <v>1110</v>
      </c>
      <c r="B2050">
        <v>1011</v>
      </c>
    </row>
    <row r="2051" spans="1:2" x14ac:dyDescent="0.25">
      <c r="A2051" t="s">
        <v>1110</v>
      </c>
      <c r="B2051">
        <v>1011</v>
      </c>
    </row>
    <row r="2052" spans="1:2" x14ac:dyDescent="0.25">
      <c r="A2052" t="s">
        <v>1110</v>
      </c>
      <c r="B2052">
        <v>1011</v>
      </c>
    </row>
    <row r="2053" spans="1:2" x14ac:dyDescent="0.25">
      <c r="A2053" t="s">
        <v>1110</v>
      </c>
      <c r="B2053">
        <v>1011</v>
      </c>
    </row>
    <row r="2054" spans="1:2" x14ac:dyDescent="0.25">
      <c r="A2054" t="s">
        <v>1110</v>
      </c>
      <c r="B2054">
        <v>1011</v>
      </c>
    </row>
    <row r="2055" spans="1:2" x14ac:dyDescent="0.25">
      <c r="A2055" t="s">
        <v>1110</v>
      </c>
      <c r="B2055">
        <v>1011</v>
      </c>
    </row>
    <row r="2056" spans="1:2" x14ac:dyDescent="0.25">
      <c r="A2056" t="s">
        <v>1110</v>
      </c>
      <c r="B2056">
        <v>1011</v>
      </c>
    </row>
    <row r="2057" spans="1:2" x14ac:dyDescent="0.25">
      <c r="A2057" t="s">
        <v>1110</v>
      </c>
      <c r="B2057">
        <v>1011</v>
      </c>
    </row>
    <row r="2058" spans="1:2" x14ac:dyDescent="0.25">
      <c r="A2058" t="s">
        <v>1110</v>
      </c>
      <c r="B2058">
        <v>1011</v>
      </c>
    </row>
    <row r="2059" spans="1:2" x14ac:dyDescent="0.25">
      <c r="A2059" t="s">
        <v>1110</v>
      </c>
      <c r="B2059">
        <v>1011</v>
      </c>
    </row>
    <row r="2060" spans="1:2" x14ac:dyDescent="0.25">
      <c r="A2060" t="s">
        <v>1110</v>
      </c>
      <c r="B2060">
        <v>1011</v>
      </c>
    </row>
    <row r="2061" spans="1:2" x14ac:dyDescent="0.25">
      <c r="A2061" t="s">
        <v>1110</v>
      </c>
      <c r="B2061">
        <v>1011</v>
      </c>
    </row>
    <row r="2062" spans="1:2" x14ac:dyDescent="0.25">
      <c r="A2062" t="s">
        <v>1110</v>
      </c>
      <c r="B2062">
        <v>1011</v>
      </c>
    </row>
    <row r="2063" spans="1:2" x14ac:dyDescent="0.25">
      <c r="A2063" t="s">
        <v>1110</v>
      </c>
      <c r="B2063">
        <v>1011</v>
      </c>
    </row>
    <row r="2064" spans="1:2" x14ac:dyDescent="0.25">
      <c r="A2064" t="s">
        <v>1110</v>
      </c>
      <c r="B2064">
        <v>1011</v>
      </c>
    </row>
    <row r="2065" spans="1:2" x14ac:dyDescent="0.25">
      <c r="A2065" t="s">
        <v>1110</v>
      </c>
      <c r="B2065">
        <v>1011</v>
      </c>
    </row>
    <row r="2066" spans="1:2" x14ac:dyDescent="0.25">
      <c r="A2066" t="s">
        <v>1110</v>
      </c>
      <c r="B2066">
        <v>1011</v>
      </c>
    </row>
    <row r="2067" spans="1:2" x14ac:dyDescent="0.25">
      <c r="A2067" t="s">
        <v>1110</v>
      </c>
      <c r="B2067">
        <v>1011</v>
      </c>
    </row>
    <row r="2068" spans="1:2" x14ac:dyDescent="0.25">
      <c r="A2068" t="s">
        <v>1110</v>
      </c>
      <c r="B2068">
        <v>1011</v>
      </c>
    </row>
    <row r="2069" spans="1:2" x14ac:dyDescent="0.25">
      <c r="A2069" t="s">
        <v>1110</v>
      </c>
      <c r="B2069">
        <v>1011</v>
      </c>
    </row>
    <row r="2070" spans="1:2" x14ac:dyDescent="0.25">
      <c r="A2070" t="s">
        <v>1110</v>
      </c>
      <c r="B2070">
        <v>1011</v>
      </c>
    </row>
    <row r="2071" spans="1:2" x14ac:dyDescent="0.25">
      <c r="A2071" t="s">
        <v>1110</v>
      </c>
      <c r="B2071">
        <v>1011</v>
      </c>
    </row>
    <row r="2072" spans="1:2" x14ac:dyDescent="0.25">
      <c r="A2072" t="s">
        <v>1110</v>
      </c>
      <c r="B2072">
        <v>1011</v>
      </c>
    </row>
    <row r="2073" spans="1:2" x14ac:dyDescent="0.25">
      <c r="A2073" t="s">
        <v>1110</v>
      </c>
      <c r="B2073">
        <v>1011</v>
      </c>
    </row>
    <row r="2074" spans="1:2" x14ac:dyDescent="0.25">
      <c r="A2074" t="s">
        <v>1110</v>
      </c>
      <c r="B2074">
        <v>1011</v>
      </c>
    </row>
    <row r="2075" spans="1:2" x14ac:dyDescent="0.25">
      <c r="A2075" t="s">
        <v>1110</v>
      </c>
      <c r="B2075">
        <v>1011</v>
      </c>
    </row>
    <row r="2076" spans="1:2" x14ac:dyDescent="0.25">
      <c r="A2076" t="s">
        <v>1110</v>
      </c>
      <c r="B2076">
        <v>1011</v>
      </c>
    </row>
    <row r="2077" spans="1:2" x14ac:dyDescent="0.25">
      <c r="A2077" t="s">
        <v>1110</v>
      </c>
      <c r="B2077">
        <v>1011</v>
      </c>
    </row>
    <row r="2078" spans="1:2" x14ac:dyDescent="0.25">
      <c r="A2078" t="s">
        <v>1110</v>
      </c>
      <c r="B2078">
        <v>1011</v>
      </c>
    </row>
    <row r="2079" spans="1:2" x14ac:dyDescent="0.25">
      <c r="A2079" t="s">
        <v>1110</v>
      </c>
      <c r="B2079">
        <v>1011</v>
      </c>
    </row>
    <row r="2080" spans="1:2" x14ac:dyDescent="0.25">
      <c r="A2080" t="s">
        <v>1110</v>
      </c>
      <c r="B2080">
        <v>1011</v>
      </c>
    </row>
    <row r="2081" spans="1:2" x14ac:dyDescent="0.25">
      <c r="A2081" t="s">
        <v>1110</v>
      </c>
      <c r="B2081">
        <v>1011</v>
      </c>
    </row>
    <row r="2082" spans="1:2" x14ac:dyDescent="0.25">
      <c r="A2082" t="s">
        <v>472</v>
      </c>
      <c r="B2082">
        <v>30210</v>
      </c>
    </row>
    <row r="2083" spans="1:2" x14ac:dyDescent="0.25">
      <c r="A2083" t="s">
        <v>472</v>
      </c>
      <c r="B2083">
        <v>30210</v>
      </c>
    </row>
    <row r="2084" spans="1:2" x14ac:dyDescent="0.25">
      <c r="A2084" t="s">
        <v>472</v>
      </c>
      <c r="B2084">
        <v>30210</v>
      </c>
    </row>
    <row r="2085" spans="1:2" x14ac:dyDescent="0.25">
      <c r="A2085" t="s">
        <v>472</v>
      </c>
      <c r="B2085">
        <v>30210</v>
      </c>
    </row>
    <row r="2086" spans="1:2" x14ac:dyDescent="0.25">
      <c r="A2086" t="s">
        <v>472</v>
      </c>
      <c r="B2086">
        <v>30210</v>
      </c>
    </row>
    <row r="2087" spans="1:2" x14ac:dyDescent="0.25">
      <c r="A2087" t="s">
        <v>472</v>
      </c>
      <c r="B2087">
        <v>30210</v>
      </c>
    </row>
    <row r="2088" spans="1:2" x14ac:dyDescent="0.25">
      <c r="A2088" t="s">
        <v>472</v>
      </c>
      <c r="B2088">
        <v>30210</v>
      </c>
    </row>
    <row r="2089" spans="1:2" x14ac:dyDescent="0.25">
      <c r="A2089" t="s">
        <v>472</v>
      </c>
      <c r="B2089">
        <v>30210</v>
      </c>
    </row>
    <row r="2090" spans="1:2" x14ac:dyDescent="0.25">
      <c r="A2090" t="s">
        <v>472</v>
      </c>
      <c r="B2090">
        <v>30210</v>
      </c>
    </row>
    <row r="2091" spans="1:2" x14ac:dyDescent="0.25">
      <c r="A2091" t="s">
        <v>472</v>
      </c>
      <c r="B2091">
        <v>30210</v>
      </c>
    </row>
    <row r="2092" spans="1:2" x14ac:dyDescent="0.25">
      <c r="A2092" t="s">
        <v>472</v>
      </c>
      <c r="B2092">
        <v>30210</v>
      </c>
    </row>
    <row r="2093" spans="1:2" x14ac:dyDescent="0.25">
      <c r="A2093" t="s">
        <v>472</v>
      </c>
      <c r="B2093">
        <v>30210</v>
      </c>
    </row>
    <row r="2094" spans="1:2" x14ac:dyDescent="0.25">
      <c r="A2094" t="s">
        <v>472</v>
      </c>
      <c r="B2094">
        <v>30210</v>
      </c>
    </row>
    <row r="2095" spans="1:2" x14ac:dyDescent="0.25">
      <c r="A2095" t="s">
        <v>472</v>
      </c>
      <c r="B2095">
        <v>30210</v>
      </c>
    </row>
    <row r="2096" spans="1:2" x14ac:dyDescent="0.25">
      <c r="A2096" t="s">
        <v>826</v>
      </c>
      <c r="B2096">
        <v>2207</v>
      </c>
    </row>
    <row r="2097" spans="1:2" x14ac:dyDescent="0.25">
      <c r="A2097" t="s">
        <v>826</v>
      </c>
      <c r="B2097">
        <v>2207</v>
      </c>
    </row>
    <row r="2098" spans="1:2" x14ac:dyDescent="0.25">
      <c r="A2098" t="s">
        <v>826</v>
      </c>
      <c r="B2098">
        <v>2207</v>
      </c>
    </row>
    <row r="2099" spans="1:2" x14ac:dyDescent="0.25">
      <c r="A2099" t="s">
        <v>826</v>
      </c>
      <c r="B2099">
        <v>2207</v>
      </c>
    </row>
    <row r="2100" spans="1:2" x14ac:dyDescent="0.25">
      <c r="A2100" t="s">
        <v>826</v>
      </c>
      <c r="B2100">
        <v>2207</v>
      </c>
    </row>
    <row r="2101" spans="1:2" x14ac:dyDescent="0.25">
      <c r="A2101" t="s">
        <v>826</v>
      </c>
      <c r="B2101">
        <v>2207</v>
      </c>
    </row>
    <row r="2102" spans="1:2" x14ac:dyDescent="0.25">
      <c r="A2102" t="s">
        <v>826</v>
      </c>
      <c r="B2102">
        <v>2207</v>
      </c>
    </row>
    <row r="2103" spans="1:2" x14ac:dyDescent="0.25">
      <c r="A2103" t="s">
        <v>826</v>
      </c>
      <c r="B2103">
        <v>2207</v>
      </c>
    </row>
    <row r="2104" spans="1:2" x14ac:dyDescent="0.25">
      <c r="A2104" t="s">
        <v>826</v>
      </c>
      <c r="B2104">
        <v>2207</v>
      </c>
    </row>
    <row r="2105" spans="1:2" x14ac:dyDescent="0.25">
      <c r="A2105" t="s">
        <v>826</v>
      </c>
      <c r="B2105">
        <v>2207</v>
      </c>
    </row>
    <row r="2106" spans="1:2" x14ac:dyDescent="0.25">
      <c r="A2106" t="s">
        <v>826</v>
      </c>
      <c r="B2106">
        <v>2207</v>
      </c>
    </row>
    <row r="2107" spans="1:2" x14ac:dyDescent="0.25">
      <c r="A2107" t="s">
        <v>826</v>
      </c>
      <c r="B2107">
        <v>2207</v>
      </c>
    </row>
    <row r="2108" spans="1:2" x14ac:dyDescent="0.25">
      <c r="A2108" t="s">
        <v>826</v>
      </c>
      <c r="B2108">
        <v>2207</v>
      </c>
    </row>
    <row r="2109" spans="1:2" x14ac:dyDescent="0.25">
      <c r="A2109" t="s">
        <v>826</v>
      </c>
      <c r="B2109">
        <v>2207</v>
      </c>
    </row>
    <row r="2110" spans="1:2" x14ac:dyDescent="0.25">
      <c r="A2110" t="s">
        <v>826</v>
      </c>
      <c r="B2110">
        <v>2207</v>
      </c>
    </row>
    <row r="2111" spans="1:2" x14ac:dyDescent="0.25">
      <c r="A2111" t="s">
        <v>826</v>
      </c>
      <c r="B2111">
        <v>2207</v>
      </c>
    </row>
    <row r="2112" spans="1:2" x14ac:dyDescent="0.25">
      <c r="A2112" t="s">
        <v>826</v>
      </c>
      <c r="B2112">
        <v>2207</v>
      </c>
    </row>
    <row r="2113" spans="1:2" x14ac:dyDescent="0.25">
      <c r="A2113" t="s">
        <v>1124</v>
      </c>
      <c r="B2113">
        <v>21471</v>
      </c>
    </row>
    <row r="2114" spans="1:2" x14ac:dyDescent="0.25">
      <c r="A2114" t="s">
        <v>1124</v>
      </c>
      <c r="B2114">
        <v>21471</v>
      </c>
    </row>
    <row r="2115" spans="1:2" x14ac:dyDescent="0.25">
      <c r="A2115" t="s">
        <v>1124</v>
      </c>
      <c r="B2115">
        <v>21471</v>
      </c>
    </row>
    <row r="2116" spans="1:2" x14ac:dyDescent="0.25">
      <c r="A2116" t="s">
        <v>1124</v>
      </c>
      <c r="B2116">
        <v>21471</v>
      </c>
    </row>
    <row r="2117" spans="1:2" x14ac:dyDescent="0.25">
      <c r="A2117" t="s">
        <v>1124</v>
      </c>
      <c r="B2117">
        <v>21471</v>
      </c>
    </row>
    <row r="2118" spans="1:2" x14ac:dyDescent="0.25">
      <c r="A2118" t="s">
        <v>1124</v>
      </c>
      <c r="B2118">
        <v>21471</v>
      </c>
    </row>
    <row r="2119" spans="1:2" x14ac:dyDescent="0.25">
      <c r="A2119" t="s">
        <v>1124</v>
      </c>
      <c r="B2119">
        <v>21471</v>
      </c>
    </row>
    <row r="2120" spans="1:2" x14ac:dyDescent="0.25">
      <c r="A2120" t="s">
        <v>1124</v>
      </c>
      <c r="B2120">
        <v>21471</v>
      </c>
    </row>
    <row r="2121" spans="1:2" x14ac:dyDescent="0.25">
      <c r="A2121" t="s">
        <v>1124</v>
      </c>
      <c r="B2121">
        <v>21471</v>
      </c>
    </row>
    <row r="2122" spans="1:2" x14ac:dyDescent="0.25">
      <c r="A2122" t="s">
        <v>1124</v>
      </c>
      <c r="B2122">
        <v>21471</v>
      </c>
    </row>
    <row r="2123" spans="1:2" x14ac:dyDescent="0.25">
      <c r="A2123" t="s">
        <v>1124</v>
      </c>
      <c r="B2123">
        <v>21471</v>
      </c>
    </row>
    <row r="2124" spans="1:2" x14ac:dyDescent="0.25">
      <c r="A2124" t="s">
        <v>1124</v>
      </c>
      <c r="B2124">
        <v>21471</v>
      </c>
    </row>
    <row r="2125" spans="1:2" x14ac:dyDescent="0.25">
      <c r="A2125" t="s">
        <v>1130</v>
      </c>
      <c r="B2125">
        <v>52000</v>
      </c>
    </row>
    <row r="2126" spans="1:2" x14ac:dyDescent="0.25">
      <c r="A2126" t="s">
        <v>1130</v>
      </c>
      <c r="B2126">
        <v>52000</v>
      </c>
    </row>
    <row r="2127" spans="1:2" x14ac:dyDescent="0.25">
      <c r="A2127" t="s">
        <v>1130</v>
      </c>
      <c r="B2127">
        <v>52000</v>
      </c>
    </row>
    <row r="2128" spans="1:2" x14ac:dyDescent="0.25">
      <c r="A2128" t="s">
        <v>1130</v>
      </c>
      <c r="B2128">
        <v>52000</v>
      </c>
    </row>
    <row r="2129" spans="1:2" x14ac:dyDescent="0.25">
      <c r="A2129" t="s">
        <v>1130</v>
      </c>
      <c r="B2129">
        <v>52000</v>
      </c>
    </row>
    <row r="2130" spans="1:2" x14ac:dyDescent="0.25">
      <c r="A2130" t="s">
        <v>1130</v>
      </c>
      <c r="B2130">
        <v>52000</v>
      </c>
    </row>
    <row r="2131" spans="1:2" x14ac:dyDescent="0.25">
      <c r="A2131" t="s">
        <v>1130</v>
      </c>
      <c r="B2131">
        <v>52000</v>
      </c>
    </row>
    <row r="2132" spans="1:2" x14ac:dyDescent="0.25">
      <c r="A2132" t="s">
        <v>1130</v>
      </c>
      <c r="B2132">
        <v>52000</v>
      </c>
    </row>
    <row r="2133" spans="1:2" x14ac:dyDescent="0.25">
      <c r="A2133" t="s">
        <v>1130</v>
      </c>
      <c r="B2133">
        <v>52000</v>
      </c>
    </row>
    <row r="2134" spans="1:2" x14ac:dyDescent="0.25">
      <c r="A2134" t="s">
        <v>1130</v>
      </c>
      <c r="B2134">
        <v>52000</v>
      </c>
    </row>
    <row r="2135" spans="1:2" x14ac:dyDescent="0.25">
      <c r="A2135" t="s">
        <v>1130</v>
      </c>
      <c r="B2135">
        <v>52000</v>
      </c>
    </row>
    <row r="2136" spans="1:2" x14ac:dyDescent="0.25">
      <c r="A2136" t="s">
        <v>1130</v>
      </c>
      <c r="B2136">
        <v>52000</v>
      </c>
    </row>
    <row r="2137" spans="1:2" x14ac:dyDescent="0.25">
      <c r="A2137" t="s">
        <v>1130</v>
      </c>
      <c r="B2137">
        <v>52000</v>
      </c>
    </row>
    <row r="2138" spans="1:2" x14ac:dyDescent="0.25">
      <c r="A2138" t="s">
        <v>1130</v>
      </c>
      <c r="B2138">
        <v>52000</v>
      </c>
    </row>
    <row r="2139" spans="1:2" x14ac:dyDescent="0.25">
      <c r="A2139" t="s">
        <v>1130</v>
      </c>
      <c r="B2139">
        <v>52000</v>
      </c>
    </row>
    <row r="2140" spans="1:2" x14ac:dyDescent="0.25">
      <c r="A2140" t="s">
        <v>1130</v>
      </c>
      <c r="B2140">
        <v>52000</v>
      </c>
    </row>
    <row r="2141" spans="1:2" x14ac:dyDescent="0.25">
      <c r="A2141" t="s">
        <v>1130</v>
      </c>
      <c r="B2141">
        <v>52000</v>
      </c>
    </row>
    <row r="2142" spans="1:2" x14ac:dyDescent="0.25">
      <c r="A2142" t="s">
        <v>1130</v>
      </c>
      <c r="B2142">
        <v>52000</v>
      </c>
    </row>
    <row r="2143" spans="1:2" x14ac:dyDescent="0.25">
      <c r="A2143" t="s">
        <v>1130</v>
      </c>
      <c r="B2143">
        <v>52000</v>
      </c>
    </row>
    <row r="2144" spans="1:2" x14ac:dyDescent="0.25">
      <c r="A2144" t="s">
        <v>1130</v>
      </c>
      <c r="B2144">
        <v>52000</v>
      </c>
    </row>
    <row r="2145" spans="1:2" x14ac:dyDescent="0.25">
      <c r="A2145" t="s">
        <v>1130</v>
      </c>
      <c r="B2145">
        <v>52000</v>
      </c>
    </row>
    <row r="2146" spans="1:2" x14ac:dyDescent="0.25">
      <c r="A2146" t="s">
        <v>1130</v>
      </c>
      <c r="B2146">
        <v>52000</v>
      </c>
    </row>
    <row r="2147" spans="1:2" x14ac:dyDescent="0.25">
      <c r="A2147" t="s">
        <v>1130</v>
      </c>
      <c r="B2147">
        <v>52000</v>
      </c>
    </row>
    <row r="2148" spans="1:2" x14ac:dyDescent="0.25">
      <c r="A2148" t="s">
        <v>1130</v>
      </c>
      <c r="B2148">
        <v>52000</v>
      </c>
    </row>
    <row r="2149" spans="1:2" x14ac:dyDescent="0.25">
      <c r="A2149" t="s">
        <v>1138</v>
      </c>
      <c r="B2149">
        <v>25401</v>
      </c>
    </row>
    <row r="2150" spans="1:2" x14ac:dyDescent="0.25">
      <c r="A2150" t="s">
        <v>1138</v>
      </c>
      <c r="B2150">
        <v>25401</v>
      </c>
    </row>
    <row r="2151" spans="1:2" x14ac:dyDescent="0.25">
      <c r="A2151" t="s">
        <v>1138</v>
      </c>
      <c r="B2151">
        <v>25401</v>
      </c>
    </row>
    <row r="2152" spans="1:2" x14ac:dyDescent="0.25">
      <c r="A2152" t="s">
        <v>1138</v>
      </c>
      <c r="B2152">
        <v>25401</v>
      </c>
    </row>
    <row r="2153" spans="1:2" x14ac:dyDescent="0.25">
      <c r="A2153" t="s">
        <v>1138</v>
      </c>
      <c r="B2153">
        <v>25401</v>
      </c>
    </row>
    <row r="2154" spans="1:2" x14ac:dyDescent="0.25">
      <c r="A2154" t="s">
        <v>1138</v>
      </c>
      <c r="B2154">
        <v>25401</v>
      </c>
    </row>
    <row r="2155" spans="1:2" x14ac:dyDescent="0.25">
      <c r="A2155" t="s">
        <v>1138</v>
      </c>
      <c r="B2155">
        <v>25401</v>
      </c>
    </row>
    <row r="2156" spans="1:2" x14ac:dyDescent="0.25">
      <c r="A2156" t="s">
        <v>1138</v>
      </c>
      <c r="B2156">
        <v>25401</v>
      </c>
    </row>
    <row r="2157" spans="1:2" x14ac:dyDescent="0.25">
      <c r="A2157" t="s">
        <v>1138</v>
      </c>
      <c r="B2157">
        <v>25401</v>
      </c>
    </row>
    <row r="2158" spans="1:2" x14ac:dyDescent="0.25">
      <c r="A2158" t="s">
        <v>1138</v>
      </c>
      <c r="B2158">
        <v>25401</v>
      </c>
    </row>
    <row r="2159" spans="1:2" x14ac:dyDescent="0.25">
      <c r="A2159" t="s">
        <v>1138</v>
      </c>
      <c r="B2159">
        <v>25401</v>
      </c>
    </row>
    <row r="2160" spans="1:2" x14ac:dyDescent="0.25">
      <c r="A2160" t="s">
        <v>1138</v>
      </c>
      <c r="B2160">
        <v>25401</v>
      </c>
    </row>
    <row r="2161" spans="1:2" x14ac:dyDescent="0.25">
      <c r="A2161" t="s">
        <v>1138</v>
      </c>
      <c r="B2161">
        <v>25401</v>
      </c>
    </row>
    <row r="2162" spans="1:2" x14ac:dyDescent="0.25">
      <c r="A2162" t="s">
        <v>1138</v>
      </c>
      <c r="B2162">
        <v>25401</v>
      </c>
    </row>
    <row r="2163" spans="1:2" x14ac:dyDescent="0.25">
      <c r="A2163" t="s">
        <v>1160</v>
      </c>
      <c r="B2163">
        <v>7932</v>
      </c>
    </row>
    <row r="2164" spans="1:2" x14ac:dyDescent="0.25">
      <c r="A2164" t="s">
        <v>1160</v>
      </c>
      <c r="B2164">
        <v>7932</v>
      </c>
    </row>
    <row r="2165" spans="1:2" x14ac:dyDescent="0.25">
      <c r="A2165" t="s">
        <v>1160</v>
      </c>
      <c r="B2165">
        <v>7932</v>
      </c>
    </row>
    <row r="2166" spans="1:2" x14ac:dyDescent="0.25">
      <c r="A2166" t="s">
        <v>1160</v>
      </c>
      <c r="B2166">
        <v>7932</v>
      </c>
    </row>
    <row r="2167" spans="1:2" x14ac:dyDescent="0.25">
      <c r="A2167" t="s">
        <v>1164</v>
      </c>
      <c r="B2167">
        <v>4719</v>
      </c>
    </row>
    <row r="2168" spans="1:2" x14ac:dyDescent="0.25">
      <c r="A2168" t="s">
        <v>1164</v>
      </c>
      <c r="B2168">
        <v>4719</v>
      </c>
    </row>
    <row r="2169" spans="1:2" x14ac:dyDescent="0.25">
      <c r="A2169" t="s">
        <v>1164</v>
      </c>
      <c r="B2169">
        <v>4719</v>
      </c>
    </row>
    <row r="2170" spans="1:2" x14ac:dyDescent="0.25">
      <c r="A2170" t="s">
        <v>1164</v>
      </c>
      <c r="B2170">
        <v>4719</v>
      </c>
    </row>
    <row r="2171" spans="1:2" x14ac:dyDescent="0.25">
      <c r="A2171" t="s">
        <v>1164</v>
      </c>
      <c r="B2171">
        <v>4719</v>
      </c>
    </row>
    <row r="2172" spans="1:2" x14ac:dyDescent="0.25">
      <c r="A2172" t="s">
        <v>1164</v>
      </c>
      <c r="B2172">
        <v>4719</v>
      </c>
    </row>
    <row r="2173" spans="1:2" x14ac:dyDescent="0.25">
      <c r="A2173" t="s">
        <v>1164</v>
      </c>
      <c r="B2173">
        <v>4719</v>
      </c>
    </row>
    <row r="2174" spans="1:2" x14ac:dyDescent="0.25">
      <c r="A2174" t="s">
        <v>1164</v>
      </c>
      <c r="B2174">
        <v>4719</v>
      </c>
    </row>
    <row r="2175" spans="1:2" x14ac:dyDescent="0.25">
      <c r="A2175" t="s">
        <v>1164</v>
      </c>
      <c r="B2175">
        <v>4719</v>
      </c>
    </row>
    <row r="2176" spans="1:2" x14ac:dyDescent="0.25">
      <c r="A2176" t="s">
        <v>1164</v>
      </c>
      <c r="B2176">
        <v>4719</v>
      </c>
    </row>
    <row r="2177" spans="1:2" x14ac:dyDescent="0.25">
      <c r="A2177" t="s">
        <v>1164</v>
      </c>
      <c r="B2177">
        <v>4719</v>
      </c>
    </row>
    <row r="2178" spans="1:2" x14ac:dyDescent="0.25">
      <c r="A2178" t="s">
        <v>334</v>
      </c>
      <c r="B2178">
        <v>66099</v>
      </c>
    </row>
    <row r="2179" spans="1:2" x14ac:dyDescent="0.25">
      <c r="A2179" t="s">
        <v>334</v>
      </c>
      <c r="B2179">
        <v>66099</v>
      </c>
    </row>
    <row r="2180" spans="1:2" x14ac:dyDescent="0.25">
      <c r="A2180" t="s">
        <v>334</v>
      </c>
      <c r="B2180">
        <v>66099</v>
      </c>
    </row>
    <row r="2181" spans="1:2" x14ac:dyDescent="0.25">
      <c r="A2181" t="s">
        <v>334</v>
      </c>
      <c r="B2181">
        <v>66099</v>
      </c>
    </row>
    <row r="2182" spans="1:2" x14ac:dyDescent="0.25">
      <c r="A2182" t="s">
        <v>334</v>
      </c>
      <c r="B2182">
        <v>66099</v>
      </c>
    </row>
    <row r="2183" spans="1:2" x14ac:dyDescent="0.25">
      <c r="A2183" t="s">
        <v>334</v>
      </c>
      <c r="B2183">
        <v>66099</v>
      </c>
    </row>
    <row r="2184" spans="1:2" x14ac:dyDescent="0.25">
      <c r="A2184" t="s">
        <v>334</v>
      </c>
      <c r="B2184">
        <v>66099</v>
      </c>
    </row>
    <row r="2185" spans="1:2" x14ac:dyDescent="0.25">
      <c r="A2185" t="s">
        <v>334</v>
      </c>
      <c r="B2185">
        <v>66099</v>
      </c>
    </row>
    <row r="2186" spans="1:2" x14ac:dyDescent="0.25">
      <c r="A2186" t="s">
        <v>334</v>
      </c>
      <c r="B2186">
        <v>66099</v>
      </c>
    </row>
    <row r="2187" spans="1:2" x14ac:dyDescent="0.25">
      <c r="A2187" t="s">
        <v>334</v>
      </c>
      <c r="B2187">
        <v>66099</v>
      </c>
    </row>
    <row r="2188" spans="1:2" x14ac:dyDescent="0.25">
      <c r="A2188" t="s">
        <v>334</v>
      </c>
      <c r="B2188">
        <v>66099</v>
      </c>
    </row>
    <row r="2189" spans="1:2" x14ac:dyDescent="0.25">
      <c r="A2189" t="s">
        <v>334</v>
      </c>
      <c r="B2189">
        <v>66099</v>
      </c>
    </row>
    <row r="2190" spans="1:2" x14ac:dyDescent="0.25">
      <c r="A2190" t="s">
        <v>334</v>
      </c>
      <c r="B2190">
        <v>66099</v>
      </c>
    </row>
    <row r="2191" spans="1:2" x14ac:dyDescent="0.25">
      <c r="A2191" t="s">
        <v>334</v>
      </c>
      <c r="B2191">
        <v>66099</v>
      </c>
    </row>
    <row r="2192" spans="1:2" x14ac:dyDescent="0.25">
      <c r="A2192" t="s">
        <v>1130</v>
      </c>
      <c r="B2192">
        <v>38043</v>
      </c>
    </row>
    <row r="2193" spans="1:2" x14ac:dyDescent="0.25">
      <c r="A2193" t="s">
        <v>1130</v>
      </c>
      <c r="B2193">
        <v>38043</v>
      </c>
    </row>
    <row r="2194" spans="1:2" x14ac:dyDescent="0.25">
      <c r="A2194" t="s">
        <v>1130</v>
      </c>
      <c r="B2194">
        <v>38043</v>
      </c>
    </row>
    <row r="2195" spans="1:2" x14ac:dyDescent="0.25">
      <c r="A2195" t="s">
        <v>1130</v>
      </c>
      <c r="B2195">
        <v>38043</v>
      </c>
    </row>
    <row r="2196" spans="1:2" x14ac:dyDescent="0.25">
      <c r="A2196" t="s">
        <v>1130</v>
      </c>
      <c r="B2196">
        <v>38043</v>
      </c>
    </row>
    <row r="2197" spans="1:2" x14ac:dyDescent="0.25">
      <c r="A2197" t="s">
        <v>1130</v>
      </c>
      <c r="B2197">
        <v>38043</v>
      </c>
    </row>
    <row r="2198" spans="1:2" x14ac:dyDescent="0.25">
      <c r="A2198" t="s">
        <v>1130</v>
      </c>
      <c r="B2198">
        <v>38043</v>
      </c>
    </row>
    <row r="2199" spans="1:2" x14ac:dyDescent="0.25">
      <c r="A2199" t="s">
        <v>1130</v>
      </c>
      <c r="B2199">
        <v>38043</v>
      </c>
    </row>
    <row r="2200" spans="1:2" x14ac:dyDescent="0.25">
      <c r="A2200" t="s">
        <v>1130</v>
      </c>
      <c r="B2200">
        <v>38043</v>
      </c>
    </row>
    <row r="2201" spans="1:2" x14ac:dyDescent="0.25">
      <c r="A2201" t="s">
        <v>1130</v>
      </c>
      <c r="B2201">
        <v>38043</v>
      </c>
    </row>
    <row r="2202" spans="1:2" x14ac:dyDescent="0.25">
      <c r="A2202" t="s">
        <v>1130</v>
      </c>
      <c r="B2202">
        <v>38043</v>
      </c>
    </row>
    <row r="2203" spans="1:2" x14ac:dyDescent="0.25">
      <c r="A2203" t="s">
        <v>1130</v>
      </c>
      <c r="B2203">
        <v>38043</v>
      </c>
    </row>
    <row r="2204" spans="1:2" x14ac:dyDescent="0.25">
      <c r="A2204" t="s">
        <v>1130</v>
      </c>
      <c r="B2204">
        <v>38043</v>
      </c>
    </row>
    <row r="2205" spans="1:2" x14ac:dyDescent="0.25">
      <c r="A2205" t="s">
        <v>978</v>
      </c>
      <c r="B2205">
        <v>2441</v>
      </c>
    </row>
    <row r="2206" spans="1:2" x14ac:dyDescent="0.25">
      <c r="A2206" t="s">
        <v>978</v>
      </c>
      <c r="B2206">
        <v>2441</v>
      </c>
    </row>
    <row r="2207" spans="1:2" x14ac:dyDescent="0.25">
      <c r="A2207" t="s">
        <v>978</v>
      </c>
      <c r="B2207">
        <v>2441</v>
      </c>
    </row>
    <row r="2208" spans="1:2" x14ac:dyDescent="0.25">
      <c r="A2208" t="s">
        <v>978</v>
      </c>
      <c r="B2208">
        <v>2441</v>
      </c>
    </row>
    <row r="2209" spans="1:2" x14ac:dyDescent="0.25">
      <c r="A2209" t="s">
        <v>978</v>
      </c>
      <c r="B2209">
        <v>2441</v>
      </c>
    </row>
    <row r="2210" spans="1:2" x14ac:dyDescent="0.25">
      <c r="A2210" t="s">
        <v>978</v>
      </c>
      <c r="B2210">
        <v>2441</v>
      </c>
    </row>
    <row r="2211" spans="1:2" x14ac:dyDescent="0.25">
      <c r="A2211" t="s">
        <v>978</v>
      </c>
      <c r="B2211">
        <v>2441</v>
      </c>
    </row>
    <row r="2212" spans="1:2" x14ac:dyDescent="0.25">
      <c r="A2212" t="s">
        <v>978</v>
      </c>
      <c r="B2212">
        <v>2441</v>
      </c>
    </row>
    <row r="2213" spans="1:2" x14ac:dyDescent="0.25">
      <c r="A2213" t="s">
        <v>978</v>
      </c>
      <c r="B2213">
        <v>2441</v>
      </c>
    </row>
    <row r="2214" spans="1:2" x14ac:dyDescent="0.25">
      <c r="A2214" t="s">
        <v>978</v>
      </c>
      <c r="B2214">
        <v>2441</v>
      </c>
    </row>
    <row r="2215" spans="1:2" x14ac:dyDescent="0.25">
      <c r="A2215" t="s">
        <v>978</v>
      </c>
      <c r="B2215">
        <v>2441</v>
      </c>
    </row>
    <row r="2216" spans="1:2" x14ac:dyDescent="0.25">
      <c r="A2216" t="s">
        <v>978</v>
      </c>
      <c r="B2216">
        <v>2441</v>
      </c>
    </row>
    <row r="2217" spans="1:2" x14ac:dyDescent="0.25">
      <c r="A2217" t="s">
        <v>978</v>
      </c>
      <c r="B2217">
        <v>2441</v>
      </c>
    </row>
    <row r="2218" spans="1:2" x14ac:dyDescent="0.25">
      <c r="A2218" t="s">
        <v>978</v>
      </c>
      <c r="B2218">
        <v>2441</v>
      </c>
    </row>
    <row r="2219" spans="1:2" x14ac:dyDescent="0.25">
      <c r="A2219" t="s">
        <v>978</v>
      </c>
      <c r="B2219">
        <v>2441</v>
      </c>
    </row>
    <row r="2220" spans="1:2" x14ac:dyDescent="0.25">
      <c r="A2220" t="s">
        <v>978</v>
      </c>
      <c r="B2220">
        <v>2441</v>
      </c>
    </row>
    <row r="2221" spans="1:2" x14ac:dyDescent="0.25">
      <c r="A2221" t="s">
        <v>978</v>
      </c>
      <c r="B2221">
        <v>2441</v>
      </c>
    </row>
    <row r="2222" spans="1:2" x14ac:dyDescent="0.25">
      <c r="A2222" t="s">
        <v>791</v>
      </c>
      <c r="B2222">
        <v>1636</v>
      </c>
    </row>
    <row r="2223" spans="1:2" x14ac:dyDescent="0.25">
      <c r="A2223" t="s">
        <v>791</v>
      </c>
      <c r="B2223">
        <v>1636</v>
      </c>
    </row>
    <row r="2224" spans="1:2" x14ac:dyDescent="0.25">
      <c r="A2224" t="s">
        <v>791</v>
      </c>
      <c r="B2224">
        <v>1636</v>
      </c>
    </row>
    <row r="2225" spans="1:2" x14ac:dyDescent="0.25">
      <c r="A2225" t="s">
        <v>791</v>
      </c>
      <c r="B2225">
        <v>1636</v>
      </c>
    </row>
    <row r="2226" spans="1:2" x14ac:dyDescent="0.25">
      <c r="A2226" t="s">
        <v>791</v>
      </c>
      <c r="B2226">
        <v>1636</v>
      </c>
    </row>
    <row r="2227" spans="1:2" x14ac:dyDescent="0.25">
      <c r="A2227" t="s">
        <v>791</v>
      </c>
      <c r="B2227">
        <v>1636</v>
      </c>
    </row>
    <row r="2228" spans="1:2" x14ac:dyDescent="0.25">
      <c r="A2228" t="s">
        <v>791</v>
      </c>
      <c r="B2228">
        <v>1636</v>
      </c>
    </row>
    <row r="2229" spans="1:2" x14ac:dyDescent="0.25">
      <c r="A2229" t="s">
        <v>791</v>
      </c>
      <c r="B2229">
        <v>1636</v>
      </c>
    </row>
    <row r="2230" spans="1:2" x14ac:dyDescent="0.25">
      <c r="A2230" t="s">
        <v>791</v>
      </c>
      <c r="B2230">
        <v>1636</v>
      </c>
    </row>
    <row r="2231" spans="1:2" x14ac:dyDescent="0.25">
      <c r="A2231" t="s">
        <v>791</v>
      </c>
      <c r="B2231">
        <v>1636</v>
      </c>
    </row>
    <row r="2232" spans="1:2" x14ac:dyDescent="0.25">
      <c r="A2232" t="s">
        <v>791</v>
      </c>
      <c r="B2232">
        <v>1636</v>
      </c>
    </row>
    <row r="2233" spans="1:2" x14ac:dyDescent="0.25">
      <c r="A2233" t="s">
        <v>334</v>
      </c>
      <c r="B2233">
        <v>72732</v>
      </c>
    </row>
    <row r="2234" spans="1:2" x14ac:dyDescent="0.25">
      <c r="A2234" t="s">
        <v>334</v>
      </c>
      <c r="B2234">
        <v>72732</v>
      </c>
    </row>
    <row r="2235" spans="1:2" x14ac:dyDescent="0.25">
      <c r="A2235" t="s">
        <v>334</v>
      </c>
      <c r="B2235">
        <v>72732</v>
      </c>
    </row>
    <row r="2236" spans="1:2" x14ac:dyDescent="0.25">
      <c r="A2236" t="s">
        <v>334</v>
      </c>
      <c r="B2236">
        <v>72732</v>
      </c>
    </row>
    <row r="2237" spans="1:2" x14ac:dyDescent="0.25">
      <c r="A2237" t="s">
        <v>334</v>
      </c>
      <c r="B2237">
        <v>72732</v>
      </c>
    </row>
    <row r="2238" spans="1:2" x14ac:dyDescent="0.25">
      <c r="A2238" t="s">
        <v>334</v>
      </c>
      <c r="B2238">
        <v>72732</v>
      </c>
    </row>
    <row r="2239" spans="1:2" x14ac:dyDescent="0.25">
      <c r="A2239" t="s">
        <v>334</v>
      </c>
      <c r="B2239">
        <v>72732</v>
      </c>
    </row>
    <row r="2240" spans="1:2" x14ac:dyDescent="0.25">
      <c r="A2240" t="s">
        <v>334</v>
      </c>
      <c r="B2240">
        <v>72732</v>
      </c>
    </row>
    <row r="2241" spans="1:2" x14ac:dyDescent="0.25">
      <c r="A2241" t="s">
        <v>334</v>
      </c>
      <c r="B2241">
        <v>72732</v>
      </c>
    </row>
    <row r="2242" spans="1:2" x14ac:dyDescent="0.25">
      <c r="A2242" t="s">
        <v>334</v>
      </c>
      <c r="B2242">
        <v>72732</v>
      </c>
    </row>
    <row r="2243" spans="1:2" x14ac:dyDescent="0.25">
      <c r="A2243" t="s">
        <v>334</v>
      </c>
      <c r="B2243">
        <v>72732</v>
      </c>
    </row>
    <row r="2244" spans="1:2" x14ac:dyDescent="0.25">
      <c r="A2244" t="s">
        <v>334</v>
      </c>
      <c r="B2244">
        <v>72732</v>
      </c>
    </row>
    <row r="2245" spans="1:2" x14ac:dyDescent="0.25">
      <c r="A2245" t="s">
        <v>334</v>
      </c>
      <c r="B2245">
        <v>72732</v>
      </c>
    </row>
    <row r="2246" spans="1:2" x14ac:dyDescent="0.25">
      <c r="A2246" t="s">
        <v>334</v>
      </c>
      <c r="B2246">
        <v>72732</v>
      </c>
    </row>
    <row r="2247" spans="1:2" x14ac:dyDescent="0.25">
      <c r="A2247" t="s">
        <v>1052</v>
      </c>
      <c r="B2247">
        <v>4005</v>
      </c>
    </row>
    <row r="2248" spans="1:2" x14ac:dyDescent="0.25">
      <c r="A2248" t="s">
        <v>1052</v>
      </c>
      <c r="B2248">
        <v>4005</v>
      </c>
    </row>
    <row r="2249" spans="1:2" x14ac:dyDescent="0.25">
      <c r="A2249" t="s">
        <v>1052</v>
      </c>
      <c r="B2249">
        <v>4005</v>
      </c>
    </row>
    <row r="2250" spans="1:2" x14ac:dyDescent="0.25">
      <c r="A2250" t="s">
        <v>1052</v>
      </c>
      <c r="B2250">
        <v>4005</v>
      </c>
    </row>
    <row r="2251" spans="1:2" x14ac:dyDescent="0.25">
      <c r="A2251" t="s">
        <v>1052</v>
      </c>
      <c r="B2251">
        <v>4005</v>
      </c>
    </row>
    <row r="2252" spans="1:2" x14ac:dyDescent="0.25">
      <c r="A2252" t="s">
        <v>1052</v>
      </c>
      <c r="B2252">
        <v>4005</v>
      </c>
    </row>
    <row r="2253" spans="1:2" x14ac:dyDescent="0.25">
      <c r="A2253" t="s">
        <v>1052</v>
      </c>
      <c r="B2253">
        <v>4005</v>
      </c>
    </row>
    <row r="2254" spans="1:2" x14ac:dyDescent="0.25">
      <c r="A2254" t="s">
        <v>1052</v>
      </c>
      <c r="B2254">
        <v>4005</v>
      </c>
    </row>
    <row r="2255" spans="1:2" x14ac:dyDescent="0.25">
      <c r="A2255" t="s">
        <v>1052</v>
      </c>
      <c r="B2255">
        <v>4005</v>
      </c>
    </row>
    <row r="2256" spans="1:2" x14ac:dyDescent="0.25">
      <c r="A2256" t="s">
        <v>1052</v>
      </c>
      <c r="B2256">
        <v>4005</v>
      </c>
    </row>
    <row r="2257" spans="1:2" x14ac:dyDescent="0.25">
      <c r="A2257" t="s">
        <v>1052</v>
      </c>
      <c r="B2257">
        <v>4005</v>
      </c>
    </row>
    <row r="2258" spans="1:2" x14ac:dyDescent="0.25">
      <c r="A2258" t="s">
        <v>826</v>
      </c>
      <c r="B2258">
        <v>2634</v>
      </c>
    </row>
    <row r="2259" spans="1:2" x14ac:dyDescent="0.25">
      <c r="A2259" t="s">
        <v>826</v>
      </c>
      <c r="B2259">
        <v>2634</v>
      </c>
    </row>
    <row r="2260" spans="1:2" x14ac:dyDescent="0.25">
      <c r="A2260" t="s">
        <v>826</v>
      </c>
      <c r="B2260">
        <v>2634</v>
      </c>
    </row>
    <row r="2261" spans="1:2" x14ac:dyDescent="0.25">
      <c r="A2261" t="s">
        <v>826</v>
      </c>
      <c r="B2261">
        <v>2634</v>
      </c>
    </row>
    <row r="2262" spans="1:2" x14ac:dyDescent="0.25">
      <c r="A2262" t="s">
        <v>826</v>
      </c>
      <c r="B2262">
        <v>2634</v>
      </c>
    </row>
    <row r="2263" spans="1:2" x14ac:dyDescent="0.25">
      <c r="A2263" t="s">
        <v>826</v>
      </c>
      <c r="B2263">
        <v>2634</v>
      </c>
    </row>
    <row r="2264" spans="1:2" x14ac:dyDescent="0.25">
      <c r="A2264" t="s">
        <v>826</v>
      </c>
      <c r="B2264">
        <v>2634</v>
      </c>
    </row>
    <row r="2265" spans="1:2" x14ac:dyDescent="0.25">
      <c r="A2265" t="s">
        <v>826</v>
      </c>
      <c r="B2265">
        <v>2634</v>
      </c>
    </row>
    <row r="2266" spans="1:2" x14ac:dyDescent="0.25">
      <c r="A2266" t="s">
        <v>826</v>
      </c>
      <c r="B2266">
        <v>2634</v>
      </c>
    </row>
    <row r="2267" spans="1:2" x14ac:dyDescent="0.25">
      <c r="A2267" t="s">
        <v>826</v>
      </c>
      <c r="B2267">
        <v>2634</v>
      </c>
    </row>
    <row r="2268" spans="1:2" x14ac:dyDescent="0.25">
      <c r="A2268" t="s">
        <v>826</v>
      </c>
      <c r="B2268">
        <v>2634</v>
      </c>
    </row>
    <row r="2269" spans="1:2" x14ac:dyDescent="0.25">
      <c r="A2269" t="s">
        <v>826</v>
      </c>
      <c r="B2269">
        <v>2634</v>
      </c>
    </row>
    <row r="2270" spans="1:2" x14ac:dyDescent="0.25">
      <c r="A2270" t="s">
        <v>826</v>
      </c>
      <c r="B2270">
        <v>2634</v>
      </c>
    </row>
    <row r="2271" spans="1:2" x14ac:dyDescent="0.25">
      <c r="A2271" t="s">
        <v>826</v>
      </c>
      <c r="B2271">
        <v>2634</v>
      </c>
    </row>
    <row r="2272" spans="1:2" x14ac:dyDescent="0.25">
      <c r="A2272" t="s">
        <v>826</v>
      </c>
      <c r="B2272">
        <v>2634</v>
      </c>
    </row>
    <row r="2273" spans="1:2" x14ac:dyDescent="0.25">
      <c r="A2273" t="s">
        <v>826</v>
      </c>
      <c r="B2273">
        <v>2634</v>
      </c>
    </row>
    <row r="2274" spans="1:2" x14ac:dyDescent="0.25">
      <c r="A2274" t="s">
        <v>826</v>
      </c>
      <c r="B2274">
        <v>2634</v>
      </c>
    </row>
    <row r="2275" spans="1:2" x14ac:dyDescent="0.25">
      <c r="A2275" t="s">
        <v>1191</v>
      </c>
      <c r="B2275">
        <v>61023</v>
      </c>
    </row>
    <row r="2276" spans="1:2" x14ac:dyDescent="0.25">
      <c r="A2276" t="s">
        <v>1191</v>
      </c>
      <c r="B2276">
        <v>61023</v>
      </c>
    </row>
    <row r="2277" spans="1:2" x14ac:dyDescent="0.25">
      <c r="A2277" t="s">
        <v>1191</v>
      </c>
      <c r="B2277">
        <v>61023</v>
      </c>
    </row>
    <row r="2278" spans="1:2" x14ac:dyDescent="0.25">
      <c r="A2278" t="s">
        <v>1191</v>
      </c>
      <c r="B2278">
        <v>61023</v>
      </c>
    </row>
    <row r="2279" spans="1:2" x14ac:dyDescent="0.25">
      <c r="A2279" t="s">
        <v>1191</v>
      </c>
      <c r="B2279">
        <v>61023</v>
      </c>
    </row>
    <row r="2280" spans="1:2" x14ac:dyDescent="0.25">
      <c r="A2280" t="s">
        <v>1191</v>
      </c>
      <c r="B2280">
        <v>61023</v>
      </c>
    </row>
    <row r="2281" spans="1:2" x14ac:dyDescent="0.25">
      <c r="A2281" t="s">
        <v>1191</v>
      </c>
      <c r="B2281">
        <v>61023</v>
      </c>
    </row>
    <row r="2282" spans="1:2" x14ac:dyDescent="0.25">
      <c r="A2282" t="s">
        <v>1191</v>
      </c>
      <c r="B2282">
        <v>61023</v>
      </c>
    </row>
    <row r="2283" spans="1:2" x14ac:dyDescent="0.25">
      <c r="A2283" t="s">
        <v>1191</v>
      </c>
      <c r="B2283">
        <v>61023</v>
      </c>
    </row>
    <row r="2284" spans="1:2" x14ac:dyDescent="0.25">
      <c r="A2284" t="s">
        <v>1191</v>
      </c>
      <c r="B2284">
        <v>61023</v>
      </c>
    </row>
    <row r="2285" spans="1:2" x14ac:dyDescent="0.25">
      <c r="A2285" t="s">
        <v>1191</v>
      </c>
      <c r="B2285">
        <v>61023</v>
      </c>
    </row>
    <row r="2286" spans="1:2" x14ac:dyDescent="0.25">
      <c r="A2286" t="s">
        <v>1191</v>
      </c>
      <c r="B2286">
        <v>61023</v>
      </c>
    </row>
    <row r="2287" spans="1:2" x14ac:dyDescent="0.25">
      <c r="A2287" t="s">
        <v>1191</v>
      </c>
      <c r="B2287">
        <v>61023</v>
      </c>
    </row>
    <row r="2288" spans="1:2" x14ac:dyDescent="0.25">
      <c r="A2288" t="s">
        <v>1191</v>
      </c>
      <c r="B2288">
        <v>61023</v>
      </c>
    </row>
    <row r="2289" spans="1:2" x14ac:dyDescent="0.25">
      <c r="A2289" t="s">
        <v>791</v>
      </c>
      <c r="B2289">
        <v>1017</v>
      </c>
    </row>
    <row r="2290" spans="1:2" x14ac:dyDescent="0.25">
      <c r="A2290" t="s">
        <v>791</v>
      </c>
      <c r="B2290">
        <v>1017</v>
      </c>
    </row>
    <row r="2291" spans="1:2" x14ac:dyDescent="0.25">
      <c r="A2291" t="s">
        <v>791</v>
      </c>
      <c r="B2291">
        <v>1017</v>
      </c>
    </row>
    <row r="2292" spans="1:2" x14ac:dyDescent="0.25">
      <c r="A2292" t="s">
        <v>791</v>
      </c>
      <c r="B2292">
        <v>1017</v>
      </c>
    </row>
    <row r="2293" spans="1:2" x14ac:dyDescent="0.25">
      <c r="A2293" t="s">
        <v>791</v>
      </c>
      <c r="B2293">
        <v>1017</v>
      </c>
    </row>
    <row r="2294" spans="1:2" x14ac:dyDescent="0.25">
      <c r="A2294" t="s">
        <v>1207</v>
      </c>
      <c r="B2294">
        <v>24402</v>
      </c>
    </row>
    <row r="2295" spans="1:2" x14ac:dyDescent="0.25">
      <c r="A2295" t="s">
        <v>1207</v>
      </c>
      <c r="B2295">
        <v>24402</v>
      </c>
    </row>
    <row r="2296" spans="1:2" x14ac:dyDescent="0.25">
      <c r="A2296" t="s">
        <v>1207</v>
      </c>
      <c r="B2296">
        <v>24402</v>
      </c>
    </row>
    <row r="2297" spans="1:2" x14ac:dyDescent="0.25">
      <c r="A2297" t="s">
        <v>1207</v>
      </c>
      <c r="B2297">
        <v>24402</v>
      </c>
    </row>
    <row r="2298" spans="1:2" x14ac:dyDescent="0.25">
      <c r="A2298" t="s">
        <v>1207</v>
      </c>
      <c r="B2298">
        <v>24402</v>
      </c>
    </row>
    <row r="2299" spans="1:2" x14ac:dyDescent="0.25">
      <c r="A2299" t="s">
        <v>1207</v>
      </c>
      <c r="B2299">
        <v>24402</v>
      </c>
    </row>
    <row r="2300" spans="1:2" x14ac:dyDescent="0.25">
      <c r="A2300" t="s">
        <v>1207</v>
      </c>
      <c r="B2300">
        <v>24402</v>
      </c>
    </row>
    <row r="2301" spans="1:2" x14ac:dyDescent="0.25">
      <c r="A2301" t="s">
        <v>1207</v>
      </c>
      <c r="B2301">
        <v>24402</v>
      </c>
    </row>
    <row r="2302" spans="1:2" x14ac:dyDescent="0.25">
      <c r="A2302" t="s">
        <v>1207</v>
      </c>
      <c r="B2302">
        <v>24402</v>
      </c>
    </row>
    <row r="2303" spans="1:2" x14ac:dyDescent="0.25">
      <c r="A2303" t="s">
        <v>1207</v>
      </c>
      <c r="B2303">
        <v>24402</v>
      </c>
    </row>
    <row r="2304" spans="1:2" x14ac:dyDescent="0.25">
      <c r="A2304" t="s">
        <v>1207</v>
      </c>
      <c r="B2304">
        <v>24402</v>
      </c>
    </row>
    <row r="2305" spans="1:2" x14ac:dyDescent="0.25">
      <c r="A2305" t="s">
        <v>1207</v>
      </c>
      <c r="B2305">
        <v>24402</v>
      </c>
    </row>
    <row r="2306" spans="1:2" x14ac:dyDescent="0.25">
      <c r="A2306" t="s">
        <v>76</v>
      </c>
      <c r="B2306">
        <v>35800</v>
      </c>
    </row>
    <row r="2307" spans="1:2" x14ac:dyDescent="0.25">
      <c r="A2307" t="s">
        <v>76</v>
      </c>
      <c r="B2307">
        <v>35800</v>
      </c>
    </row>
    <row r="2308" spans="1:2" x14ac:dyDescent="0.25">
      <c r="A2308" t="s">
        <v>76</v>
      </c>
      <c r="B2308">
        <v>35800</v>
      </c>
    </row>
    <row r="2309" spans="1:2" x14ac:dyDescent="0.25">
      <c r="A2309" t="s">
        <v>76</v>
      </c>
      <c r="B2309">
        <v>35800</v>
      </c>
    </row>
    <row r="2310" spans="1:2" x14ac:dyDescent="0.25">
      <c r="A2310" t="s">
        <v>76</v>
      </c>
      <c r="B2310">
        <v>35800</v>
      </c>
    </row>
    <row r="2311" spans="1:2" x14ac:dyDescent="0.25">
      <c r="A2311" t="s">
        <v>76</v>
      </c>
      <c r="B2311">
        <v>35800</v>
      </c>
    </row>
    <row r="2312" spans="1:2" x14ac:dyDescent="0.25">
      <c r="A2312" t="s">
        <v>76</v>
      </c>
      <c r="B2312">
        <v>35800</v>
      </c>
    </row>
    <row r="2313" spans="1:2" x14ac:dyDescent="0.25">
      <c r="A2313" t="s">
        <v>76</v>
      </c>
      <c r="B2313">
        <v>35800</v>
      </c>
    </row>
    <row r="2314" spans="1:2" x14ac:dyDescent="0.25">
      <c r="A2314" t="s">
        <v>76</v>
      </c>
      <c r="B2314">
        <v>35800</v>
      </c>
    </row>
    <row r="2315" spans="1:2" x14ac:dyDescent="0.25">
      <c r="A2315" t="s">
        <v>76</v>
      </c>
      <c r="B2315">
        <v>35800</v>
      </c>
    </row>
    <row r="2316" spans="1:2" x14ac:dyDescent="0.25">
      <c r="A2316" t="s">
        <v>76</v>
      </c>
      <c r="B2316">
        <v>35800</v>
      </c>
    </row>
    <row r="2317" spans="1:2" x14ac:dyDescent="0.25">
      <c r="A2317" t="s">
        <v>76</v>
      </c>
      <c r="B2317">
        <v>35800</v>
      </c>
    </row>
    <row r="2318" spans="1:2" x14ac:dyDescent="0.25">
      <c r="A2318" t="s">
        <v>76</v>
      </c>
      <c r="B2318">
        <v>35800</v>
      </c>
    </row>
    <row r="2319" spans="1:2" x14ac:dyDescent="0.25">
      <c r="A2319" t="s">
        <v>791</v>
      </c>
      <c r="B2319">
        <v>1707</v>
      </c>
    </row>
    <row r="2320" spans="1:2" x14ac:dyDescent="0.25">
      <c r="A2320" t="s">
        <v>791</v>
      </c>
      <c r="B2320">
        <v>1707</v>
      </c>
    </row>
    <row r="2321" spans="1:2" x14ac:dyDescent="0.25">
      <c r="A2321" t="s">
        <v>791</v>
      </c>
      <c r="B2321">
        <v>1707</v>
      </c>
    </row>
    <row r="2322" spans="1:2" x14ac:dyDescent="0.25">
      <c r="A2322" t="s">
        <v>791</v>
      </c>
      <c r="B2322">
        <v>1707</v>
      </c>
    </row>
    <row r="2323" spans="1:2" x14ac:dyDescent="0.25">
      <c r="A2323" t="s">
        <v>791</v>
      </c>
      <c r="B2323">
        <v>1707</v>
      </c>
    </row>
    <row r="2324" spans="1:2" x14ac:dyDescent="0.25">
      <c r="A2324" t="s">
        <v>791</v>
      </c>
      <c r="B2324">
        <v>1707</v>
      </c>
    </row>
    <row r="2325" spans="1:2" x14ac:dyDescent="0.25">
      <c r="A2325" t="s">
        <v>791</v>
      </c>
      <c r="B2325">
        <v>1707</v>
      </c>
    </row>
    <row r="2326" spans="1:2" x14ac:dyDescent="0.25">
      <c r="A2326" t="s">
        <v>791</v>
      </c>
      <c r="B2326">
        <v>1707</v>
      </c>
    </row>
    <row r="2327" spans="1:2" x14ac:dyDescent="0.25">
      <c r="A2327" t="s">
        <v>791</v>
      </c>
      <c r="B2327">
        <v>1707</v>
      </c>
    </row>
    <row r="2328" spans="1:2" x14ac:dyDescent="0.25">
      <c r="A2328" t="s">
        <v>791</v>
      </c>
      <c r="B2328">
        <v>1707</v>
      </c>
    </row>
    <row r="2329" spans="1:2" x14ac:dyDescent="0.25">
      <c r="A2329" t="s">
        <v>791</v>
      </c>
      <c r="B2329">
        <v>1707</v>
      </c>
    </row>
    <row r="2330" spans="1:2" x14ac:dyDescent="0.25">
      <c r="A2330" t="s">
        <v>826</v>
      </c>
      <c r="B2330">
        <v>2144</v>
      </c>
    </row>
    <row r="2331" spans="1:2" x14ac:dyDescent="0.25">
      <c r="A2331" t="s">
        <v>826</v>
      </c>
      <c r="B2331">
        <v>2144</v>
      </c>
    </row>
    <row r="2332" spans="1:2" x14ac:dyDescent="0.25">
      <c r="A2332" t="s">
        <v>826</v>
      </c>
      <c r="B2332">
        <v>2144</v>
      </c>
    </row>
    <row r="2333" spans="1:2" x14ac:dyDescent="0.25">
      <c r="A2333" t="s">
        <v>826</v>
      </c>
      <c r="B2333">
        <v>2144</v>
      </c>
    </row>
    <row r="2334" spans="1:2" x14ac:dyDescent="0.25">
      <c r="A2334" t="s">
        <v>826</v>
      </c>
      <c r="B2334">
        <v>2144</v>
      </c>
    </row>
    <row r="2335" spans="1:2" x14ac:dyDescent="0.25">
      <c r="A2335" t="s">
        <v>826</v>
      </c>
      <c r="B2335">
        <v>2144</v>
      </c>
    </row>
    <row r="2336" spans="1:2" x14ac:dyDescent="0.25">
      <c r="A2336" t="s">
        <v>826</v>
      </c>
      <c r="B2336">
        <v>2144</v>
      </c>
    </row>
    <row r="2337" spans="1:2" x14ac:dyDescent="0.25">
      <c r="A2337" t="s">
        <v>826</v>
      </c>
      <c r="B2337">
        <v>2144</v>
      </c>
    </row>
    <row r="2338" spans="1:2" x14ac:dyDescent="0.25">
      <c r="A2338" t="s">
        <v>826</v>
      </c>
      <c r="B2338">
        <v>2144</v>
      </c>
    </row>
    <row r="2339" spans="1:2" x14ac:dyDescent="0.25">
      <c r="A2339" t="s">
        <v>826</v>
      </c>
      <c r="B2339">
        <v>2144</v>
      </c>
    </row>
    <row r="2340" spans="1:2" x14ac:dyDescent="0.25">
      <c r="A2340" t="s">
        <v>826</v>
      </c>
      <c r="B2340">
        <v>2144</v>
      </c>
    </row>
    <row r="2341" spans="1:2" x14ac:dyDescent="0.25">
      <c r="A2341" t="s">
        <v>826</v>
      </c>
      <c r="B2341">
        <v>2144</v>
      </c>
    </row>
    <row r="2342" spans="1:2" x14ac:dyDescent="0.25">
      <c r="A2342" t="s">
        <v>826</v>
      </c>
      <c r="B2342">
        <v>2144</v>
      </c>
    </row>
    <row r="2343" spans="1:2" x14ac:dyDescent="0.25">
      <c r="A2343" t="s">
        <v>826</v>
      </c>
      <c r="B2343">
        <v>2144</v>
      </c>
    </row>
    <row r="2344" spans="1:2" x14ac:dyDescent="0.25">
      <c r="A2344" t="s">
        <v>826</v>
      </c>
      <c r="B2344">
        <v>2144</v>
      </c>
    </row>
    <row r="2345" spans="1:2" x14ac:dyDescent="0.25">
      <c r="A2345" t="s">
        <v>826</v>
      </c>
      <c r="B2345">
        <v>2144</v>
      </c>
    </row>
    <row r="2346" spans="1:2" x14ac:dyDescent="0.25">
      <c r="A2346" t="s">
        <v>826</v>
      </c>
      <c r="B2346">
        <v>2144</v>
      </c>
    </row>
    <row r="2347" spans="1:2" x14ac:dyDescent="0.25">
      <c r="A2347" t="s">
        <v>1218</v>
      </c>
      <c r="B2347">
        <v>8512</v>
      </c>
    </row>
    <row r="2348" spans="1:2" x14ac:dyDescent="0.25">
      <c r="A2348" t="s">
        <v>1218</v>
      </c>
      <c r="B2348">
        <v>8512</v>
      </c>
    </row>
    <row r="2349" spans="1:2" x14ac:dyDescent="0.25">
      <c r="A2349" t="s">
        <v>1218</v>
      </c>
      <c r="B2349">
        <v>8512</v>
      </c>
    </row>
    <row r="2350" spans="1:2" x14ac:dyDescent="0.25">
      <c r="A2350" t="s">
        <v>1218</v>
      </c>
      <c r="B2350">
        <v>8512</v>
      </c>
    </row>
    <row r="2351" spans="1:2" x14ac:dyDescent="0.25">
      <c r="A2351" t="s">
        <v>1218</v>
      </c>
      <c r="B2351">
        <v>8512</v>
      </c>
    </row>
    <row r="2352" spans="1:2" x14ac:dyDescent="0.25">
      <c r="A2352" t="s">
        <v>1218</v>
      </c>
      <c r="B2352">
        <v>8512</v>
      </c>
    </row>
    <row r="2353" spans="1:2" x14ac:dyDescent="0.25">
      <c r="A2353" t="s">
        <v>1218</v>
      </c>
      <c r="B2353">
        <v>8512</v>
      </c>
    </row>
    <row r="2354" spans="1:2" x14ac:dyDescent="0.25">
      <c r="A2354" t="s">
        <v>1218</v>
      </c>
      <c r="B2354">
        <v>8512</v>
      </c>
    </row>
    <row r="2355" spans="1:2" x14ac:dyDescent="0.25">
      <c r="A2355" t="s">
        <v>1218</v>
      </c>
      <c r="B2355">
        <v>8512</v>
      </c>
    </row>
    <row r="2356" spans="1:2" x14ac:dyDescent="0.25">
      <c r="A2356" t="s">
        <v>1218</v>
      </c>
      <c r="B2356">
        <v>8512</v>
      </c>
    </row>
    <row r="2357" spans="1:2" x14ac:dyDescent="0.25">
      <c r="A2357" t="s">
        <v>1218</v>
      </c>
      <c r="B2357">
        <v>8512</v>
      </c>
    </row>
    <row r="2358" spans="1:2" x14ac:dyDescent="0.25">
      <c r="A2358" t="s">
        <v>1224</v>
      </c>
      <c r="B2358">
        <v>47278</v>
      </c>
    </row>
    <row r="2359" spans="1:2" x14ac:dyDescent="0.25">
      <c r="A2359" t="s">
        <v>1224</v>
      </c>
      <c r="B2359">
        <v>47278</v>
      </c>
    </row>
    <row r="2360" spans="1:2" x14ac:dyDescent="0.25">
      <c r="A2360" t="s">
        <v>1224</v>
      </c>
      <c r="B2360">
        <v>47278</v>
      </c>
    </row>
    <row r="2361" spans="1:2" x14ac:dyDescent="0.25">
      <c r="A2361" t="s">
        <v>1224</v>
      </c>
      <c r="B2361">
        <v>47278</v>
      </c>
    </row>
    <row r="2362" spans="1:2" x14ac:dyDescent="0.25">
      <c r="A2362" t="s">
        <v>1224</v>
      </c>
      <c r="B2362">
        <v>47278</v>
      </c>
    </row>
    <row r="2363" spans="1:2" x14ac:dyDescent="0.25">
      <c r="A2363" t="s">
        <v>1224</v>
      </c>
      <c r="B2363">
        <v>47278</v>
      </c>
    </row>
    <row r="2364" spans="1:2" x14ac:dyDescent="0.25">
      <c r="A2364" t="s">
        <v>1224</v>
      </c>
      <c r="B2364">
        <v>47278</v>
      </c>
    </row>
    <row r="2365" spans="1:2" x14ac:dyDescent="0.25">
      <c r="A2365" t="s">
        <v>1224</v>
      </c>
      <c r="B2365">
        <v>47278</v>
      </c>
    </row>
    <row r="2366" spans="1:2" x14ac:dyDescent="0.25">
      <c r="A2366" t="s">
        <v>1224</v>
      </c>
      <c r="B2366">
        <v>47278</v>
      </c>
    </row>
    <row r="2367" spans="1:2" x14ac:dyDescent="0.25">
      <c r="A2367" t="s">
        <v>1224</v>
      </c>
      <c r="B2367">
        <v>47278</v>
      </c>
    </row>
    <row r="2368" spans="1:2" x14ac:dyDescent="0.25">
      <c r="A2368" t="s">
        <v>1224</v>
      </c>
      <c r="B2368">
        <v>47278</v>
      </c>
    </row>
    <row r="2369" spans="1:2" x14ac:dyDescent="0.25">
      <c r="A2369" t="s">
        <v>1224</v>
      </c>
      <c r="B2369">
        <v>47278</v>
      </c>
    </row>
    <row r="2370" spans="1:2" x14ac:dyDescent="0.25">
      <c r="A2370" t="s">
        <v>1224</v>
      </c>
      <c r="B2370">
        <v>47278</v>
      </c>
    </row>
    <row r="2371" spans="1:2" x14ac:dyDescent="0.25">
      <c r="A2371" t="s">
        <v>1224</v>
      </c>
      <c r="B2371">
        <v>47278</v>
      </c>
    </row>
    <row r="2372" spans="1:2" x14ac:dyDescent="0.25">
      <c r="A2372" t="s">
        <v>1224</v>
      </c>
      <c r="B2372">
        <v>47278</v>
      </c>
    </row>
    <row r="2373" spans="1:2" x14ac:dyDescent="0.25">
      <c r="A2373" t="s">
        <v>1224</v>
      </c>
      <c r="B2373">
        <v>47278</v>
      </c>
    </row>
    <row r="2374" spans="1:2" x14ac:dyDescent="0.25">
      <c r="A2374" t="s">
        <v>1224</v>
      </c>
      <c r="B2374">
        <v>47278</v>
      </c>
    </row>
    <row r="2375" spans="1:2" x14ac:dyDescent="0.25">
      <c r="A2375" t="s">
        <v>1224</v>
      </c>
      <c r="B2375">
        <v>47278</v>
      </c>
    </row>
    <row r="2376" spans="1:2" x14ac:dyDescent="0.25">
      <c r="A2376" t="s">
        <v>1224</v>
      </c>
      <c r="B2376">
        <v>47278</v>
      </c>
    </row>
    <row r="2377" spans="1:2" x14ac:dyDescent="0.25">
      <c r="A2377" t="s">
        <v>1224</v>
      </c>
      <c r="B2377">
        <v>47278</v>
      </c>
    </row>
    <row r="2378" spans="1:2" x14ac:dyDescent="0.25">
      <c r="A2378" t="s">
        <v>1224</v>
      </c>
      <c r="B2378">
        <v>47278</v>
      </c>
    </row>
    <row r="2379" spans="1:2" x14ac:dyDescent="0.25">
      <c r="A2379" t="s">
        <v>1224</v>
      </c>
      <c r="B2379">
        <v>47278</v>
      </c>
    </row>
    <row r="2380" spans="1:2" x14ac:dyDescent="0.25">
      <c r="A2380" t="s">
        <v>1224</v>
      </c>
      <c r="B2380">
        <v>47278</v>
      </c>
    </row>
    <row r="2381" spans="1:2" x14ac:dyDescent="0.25">
      <c r="A2381" t="s">
        <v>1224</v>
      </c>
      <c r="B2381">
        <v>47278</v>
      </c>
    </row>
    <row r="2382" spans="1:2" x14ac:dyDescent="0.25">
      <c r="A2382" t="s">
        <v>115</v>
      </c>
      <c r="B2382">
        <v>41500</v>
      </c>
    </row>
    <row r="2383" spans="1:2" x14ac:dyDescent="0.25">
      <c r="A2383" t="s">
        <v>791</v>
      </c>
      <c r="B2383">
        <v>1012</v>
      </c>
    </row>
    <row r="2384" spans="1:2" x14ac:dyDescent="0.25">
      <c r="A2384" t="s">
        <v>791</v>
      </c>
      <c r="B2384">
        <v>1012</v>
      </c>
    </row>
    <row r="2385" spans="1:2" x14ac:dyDescent="0.25">
      <c r="A2385" t="s">
        <v>791</v>
      </c>
      <c r="B2385">
        <v>1012</v>
      </c>
    </row>
    <row r="2386" spans="1:2" x14ac:dyDescent="0.25">
      <c r="A2386" t="s">
        <v>791</v>
      </c>
      <c r="B2386">
        <v>1012</v>
      </c>
    </row>
    <row r="2387" spans="1:2" x14ac:dyDescent="0.25">
      <c r="A2387" t="s">
        <v>791</v>
      </c>
      <c r="B2387">
        <v>1012</v>
      </c>
    </row>
    <row r="2388" spans="1:2" x14ac:dyDescent="0.25">
      <c r="A2388" t="s">
        <v>791</v>
      </c>
      <c r="B2388">
        <v>1012</v>
      </c>
    </row>
    <row r="2389" spans="1:2" x14ac:dyDescent="0.25">
      <c r="A2389" t="s">
        <v>791</v>
      </c>
      <c r="B2389">
        <v>1012</v>
      </c>
    </row>
    <row r="2390" spans="1:2" x14ac:dyDescent="0.25">
      <c r="A2390" t="s">
        <v>791</v>
      </c>
      <c r="B2390">
        <v>1012</v>
      </c>
    </row>
    <row r="2391" spans="1:2" x14ac:dyDescent="0.25">
      <c r="A2391" t="s">
        <v>791</v>
      </c>
      <c r="B2391">
        <v>1012</v>
      </c>
    </row>
    <row r="2392" spans="1:2" x14ac:dyDescent="0.25">
      <c r="A2392" t="s">
        <v>791</v>
      </c>
      <c r="B2392">
        <v>1012</v>
      </c>
    </row>
    <row r="2393" spans="1:2" x14ac:dyDescent="0.25">
      <c r="A2393" t="s">
        <v>791</v>
      </c>
      <c r="B2393">
        <v>1012</v>
      </c>
    </row>
    <row r="2394" spans="1:2" x14ac:dyDescent="0.25">
      <c r="A2394" t="s">
        <v>1048</v>
      </c>
      <c r="B2394">
        <v>24535</v>
      </c>
    </row>
    <row r="2395" spans="1:2" x14ac:dyDescent="0.25">
      <c r="A2395" t="s">
        <v>1048</v>
      </c>
      <c r="B2395">
        <v>24535</v>
      </c>
    </row>
    <row r="2396" spans="1:2" x14ac:dyDescent="0.25">
      <c r="A2396" t="s">
        <v>1048</v>
      </c>
      <c r="B2396">
        <v>24535</v>
      </c>
    </row>
    <row r="2397" spans="1:2" x14ac:dyDescent="0.25">
      <c r="A2397" t="s">
        <v>1048</v>
      </c>
      <c r="B2397">
        <v>24535</v>
      </c>
    </row>
    <row r="2398" spans="1:2" x14ac:dyDescent="0.25">
      <c r="A2398" t="s">
        <v>1048</v>
      </c>
      <c r="B2398">
        <v>24535</v>
      </c>
    </row>
    <row r="2399" spans="1:2" x14ac:dyDescent="0.25">
      <c r="A2399" t="s">
        <v>1048</v>
      </c>
      <c r="B2399">
        <v>24535</v>
      </c>
    </row>
    <row r="2400" spans="1:2" x14ac:dyDescent="0.25">
      <c r="A2400" t="s">
        <v>1048</v>
      </c>
      <c r="B2400">
        <v>24535</v>
      </c>
    </row>
    <row r="2401" spans="1:2" x14ac:dyDescent="0.25">
      <c r="A2401" t="s">
        <v>1048</v>
      </c>
      <c r="B2401">
        <v>24535</v>
      </c>
    </row>
    <row r="2402" spans="1:2" x14ac:dyDescent="0.25">
      <c r="A2402" t="s">
        <v>1048</v>
      </c>
      <c r="B2402">
        <v>24535</v>
      </c>
    </row>
    <row r="2403" spans="1:2" x14ac:dyDescent="0.25">
      <c r="A2403" t="s">
        <v>1048</v>
      </c>
      <c r="B2403">
        <v>24535</v>
      </c>
    </row>
    <row r="2404" spans="1:2" x14ac:dyDescent="0.25">
      <c r="A2404" t="s">
        <v>1048</v>
      </c>
      <c r="B2404">
        <v>24535</v>
      </c>
    </row>
    <row r="2405" spans="1:2" x14ac:dyDescent="0.25">
      <c r="A2405" t="s">
        <v>1048</v>
      </c>
      <c r="B2405">
        <v>24535</v>
      </c>
    </row>
    <row r="2406" spans="1:2" x14ac:dyDescent="0.25">
      <c r="A2406" t="s">
        <v>431</v>
      </c>
      <c r="B2406">
        <v>12170</v>
      </c>
    </row>
    <row r="2407" spans="1:2" x14ac:dyDescent="0.25">
      <c r="A2407" t="s">
        <v>431</v>
      </c>
      <c r="B2407">
        <v>12170</v>
      </c>
    </row>
    <row r="2408" spans="1:2" x14ac:dyDescent="0.25">
      <c r="A2408" t="s">
        <v>431</v>
      </c>
      <c r="B2408">
        <v>12170</v>
      </c>
    </row>
    <row r="2409" spans="1:2" x14ac:dyDescent="0.25">
      <c r="A2409" t="s">
        <v>431</v>
      </c>
      <c r="B2409">
        <v>12170</v>
      </c>
    </row>
    <row r="2410" spans="1:2" x14ac:dyDescent="0.25">
      <c r="A2410" t="s">
        <v>1138</v>
      </c>
      <c r="B2410">
        <v>24081</v>
      </c>
    </row>
    <row r="2411" spans="1:2" x14ac:dyDescent="0.25">
      <c r="A2411" t="s">
        <v>1138</v>
      </c>
      <c r="B2411">
        <v>24081</v>
      </c>
    </row>
    <row r="2412" spans="1:2" x14ac:dyDescent="0.25">
      <c r="A2412" t="s">
        <v>1138</v>
      </c>
      <c r="B2412">
        <v>24081</v>
      </c>
    </row>
    <row r="2413" spans="1:2" x14ac:dyDescent="0.25">
      <c r="A2413" t="s">
        <v>1138</v>
      </c>
      <c r="B2413">
        <v>24081</v>
      </c>
    </row>
    <row r="2414" spans="1:2" x14ac:dyDescent="0.25">
      <c r="A2414" t="s">
        <v>1138</v>
      </c>
      <c r="B2414">
        <v>24081</v>
      </c>
    </row>
    <row r="2415" spans="1:2" x14ac:dyDescent="0.25">
      <c r="A2415" t="s">
        <v>1138</v>
      </c>
      <c r="B2415">
        <v>24081</v>
      </c>
    </row>
    <row r="2416" spans="1:2" x14ac:dyDescent="0.25">
      <c r="A2416" t="s">
        <v>1138</v>
      </c>
      <c r="B2416">
        <v>24081</v>
      </c>
    </row>
    <row r="2417" spans="1:2" x14ac:dyDescent="0.25">
      <c r="A2417" t="s">
        <v>1138</v>
      </c>
      <c r="B2417">
        <v>24081</v>
      </c>
    </row>
    <row r="2418" spans="1:2" x14ac:dyDescent="0.25">
      <c r="A2418" t="s">
        <v>1138</v>
      </c>
      <c r="B2418">
        <v>24081</v>
      </c>
    </row>
    <row r="2419" spans="1:2" x14ac:dyDescent="0.25">
      <c r="A2419" t="s">
        <v>1138</v>
      </c>
      <c r="B2419">
        <v>24081</v>
      </c>
    </row>
    <row r="2420" spans="1:2" x14ac:dyDescent="0.25">
      <c r="A2420" t="s">
        <v>1138</v>
      </c>
      <c r="B2420">
        <v>24081</v>
      </c>
    </row>
    <row r="2421" spans="1:2" x14ac:dyDescent="0.25">
      <c r="A2421" t="s">
        <v>1138</v>
      </c>
      <c r="B2421">
        <v>24081</v>
      </c>
    </row>
    <row r="2422" spans="1:2" x14ac:dyDescent="0.25">
      <c r="A2422" t="s">
        <v>1138</v>
      </c>
      <c r="B2422">
        <v>24081</v>
      </c>
    </row>
    <row r="2423" spans="1:2" x14ac:dyDescent="0.25">
      <c r="A2423" t="s">
        <v>1138</v>
      </c>
      <c r="B2423">
        <v>24081</v>
      </c>
    </row>
    <row r="2424" spans="1:2" x14ac:dyDescent="0.25">
      <c r="A2424" t="s">
        <v>1048</v>
      </c>
      <c r="B2424">
        <v>22430</v>
      </c>
    </row>
    <row r="2425" spans="1:2" x14ac:dyDescent="0.25">
      <c r="A2425" t="s">
        <v>1048</v>
      </c>
      <c r="B2425">
        <v>22430</v>
      </c>
    </row>
    <row r="2426" spans="1:2" x14ac:dyDescent="0.25">
      <c r="A2426" t="s">
        <v>1048</v>
      </c>
      <c r="B2426">
        <v>22430</v>
      </c>
    </row>
    <row r="2427" spans="1:2" x14ac:dyDescent="0.25">
      <c r="A2427" t="s">
        <v>1048</v>
      </c>
      <c r="B2427">
        <v>22430</v>
      </c>
    </row>
    <row r="2428" spans="1:2" x14ac:dyDescent="0.25">
      <c r="A2428" t="s">
        <v>1048</v>
      </c>
      <c r="B2428">
        <v>22430</v>
      </c>
    </row>
    <row r="2429" spans="1:2" x14ac:dyDescent="0.25">
      <c r="A2429" t="s">
        <v>1048</v>
      </c>
      <c r="B2429">
        <v>22430</v>
      </c>
    </row>
    <row r="2430" spans="1:2" x14ac:dyDescent="0.25">
      <c r="A2430" t="s">
        <v>1048</v>
      </c>
      <c r="B2430">
        <v>22430</v>
      </c>
    </row>
    <row r="2431" spans="1:2" x14ac:dyDescent="0.25">
      <c r="A2431" t="s">
        <v>1048</v>
      </c>
      <c r="B2431">
        <v>22430</v>
      </c>
    </row>
    <row r="2432" spans="1:2" x14ac:dyDescent="0.25">
      <c r="A2432" t="s">
        <v>1048</v>
      </c>
      <c r="B2432">
        <v>22430</v>
      </c>
    </row>
    <row r="2433" spans="1:2" x14ac:dyDescent="0.25">
      <c r="A2433" t="s">
        <v>1048</v>
      </c>
      <c r="B2433">
        <v>22430</v>
      </c>
    </row>
    <row r="2434" spans="1:2" x14ac:dyDescent="0.25">
      <c r="A2434" t="s">
        <v>1048</v>
      </c>
      <c r="B2434">
        <v>22430</v>
      </c>
    </row>
    <row r="2435" spans="1:2" x14ac:dyDescent="0.25">
      <c r="A2435" t="s">
        <v>1048</v>
      </c>
      <c r="B2435">
        <v>22430</v>
      </c>
    </row>
    <row r="2436" spans="1:2" x14ac:dyDescent="0.25">
      <c r="A2436" t="s">
        <v>1048</v>
      </c>
      <c r="B2436">
        <v>22430</v>
      </c>
    </row>
    <row r="2437" spans="1:2" x14ac:dyDescent="0.25">
      <c r="A2437" t="s">
        <v>1048</v>
      </c>
      <c r="B2437">
        <v>22430</v>
      </c>
    </row>
    <row r="2438" spans="1:2" x14ac:dyDescent="0.25">
      <c r="A2438" t="s">
        <v>1048</v>
      </c>
      <c r="B2438">
        <v>22430</v>
      </c>
    </row>
    <row r="2439" spans="1:2" x14ac:dyDescent="0.25">
      <c r="A2439" t="s">
        <v>1048</v>
      </c>
      <c r="B2439">
        <v>22430</v>
      </c>
    </row>
    <row r="2440" spans="1:2" x14ac:dyDescent="0.25">
      <c r="A2440" t="s">
        <v>1048</v>
      </c>
      <c r="B2440">
        <v>22430</v>
      </c>
    </row>
    <row r="2441" spans="1:2" x14ac:dyDescent="0.25">
      <c r="A2441" t="s">
        <v>1048</v>
      </c>
      <c r="B2441">
        <v>22430</v>
      </c>
    </row>
    <row r="2442" spans="1:2" x14ac:dyDescent="0.25">
      <c r="A2442" t="s">
        <v>1048</v>
      </c>
      <c r="B2442">
        <v>22430</v>
      </c>
    </row>
    <row r="2443" spans="1:2" x14ac:dyDescent="0.25">
      <c r="A2443" t="s">
        <v>1048</v>
      </c>
      <c r="B2443">
        <v>22430</v>
      </c>
    </row>
    <row r="2444" spans="1:2" x14ac:dyDescent="0.25">
      <c r="A2444" t="s">
        <v>1048</v>
      </c>
      <c r="B2444">
        <v>22430</v>
      </c>
    </row>
    <row r="2445" spans="1:2" x14ac:dyDescent="0.25">
      <c r="A2445" t="s">
        <v>1048</v>
      </c>
      <c r="B2445">
        <v>22430</v>
      </c>
    </row>
    <row r="2446" spans="1:2" x14ac:dyDescent="0.25">
      <c r="A2446" t="s">
        <v>1048</v>
      </c>
      <c r="B2446">
        <v>22430</v>
      </c>
    </row>
    <row r="2447" spans="1:2" x14ac:dyDescent="0.25">
      <c r="A2447" t="s">
        <v>1048</v>
      </c>
      <c r="B2447">
        <v>22430</v>
      </c>
    </row>
    <row r="2448" spans="1:2" x14ac:dyDescent="0.25">
      <c r="A2448" t="s">
        <v>1048</v>
      </c>
      <c r="B2448">
        <v>22430</v>
      </c>
    </row>
    <row r="2449" spans="1:2" x14ac:dyDescent="0.25">
      <c r="A2449" t="s">
        <v>1048</v>
      </c>
      <c r="B2449">
        <v>22430</v>
      </c>
    </row>
    <row r="2450" spans="1:2" x14ac:dyDescent="0.25">
      <c r="A2450" t="s">
        <v>1048</v>
      </c>
      <c r="B2450">
        <v>22430</v>
      </c>
    </row>
    <row r="2451" spans="1:2" x14ac:dyDescent="0.25">
      <c r="A2451" t="s">
        <v>1048</v>
      </c>
      <c r="B2451">
        <v>22430</v>
      </c>
    </row>
    <row r="2452" spans="1:2" x14ac:dyDescent="0.25">
      <c r="A2452" t="s">
        <v>1048</v>
      </c>
      <c r="B2452">
        <v>22430</v>
      </c>
    </row>
    <row r="2453" spans="1:2" x14ac:dyDescent="0.25">
      <c r="A2453" t="s">
        <v>1048</v>
      </c>
      <c r="B2453">
        <v>22430</v>
      </c>
    </row>
    <row r="2454" spans="1:2" x14ac:dyDescent="0.25">
      <c r="A2454" t="s">
        <v>1048</v>
      </c>
      <c r="B2454">
        <v>22430</v>
      </c>
    </row>
    <row r="2455" spans="1:2" x14ac:dyDescent="0.25">
      <c r="A2455" t="s">
        <v>1048</v>
      </c>
      <c r="B2455">
        <v>22430</v>
      </c>
    </row>
    <row r="2456" spans="1:2" x14ac:dyDescent="0.25">
      <c r="A2456" t="s">
        <v>1048</v>
      </c>
      <c r="B2456">
        <v>22430</v>
      </c>
    </row>
    <row r="2457" spans="1:2" x14ac:dyDescent="0.25">
      <c r="A2457" t="s">
        <v>1048</v>
      </c>
      <c r="B2457">
        <v>22430</v>
      </c>
    </row>
    <row r="2458" spans="1:2" x14ac:dyDescent="0.25">
      <c r="A2458" t="s">
        <v>1048</v>
      </c>
      <c r="B2458">
        <v>22430</v>
      </c>
    </row>
    <row r="2459" spans="1:2" x14ac:dyDescent="0.25">
      <c r="A2459" t="s">
        <v>1048</v>
      </c>
      <c r="B2459">
        <v>22430</v>
      </c>
    </row>
    <row r="2460" spans="1:2" x14ac:dyDescent="0.25">
      <c r="A2460" t="s">
        <v>1255</v>
      </c>
      <c r="B2460">
        <v>40455</v>
      </c>
    </row>
    <row r="2461" spans="1:2" x14ac:dyDescent="0.25">
      <c r="A2461" t="s">
        <v>1009</v>
      </c>
      <c r="B2461">
        <v>8283</v>
      </c>
    </row>
    <row r="2462" spans="1:2" x14ac:dyDescent="0.25">
      <c r="A2462" t="s">
        <v>76</v>
      </c>
      <c r="B2462">
        <v>44300</v>
      </c>
    </row>
    <row r="2463" spans="1:2" x14ac:dyDescent="0.25">
      <c r="A2463" t="s">
        <v>1268</v>
      </c>
      <c r="B2463">
        <v>29941</v>
      </c>
    </row>
    <row r="2464" spans="1:2" x14ac:dyDescent="0.25">
      <c r="A2464" t="s">
        <v>1268</v>
      </c>
      <c r="B2464">
        <v>29941</v>
      </c>
    </row>
    <row r="2465" spans="1:2" x14ac:dyDescent="0.25">
      <c r="A2465" t="s">
        <v>1268</v>
      </c>
      <c r="B2465">
        <v>29941</v>
      </c>
    </row>
    <row r="2466" spans="1:2" x14ac:dyDescent="0.25">
      <c r="A2466" t="s">
        <v>1268</v>
      </c>
      <c r="B2466">
        <v>29941</v>
      </c>
    </row>
    <row r="2467" spans="1:2" x14ac:dyDescent="0.25">
      <c r="A2467" t="s">
        <v>1268</v>
      </c>
      <c r="B2467">
        <v>29941</v>
      </c>
    </row>
    <row r="2468" spans="1:2" x14ac:dyDescent="0.25">
      <c r="A2468" t="s">
        <v>1268</v>
      </c>
      <c r="B2468">
        <v>29941</v>
      </c>
    </row>
    <row r="2469" spans="1:2" x14ac:dyDescent="0.25">
      <c r="A2469" t="s">
        <v>1268</v>
      </c>
      <c r="B2469">
        <v>29941</v>
      </c>
    </row>
    <row r="2470" spans="1:2" x14ac:dyDescent="0.25">
      <c r="A2470" t="s">
        <v>1268</v>
      </c>
      <c r="B2470">
        <v>29941</v>
      </c>
    </row>
    <row r="2471" spans="1:2" x14ac:dyDescent="0.25">
      <c r="A2471" t="s">
        <v>1268</v>
      </c>
      <c r="B2471">
        <v>29941</v>
      </c>
    </row>
    <row r="2472" spans="1:2" x14ac:dyDescent="0.25">
      <c r="A2472" t="s">
        <v>1268</v>
      </c>
      <c r="B2472">
        <v>29941</v>
      </c>
    </row>
    <row r="2473" spans="1:2" x14ac:dyDescent="0.25">
      <c r="A2473" t="s">
        <v>494</v>
      </c>
      <c r="B2473">
        <v>58827</v>
      </c>
    </row>
    <row r="2474" spans="1:2" x14ac:dyDescent="0.25">
      <c r="A2474" t="s">
        <v>494</v>
      </c>
      <c r="B2474">
        <v>58827</v>
      </c>
    </row>
    <row r="2475" spans="1:2" x14ac:dyDescent="0.25">
      <c r="A2475" t="s">
        <v>494</v>
      </c>
      <c r="B2475">
        <v>58827</v>
      </c>
    </row>
    <row r="2476" spans="1:2" x14ac:dyDescent="0.25">
      <c r="A2476" t="s">
        <v>494</v>
      </c>
      <c r="B2476">
        <v>58827</v>
      </c>
    </row>
    <row r="2477" spans="1:2" x14ac:dyDescent="0.25">
      <c r="A2477" t="s">
        <v>494</v>
      </c>
      <c r="B2477">
        <v>58827</v>
      </c>
    </row>
    <row r="2478" spans="1:2" x14ac:dyDescent="0.25">
      <c r="A2478" t="s">
        <v>494</v>
      </c>
      <c r="B2478">
        <v>58827</v>
      </c>
    </row>
    <row r="2479" spans="1:2" x14ac:dyDescent="0.25">
      <c r="A2479" t="s">
        <v>494</v>
      </c>
      <c r="B2479">
        <v>58827</v>
      </c>
    </row>
    <row r="2480" spans="1:2" x14ac:dyDescent="0.25">
      <c r="A2480" t="s">
        <v>494</v>
      </c>
      <c r="B2480">
        <v>58827</v>
      </c>
    </row>
    <row r="2481" spans="1:2" x14ac:dyDescent="0.25">
      <c r="A2481" t="s">
        <v>494</v>
      </c>
      <c r="B2481">
        <v>58827</v>
      </c>
    </row>
    <row r="2482" spans="1:2" x14ac:dyDescent="0.25">
      <c r="A2482" t="s">
        <v>494</v>
      </c>
      <c r="B2482">
        <v>58827</v>
      </c>
    </row>
    <row r="2483" spans="1:2" x14ac:dyDescent="0.25">
      <c r="A2483" t="s">
        <v>494</v>
      </c>
      <c r="B2483">
        <v>58827</v>
      </c>
    </row>
    <row r="2484" spans="1:2" x14ac:dyDescent="0.25">
      <c r="A2484" t="s">
        <v>494</v>
      </c>
      <c r="B2484">
        <v>58827</v>
      </c>
    </row>
    <row r="2485" spans="1:2" x14ac:dyDescent="0.25">
      <c r="A2485" t="s">
        <v>494</v>
      </c>
      <c r="B2485">
        <v>58827</v>
      </c>
    </row>
    <row r="2486" spans="1:2" x14ac:dyDescent="0.25">
      <c r="A2486" t="s">
        <v>494</v>
      </c>
      <c r="B2486">
        <v>58827</v>
      </c>
    </row>
    <row r="2487" spans="1:2" x14ac:dyDescent="0.25">
      <c r="A2487" t="s">
        <v>494</v>
      </c>
      <c r="B2487">
        <v>58827</v>
      </c>
    </row>
    <row r="2488" spans="1:2" x14ac:dyDescent="0.25">
      <c r="A2488" t="s">
        <v>494</v>
      </c>
      <c r="B2488">
        <v>58827</v>
      </c>
    </row>
    <row r="2489" spans="1:2" x14ac:dyDescent="0.25">
      <c r="A2489" t="s">
        <v>494</v>
      </c>
      <c r="B2489">
        <v>58827</v>
      </c>
    </row>
    <row r="2490" spans="1:2" x14ac:dyDescent="0.25">
      <c r="A2490" t="s">
        <v>494</v>
      </c>
      <c r="B2490">
        <v>58827</v>
      </c>
    </row>
    <row r="2491" spans="1:2" x14ac:dyDescent="0.25">
      <c r="A2491" t="s">
        <v>494</v>
      </c>
      <c r="B2491">
        <v>58827</v>
      </c>
    </row>
    <row r="2492" spans="1:2" x14ac:dyDescent="0.25">
      <c r="A2492" t="s">
        <v>494</v>
      </c>
      <c r="B2492">
        <v>58827</v>
      </c>
    </row>
    <row r="2493" spans="1:2" x14ac:dyDescent="0.25">
      <c r="A2493" t="s">
        <v>494</v>
      </c>
      <c r="B2493">
        <v>58827</v>
      </c>
    </row>
    <row r="2494" spans="1:2" x14ac:dyDescent="0.25">
      <c r="A2494" t="s">
        <v>494</v>
      </c>
      <c r="B2494">
        <v>58827</v>
      </c>
    </row>
    <row r="2495" spans="1:2" x14ac:dyDescent="0.25">
      <c r="A2495" t="s">
        <v>494</v>
      </c>
      <c r="B2495">
        <v>58827</v>
      </c>
    </row>
    <row r="2496" spans="1:2" x14ac:dyDescent="0.25">
      <c r="A2496" t="s">
        <v>494</v>
      </c>
      <c r="B2496">
        <v>58827</v>
      </c>
    </row>
    <row r="2497" spans="1:2" x14ac:dyDescent="0.25">
      <c r="A2497" t="s">
        <v>494</v>
      </c>
      <c r="B2497">
        <v>58827</v>
      </c>
    </row>
    <row r="2498" spans="1:2" x14ac:dyDescent="0.25">
      <c r="A2498" t="s">
        <v>1268</v>
      </c>
      <c r="B2498">
        <v>54821</v>
      </c>
    </row>
    <row r="2499" spans="1:2" x14ac:dyDescent="0.25">
      <c r="A2499" t="s">
        <v>1268</v>
      </c>
      <c r="B2499">
        <v>54821</v>
      </c>
    </row>
    <row r="2500" spans="1:2" x14ac:dyDescent="0.25">
      <c r="A2500" t="s">
        <v>1268</v>
      </c>
      <c r="B2500">
        <v>54821</v>
      </c>
    </row>
    <row r="2501" spans="1:2" x14ac:dyDescent="0.25">
      <c r="A2501" t="s">
        <v>1268</v>
      </c>
      <c r="B2501">
        <v>54821</v>
      </c>
    </row>
    <row r="2502" spans="1:2" x14ac:dyDescent="0.25">
      <c r="A2502" t="s">
        <v>1268</v>
      </c>
      <c r="B2502">
        <v>54821</v>
      </c>
    </row>
    <row r="2503" spans="1:2" x14ac:dyDescent="0.25">
      <c r="A2503" t="s">
        <v>1268</v>
      </c>
      <c r="B2503">
        <v>54821</v>
      </c>
    </row>
    <row r="2504" spans="1:2" x14ac:dyDescent="0.25">
      <c r="A2504" t="s">
        <v>1268</v>
      </c>
      <c r="B2504">
        <v>54821</v>
      </c>
    </row>
    <row r="2505" spans="1:2" x14ac:dyDescent="0.25">
      <c r="A2505" t="s">
        <v>1268</v>
      </c>
      <c r="B2505">
        <v>54821</v>
      </c>
    </row>
    <row r="2506" spans="1:2" x14ac:dyDescent="0.25">
      <c r="A2506" t="s">
        <v>1268</v>
      </c>
      <c r="B2506">
        <v>54821</v>
      </c>
    </row>
    <row r="2507" spans="1:2" x14ac:dyDescent="0.25">
      <c r="A2507" t="s">
        <v>1268</v>
      </c>
      <c r="B2507">
        <v>54821</v>
      </c>
    </row>
    <row r="2508" spans="1:2" x14ac:dyDescent="0.25">
      <c r="A2508" t="s">
        <v>1284</v>
      </c>
      <c r="B2508">
        <v>25000</v>
      </c>
    </row>
    <row r="2509" spans="1:2" x14ac:dyDescent="0.25">
      <c r="A2509" t="s">
        <v>1284</v>
      </c>
      <c r="B2509">
        <v>25000</v>
      </c>
    </row>
    <row r="2510" spans="1:2" x14ac:dyDescent="0.25">
      <c r="A2510" t="s">
        <v>1268</v>
      </c>
      <c r="B2510">
        <v>58264</v>
      </c>
    </row>
    <row r="2511" spans="1:2" x14ac:dyDescent="0.25">
      <c r="A2511" t="s">
        <v>1268</v>
      </c>
      <c r="B2511">
        <v>58264</v>
      </c>
    </row>
    <row r="2512" spans="1:2" x14ac:dyDescent="0.25">
      <c r="A2512" t="s">
        <v>1268</v>
      </c>
      <c r="B2512">
        <v>58264</v>
      </c>
    </row>
    <row r="2513" spans="1:2" x14ac:dyDescent="0.25">
      <c r="A2513" t="s">
        <v>1268</v>
      </c>
      <c r="B2513">
        <v>58264</v>
      </c>
    </row>
    <row r="2514" spans="1:2" x14ac:dyDescent="0.25">
      <c r="A2514" t="s">
        <v>1268</v>
      </c>
      <c r="B2514">
        <v>58264</v>
      </c>
    </row>
    <row r="2515" spans="1:2" x14ac:dyDescent="0.25">
      <c r="A2515" t="s">
        <v>1268</v>
      </c>
      <c r="B2515">
        <v>58264</v>
      </c>
    </row>
    <row r="2516" spans="1:2" x14ac:dyDescent="0.25">
      <c r="A2516" t="s">
        <v>1268</v>
      </c>
      <c r="B2516">
        <v>58264</v>
      </c>
    </row>
    <row r="2517" spans="1:2" x14ac:dyDescent="0.25">
      <c r="A2517" t="s">
        <v>1268</v>
      </c>
      <c r="B2517">
        <v>58264</v>
      </c>
    </row>
    <row r="2518" spans="1:2" x14ac:dyDescent="0.25">
      <c r="A2518" t="s">
        <v>1268</v>
      </c>
      <c r="B2518">
        <v>58264</v>
      </c>
    </row>
    <row r="2519" spans="1:2" x14ac:dyDescent="0.25">
      <c r="A2519" t="s">
        <v>1268</v>
      </c>
      <c r="B2519">
        <v>58264</v>
      </c>
    </row>
    <row r="2520" spans="1:2" x14ac:dyDescent="0.25">
      <c r="A2520" t="s">
        <v>1138</v>
      </c>
      <c r="B2520">
        <v>22008</v>
      </c>
    </row>
    <row r="2521" spans="1:2" x14ac:dyDescent="0.25">
      <c r="A2521" t="s">
        <v>1138</v>
      </c>
      <c r="B2521">
        <v>22008</v>
      </c>
    </row>
    <row r="2522" spans="1:2" x14ac:dyDescent="0.25">
      <c r="A2522" t="s">
        <v>1138</v>
      </c>
      <c r="B2522">
        <v>22008</v>
      </c>
    </row>
    <row r="2523" spans="1:2" x14ac:dyDescent="0.25">
      <c r="A2523" t="s">
        <v>1138</v>
      </c>
      <c r="B2523">
        <v>22008</v>
      </c>
    </row>
    <row r="2524" spans="1:2" x14ac:dyDescent="0.25">
      <c r="A2524" t="s">
        <v>1138</v>
      </c>
      <c r="B2524">
        <v>22008</v>
      </c>
    </row>
    <row r="2525" spans="1:2" x14ac:dyDescent="0.25">
      <c r="A2525" t="s">
        <v>1138</v>
      </c>
      <c r="B2525">
        <v>22008</v>
      </c>
    </row>
    <row r="2526" spans="1:2" x14ac:dyDescent="0.25">
      <c r="A2526" t="s">
        <v>1138</v>
      </c>
      <c r="B2526">
        <v>22008</v>
      </c>
    </row>
    <row r="2527" spans="1:2" x14ac:dyDescent="0.25">
      <c r="A2527" t="s">
        <v>1138</v>
      </c>
      <c r="B2527">
        <v>22008</v>
      </c>
    </row>
    <row r="2528" spans="1:2" x14ac:dyDescent="0.25">
      <c r="A2528" t="s">
        <v>1138</v>
      </c>
      <c r="B2528">
        <v>22008</v>
      </c>
    </row>
    <row r="2529" spans="1:2" x14ac:dyDescent="0.25">
      <c r="A2529" t="s">
        <v>1138</v>
      </c>
      <c r="B2529">
        <v>22008</v>
      </c>
    </row>
    <row r="2530" spans="1:2" x14ac:dyDescent="0.25">
      <c r="A2530" t="s">
        <v>1138</v>
      </c>
      <c r="B2530">
        <v>22008</v>
      </c>
    </row>
    <row r="2531" spans="1:2" x14ac:dyDescent="0.25">
      <c r="A2531" t="s">
        <v>1138</v>
      </c>
      <c r="B2531">
        <v>22008</v>
      </c>
    </row>
    <row r="2532" spans="1:2" x14ac:dyDescent="0.25">
      <c r="A2532" t="s">
        <v>1138</v>
      </c>
      <c r="B2532">
        <v>22008</v>
      </c>
    </row>
    <row r="2533" spans="1:2" x14ac:dyDescent="0.25">
      <c r="A2533" t="s">
        <v>1138</v>
      </c>
      <c r="B2533">
        <v>22008</v>
      </c>
    </row>
    <row r="2534" spans="1:2" x14ac:dyDescent="0.25">
      <c r="A2534" t="s">
        <v>1300</v>
      </c>
      <c r="B2534">
        <v>25355</v>
      </c>
    </row>
    <row r="2535" spans="1:2" x14ac:dyDescent="0.25">
      <c r="A2535" t="s">
        <v>1300</v>
      </c>
      <c r="B2535">
        <v>25355</v>
      </c>
    </row>
    <row r="2536" spans="1:2" x14ac:dyDescent="0.25">
      <c r="A2536" t="s">
        <v>1300</v>
      </c>
      <c r="B2536">
        <v>25355</v>
      </c>
    </row>
    <row r="2537" spans="1:2" x14ac:dyDescent="0.25">
      <c r="A2537" t="s">
        <v>1300</v>
      </c>
      <c r="B2537">
        <v>25355</v>
      </c>
    </row>
    <row r="2538" spans="1:2" x14ac:dyDescent="0.25">
      <c r="A2538" t="s">
        <v>1300</v>
      </c>
      <c r="B2538">
        <v>25355</v>
      </c>
    </row>
    <row r="2539" spans="1:2" x14ac:dyDescent="0.25">
      <c r="A2539" t="s">
        <v>1300</v>
      </c>
      <c r="B2539">
        <v>25355</v>
      </c>
    </row>
    <row r="2540" spans="1:2" x14ac:dyDescent="0.25">
      <c r="A2540" t="s">
        <v>1300</v>
      </c>
      <c r="B2540">
        <v>25355</v>
      </c>
    </row>
    <row r="2541" spans="1:2" x14ac:dyDescent="0.25">
      <c r="A2541" t="s">
        <v>1300</v>
      </c>
      <c r="B2541">
        <v>25355</v>
      </c>
    </row>
    <row r="2542" spans="1:2" x14ac:dyDescent="0.25">
      <c r="A2542" t="s">
        <v>1300</v>
      </c>
      <c r="B2542">
        <v>25355</v>
      </c>
    </row>
    <row r="2543" spans="1:2" x14ac:dyDescent="0.25">
      <c r="A2543" t="s">
        <v>1300</v>
      </c>
      <c r="B2543">
        <v>25355</v>
      </c>
    </row>
    <row r="2544" spans="1:2" x14ac:dyDescent="0.25">
      <c r="A2544" t="s">
        <v>1300</v>
      </c>
      <c r="B2544">
        <v>25355</v>
      </c>
    </row>
    <row r="2545" spans="1:2" x14ac:dyDescent="0.25">
      <c r="A2545" t="s">
        <v>1300</v>
      </c>
      <c r="B2545">
        <v>25355</v>
      </c>
    </row>
    <row r="2546" spans="1:2" x14ac:dyDescent="0.25">
      <c r="A2546" t="s">
        <v>1300</v>
      </c>
      <c r="B2546">
        <v>25355</v>
      </c>
    </row>
    <row r="2547" spans="1:2" x14ac:dyDescent="0.25">
      <c r="A2547" t="s">
        <v>1300</v>
      </c>
      <c r="B2547">
        <v>25355</v>
      </c>
    </row>
    <row r="2548" spans="1:2" x14ac:dyDescent="0.25">
      <c r="A2548" t="s">
        <v>1306</v>
      </c>
      <c r="B2548">
        <v>6242</v>
      </c>
    </row>
    <row r="2549" spans="1:2" x14ac:dyDescent="0.25">
      <c r="A2549" t="s">
        <v>1306</v>
      </c>
      <c r="B2549">
        <v>6242</v>
      </c>
    </row>
    <row r="2550" spans="1:2" x14ac:dyDescent="0.25">
      <c r="A2550" t="s">
        <v>1306</v>
      </c>
      <c r="B2550">
        <v>6242</v>
      </c>
    </row>
    <row r="2551" spans="1:2" x14ac:dyDescent="0.25">
      <c r="A2551" t="s">
        <v>1306</v>
      </c>
      <c r="B2551">
        <v>6242</v>
      </c>
    </row>
    <row r="2552" spans="1:2" x14ac:dyDescent="0.25">
      <c r="A2552" t="s">
        <v>1306</v>
      </c>
      <c r="B2552">
        <v>6242</v>
      </c>
    </row>
    <row r="2553" spans="1:2" x14ac:dyDescent="0.25">
      <c r="A2553" t="s">
        <v>1306</v>
      </c>
      <c r="B2553">
        <v>6242</v>
      </c>
    </row>
    <row r="2554" spans="1:2" x14ac:dyDescent="0.25">
      <c r="A2554" t="s">
        <v>1306</v>
      </c>
      <c r="B2554">
        <v>6242</v>
      </c>
    </row>
    <row r="2555" spans="1:2" x14ac:dyDescent="0.25">
      <c r="A2555" t="s">
        <v>1306</v>
      </c>
      <c r="B2555">
        <v>6242</v>
      </c>
    </row>
    <row r="2556" spans="1:2" x14ac:dyDescent="0.25">
      <c r="A2556" t="s">
        <v>1306</v>
      </c>
      <c r="B2556">
        <v>6242</v>
      </c>
    </row>
    <row r="2557" spans="1:2" x14ac:dyDescent="0.25">
      <c r="A2557" t="s">
        <v>1306</v>
      </c>
      <c r="B2557">
        <v>6242</v>
      </c>
    </row>
    <row r="2558" spans="1:2" x14ac:dyDescent="0.25">
      <c r="A2558" t="s">
        <v>1311</v>
      </c>
      <c r="B2558">
        <v>34400</v>
      </c>
    </row>
    <row r="2559" spans="1:2" x14ac:dyDescent="0.25">
      <c r="A2559" t="s">
        <v>334</v>
      </c>
      <c r="B2559">
        <v>81365</v>
      </c>
    </row>
    <row r="2560" spans="1:2" x14ac:dyDescent="0.25">
      <c r="A2560" t="s">
        <v>334</v>
      </c>
      <c r="B2560">
        <v>81365</v>
      </c>
    </row>
    <row r="2561" spans="1:2" x14ac:dyDescent="0.25">
      <c r="A2561" t="s">
        <v>334</v>
      </c>
      <c r="B2561">
        <v>81365</v>
      </c>
    </row>
    <row r="2562" spans="1:2" x14ac:dyDescent="0.25">
      <c r="A2562" t="s">
        <v>334</v>
      </c>
      <c r="B2562">
        <v>81365</v>
      </c>
    </row>
    <row r="2563" spans="1:2" x14ac:dyDescent="0.25">
      <c r="A2563" t="s">
        <v>334</v>
      </c>
      <c r="B2563">
        <v>81365</v>
      </c>
    </row>
    <row r="2564" spans="1:2" x14ac:dyDescent="0.25">
      <c r="A2564" t="s">
        <v>334</v>
      </c>
      <c r="B2564">
        <v>81365</v>
      </c>
    </row>
    <row r="2565" spans="1:2" x14ac:dyDescent="0.25">
      <c r="A2565" t="s">
        <v>334</v>
      </c>
      <c r="B2565">
        <v>81365</v>
      </c>
    </row>
    <row r="2566" spans="1:2" x14ac:dyDescent="0.25">
      <c r="A2566" t="s">
        <v>334</v>
      </c>
      <c r="B2566">
        <v>81365</v>
      </c>
    </row>
    <row r="2567" spans="1:2" x14ac:dyDescent="0.25">
      <c r="A2567" t="s">
        <v>334</v>
      </c>
      <c r="B2567">
        <v>81365</v>
      </c>
    </row>
    <row r="2568" spans="1:2" x14ac:dyDescent="0.25">
      <c r="A2568" t="s">
        <v>334</v>
      </c>
      <c r="B2568">
        <v>81365</v>
      </c>
    </row>
    <row r="2569" spans="1:2" x14ac:dyDescent="0.25">
      <c r="A2569" t="s">
        <v>334</v>
      </c>
      <c r="B2569">
        <v>81365</v>
      </c>
    </row>
    <row r="2570" spans="1:2" x14ac:dyDescent="0.25">
      <c r="A2570" t="s">
        <v>334</v>
      </c>
      <c r="B2570">
        <v>81365</v>
      </c>
    </row>
    <row r="2571" spans="1:2" x14ac:dyDescent="0.25">
      <c r="A2571" t="s">
        <v>334</v>
      </c>
      <c r="B2571">
        <v>81365</v>
      </c>
    </row>
    <row r="2572" spans="1:2" x14ac:dyDescent="0.25">
      <c r="A2572" t="s">
        <v>334</v>
      </c>
      <c r="B2572">
        <v>81365</v>
      </c>
    </row>
    <row r="2573" spans="1:2" x14ac:dyDescent="0.25">
      <c r="A2573" t="s">
        <v>1048</v>
      </c>
      <c r="B2573">
        <v>24230</v>
      </c>
    </row>
    <row r="2574" spans="1:2" x14ac:dyDescent="0.25">
      <c r="A2574" t="s">
        <v>1048</v>
      </c>
      <c r="B2574">
        <v>24230</v>
      </c>
    </row>
    <row r="2575" spans="1:2" x14ac:dyDescent="0.25">
      <c r="A2575" t="s">
        <v>1048</v>
      </c>
      <c r="B2575">
        <v>24230</v>
      </c>
    </row>
    <row r="2576" spans="1:2" x14ac:dyDescent="0.25">
      <c r="A2576" t="s">
        <v>1048</v>
      </c>
      <c r="B2576">
        <v>24230</v>
      </c>
    </row>
    <row r="2577" spans="1:2" x14ac:dyDescent="0.25">
      <c r="A2577" t="s">
        <v>1048</v>
      </c>
      <c r="B2577">
        <v>24230</v>
      </c>
    </row>
    <row r="2578" spans="1:2" x14ac:dyDescent="0.25">
      <c r="A2578" t="s">
        <v>1048</v>
      </c>
      <c r="B2578">
        <v>24230</v>
      </c>
    </row>
    <row r="2579" spans="1:2" x14ac:dyDescent="0.25">
      <c r="A2579" t="s">
        <v>1048</v>
      </c>
      <c r="B2579">
        <v>24230</v>
      </c>
    </row>
    <row r="2580" spans="1:2" x14ac:dyDescent="0.25">
      <c r="A2580" t="s">
        <v>1048</v>
      </c>
      <c r="B2580">
        <v>24230</v>
      </c>
    </row>
    <row r="2581" spans="1:2" x14ac:dyDescent="0.25">
      <c r="A2581" t="s">
        <v>1048</v>
      </c>
      <c r="B2581">
        <v>24230</v>
      </c>
    </row>
    <row r="2582" spans="1:2" x14ac:dyDescent="0.25">
      <c r="A2582" t="s">
        <v>1048</v>
      </c>
      <c r="B2582">
        <v>24230</v>
      </c>
    </row>
    <row r="2583" spans="1:2" x14ac:dyDescent="0.25">
      <c r="A2583" t="s">
        <v>1048</v>
      </c>
      <c r="B2583">
        <v>24230</v>
      </c>
    </row>
    <row r="2584" spans="1:2" x14ac:dyDescent="0.25">
      <c r="A2584" t="s">
        <v>1048</v>
      </c>
      <c r="B2584">
        <v>24230</v>
      </c>
    </row>
    <row r="2585" spans="1:2" x14ac:dyDescent="0.25">
      <c r="A2585" t="s">
        <v>1009</v>
      </c>
      <c r="B2585">
        <v>8479</v>
      </c>
    </row>
    <row r="2586" spans="1:2" x14ac:dyDescent="0.25">
      <c r="A2586" t="s">
        <v>1327</v>
      </c>
      <c r="B2586">
        <v>71214</v>
      </c>
    </row>
    <row r="2587" spans="1:2" x14ac:dyDescent="0.25">
      <c r="A2587" t="s">
        <v>1327</v>
      </c>
      <c r="B2587">
        <v>71214</v>
      </c>
    </row>
    <row r="2588" spans="1:2" x14ac:dyDescent="0.25">
      <c r="A2588" t="s">
        <v>1327</v>
      </c>
      <c r="B2588">
        <v>71214</v>
      </c>
    </row>
    <row r="2589" spans="1:2" x14ac:dyDescent="0.25">
      <c r="A2589" t="s">
        <v>1327</v>
      </c>
      <c r="B2589">
        <v>71214</v>
      </c>
    </row>
    <row r="2590" spans="1:2" x14ac:dyDescent="0.25">
      <c r="A2590" t="s">
        <v>1327</v>
      </c>
      <c r="B2590">
        <v>71214</v>
      </c>
    </row>
    <row r="2591" spans="1:2" x14ac:dyDescent="0.25">
      <c r="A2591" t="s">
        <v>1327</v>
      </c>
      <c r="B2591">
        <v>71214</v>
      </c>
    </row>
    <row r="2592" spans="1:2" x14ac:dyDescent="0.25">
      <c r="A2592" t="s">
        <v>1327</v>
      </c>
      <c r="B2592">
        <v>71214</v>
      </c>
    </row>
    <row r="2593" spans="1:2" x14ac:dyDescent="0.25">
      <c r="A2593" t="s">
        <v>1327</v>
      </c>
      <c r="B2593">
        <v>71214</v>
      </c>
    </row>
    <row r="2594" spans="1:2" x14ac:dyDescent="0.25">
      <c r="A2594" t="s">
        <v>1327</v>
      </c>
      <c r="B2594">
        <v>71214</v>
      </c>
    </row>
    <row r="2595" spans="1:2" x14ac:dyDescent="0.25">
      <c r="A2595" t="s">
        <v>1327</v>
      </c>
      <c r="B2595">
        <v>71214</v>
      </c>
    </row>
    <row r="2596" spans="1:2" x14ac:dyDescent="0.25">
      <c r="A2596" t="s">
        <v>1327</v>
      </c>
      <c r="B2596">
        <v>71214</v>
      </c>
    </row>
    <row r="2597" spans="1:2" x14ac:dyDescent="0.25">
      <c r="A2597" t="s">
        <v>1327</v>
      </c>
      <c r="B2597">
        <v>71214</v>
      </c>
    </row>
    <row r="2598" spans="1:2" x14ac:dyDescent="0.25">
      <c r="A2598" t="s">
        <v>1327</v>
      </c>
      <c r="B2598">
        <v>71214</v>
      </c>
    </row>
    <row r="2599" spans="1:2" x14ac:dyDescent="0.25">
      <c r="A2599" t="s">
        <v>1327</v>
      </c>
      <c r="B2599">
        <v>71214</v>
      </c>
    </row>
    <row r="2600" spans="1:2" x14ac:dyDescent="0.25">
      <c r="A2600" t="s">
        <v>826</v>
      </c>
      <c r="B2600">
        <v>1724</v>
      </c>
    </row>
    <row r="2601" spans="1:2" x14ac:dyDescent="0.25">
      <c r="A2601" t="s">
        <v>826</v>
      </c>
      <c r="B2601">
        <v>1724</v>
      </c>
    </row>
    <row r="2602" spans="1:2" x14ac:dyDescent="0.25">
      <c r="A2602" t="s">
        <v>826</v>
      </c>
      <c r="B2602">
        <v>1724</v>
      </c>
    </row>
    <row r="2603" spans="1:2" x14ac:dyDescent="0.25">
      <c r="A2603" t="s">
        <v>826</v>
      </c>
      <c r="B2603">
        <v>1724</v>
      </c>
    </row>
    <row r="2604" spans="1:2" x14ac:dyDescent="0.25">
      <c r="A2604" t="s">
        <v>826</v>
      </c>
      <c r="B2604">
        <v>1724</v>
      </c>
    </row>
    <row r="2605" spans="1:2" x14ac:dyDescent="0.25">
      <c r="A2605" t="s">
        <v>826</v>
      </c>
      <c r="B2605">
        <v>1724</v>
      </c>
    </row>
    <row r="2606" spans="1:2" x14ac:dyDescent="0.25">
      <c r="A2606" t="s">
        <v>826</v>
      </c>
      <c r="B2606">
        <v>1724</v>
      </c>
    </row>
    <row r="2607" spans="1:2" x14ac:dyDescent="0.25">
      <c r="A2607" t="s">
        <v>826</v>
      </c>
      <c r="B2607">
        <v>1724</v>
      </c>
    </row>
    <row r="2608" spans="1:2" x14ac:dyDescent="0.25">
      <c r="A2608" t="s">
        <v>826</v>
      </c>
      <c r="B2608">
        <v>1724</v>
      </c>
    </row>
    <row r="2609" spans="1:2" x14ac:dyDescent="0.25">
      <c r="A2609" t="s">
        <v>826</v>
      </c>
      <c r="B2609">
        <v>1724</v>
      </c>
    </row>
    <row r="2610" spans="1:2" x14ac:dyDescent="0.25">
      <c r="A2610" t="s">
        <v>826</v>
      </c>
      <c r="B2610">
        <v>1724</v>
      </c>
    </row>
    <row r="2611" spans="1:2" x14ac:dyDescent="0.25">
      <c r="A2611" t="s">
        <v>826</v>
      </c>
      <c r="B2611">
        <v>1724</v>
      </c>
    </row>
    <row r="2612" spans="1:2" x14ac:dyDescent="0.25">
      <c r="A2612" t="s">
        <v>826</v>
      </c>
      <c r="B2612">
        <v>1724</v>
      </c>
    </row>
    <row r="2613" spans="1:2" x14ac:dyDescent="0.25">
      <c r="A2613" t="s">
        <v>826</v>
      </c>
      <c r="B2613">
        <v>1724</v>
      </c>
    </row>
    <row r="2614" spans="1:2" x14ac:dyDescent="0.25">
      <c r="A2614" t="s">
        <v>826</v>
      </c>
      <c r="B2614">
        <v>1724</v>
      </c>
    </row>
    <row r="2615" spans="1:2" x14ac:dyDescent="0.25">
      <c r="A2615" t="s">
        <v>826</v>
      </c>
      <c r="B2615">
        <v>1724</v>
      </c>
    </row>
    <row r="2616" spans="1:2" x14ac:dyDescent="0.25">
      <c r="A2616" t="s">
        <v>826</v>
      </c>
      <c r="B2616">
        <v>1724</v>
      </c>
    </row>
    <row r="2617" spans="1:2" x14ac:dyDescent="0.25">
      <c r="A2617" t="s">
        <v>826</v>
      </c>
      <c r="B2617">
        <v>1724</v>
      </c>
    </row>
    <row r="2618" spans="1:2" x14ac:dyDescent="0.25">
      <c r="A2618" t="s">
        <v>826</v>
      </c>
      <c r="B2618">
        <v>1724</v>
      </c>
    </row>
    <row r="2619" spans="1:2" x14ac:dyDescent="0.25">
      <c r="A2619" t="s">
        <v>826</v>
      </c>
      <c r="B2619">
        <v>1724</v>
      </c>
    </row>
    <row r="2620" spans="1:2" x14ac:dyDescent="0.25">
      <c r="A2620" t="s">
        <v>826</v>
      </c>
      <c r="B2620">
        <v>1724</v>
      </c>
    </row>
    <row r="2621" spans="1:2" x14ac:dyDescent="0.25">
      <c r="A2621" t="s">
        <v>826</v>
      </c>
      <c r="B2621">
        <v>1724</v>
      </c>
    </row>
    <row r="2622" spans="1:2" x14ac:dyDescent="0.25">
      <c r="A2622" t="s">
        <v>826</v>
      </c>
      <c r="B2622">
        <v>1724</v>
      </c>
    </row>
    <row r="2623" spans="1:2" x14ac:dyDescent="0.25">
      <c r="A2623" t="s">
        <v>826</v>
      </c>
      <c r="B2623">
        <v>1724</v>
      </c>
    </row>
    <row r="2624" spans="1:2" x14ac:dyDescent="0.25">
      <c r="A2624" t="s">
        <v>826</v>
      </c>
      <c r="B2624">
        <v>1724</v>
      </c>
    </row>
    <row r="2625" spans="1:2" x14ac:dyDescent="0.25">
      <c r="A2625" t="s">
        <v>826</v>
      </c>
      <c r="B2625">
        <v>1724</v>
      </c>
    </row>
    <row r="2626" spans="1:2" x14ac:dyDescent="0.25">
      <c r="A2626" t="s">
        <v>826</v>
      </c>
      <c r="B2626">
        <v>1724</v>
      </c>
    </row>
    <row r="2627" spans="1:2" x14ac:dyDescent="0.25">
      <c r="A2627" t="s">
        <v>826</v>
      </c>
      <c r="B2627">
        <v>1724</v>
      </c>
    </row>
    <row r="2628" spans="1:2" x14ac:dyDescent="0.25">
      <c r="A2628" t="s">
        <v>1336</v>
      </c>
      <c r="B2628">
        <v>52952</v>
      </c>
    </row>
    <row r="2629" spans="1:2" x14ac:dyDescent="0.25">
      <c r="A2629" t="s">
        <v>1336</v>
      </c>
      <c r="B2629">
        <v>52952</v>
      </c>
    </row>
    <row r="2630" spans="1:2" x14ac:dyDescent="0.25">
      <c r="A2630" t="s">
        <v>1336</v>
      </c>
      <c r="B2630">
        <v>52952</v>
      </c>
    </row>
    <row r="2631" spans="1:2" x14ac:dyDescent="0.25">
      <c r="A2631" t="s">
        <v>1336</v>
      </c>
      <c r="B2631">
        <v>52952</v>
      </c>
    </row>
    <row r="2632" spans="1:2" x14ac:dyDescent="0.25">
      <c r="A2632" t="s">
        <v>1336</v>
      </c>
      <c r="B2632">
        <v>52952</v>
      </c>
    </row>
    <row r="2633" spans="1:2" x14ac:dyDescent="0.25">
      <c r="A2633" t="s">
        <v>1336</v>
      </c>
      <c r="B2633">
        <v>52952</v>
      </c>
    </row>
    <row r="2634" spans="1:2" x14ac:dyDescent="0.25">
      <c r="A2634" t="s">
        <v>1336</v>
      </c>
      <c r="B2634">
        <v>52952</v>
      </c>
    </row>
    <row r="2635" spans="1:2" x14ac:dyDescent="0.25">
      <c r="A2635" t="s">
        <v>1336</v>
      </c>
      <c r="B2635">
        <v>52952</v>
      </c>
    </row>
    <row r="2636" spans="1:2" x14ac:dyDescent="0.25">
      <c r="A2636" t="s">
        <v>494</v>
      </c>
      <c r="B2636">
        <v>54417</v>
      </c>
    </row>
    <row r="2637" spans="1:2" x14ac:dyDescent="0.25">
      <c r="A2637" t="s">
        <v>494</v>
      </c>
      <c r="B2637">
        <v>54417</v>
      </c>
    </row>
    <row r="2638" spans="1:2" x14ac:dyDescent="0.25">
      <c r="A2638" t="s">
        <v>494</v>
      </c>
      <c r="B2638">
        <v>54417</v>
      </c>
    </row>
    <row r="2639" spans="1:2" x14ac:dyDescent="0.25">
      <c r="A2639" t="s">
        <v>494</v>
      </c>
      <c r="B2639">
        <v>54417</v>
      </c>
    </row>
    <row r="2640" spans="1:2" x14ac:dyDescent="0.25">
      <c r="A2640" t="s">
        <v>494</v>
      </c>
      <c r="B2640">
        <v>54417</v>
      </c>
    </row>
    <row r="2641" spans="1:2" x14ac:dyDescent="0.25">
      <c r="A2641" t="s">
        <v>494</v>
      </c>
      <c r="B2641">
        <v>54417</v>
      </c>
    </row>
    <row r="2642" spans="1:2" x14ac:dyDescent="0.25">
      <c r="A2642" t="s">
        <v>494</v>
      </c>
      <c r="B2642">
        <v>54417</v>
      </c>
    </row>
    <row r="2643" spans="1:2" x14ac:dyDescent="0.25">
      <c r="A2643" t="s">
        <v>494</v>
      </c>
      <c r="B2643">
        <v>54417</v>
      </c>
    </row>
    <row r="2644" spans="1:2" x14ac:dyDescent="0.25">
      <c r="A2644" t="s">
        <v>494</v>
      </c>
      <c r="B2644">
        <v>54417</v>
      </c>
    </row>
    <row r="2645" spans="1:2" x14ac:dyDescent="0.25">
      <c r="A2645" t="s">
        <v>494</v>
      </c>
      <c r="B2645">
        <v>54417</v>
      </c>
    </row>
    <row r="2646" spans="1:2" x14ac:dyDescent="0.25">
      <c r="A2646" t="s">
        <v>494</v>
      </c>
      <c r="B2646">
        <v>54417</v>
      </c>
    </row>
    <row r="2647" spans="1:2" x14ac:dyDescent="0.25">
      <c r="A2647" t="s">
        <v>494</v>
      </c>
      <c r="B2647">
        <v>54417</v>
      </c>
    </row>
    <row r="2648" spans="1:2" x14ac:dyDescent="0.25">
      <c r="A2648" t="s">
        <v>115</v>
      </c>
      <c r="B2648">
        <v>41000</v>
      </c>
    </row>
    <row r="2649" spans="1:2" x14ac:dyDescent="0.25">
      <c r="A2649" t="s">
        <v>1347</v>
      </c>
      <c r="B2649">
        <v>6346</v>
      </c>
    </row>
    <row r="2650" spans="1:2" x14ac:dyDescent="0.25">
      <c r="A2650" t="s">
        <v>1347</v>
      </c>
      <c r="B2650">
        <v>6346</v>
      </c>
    </row>
    <row r="2651" spans="1:2" x14ac:dyDescent="0.25">
      <c r="A2651" t="s">
        <v>1347</v>
      </c>
      <c r="B2651">
        <v>6346</v>
      </c>
    </row>
    <row r="2652" spans="1:2" x14ac:dyDescent="0.25">
      <c r="A2652" t="s">
        <v>1347</v>
      </c>
      <c r="B2652">
        <v>6346</v>
      </c>
    </row>
    <row r="2653" spans="1:2" x14ac:dyDescent="0.25">
      <c r="A2653" t="s">
        <v>1347</v>
      </c>
      <c r="B2653">
        <v>6346</v>
      </c>
    </row>
    <row r="2654" spans="1:2" x14ac:dyDescent="0.25">
      <c r="A2654" t="s">
        <v>1347</v>
      </c>
      <c r="B2654">
        <v>6346</v>
      </c>
    </row>
    <row r="2655" spans="1:2" x14ac:dyDescent="0.25">
      <c r="A2655" t="s">
        <v>1347</v>
      </c>
      <c r="B2655">
        <v>6346</v>
      </c>
    </row>
    <row r="2656" spans="1:2" x14ac:dyDescent="0.25">
      <c r="A2656" t="s">
        <v>1347</v>
      </c>
      <c r="B2656">
        <v>6346</v>
      </c>
    </row>
    <row r="2657" spans="1:2" x14ac:dyDescent="0.25">
      <c r="A2657" t="s">
        <v>1347</v>
      </c>
      <c r="B2657">
        <v>6346</v>
      </c>
    </row>
    <row r="2658" spans="1:2" x14ac:dyDescent="0.25">
      <c r="A2658" t="s">
        <v>1347</v>
      </c>
      <c r="B2658">
        <v>6346</v>
      </c>
    </row>
    <row r="2659" spans="1:2" x14ac:dyDescent="0.25">
      <c r="A2659" t="s">
        <v>1347</v>
      </c>
      <c r="B2659">
        <v>6346</v>
      </c>
    </row>
    <row r="2660" spans="1:2" x14ac:dyDescent="0.25">
      <c r="A2660" t="s">
        <v>559</v>
      </c>
      <c r="B2660">
        <v>28101</v>
      </c>
    </row>
    <row r="2661" spans="1:2" x14ac:dyDescent="0.25">
      <c r="A2661" t="s">
        <v>559</v>
      </c>
      <c r="B2661">
        <v>28101</v>
      </c>
    </row>
    <row r="2662" spans="1:2" x14ac:dyDescent="0.25">
      <c r="A2662" t="s">
        <v>559</v>
      </c>
      <c r="B2662">
        <v>28101</v>
      </c>
    </row>
    <row r="2663" spans="1:2" x14ac:dyDescent="0.25">
      <c r="A2663" t="s">
        <v>559</v>
      </c>
      <c r="B2663">
        <v>28101</v>
      </c>
    </row>
    <row r="2664" spans="1:2" x14ac:dyDescent="0.25">
      <c r="A2664" t="s">
        <v>559</v>
      </c>
      <c r="B2664">
        <v>28101</v>
      </c>
    </row>
    <row r="2665" spans="1:2" x14ac:dyDescent="0.25">
      <c r="A2665" t="s">
        <v>559</v>
      </c>
      <c r="B2665">
        <v>28101</v>
      </c>
    </row>
    <row r="2666" spans="1:2" x14ac:dyDescent="0.25">
      <c r="A2666" t="s">
        <v>559</v>
      </c>
      <c r="B2666">
        <v>28101</v>
      </c>
    </row>
    <row r="2667" spans="1:2" x14ac:dyDescent="0.25">
      <c r="A2667" t="s">
        <v>559</v>
      </c>
      <c r="B2667">
        <v>28101</v>
      </c>
    </row>
    <row r="2668" spans="1:2" x14ac:dyDescent="0.25">
      <c r="A2668" t="s">
        <v>559</v>
      </c>
      <c r="B2668">
        <v>28101</v>
      </c>
    </row>
    <row r="2669" spans="1:2" x14ac:dyDescent="0.25">
      <c r="A2669" t="s">
        <v>559</v>
      </c>
      <c r="B2669">
        <v>28101</v>
      </c>
    </row>
    <row r="2670" spans="1:2" x14ac:dyDescent="0.25">
      <c r="A2670" t="s">
        <v>559</v>
      </c>
      <c r="B2670">
        <v>28101</v>
      </c>
    </row>
    <row r="2671" spans="1:2" x14ac:dyDescent="0.25">
      <c r="A2671" t="s">
        <v>559</v>
      </c>
      <c r="B2671">
        <v>28101</v>
      </c>
    </row>
    <row r="2672" spans="1:2" x14ac:dyDescent="0.25">
      <c r="A2672" t="s">
        <v>559</v>
      </c>
      <c r="B2672">
        <v>28101</v>
      </c>
    </row>
    <row r="2673" spans="1:2" x14ac:dyDescent="0.25">
      <c r="A2673" t="s">
        <v>1353</v>
      </c>
      <c r="B2673">
        <v>13823</v>
      </c>
    </row>
    <row r="2674" spans="1:2" x14ac:dyDescent="0.25">
      <c r="A2674" t="s">
        <v>791</v>
      </c>
      <c r="B2674">
        <v>2014</v>
      </c>
    </row>
    <row r="2675" spans="1:2" x14ac:dyDescent="0.25">
      <c r="A2675" t="s">
        <v>791</v>
      </c>
      <c r="B2675">
        <v>2014</v>
      </c>
    </row>
    <row r="2676" spans="1:2" x14ac:dyDescent="0.25">
      <c r="A2676" t="s">
        <v>791</v>
      </c>
      <c r="B2676">
        <v>2014</v>
      </c>
    </row>
    <row r="2677" spans="1:2" x14ac:dyDescent="0.25">
      <c r="A2677" t="s">
        <v>791</v>
      </c>
      <c r="B2677">
        <v>2014</v>
      </c>
    </row>
    <row r="2678" spans="1:2" x14ac:dyDescent="0.25">
      <c r="A2678" t="s">
        <v>791</v>
      </c>
      <c r="B2678">
        <v>2014</v>
      </c>
    </row>
    <row r="2679" spans="1:2" x14ac:dyDescent="0.25">
      <c r="A2679" t="s">
        <v>791</v>
      </c>
      <c r="B2679">
        <v>2014</v>
      </c>
    </row>
    <row r="2680" spans="1:2" x14ac:dyDescent="0.25">
      <c r="A2680" t="s">
        <v>791</v>
      </c>
      <c r="B2680">
        <v>2014</v>
      </c>
    </row>
    <row r="2681" spans="1:2" x14ac:dyDescent="0.25">
      <c r="A2681" t="s">
        <v>791</v>
      </c>
      <c r="B2681">
        <v>2014</v>
      </c>
    </row>
    <row r="2682" spans="1:2" x14ac:dyDescent="0.25">
      <c r="A2682" t="s">
        <v>791</v>
      </c>
      <c r="B2682">
        <v>2014</v>
      </c>
    </row>
    <row r="2683" spans="1:2" x14ac:dyDescent="0.25">
      <c r="A2683" t="s">
        <v>791</v>
      </c>
      <c r="B2683">
        <v>2014</v>
      </c>
    </row>
    <row r="2684" spans="1:2" x14ac:dyDescent="0.25">
      <c r="A2684" t="s">
        <v>791</v>
      </c>
      <c r="B2684">
        <v>2014</v>
      </c>
    </row>
    <row r="2685" spans="1:2" x14ac:dyDescent="0.25">
      <c r="A2685" t="s">
        <v>334</v>
      </c>
      <c r="B2685">
        <v>81365</v>
      </c>
    </row>
    <row r="2686" spans="1:2" x14ac:dyDescent="0.25">
      <c r="A2686" t="s">
        <v>334</v>
      </c>
      <c r="B2686">
        <v>81365</v>
      </c>
    </row>
    <row r="2687" spans="1:2" x14ac:dyDescent="0.25">
      <c r="A2687" t="s">
        <v>334</v>
      </c>
      <c r="B2687">
        <v>81365</v>
      </c>
    </row>
    <row r="2688" spans="1:2" x14ac:dyDescent="0.25">
      <c r="A2688" t="s">
        <v>334</v>
      </c>
      <c r="B2688">
        <v>81365</v>
      </c>
    </row>
    <row r="2689" spans="1:2" x14ac:dyDescent="0.25">
      <c r="A2689" t="s">
        <v>334</v>
      </c>
      <c r="B2689">
        <v>81365</v>
      </c>
    </row>
    <row r="2690" spans="1:2" x14ac:dyDescent="0.25">
      <c r="A2690" t="s">
        <v>334</v>
      </c>
      <c r="B2690">
        <v>81365</v>
      </c>
    </row>
    <row r="2691" spans="1:2" x14ac:dyDescent="0.25">
      <c r="A2691" t="s">
        <v>334</v>
      </c>
      <c r="B2691">
        <v>81365</v>
      </c>
    </row>
    <row r="2692" spans="1:2" x14ac:dyDescent="0.25">
      <c r="A2692" t="s">
        <v>334</v>
      </c>
      <c r="B2692">
        <v>81365</v>
      </c>
    </row>
    <row r="2693" spans="1:2" x14ac:dyDescent="0.25">
      <c r="A2693" t="s">
        <v>334</v>
      </c>
      <c r="B2693">
        <v>81365</v>
      </c>
    </row>
    <row r="2694" spans="1:2" x14ac:dyDescent="0.25">
      <c r="A2694" t="s">
        <v>334</v>
      </c>
      <c r="B2694">
        <v>81365</v>
      </c>
    </row>
    <row r="2695" spans="1:2" x14ac:dyDescent="0.25">
      <c r="A2695" t="s">
        <v>334</v>
      </c>
      <c r="B2695">
        <v>81365</v>
      </c>
    </row>
    <row r="2696" spans="1:2" x14ac:dyDescent="0.25">
      <c r="A2696" t="s">
        <v>334</v>
      </c>
      <c r="B2696">
        <v>81365</v>
      </c>
    </row>
    <row r="2697" spans="1:2" x14ac:dyDescent="0.25">
      <c r="A2697" t="s">
        <v>334</v>
      </c>
      <c r="B2697">
        <v>81365</v>
      </c>
    </row>
    <row r="2698" spans="1:2" x14ac:dyDescent="0.25">
      <c r="A2698" t="s">
        <v>334</v>
      </c>
      <c r="B2698">
        <v>81365</v>
      </c>
    </row>
    <row r="2699" spans="1:2" x14ac:dyDescent="0.25">
      <c r="A2699" t="s">
        <v>1255</v>
      </c>
      <c r="B2699">
        <v>38590</v>
      </c>
    </row>
    <row r="2700" spans="1:2" x14ac:dyDescent="0.25">
      <c r="A2700" t="s">
        <v>506</v>
      </c>
      <c r="B2700">
        <v>51518</v>
      </c>
    </row>
    <row r="2701" spans="1:2" x14ac:dyDescent="0.25">
      <c r="A2701" t="s">
        <v>506</v>
      </c>
      <c r="B2701">
        <v>51518</v>
      </c>
    </row>
    <row r="2702" spans="1:2" x14ac:dyDescent="0.25">
      <c r="A2702" t="s">
        <v>506</v>
      </c>
      <c r="B2702">
        <v>51518</v>
      </c>
    </row>
    <row r="2703" spans="1:2" x14ac:dyDescent="0.25">
      <c r="A2703" t="s">
        <v>506</v>
      </c>
      <c r="B2703">
        <v>51518</v>
      </c>
    </row>
    <row r="2704" spans="1:2" x14ac:dyDescent="0.25">
      <c r="A2704" t="s">
        <v>506</v>
      </c>
      <c r="B2704">
        <v>51518</v>
      </c>
    </row>
    <row r="2705" spans="1:2" x14ac:dyDescent="0.25">
      <c r="A2705" t="s">
        <v>506</v>
      </c>
      <c r="B2705">
        <v>51518</v>
      </c>
    </row>
    <row r="2706" spans="1:2" x14ac:dyDescent="0.25">
      <c r="A2706" t="s">
        <v>506</v>
      </c>
      <c r="B2706">
        <v>51518</v>
      </c>
    </row>
    <row r="2707" spans="1:2" x14ac:dyDescent="0.25">
      <c r="A2707" t="s">
        <v>506</v>
      </c>
      <c r="B2707">
        <v>51518</v>
      </c>
    </row>
    <row r="2708" spans="1:2" x14ac:dyDescent="0.25">
      <c r="A2708" t="s">
        <v>506</v>
      </c>
      <c r="B2708">
        <v>51518</v>
      </c>
    </row>
    <row r="2709" spans="1:2" x14ac:dyDescent="0.25">
      <c r="A2709" t="s">
        <v>506</v>
      </c>
      <c r="B2709">
        <v>51518</v>
      </c>
    </row>
    <row r="2710" spans="1:2" x14ac:dyDescent="0.25">
      <c r="A2710" t="s">
        <v>506</v>
      </c>
      <c r="B2710">
        <v>51518</v>
      </c>
    </row>
    <row r="2711" spans="1:2" x14ac:dyDescent="0.25">
      <c r="A2711" t="s">
        <v>506</v>
      </c>
      <c r="B2711">
        <v>51518</v>
      </c>
    </row>
    <row r="2712" spans="1:2" x14ac:dyDescent="0.25">
      <c r="A2712" t="s">
        <v>1009</v>
      </c>
      <c r="B2712">
        <v>10232</v>
      </c>
    </row>
    <row r="2713" spans="1:2" x14ac:dyDescent="0.25">
      <c r="A2713" t="s">
        <v>1374</v>
      </c>
      <c r="B2713">
        <v>14270</v>
      </c>
    </row>
    <row r="2714" spans="1:2" x14ac:dyDescent="0.25">
      <c r="A2714" t="s">
        <v>1380</v>
      </c>
      <c r="B2714">
        <v>17301</v>
      </c>
    </row>
    <row r="2715" spans="1:2" x14ac:dyDescent="0.25">
      <c r="A2715" t="s">
        <v>1380</v>
      </c>
      <c r="B2715">
        <v>17301</v>
      </c>
    </row>
    <row r="2716" spans="1:2" x14ac:dyDescent="0.25">
      <c r="A2716" t="s">
        <v>1380</v>
      </c>
      <c r="B2716">
        <v>17301</v>
      </c>
    </row>
    <row r="2717" spans="1:2" x14ac:dyDescent="0.25">
      <c r="A2717" t="s">
        <v>1380</v>
      </c>
      <c r="B2717">
        <v>17301</v>
      </c>
    </row>
    <row r="2718" spans="1:2" x14ac:dyDescent="0.25">
      <c r="A2718" t="s">
        <v>1380</v>
      </c>
      <c r="B2718">
        <v>17301</v>
      </c>
    </row>
    <row r="2719" spans="1:2" x14ac:dyDescent="0.25">
      <c r="A2719" t="s">
        <v>1380</v>
      </c>
      <c r="B2719">
        <v>17301</v>
      </c>
    </row>
    <row r="2720" spans="1:2" x14ac:dyDescent="0.25">
      <c r="A2720" t="s">
        <v>1380</v>
      </c>
      <c r="B2720">
        <v>17301</v>
      </c>
    </row>
    <row r="2721" spans="1:2" x14ac:dyDescent="0.25">
      <c r="A2721" t="s">
        <v>1380</v>
      </c>
      <c r="B2721">
        <v>17301</v>
      </c>
    </row>
    <row r="2722" spans="1:2" x14ac:dyDescent="0.25">
      <c r="A2722" t="s">
        <v>1380</v>
      </c>
      <c r="B2722">
        <v>17301</v>
      </c>
    </row>
    <row r="2723" spans="1:2" x14ac:dyDescent="0.25">
      <c r="A2723" t="s">
        <v>1380</v>
      </c>
      <c r="B2723">
        <v>17301</v>
      </c>
    </row>
    <row r="2724" spans="1:2" x14ac:dyDescent="0.25">
      <c r="A2724" t="s">
        <v>1380</v>
      </c>
      <c r="B2724">
        <v>17301</v>
      </c>
    </row>
    <row r="2725" spans="1:2" x14ac:dyDescent="0.25">
      <c r="A2725" t="s">
        <v>1380</v>
      </c>
      <c r="B2725">
        <v>17301</v>
      </c>
    </row>
    <row r="2726" spans="1:2" x14ac:dyDescent="0.25">
      <c r="A2726" t="s">
        <v>1380</v>
      </c>
      <c r="B2726">
        <v>17301</v>
      </c>
    </row>
    <row r="2727" spans="1:2" x14ac:dyDescent="0.25">
      <c r="A2727" t="s">
        <v>1380</v>
      </c>
      <c r="B2727">
        <v>17301</v>
      </c>
    </row>
    <row r="2728" spans="1:2" x14ac:dyDescent="0.25">
      <c r="A2728" t="s">
        <v>1386</v>
      </c>
      <c r="B2728">
        <v>6597</v>
      </c>
    </row>
    <row r="2729" spans="1:2" x14ac:dyDescent="0.25">
      <c r="A2729" t="s">
        <v>1386</v>
      </c>
      <c r="B2729">
        <v>6597</v>
      </c>
    </row>
    <row r="2730" spans="1:2" x14ac:dyDescent="0.25">
      <c r="A2730" t="s">
        <v>1386</v>
      </c>
      <c r="B2730">
        <v>6597</v>
      </c>
    </row>
    <row r="2731" spans="1:2" x14ac:dyDescent="0.25">
      <c r="A2731" t="s">
        <v>1386</v>
      </c>
      <c r="B2731">
        <v>6597</v>
      </c>
    </row>
    <row r="2732" spans="1:2" x14ac:dyDescent="0.25">
      <c r="A2732" t="s">
        <v>1386</v>
      </c>
      <c r="B2732">
        <v>6597</v>
      </c>
    </row>
    <row r="2733" spans="1:2" x14ac:dyDescent="0.25">
      <c r="A2733" t="s">
        <v>1386</v>
      </c>
      <c r="B2733">
        <v>6597</v>
      </c>
    </row>
    <row r="2734" spans="1:2" x14ac:dyDescent="0.25">
      <c r="A2734" t="s">
        <v>1386</v>
      </c>
      <c r="B2734">
        <v>6597</v>
      </c>
    </row>
    <row r="2735" spans="1:2" x14ac:dyDescent="0.25">
      <c r="A2735" t="s">
        <v>1386</v>
      </c>
      <c r="B2735">
        <v>6597</v>
      </c>
    </row>
    <row r="2736" spans="1:2" x14ac:dyDescent="0.25">
      <c r="A2736" t="s">
        <v>1386</v>
      </c>
      <c r="B2736">
        <v>6597</v>
      </c>
    </row>
    <row r="2737" spans="1:2" x14ac:dyDescent="0.25">
      <c r="A2737" t="s">
        <v>1386</v>
      </c>
      <c r="B2737">
        <v>6597</v>
      </c>
    </row>
    <row r="2738" spans="1:2" x14ac:dyDescent="0.25">
      <c r="A2738" t="s">
        <v>1386</v>
      </c>
      <c r="B2738">
        <v>6597</v>
      </c>
    </row>
    <row r="2739" spans="1:2" x14ac:dyDescent="0.25">
      <c r="A2739" t="s">
        <v>1386</v>
      </c>
      <c r="B2739">
        <v>6597</v>
      </c>
    </row>
    <row r="2740" spans="1:2" x14ac:dyDescent="0.25">
      <c r="A2740" t="s">
        <v>1386</v>
      </c>
      <c r="B2740">
        <v>6597</v>
      </c>
    </row>
    <row r="2741" spans="1:2" x14ac:dyDescent="0.25">
      <c r="A2741" t="s">
        <v>1386</v>
      </c>
      <c r="B2741">
        <v>6597</v>
      </c>
    </row>
    <row r="2742" spans="1:2" x14ac:dyDescent="0.25">
      <c r="A2742" t="s">
        <v>1386</v>
      </c>
      <c r="B2742">
        <v>6597</v>
      </c>
    </row>
    <row r="2743" spans="1:2" x14ac:dyDescent="0.25">
      <c r="A2743" t="s">
        <v>1386</v>
      </c>
      <c r="B2743">
        <v>6597</v>
      </c>
    </row>
    <row r="2744" spans="1:2" x14ac:dyDescent="0.25">
      <c r="A2744" t="s">
        <v>1386</v>
      </c>
      <c r="B2744">
        <v>6597</v>
      </c>
    </row>
    <row r="2745" spans="1:2" x14ac:dyDescent="0.25">
      <c r="A2745" t="s">
        <v>1386</v>
      </c>
      <c r="B2745">
        <v>6597</v>
      </c>
    </row>
    <row r="2746" spans="1:2" x14ac:dyDescent="0.25">
      <c r="A2746" t="s">
        <v>1386</v>
      </c>
      <c r="B2746">
        <v>6597</v>
      </c>
    </row>
    <row r="2747" spans="1:2" x14ac:dyDescent="0.25">
      <c r="A2747" t="s">
        <v>1386</v>
      </c>
      <c r="B2747">
        <v>6597</v>
      </c>
    </row>
    <row r="2748" spans="1:2" x14ac:dyDescent="0.25">
      <c r="A2748" t="s">
        <v>1009</v>
      </c>
      <c r="B2748">
        <v>8125</v>
      </c>
    </row>
    <row r="2749" spans="1:2" x14ac:dyDescent="0.25">
      <c r="A2749" t="s">
        <v>637</v>
      </c>
      <c r="B2749">
        <v>10530</v>
      </c>
    </row>
    <row r="2750" spans="1:2" x14ac:dyDescent="0.25">
      <c r="A2750" t="s">
        <v>637</v>
      </c>
      <c r="B2750">
        <v>10530</v>
      </c>
    </row>
    <row r="2751" spans="1:2" x14ac:dyDescent="0.25">
      <c r="A2751" t="s">
        <v>637</v>
      </c>
      <c r="B2751">
        <v>10530</v>
      </c>
    </row>
    <row r="2752" spans="1:2" x14ac:dyDescent="0.25">
      <c r="A2752" t="s">
        <v>637</v>
      </c>
      <c r="B2752">
        <v>10530</v>
      </c>
    </row>
    <row r="2753" spans="1:2" x14ac:dyDescent="0.25">
      <c r="A2753" t="s">
        <v>637</v>
      </c>
      <c r="B2753">
        <v>10530</v>
      </c>
    </row>
    <row r="2754" spans="1:2" x14ac:dyDescent="0.25">
      <c r="A2754" t="s">
        <v>637</v>
      </c>
      <c r="B2754">
        <v>10530</v>
      </c>
    </row>
    <row r="2755" spans="1:2" x14ac:dyDescent="0.25">
      <c r="A2755" t="s">
        <v>637</v>
      </c>
      <c r="B2755">
        <v>10530</v>
      </c>
    </row>
    <row r="2756" spans="1:2" x14ac:dyDescent="0.25">
      <c r="A2756" t="s">
        <v>637</v>
      </c>
      <c r="B2756">
        <v>10530</v>
      </c>
    </row>
    <row r="2757" spans="1:2" x14ac:dyDescent="0.25">
      <c r="A2757" t="s">
        <v>1071</v>
      </c>
      <c r="B2757">
        <v>18422</v>
      </c>
    </row>
    <row r="2758" spans="1:2" x14ac:dyDescent="0.25">
      <c r="A2758" t="s">
        <v>1071</v>
      </c>
      <c r="B2758">
        <v>18422</v>
      </c>
    </row>
    <row r="2759" spans="1:2" x14ac:dyDescent="0.25">
      <c r="A2759" t="s">
        <v>1071</v>
      </c>
      <c r="B2759">
        <v>18422</v>
      </c>
    </row>
    <row r="2760" spans="1:2" x14ac:dyDescent="0.25">
      <c r="A2760" t="s">
        <v>1071</v>
      </c>
      <c r="B2760">
        <v>18422</v>
      </c>
    </row>
    <row r="2761" spans="1:2" x14ac:dyDescent="0.25">
      <c r="A2761" t="s">
        <v>1071</v>
      </c>
      <c r="B2761">
        <v>18422</v>
      </c>
    </row>
    <row r="2762" spans="1:2" x14ac:dyDescent="0.25">
      <c r="A2762" t="s">
        <v>1071</v>
      </c>
      <c r="B2762">
        <v>18422</v>
      </c>
    </row>
    <row r="2763" spans="1:2" x14ac:dyDescent="0.25">
      <c r="A2763" t="s">
        <v>1071</v>
      </c>
      <c r="B2763">
        <v>18422</v>
      </c>
    </row>
    <row r="2764" spans="1:2" x14ac:dyDescent="0.25">
      <c r="A2764" t="s">
        <v>1071</v>
      </c>
      <c r="B2764">
        <v>18422</v>
      </c>
    </row>
    <row r="2765" spans="1:2" x14ac:dyDescent="0.25">
      <c r="A2765" t="s">
        <v>1009</v>
      </c>
      <c r="B2765">
        <v>9511</v>
      </c>
    </row>
    <row r="2766" spans="1:2" x14ac:dyDescent="0.25">
      <c r="A2766" t="s">
        <v>494</v>
      </c>
      <c r="B2766">
        <v>58958</v>
      </c>
    </row>
    <row r="2767" spans="1:2" x14ac:dyDescent="0.25">
      <c r="A2767" t="s">
        <v>494</v>
      </c>
      <c r="B2767">
        <v>58958</v>
      </c>
    </row>
    <row r="2768" spans="1:2" x14ac:dyDescent="0.25">
      <c r="A2768" t="s">
        <v>494</v>
      </c>
      <c r="B2768">
        <v>58958</v>
      </c>
    </row>
    <row r="2769" spans="1:2" x14ac:dyDescent="0.25">
      <c r="A2769" t="s">
        <v>494</v>
      </c>
      <c r="B2769">
        <v>58958</v>
      </c>
    </row>
    <row r="2770" spans="1:2" x14ac:dyDescent="0.25">
      <c r="A2770" t="s">
        <v>494</v>
      </c>
      <c r="B2770">
        <v>58958</v>
      </c>
    </row>
    <row r="2771" spans="1:2" x14ac:dyDescent="0.25">
      <c r="A2771" t="s">
        <v>494</v>
      </c>
      <c r="B2771">
        <v>58958</v>
      </c>
    </row>
    <row r="2772" spans="1:2" x14ac:dyDescent="0.25">
      <c r="A2772" t="s">
        <v>494</v>
      </c>
      <c r="B2772">
        <v>58958</v>
      </c>
    </row>
    <row r="2773" spans="1:2" x14ac:dyDescent="0.25">
      <c r="A2773" t="s">
        <v>494</v>
      </c>
      <c r="B2773">
        <v>58958</v>
      </c>
    </row>
    <row r="2774" spans="1:2" x14ac:dyDescent="0.25">
      <c r="A2774" t="s">
        <v>494</v>
      </c>
      <c r="B2774">
        <v>58958</v>
      </c>
    </row>
    <row r="2775" spans="1:2" x14ac:dyDescent="0.25">
      <c r="A2775" t="s">
        <v>494</v>
      </c>
      <c r="B2775">
        <v>58958</v>
      </c>
    </row>
    <row r="2776" spans="1:2" x14ac:dyDescent="0.25">
      <c r="A2776" t="s">
        <v>494</v>
      </c>
      <c r="B2776">
        <v>58958</v>
      </c>
    </row>
    <row r="2777" spans="1:2" x14ac:dyDescent="0.25">
      <c r="A2777" t="s">
        <v>494</v>
      </c>
      <c r="B2777">
        <v>58958</v>
      </c>
    </row>
    <row r="2778" spans="1:2" x14ac:dyDescent="0.25">
      <c r="A2778" t="s">
        <v>1009</v>
      </c>
      <c r="B2778">
        <v>10266</v>
      </c>
    </row>
    <row r="2779" spans="1:2" x14ac:dyDescent="0.25">
      <c r="A2779" t="s">
        <v>1009</v>
      </c>
      <c r="B2779">
        <v>10266</v>
      </c>
    </row>
    <row r="2780" spans="1:2" x14ac:dyDescent="0.25">
      <c r="A2780" t="s">
        <v>1009</v>
      </c>
      <c r="B2780">
        <v>10266</v>
      </c>
    </row>
    <row r="2781" spans="1:2" x14ac:dyDescent="0.25">
      <c r="A2781" t="s">
        <v>1009</v>
      </c>
      <c r="B2781">
        <v>10266</v>
      </c>
    </row>
    <row r="2782" spans="1:2" x14ac:dyDescent="0.25">
      <c r="A2782" t="s">
        <v>1009</v>
      </c>
      <c r="B2782">
        <v>10266</v>
      </c>
    </row>
    <row r="2783" spans="1:2" x14ac:dyDescent="0.25">
      <c r="A2783" t="s">
        <v>1009</v>
      </c>
      <c r="B2783">
        <v>10266</v>
      </c>
    </row>
    <row r="2784" spans="1:2" x14ac:dyDescent="0.25">
      <c r="A2784" t="s">
        <v>1009</v>
      </c>
      <c r="B2784">
        <v>10266</v>
      </c>
    </row>
    <row r="2785" spans="1:2" x14ac:dyDescent="0.25">
      <c r="A2785" t="s">
        <v>1009</v>
      </c>
      <c r="B2785">
        <v>10266</v>
      </c>
    </row>
    <row r="2786" spans="1:2" x14ac:dyDescent="0.25">
      <c r="A2786" t="s">
        <v>1009</v>
      </c>
      <c r="B2786">
        <v>10266</v>
      </c>
    </row>
    <row r="2787" spans="1:2" x14ac:dyDescent="0.25">
      <c r="A2787" t="s">
        <v>1009</v>
      </c>
      <c r="B2787">
        <v>10266</v>
      </c>
    </row>
    <row r="2788" spans="1:2" x14ac:dyDescent="0.25">
      <c r="A2788" t="s">
        <v>1009</v>
      </c>
      <c r="B2788">
        <v>10266</v>
      </c>
    </row>
    <row r="2789" spans="1:2" x14ac:dyDescent="0.25">
      <c r="A2789" t="s">
        <v>1009</v>
      </c>
      <c r="B2789">
        <v>10266</v>
      </c>
    </row>
    <row r="2790" spans="1:2" x14ac:dyDescent="0.25">
      <c r="A2790" t="s">
        <v>1009</v>
      </c>
      <c r="B2790">
        <v>10266</v>
      </c>
    </row>
    <row r="2791" spans="1:2" x14ac:dyDescent="0.25">
      <c r="A2791" t="s">
        <v>1009</v>
      </c>
      <c r="B2791">
        <v>10266</v>
      </c>
    </row>
    <row r="2792" spans="1:2" x14ac:dyDescent="0.25">
      <c r="A2792" t="s">
        <v>1009</v>
      </c>
      <c r="B2792">
        <v>10266</v>
      </c>
    </row>
    <row r="2793" spans="1:2" x14ac:dyDescent="0.25">
      <c r="A2793" t="s">
        <v>1009</v>
      </c>
      <c r="B2793">
        <v>10266</v>
      </c>
    </row>
    <row r="2794" spans="1:2" x14ac:dyDescent="0.25">
      <c r="A2794" t="s">
        <v>1009</v>
      </c>
      <c r="B2794">
        <v>10266</v>
      </c>
    </row>
    <row r="2795" spans="1:2" x14ac:dyDescent="0.25">
      <c r="A2795" t="s">
        <v>1009</v>
      </c>
      <c r="B2795">
        <v>10266</v>
      </c>
    </row>
    <row r="2796" spans="1:2" x14ac:dyDescent="0.25">
      <c r="A2796" t="s">
        <v>559</v>
      </c>
      <c r="B2796">
        <v>26102</v>
      </c>
    </row>
    <row r="2797" spans="1:2" x14ac:dyDescent="0.25">
      <c r="A2797" t="s">
        <v>559</v>
      </c>
      <c r="B2797">
        <v>26102</v>
      </c>
    </row>
    <row r="2798" spans="1:2" x14ac:dyDescent="0.25">
      <c r="A2798" t="s">
        <v>559</v>
      </c>
      <c r="B2798">
        <v>26102</v>
      </c>
    </row>
    <row r="2799" spans="1:2" x14ac:dyDescent="0.25">
      <c r="A2799" t="s">
        <v>559</v>
      </c>
      <c r="B2799">
        <v>26102</v>
      </c>
    </row>
    <row r="2800" spans="1:2" x14ac:dyDescent="0.25">
      <c r="A2800" t="s">
        <v>559</v>
      </c>
      <c r="B2800">
        <v>26102</v>
      </c>
    </row>
    <row r="2801" spans="1:2" x14ac:dyDescent="0.25">
      <c r="A2801" t="s">
        <v>559</v>
      </c>
      <c r="B2801">
        <v>26102</v>
      </c>
    </row>
    <row r="2802" spans="1:2" x14ac:dyDescent="0.25">
      <c r="A2802" t="s">
        <v>559</v>
      </c>
      <c r="B2802">
        <v>26102</v>
      </c>
    </row>
    <row r="2803" spans="1:2" x14ac:dyDescent="0.25">
      <c r="A2803" t="s">
        <v>559</v>
      </c>
      <c r="B2803">
        <v>26102</v>
      </c>
    </row>
    <row r="2804" spans="1:2" x14ac:dyDescent="0.25">
      <c r="A2804" t="s">
        <v>559</v>
      </c>
      <c r="B2804">
        <v>26102</v>
      </c>
    </row>
    <row r="2805" spans="1:2" x14ac:dyDescent="0.25">
      <c r="A2805" t="s">
        <v>559</v>
      </c>
      <c r="B2805">
        <v>26102</v>
      </c>
    </row>
    <row r="2806" spans="1:2" x14ac:dyDescent="0.25">
      <c r="A2806" t="s">
        <v>559</v>
      </c>
      <c r="B2806">
        <v>26102</v>
      </c>
    </row>
    <row r="2807" spans="1:2" x14ac:dyDescent="0.25">
      <c r="A2807" t="s">
        <v>559</v>
      </c>
      <c r="B2807">
        <v>26102</v>
      </c>
    </row>
    <row r="2808" spans="1:2" x14ac:dyDescent="0.25">
      <c r="A2808" t="s">
        <v>559</v>
      </c>
      <c r="B2808">
        <v>26102</v>
      </c>
    </row>
    <row r="2809" spans="1:2" x14ac:dyDescent="0.25">
      <c r="A2809" t="s">
        <v>334</v>
      </c>
      <c r="B2809">
        <v>80196</v>
      </c>
    </row>
    <row r="2810" spans="1:2" x14ac:dyDescent="0.25">
      <c r="A2810" t="s">
        <v>334</v>
      </c>
      <c r="B2810">
        <v>80196</v>
      </c>
    </row>
    <row r="2811" spans="1:2" x14ac:dyDescent="0.25">
      <c r="A2811" t="s">
        <v>334</v>
      </c>
      <c r="B2811">
        <v>80196</v>
      </c>
    </row>
    <row r="2812" spans="1:2" x14ac:dyDescent="0.25">
      <c r="A2812" t="s">
        <v>334</v>
      </c>
      <c r="B2812">
        <v>80196</v>
      </c>
    </row>
    <row r="2813" spans="1:2" x14ac:dyDescent="0.25">
      <c r="A2813" t="s">
        <v>334</v>
      </c>
      <c r="B2813">
        <v>80196</v>
      </c>
    </row>
    <row r="2814" spans="1:2" x14ac:dyDescent="0.25">
      <c r="A2814" t="s">
        <v>334</v>
      </c>
      <c r="B2814">
        <v>80196</v>
      </c>
    </row>
    <row r="2815" spans="1:2" x14ac:dyDescent="0.25">
      <c r="A2815" t="s">
        <v>334</v>
      </c>
      <c r="B2815">
        <v>80196</v>
      </c>
    </row>
    <row r="2816" spans="1:2" x14ac:dyDescent="0.25">
      <c r="A2816" t="s">
        <v>334</v>
      </c>
      <c r="B2816">
        <v>80196</v>
      </c>
    </row>
    <row r="2817" spans="1:2" x14ac:dyDescent="0.25">
      <c r="A2817" t="s">
        <v>334</v>
      </c>
      <c r="B2817">
        <v>80196</v>
      </c>
    </row>
    <row r="2818" spans="1:2" x14ac:dyDescent="0.25">
      <c r="A2818" t="s">
        <v>334</v>
      </c>
      <c r="B2818">
        <v>80196</v>
      </c>
    </row>
    <row r="2819" spans="1:2" x14ac:dyDescent="0.25">
      <c r="A2819" t="s">
        <v>334</v>
      </c>
      <c r="B2819">
        <v>80196</v>
      </c>
    </row>
    <row r="2820" spans="1:2" x14ac:dyDescent="0.25">
      <c r="A2820" t="s">
        <v>334</v>
      </c>
      <c r="B2820">
        <v>80196</v>
      </c>
    </row>
    <row r="2821" spans="1:2" x14ac:dyDescent="0.25">
      <c r="A2821" t="s">
        <v>334</v>
      </c>
      <c r="B2821">
        <v>80196</v>
      </c>
    </row>
    <row r="2822" spans="1:2" x14ac:dyDescent="0.25">
      <c r="A2822" t="s">
        <v>334</v>
      </c>
      <c r="B2822">
        <v>80196</v>
      </c>
    </row>
    <row r="2823" spans="1:2" x14ac:dyDescent="0.25">
      <c r="A2823" t="s">
        <v>334</v>
      </c>
      <c r="B2823">
        <v>80196</v>
      </c>
    </row>
    <row r="2824" spans="1:2" x14ac:dyDescent="0.25">
      <c r="A2824" t="s">
        <v>334</v>
      </c>
      <c r="B2824">
        <v>80196</v>
      </c>
    </row>
    <row r="2825" spans="1:2" x14ac:dyDescent="0.25">
      <c r="A2825" t="s">
        <v>334</v>
      </c>
      <c r="B2825">
        <v>80196</v>
      </c>
    </row>
    <row r="2826" spans="1:2" x14ac:dyDescent="0.25">
      <c r="A2826" t="s">
        <v>334</v>
      </c>
      <c r="B2826">
        <v>80196</v>
      </c>
    </row>
    <row r="2827" spans="1:2" x14ac:dyDescent="0.25">
      <c r="A2827" t="s">
        <v>334</v>
      </c>
      <c r="B2827">
        <v>80196</v>
      </c>
    </row>
    <row r="2828" spans="1:2" x14ac:dyDescent="0.25">
      <c r="A2828" t="s">
        <v>334</v>
      </c>
      <c r="B2828">
        <v>80196</v>
      </c>
    </row>
    <row r="2829" spans="1:2" x14ac:dyDescent="0.25">
      <c r="A2829" t="s">
        <v>334</v>
      </c>
      <c r="B2829">
        <v>80196</v>
      </c>
    </row>
    <row r="2830" spans="1:2" x14ac:dyDescent="0.25">
      <c r="A2830" t="s">
        <v>334</v>
      </c>
      <c r="B2830">
        <v>80196</v>
      </c>
    </row>
    <row r="2831" spans="1:2" x14ac:dyDescent="0.25">
      <c r="A2831" t="s">
        <v>334</v>
      </c>
      <c r="B2831">
        <v>80196</v>
      </c>
    </row>
    <row r="2832" spans="1:2" x14ac:dyDescent="0.25">
      <c r="A2832" t="s">
        <v>334</v>
      </c>
      <c r="B2832">
        <v>80196</v>
      </c>
    </row>
    <row r="2833" spans="1:2" x14ac:dyDescent="0.25">
      <c r="A2833" t="s">
        <v>334</v>
      </c>
      <c r="B2833">
        <v>80196</v>
      </c>
    </row>
    <row r="2834" spans="1:2" x14ac:dyDescent="0.25">
      <c r="A2834" t="s">
        <v>334</v>
      </c>
      <c r="B2834">
        <v>80196</v>
      </c>
    </row>
    <row r="2835" spans="1:2" x14ac:dyDescent="0.25">
      <c r="A2835" t="s">
        <v>115</v>
      </c>
      <c r="B2835">
        <v>42100</v>
      </c>
    </row>
    <row r="2836" spans="1:2" x14ac:dyDescent="0.25">
      <c r="A2836" t="s">
        <v>115</v>
      </c>
      <c r="B2836">
        <v>42100</v>
      </c>
    </row>
    <row r="2837" spans="1:2" x14ac:dyDescent="0.25">
      <c r="A2837" t="s">
        <v>115</v>
      </c>
      <c r="B2837">
        <v>42100</v>
      </c>
    </row>
    <row r="2838" spans="1:2" x14ac:dyDescent="0.25">
      <c r="A2838" t="s">
        <v>115</v>
      </c>
      <c r="B2838">
        <v>42100</v>
      </c>
    </row>
    <row r="2839" spans="1:2" x14ac:dyDescent="0.25">
      <c r="A2839" t="s">
        <v>115</v>
      </c>
      <c r="B2839">
        <v>42100</v>
      </c>
    </row>
    <row r="2840" spans="1:2" x14ac:dyDescent="0.25">
      <c r="A2840" t="s">
        <v>115</v>
      </c>
      <c r="B2840">
        <v>42100</v>
      </c>
    </row>
    <row r="2841" spans="1:2" x14ac:dyDescent="0.25">
      <c r="A2841" t="s">
        <v>115</v>
      </c>
      <c r="B2841">
        <v>42100</v>
      </c>
    </row>
    <row r="2842" spans="1:2" x14ac:dyDescent="0.25">
      <c r="A2842" t="s">
        <v>115</v>
      </c>
      <c r="B2842">
        <v>42100</v>
      </c>
    </row>
    <row r="2843" spans="1:2" x14ac:dyDescent="0.25">
      <c r="A2843" t="s">
        <v>115</v>
      </c>
      <c r="B2843">
        <v>42100</v>
      </c>
    </row>
    <row r="2844" spans="1:2" x14ac:dyDescent="0.25">
      <c r="A2844" t="s">
        <v>115</v>
      </c>
      <c r="B2844">
        <v>42100</v>
      </c>
    </row>
    <row r="2845" spans="1:2" x14ac:dyDescent="0.25">
      <c r="A2845" t="s">
        <v>115</v>
      </c>
      <c r="B2845">
        <v>42100</v>
      </c>
    </row>
    <row r="2846" spans="1:2" x14ac:dyDescent="0.25">
      <c r="A2846" t="s">
        <v>115</v>
      </c>
      <c r="B2846">
        <v>42100</v>
      </c>
    </row>
    <row r="2847" spans="1:2" x14ac:dyDescent="0.25">
      <c r="A2847" t="s">
        <v>115</v>
      </c>
      <c r="B2847">
        <v>42100</v>
      </c>
    </row>
    <row r="2848" spans="1:2" x14ac:dyDescent="0.25">
      <c r="A2848" t="s">
        <v>115</v>
      </c>
      <c r="B2848">
        <v>42100</v>
      </c>
    </row>
    <row r="2849" spans="1:2" x14ac:dyDescent="0.25">
      <c r="A2849" t="s">
        <v>334</v>
      </c>
      <c r="B2849">
        <v>81365</v>
      </c>
    </row>
    <row r="2850" spans="1:2" x14ac:dyDescent="0.25">
      <c r="A2850" t="s">
        <v>334</v>
      </c>
      <c r="B2850">
        <v>81365</v>
      </c>
    </row>
    <row r="2851" spans="1:2" x14ac:dyDescent="0.25">
      <c r="A2851" t="s">
        <v>334</v>
      </c>
      <c r="B2851">
        <v>81365</v>
      </c>
    </row>
    <row r="2852" spans="1:2" x14ac:dyDescent="0.25">
      <c r="A2852" t="s">
        <v>334</v>
      </c>
      <c r="B2852">
        <v>81365</v>
      </c>
    </row>
    <row r="2853" spans="1:2" x14ac:dyDescent="0.25">
      <c r="A2853" t="s">
        <v>334</v>
      </c>
      <c r="B2853">
        <v>81365</v>
      </c>
    </row>
    <row r="2854" spans="1:2" x14ac:dyDescent="0.25">
      <c r="A2854" t="s">
        <v>334</v>
      </c>
      <c r="B2854">
        <v>81365</v>
      </c>
    </row>
    <row r="2855" spans="1:2" x14ac:dyDescent="0.25">
      <c r="A2855" t="s">
        <v>334</v>
      </c>
      <c r="B2855">
        <v>81365</v>
      </c>
    </row>
    <row r="2856" spans="1:2" x14ac:dyDescent="0.25">
      <c r="A2856" t="s">
        <v>334</v>
      </c>
      <c r="B2856">
        <v>81365</v>
      </c>
    </row>
    <row r="2857" spans="1:2" x14ac:dyDescent="0.25">
      <c r="A2857" t="s">
        <v>334</v>
      </c>
      <c r="B2857">
        <v>81365</v>
      </c>
    </row>
    <row r="2858" spans="1:2" x14ac:dyDescent="0.25">
      <c r="A2858" t="s">
        <v>334</v>
      </c>
      <c r="B2858">
        <v>81365</v>
      </c>
    </row>
    <row r="2859" spans="1:2" x14ac:dyDescent="0.25">
      <c r="A2859" t="s">
        <v>334</v>
      </c>
      <c r="B2859">
        <v>81365</v>
      </c>
    </row>
    <row r="2860" spans="1:2" x14ac:dyDescent="0.25">
      <c r="A2860" t="s">
        <v>334</v>
      </c>
      <c r="B2860">
        <v>81365</v>
      </c>
    </row>
    <row r="2861" spans="1:2" x14ac:dyDescent="0.25">
      <c r="A2861" t="s">
        <v>334</v>
      </c>
      <c r="B2861">
        <v>81365</v>
      </c>
    </row>
    <row r="2862" spans="1:2" x14ac:dyDescent="0.25">
      <c r="A2862" t="s">
        <v>334</v>
      </c>
      <c r="B2862">
        <v>81365</v>
      </c>
    </row>
    <row r="2863" spans="1:2" x14ac:dyDescent="0.25">
      <c r="A2863" t="s">
        <v>334</v>
      </c>
      <c r="B2863">
        <v>81365</v>
      </c>
    </row>
    <row r="2864" spans="1:2" x14ac:dyDescent="0.25">
      <c r="A2864" t="s">
        <v>334</v>
      </c>
      <c r="B2864">
        <v>81365</v>
      </c>
    </row>
    <row r="2865" spans="1:2" x14ac:dyDescent="0.25">
      <c r="A2865" t="s">
        <v>334</v>
      </c>
      <c r="B2865">
        <v>81365</v>
      </c>
    </row>
    <row r="2866" spans="1:2" x14ac:dyDescent="0.25">
      <c r="A2866" t="s">
        <v>334</v>
      </c>
      <c r="B2866">
        <v>81365</v>
      </c>
    </row>
    <row r="2867" spans="1:2" x14ac:dyDescent="0.25">
      <c r="A2867" t="s">
        <v>334</v>
      </c>
      <c r="B2867">
        <v>81365</v>
      </c>
    </row>
    <row r="2868" spans="1:2" x14ac:dyDescent="0.25">
      <c r="A2868" t="s">
        <v>334</v>
      </c>
      <c r="B2868">
        <v>81365</v>
      </c>
    </row>
    <row r="2869" spans="1:2" x14ac:dyDescent="0.25">
      <c r="A2869" t="s">
        <v>334</v>
      </c>
      <c r="B2869">
        <v>81365</v>
      </c>
    </row>
    <row r="2870" spans="1:2" x14ac:dyDescent="0.25">
      <c r="A2870" t="s">
        <v>334</v>
      </c>
      <c r="B2870">
        <v>81365</v>
      </c>
    </row>
    <row r="2871" spans="1:2" x14ac:dyDescent="0.25">
      <c r="A2871" t="s">
        <v>334</v>
      </c>
      <c r="B2871">
        <v>81365</v>
      </c>
    </row>
    <row r="2872" spans="1:2" x14ac:dyDescent="0.25">
      <c r="A2872" t="s">
        <v>334</v>
      </c>
      <c r="B2872">
        <v>81365</v>
      </c>
    </row>
    <row r="2873" spans="1:2" x14ac:dyDescent="0.25">
      <c r="A2873" t="s">
        <v>334</v>
      </c>
      <c r="B2873">
        <v>81365</v>
      </c>
    </row>
    <row r="2874" spans="1:2" x14ac:dyDescent="0.25">
      <c r="A2874" t="s">
        <v>334</v>
      </c>
      <c r="B2874">
        <v>81365</v>
      </c>
    </row>
    <row r="2875" spans="1:2" x14ac:dyDescent="0.25">
      <c r="A2875" t="s">
        <v>334</v>
      </c>
      <c r="B2875">
        <v>81365</v>
      </c>
    </row>
    <row r="2876" spans="1:2" x14ac:dyDescent="0.25">
      <c r="A2876" t="s">
        <v>334</v>
      </c>
      <c r="B2876">
        <v>81365</v>
      </c>
    </row>
    <row r="2877" spans="1:2" x14ac:dyDescent="0.25">
      <c r="A2877" t="s">
        <v>457</v>
      </c>
      <c r="B2877">
        <v>19738</v>
      </c>
    </row>
    <row r="2878" spans="1:2" x14ac:dyDescent="0.25">
      <c r="A2878" t="s">
        <v>1009</v>
      </c>
      <c r="B2878">
        <v>12300</v>
      </c>
    </row>
    <row r="2879" spans="1:2" x14ac:dyDescent="0.25">
      <c r="A2879" t="s">
        <v>115</v>
      </c>
      <c r="B2879">
        <v>42100</v>
      </c>
    </row>
    <row r="2880" spans="1:2" x14ac:dyDescent="0.25">
      <c r="A2880" t="s">
        <v>156</v>
      </c>
      <c r="B2880">
        <v>74322</v>
      </c>
    </row>
    <row r="2881" spans="1:2" x14ac:dyDescent="0.25">
      <c r="A2881" t="s">
        <v>791</v>
      </c>
      <c r="B2881">
        <v>4236</v>
      </c>
    </row>
    <row r="2882" spans="1:2" x14ac:dyDescent="0.25">
      <c r="A2882" t="s">
        <v>791</v>
      </c>
      <c r="B2882">
        <v>4236</v>
      </c>
    </row>
    <row r="2883" spans="1:2" x14ac:dyDescent="0.25">
      <c r="A2883" t="s">
        <v>791</v>
      </c>
      <c r="B2883">
        <v>4236</v>
      </c>
    </row>
    <row r="2884" spans="1:2" x14ac:dyDescent="0.25">
      <c r="A2884" t="s">
        <v>791</v>
      </c>
      <c r="B2884">
        <v>4236</v>
      </c>
    </row>
    <row r="2885" spans="1:2" x14ac:dyDescent="0.25">
      <c r="A2885" t="s">
        <v>791</v>
      </c>
      <c r="B2885">
        <v>4236</v>
      </c>
    </row>
    <row r="2886" spans="1:2" x14ac:dyDescent="0.25">
      <c r="A2886" t="s">
        <v>791</v>
      </c>
      <c r="B2886">
        <v>4236</v>
      </c>
    </row>
    <row r="2887" spans="1:2" x14ac:dyDescent="0.25">
      <c r="A2887" t="s">
        <v>791</v>
      </c>
      <c r="B2887">
        <v>4236</v>
      </c>
    </row>
    <row r="2888" spans="1:2" x14ac:dyDescent="0.25">
      <c r="A2888" t="s">
        <v>791</v>
      </c>
      <c r="B2888">
        <v>4236</v>
      </c>
    </row>
    <row r="2889" spans="1:2" x14ac:dyDescent="0.25">
      <c r="A2889" t="s">
        <v>791</v>
      </c>
      <c r="B2889">
        <v>4236</v>
      </c>
    </row>
    <row r="2890" spans="1:2" x14ac:dyDescent="0.25">
      <c r="A2890" t="s">
        <v>791</v>
      </c>
      <c r="B2890">
        <v>4236</v>
      </c>
    </row>
    <row r="2891" spans="1:2" x14ac:dyDescent="0.25">
      <c r="A2891" t="s">
        <v>791</v>
      </c>
      <c r="B2891">
        <v>4236</v>
      </c>
    </row>
    <row r="2892" spans="1:2" x14ac:dyDescent="0.25">
      <c r="A2892" t="s">
        <v>791</v>
      </c>
      <c r="B2892">
        <v>4236</v>
      </c>
    </row>
    <row r="2893" spans="1:2" x14ac:dyDescent="0.25">
      <c r="A2893" t="s">
        <v>791</v>
      </c>
      <c r="B2893">
        <v>4236</v>
      </c>
    </row>
    <row r="2894" spans="1:2" x14ac:dyDescent="0.25">
      <c r="A2894" t="s">
        <v>791</v>
      </c>
      <c r="B2894">
        <v>4236</v>
      </c>
    </row>
    <row r="2895" spans="1:2" x14ac:dyDescent="0.25">
      <c r="A2895" t="s">
        <v>791</v>
      </c>
      <c r="B2895">
        <v>4236</v>
      </c>
    </row>
    <row r="2896" spans="1:2" x14ac:dyDescent="0.25">
      <c r="A2896" t="s">
        <v>791</v>
      </c>
      <c r="B2896">
        <v>4236</v>
      </c>
    </row>
    <row r="2897" spans="1:2" x14ac:dyDescent="0.25">
      <c r="A2897" t="s">
        <v>791</v>
      </c>
      <c r="B2897">
        <v>4236</v>
      </c>
    </row>
    <row r="2898" spans="1:2" x14ac:dyDescent="0.25">
      <c r="A2898" t="s">
        <v>791</v>
      </c>
      <c r="B2898">
        <v>4236</v>
      </c>
    </row>
    <row r="2899" spans="1:2" x14ac:dyDescent="0.25">
      <c r="A2899" t="s">
        <v>791</v>
      </c>
      <c r="B2899">
        <v>4236</v>
      </c>
    </row>
    <row r="2900" spans="1:2" x14ac:dyDescent="0.25">
      <c r="A2900" t="s">
        <v>791</v>
      </c>
      <c r="B2900">
        <v>4236</v>
      </c>
    </row>
    <row r="2901" spans="1:2" x14ac:dyDescent="0.25">
      <c r="A2901" t="s">
        <v>791</v>
      </c>
      <c r="B2901">
        <v>4236</v>
      </c>
    </row>
    <row r="2902" spans="1:2" x14ac:dyDescent="0.25">
      <c r="A2902" t="s">
        <v>791</v>
      </c>
      <c r="B2902">
        <v>4236</v>
      </c>
    </row>
    <row r="2903" spans="1:2" x14ac:dyDescent="0.25">
      <c r="A2903" t="s">
        <v>791</v>
      </c>
      <c r="B2903">
        <v>4236</v>
      </c>
    </row>
    <row r="2904" spans="1:2" x14ac:dyDescent="0.25">
      <c r="A2904" t="s">
        <v>791</v>
      </c>
      <c r="B2904">
        <v>4236</v>
      </c>
    </row>
    <row r="2905" spans="1:2" x14ac:dyDescent="0.25">
      <c r="A2905" t="s">
        <v>791</v>
      </c>
      <c r="B2905">
        <v>4236</v>
      </c>
    </row>
    <row r="2906" spans="1:2" x14ac:dyDescent="0.25">
      <c r="A2906" t="s">
        <v>791</v>
      </c>
      <c r="B2906">
        <v>4236</v>
      </c>
    </row>
    <row r="2907" spans="1:2" x14ac:dyDescent="0.25">
      <c r="A2907" t="s">
        <v>791</v>
      </c>
      <c r="B2907">
        <v>4236</v>
      </c>
    </row>
    <row r="2908" spans="1:2" x14ac:dyDescent="0.25">
      <c r="A2908" t="s">
        <v>791</v>
      </c>
      <c r="B2908">
        <v>4236</v>
      </c>
    </row>
    <row r="2909" spans="1:2" x14ac:dyDescent="0.25">
      <c r="A2909" t="s">
        <v>791</v>
      </c>
      <c r="B2909">
        <v>4236</v>
      </c>
    </row>
    <row r="2910" spans="1:2" x14ac:dyDescent="0.25">
      <c r="A2910" t="s">
        <v>791</v>
      </c>
      <c r="B2910">
        <v>4236</v>
      </c>
    </row>
    <row r="2911" spans="1:2" x14ac:dyDescent="0.25">
      <c r="A2911" t="s">
        <v>791</v>
      </c>
      <c r="B2911">
        <v>4236</v>
      </c>
    </row>
    <row r="2912" spans="1:2" x14ac:dyDescent="0.25">
      <c r="A2912" t="s">
        <v>791</v>
      </c>
      <c r="B2912">
        <v>4236</v>
      </c>
    </row>
    <row r="2913" spans="1:2" x14ac:dyDescent="0.25">
      <c r="A2913" t="s">
        <v>791</v>
      </c>
      <c r="B2913">
        <v>2812</v>
      </c>
    </row>
    <row r="2914" spans="1:2" x14ac:dyDescent="0.25">
      <c r="A2914" t="s">
        <v>791</v>
      </c>
      <c r="B2914">
        <v>2812</v>
      </c>
    </row>
    <row r="2915" spans="1:2" x14ac:dyDescent="0.25">
      <c r="A2915" t="s">
        <v>791</v>
      </c>
      <c r="B2915">
        <v>2812</v>
      </c>
    </row>
    <row r="2916" spans="1:2" x14ac:dyDescent="0.25">
      <c r="A2916" t="s">
        <v>791</v>
      </c>
      <c r="B2916">
        <v>2812</v>
      </c>
    </row>
    <row r="2917" spans="1:2" x14ac:dyDescent="0.25">
      <c r="A2917" t="s">
        <v>791</v>
      </c>
      <c r="B2917">
        <v>2812</v>
      </c>
    </row>
    <row r="2918" spans="1:2" x14ac:dyDescent="0.25">
      <c r="A2918" t="s">
        <v>791</v>
      </c>
      <c r="B2918">
        <v>2812</v>
      </c>
    </row>
    <row r="2919" spans="1:2" x14ac:dyDescent="0.25">
      <c r="A2919" t="s">
        <v>791</v>
      </c>
      <c r="B2919">
        <v>2812</v>
      </c>
    </row>
    <row r="2920" spans="1:2" x14ac:dyDescent="0.25">
      <c r="A2920" t="s">
        <v>791</v>
      </c>
      <c r="B2920">
        <v>2812</v>
      </c>
    </row>
    <row r="2921" spans="1:2" x14ac:dyDescent="0.25">
      <c r="A2921" t="s">
        <v>791</v>
      </c>
      <c r="B2921">
        <v>2812</v>
      </c>
    </row>
    <row r="2922" spans="1:2" x14ac:dyDescent="0.25">
      <c r="A2922" t="s">
        <v>791</v>
      </c>
      <c r="B2922">
        <v>2812</v>
      </c>
    </row>
    <row r="2923" spans="1:2" x14ac:dyDescent="0.25">
      <c r="A2923" t="s">
        <v>791</v>
      </c>
      <c r="B2923">
        <v>2812</v>
      </c>
    </row>
    <row r="2924" spans="1:2" x14ac:dyDescent="0.25">
      <c r="A2924" t="s">
        <v>791</v>
      </c>
      <c r="B2924">
        <v>2812</v>
      </c>
    </row>
    <row r="2925" spans="1:2" x14ac:dyDescent="0.25">
      <c r="A2925" t="s">
        <v>791</v>
      </c>
      <c r="B2925">
        <v>2812</v>
      </c>
    </row>
    <row r="2926" spans="1:2" x14ac:dyDescent="0.25">
      <c r="A2926" t="s">
        <v>791</v>
      </c>
      <c r="B2926">
        <v>2812</v>
      </c>
    </row>
    <row r="2927" spans="1:2" x14ac:dyDescent="0.25">
      <c r="A2927" t="s">
        <v>791</v>
      </c>
      <c r="B2927">
        <v>2812</v>
      </c>
    </row>
    <row r="2928" spans="1:2" x14ac:dyDescent="0.25">
      <c r="A2928" t="s">
        <v>791</v>
      </c>
      <c r="B2928">
        <v>2812</v>
      </c>
    </row>
    <row r="2929" spans="1:2" x14ac:dyDescent="0.25">
      <c r="A2929" t="s">
        <v>791</v>
      </c>
      <c r="B2929">
        <v>2812</v>
      </c>
    </row>
    <row r="2930" spans="1:2" x14ac:dyDescent="0.25">
      <c r="A2930" t="s">
        <v>791</v>
      </c>
      <c r="B2930">
        <v>2812</v>
      </c>
    </row>
    <row r="2931" spans="1:2" x14ac:dyDescent="0.25">
      <c r="A2931" t="s">
        <v>791</v>
      </c>
      <c r="B2931">
        <v>2812</v>
      </c>
    </row>
    <row r="2932" spans="1:2" x14ac:dyDescent="0.25">
      <c r="A2932" t="s">
        <v>791</v>
      </c>
      <c r="B2932">
        <v>2812</v>
      </c>
    </row>
    <row r="2933" spans="1:2" x14ac:dyDescent="0.25">
      <c r="A2933" t="s">
        <v>791</v>
      </c>
      <c r="B2933">
        <v>2812</v>
      </c>
    </row>
    <row r="2934" spans="1:2" x14ac:dyDescent="0.25">
      <c r="A2934" t="s">
        <v>791</v>
      </c>
      <c r="B2934">
        <v>2812</v>
      </c>
    </row>
    <row r="2935" spans="1:2" x14ac:dyDescent="0.25">
      <c r="A2935" t="s">
        <v>791</v>
      </c>
      <c r="B2935">
        <v>2812</v>
      </c>
    </row>
    <row r="2936" spans="1:2" x14ac:dyDescent="0.25">
      <c r="A2936" t="s">
        <v>791</v>
      </c>
      <c r="B2936">
        <v>2812</v>
      </c>
    </row>
    <row r="2937" spans="1:2" x14ac:dyDescent="0.25">
      <c r="A2937" t="s">
        <v>791</v>
      </c>
      <c r="B2937">
        <v>2812</v>
      </c>
    </row>
    <row r="2938" spans="1:2" x14ac:dyDescent="0.25">
      <c r="A2938" t="s">
        <v>791</v>
      </c>
      <c r="B2938">
        <v>2812</v>
      </c>
    </row>
    <row r="2939" spans="1:2" x14ac:dyDescent="0.25">
      <c r="A2939" t="s">
        <v>791</v>
      </c>
      <c r="B2939">
        <v>2812</v>
      </c>
    </row>
    <row r="2940" spans="1:2" x14ac:dyDescent="0.25">
      <c r="A2940" t="s">
        <v>791</v>
      </c>
      <c r="B2940">
        <v>2812</v>
      </c>
    </row>
    <row r="2941" spans="1:2" x14ac:dyDescent="0.25">
      <c r="A2941" t="s">
        <v>791</v>
      </c>
      <c r="B2941">
        <v>2812</v>
      </c>
    </row>
    <row r="2942" spans="1:2" x14ac:dyDescent="0.25">
      <c r="A2942" t="s">
        <v>791</v>
      </c>
      <c r="B2942">
        <v>2812</v>
      </c>
    </row>
    <row r="2943" spans="1:2" x14ac:dyDescent="0.25">
      <c r="A2943" t="s">
        <v>791</v>
      </c>
      <c r="B2943">
        <v>2812</v>
      </c>
    </row>
    <row r="2944" spans="1:2" x14ac:dyDescent="0.25">
      <c r="A2944" t="s">
        <v>791</v>
      </c>
      <c r="B2944">
        <v>2812</v>
      </c>
    </row>
    <row r="2945" spans="1:2" x14ac:dyDescent="0.25">
      <c r="A2945" t="s">
        <v>1444</v>
      </c>
      <c r="B2945">
        <v>3468</v>
      </c>
    </row>
    <row r="2946" spans="1:2" x14ac:dyDescent="0.25">
      <c r="A2946" t="s">
        <v>1444</v>
      </c>
      <c r="B2946">
        <v>3468</v>
      </c>
    </row>
    <row r="2947" spans="1:2" x14ac:dyDescent="0.25">
      <c r="A2947" t="s">
        <v>1444</v>
      </c>
      <c r="B2947">
        <v>3468</v>
      </c>
    </row>
    <row r="2948" spans="1:2" x14ac:dyDescent="0.25">
      <c r="A2948" t="s">
        <v>1444</v>
      </c>
      <c r="B2948">
        <v>3468</v>
      </c>
    </row>
    <row r="2949" spans="1:2" x14ac:dyDescent="0.25">
      <c r="A2949" t="s">
        <v>1444</v>
      </c>
      <c r="B2949">
        <v>3468</v>
      </c>
    </row>
    <row r="2950" spans="1:2" x14ac:dyDescent="0.25">
      <c r="A2950" t="s">
        <v>115</v>
      </c>
      <c r="B2950">
        <v>41500</v>
      </c>
    </row>
    <row r="2951" spans="1:2" x14ac:dyDescent="0.25">
      <c r="A2951" t="s">
        <v>1452</v>
      </c>
      <c r="B2951">
        <v>34494</v>
      </c>
    </row>
    <row r="2952" spans="1:2" x14ac:dyDescent="0.25">
      <c r="A2952" t="s">
        <v>1452</v>
      </c>
      <c r="B2952">
        <v>34494</v>
      </c>
    </row>
    <row r="2953" spans="1:2" x14ac:dyDescent="0.25">
      <c r="A2953" t="s">
        <v>1452</v>
      </c>
      <c r="B2953">
        <v>34494</v>
      </c>
    </row>
    <row r="2954" spans="1:2" x14ac:dyDescent="0.25">
      <c r="A2954" t="s">
        <v>1452</v>
      </c>
      <c r="B2954">
        <v>34494</v>
      </c>
    </row>
    <row r="2955" spans="1:2" x14ac:dyDescent="0.25">
      <c r="A2955" t="s">
        <v>1452</v>
      </c>
      <c r="B2955">
        <v>34494</v>
      </c>
    </row>
    <row r="2956" spans="1:2" x14ac:dyDescent="0.25">
      <c r="A2956" t="s">
        <v>1452</v>
      </c>
      <c r="B2956">
        <v>34494</v>
      </c>
    </row>
    <row r="2957" spans="1:2" x14ac:dyDescent="0.25">
      <c r="A2957" t="s">
        <v>1452</v>
      </c>
      <c r="B2957">
        <v>34494</v>
      </c>
    </row>
    <row r="2958" spans="1:2" x14ac:dyDescent="0.25">
      <c r="A2958" t="s">
        <v>1452</v>
      </c>
      <c r="B2958">
        <v>34494</v>
      </c>
    </row>
    <row r="2959" spans="1:2" x14ac:dyDescent="0.25">
      <c r="A2959" t="s">
        <v>1452</v>
      </c>
      <c r="B2959">
        <v>34494</v>
      </c>
    </row>
    <row r="2960" spans="1:2" x14ac:dyDescent="0.25">
      <c r="A2960" t="s">
        <v>1452</v>
      </c>
      <c r="B2960">
        <v>34494</v>
      </c>
    </row>
    <row r="2961" spans="1:2" x14ac:dyDescent="0.25">
      <c r="A2961" t="s">
        <v>1460</v>
      </c>
      <c r="B2961">
        <v>38434</v>
      </c>
    </row>
    <row r="2962" spans="1:2" x14ac:dyDescent="0.25">
      <c r="A2962" t="s">
        <v>1460</v>
      </c>
      <c r="B2962">
        <v>38434</v>
      </c>
    </row>
    <row r="2963" spans="1:2" x14ac:dyDescent="0.25">
      <c r="A2963" t="s">
        <v>1460</v>
      </c>
      <c r="B2963">
        <v>38434</v>
      </c>
    </row>
    <row r="2964" spans="1:2" x14ac:dyDescent="0.25">
      <c r="A2964" t="s">
        <v>1460</v>
      </c>
      <c r="B2964">
        <v>38434</v>
      </c>
    </row>
    <row r="2965" spans="1:2" x14ac:dyDescent="0.25">
      <c r="A2965" t="s">
        <v>1460</v>
      </c>
      <c r="B2965">
        <v>38434</v>
      </c>
    </row>
    <row r="2966" spans="1:2" x14ac:dyDescent="0.25">
      <c r="A2966" t="s">
        <v>1460</v>
      </c>
      <c r="B2966">
        <v>38434</v>
      </c>
    </row>
    <row r="2967" spans="1:2" x14ac:dyDescent="0.25">
      <c r="A2967" t="s">
        <v>1460</v>
      </c>
      <c r="B2967">
        <v>38434</v>
      </c>
    </row>
    <row r="2968" spans="1:2" x14ac:dyDescent="0.25">
      <c r="A2968" t="s">
        <v>1460</v>
      </c>
      <c r="B2968">
        <v>38434</v>
      </c>
    </row>
    <row r="2969" spans="1:2" x14ac:dyDescent="0.25">
      <c r="A2969" t="s">
        <v>1460</v>
      </c>
      <c r="B2969">
        <v>38434</v>
      </c>
    </row>
    <row r="2970" spans="1:2" x14ac:dyDescent="0.25">
      <c r="A2970" t="s">
        <v>1460</v>
      </c>
      <c r="B2970">
        <v>38434</v>
      </c>
    </row>
    <row r="2971" spans="1:2" x14ac:dyDescent="0.25">
      <c r="A2971" t="s">
        <v>1460</v>
      </c>
      <c r="B2971">
        <v>38434</v>
      </c>
    </row>
    <row r="2972" spans="1:2" x14ac:dyDescent="0.25">
      <c r="A2972" t="s">
        <v>1460</v>
      </c>
      <c r="B2972">
        <v>38434</v>
      </c>
    </row>
    <row r="2973" spans="1:2" x14ac:dyDescent="0.25">
      <c r="A2973" t="s">
        <v>1460</v>
      </c>
      <c r="B2973">
        <v>38434</v>
      </c>
    </row>
    <row r="2974" spans="1:2" x14ac:dyDescent="0.25">
      <c r="A2974" t="s">
        <v>1460</v>
      </c>
      <c r="B2974">
        <v>38434</v>
      </c>
    </row>
    <row r="2975" spans="1:2" x14ac:dyDescent="0.25">
      <c r="A2975" t="s">
        <v>587</v>
      </c>
      <c r="B2975">
        <v>54022</v>
      </c>
    </row>
    <row r="2976" spans="1:2" x14ac:dyDescent="0.25">
      <c r="A2976" t="s">
        <v>587</v>
      </c>
      <c r="B2976">
        <v>54022</v>
      </c>
    </row>
    <row r="2977" spans="1:2" x14ac:dyDescent="0.25">
      <c r="A2977" t="s">
        <v>587</v>
      </c>
      <c r="B2977">
        <v>54022</v>
      </c>
    </row>
    <row r="2978" spans="1:2" x14ac:dyDescent="0.25">
      <c r="A2978" t="s">
        <v>587</v>
      </c>
      <c r="B2978">
        <v>54022</v>
      </c>
    </row>
    <row r="2979" spans="1:2" x14ac:dyDescent="0.25">
      <c r="A2979" t="s">
        <v>587</v>
      </c>
      <c r="B2979">
        <v>54022</v>
      </c>
    </row>
    <row r="2980" spans="1:2" x14ac:dyDescent="0.25">
      <c r="A2980" t="s">
        <v>587</v>
      </c>
      <c r="B2980">
        <v>54022</v>
      </c>
    </row>
    <row r="2981" spans="1:2" x14ac:dyDescent="0.25">
      <c r="A2981" t="s">
        <v>587</v>
      </c>
      <c r="B2981">
        <v>54022</v>
      </c>
    </row>
    <row r="2982" spans="1:2" x14ac:dyDescent="0.25">
      <c r="A2982" t="s">
        <v>587</v>
      </c>
      <c r="B2982">
        <v>54022</v>
      </c>
    </row>
    <row r="2983" spans="1:2" x14ac:dyDescent="0.25">
      <c r="A2983" t="s">
        <v>587</v>
      </c>
      <c r="B2983">
        <v>54022</v>
      </c>
    </row>
    <row r="2984" spans="1:2" x14ac:dyDescent="0.25">
      <c r="A2984" t="s">
        <v>587</v>
      </c>
      <c r="B2984">
        <v>54022</v>
      </c>
    </row>
    <row r="2985" spans="1:2" x14ac:dyDescent="0.25">
      <c r="A2985" t="s">
        <v>587</v>
      </c>
      <c r="B2985">
        <v>54022</v>
      </c>
    </row>
    <row r="2986" spans="1:2" x14ac:dyDescent="0.25">
      <c r="A2986" t="s">
        <v>587</v>
      </c>
      <c r="B2986">
        <v>54022</v>
      </c>
    </row>
    <row r="2987" spans="1:2" x14ac:dyDescent="0.25">
      <c r="A2987" t="s">
        <v>1471</v>
      </c>
      <c r="B2987">
        <v>6978</v>
      </c>
    </row>
    <row r="2988" spans="1:2" x14ac:dyDescent="0.25">
      <c r="A2988" t="s">
        <v>1471</v>
      </c>
      <c r="B2988">
        <v>6978</v>
      </c>
    </row>
    <row r="2989" spans="1:2" x14ac:dyDescent="0.25">
      <c r="A2989" t="s">
        <v>1471</v>
      </c>
      <c r="B2989">
        <v>6978</v>
      </c>
    </row>
    <row r="2990" spans="1:2" x14ac:dyDescent="0.25">
      <c r="A2990" t="s">
        <v>1471</v>
      </c>
      <c r="B2990">
        <v>6978</v>
      </c>
    </row>
    <row r="2991" spans="1:2" x14ac:dyDescent="0.25">
      <c r="A2991" t="s">
        <v>1471</v>
      </c>
      <c r="B2991">
        <v>6978</v>
      </c>
    </row>
    <row r="2992" spans="1:2" x14ac:dyDescent="0.25">
      <c r="A2992" t="s">
        <v>1471</v>
      </c>
      <c r="B2992">
        <v>6978</v>
      </c>
    </row>
    <row r="2993" spans="1:2" x14ac:dyDescent="0.25">
      <c r="A2993" t="s">
        <v>1471</v>
      </c>
      <c r="B2993">
        <v>6978</v>
      </c>
    </row>
    <row r="2994" spans="1:2" x14ac:dyDescent="0.25">
      <c r="A2994" t="s">
        <v>1471</v>
      </c>
      <c r="B2994">
        <v>6978</v>
      </c>
    </row>
    <row r="2995" spans="1:2" x14ac:dyDescent="0.25">
      <c r="A2995" t="s">
        <v>1471</v>
      </c>
      <c r="B2995">
        <v>6978</v>
      </c>
    </row>
    <row r="2996" spans="1:2" x14ac:dyDescent="0.25">
      <c r="A2996" t="s">
        <v>1471</v>
      </c>
      <c r="B2996">
        <v>6978</v>
      </c>
    </row>
    <row r="2997" spans="1:2" x14ac:dyDescent="0.25">
      <c r="A2997" t="s">
        <v>1471</v>
      </c>
      <c r="B2997">
        <v>6978</v>
      </c>
    </row>
    <row r="2998" spans="1:2" x14ac:dyDescent="0.25">
      <c r="A2998" t="s">
        <v>1471</v>
      </c>
      <c r="B2998">
        <v>6978</v>
      </c>
    </row>
    <row r="2999" spans="1:2" x14ac:dyDescent="0.25">
      <c r="A2999" t="s">
        <v>1471</v>
      </c>
      <c r="B2999">
        <v>6978</v>
      </c>
    </row>
    <row r="3000" spans="1:2" x14ac:dyDescent="0.25">
      <c r="A3000" t="s">
        <v>1471</v>
      </c>
      <c r="B3000">
        <v>6978</v>
      </c>
    </row>
    <row r="3001" spans="1:2" x14ac:dyDescent="0.25">
      <c r="A3001" t="s">
        <v>1471</v>
      </c>
      <c r="B3001">
        <v>6978</v>
      </c>
    </row>
    <row r="3002" spans="1:2" x14ac:dyDescent="0.25">
      <c r="A3002" t="s">
        <v>1471</v>
      </c>
      <c r="B3002">
        <v>6978</v>
      </c>
    </row>
    <row r="3003" spans="1:2" x14ac:dyDescent="0.25">
      <c r="A3003" t="s">
        <v>1475</v>
      </c>
      <c r="B3003">
        <v>40629</v>
      </c>
    </row>
    <row r="3004" spans="1:2" x14ac:dyDescent="0.25">
      <c r="A3004" t="s">
        <v>1475</v>
      </c>
      <c r="B3004">
        <v>40629</v>
      </c>
    </row>
    <row r="3005" spans="1:2" x14ac:dyDescent="0.25">
      <c r="A3005" t="s">
        <v>1475</v>
      </c>
      <c r="B3005">
        <v>40629</v>
      </c>
    </row>
    <row r="3006" spans="1:2" x14ac:dyDescent="0.25">
      <c r="A3006" t="s">
        <v>1475</v>
      </c>
      <c r="B3006">
        <v>40629</v>
      </c>
    </row>
    <row r="3007" spans="1:2" x14ac:dyDescent="0.25">
      <c r="A3007" t="s">
        <v>1475</v>
      </c>
      <c r="B3007">
        <v>40629</v>
      </c>
    </row>
    <row r="3008" spans="1:2" x14ac:dyDescent="0.25">
      <c r="A3008" t="s">
        <v>1475</v>
      </c>
      <c r="B3008">
        <v>40629</v>
      </c>
    </row>
    <row r="3009" spans="1:2" x14ac:dyDescent="0.25">
      <c r="A3009" t="s">
        <v>1475</v>
      </c>
      <c r="B3009">
        <v>40629</v>
      </c>
    </row>
    <row r="3010" spans="1:2" x14ac:dyDescent="0.25">
      <c r="A3010" t="s">
        <v>1475</v>
      </c>
      <c r="B3010">
        <v>40629</v>
      </c>
    </row>
    <row r="3011" spans="1:2" x14ac:dyDescent="0.25">
      <c r="A3011" t="s">
        <v>1475</v>
      </c>
      <c r="B3011">
        <v>40629</v>
      </c>
    </row>
    <row r="3012" spans="1:2" x14ac:dyDescent="0.25">
      <c r="A3012" t="s">
        <v>1475</v>
      </c>
      <c r="B3012">
        <v>40629</v>
      </c>
    </row>
    <row r="3013" spans="1:2" x14ac:dyDescent="0.25">
      <c r="A3013" t="s">
        <v>1475</v>
      </c>
      <c r="B3013">
        <v>40629</v>
      </c>
    </row>
    <row r="3014" spans="1:2" x14ac:dyDescent="0.25">
      <c r="A3014" t="s">
        <v>1475</v>
      </c>
      <c r="B3014">
        <v>40629</v>
      </c>
    </row>
    <row r="3015" spans="1:2" x14ac:dyDescent="0.25">
      <c r="A3015" t="s">
        <v>1475</v>
      </c>
      <c r="B3015">
        <v>40629</v>
      </c>
    </row>
    <row r="3016" spans="1:2" x14ac:dyDescent="0.25">
      <c r="A3016" t="s">
        <v>1475</v>
      </c>
      <c r="B3016">
        <v>40629</v>
      </c>
    </row>
    <row r="3017" spans="1:2" x14ac:dyDescent="0.25">
      <c r="A3017" t="s">
        <v>791</v>
      </c>
      <c r="B3017">
        <v>2274</v>
      </c>
    </row>
    <row r="3018" spans="1:2" x14ac:dyDescent="0.25">
      <c r="A3018" t="s">
        <v>791</v>
      </c>
      <c r="B3018">
        <v>2274</v>
      </c>
    </row>
    <row r="3019" spans="1:2" x14ac:dyDescent="0.25">
      <c r="A3019" t="s">
        <v>791</v>
      </c>
      <c r="B3019">
        <v>2274</v>
      </c>
    </row>
    <row r="3020" spans="1:2" x14ac:dyDescent="0.25">
      <c r="A3020" t="s">
        <v>791</v>
      </c>
      <c r="B3020">
        <v>2274</v>
      </c>
    </row>
    <row r="3021" spans="1:2" x14ac:dyDescent="0.25">
      <c r="A3021" t="s">
        <v>791</v>
      </c>
      <c r="B3021">
        <v>2274</v>
      </c>
    </row>
    <row r="3022" spans="1:2" x14ac:dyDescent="0.25">
      <c r="A3022" t="s">
        <v>791</v>
      </c>
      <c r="B3022">
        <v>2274</v>
      </c>
    </row>
    <row r="3023" spans="1:2" x14ac:dyDescent="0.25">
      <c r="A3023" t="s">
        <v>791</v>
      </c>
      <c r="B3023">
        <v>2274</v>
      </c>
    </row>
    <row r="3024" spans="1:2" x14ac:dyDescent="0.25">
      <c r="A3024" t="s">
        <v>791</v>
      </c>
      <c r="B3024">
        <v>2274</v>
      </c>
    </row>
    <row r="3025" spans="1:2" x14ac:dyDescent="0.25">
      <c r="A3025" t="s">
        <v>791</v>
      </c>
      <c r="B3025">
        <v>2274</v>
      </c>
    </row>
    <row r="3026" spans="1:2" x14ac:dyDescent="0.25">
      <c r="A3026" t="s">
        <v>791</v>
      </c>
      <c r="B3026">
        <v>2274</v>
      </c>
    </row>
    <row r="3027" spans="1:2" x14ac:dyDescent="0.25">
      <c r="A3027" t="s">
        <v>791</v>
      </c>
      <c r="B3027">
        <v>2274</v>
      </c>
    </row>
    <row r="3028" spans="1:2" x14ac:dyDescent="0.25">
      <c r="A3028" t="s">
        <v>791</v>
      </c>
      <c r="B3028">
        <v>2274</v>
      </c>
    </row>
    <row r="3029" spans="1:2" x14ac:dyDescent="0.25">
      <c r="A3029" t="s">
        <v>791</v>
      </c>
      <c r="B3029">
        <v>2274</v>
      </c>
    </row>
    <row r="3030" spans="1:2" x14ac:dyDescent="0.25">
      <c r="A3030" t="s">
        <v>791</v>
      </c>
      <c r="B3030">
        <v>2274</v>
      </c>
    </row>
    <row r="3031" spans="1:2" x14ac:dyDescent="0.25">
      <c r="A3031" t="s">
        <v>791</v>
      </c>
      <c r="B3031">
        <v>2274</v>
      </c>
    </row>
    <row r="3032" spans="1:2" x14ac:dyDescent="0.25">
      <c r="A3032" t="s">
        <v>791</v>
      </c>
      <c r="B3032">
        <v>2274</v>
      </c>
    </row>
    <row r="3033" spans="1:2" x14ac:dyDescent="0.25">
      <c r="A3033" t="s">
        <v>1484</v>
      </c>
      <c r="B3033">
        <v>27032</v>
      </c>
    </row>
    <row r="3034" spans="1:2" x14ac:dyDescent="0.25">
      <c r="A3034" t="s">
        <v>1484</v>
      </c>
      <c r="B3034">
        <v>27032</v>
      </c>
    </row>
    <row r="3035" spans="1:2" x14ac:dyDescent="0.25">
      <c r="A3035" t="s">
        <v>1484</v>
      </c>
      <c r="B3035">
        <v>27032</v>
      </c>
    </row>
    <row r="3036" spans="1:2" x14ac:dyDescent="0.25">
      <c r="A3036" t="s">
        <v>1484</v>
      </c>
      <c r="B3036">
        <v>27032</v>
      </c>
    </row>
    <row r="3037" spans="1:2" x14ac:dyDescent="0.25">
      <c r="A3037" t="s">
        <v>1484</v>
      </c>
      <c r="B3037">
        <v>27032</v>
      </c>
    </row>
    <row r="3038" spans="1:2" x14ac:dyDescent="0.25">
      <c r="A3038" t="s">
        <v>1484</v>
      </c>
      <c r="B3038">
        <v>27032</v>
      </c>
    </row>
    <row r="3039" spans="1:2" x14ac:dyDescent="0.25">
      <c r="A3039" t="s">
        <v>1484</v>
      </c>
      <c r="B3039">
        <v>27032</v>
      </c>
    </row>
    <row r="3040" spans="1:2" x14ac:dyDescent="0.25">
      <c r="A3040" t="s">
        <v>1484</v>
      </c>
      <c r="B3040">
        <v>27032</v>
      </c>
    </row>
    <row r="3041" spans="1:2" x14ac:dyDescent="0.25">
      <c r="A3041" t="s">
        <v>1484</v>
      </c>
      <c r="B3041">
        <v>27032</v>
      </c>
    </row>
    <row r="3042" spans="1:2" x14ac:dyDescent="0.25">
      <c r="A3042" t="s">
        <v>1484</v>
      </c>
      <c r="B3042">
        <v>27032</v>
      </c>
    </row>
    <row r="3043" spans="1:2" x14ac:dyDescent="0.25">
      <c r="A3043" t="s">
        <v>1484</v>
      </c>
      <c r="B3043">
        <v>27032</v>
      </c>
    </row>
    <row r="3044" spans="1:2" x14ac:dyDescent="0.25">
      <c r="A3044" t="s">
        <v>1484</v>
      </c>
      <c r="B3044">
        <v>27032</v>
      </c>
    </row>
    <row r="3045" spans="1:2" x14ac:dyDescent="0.25">
      <c r="A3045" t="s">
        <v>1484</v>
      </c>
      <c r="B3045">
        <v>27032</v>
      </c>
    </row>
    <row r="3046" spans="1:2" x14ac:dyDescent="0.25">
      <c r="A3046" t="s">
        <v>1484</v>
      </c>
      <c r="B3046">
        <v>27032</v>
      </c>
    </row>
    <row r="3047" spans="1:2" x14ac:dyDescent="0.25">
      <c r="A3047" t="s">
        <v>826</v>
      </c>
      <c r="B3047">
        <v>2529</v>
      </c>
    </row>
    <row r="3048" spans="1:2" x14ac:dyDescent="0.25">
      <c r="A3048" t="s">
        <v>826</v>
      </c>
      <c r="B3048">
        <v>2529</v>
      </c>
    </row>
    <row r="3049" spans="1:2" x14ac:dyDescent="0.25">
      <c r="A3049" t="s">
        <v>826</v>
      </c>
      <c r="B3049">
        <v>2529</v>
      </c>
    </row>
    <row r="3050" spans="1:2" x14ac:dyDescent="0.25">
      <c r="A3050" t="s">
        <v>826</v>
      </c>
      <c r="B3050">
        <v>2529</v>
      </c>
    </row>
    <row r="3051" spans="1:2" x14ac:dyDescent="0.25">
      <c r="A3051" t="s">
        <v>826</v>
      </c>
      <c r="B3051">
        <v>2529</v>
      </c>
    </row>
    <row r="3052" spans="1:2" x14ac:dyDescent="0.25">
      <c r="A3052" t="s">
        <v>826</v>
      </c>
      <c r="B3052">
        <v>2529</v>
      </c>
    </row>
    <row r="3053" spans="1:2" x14ac:dyDescent="0.25">
      <c r="A3053" t="s">
        <v>826</v>
      </c>
      <c r="B3053">
        <v>2529</v>
      </c>
    </row>
    <row r="3054" spans="1:2" x14ac:dyDescent="0.25">
      <c r="A3054" t="s">
        <v>826</v>
      </c>
      <c r="B3054">
        <v>2529</v>
      </c>
    </row>
    <row r="3055" spans="1:2" x14ac:dyDescent="0.25">
      <c r="A3055" t="s">
        <v>826</v>
      </c>
      <c r="B3055">
        <v>2529</v>
      </c>
    </row>
    <row r="3056" spans="1:2" x14ac:dyDescent="0.25">
      <c r="A3056" t="s">
        <v>826</v>
      </c>
      <c r="B3056">
        <v>2529</v>
      </c>
    </row>
    <row r="3057" spans="1:2" x14ac:dyDescent="0.25">
      <c r="A3057" t="s">
        <v>826</v>
      </c>
      <c r="B3057">
        <v>2529</v>
      </c>
    </row>
    <row r="3058" spans="1:2" x14ac:dyDescent="0.25">
      <c r="A3058" t="s">
        <v>826</v>
      </c>
      <c r="B3058">
        <v>2529</v>
      </c>
    </row>
    <row r="3059" spans="1:2" x14ac:dyDescent="0.25">
      <c r="A3059" t="s">
        <v>826</v>
      </c>
      <c r="B3059">
        <v>2529</v>
      </c>
    </row>
    <row r="3060" spans="1:2" x14ac:dyDescent="0.25">
      <c r="A3060" t="s">
        <v>826</v>
      </c>
      <c r="B3060">
        <v>2529</v>
      </c>
    </row>
    <row r="3061" spans="1:2" x14ac:dyDescent="0.25">
      <c r="A3061" t="s">
        <v>826</v>
      </c>
      <c r="B3061">
        <v>2529</v>
      </c>
    </row>
    <row r="3062" spans="1:2" x14ac:dyDescent="0.25">
      <c r="A3062" t="s">
        <v>826</v>
      </c>
      <c r="B3062">
        <v>2529</v>
      </c>
    </row>
    <row r="3063" spans="1:2" x14ac:dyDescent="0.25">
      <c r="A3063" t="s">
        <v>1048</v>
      </c>
      <c r="B3063">
        <v>26721</v>
      </c>
    </row>
    <row r="3064" spans="1:2" x14ac:dyDescent="0.25">
      <c r="A3064" t="s">
        <v>1048</v>
      </c>
      <c r="B3064">
        <v>26721</v>
      </c>
    </row>
    <row r="3065" spans="1:2" x14ac:dyDescent="0.25">
      <c r="A3065" t="s">
        <v>1048</v>
      </c>
      <c r="B3065">
        <v>26721</v>
      </c>
    </row>
    <row r="3066" spans="1:2" x14ac:dyDescent="0.25">
      <c r="A3066" t="s">
        <v>1048</v>
      </c>
      <c r="B3066">
        <v>26721</v>
      </c>
    </row>
    <row r="3067" spans="1:2" x14ac:dyDescent="0.25">
      <c r="A3067" t="s">
        <v>1048</v>
      </c>
      <c r="B3067">
        <v>26721</v>
      </c>
    </row>
    <row r="3068" spans="1:2" x14ac:dyDescent="0.25">
      <c r="A3068" t="s">
        <v>1048</v>
      </c>
      <c r="B3068">
        <v>26721</v>
      </c>
    </row>
    <row r="3069" spans="1:2" x14ac:dyDescent="0.25">
      <c r="A3069" t="s">
        <v>1048</v>
      </c>
      <c r="B3069">
        <v>26721</v>
      </c>
    </row>
    <row r="3070" spans="1:2" x14ac:dyDescent="0.25">
      <c r="A3070" t="s">
        <v>1048</v>
      </c>
      <c r="B3070">
        <v>26721</v>
      </c>
    </row>
    <row r="3071" spans="1:2" x14ac:dyDescent="0.25">
      <c r="A3071" t="s">
        <v>1048</v>
      </c>
      <c r="B3071">
        <v>26721</v>
      </c>
    </row>
    <row r="3072" spans="1:2" x14ac:dyDescent="0.25">
      <c r="A3072" t="s">
        <v>1048</v>
      </c>
      <c r="B3072">
        <v>26721</v>
      </c>
    </row>
    <row r="3073" spans="1:2" x14ac:dyDescent="0.25">
      <c r="A3073" t="s">
        <v>1048</v>
      </c>
      <c r="B3073">
        <v>26721</v>
      </c>
    </row>
    <row r="3074" spans="1:2" x14ac:dyDescent="0.25">
      <c r="A3074" t="s">
        <v>1048</v>
      </c>
      <c r="B3074">
        <v>26721</v>
      </c>
    </row>
    <row r="3075" spans="1:2" x14ac:dyDescent="0.25">
      <c r="A3075" t="s">
        <v>115</v>
      </c>
      <c r="B3075">
        <v>40041</v>
      </c>
    </row>
    <row r="3076" spans="1:2" x14ac:dyDescent="0.25">
      <c r="A3076" t="s">
        <v>115</v>
      </c>
      <c r="B3076">
        <v>40041</v>
      </c>
    </row>
    <row r="3077" spans="1:2" x14ac:dyDescent="0.25">
      <c r="A3077" t="s">
        <v>1500</v>
      </c>
      <c r="B3077">
        <v>10599</v>
      </c>
    </row>
    <row r="3078" spans="1:2" x14ac:dyDescent="0.25">
      <c r="A3078" t="s">
        <v>1500</v>
      </c>
      <c r="B3078">
        <v>10599</v>
      </c>
    </row>
    <row r="3079" spans="1:2" x14ac:dyDescent="0.25">
      <c r="A3079" t="s">
        <v>1500</v>
      </c>
      <c r="B3079">
        <v>10599</v>
      </c>
    </row>
    <row r="3080" spans="1:2" x14ac:dyDescent="0.25">
      <c r="A3080" t="s">
        <v>1500</v>
      </c>
      <c r="B3080">
        <v>10599</v>
      </c>
    </row>
    <row r="3081" spans="1:2" x14ac:dyDescent="0.25">
      <c r="A3081" t="s">
        <v>1500</v>
      </c>
      <c r="B3081">
        <v>10599</v>
      </c>
    </row>
    <row r="3082" spans="1:2" x14ac:dyDescent="0.25">
      <c r="A3082" t="s">
        <v>1500</v>
      </c>
      <c r="B3082">
        <v>10599</v>
      </c>
    </row>
    <row r="3083" spans="1:2" x14ac:dyDescent="0.25">
      <c r="A3083" t="s">
        <v>1500</v>
      </c>
      <c r="B3083">
        <v>10599</v>
      </c>
    </row>
    <row r="3084" spans="1:2" x14ac:dyDescent="0.25">
      <c r="A3084" t="s">
        <v>1500</v>
      </c>
      <c r="B3084">
        <v>10599</v>
      </c>
    </row>
    <row r="3085" spans="1:2" x14ac:dyDescent="0.25">
      <c r="A3085" t="s">
        <v>1500</v>
      </c>
      <c r="B3085">
        <v>10599</v>
      </c>
    </row>
    <row r="3086" spans="1:2" x14ac:dyDescent="0.25">
      <c r="A3086" t="s">
        <v>1500</v>
      </c>
      <c r="B3086">
        <v>10599</v>
      </c>
    </row>
    <row r="3087" spans="1:2" x14ac:dyDescent="0.25">
      <c r="A3087" t="s">
        <v>1500</v>
      </c>
      <c r="B3087">
        <v>10599</v>
      </c>
    </row>
    <row r="3088" spans="1:2" x14ac:dyDescent="0.25">
      <c r="A3088" t="s">
        <v>1500</v>
      </c>
      <c r="B3088">
        <v>10599</v>
      </c>
    </row>
    <row r="3089" spans="1:2" x14ac:dyDescent="0.25">
      <c r="A3089" t="s">
        <v>1500</v>
      </c>
      <c r="B3089">
        <v>10599</v>
      </c>
    </row>
    <row r="3090" spans="1:2" x14ac:dyDescent="0.25">
      <c r="A3090" t="s">
        <v>1500</v>
      </c>
      <c r="B3090">
        <v>10599</v>
      </c>
    </row>
    <row r="3091" spans="1:2" x14ac:dyDescent="0.25">
      <c r="A3091" t="s">
        <v>1500</v>
      </c>
      <c r="B3091">
        <v>10599</v>
      </c>
    </row>
    <row r="3092" spans="1:2" x14ac:dyDescent="0.25">
      <c r="A3092" t="s">
        <v>1523</v>
      </c>
      <c r="B3092">
        <v>33046.76150407573</v>
      </c>
    </row>
    <row r="3093" spans="1:2" x14ac:dyDescent="0.25">
      <c r="A3093" t="s">
        <v>1523</v>
      </c>
      <c r="B3093">
        <v>33046.76150407573</v>
      </c>
    </row>
    <row r="3094" spans="1:2" x14ac:dyDescent="0.25">
      <c r="A3094" t="s">
        <v>1523</v>
      </c>
      <c r="B3094">
        <v>33046.76150407573</v>
      </c>
    </row>
    <row r="3095" spans="1:2" x14ac:dyDescent="0.25">
      <c r="A3095" t="s">
        <v>1523</v>
      </c>
      <c r="B3095">
        <v>33046.76150407573</v>
      </c>
    </row>
    <row r="3096" spans="1:2" x14ac:dyDescent="0.25">
      <c r="A3096" t="s">
        <v>1523</v>
      </c>
      <c r="B3096">
        <v>33046.76150407573</v>
      </c>
    </row>
    <row r="3097" spans="1:2" x14ac:dyDescent="0.25">
      <c r="A3097" t="s">
        <v>1523</v>
      </c>
      <c r="B3097">
        <v>33046.76150407573</v>
      </c>
    </row>
    <row r="3098" spans="1:2" x14ac:dyDescent="0.25">
      <c r="A3098" t="s">
        <v>1523</v>
      </c>
      <c r="B3098">
        <v>33046.76150407573</v>
      </c>
    </row>
    <row r="3099" spans="1:2" x14ac:dyDescent="0.25">
      <c r="A3099" t="s">
        <v>1523</v>
      </c>
      <c r="B3099">
        <v>33046.76150407573</v>
      </c>
    </row>
    <row r="3100" spans="1:2" x14ac:dyDescent="0.25">
      <c r="A3100" t="s">
        <v>1523</v>
      </c>
      <c r="B3100">
        <v>33046.76150407573</v>
      </c>
    </row>
    <row r="3101" spans="1:2" x14ac:dyDescent="0.25">
      <c r="A3101" t="s">
        <v>1523</v>
      </c>
      <c r="B3101">
        <v>33046.76150407573</v>
      </c>
    </row>
    <row r="3102" spans="1:2" x14ac:dyDescent="0.25">
      <c r="A3102" t="s">
        <v>1523</v>
      </c>
      <c r="B3102">
        <v>33046.76150407573</v>
      </c>
    </row>
    <row r="3103" spans="1:2" x14ac:dyDescent="0.25">
      <c r="A3103" t="s">
        <v>1527</v>
      </c>
      <c r="B3103">
        <v>14937</v>
      </c>
    </row>
    <row r="3104" spans="1:2" x14ac:dyDescent="0.25">
      <c r="A3104" t="s">
        <v>1527</v>
      </c>
      <c r="B3104">
        <v>14937</v>
      </c>
    </row>
    <row r="3105" spans="1:2" x14ac:dyDescent="0.25">
      <c r="A3105" t="s">
        <v>1527</v>
      </c>
      <c r="B3105">
        <v>14937</v>
      </c>
    </row>
    <row r="3106" spans="1:2" x14ac:dyDescent="0.25">
      <c r="A3106" t="s">
        <v>1527</v>
      </c>
      <c r="B3106">
        <v>14937</v>
      </c>
    </row>
    <row r="3107" spans="1:2" x14ac:dyDescent="0.25">
      <c r="A3107" t="s">
        <v>1527</v>
      </c>
      <c r="B3107">
        <v>14937</v>
      </c>
    </row>
    <row r="3108" spans="1:2" x14ac:dyDescent="0.25">
      <c r="A3108" t="s">
        <v>1527</v>
      </c>
      <c r="B3108">
        <v>14937</v>
      </c>
    </row>
    <row r="3109" spans="1:2" x14ac:dyDescent="0.25">
      <c r="A3109" t="s">
        <v>1527</v>
      </c>
      <c r="B3109">
        <v>14937</v>
      </c>
    </row>
    <row r="3110" spans="1:2" x14ac:dyDescent="0.25">
      <c r="A3110" t="s">
        <v>1527</v>
      </c>
      <c r="B3110">
        <v>14937</v>
      </c>
    </row>
    <row r="3111" spans="1:2" x14ac:dyDescent="0.25">
      <c r="A3111" t="s">
        <v>1527</v>
      </c>
      <c r="B3111">
        <v>14937</v>
      </c>
    </row>
    <row r="3112" spans="1:2" x14ac:dyDescent="0.25">
      <c r="A3112" t="s">
        <v>1527</v>
      </c>
      <c r="B3112">
        <v>14937</v>
      </c>
    </row>
    <row r="3113" spans="1:2" x14ac:dyDescent="0.25">
      <c r="A3113" t="s">
        <v>1527</v>
      </c>
      <c r="B3113">
        <v>14937</v>
      </c>
    </row>
    <row r="3114" spans="1:2" x14ac:dyDescent="0.25">
      <c r="A3114" t="s">
        <v>1527</v>
      </c>
      <c r="B3114">
        <v>14937</v>
      </c>
    </row>
    <row r="3115" spans="1:2" x14ac:dyDescent="0.25">
      <c r="A3115" t="s">
        <v>791</v>
      </c>
      <c r="B3115">
        <v>5428</v>
      </c>
    </row>
    <row r="3116" spans="1:2" x14ac:dyDescent="0.25">
      <c r="A3116" t="s">
        <v>791</v>
      </c>
      <c r="B3116">
        <v>5428</v>
      </c>
    </row>
    <row r="3117" spans="1:2" x14ac:dyDescent="0.25">
      <c r="A3117" t="s">
        <v>791</v>
      </c>
      <c r="B3117">
        <v>5428</v>
      </c>
    </row>
    <row r="3118" spans="1:2" x14ac:dyDescent="0.25">
      <c r="A3118" t="s">
        <v>791</v>
      </c>
      <c r="B3118">
        <v>5428</v>
      </c>
    </row>
    <row r="3119" spans="1:2" x14ac:dyDescent="0.25">
      <c r="A3119" t="s">
        <v>791</v>
      </c>
      <c r="B3119">
        <v>5428</v>
      </c>
    </row>
    <row r="3120" spans="1:2" x14ac:dyDescent="0.25">
      <c r="A3120" t="s">
        <v>791</v>
      </c>
      <c r="B3120">
        <v>5428</v>
      </c>
    </row>
    <row r="3121" spans="1:2" x14ac:dyDescent="0.25">
      <c r="A3121" t="s">
        <v>791</v>
      </c>
      <c r="B3121">
        <v>5428</v>
      </c>
    </row>
    <row r="3122" spans="1:2" x14ac:dyDescent="0.25">
      <c r="A3122" t="s">
        <v>791</v>
      </c>
      <c r="B3122">
        <v>5428</v>
      </c>
    </row>
    <row r="3123" spans="1:2" x14ac:dyDescent="0.25">
      <c r="A3123" t="s">
        <v>791</v>
      </c>
      <c r="B3123">
        <v>5428</v>
      </c>
    </row>
    <row r="3124" spans="1:2" x14ac:dyDescent="0.25">
      <c r="A3124" t="s">
        <v>791</v>
      </c>
      <c r="B3124">
        <v>5428</v>
      </c>
    </row>
    <row r="3125" spans="1:2" x14ac:dyDescent="0.25">
      <c r="A3125" t="s">
        <v>791</v>
      </c>
      <c r="B3125">
        <v>5428</v>
      </c>
    </row>
    <row r="3126" spans="1:2" x14ac:dyDescent="0.25">
      <c r="A3126" t="s">
        <v>791</v>
      </c>
      <c r="B3126">
        <v>5428</v>
      </c>
    </row>
    <row r="3127" spans="1:2" x14ac:dyDescent="0.25">
      <c r="A3127" t="s">
        <v>791</v>
      </c>
      <c r="B3127">
        <v>5428</v>
      </c>
    </row>
    <row r="3128" spans="1:2" x14ac:dyDescent="0.25">
      <c r="A3128" t="s">
        <v>791</v>
      </c>
      <c r="B3128">
        <v>5428</v>
      </c>
    </row>
    <row r="3129" spans="1:2" x14ac:dyDescent="0.25">
      <c r="A3129" t="s">
        <v>791</v>
      </c>
      <c r="B3129">
        <v>5428</v>
      </c>
    </row>
    <row r="3130" spans="1:2" x14ac:dyDescent="0.25">
      <c r="A3130" t="s">
        <v>791</v>
      </c>
      <c r="B3130">
        <v>5428</v>
      </c>
    </row>
    <row r="3131" spans="1:2" x14ac:dyDescent="0.25">
      <c r="A3131" t="s">
        <v>791</v>
      </c>
      <c r="B3131">
        <v>5428</v>
      </c>
    </row>
    <row r="3132" spans="1:2" x14ac:dyDescent="0.25">
      <c r="A3132" t="s">
        <v>791</v>
      </c>
      <c r="B3132">
        <v>5428</v>
      </c>
    </row>
    <row r="3133" spans="1:2" x14ac:dyDescent="0.25">
      <c r="A3133" t="s">
        <v>791</v>
      </c>
      <c r="B3133">
        <v>5428</v>
      </c>
    </row>
    <row r="3134" spans="1:2" x14ac:dyDescent="0.25">
      <c r="A3134" t="s">
        <v>791</v>
      </c>
      <c r="B3134">
        <v>5428</v>
      </c>
    </row>
    <row r="3135" spans="1:2" x14ac:dyDescent="0.25">
      <c r="A3135" t="s">
        <v>791</v>
      </c>
      <c r="B3135">
        <v>5428</v>
      </c>
    </row>
    <row r="3136" spans="1:2" x14ac:dyDescent="0.25">
      <c r="A3136" t="s">
        <v>791</v>
      </c>
      <c r="B3136">
        <v>5428</v>
      </c>
    </row>
    <row r="3137" spans="1:2" x14ac:dyDescent="0.25">
      <c r="A3137" t="s">
        <v>791</v>
      </c>
      <c r="B3137">
        <v>5428</v>
      </c>
    </row>
    <row r="3138" spans="1:2" x14ac:dyDescent="0.25">
      <c r="A3138" t="s">
        <v>791</v>
      </c>
      <c r="B3138">
        <v>5428</v>
      </c>
    </row>
    <row r="3139" spans="1:2" x14ac:dyDescent="0.25">
      <c r="A3139" t="s">
        <v>791</v>
      </c>
      <c r="B3139">
        <v>5428</v>
      </c>
    </row>
    <row r="3140" spans="1:2" x14ac:dyDescent="0.25">
      <c r="A3140" t="s">
        <v>791</v>
      </c>
      <c r="B3140">
        <v>5428</v>
      </c>
    </row>
    <row r="3141" spans="1:2" x14ac:dyDescent="0.25">
      <c r="A3141" t="s">
        <v>791</v>
      </c>
      <c r="B3141">
        <v>5428</v>
      </c>
    </row>
    <row r="3142" spans="1:2" x14ac:dyDescent="0.25">
      <c r="A3142" t="s">
        <v>791</v>
      </c>
      <c r="B3142">
        <v>5428</v>
      </c>
    </row>
    <row r="3143" spans="1:2" x14ac:dyDescent="0.25">
      <c r="A3143" t="s">
        <v>791</v>
      </c>
      <c r="B3143">
        <v>5428</v>
      </c>
    </row>
    <row r="3144" spans="1:2" x14ac:dyDescent="0.25">
      <c r="A3144" t="s">
        <v>791</v>
      </c>
      <c r="B3144">
        <v>5428</v>
      </c>
    </row>
    <row r="3145" spans="1:2" x14ac:dyDescent="0.25">
      <c r="A3145" t="s">
        <v>791</v>
      </c>
      <c r="B3145">
        <v>5428</v>
      </c>
    </row>
    <row r="3146" spans="1:2" x14ac:dyDescent="0.25">
      <c r="A3146" t="s">
        <v>791</v>
      </c>
      <c r="B3146">
        <v>5428</v>
      </c>
    </row>
    <row r="3147" spans="1:2" x14ac:dyDescent="0.25">
      <c r="A3147" t="s">
        <v>494</v>
      </c>
      <c r="B3147">
        <v>58687</v>
      </c>
    </row>
    <row r="3148" spans="1:2" x14ac:dyDescent="0.25">
      <c r="A3148" t="s">
        <v>494</v>
      </c>
      <c r="B3148">
        <v>58687</v>
      </c>
    </row>
    <row r="3149" spans="1:2" x14ac:dyDescent="0.25">
      <c r="A3149" t="s">
        <v>494</v>
      </c>
      <c r="B3149">
        <v>58687</v>
      </c>
    </row>
    <row r="3150" spans="1:2" x14ac:dyDescent="0.25">
      <c r="A3150" t="s">
        <v>494</v>
      </c>
      <c r="B3150">
        <v>58687</v>
      </c>
    </row>
    <row r="3151" spans="1:2" x14ac:dyDescent="0.25">
      <c r="A3151" t="s">
        <v>494</v>
      </c>
      <c r="B3151">
        <v>58687</v>
      </c>
    </row>
    <row r="3152" spans="1:2" x14ac:dyDescent="0.25">
      <c r="A3152" t="s">
        <v>494</v>
      </c>
      <c r="B3152">
        <v>58687</v>
      </c>
    </row>
    <row r="3153" spans="1:2" x14ac:dyDescent="0.25">
      <c r="A3153" t="s">
        <v>494</v>
      </c>
      <c r="B3153">
        <v>58687</v>
      </c>
    </row>
    <row r="3154" spans="1:2" x14ac:dyDescent="0.25">
      <c r="A3154" t="s">
        <v>494</v>
      </c>
      <c r="B3154">
        <v>58687</v>
      </c>
    </row>
    <row r="3155" spans="1:2" x14ac:dyDescent="0.25">
      <c r="A3155" t="s">
        <v>494</v>
      </c>
      <c r="B3155">
        <v>58687</v>
      </c>
    </row>
    <row r="3156" spans="1:2" x14ac:dyDescent="0.25">
      <c r="A3156" t="s">
        <v>494</v>
      </c>
      <c r="B3156">
        <v>58687</v>
      </c>
    </row>
    <row r="3157" spans="1:2" x14ac:dyDescent="0.25">
      <c r="A3157" t="s">
        <v>494</v>
      </c>
      <c r="B3157">
        <v>58687</v>
      </c>
    </row>
    <row r="3158" spans="1:2" x14ac:dyDescent="0.25">
      <c r="A3158" t="s">
        <v>494</v>
      </c>
      <c r="B3158">
        <v>58687</v>
      </c>
    </row>
    <row r="3159" spans="1:2" x14ac:dyDescent="0.25">
      <c r="A3159" t="s">
        <v>115</v>
      </c>
      <c r="B3159">
        <v>40550</v>
      </c>
    </row>
    <row r="3160" spans="1:2" x14ac:dyDescent="0.25">
      <c r="A3160" t="s">
        <v>791</v>
      </c>
      <c r="B3160">
        <v>2453</v>
      </c>
    </row>
    <row r="3161" spans="1:2" x14ac:dyDescent="0.25">
      <c r="A3161" t="s">
        <v>791</v>
      </c>
      <c r="B3161">
        <v>2453</v>
      </c>
    </row>
    <row r="3162" spans="1:2" x14ac:dyDescent="0.25">
      <c r="A3162" t="s">
        <v>791</v>
      </c>
      <c r="B3162">
        <v>2453</v>
      </c>
    </row>
    <row r="3163" spans="1:2" x14ac:dyDescent="0.25">
      <c r="A3163" t="s">
        <v>791</v>
      </c>
      <c r="B3163">
        <v>2453</v>
      </c>
    </row>
    <row r="3164" spans="1:2" x14ac:dyDescent="0.25">
      <c r="A3164" t="s">
        <v>791</v>
      </c>
      <c r="B3164">
        <v>2453</v>
      </c>
    </row>
    <row r="3165" spans="1:2" x14ac:dyDescent="0.25">
      <c r="A3165" t="s">
        <v>791</v>
      </c>
      <c r="B3165">
        <v>2453</v>
      </c>
    </row>
    <row r="3166" spans="1:2" x14ac:dyDescent="0.25">
      <c r="A3166" t="s">
        <v>791</v>
      </c>
      <c r="B3166">
        <v>2453</v>
      </c>
    </row>
    <row r="3167" spans="1:2" x14ac:dyDescent="0.25">
      <c r="A3167" t="s">
        <v>791</v>
      </c>
      <c r="B3167">
        <v>2453</v>
      </c>
    </row>
    <row r="3168" spans="1:2" x14ac:dyDescent="0.25">
      <c r="A3168" t="s">
        <v>791</v>
      </c>
      <c r="B3168">
        <v>2453</v>
      </c>
    </row>
    <row r="3169" spans="1:2" x14ac:dyDescent="0.25">
      <c r="A3169" t="s">
        <v>791</v>
      </c>
      <c r="B3169">
        <v>2453</v>
      </c>
    </row>
    <row r="3170" spans="1:2" x14ac:dyDescent="0.25">
      <c r="A3170" t="s">
        <v>791</v>
      </c>
      <c r="B3170">
        <v>2453</v>
      </c>
    </row>
    <row r="3171" spans="1:2" x14ac:dyDescent="0.25">
      <c r="A3171" t="s">
        <v>791</v>
      </c>
      <c r="B3171">
        <v>2453</v>
      </c>
    </row>
    <row r="3172" spans="1:2" x14ac:dyDescent="0.25">
      <c r="A3172" t="s">
        <v>791</v>
      </c>
      <c r="B3172">
        <v>2453</v>
      </c>
    </row>
    <row r="3173" spans="1:2" x14ac:dyDescent="0.25">
      <c r="A3173" t="s">
        <v>791</v>
      </c>
      <c r="B3173">
        <v>2453</v>
      </c>
    </row>
    <row r="3174" spans="1:2" x14ac:dyDescent="0.25">
      <c r="A3174" t="s">
        <v>791</v>
      </c>
      <c r="B3174">
        <v>2453</v>
      </c>
    </row>
    <row r="3175" spans="1:2" x14ac:dyDescent="0.25">
      <c r="A3175" t="s">
        <v>791</v>
      </c>
      <c r="B3175">
        <v>2453</v>
      </c>
    </row>
    <row r="3176" spans="1:2" x14ac:dyDescent="0.25">
      <c r="A3176" t="s">
        <v>1336</v>
      </c>
      <c r="B3176">
        <v>53121</v>
      </c>
    </row>
    <row r="3177" spans="1:2" x14ac:dyDescent="0.25">
      <c r="A3177" t="s">
        <v>1336</v>
      </c>
      <c r="B3177">
        <v>53121</v>
      </c>
    </row>
    <row r="3178" spans="1:2" x14ac:dyDescent="0.25">
      <c r="A3178" t="s">
        <v>1336</v>
      </c>
      <c r="B3178">
        <v>53121</v>
      </c>
    </row>
    <row r="3179" spans="1:2" x14ac:dyDescent="0.25">
      <c r="A3179" t="s">
        <v>1336</v>
      </c>
      <c r="B3179">
        <v>53121</v>
      </c>
    </row>
    <row r="3180" spans="1:2" x14ac:dyDescent="0.25">
      <c r="A3180" t="s">
        <v>1336</v>
      </c>
      <c r="B3180">
        <v>53121</v>
      </c>
    </row>
    <row r="3181" spans="1:2" x14ac:dyDescent="0.25">
      <c r="A3181" t="s">
        <v>1336</v>
      </c>
      <c r="B3181">
        <v>53121</v>
      </c>
    </row>
    <row r="3182" spans="1:2" x14ac:dyDescent="0.25">
      <c r="A3182" t="s">
        <v>1336</v>
      </c>
      <c r="B3182">
        <v>53121</v>
      </c>
    </row>
    <row r="3183" spans="1:2" x14ac:dyDescent="0.25">
      <c r="A3183" t="s">
        <v>1336</v>
      </c>
      <c r="B3183">
        <v>53121</v>
      </c>
    </row>
    <row r="3184" spans="1:2" x14ac:dyDescent="0.25">
      <c r="A3184" t="s">
        <v>1336</v>
      </c>
      <c r="B3184">
        <v>53121</v>
      </c>
    </row>
    <row r="3185" spans="1:2" x14ac:dyDescent="0.25">
      <c r="A3185" t="s">
        <v>1336</v>
      </c>
      <c r="B3185">
        <v>53121</v>
      </c>
    </row>
    <row r="3186" spans="1:2" x14ac:dyDescent="0.25">
      <c r="A3186" t="s">
        <v>1336</v>
      </c>
      <c r="B3186">
        <v>53121</v>
      </c>
    </row>
    <row r="3187" spans="1:2" x14ac:dyDescent="0.25">
      <c r="A3187" t="s">
        <v>1336</v>
      </c>
      <c r="B3187">
        <v>53121</v>
      </c>
    </row>
    <row r="3188" spans="1:2" x14ac:dyDescent="0.25">
      <c r="A3188" t="s">
        <v>1336</v>
      </c>
      <c r="B3188">
        <v>53121</v>
      </c>
    </row>
    <row r="3189" spans="1:2" x14ac:dyDescent="0.25">
      <c r="A3189" t="s">
        <v>1336</v>
      </c>
      <c r="B3189">
        <v>53121</v>
      </c>
    </row>
    <row r="3190" spans="1:2" x14ac:dyDescent="0.25">
      <c r="A3190" t="s">
        <v>1336</v>
      </c>
      <c r="B3190">
        <v>53121</v>
      </c>
    </row>
    <row r="3191" spans="1:2" x14ac:dyDescent="0.25">
      <c r="A3191" t="s">
        <v>334</v>
      </c>
      <c r="B3191">
        <v>81365</v>
      </c>
    </row>
    <row r="3192" spans="1:2" x14ac:dyDescent="0.25">
      <c r="A3192" t="s">
        <v>281</v>
      </c>
      <c r="B3192">
        <v>51500</v>
      </c>
    </row>
    <row r="3193" spans="1:2" x14ac:dyDescent="0.25">
      <c r="A3193" t="s">
        <v>115</v>
      </c>
      <c r="B3193">
        <v>41447</v>
      </c>
    </row>
    <row r="3194" spans="1:2" x14ac:dyDescent="0.25">
      <c r="A3194" t="s">
        <v>115</v>
      </c>
      <c r="B3194">
        <v>41447</v>
      </c>
    </row>
    <row r="3195" spans="1:2" x14ac:dyDescent="0.25">
      <c r="A3195" t="s">
        <v>472</v>
      </c>
      <c r="B3195">
        <v>30210</v>
      </c>
    </row>
    <row r="3196" spans="1:2" x14ac:dyDescent="0.25">
      <c r="A3196" t="s">
        <v>1560</v>
      </c>
      <c r="B3196">
        <v>20975</v>
      </c>
    </row>
    <row r="3197" spans="1:2" x14ac:dyDescent="0.25">
      <c r="A3197" t="s">
        <v>1560</v>
      </c>
      <c r="B3197">
        <v>20975</v>
      </c>
    </row>
    <row r="3198" spans="1:2" x14ac:dyDescent="0.25">
      <c r="A3198" t="s">
        <v>1560</v>
      </c>
      <c r="B3198">
        <v>20975</v>
      </c>
    </row>
    <row r="3199" spans="1:2" x14ac:dyDescent="0.25">
      <c r="A3199" t="s">
        <v>1560</v>
      </c>
      <c r="B3199">
        <v>20975</v>
      </c>
    </row>
    <row r="3200" spans="1:2" x14ac:dyDescent="0.25">
      <c r="A3200" t="s">
        <v>1560</v>
      </c>
      <c r="B3200">
        <v>20975</v>
      </c>
    </row>
    <row r="3201" spans="1:2" x14ac:dyDescent="0.25">
      <c r="A3201" t="s">
        <v>1560</v>
      </c>
      <c r="B3201">
        <v>20975</v>
      </c>
    </row>
    <row r="3202" spans="1:2" x14ac:dyDescent="0.25">
      <c r="A3202" t="s">
        <v>1560</v>
      </c>
      <c r="B3202">
        <v>20975</v>
      </c>
    </row>
    <row r="3203" spans="1:2" x14ac:dyDescent="0.25">
      <c r="A3203" t="s">
        <v>1560</v>
      </c>
      <c r="B3203">
        <v>20975</v>
      </c>
    </row>
    <row r="3204" spans="1:2" x14ac:dyDescent="0.25">
      <c r="A3204" t="s">
        <v>1560</v>
      </c>
      <c r="B3204">
        <v>20975</v>
      </c>
    </row>
    <row r="3205" spans="1:2" x14ac:dyDescent="0.25">
      <c r="A3205" t="s">
        <v>1560</v>
      </c>
      <c r="B3205">
        <v>20975</v>
      </c>
    </row>
    <row r="3206" spans="1:2" x14ac:dyDescent="0.25">
      <c r="A3206" t="s">
        <v>1560</v>
      </c>
      <c r="B3206">
        <v>20975</v>
      </c>
    </row>
    <row r="3207" spans="1:2" x14ac:dyDescent="0.25">
      <c r="A3207" t="s">
        <v>1560</v>
      </c>
      <c r="B3207">
        <v>20975</v>
      </c>
    </row>
    <row r="3208" spans="1:2" x14ac:dyDescent="0.25">
      <c r="A3208" t="s">
        <v>1560</v>
      </c>
      <c r="B3208">
        <v>20975</v>
      </c>
    </row>
    <row r="3209" spans="1:2" x14ac:dyDescent="0.25">
      <c r="A3209" t="s">
        <v>1560</v>
      </c>
      <c r="B3209">
        <v>20975</v>
      </c>
    </row>
    <row r="3210" spans="1:2" x14ac:dyDescent="0.25">
      <c r="A3210" t="s">
        <v>1560</v>
      </c>
      <c r="B3210">
        <v>20975</v>
      </c>
    </row>
    <row r="3211" spans="1:2" x14ac:dyDescent="0.25">
      <c r="A3211" t="s">
        <v>1560</v>
      </c>
      <c r="B3211">
        <v>20975</v>
      </c>
    </row>
    <row r="3212" spans="1:2" x14ac:dyDescent="0.25">
      <c r="A3212" t="s">
        <v>1560</v>
      </c>
      <c r="B3212">
        <v>20975</v>
      </c>
    </row>
    <row r="3213" spans="1:2" x14ac:dyDescent="0.25">
      <c r="A3213" t="s">
        <v>1560</v>
      </c>
      <c r="B3213">
        <v>20975</v>
      </c>
    </row>
    <row r="3214" spans="1:2" x14ac:dyDescent="0.25">
      <c r="A3214" t="s">
        <v>1560</v>
      </c>
      <c r="B3214">
        <v>20975</v>
      </c>
    </row>
    <row r="3215" spans="1:2" x14ac:dyDescent="0.25">
      <c r="A3215" t="s">
        <v>1560</v>
      </c>
      <c r="B3215">
        <v>20975</v>
      </c>
    </row>
    <row r="3216" spans="1:2" x14ac:dyDescent="0.25">
      <c r="A3216" t="s">
        <v>1560</v>
      </c>
      <c r="B3216">
        <v>20975</v>
      </c>
    </row>
    <row r="3217" spans="1:2" x14ac:dyDescent="0.25">
      <c r="A3217" t="s">
        <v>1560</v>
      </c>
      <c r="B3217">
        <v>20975</v>
      </c>
    </row>
    <row r="3218" spans="1:2" x14ac:dyDescent="0.25">
      <c r="A3218" t="s">
        <v>1560</v>
      </c>
      <c r="B3218">
        <v>20975</v>
      </c>
    </row>
    <row r="3219" spans="1:2" x14ac:dyDescent="0.25">
      <c r="A3219" t="s">
        <v>1560</v>
      </c>
      <c r="B3219">
        <v>20975</v>
      </c>
    </row>
    <row r="3220" spans="1:2" x14ac:dyDescent="0.25">
      <c r="A3220" t="s">
        <v>1560</v>
      </c>
      <c r="B3220">
        <v>20975</v>
      </c>
    </row>
    <row r="3221" spans="1:2" x14ac:dyDescent="0.25">
      <c r="A3221" t="s">
        <v>1560</v>
      </c>
      <c r="B3221">
        <v>20975</v>
      </c>
    </row>
    <row r="3222" spans="1:2" x14ac:dyDescent="0.25">
      <c r="A3222" t="s">
        <v>1560</v>
      </c>
      <c r="B3222">
        <v>20975</v>
      </c>
    </row>
    <row r="3223" spans="1:2" x14ac:dyDescent="0.25">
      <c r="A3223" t="s">
        <v>1560</v>
      </c>
      <c r="B3223">
        <v>20975</v>
      </c>
    </row>
    <row r="3224" spans="1:2" x14ac:dyDescent="0.25">
      <c r="A3224" t="s">
        <v>1560</v>
      </c>
      <c r="B3224">
        <v>20975</v>
      </c>
    </row>
    <row r="3225" spans="1:2" x14ac:dyDescent="0.25">
      <c r="A3225" t="s">
        <v>1560</v>
      </c>
      <c r="B3225">
        <v>20975</v>
      </c>
    </row>
    <row r="3226" spans="1:2" x14ac:dyDescent="0.25">
      <c r="A3226" t="s">
        <v>1560</v>
      </c>
      <c r="B3226">
        <v>20975</v>
      </c>
    </row>
    <row r="3227" spans="1:2" x14ac:dyDescent="0.25">
      <c r="A3227" t="s">
        <v>1560</v>
      </c>
      <c r="B3227">
        <v>20975</v>
      </c>
    </row>
    <row r="3228" spans="1:2" x14ac:dyDescent="0.25">
      <c r="A3228" t="s">
        <v>1560</v>
      </c>
      <c r="B3228">
        <v>20975</v>
      </c>
    </row>
    <row r="3229" spans="1:2" x14ac:dyDescent="0.25">
      <c r="A3229" t="s">
        <v>1560</v>
      </c>
      <c r="B3229">
        <v>20975</v>
      </c>
    </row>
    <row r="3230" spans="1:2" x14ac:dyDescent="0.25">
      <c r="A3230" t="s">
        <v>1560</v>
      </c>
      <c r="B3230">
        <v>20975</v>
      </c>
    </row>
    <row r="3231" spans="1:2" x14ac:dyDescent="0.25">
      <c r="A3231" t="s">
        <v>1560</v>
      </c>
      <c r="B3231">
        <v>20975</v>
      </c>
    </row>
    <row r="3232" spans="1:2" x14ac:dyDescent="0.25">
      <c r="A3232" t="s">
        <v>1560</v>
      </c>
      <c r="B3232">
        <v>20975</v>
      </c>
    </row>
    <row r="3233" spans="1:2" x14ac:dyDescent="0.25">
      <c r="A3233" t="s">
        <v>1560</v>
      </c>
      <c r="B3233">
        <v>20975</v>
      </c>
    </row>
    <row r="3234" spans="1:2" x14ac:dyDescent="0.25">
      <c r="A3234" t="s">
        <v>1560</v>
      </c>
      <c r="B3234">
        <v>20975</v>
      </c>
    </row>
    <row r="3235" spans="1:2" x14ac:dyDescent="0.25">
      <c r="A3235" t="s">
        <v>1560</v>
      </c>
      <c r="B3235">
        <v>20975</v>
      </c>
    </row>
    <row r="3236" spans="1:2" x14ac:dyDescent="0.25">
      <c r="A3236" t="s">
        <v>1560</v>
      </c>
      <c r="B3236">
        <v>20975</v>
      </c>
    </row>
    <row r="3237" spans="1:2" x14ac:dyDescent="0.25">
      <c r="A3237" t="s">
        <v>1560</v>
      </c>
      <c r="B3237">
        <v>20975</v>
      </c>
    </row>
    <row r="3238" spans="1:2" x14ac:dyDescent="0.25">
      <c r="A3238" t="s">
        <v>791</v>
      </c>
      <c r="B3238">
        <v>1970</v>
      </c>
    </row>
    <row r="3239" spans="1:2" x14ac:dyDescent="0.25">
      <c r="A3239" t="s">
        <v>791</v>
      </c>
      <c r="B3239">
        <v>1970</v>
      </c>
    </row>
    <row r="3240" spans="1:2" x14ac:dyDescent="0.25">
      <c r="A3240" t="s">
        <v>791</v>
      </c>
      <c r="B3240">
        <v>1970</v>
      </c>
    </row>
    <row r="3241" spans="1:2" x14ac:dyDescent="0.25">
      <c r="A3241" t="s">
        <v>791</v>
      </c>
      <c r="B3241">
        <v>1970</v>
      </c>
    </row>
    <row r="3242" spans="1:2" x14ac:dyDescent="0.25">
      <c r="A3242" t="s">
        <v>791</v>
      </c>
      <c r="B3242">
        <v>1970</v>
      </c>
    </row>
    <row r="3243" spans="1:2" x14ac:dyDescent="0.25">
      <c r="A3243" t="s">
        <v>791</v>
      </c>
      <c r="B3243">
        <v>1970</v>
      </c>
    </row>
    <row r="3244" spans="1:2" x14ac:dyDescent="0.25">
      <c r="A3244" t="s">
        <v>791</v>
      </c>
      <c r="B3244">
        <v>1970</v>
      </c>
    </row>
    <row r="3245" spans="1:2" x14ac:dyDescent="0.25">
      <c r="A3245" t="s">
        <v>791</v>
      </c>
      <c r="B3245">
        <v>1970</v>
      </c>
    </row>
    <row r="3246" spans="1:2" x14ac:dyDescent="0.25">
      <c r="A3246" t="s">
        <v>791</v>
      </c>
      <c r="B3246">
        <v>1970</v>
      </c>
    </row>
    <row r="3247" spans="1:2" x14ac:dyDescent="0.25">
      <c r="A3247" t="s">
        <v>791</v>
      </c>
      <c r="B3247">
        <v>1970</v>
      </c>
    </row>
    <row r="3248" spans="1:2" x14ac:dyDescent="0.25">
      <c r="A3248" t="s">
        <v>791</v>
      </c>
      <c r="B3248">
        <v>1970</v>
      </c>
    </row>
    <row r="3249" spans="1:2" x14ac:dyDescent="0.25">
      <c r="A3249" t="s">
        <v>791</v>
      </c>
      <c r="B3249">
        <v>1970</v>
      </c>
    </row>
    <row r="3250" spans="1:2" x14ac:dyDescent="0.25">
      <c r="A3250" t="s">
        <v>791</v>
      </c>
      <c r="B3250">
        <v>1970</v>
      </c>
    </row>
    <row r="3251" spans="1:2" x14ac:dyDescent="0.25">
      <c r="A3251" t="s">
        <v>791</v>
      </c>
      <c r="B3251">
        <v>1970</v>
      </c>
    </row>
    <row r="3252" spans="1:2" x14ac:dyDescent="0.25">
      <c r="A3252" t="s">
        <v>791</v>
      </c>
      <c r="B3252">
        <v>1970</v>
      </c>
    </row>
    <row r="3253" spans="1:2" x14ac:dyDescent="0.25">
      <c r="A3253" t="s">
        <v>791</v>
      </c>
      <c r="B3253">
        <v>1970</v>
      </c>
    </row>
    <row r="3254" spans="1:2" x14ac:dyDescent="0.25">
      <c r="A3254" t="s">
        <v>1336</v>
      </c>
      <c r="B3254">
        <v>53968</v>
      </c>
    </row>
    <row r="3255" spans="1:2" x14ac:dyDescent="0.25">
      <c r="A3255" t="s">
        <v>1336</v>
      </c>
      <c r="B3255">
        <v>53968</v>
      </c>
    </row>
    <row r="3256" spans="1:2" x14ac:dyDescent="0.25">
      <c r="A3256" t="s">
        <v>1336</v>
      </c>
      <c r="B3256">
        <v>53968</v>
      </c>
    </row>
    <row r="3257" spans="1:2" x14ac:dyDescent="0.25">
      <c r="A3257" t="s">
        <v>1336</v>
      </c>
      <c r="B3257">
        <v>53968</v>
      </c>
    </row>
    <row r="3258" spans="1:2" x14ac:dyDescent="0.25">
      <c r="A3258" t="s">
        <v>1336</v>
      </c>
      <c r="B3258">
        <v>53968</v>
      </c>
    </row>
    <row r="3259" spans="1:2" x14ac:dyDescent="0.25">
      <c r="A3259" t="s">
        <v>1336</v>
      </c>
      <c r="B3259">
        <v>53968</v>
      </c>
    </row>
    <row r="3260" spans="1:2" x14ac:dyDescent="0.25">
      <c r="A3260" t="s">
        <v>1336</v>
      </c>
      <c r="B3260">
        <v>53968</v>
      </c>
    </row>
    <row r="3261" spans="1:2" x14ac:dyDescent="0.25">
      <c r="A3261" t="s">
        <v>1336</v>
      </c>
      <c r="B3261">
        <v>53968</v>
      </c>
    </row>
    <row r="3262" spans="1:2" x14ac:dyDescent="0.25">
      <c r="A3262" t="s">
        <v>1336</v>
      </c>
      <c r="B3262">
        <v>53968</v>
      </c>
    </row>
    <row r="3263" spans="1:2" x14ac:dyDescent="0.25">
      <c r="A3263" t="s">
        <v>1336</v>
      </c>
      <c r="B3263">
        <v>53968</v>
      </c>
    </row>
    <row r="3264" spans="1:2" x14ac:dyDescent="0.25">
      <c r="A3264" t="s">
        <v>1336</v>
      </c>
      <c r="B3264">
        <v>53968</v>
      </c>
    </row>
    <row r="3265" spans="1:2" x14ac:dyDescent="0.25">
      <c r="A3265" t="s">
        <v>1336</v>
      </c>
      <c r="B3265">
        <v>53968</v>
      </c>
    </row>
    <row r="3266" spans="1:2" x14ac:dyDescent="0.25">
      <c r="A3266" t="s">
        <v>1336</v>
      </c>
      <c r="B3266">
        <v>53968</v>
      </c>
    </row>
    <row r="3267" spans="1:2" x14ac:dyDescent="0.25">
      <c r="A3267" t="s">
        <v>1336</v>
      </c>
      <c r="B3267">
        <v>53968</v>
      </c>
    </row>
    <row r="3268" spans="1:2" x14ac:dyDescent="0.25">
      <c r="A3268" t="s">
        <v>1336</v>
      </c>
      <c r="B3268">
        <v>53968</v>
      </c>
    </row>
    <row r="3269" spans="1:2" x14ac:dyDescent="0.25">
      <c r="A3269" t="s">
        <v>1573</v>
      </c>
      <c r="B3269">
        <v>26203</v>
      </c>
    </row>
    <row r="3270" spans="1:2" x14ac:dyDescent="0.25">
      <c r="A3270" t="s">
        <v>1573</v>
      </c>
      <c r="B3270">
        <v>26203</v>
      </c>
    </row>
    <row r="3271" spans="1:2" x14ac:dyDescent="0.25">
      <c r="A3271" t="s">
        <v>1573</v>
      </c>
      <c r="B3271">
        <v>26203</v>
      </c>
    </row>
    <row r="3272" spans="1:2" x14ac:dyDescent="0.25">
      <c r="A3272" t="s">
        <v>1573</v>
      </c>
      <c r="B3272">
        <v>26203</v>
      </c>
    </row>
    <row r="3273" spans="1:2" x14ac:dyDescent="0.25">
      <c r="A3273" t="s">
        <v>1573</v>
      </c>
      <c r="B3273">
        <v>26203</v>
      </c>
    </row>
    <row r="3274" spans="1:2" x14ac:dyDescent="0.25">
      <c r="A3274" t="s">
        <v>1573</v>
      </c>
      <c r="B3274">
        <v>26203</v>
      </c>
    </row>
    <row r="3275" spans="1:2" x14ac:dyDescent="0.25">
      <c r="A3275" t="s">
        <v>1573</v>
      </c>
      <c r="B3275">
        <v>26203</v>
      </c>
    </row>
    <row r="3276" spans="1:2" x14ac:dyDescent="0.25">
      <c r="A3276" t="s">
        <v>1573</v>
      </c>
      <c r="B3276">
        <v>26203</v>
      </c>
    </row>
    <row r="3277" spans="1:2" x14ac:dyDescent="0.25">
      <c r="A3277" t="s">
        <v>1573</v>
      </c>
      <c r="B3277">
        <v>26203</v>
      </c>
    </row>
    <row r="3278" spans="1:2" x14ac:dyDescent="0.25">
      <c r="A3278" t="s">
        <v>1573</v>
      </c>
      <c r="B3278">
        <v>26203</v>
      </c>
    </row>
    <row r="3279" spans="1:2" x14ac:dyDescent="0.25">
      <c r="A3279" t="s">
        <v>1573</v>
      </c>
      <c r="B3279">
        <v>26203</v>
      </c>
    </row>
    <row r="3280" spans="1:2" x14ac:dyDescent="0.25">
      <c r="A3280" t="s">
        <v>1573</v>
      </c>
      <c r="B3280">
        <v>26203</v>
      </c>
    </row>
    <row r="3281" spans="1:2" x14ac:dyDescent="0.25">
      <c r="A3281" t="s">
        <v>1577</v>
      </c>
      <c r="B3281">
        <v>29500</v>
      </c>
    </row>
    <row r="3282" spans="1:2" x14ac:dyDescent="0.25">
      <c r="A3282" t="s">
        <v>1577</v>
      </c>
      <c r="B3282">
        <v>29500</v>
      </c>
    </row>
    <row r="3283" spans="1:2" x14ac:dyDescent="0.25">
      <c r="A3283" t="s">
        <v>1577</v>
      </c>
      <c r="B3283">
        <v>29500</v>
      </c>
    </row>
    <row r="3284" spans="1:2" x14ac:dyDescent="0.25">
      <c r="A3284" t="s">
        <v>1577</v>
      </c>
      <c r="B3284">
        <v>29500</v>
      </c>
    </row>
    <row r="3285" spans="1:2" x14ac:dyDescent="0.25">
      <c r="A3285" t="s">
        <v>1577</v>
      </c>
      <c r="B3285">
        <v>29500</v>
      </c>
    </row>
    <row r="3286" spans="1:2" x14ac:dyDescent="0.25">
      <c r="A3286" t="s">
        <v>1577</v>
      </c>
      <c r="B3286">
        <v>29500</v>
      </c>
    </row>
    <row r="3287" spans="1:2" x14ac:dyDescent="0.25">
      <c r="A3287" t="s">
        <v>1380</v>
      </c>
      <c r="B3287">
        <v>21011</v>
      </c>
    </row>
    <row r="3288" spans="1:2" x14ac:dyDescent="0.25">
      <c r="A3288" t="s">
        <v>1380</v>
      </c>
      <c r="B3288">
        <v>21011</v>
      </c>
    </row>
    <row r="3289" spans="1:2" x14ac:dyDescent="0.25">
      <c r="A3289" t="s">
        <v>1380</v>
      </c>
      <c r="B3289">
        <v>21011</v>
      </c>
    </row>
    <row r="3290" spans="1:2" x14ac:dyDescent="0.25">
      <c r="A3290" t="s">
        <v>1380</v>
      </c>
      <c r="B3290">
        <v>21011</v>
      </c>
    </row>
    <row r="3291" spans="1:2" x14ac:dyDescent="0.25">
      <c r="A3291" t="s">
        <v>1380</v>
      </c>
      <c r="B3291">
        <v>21011</v>
      </c>
    </row>
    <row r="3292" spans="1:2" x14ac:dyDescent="0.25">
      <c r="A3292" t="s">
        <v>1380</v>
      </c>
      <c r="B3292">
        <v>21011</v>
      </c>
    </row>
    <row r="3293" spans="1:2" x14ac:dyDescent="0.25">
      <c r="A3293" t="s">
        <v>1380</v>
      </c>
      <c r="B3293">
        <v>21011</v>
      </c>
    </row>
    <row r="3294" spans="1:2" x14ac:dyDescent="0.25">
      <c r="A3294" t="s">
        <v>1380</v>
      </c>
      <c r="B3294">
        <v>21011</v>
      </c>
    </row>
    <row r="3295" spans="1:2" x14ac:dyDescent="0.25">
      <c r="A3295" t="s">
        <v>1380</v>
      </c>
      <c r="B3295">
        <v>21011</v>
      </c>
    </row>
    <row r="3296" spans="1:2" x14ac:dyDescent="0.25">
      <c r="A3296" t="s">
        <v>1380</v>
      </c>
      <c r="B3296">
        <v>21011</v>
      </c>
    </row>
    <row r="3297" spans="1:2" x14ac:dyDescent="0.25">
      <c r="A3297" t="s">
        <v>1380</v>
      </c>
      <c r="B3297">
        <v>21011</v>
      </c>
    </row>
    <row r="3298" spans="1:2" x14ac:dyDescent="0.25">
      <c r="A3298" t="s">
        <v>1380</v>
      </c>
      <c r="B3298">
        <v>21011</v>
      </c>
    </row>
    <row r="3299" spans="1:2" x14ac:dyDescent="0.25">
      <c r="A3299" t="s">
        <v>1380</v>
      </c>
      <c r="B3299">
        <v>21011</v>
      </c>
    </row>
    <row r="3300" spans="1:2" x14ac:dyDescent="0.25">
      <c r="A3300" t="s">
        <v>1380</v>
      </c>
      <c r="B3300">
        <v>21011</v>
      </c>
    </row>
    <row r="3301" spans="1:2" x14ac:dyDescent="0.25">
      <c r="A3301" t="s">
        <v>1380</v>
      </c>
      <c r="B3301">
        <v>21011</v>
      </c>
    </row>
    <row r="3302" spans="1:2" x14ac:dyDescent="0.25">
      <c r="A3302" t="s">
        <v>1380</v>
      </c>
      <c r="B3302">
        <v>21011</v>
      </c>
    </row>
    <row r="3303" spans="1:2" x14ac:dyDescent="0.25">
      <c r="A3303" t="s">
        <v>1380</v>
      </c>
      <c r="B3303">
        <v>21011</v>
      </c>
    </row>
    <row r="3304" spans="1:2" x14ac:dyDescent="0.25">
      <c r="A3304" t="s">
        <v>1380</v>
      </c>
      <c r="B3304">
        <v>21011</v>
      </c>
    </row>
    <row r="3305" spans="1:2" x14ac:dyDescent="0.25">
      <c r="A3305" t="s">
        <v>1380</v>
      </c>
      <c r="B3305">
        <v>21011</v>
      </c>
    </row>
    <row r="3306" spans="1:2" x14ac:dyDescent="0.25">
      <c r="A3306" t="s">
        <v>1380</v>
      </c>
      <c r="B3306">
        <v>21011</v>
      </c>
    </row>
    <row r="3307" spans="1:2" x14ac:dyDescent="0.25">
      <c r="A3307" t="s">
        <v>1380</v>
      </c>
      <c r="B3307">
        <v>21011</v>
      </c>
    </row>
    <row r="3308" spans="1:2" x14ac:dyDescent="0.25">
      <c r="A3308" t="s">
        <v>1380</v>
      </c>
      <c r="B3308">
        <v>21011</v>
      </c>
    </row>
    <row r="3309" spans="1:2" x14ac:dyDescent="0.25">
      <c r="A3309" t="s">
        <v>1380</v>
      </c>
      <c r="B3309">
        <v>21011</v>
      </c>
    </row>
    <row r="3310" spans="1:2" x14ac:dyDescent="0.25">
      <c r="A3310" t="s">
        <v>1380</v>
      </c>
      <c r="B3310">
        <v>21011</v>
      </c>
    </row>
    <row r="3311" spans="1:2" x14ac:dyDescent="0.25">
      <c r="A3311" t="s">
        <v>1380</v>
      </c>
      <c r="B3311">
        <v>21011</v>
      </c>
    </row>
    <row r="3312" spans="1:2" x14ac:dyDescent="0.25">
      <c r="A3312" t="s">
        <v>1380</v>
      </c>
      <c r="B3312">
        <v>21011</v>
      </c>
    </row>
    <row r="3313" spans="1:2" x14ac:dyDescent="0.25">
      <c r="A3313" t="s">
        <v>1380</v>
      </c>
      <c r="B3313">
        <v>21011</v>
      </c>
    </row>
    <row r="3314" spans="1:2" x14ac:dyDescent="0.25">
      <c r="A3314" t="s">
        <v>1380</v>
      </c>
      <c r="B3314">
        <v>21011</v>
      </c>
    </row>
    <row r="3315" spans="1:2" x14ac:dyDescent="0.25">
      <c r="A3315" t="s">
        <v>1052</v>
      </c>
      <c r="B3315">
        <v>6237</v>
      </c>
    </row>
    <row r="3316" spans="1:2" x14ac:dyDescent="0.25">
      <c r="A3316" t="s">
        <v>1052</v>
      </c>
      <c r="B3316">
        <v>6237</v>
      </c>
    </row>
    <row r="3317" spans="1:2" x14ac:dyDescent="0.25">
      <c r="A3317" t="s">
        <v>1052</v>
      </c>
      <c r="B3317">
        <v>6237</v>
      </c>
    </row>
    <row r="3318" spans="1:2" x14ac:dyDescent="0.25">
      <c r="A3318" t="s">
        <v>1052</v>
      </c>
      <c r="B3318">
        <v>6237</v>
      </c>
    </row>
    <row r="3319" spans="1:2" x14ac:dyDescent="0.25">
      <c r="A3319" t="s">
        <v>1052</v>
      </c>
      <c r="B3319">
        <v>6237</v>
      </c>
    </row>
    <row r="3320" spans="1:2" x14ac:dyDescent="0.25">
      <c r="A3320" t="s">
        <v>1052</v>
      </c>
      <c r="B3320">
        <v>6237</v>
      </c>
    </row>
    <row r="3321" spans="1:2" x14ac:dyDescent="0.25">
      <c r="A3321" t="s">
        <v>1052</v>
      </c>
      <c r="B3321">
        <v>6237</v>
      </c>
    </row>
    <row r="3322" spans="1:2" x14ac:dyDescent="0.25">
      <c r="A3322" t="s">
        <v>1052</v>
      </c>
      <c r="B3322">
        <v>6237</v>
      </c>
    </row>
    <row r="3323" spans="1:2" x14ac:dyDescent="0.25">
      <c r="A3323" t="s">
        <v>1052</v>
      </c>
      <c r="B3323">
        <v>6237</v>
      </c>
    </row>
    <row r="3324" spans="1:2" x14ac:dyDescent="0.25">
      <c r="A3324" t="s">
        <v>1052</v>
      </c>
      <c r="B3324">
        <v>6237</v>
      </c>
    </row>
    <row r="3325" spans="1:2" x14ac:dyDescent="0.25">
      <c r="A3325" t="s">
        <v>1052</v>
      </c>
      <c r="B3325">
        <v>6237</v>
      </c>
    </row>
    <row r="3326" spans="1:2" x14ac:dyDescent="0.25">
      <c r="A3326" t="s">
        <v>1052</v>
      </c>
      <c r="B3326">
        <v>6237</v>
      </c>
    </row>
    <row r="3327" spans="1:2" x14ac:dyDescent="0.25">
      <c r="A3327" t="s">
        <v>1052</v>
      </c>
      <c r="B3327">
        <v>6237</v>
      </c>
    </row>
    <row r="3328" spans="1:2" x14ac:dyDescent="0.25">
      <c r="A3328" t="s">
        <v>1052</v>
      </c>
      <c r="B3328">
        <v>6237</v>
      </c>
    </row>
    <row r="3329" spans="1:2" x14ac:dyDescent="0.25">
      <c r="A3329" t="s">
        <v>1052</v>
      </c>
      <c r="B3329">
        <v>6237</v>
      </c>
    </row>
    <row r="3330" spans="1:2" x14ac:dyDescent="0.25">
      <c r="A3330" t="s">
        <v>1052</v>
      </c>
      <c r="B3330">
        <v>6237</v>
      </c>
    </row>
    <row r="3331" spans="1:2" x14ac:dyDescent="0.25">
      <c r="A3331" t="s">
        <v>494</v>
      </c>
      <c r="B3331">
        <v>61831</v>
      </c>
    </row>
    <row r="3332" spans="1:2" x14ac:dyDescent="0.25">
      <c r="A3332" t="s">
        <v>494</v>
      </c>
      <c r="B3332">
        <v>61831</v>
      </c>
    </row>
    <row r="3333" spans="1:2" x14ac:dyDescent="0.25">
      <c r="A3333" t="s">
        <v>494</v>
      </c>
      <c r="B3333">
        <v>61831</v>
      </c>
    </row>
    <row r="3334" spans="1:2" x14ac:dyDescent="0.25">
      <c r="A3334" t="s">
        <v>494</v>
      </c>
      <c r="B3334">
        <v>61831</v>
      </c>
    </row>
    <row r="3335" spans="1:2" x14ac:dyDescent="0.25">
      <c r="A3335" t="s">
        <v>494</v>
      </c>
      <c r="B3335">
        <v>61831</v>
      </c>
    </row>
    <row r="3336" spans="1:2" x14ac:dyDescent="0.25">
      <c r="A3336" t="s">
        <v>494</v>
      </c>
      <c r="B3336">
        <v>61831</v>
      </c>
    </row>
    <row r="3337" spans="1:2" x14ac:dyDescent="0.25">
      <c r="A3337" t="s">
        <v>494</v>
      </c>
      <c r="B3337">
        <v>61831</v>
      </c>
    </row>
    <row r="3338" spans="1:2" x14ac:dyDescent="0.25">
      <c r="A3338" t="s">
        <v>494</v>
      </c>
      <c r="B3338">
        <v>61831</v>
      </c>
    </row>
    <row r="3339" spans="1:2" x14ac:dyDescent="0.25">
      <c r="A3339" t="s">
        <v>494</v>
      </c>
      <c r="B3339">
        <v>61831</v>
      </c>
    </row>
    <row r="3340" spans="1:2" x14ac:dyDescent="0.25">
      <c r="A3340" t="s">
        <v>494</v>
      </c>
      <c r="B3340">
        <v>61831</v>
      </c>
    </row>
    <row r="3341" spans="1:2" x14ac:dyDescent="0.25">
      <c r="A3341" t="s">
        <v>494</v>
      </c>
      <c r="B3341">
        <v>61831</v>
      </c>
    </row>
    <row r="3342" spans="1:2" x14ac:dyDescent="0.25">
      <c r="A3342" t="s">
        <v>494</v>
      </c>
      <c r="B3342">
        <v>61831</v>
      </c>
    </row>
    <row r="3343" spans="1:2" x14ac:dyDescent="0.25">
      <c r="A3343" t="s">
        <v>1475</v>
      </c>
      <c r="B3343">
        <v>40525</v>
      </c>
    </row>
    <row r="3344" spans="1:2" x14ac:dyDescent="0.25">
      <c r="A3344" t="s">
        <v>1475</v>
      </c>
      <c r="B3344">
        <v>40525</v>
      </c>
    </row>
    <row r="3345" spans="1:2" x14ac:dyDescent="0.25">
      <c r="A3345" t="s">
        <v>1475</v>
      </c>
      <c r="B3345">
        <v>40525</v>
      </c>
    </row>
    <row r="3346" spans="1:2" x14ac:dyDescent="0.25">
      <c r="A3346" t="s">
        <v>1475</v>
      </c>
      <c r="B3346">
        <v>40525</v>
      </c>
    </row>
    <row r="3347" spans="1:2" x14ac:dyDescent="0.25">
      <c r="A3347" t="s">
        <v>1475</v>
      </c>
      <c r="B3347">
        <v>40525</v>
      </c>
    </row>
    <row r="3348" spans="1:2" x14ac:dyDescent="0.25">
      <c r="A3348" t="s">
        <v>1475</v>
      </c>
      <c r="B3348">
        <v>40525</v>
      </c>
    </row>
    <row r="3349" spans="1:2" x14ac:dyDescent="0.25">
      <c r="A3349" t="s">
        <v>1475</v>
      </c>
      <c r="B3349">
        <v>40525</v>
      </c>
    </row>
    <row r="3350" spans="1:2" x14ac:dyDescent="0.25">
      <c r="A3350" t="s">
        <v>1475</v>
      </c>
      <c r="B3350">
        <v>40525</v>
      </c>
    </row>
    <row r="3351" spans="1:2" x14ac:dyDescent="0.25">
      <c r="A3351" t="s">
        <v>1475</v>
      </c>
      <c r="B3351">
        <v>40525</v>
      </c>
    </row>
    <row r="3352" spans="1:2" x14ac:dyDescent="0.25">
      <c r="A3352" t="s">
        <v>1475</v>
      </c>
      <c r="B3352">
        <v>40525</v>
      </c>
    </row>
    <row r="3353" spans="1:2" x14ac:dyDescent="0.25">
      <c r="A3353" t="s">
        <v>1475</v>
      </c>
      <c r="B3353">
        <v>40525</v>
      </c>
    </row>
    <row r="3354" spans="1:2" x14ac:dyDescent="0.25">
      <c r="A3354" t="s">
        <v>1475</v>
      </c>
      <c r="B3354">
        <v>40525</v>
      </c>
    </row>
    <row r="3355" spans="1:2" x14ac:dyDescent="0.25">
      <c r="A3355" t="s">
        <v>1475</v>
      </c>
      <c r="B3355">
        <v>40525</v>
      </c>
    </row>
    <row r="3356" spans="1:2" x14ac:dyDescent="0.25">
      <c r="A3356" t="s">
        <v>1475</v>
      </c>
      <c r="B3356">
        <v>40525</v>
      </c>
    </row>
    <row r="3357" spans="1:2" x14ac:dyDescent="0.25">
      <c r="A3357" t="s">
        <v>1475</v>
      </c>
      <c r="B3357">
        <v>40525</v>
      </c>
    </row>
    <row r="3358" spans="1:2" x14ac:dyDescent="0.25">
      <c r="A3358" t="s">
        <v>1475</v>
      </c>
      <c r="B3358">
        <v>40525</v>
      </c>
    </row>
    <row r="3359" spans="1:2" x14ac:dyDescent="0.25">
      <c r="A3359" t="s">
        <v>1475</v>
      </c>
      <c r="B3359">
        <v>40525</v>
      </c>
    </row>
    <row r="3360" spans="1:2" x14ac:dyDescent="0.25">
      <c r="A3360" t="s">
        <v>1475</v>
      </c>
      <c r="B3360">
        <v>40525</v>
      </c>
    </row>
    <row r="3361" spans="1:2" x14ac:dyDescent="0.25">
      <c r="A3361" t="s">
        <v>1475</v>
      </c>
      <c r="B3361">
        <v>40525</v>
      </c>
    </row>
    <row r="3362" spans="1:2" x14ac:dyDescent="0.25">
      <c r="A3362" t="s">
        <v>1475</v>
      </c>
      <c r="B3362">
        <v>40525</v>
      </c>
    </row>
    <row r="3363" spans="1:2" x14ac:dyDescent="0.25">
      <c r="A3363" t="s">
        <v>1475</v>
      </c>
      <c r="B3363">
        <v>40525</v>
      </c>
    </row>
    <row r="3364" spans="1:2" x14ac:dyDescent="0.25">
      <c r="A3364" t="s">
        <v>1475</v>
      </c>
      <c r="B3364">
        <v>40525</v>
      </c>
    </row>
    <row r="3365" spans="1:2" x14ac:dyDescent="0.25">
      <c r="A3365" t="s">
        <v>1475</v>
      </c>
      <c r="B3365">
        <v>40525</v>
      </c>
    </row>
    <row r="3366" spans="1:2" x14ac:dyDescent="0.25">
      <c r="A3366" t="s">
        <v>1475</v>
      </c>
      <c r="B3366">
        <v>40525</v>
      </c>
    </row>
    <row r="3367" spans="1:2" x14ac:dyDescent="0.25">
      <c r="A3367" t="s">
        <v>1475</v>
      </c>
      <c r="B3367">
        <v>40525</v>
      </c>
    </row>
    <row r="3368" spans="1:2" x14ac:dyDescent="0.25">
      <c r="A3368" t="s">
        <v>1475</v>
      </c>
      <c r="B3368">
        <v>40525</v>
      </c>
    </row>
    <row r="3369" spans="1:2" x14ac:dyDescent="0.25">
      <c r="A3369" t="s">
        <v>1475</v>
      </c>
      <c r="B3369">
        <v>40525</v>
      </c>
    </row>
    <row r="3370" spans="1:2" x14ac:dyDescent="0.25">
      <c r="A3370" t="s">
        <v>1475</v>
      </c>
      <c r="B3370">
        <v>40525</v>
      </c>
    </row>
    <row r="3371" spans="1:2" x14ac:dyDescent="0.25">
      <c r="A3371" t="s">
        <v>791</v>
      </c>
      <c r="B3371">
        <v>1733</v>
      </c>
    </row>
    <row r="3372" spans="1:2" x14ac:dyDescent="0.25">
      <c r="A3372" t="s">
        <v>791</v>
      </c>
      <c r="B3372">
        <v>1733</v>
      </c>
    </row>
    <row r="3373" spans="1:2" x14ac:dyDescent="0.25">
      <c r="A3373" t="s">
        <v>791</v>
      </c>
      <c r="B3373">
        <v>1733</v>
      </c>
    </row>
    <row r="3374" spans="1:2" x14ac:dyDescent="0.25">
      <c r="A3374" t="s">
        <v>791</v>
      </c>
      <c r="B3374">
        <v>1733</v>
      </c>
    </row>
    <row r="3375" spans="1:2" x14ac:dyDescent="0.25">
      <c r="A3375" t="s">
        <v>791</v>
      </c>
      <c r="B3375">
        <v>1733</v>
      </c>
    </row>
    <row r="3376" spans="1:2" x14ac:dyDescent="0.25">
      <c r="A3376" t="s">
        <v>791</v>
      </c>
      <c r="B3376">
        <v>1733</v>
      </c>
    </row>
    <row r="3377" spans="1:2" x14ac:dyDescent="0.25">
      <c r="A3377" t="s">
        <v>791</v>
      </c>
      <c r="B3377">
        <v>1733</v>
      </c>
    </row>
    <row r="3378" spans="1:2" x14ac:dyDescent="0.25">
      <c r="A3378" t="s">
        <v>791</v>
      </c>
      <c r="B3378">
        <v>1733</v>
      </c>
    </row>
    <row r="3379" spans="1:2" x14ac:dyDescent="0.25">
      <c r="A3379" t="s">
        <v>791</v>
      </c>
      <c r="B3379">
        <v>1733</v>
      </c>
    </row>
    <row r="3380" spans="1:2" x14ac:dyDescent="0.25">
      <c r="A3380" t="s">
        <v>791</v>
      </c>
      <c r="B3380">
        <v>1733</v>
      </c>
    </row>
    <row r="3381" spans="1:2" x14ac:dyDescent="0.25">
      <c r="A3381" t="s">
        <v>791</v>
      </c>
      <c r="B3381">
        <v>1733</v>
      </c>
    </row>
    <row r="3382" spans="1:2" x14ac:dyDescent="0.25">
      <c r="A3382" t="s">
        <v>791</v>
      </c>
      <c r="B3382">
        <v>1733</v>
      </c>
    </row>
    <row r="3383" spans="1:2" x14ac:dyDescent="0.25">
      <c r="A3383" t="s">
        <v>791</v>
      </c>
      <c r="B3383">
        <v>1733</v>
      </c>
    </row>
    <row r="3384" spans="1:2" x14ac:dyDescent="0.25">
      <c r="A3384" t="s">
        <v>791</v>
      </c>
      <c r="B3384">
        <v>1733</v>
      </c>
    </row>
    <row r="3385" spans="1:2" x14ac:dyDescent="0.25">
      <c r="A3385" t="s">
        <v>791</v>
      </c>
      <c r="B3385">
        <v>1733</v>
      </c>
    </row>
    <row r="3386" spans="1:2" x14ac:dyDescent="0.25">
      <c r="A3386" t="s">
        <v>791</v>
      </c>
      <c r="B3386">
        <v>1733</v>
      </c>
    </row>
    <row r="3387" spans="1:2" x14ac:dyDescent="0.25">
      <c r="A3387" t="s">
        <v>1597</v>
      </c>
      <c r="B3387">
        <v>43486</v>
      </c>
    </row>
    <row r="3388" spans="1:2" x14ac:dyDescent="0.25">
      <c r="A3388" t="s">
        <v>1597</v>
      </c>
      <c r="B3388">
        <v>43486</v>
      </c>
    </row>
    <row r="3389" spans="1:2" x14ac:dyDescent="0.25">
      <c r="A3389" t="s">
        <v>1597</v>
      </c>
      <c r="B3389">
        <v>43486</v>
      </c>
    </row>
    <row r="3390" spans="1:2" x14ac:dyDescent="0.25">
      <c r="A3390" t="s">
        <v>1597</v>
      </c>
      <c r="B3390">
        <v>43486</v>
      </c>
    </row>
    <row r="3391" spans="1:2" x14ac:dyDescent="0.25">
      <c r="A3391" t="s">
        <v>1597</v>
      </c>
      <c r="B3391">
        <v>43486</v>
      </c>
    </row>
    <row r="3392" spans="1:2" x14ac:dyDescent="0.25">
      <c r="A3392" t="s">
        <v>1597</v>
      </c>
      <c r="B3392">
        <v>43486</v>
      </c>
    </row>
    <row r="3393" spans="1:2" x14ac:dyDescent="0.25">
      <c r="A3393" t="s">
        <v>1597</v>
      </c>
      <c r="B3393">
        <v>43486</v>
      </c>
    </row>
    <row r="3394" spans="1:2" x14ac:dyDescent="0.25">
      <c r="A3394" t="s">
        <v>1597</v>
      </c>
      <c r="B3394">
        <v>43486</v>
      </c>
    </row>
    <row r="3395" spans="1:2" x14ac:dyDescent="0.25">
      <c r="A3395" t="s">
        <v>1597</v>
      </c>
      <c r="B3395">
        <v>43486</v>
      </c>
    </row>
    <row r="3396" spans="1:2" x14ac:dyDescent="0.25">
      <c r="A3396" t="s">
        <v>1597</v>
      </c>
      <c r="B3396">
        <v>43486</v>
      </c>
    </row>
    <row r="3397" spans="1:2" x14ac:dyDescent="0.25">
      <c r="A3397" t="s">
        <v>1597</v>
      </c>
      <c r="B3397">
        <v>43486</v>
      </c>
    </row>
    <row r="3398" spans="1:2" x14ac:dyDescent="0.25">
      <c r="A3398" t="s">
        <v>1597</v>
      </c>
      <c r="B3398">
        <v>43486</v>
      </c>
    </row>
    <row r="3399" spans="1:2" x14ac:dyDescent="0.25">
      <c r="A3399" t="s">
        <v>1597</v>
      </c>
      <c r="B3399">
        <v>43486</v>
      </c>
    </row>
    <row r="3400" spans="1:2" x14ac:dyDescent="0.25">
      <c r="A3400" t="s">
        <v>1597</v>
      </c>
      <c r="B3400">
        <v>43486</v>
      </c>
    </row>
    <row r="3401" spans="1:2" x14ac:dyDescent="0.25">
      <c r="A3401" t="s">
        <v>1347</v>
      </c>
      <c r="B3401">
        <v>4520</v>
      </c>
    </row>
    <row r="3402" spans="1:2" x14ac:dyDescent="0.25">
      <c r="A3402" t="s">
        <v>1347</v>
      </c>
      <c r="B3402">
        <v>4520</v>
      </c>
    </row>
    <row r="3403" spans="1:2" x14ac:dyDescent="0.25">
      <c r="A3403" t="s">
        <v>1347</v>
      </c>
      <c r="B3403">
        <v>4520</v>
      </c>
    </row>
    <row r="3404" spans="1:2" x14ac:dyDescent="0.25">
      <c r="A3404" t="s">
        <v>1347</v>
      </c>
      <c r="B3404">
        <v>4520</v>
      </c>
    </row>
    <row r="3405" spans="1:2" x14ac:dyDescent="0.25">
      <c r="A3405" t="s">
        <v>1347</v>
      </c>
      <c r="B3405">
        <v>4520</v>
      </c>
    </row>
    <row r="3406" spans="1:2" x14ac:dyDescent="0.25">
      <c r="A3406" t="s">
        <v>1347</v>
      </c>
      <c r="B3406">
        <v>4520</v>
      </c>
    </row>
    <row r="3407" spans="1:2" x14ac:dyDescent="0.25">
      <c r="A3407" t="s">
        <v>1347</v>
      </c>
      <c r="B3407">
        <v>4520</v>
      </c>
    </row>
    <row r="3408" spans="1:2" x14ac:dyDescent="0.25">
      <c r="A3408" t="s">
        <v>1347</v>
      </c>
      <c r="B3408">
        <v>4520</v>
      </c>
    </row>
    <row r="3409" spans="1:2" x14ac:dyDescent="0.25">
      <c r="A3409" t="s">
        <v>1347</v>
      </c>
      <c r="B3409">
        <v>4520</v>
      </c>
    </row>
    <row r="3410" spans="1:2" x14ac:dyDescent="0.25">
      <c r="A3410" t="s">
        <v>1347</v>
      </c>
      <c r="B3410">
        <v>4520</v>
      </c>
    </row>
    <row r="3411" spans="1:2" x14ac:dyDescent="0.25">
      <c r="A3411" t="s">
        <v>1347</v>
      </c>
      <c r="B3411">
        <v>4520</v>
      </c>
    </row>
    <row r="3412" spans="1:2" x14ac:dyDescent="0.25">
      <c r="A3412" t="s">
        <v>1347</v>
      </c>
      <c r="B3412">
        <v>4520</v>
      </c>
    </row>
    <row r="3413" spans="1:2" x14ac:dyDescent="0.25">
      <c r="A3413" t="s">
        <v>1347</v>
      </c>
      <c r="B3413">
        <v>4520</v>
      </c>
    </row>
    <row r="3414" spans="1:2" x14ac:dyDescent="0.25">
      <c r="A3414" t="s">
        <v>1347</v>
      </c>
      <c r="B3414">
        <v>4520</v>
      </c>
    </row>
    <row r="3415" spans="1:2" x14ac:dyDescent="0.25">
      <c r="A3415" t="s">
        <v>1347</v>
      </c>
      <c r="B3415">
        <v>4520</v>
      </c>
    </row>
    <row r="3416" spans="1:2" x14ac:dyDescent="0.25">
      <c r="A3416" t="s">
        <v>1347</v>
      </c>
      <c r="B3416">
        <v>4520</v>
      </c>
    </row>
    <row r="3417" spans="1:2" x14ac:dyDescent="0.25">
      <c r="A3417" t="s">
        <v>1347</v>
      </c>
      <c r="B3417">
        <v>4520</v>
      </c>
    </row>
    <row r="3418" spans="1:2" x14ac:dyDescent="0.25">
      <c r="A3418" t="s">
        <v>1347</v>
      </c>
      <c r="B3418">
        <v>4520</v>
      </c>
    </row>
    <row r="3419" spans="1:2" x14ac:dyDescent="0.25">
      <c r="A3419" t="s">
        <v>1347</v>
      </c>
      <c r="B3419">
        <v>4520</v>
      </c>
    </row>
    <row r="3420" spans="1:2" x14ac:dyDescent="0.25">
      <c r="A3420" t="s">
        <v>1347</v>
      </c>
      <c r="B3420">
        <v>4520</v>
      </c>
    </row>
    <row r="3421" spans="1:2" x14ac:dyDescent="0.25">
      <c r="A3421" t="s">
        <v>1347</v>
      </c>
      <c r="B3421">
        <v>4520</v>
      </c>
    </row>
    <row r="3422" spans="1:2" x14ac:dyDescent="0.25">
      <c r="A3422" t="s">
        <v>1347</v>
      </c>
      <c r="B3422">
        <v>4520</v>
      </c>
    </row>
    <row r="3423" spans="1:2" x14ac:dyDescent="0.25">
      <c r="A3423" t="s">
        <v>1347</v>
      </c>
      <c r="B3423">
        <v>4520</v>
      </c>
    </row>
    <row r="3424" spans="1:2" x14ac:dyDescent="0.25">
      <c r="A3424" t="s">
        <v>1347</v>
      </c>
      <c r="B3424">
        <v>4520</v>
      </c>
    </row>
    <row r="3425" spans="1:2" x14ac:dyDescent="0.25">
      <c r="A3425" t="s">
        <v>1347</v>
      </c>
      <c r="B3425">
        <v>4520</v>
      </c>
    </row>
    <row r="3426" spans="1:2" x14ac:dyDescent="0.25">
      <c r="A3426" t="s">
        <v>1347</v>
      </c>
      <c r="B3426">
        <v>4520</v>
      </c>
    </row>
    <row r="3427" spans="1:2" x14ac:dyDescent="0.25">
      <c r="A3427" t="s">
        <v>1347</v>
      </c>
      <c r="B3427">
        <v>4520</v>
      </c>
    </row>
    <row r="3428" spans="1:2" x14ac:dyDescent="0.25">
      <c r="A3428" t="s">
        <v>1347</v>
      </c>
      <c r="B3428">
        <v>4520</v>
      </c>
    </row>
    <row r="3429" spans="1:2" x14ac:dyDescent="0.25">
      <c r="A3429" t="s">
        <v>1347</v>
      </c>
      <c r="B3429">
        <v>4520</v>
      </c>
    </row>
    <row r="3430" spans="1:2" x14ac:dyDescent="0.25">
      <c r="A3430" t="s">
        <v>1347</v>
      </c>
      <c r="B3430">
        <v>4520</v>
      </c>
    </row>
    <row r="3431" spans="1:2" x14ac:dyDescent="0.25">
      <c r="A3431" t="s">
        <v>1347</v>
      </c>
      <c r="B3431">
        <v>4520</v>
      </c>
    </row>
    <row r="3432" spans="1:2" x14ac:dyDescent="0.25">
      <c r="A3432" t="s">
        <v>1347</v>
      </c>
      <c r="B3432">
        <v>4520</v>
      </c>
    </row>
    <row r="3433" spans="1:2" x14ac:dyDescent="0.25">
      <c r="A3433" t="s">
        <v>1606</v>
      </c>
      <c r="B3433">
        <v>14214</v>
      </c>
    </row>
    <row r="3434" spans="1:2" x14ac:dyDescent="0.25">
      <c r="A3434" t="s">
        <v>1606</v>
      </c>
      <c r="B3434">
        <v>14214</v>
      </c>
    </row>
    <row r="3435" spans="1:2" x14ac:dyDescent="0.25">
      <c r="A3435" t="s">
        <v>1606</v>
      </c>
      <c r="B3435">
        <v>14214</v>
      </c>
    </row>
    <row r="3436" spans="1:2" x14ac:dyDescent="0.25">
      <c r="A3436" t="s">
        <v>1606</v>
      </c>
      <c r="B3436">
        <v>14214</v>
      </c>
    </row>
    <row r="3437" spans="1:2" x14ac:dyDescent="0.25">
      <c r="A3437" t="s">
        <v>1606</v>
      </c>
      <c r="B3437">
        <v>14214</v>
      </c>
    </row>
    <row r="3438" spans="1:2" x14ac:dyDescent="0.25">
      <c r="A3438" t="s">
        <v>1606</v>
      </c>
      <c r="B3438">
        <v>14214</v>
      </c>
    </row>
    <row r="3439" spans="1:2" x14ac:dyDescent="0.25">
      <c r="A3439" t="s">
        <v>1606</v>
      </c>
      <c r="B3439">
        <v>14214</v>
      </c>
    </row>
    <row r="3440" spans="1:2" x14ac:dyDescent="0.25">
      <c r="A3440" t="s">
        <v>1606</v>
      </c>
      <c r="B3440">
        <v>14214</v>
      </c>
    </row>
    <row r="3441" spans="1:2" x14ac:dyDescent="0.25">
      <c r="A3441" t="s">
        <v>1606</v>
      </c>
      <c r="B3441">
        <v>14214</v>
      </c>
    </row>
    <row r="3442" spans="1:2" x14ac:dyDescent="0.25">
      <c r="A3442" t="s">
        <v>1606</v>
      </c>
      <c r="B3442">
        <v>14214</v>
      </c>
    </row>
    <row r="3443" spans="1:2" x14ac:dyDescent="0.25">
      <c r="A3443" t="s">
        <v>1606</v>
      </c>
      <c r="B3443">
        <v>14214</v>
      </c>
    </row>
    <row r="3444" spans="1:2" x14ac:dyDescent="0.25">
      <c r="A3444" t="s">
        <v>1606</v>
      </c>
      <c r="B3444">
        <v>14214</v>
      </c>
    </row>
    <row r="3445" spans="1:2" x14ac:dyDescent="0.25">
      <c r="A3445" t="s">
        <v>1475</v>
      </c>
      <c r="B3445">
        <v>40628</v>
      </c>
    </row>
    <row r="3446" spans="1:2" x14ac:dyDescent="0.25">
      <c r="A3446" t="s">
        <v>1475</v>
      </c>
      <c r="B3446">
        <v>40628</v>
      </c>
    </row>
    <row r="3447" spans="1:2" x14ac:dyDescent="0.25">
      <c r="A3447" t="s">
        <v>1475</v>
      </c>
      <c r="B3447">
        <v>40628</v>
      </c>
    </row>
    <row r="3448" spans="1:2" x14ac:dyDescent="0.25">
      <c r="A3448" t="s">
        <v>1475</v>
      </c>
      <c r="B3448">
        <v>40628</v>
      </c>
    </row>
    <row r="3449" spans="1:2" x14ac:dyDescent="0.25">
      <c r="A3449" t="s">
        <v>1475</v>
      </c>
      <c r="B3449">
        <v>40628</v>
      </c>
    </row>
    <row r="3450" spans="1:2" x14ac:dyDescent="0.25">
      <c r="A3450" t="s">
        <v>1475</v>
      </c>
      <c r="B3450">
        <v>40628</v>
      </c>
    </row>
    <row r="3451" spans="1:2" x14ac:dyDescent="0.25">
      <c r="A3451" t="s">
        <v>1475</v>
      </c>
      <c r="B3451">
        <v>40628</v>
      </c>
    </row>
    <row r="3452" spans="1:2" x14ac:dyDescent="0.25">
      <c r="A3452" t="s">
        <v>1475</v>
      </c>
      <c r="B3452">
        <v>40628</v>
      </c>
    </row>
    <row r="3453" spans="1:2" x14ac:dyDescent="0.25">
      <c r="A3453" t="s">
        <v>1475</v>
      </c>
      <c r="B3453">
        <v>40628</v>
      </c>
    </row>
    <row r="3454" spans="1:2" x14ac:dyDescent="0.25">
      <c r="A3454" t="s">
        <v>1475</v>
      </c>
      <c r="B3454">
        <v>40628</v>
      </c>
    </row>
    <row r="3455" spans="1:2" x14ac:dyDescent="0.25">
      <c r="A3455" t="s">
        <v>1475</v>
      </c>
      <c r="B3455">
        <v>40628</v>
      </c>
    </row>
    <row r="3456" spans="1:2" x14ac:dyDescent="0.25">
      <c r="A3456" t="s">
        <v>1475</v>
      </c>
      <c r="B3456">
        <v>40628</v>
      </c>
    </row>
    <row r="3457" spans="1:2" x14ac:dyDescent="0.25">
      <c r="A3457" t="s">
        <v>1475</v>
      </c>
      <c r="B3457">
        <v>40628</v>
      </c>
    </row>
    <row r="3458" spans="1:2" x14ac:dyDescent="0.25">
      <c r="A3458" t="s">
        <v>1475</v>
      </c>
      <c r="B3458">
        <v>40628</v>
      </c>
    </row>
    <row r="3459" spans="1:2" x14ac:dyDescent="0.25">
      <c r="A3459" t="s">
        <v>1475</v>
      </c>
      <c r="B3459">
        <v>40016</v>
      </c>
    </row>
    <row r="3460" spans="1:2" x14ac:dyDescent="0.25">
      <c r="A3460" t="s">
        <v>1475</v>
      </c>
      <c r="B3460">
        <v>40016</v>
      </c>
    </row>
    <row r="3461" spans="1:2" x14ac:dyDescent="0.25">
      <c r="A3461" t="s">
        <v>1475</v>
      </c>
      <c r="B3461">
        <v>40016</v>
      </c>
    </row>
    <row r="3462" spans="1:2" x14ac:dyDescent="0.25">
      <c r="A3462" t="s">
        <v>1475</v>
      </c>
      <c r="B3462">
        <v>40016</v>
      </c>
    </row>
    <row r="3463" spans="1:2" x14ac:dyDescent="0.25">
      <c r="A3463" t="s">
        <v>1475</v>
      </c>
      <c r="B3463">
        <v>40016</v>
      </c>
    </row>
    <row r="3464" spans="1:2" x14ac:dyDescent="0.25">
      <c r="A3464" t="s">
        <v>1475</v>
      </c>
      <c r="B3464">
        <v>40016</v>
      </c>
    </row>
    <row r="3465" spans="1:2" x14ac:dyDescent="0.25">
      <c r="A3465" t="s">
        <v>1475</v>
      </c>
      <c r="B3465">
        <v>40016</v>
      </c>
    </row>
    <row r="3466" spans="1:2" x14ac:dyDescent="0.25">
      <c r="A3466" t="s">
        <v>1475</v>
      </c>
      <c r="B3466">
        <v>40016</v>
      </c>
    </row>
    <row r="3467" spans="1:2" x14ac:dyDescent="0.25">
      <c r="A3467" t="s">
        <v>1475</v>
      </c>
      <c r="B3467">
        <v>40016</v>
      </c>
    </row>
    <row r="3468" spans="1:2" x14ac:dyDescent="0.25">
      <c r="A3468" t="s">
        <v>1475</v>
      </c>
      <c r="B3468">
        <v>40016</v>
      </c>
    </row>
    <row r="3469" spans="1:2" x14ac:dyDescent="0.25">
      <c r="A3469" t="s">
        <v>1475</v>
      </c>
      <c r="B3469">
        <v>40016</v>
      </c>
    </row>
    <row r="3470" spans="1:2" x14ac:dyDescent="0.25">
      <c r="A3470" t="s">
        <v>1475</v>
      </c>
      <c r="B3470">
        <v>40016</v>
      </c>
    </row>
    <row r="3471" spans="1:2" x14ac:dyDescent="0.25">
      <c r="A3471" t="s">
        <v>1475</v>
      </c>
      <c r="B3471">
        <v>40016</v>
      </c>
    </row>
    <row r="3472" spans="1:2" x14ac:dyDescent="0.25">
      <c r="A3472" t="s">
        <v>1475</v>
      </c>
      <c r="B3472">
        <v>40016</v>
      </c>
    </row>
    <row r="3473" spans="1:2" x14ac:dyDescent="0.25">
      <c r="A3473" t="s">
        <v>1048</v>
      </c>
      <c r="B3473">
        <v>25082</v>
      </c>
    </row>
    <row r="3474" spans="1:2" x14ac:dyDescent="0.25">
      <c r="A3474" t="s">
        <v>1048</v>
      </c>
      <c r="B3474">
        <v>25082</v>
      </c>
    </row>
    <row r="3475" spans="1:2" x14ac:dyDescent="0.25">
      <c r="A3475" t="s">
        <v>1048</v>
      </c>
      <c r="B3475">
        <v>25082</v>
      </c>
    </row>
    <row r="3476" spans="1:2" x14ac:dyDescent="0.25">
      <c r="A3476" t="s">
        <v>1048</v>
      </c>
      <c r="B3476">
        <v>25082</v>
      </c>
    </row>
    <row r="3477" spans="1:2" x14ac:dyDescent="0.25">
      <c r="A3477" t="s">
        <v>1048</v>
      </c>
      <c r="B3477">
        <v>25082</v>
      </c>
    </row>
    <row r="3478" spans="1:2" x14ac:dyDescent="0.25">
      <c r="A3478" t="s">
        <v>1048</v>
      </c>
      <c r="B3478">
        <v>25082</v>
      </c>
    </row>
    <row r="3479" spans="1:2" x14ac:dyDescent="0.25">
      <c r="A3479" t="s">
        <v>1048</v>
      </c>
      <c r="B3479">
        <v>25082</v>
      </c>
    </row>
    <row r="3480" spans="1:2" x14ac:dyDescent="0.25">
      <c r="A3480" t="s">
        <v>1048</v>
      </c>
      <c r="B3480">
        <v>25082</v>
      </c>
    </row>
    <row r="3481" spans="1:2" x14ac:dyDescent="0.25">
      <c r="A3481" t="s">
        <v>1048</v>
      </c>
      <c r="B3481">
        <v>25082</v>
      </c>
    </row>
    <row r="3482" spans="1:2" x14ac:dyDescent="0.25">
      <c r="A3482" t="s">
        <v>1048</v>
      </c>
      <c r="B3482">
        <v>25082</v>
      </c>
    </row>
    <row r="3483" spans="1:2" x14ac:dyDescent="0.25">
      <c r="A3483" t="s">
        <v>1048</v>
      </c>
      <c r="B3483">
        <v>25082</v>
      </c>
    </row>
    <row r="3484" spans="1:2" x14ac:dyDescent="0.25">
      <c r="A3484" t="s">
        <v>1048</v>
      </c>
      <c r="B3484">
        <v>25082</v>
      </c>
    </row>
    <row r="3485" spans="1:2" x14ac:dyDescent="0.25">
      <c r="A3485" t="s">
        <v>1475</v>
      </c>
      <c r="B3485">
        <v>40243</v>
      </c>
    </row>
    <row r="3486" spans="1:2" x14ac:dyDescent="0.25">
      <c r="A3486" t="s">
        <v>1475</v>
      </c>
      <c r="B3486">
        <v>40243</v>
      </c>
    </row>
    <row r="3487" spans="1:2" x14ac:dyDescent="0.25">
      <c r="A3487" t="s">
        <v>1475</v>
      </c>
      <c r="B3487">
        <v>40243</v>
      </c>
    </row>
    <row r="3488" spans="1:2" x14ac:dyDescent="0.25">
      <c r="A3488" t="s">
        <v>1475</v>
      </c>
      <c r="B3488">
        <v>40243</v>
      </c>
    </row>
    <row r="3489" spans="1:2" x14ac:dyDescent="0.25">
      <c r="A3489" t="s">
        <v>1475</v>
      </c>
      <c r="B3489">
        <v>40243</v>
      </c>
    </row>
    <row r="3490" spans="1:2" x14ac:dyDescent="0.25">
      <c r="A3490" t="s">
        <v>1475</v>
      </c>
      <c r="B3490">
        <v>40243</v>
      </c>
    </row>
    <row r="3491" spans="1:2" x14ac:dyDescent="0.25">
      <c r="A3491" t="s">
        <v>1475</v>
      </c>
      <c r="B3491">
        <v>40243</v>
      </c>
    </row>
    <row r="3492" spans="1:2" x14ac:dyDescent="0.25">
      <c r="A3492" t="s">
        <v>1475</v>
      </c>
      <c r="B3492">
        <v>40243</v>
      </c>
    </row>
    <row r="3493" spans="1:2" x14ac:dyDescent="0.25">
      <c r="A3493" t="s">
        <v>1475</v>
      </c>
      <c r="B3493">
        <v>40243</v>
      </c>
    </row>
    <row r="3494" spans="1:2" x14ac:dyDescent="0.25">
      <c r="A3494" t="s">
        <v>1475</v>
      </c>
      <c r="B3494">
        <v>40243</v>
      </c>
    </row>
    <row r="3495" spans="1:2" x14ac:dyDescent="0.25">
      <c r="A3495" t="s">
        <v>1475</v>
      </c>
      <c r="B3495">
        <v>40243</v>
      </c>
    </row>
    <row r="3496" spans="1:2" x14ac:dyDescent="0.25">
      <c r="A3496" t="s">
        <v>1475</v>
      </c>
      <c r="B3496">
        <v>40243</v>
      </c>
    </row>
    <row r="3497" spans="1:2" x14ac:dyDescent="0.25">
      <c r="A3497" t="s">
        <v>1475</v>
      </c>
      <c r="B3497">
        <v>40243</v>
      </c>
    </row>
    <row r="3498" spans="1:2" x14ac:dyDescent="0.25">
      <c r="A3498" t="s">
        <v>1475</v>
      </c>
      <c r="B3498">
        <v>40243</v>
      </c>
    </row>
    <row r="3499" spans="1:2" x14ac:dyDescent="0.25">
      <c r="A3499" t="s">
        <v>494</v>
      </c>
      <c r="B3499">
        <v>60811</v>
      </c>
    </row>
    <row r="3500" spans="1:2" x14ac:dyDescent="0.25">
      <c r="A3500" t="s">
        <v>494</v>
      </c>
      <c r="B3500">
        <v>60811</v>
      </c>
    </row>
    <row r="3501" spans="1:2" x14ac:dyDescent="0.25">
      <c r="A3501" t="s">
        <v>494</v>
      </c>
      <c r="B3501">
        <v>60811</v>
      </c>
    </row>
    <row r="3502" spans="1:2" x14ac:dyDescent="0.25">
      <c r="A3502" t="s">
        <v>494</v>
      </c>
      <c r="B3502">
        <v>60811</v>
      </c>
    </row>
    <row r="3503" spans="1:2" x14ac:dyDescent="0.25">
      <c r="A3503" t="s">
        <v>494</v>
      </c>
      <c r="B3503">
        <v>60811</v>
      </c>
    </row>
    <row r="3504" spans="1:2" x14ac:dyDescent="0.25">
      <c r="A3504" t="s">
        <v>494</v>
      </c>
      <c r="B3504">
        <v>60811</v>
      </c>
    </row>
    <row r="3505" spans="1:2" x14ac:dyDescent="0.25">
      <c r="A3505" t="s">
        <v>494</v>
      </c>
      <c r="B3505">
        <v>60811</v>
      </c>
    </row>
    <row r="3506" spans="1:2" x14ac:dyDescent="0.25">
      <c r="A3506" t="s">
        <v>494</v>
      </c>
      <c r="B3506">
        <v>60811</v>
      </c>
    </row>
    <row r="3507" spans="1:2" x14ac:dyDescent="0.25">
      <c r="A3507" t="s">
        <v>494</v>
      </c>
      <c r="B3507">
        <v>60811</v>
      </c>
    </row>
    <row r="3508" spans="1:2" x14ac:dyDescent="0.25">
      <c r="A3508" t="s">
        <v>494</v>
      </c>
      <c r="B3508">
        <v>60811</v>
      </c>
    </row>
    <row r="3509" spans="1:2" x14ac:dyDescent="0.25">
      <c r="A3509" t="s">
        <v>494</v>
      </c>
      <c r="B3509">
        <v>60811</v>
      </c>
    </row>
    <row r="3510" spans="1:2" x14ac:dyDescent="0.25">
      <c r="A3510" t="s">
        <v>494</v>
      </c>
      <c r="B3510">
        <v>60811</v>
      </c>
    </row>
    <row r="3511" spans="1:2" x14ac:dyDescent="0.25">
      <c r="A3511" t="s">
        <v>494</v>
      </c>
      <c r="B3511">
        <v>60811</v>
      </c>
    </row>
    <row r="3512" spans="1:2" x14ac:dyDescent="0.25">
      <c r="A3512" t="s">
        <v>494</v>
      </c>
      <c r="B3512">
        <v>60811</v>
      </c>
    </row>
    <row r="3513" spans="1:2" x14ac:dyDescent="0.25">
      <c r="A3513" t="s">
        <v>494</v>
      </c>
      <c r="B3513">
        <v>60811</v>
      </c>
    </row>
    <row r="3514" spans="1:2" x14ac:dyDescent="0.25">
      <c r="A3514" t="s">
        <v>494</v>
      </c>
      <c r="B3514">
        <v>60811</v>
      </c>
    </row>
    <row r="3515" spans="1:2" x14ac:dyDescent="0.25">
      <c r="A3515" t="s">
        <v>494</v>
      </c>
      <c r="B3515">
        <v>60811</v>
      </c>
    </row>
    <row r="3516" spans="1:2" x14ac:dyDescent="0.25">
      <c r="A3516" t="s">
        <v>494</v>
      </c>
      <c r="B3516">
        <v>60811</v>
      </c>
    </row>
    <row r="3517" spans="1:2" x14ac:dyDescent="0.25">
      <c r="A3517" t="s">
        <v>1633</v>
      </c>
      <c r="B3517">
        <v>5000</v>
      </c>
    </row>
    <row r="3518" spans="1:2" x14ac:dyDescent="0.25">
      <c r="A3518" t="s">
        <v>1633</v>
      </c>
      <c r="B3518">
        <v>5000</v>
      </c>
    </row>
    <row r="3519" spans="1:2" x14ac:dyDescent="0.25">
      <c r="A3519" t="s">
        <v>1633</v>
      </c>
      <c r="B3519">
        <v>5000</v>
      </c>
    </row>
    <row r="3520" spans="1:2" x14ac:dyDescent="0.25">
      <c r="A3520" t="s">
        <v>1633</v>
      </c>
      <c r="B3520">
        <v>5000</v>
      </c>
    </row>
    <row r="3521" spans="1:2" x14ac:dyDescent="0.25">
      <c r="A3521" t="s">
        <v>1633</v>
      </c>
      <c r="B3521">
        <v>5000</v>
      </c>
    </row>
    <row r="3522" spans="1:2" x14ac:dyDescent="0.25">
      <c r="A3522" t="s">
        <v>1633</v>
      </c>
      <c r="B3522">
        <v>5000</v>
      </c>
    </row>
    <row r="3523" spans="1:2" x14ac:dyDescent="0.25">
      <c r="A3523" t="s">
        <v>1633</v>
      </c>
      <c r="B3523">
        <v>5000</v>
      </c>
    </row>
    <row r="3524" spans="1:2" x14ac:dyDescent="0.25">
      <c r="A3524" t="s">
        <v>1633</v>
      </c>
      <c r="B3524">
        <v>5000</v>
      </c>
    </row>
    <row r="3525" spans="1:2" x14ac:dyDescent="0.25">
      <c r="A3525" t="s">
        <v>1633</v>
      </c>
      <c r="B3525">
        <v>5000</v>
      </c>
    </row>
    <row r="3526" spans="1:2" x14ac:dyDescent="0.25">
      <c r="A3526" t="s">
        <v>1633</v>
      </c>
      <c r="B3526">
        <v>5000</v>
      </c>
    </row>
    <row r="3527" spans="1:2" x14ac:dyDescent="0.25">
      <c r="A3527" t="s">
        <v>1633</v>
      </c>
      <c r="B3527">
        <v>5000</v>
      </c>
    </row>
    <row r="3528" spans="1:2" x14ac:dyDescent="0.25">
      <c r="A3528" t="s">
        <v>1633</v>
      </c>
      <c r="B3528">
        <v>5000</v>
      </c>
    </row>
    <row r="3529" spans="1:2" x14ac:dyDescent="0.25">
      <c r="A3529" t="s">
        <v>1633</v>
      </c>
      <c r="B3529">
        <v>5000</v>
      </c>
    </row>
    <row r="3530" spans="1:2" x14ac:dyDescent="0.25">
      <c r="A3530" t="s">
        <v>1633</v>
      </c>
      <c r="B3530">
        <v>5000</v>
      </c>
    </row>
    <row r="3531" spans="1:2" x14ac:dyDescent="0.25">
      <c r="A3531" t="s">
        <v>1633</v>
      </c>
      <c r="B3531">
        <v>5000</v>
      </c>
    </row>
    <row r="3532" spans="1:2" x14ac:dyDescent="0.25">
      <c r="A3532" t="s">
        <v>1633</v>
      </c>
      <c r="B3532">
        <v>5000</v>
      </c>
    </row>
    <row r="3533" spans="1:2" x14ac:dyDescent="0.25">
      <c r="A3533" t="s">
        <v>1633</v>
      </c>
      <c r="B3533">
        <v>5000</v>
      </c>
    </row>
    <row r="3534" spans="1:2" x14ac:dyDescent="0.25">
      <c r="A3534" t="s">
        <v>1633</v>
      </c>
      <c r="B3534">
        <v>5000</v>
      </c>
    </row>
    <row r="3535" spans="1:2" x14ac:dyDescent="0.25">
      <c r="A3535" t="s">
        <v>1633</v>
      </c>
      <c r="B3535">
        <v>5000</v>
      </c>
    </row>
    <row r="3536" spans="1:2" x14ac:dyDescent="0.25">
      <c r="A3536" t="s">
        <v>1633</v>
      </c>
      <c r="B3536">
        <v>5000</v>
      </c>
    </row>
    <row r="3537" spans="1:2" x14ac:dyDescent="0.25">
      <c r="A3537" t="s">
        <v>1633</v>
      </c>
      <c r="B3537">
        <v>5000</v>
      </c>
    </row>
    <row r="3538" spans="1:2" x14ac:dyDescent="0.25">
      <c r="A3538" t="s">
        <v>1633</v>
      </c>
      <c r="B3538">
        <v>5000</v>
      </c>
    </row>
    <row r="3539" spans="1:2" x14ac:dyDescent="0.25">
      <c r="A3539" t="s">
        <v>1633</v>
      </c>
      <c r="B3539">
        <v>5000</v>
      </c>
    </row>
    <row r="3540" spans="1:2" x14ac:dyDescent="0.25">
      <c r="A3540" t="s">
        <v>1633</v>
      </c>
      <c r="B3540">
        <v>5000</v>
      </c>
    </row>
    <row r="3541" spans="1:2" x14ac:dyDescent="0.25">
      <c r="A3541" t="s">
        <v>1633</v>
      </c>
      <c r="B3541">
        <v>5000</v>
      </c>
    </row>
    <row r="3542" spans="1:2" x14ac:dyDescent="0.25">
      <c r="A3542" t="s">
        <v>1633</v>
      </c>
      <c r="B3542">
        <v>5000</v>
      </c>
    </row>
    <row r="3543" spans="1:2" x14ac:dyDescent="0.25">
      <c r="A3543" t="s">
        <v>1633</v>
      </c>
      <c r="B3543">
        <v>5000</v>
      </c>
    </row>
    <row r="3544" spans="1:2" x14ac:dyDescent="0.25">
      <c r="A3544" t="s">
        <v>1633</v>
      </c>
      <c r="B3544">
        <v>5000</v>
      </c>
    </row>
    <row r="3545" spans="1:2" x14ac:dyDescent="0.25">
      <c r="A3545" t="s">
        <v>1633</v>
      </c>
      <c r="B3545">
        <v>5000</v>
      </c>
    </row>
    <row r="3546" spans="1:2" x14ac:dyDescent="0.25">
      <c r="A3546" t="s">
        <v>1633</v>
      </c>
      <c r="B3546">
        <v>5000</v>
      </c>
    </row>
    <row r="3547" spans="1:2" x14ac:dyDescent="0.25">
      <c r="A3547" t="s">
        <v>1255</v>
      </c>
      <c r="B3547">
        <v>40562</v>
      </c>
    </row>
    <row r="3548" spans="1:2" x14ac:dyDescent="0.25">
      <c r="A3548" t="s">
        <v>1641</v>
      </c>
      <c r="B3548">
        <v>30559</v>
      </c>
    </row>
    <row r="3549" spans="1:2" x14ac:dyDescent="0.25">
      <c r="A3549" t="s">
        <v>1641</v>
      </c>
      <c r="B3549">
        <v>30559</v>
      </c>
    </row>
    <row r="3550" spans="1:2" x14ac:dyDescent="0.25">
      <c r="A3550" t="s">
        <v>1641</v>
      </c>
      <c r="B3550">
        <v>30559</v>
      </c>
    </row>
    <row r="3551" spans="1:2" x14ac:dyDescent="0.25">
      <c r="A3551" t="s">
        <v>1641</v>
      </c>
      <c r="B3551">
        <v>30559</v>
      </c>
    </row>
    <row r="3552" spans="1:2" x14ac:dyDescent="0.25">
      <c r="A3552" t="s">
        <v>1641</v>
      </c>
      <c r="B3552">
        <v>30559</v>
      </c>
    </row>
    <row r="3553" spans="1:2" x14ac:dyDescent="0.25">
      <c r="A3553" t="s">
        <v>1641</v>
      </c>
      <c r="B3553">
        <v>30559</v>
      </c>
    </row>
    <row r="3554" spans="1:2" x14ac:dyDescent="0.25">
      <c r="A3554" t="s">
        <v>1641</v>
      </c>
      <c r="B3554">
        <v>30559</v>
      </c>
    </row>
    <row r="3555" spans="1:2" x14ac:dyDescent="0.25">
      <c r="A3555" t="s">
        <v>1641</v>
      </c>
      <c r="B3555">
        <v>30559</v>
      </c>
    </row>
    <row r="3556" spans="1:2" x14ac:dyDescent="0.25">
      <c r="A3556" t="s">
        <v>1641</v>
      </c>
      <c r="B3556">
        <v>30559</v>
      </c>
    </row>
    <row r="3557" spans="1:2" x14ac:dyDescent="0.25">
      <c r="A3557" t="s">
        <v>1641</v>
      </c>
      <c r="B3557">
        <v>30559</v>
      </c>
    </row>
    <row r="3558" spans="1:2" x14ac:dyDescent="0.25">
      <c r="A3558" t="s">
        <v>1641</v>
      </c>
      <c r="B3558">
        <v>30559</v>
      </c>
    </row>
    <row r="3559" spans="1:2" x14ac:dyDescent="0.25">
      <c r="A3559" t="s">
        <v>1641</v>
      </c>
      <c r="B3559">
        <v>30559</v>
      </c>
    </row>
    <row r="3560" spans="1:2" x14ac:dyDescent="0.25">
      <c r="A3560" t="s">
        <v>1641</v>
      </c>
      <c r="B3560">
        <v>30559</v>
      </c>
    </row>
    <row r="3561" spans="1:2" x14ac:dyDescent="0.25">
      <c r="A3561" t="s">
        <v>1641</v>
      </c>
      <c r="B3561">
        <v>30559</v>
      </c>
    </row>
    <row r="3562" spans="1:2" x14ac:dyDescent="0.25">
      <c r="A3562" t="s">
        <v>1255</v>
      </c>
      <c r="B3562">
        <v>42146</v>
      </c>
    </row>
    <row r="3563" spans="1:2" x14ac:dyDescent="0.25">
      <c r="A3563" t="s">
        <v>626</v>
      </c>
      <c r="B3563">
        <v>29610</v>
      </c>
    </row>
    <row r="3564" spans="1:2" x14ac:dyDescent="0.25">
      <c r="A3564" t="s">
        <v>626</v>
      </c>
      <c r="B3564">
        <v>29610</v>
      </c>
    </row>
    <row r="3565" spans="1:2" x14ac:dyDescent="0.25">
      <c r="A3565" t="s">
        <v>626</v>
      </c>
      <c r="B3565">
        <v>29610</v>
      </c>
    </row>
    <row r="3566" spans="1:2" x14ac:dyDescent="0.25">
      <c r="A3566" t="s">
        <v>626</v>
      </c>
      <c r="B3566">
        <v>29610</v>
      </c>
    </row>
    <row r="3567" spans="1:2" x14ac:dyDescent="0.25">
      <c r="A3567" t="s">
        <v>626</v>
      </c>
      <c r="B3567">
        <v>29610</v>
      </c>
    </row>
    <row r="3568" spans="1:2" x14ac:dyDescent="0.25">
      <c r="A3568" t="s">
        <v>626</v>
      </c>
      <c r="B3568">
        <v>29610</v>
      </c>
    </row>
    <row r="3569" spans="1:2" x14ac:dyDescent="0.25">
      <c r="A3569" t="s">
        <v>626</v>
      </c>
      <c r="B3569">
        <v>29610</v>
      </c>
    </row>
    <row r="3570" spans="1:2" x14ac:dyDescent="0.25">
      <c r="A3570" t="s">
        <v>626</v>
      </c>
      <c r="B3570">
        <v>29610</v>
      </c>
    </row>
    <row r="3571" spans="1:2" x14ac:dyDescent="0.25">
      <c r="A3571" t="s">
        <v>626</v>
      </c>
      <c r="B3571">
        <v>29610</v>
      </c>
    </row>
    <row r="3572" spans="1:2" x14ac:dyDescent="0.25">
      <c r="A3572" t="s">
        <v>626</v>
      </c>
      <c r="B3572">
        <v>29610</v>
      </c>
    </row>
    <row r="3573" spans="1:2" x14ac:dyDescent="0.25">
      <c r="A3573" t="s">
        <v>626</v>
      </c>
      <c r="B3573">
        <v>29610</v>
      </c>
    </row>
    <row r="3574" spans="1:2" x14ac:dyDescent="0.25">
      <c r="A3574" t="s">
        <v>626</v>
      </c>
      <c r="B3574">
        <v>29610</v>
      </c>
    </row>
    <row r="3575" spans="1:2" x14ac:dyDescent="0.25">
      <c r="A3575" t="s">
        <v>1130</v>
      </c>
      <c r="B3575">
        <v>46000</v>
      </c>
    </row>
    <row r="3576" spans="1:2" x14ac:dyDescent="0.25">
      <c r="A3576" t="s">
        <v>1130</v>
      </c>
      <c r="B3576">
        <v>46000</v>
      </c>
    </row>
    <row r="3577" spans="1:2" x14ac:dyDescent="0.25">
      <c r="A3577" t="s">
        <v>281</v>
      </c>
      <c r="B3577">
        <v>50300</v>
      </c>
    </row>
    <row r="3578" spans="1:2" x14ac:dyDescent="0.25">
      <c r="A3578" t="s">
        <v>281</v>
      </c>
      <c r="B3578">
        <v>50300</v>
      </c>
    </row>
    <row r="3579" spans="1:2" x14ac:dyDescent="0.25">
      <c r="A3579" t="s">
        <v>281</v>
      </c>
      <c r="B3579">
        <v>50300</v>
      </c>
    </row>
    <row r="3580" spans="1:2" x14ac:dyDescent="0.25">
      <c r="A3580" t="s">
        <v>281</v>
      </c>
      <c r="B3580">
        <v>50300</v>
      </c>
    </row>
    <row r="3581" spans="1:2" x14ac:dyDescent="0.25">
      <c r="A3581" t="s">
        <v>281</v>
      </c>
      <c r="B3581">
        <v>50300</v>
      </c>
    </row>
    <row r="3582" spans="1:2" x14ac:dyDescent="0.25">
      <c r="A3582" t="s">
        <v>281</v>
      </c>
      <c r="B3582">
        <v>50300</v>
      </c>
    </row>
    <row r="3583" spans="1:2" x14ac:dyDescent="0.25">
      <c r="A3583" t="s">
        <v>281</v>
      </c>
      <c r="B3583">
        <v>50300</v>
      </c>
    </row>
    <row r="3584" spans="1:2" x14ac:dyDescent="0.25">
      <c r="A3584" t="s">
        <v>281</v>
      </c>
      <c r="B3584">
        <v>50300</v>
      </c>
    </row>
    <row r="3585" spans="1:2" x14ac:dyDescent="0.25">
      <c r="A3585" t="s">
        <v>281</v>
      </c>
      <c r="B3585">
        <v>50300</v>
      </c>
    </row>
    <row r="3586" spans="1:2" x14ac:dyDescent="0.25">
      <c r="A3586" t="s">
        <v>281</v>
      </c>
      <c r="B3586">
        <v>50300</v>
      </c>
    </row>
    <row r="3587" spans="1:2" x14ac:dyDescent="0.25">
      <c r="A3587" t="s">
        <v>281</v>
      </c>
      <c r="B3587">
        <v>50300</v>
      </c>
    </row>
    <row r="3588" spans="1:2" x14ac:dyDescent="0.25">
      <c r="A3588" t="s">
        <v>281</v>
      </c>
      <c r="B3588">
        <v>50300</v>
      </c>
    </row>
    <row r="3589" spans="1:2" x14ac:dyDescent="0.25">
      <c r="A3589" t="s">
        <v>281</v>
      </c>
      <c r="B3589">
        <v>50300</v>
      </c>
    </row>
    <row r="3590" spans="1:2" x14ac:dyDescent="0.25">
      <c r="A3590" t="s">
        <v>281</v>
      </c>
      <c r="B3590">
        <v>50300</v>
      </c>
    </row>
    <row r="3591" spans="1:2" x14ac:dyDescent="0.25">
      <c r="A3591" t="s">
        <v>115</v>
      </c>
      <c r="B3591">
        <v>40000</v>
      </c>
    </row>
    <row r="3592" spans="1:2" x14ac:dyDescent="0.25">
      <c r="A3592" t="s">
        <v>156</v>
      </c>
      <c r="B3592">
        <v>47863</v>
      </c>
    </row>
    <row r="3593" spans="1:2" x14ac:dyDescent="0.25">
      <c r="A3593" t="s">
        <v>156</v>
      </c>
      <c r="B3593">
        <v>47863</v>
      </c>
    </row>
    <row r="3594" spans="1:2" x14ac:dyDescent="0.25">
      <c r="A3594" t="s">
        <v>156</v>
      </c>
      <c r="B3594">
        <v>47863</v>
      </c>
    </row>
    <row r="3595" spans="1:2" x14ac:dyDescent="0.25">
      <c r="A3595" t="s">
        <v>156</v>
      </c>
      <c r="B3595">
        <v>47863</v>
      </c>
    </row>
    <row r="3596" spans="1:2" x14ac:dyDescent="0.25">
      <c r="A3596" t="s">
        <v>156</v>
      </c>
      <c r="B3596">
        <v>47863</v>
      </c>
    </row>
    <row r="3597" spans="1:2" x14ac:dyDescent="0.25">
      <c r="A3597" t="s">
        <v>156</v>
      </c>
      <c r="B3597">
        <v>47863</v>
      </c>
    </row>
    <row r="3598" spans="1:2" x14ac:dyDescent="0.25">
      <c r="A3598" t="s">
        <v>156</v>
      </c>
      <c r="B3598">
        <v>47863</v>
      </c>
    </row>
    <row r="3599" spans="1:2" x14ac:dyDescent="0.25">
      <c r="A3599" t="s">
        <v>156</v>
      </c>
      <c r="B3599">
        <v>47863</v>
      </c>
    </row>
    <row r="3600" spans="1:2" x14ac:dyDescent="0.25">
      <c r="A3600" t="s">
        <v>156</v>
      </c>
      <c r="B3600">
        <v>47863</v>
      </c>
    </row>
    <row r="3601" spans="1:2" x14ac:dyDescent="0.25">
      <c r="A3601" t="s">
        <v>156</v>
      </c>
      <c r="B3601">
        <v>47863</v>
      </c>
    </row>
    <row r="3602" spans="1:2" x14ac:dyDescent="0.25">
      <c r="A3602" t="s">
        <v>156</v>
      </c>
      <c r="B3602">
        <v>47863</v>
      </c>
    </row>
    <row r="3603" spans="1:2" x14ac:dyDescent="0.25">
      <c r="A3603" t="s">
        <v>156</v>
      </c>
      <c r="B3603">
        <v>47863</v>
      </c>
    </row>
    <row r="3604" spans="1:2" x14ac:dyDescent="0.25">
      <c r="A3604" t="s">
        <v>1255</v>
      </c>
      <c r="B3604">
        <v>42146</v>
      </c>
    </row>
    <row r="3605" spans="1:2" x14ac:dyDescent="0.25">
      <c r="A3605" t="s">
        <v>1130</v>
      </c>
      <c r="B3605">
        <v>45018</v>
      </c>
    </row>
    <row r="3606" spans="1:2" x14ac:dyDescent="0.25">
      <c r="A3606" t="s">
        <v>1130</v>
      </c>
      <c r="B3606">
        <v>45018</v>
      </c>
    </row>
    <row r="3607" spans="1:2" x14ac:dyDescent="0.25">
      <c r="A3607" t="s">
        <v>1130</v>
      </c>
      <c r="B3607">
        <v>45018</v>
      </c>
    </row>
    <row r="3608" spans="1:2" x14ac:dyDescent="0.25">
      <c r="A3608" t="s">
        <v>1130</v>
      </c>
      <c r="B3608">
        <v>45018</v>
      </c>
    </row>
    <row r="3609" spans="1:2" x14ac:dyDescent="0.25">
      <c r="A3609" t="s">
        <v>1130</v>
      </c>
      <c r="B3609">
        <v>45018</v>
      </c>
    </row>
    <row r="3610" spans="1:2" x14ac:dyDescent="0.25">
      <c r="A3610" t="s">
        <v>1130</v>
      </c>
      <c r="B3610">
        <v>45018</v>
      </c>
    </row>
    <row r="3611" spans="1:2" x14ac:dyDescent="0.25">
      <c r="A3611" t="s">
        <v>115</v>
      </c>
      <c r="B3611">
        <v>42100</v>
      </c>
    </row>
    <row r="3612" spans="1:2" x14ac:dyDescent="0.25">
      <c r="A3612" t="s">
        <v>115</v>
      </c>
      <c r="B3612">
        <v>42100</v>
      </c>
    </row>
    <row r="3613" spans="1:2" x14ac:dyDescent="0.25">
      <c r="A3613" t="s">
        <v>115</v>
      </c>
      <c r="B3613">
        <v>42100</v>
      </c>
    </row>
    <row r="3614" spans="1:2" x14ac:dyDescent="0.25">
      <c r="A3614" t="s">
        <v>115</v>
      </c>
      <c r="B3614">
        <v>42100</v>
      </c>
    </row>
    <row r="3615" spans="1:2" x14ac:dyDescent="0.25">
      <c r="A3615" t="s">
        <v>115</v>
      </c>
      <c r="B3615">
        <v>42100</v>
      </c>
    </row>
    <row r="3616" spans="1:2" x14ac:dyDescent="0.25">
      <c r="A3616" t="s">
        <v>115</v>
      </c>
      <c r="B3616">
        <v>42100</v>
      </c>
    </row>
    <row r="3617" spans="1:2" x14ac:dyDescent="0.25">
      <c r="A3617" t="s">
        <v>115</v>
      </c>
      <c r="B3617">
        <v>42100</v>
      </c>
    </row>
    <row r="3618" spans="1:2" x14ac:dyDescent="0.25">
      <c r="A3618" t="s">
        <v>115</v>
      </c>
      <c r="B3618">
        <v>42100</v>
      </c>
    </row>
    <row r="3619" spans="1:2" x14ac:dyDescent="0.25">
      <c r="A3619" t="s">
        <v>115</v>
      </c>
      <c r="B3619">
        <v>42100</v>
      </c>
    </row>
    <row r="3620" spans="1:2" x14ac:dyDescent="0.25">
      <c r="A3620" t="s">
        <v>115</v>
      </c>
      <c r="B3620">
        <v>42100</v>
      </c>
    </row>
    <row r="3621" spans="1:2" x14ac:dyDescent="0.25">
      <c r="A3621" t="s">
        <v>115</v>
      </c>
      <c r="B3621">
        <v>42100</v>
      </c>
    </row>
    <row r="3622" spans="1:2" x14ac:dyDescent="0.25">
      <c r="A3622" t="s">
        <v>115</v>
      </c>
      <c r="B3622">
        <v>42100</v>
      </c>
    </row>
    <row r="3623" spans="1:2" x14ac:dyDescent="0.25">
      <c r="A3623" t="s">
        <v>115</v>
      </c>
      <c r="B3623">
        <v>42100</v>
      </c>
    </row>
    <row r="3624" spans="1:2" x14ac:dyDescent="0.25">
      <c r="A3624" t="s">
        <v>281</v>
      </c>
      <c r="B3624">
        <v>48800</v>
      </c>
    </row>
    <row r="3625" spans="1:2" x14ac:dyDescent="0.25">
      <c r="A3625" t="s">
        <v>281</v>
      </c>
      <c r="B3625">
        <v>48800</v>
      </c>
    </row>
    <row r="3626" spans="1:2" x14ac:dyDescent="0.25">
      <c r="A3626" t="s">
        <v>281</v>
      </c>
      <c r="B3626">
        <v>48800</v>
      </c>
    </row>
    <row r="3627" spans="1:2" x14ac:dyDescent="0.25">
      <c r="A3627" t="s">
        <v>281</v>
      </c>
      <c r="B3627">
        <v>48800</v>
      </c>
    </row>
    <row r="3628" spans="1:2" x14ac:dyDescent="0.25">
      <c r="A3628" t="s">
        <v>281</v>
      </c>
      <c r="B3628">
        <v>48800</v>
      </c>
    </row>
    <row r="3629" spans="1:2" x14ac:dyDescent="0.25">
      <c r="A3629" t="s">
        <v>281</v>
      </c>
      <c r="B3629">
        <v>48800</v>
      </c>
    </row>
    <row r="3630" spans="1:2" x14ac:dyDescent="0.25">
      <c r="A3630" t="s">
        <v>281</v>
      </c>
      <c r="B3630">
        <v>48800</v>
      </c>
    </row>
    <row r="3631" spans="1:2" x14ac:dyDescent="0.25">
      <c r="A3631" t="s">
        <v>281</v>
      </c>
      <c r="B3631">
        <v>48800</v>
      </c>
    </row>
    <row r="3632" spans="1:2" x14ac:dyDescent="0.25">
      <c r="A3632" t="s">
        <v>281</v>
      </c>
      <c r="B3632">
        <v>48800</v>
      </c>
    </row>
    <row r="3633" spans="1:2" x14ac:dyDescent="0.25">
      <c r="A3633" t="s">
        <v>281</v>
      </c>
      <c r="B3633">
        <v>48800</v>
      </c>
    </row>
    <row r="3634" spans="1:2" x14ac:dyDescent="0.25">
      <c r="A3634" t="s">
        <v>281</v>
      </c>
      <c r="B3634">
        <v>48800</v>
      </c>
    </row>
    <row r="3635" spans="1:2" x14ac:dyDescent="0.25">
      <c r="A3635" t="s">
        <v>281</v>
      </c>
      <c r="B3635">
        <v>48800</v>
      </c>
    </row>
    <row r="3636" spans="1:2" x14ac:dyDescent="0.25">
      <c r="A3636" t="s">
        <v>387</v>
      </c>
      <c r="B3636">
        <v>13026</v>
      </c>
    </row>
    <row r="3637" spans="1:2" x14ac:dyDescent="0.25">
      <c r="A3637" t="s">
        <v>387</v>
      </c>
      <c r="B3637">
        <v>13026</v>
      </c>
    </row>
    <row r="3638" spans="1:2" x14ac:dyDescent="0.25">
      <c r="A3638" t="s">
        <v>387</v>
      </c>
      <c r="B3638">
        <v>13026</v>
      </c>
    </row>
    <row r="3639" spans="1:2" x14ac:dyDescent="0.25">
      <c r="A3639" t="s">
        <v>387</v>
      </c>
      <c r="B3639">
        <v>13026</v>
      </c>
    </row>
    <row r="3640" spans="1:2" x14ac:dyDescent="0.25">
      <c r="A3640" t="s">
        <v>387</v>
      </c>
      <c r="B3640">
        <v>13026</v>
      </c>
    </row>
    <row r="3641" spans="1:2" x14ac:dyDescent="0.25">
      <c r="A3641" t="s">
        <v>387</v>
      </c>
      <c r="B3641">
        <v>13026</v>
      </c>
    </row>
    <row r="3642" spans="1:2" x14ac:dyDescent="0.25">
      <c r="A3642" t="s">
        <v>387</v>
      </c>
      <c r="B3642">
        <v>13026</v>
      </c>
    </row>
    <row r="3643" spans="1:2" x14ac:dyDescent="0.25">
      <c r="A3643" t="s">
        <v>387</v>
      </c>
      <c r="B3643">
        <v>13026</v>
      </c>
    </row>
    <row r="3644" spans="1:2" x14ac:dyDescent="0.25">
      <c r="A3644" t="s">
        <v>387</v>
      </c>
      <c r="B3644">
        <v>13026</v>
      </c>
    </row>
    <row r="3645" spans="1:2" x14ac:dyDescent="0.25">
      <c r="A3645" t="s">
        <v>387</v>
      </c>
      <c r="B3645">
        <v>13026</v>
      </c>
    </row>
    <row r="3646" spans="1:2" x14ac:dyDescent="0.25">
      <c r="A3646" t="s">
        <v>387</v>
      </c>
      <c r="B3646">
        <v>13026</v>
      </c>
    </row>
    <row r="3647" spans="1:2" x14ac:dyDescent="0.25">
      <c r="A3647" t="s">
        <v>387</v>
      </c>
      <c r="B3647">
        <v>13026</v>
      </c>
    </row>
    <row r="3648" spans="1:2" x14ac:dyDescent="0.25">
      <c r="A3648" t="s">
        <v>494</v>
      </c>
      <c r="B3648">
        <v>61433</v>
      </c>
    </row>
    <row r="3649" spans="1:2" x14ac:dyDescent="0.25">
      <c r="A3649" t="s">
        <v>494</v>
      </c>
      <c r="B3649">
        <v>61433</v>
      </c>
    </row>
    <row r="3650" spans="1:2" x14ac:dyDescent="0.25">
      <c r="A3650" t="s">
        <v>494</v>
      </c>
      <c r="B3650">
        <v>61433</v>
      </c>
    </row>
    <row r="3651" spans="1:2" x14ac:dyDescent="0.25">
      <c r="A3651" t="s">
        <v>494</v>
      </c>
      <c r="B3651">
        <v>61433</v>
      </c>
    </row>
    <row r="3652" spans="1:2" x14ac:dyDescent="0.25">
      <c r="A3652" t="s">
        <v>494</v>
      </c>
      <c r="B3652">
        <v>61433</v>
      </c>
    </row>
    <row r="3653" spans="1:2" x14ac:dyDescent="0.25">
      <c r="A3653" t="s">
        <v>494</v>
      </c>
      <c r="B3653">
        <v>61433</v>
      </c>
    </row>
    <row r="3654" spans="1:2" x14ac:dyDescent="0.25">
      <c r="A3654" t="s">
        <v>494</v>
      </c>
      <c r="B3654">
        <v>61433</v>
      </c>
    </row>
    <row r="3655" spans="1:2" x14ac:dyDescent="0.25">
      <c r="A3655" t="s">
        <v>494</v>
      </c>
      <c r="B3655">
        <v>61433</v>
      </c>
    </row>
    <row r="3656" spans="1:2" x14ac:dyDescent="0.25">
      <c r="A3656" t="s">
        <v>494</v>
      </c>
      <c r="B3656">
        <v>61433</v>
      </c>
    </row>
    <row r="3657" spans="1:2" x14ac:dyDescent="0.25">
      <c r="A3657" t="s">
        <v>494</v>
      </c>
      <c r="B3657">
        <v>61433</v>
      </c>
    </row>
    <row r="3658" spans="1:2" x14ac:dyDescent="0.25">
      <c r="A3658" t="s">
        <v>494</v>
      </c>
      <c r="B3658">
        <v>61433</v>
      </c>
    </row>
    <row r="3659" spans="1:2" x14ac:dyDescent="0.25">
      <c r="A3659" t="s">
        <v>494</v>
      </c>
      <c r="B3659">
        <v>61433</v>
      </c>
    </row>
    <row r="3660" spans="1:2" x14ac:dyDescent="0.25">
      <c r="A3660" t="s">
        <v>1696</v>
      </c>
      <c r="B3660">
        <v>7530</v>
      </c>
    </row>
    <row r="3661" spans="1:2" x14ac:dyDescent="0.25">
      <c r="A3661" t="s">
        <v>1696</v>
      </c>
      <c r="B3661">
        <v>7530</v>
      </c>
    </row>
    <row r="3662" spans="1:2" x14ac:dyDescent="0.25">
      <c r="A3662" t="s">
        <v>1696</v>
      </c>
      <c r="B3662">
        <v>7530</v>
      </c>
    </row>
    <row r="3663" spans="1:2" x14ac:dyDescent="0.25">
      <c r="A3663" t="s">
        <v>1696</v>
      </c>
      <c r="B3663">
        <v>7530</v>
      </c>
    </row>
    <row r="3664" spans="1:2" x14ac:dyDescent="0.25">
      <c r="A3664" t="s">
        <v>1696</v>
      </c>
      <c r="B3664">
        <v>7530</v>
      </c>
    </row>
    <row r="3665" spans="1:2" x14ac:dyDescent="0.25">
      <c r="A3665" t="s">
        <v>1696</v>
      </c>
      <c r="B3665">
        <v>7530</v>
      </c>
    </row>
    <row r="3666" spans="1:2" x14ac:dyDescent="0.25">
      <c r="A3666" t="s">
        <v>1696</v>
      </c>
      <c r="B3666">
        <v>7530</v>
      </c>
    </row>
    <row r="3667" spans="1:2" x14ac:dyDescent="0.25">
      <c r="A3667" t="s">
        <v>1696</v>
      </c>
      <c r="B3667">
        <v>7530</v>
      </c>
    </row>
    <row r="3668" spans="1:2" x14ac:dyDescent="0.25">
      <c r="A3668" t="s">
        <v>1696</v>
      </c>
      <c r="B3668">
        <v>7530</v>
      </c>
    </row>
    <row r="3669" spans="1:2" x14ac:dyDescent="0.25">
      <c r="A3669" t="s">
        <v>1696</v>
      </c>
      <c r="B3669">
        <v>7530</v>
      </c>
    </row>
    <row r="3670" spans="1:2" x14ac:dyDescent="0.25">
      <c r="A3670" t="s">
        <v>1696</v>
      </c>
      <c r="B3670">
        <v>7530</v>
      </c>
    </row>
    <row r="3671" spans="1:2" x14ac:dyDescent="0.25">
      <c r="A3671" t="s">
        <v>1696</v>
      </c>
      <c r="B3671">
        <v>7530</v>
      </c>
    </row>
    <row r="3672" spans="1:2" x14ac:dyDescent="0.25">
      <c r="A3672" t="s">
        <v>1696</v>
      </c>
      <c r="B3672">
        <v>7530</v>
      </c>
    </row>
    <row r="3673" spans="1:2" x14ac:dyDescent="0.25">
      <c r="A3673" t="s">
        <v>1696</v>
      </c>
      <c r="B3673">
        <v>7530</v>
      </c>
    </row>
    <row r="3674" spans="1:2" x14ac:dyDescent="0.25">
      <c r="A3674" t="s">
        <v>1696</v>
      </c>
      <c r="B3674">
        <v>7530</v>
      </c>
    </row>
    <row r="3675" spans="1:2" x14ac:dyDescent="0.25">
      <c r="A3675" t="s">
        <v>1696</v>
      </c>
      <c r="B3675">
        <v>7530</v>
      </c>
    </row>
    <row r="3676" spans="1:2" x14ac:dyDescent="0.25">
      <c r="A3676" t="s">
        <v>281</v>
      </c>
      <c r="B3676">
        <v>51500</v>
      </c>
    </row>
    <row r="3677" spans="1:2" x14ac:dyDescent="0.25">
      <c r="A3677" t="s">
        <v>281</v>
      </c>
      <c r="B3677">
        <v>51500</v>
      </c>
    </row>
    <row r="3678" spans="1:2" x14ac:dyDescent="0.25">
      <c r="A3678" t="s">
        <v>281</v>
      </c>
      <c r="B3678">
        <v>51500</v>
      </c>
    </row>
    <row r="3679" spans="1:2" x14ac:dyDescent="0.25">
      <c r="A3679" t="s">
        <v>281</v>
      </c>
      <c r="B3679">
        <v>51500</v>
      </c>
    </row>
    <row r="3680" spans="1:2" x14ac:dyDescent="0.25">
      <c r="A3680" t="s">
        <v>281</v>
      </c>
      <c r="B3680">
        <v>51500</v>
      </c>
    </row>
    <row r="3681" spans="1:2" x14ac:dyDescent="0.25">
      <c r="A3681" t="s">
        <v>281</v>
      </c>
      <c r="B3681">
        <v>51500</v>
      </c>
    </row>
    <row r="3682" spans="1:2" x14ac:dyDescent="0.25">
      <c r="A3682" t="s">
        <v>281</v>
      </c>
      <c r="B3682">
        <v>51500</v>
      </c>
    </row>
    <row r="3683" spans="1:2" x14ac:dyDescent="0.25">
      <c r="A3683" t="s">
        <v>156</v>
      </c>
      <c r="B3683">
        <v>58028</v>
      </c>
    </row>
    <row r="3684" spans="1:2" x14ac:dyDescent="0.25">
      <c r="A3684" t="s">
        <v>156</v>
      </c>
      <c r="B3684">
        <v>58028</v>
      </c>
    </row>
    <row r="3685" spans="1:2" x14ac:dyDescent="0.25">
      <c r="A3685" t="s">
        <v>494</v>
      </c>
      <c r="B3685">
        <v>58324</v>
      </c>
    </row>
    <row r="3686" spans="1:2" x14ac:dyDescent="0.25">
      <c r="A3686" t="s">
        <v>494</v>
      </c>
      <c r="B3686">
        <v>58324</v>
      </c>
    </row>
    <row r="3687" spans="1:2" x14ac:dyDescent="0.25">
      <c r="A3687" t="s">
        <v>494</v>
      </c>
      <c r="B3687">
        <v>58324</v>
      </c>
    </row>
    <row r="3688" spans="1:2" x14ac:dyDescent="0.25">
      <c r="A3688" t="s">
        <v>494</v>
      </c>
      <c r="B3688">
        <v>58324</v>
      </c>
    </row>
    <row r="3689" spans="1:2" x14ac:dyDescent="0.25">
      <c r="A3689" t="s">
        <v>494</v>
      </c>
      <c r="B3689">
        <v>58324</v>
      </c>
    </row>
    <row r="3690" spans="1:2" x14ac:dyDescent="0.25">
      <c r="A3690" t="s">
        <v>494</v>
      </c>
      <c r="B3690">
        <v>58324</v>
      </c>
    </row>
    <row r="3691" spans="1:2" x14ac:dyDescent="0.25">
      <c r="A3691" t="s">
        <v>494</v>
      </c>
      <c r="B3691">
        <v>58324</v>
      </c>
    </row>
    <row r="3692" spans="1:2" x14ac:dyDescent="0.25">
      <c r="A3692" t="s">
        <v>494</v>
      </c>
      <c r="B3692">
        <v>58324</v>
      </c>
    </row>
    <row r="3693" spans="1:2" x14ac:dyDescent="0.25">
      <c r="A3693" t="s">
        <v>494</v>
      </c>
      <c r="B3693">
        <v>58324</v>
      </c>
    </row>
    <row r="3694" spans="1:2" x14ac:dyDescent="0.25">
      <c r="A3694" t="s">
        <v>494</v>
      </c>
      <c r="B3694">
        <v>58324</v>
      </c>
    </row>
    <row r="3695" spans="1:2" x14ac:dyDescent="0.25">
      <c r="A3695" t="s">
        <v>494</v>
      </c>
      <c r="B3695">
        <v>58324</v>
      </c>
    </row>
    <row r="3696" spans="1:2" x14ac:dyDescent="0.25">
      <c r="A3696" t="s">
        <v>494</v>
      </c>
      <c r="B3696">
        <v>58324</v>
      </c>
    </row>
    <row r="3697" spans="1:2" x14ac:dyDescent="0.25">
      <c r="A3697" t="s">
        <v>791</v>
      </c>
      <c r="B3697">
        <v>33046.76150407573</v>
      </c>
    </row>
    <row r="3698" spans="1:2" x14ac:dyDescent="0.25">
      <c r="A3698" t="s">
        <v>791</v>
      </c>
      <c r="B3698">
        <v>33046.76150407573</v>
      </c>
    </row>
    <row r="3699" spans="1:2" x14ac:dyDescent="0.25">
      <c r="A3699" t="s">
        <v>791</v>
      </c>
      <c r="B3699">
        <v>33046.76150407573</v>
      </c>
    </row>
    <row r="3700" spans="1:2" x14ac:dyDescent="0.25">
      <c r="A3700" t="s">
        <v>791</v>
      </c>
      <c r="B3700">
        <v>33046.76150407573</v>
      </c>
    </row>
    <row r="3701" spans="1:2" x14ac:dyDescent="0.25">
      <c r="A3701" t="s">
        <v>791</v>
      </c>
      <c r="B3701">
        <v>33046.76150407573</v>
      </c>
    </row>
    <row r="3702" spans="1:2" x14ac:dyDescent="0.25">
      <c r="A3702" t="s">
        <v>791</v>
      </c>
      <c r="B3702">
        <v>33046.76150407573</v>
      </c>
    </row>
    <row r="3703" spans="1:2" x14ac:dyDescent="0.25">
      <c r="A3703" t="s">
        <v>791</v>
      </c>
      <c r="B3703">
        <v>33046.76150407573</v>
      </c>
    </row>
    <row r="3704" spans="1:2" x14ac:dyDescent="0.25">
      <c r="A3704" t="s">
        <v>791</v>
      </c>
      <c r="B3704">
        <v>33046.76150407573</v>
      </c>
    </row>
    <row r="3705" spans="1:2" x14ac:dyDescent="0.25">
      <c r="A3705" t="s">
        <v>791</v>
      </c>
      <c r="B3705">
        <v>33046.76150407573</v>
      </c>
    </row>
    <row r="3706" spans="1:2" x14ac:dyDescent="0.25">
      <c r="A3706" t="s">
        <v>791</v>
      </c>
      <c r="B3706">
        <v>33046.76150407573</v>
      </c>
    </row>
    <row r="3707" spans="1:2" x14ac:dyDescent="0.25">
      <c r="A3707" t="s">
        <v>791</v>
      </c>
      <c r="B3707">
        <v>33046.76150407573</v>
      </c>
    </row>
    <row r="3708" spans="1:2" x14ac:dyDescent="0.25">
      <c r="A3708" t="s">
        <v>791</v>
      </c>
      <c r="B3708">
        <v>33046.76150407573</v>
      </c>
    </row>
    <row r="3709" spans="1:2" x14ac:dyDescent="0.25">
      <c r="A3709" t="s">
        <v>791</v>
      </c>
      <c r="B3709">
        <v>33046.76150407573</v>
      </c>
    </row>
    <row r="3710" spans="1:2" x14ac:dyDescent="0.25">
      <c r="A3710" t="s">
        <v>791</v>
      </c>
      <c r="B3710">
        <v>33046.76150407573</v>
      </c>
    </row>
    <row r="3711" spans="1:2" x14ac:dyDescent="0.25">
      <c r="A3711" t="s">
        <v>791</v>
      </c>
      <c r="B3711">
        <v>33046.76150407573</v>
      </c>
    </row>
    <row r="3712" spans="1:2" x14ac:dyDescent="0.25">
      <c r="A3712" t="s">
        <v>791</v>
      </c>
      <c r="B3712">
        <v>33046.76150407573</v>
      </c>
    </row>
    <row r="3713" spans="1:2" x14ac:dyDescent="0.25">
      <c r="A3713" t="s">
        <v>791</v>
      </c>
      <c r="B3713">
        <v>33046.76150407573</v>
      </c>
    </row>
    <row r="3714" spans="1:2" x14ac:dyDescent="0.25">
      <c r="A3714" t="s">
        <v>791</v>
      </c>
      <c r="B3714">
        <v>33046.76150407573</v>
      </c>
    </row>
    <row r="3715" spans="1:2" x14ac:dyDescent="0.25">
      <c r="A3715" t="s">
        <v>791</v>
      </c>
      <c r="B3715">
        <v>33046.76150407573</v>
      </c>
    </row>
    <row r="3716" spans="1:2" x14ac:dyDescent="0.25">
      <c r="A3716" t="s">
        <v>791</v>
      </c>
      <c r="B3716">
        <v>33046.76150407573</v>
      </c>
    </row>
    <row r="3717" spans="1:2" x14ac:dyDescent="0.25">
      <c r="A3717" t="s">
        <v>791</v>
      </c>
      <c r="B3717">
        <v>33046.76150407573</v>
      </c>
    </row>
    <row r="3718" spans="1:2" x14ac:dyDescent="0.25">
      <c r="A3718" t="s">
        <v>791</v>
      </c>
      <c r="B3718">
        <v>33046.76150407573</v>
      </c>
    </row>
    <row r="3719" spans="1:2" x14ac:dyDescent="0.25">
      <c r="A3719" t="s">
        <v>791</v>
      </c>
      <c r="B3719">
        <v>33046.76150407573</v>
      </c>
    </row>
    <row r="3720" spans="1:2" x14ac:dyDescent="0.25">
      <c r="A3720" t="s">
        <v>791</v>
      </c>
      <c r="B3720">
        <v>33046.76150407573</v>
      </c>
    </row>
    <row r="3721" spans="1:2" x14ac:dyDescent="0.25">
      <c r="A3721" t="s">
        <v>791</v>
      </c>
      <c r="B3721">
        <v>33046.76150407573</v>
      </c>
    </row>
    <row r="3722" spans="1:2" x14ac:dyDescent="0.25">
      <c r="A3722" t="s">
        <v>791</v>
      </c>
      <c r="B3722">
        <v>33046.76150407573</v>
      </c>
    </row>
    <row r="3723" spans="1:2" x14ac:dyDescent="0.25">
      <c r="A3723" t="s">
        <v>791</v>
      </c>
      <c r="B3723">
        <v>33046.76150407573</v>
      </c>
    </row>
    <row r="3724" spans="1:2" x14ac:dyDescent="0.25">
      <c r="A3724" t="s">
        <v>791</v>
      </c>
      <c r="B3724">
        <v>33046.76150407573</v>
      </c>
    </row>
    <row r="3725" spans="1:2" x14ac:dyDescent="0.25">
      <c r="A3725" t="s">
        <v>791</v>
      </c>
      <c r="B3725">
        <v>33046.76150407573</v>
      </c>
    </row>
    <row r="3726" spans="1:2" x14ac:dyDescent="0.25">
      <c r="A3726" t="s">
        <v>791</v>
      </c>
      <c r="B3726">
        <v>33046.76150407573</v>
      </c>
    </row>
    <row r="3727" spans="1:2" x14ac:dyDescent="0.25">
      <c r="A3727" t="s">
        <v>791</v>
      </c>
      <c r="B3727">
        <v>33046.76150407573</v>
      </c>
    </row>
    <row r="3728" spans="1:2" x14ac:dyDescent="0.25">
      <c r="A3728" t="s">
        <v>791</v>
      </c>
      <c r="B3728">
        <v>33046.76150407573</v>
      </c>
    </row>
    <row r="3729" spans="1:2" x14ac:dyDescent="0.25">
      <c r="A3729" t="s">
        <v>791</v>
      </c>
      <c r="B3729">
        <v>33046.76150407573</v>
      </c>
    </row>
    <row r="3730" spans="1:2" x14ac:dyDescent="0.25">
      <c r="A3730" t="s">
        <v>791</v>
      </c>
      <c r="B3730">
        <v>33046.76150407573</v>
      </c>
    </row>
    <row r="3731" spans="1:2" x14ac:dyDescent="0.25">
      <c r="A3731" t="s">
        <v>791</v>
      </c>
      <c r="B3731">
        <v>33046.76150407573</v>
      </c>
    </row>
    <row r="3732" spans="1:2" x14ac:dyDescent="0.25">
      <c r="A3732" t="s">
        <v>791</v>
      </c>
      <c r="B3732">
        <v>33046.76150407573</v>
      </c>
    </row>
    <row r="3733" spans="1:2" x14ac:dyDescent="0.25">
      <c r="A3733" t="s">
        <v>791</v>
      </c>
      <c r="B3733">
        <v>33046.76150407573</v>
      </c>
    </row>
    <row r="3734" spans="1:2" x14ac:dyDescent="0.25">
      <c r="A3734" t="s">
        <v>791</v>
      </c>
      <c r="B3734">
        <v>33046.76150407573</v>
      </c>
    </row>
    <row r="3735" spans="1:2" x14ac:dyDescent="0.25">
      <c r="A3735" t="s">
        <v>791</v>
      </c>
      <c r="B3735">
        <v>33046.76150407573</v>
      </c>
    </row>
    <row r="3736" spans="1:2" x14ac:dyDescent="0.25">
      <c r="A3736" t="s">
        <v>791</v>
      </c>
      <c r="B3736">
        <v>33046.76150407573</v>
      </c>
    </row>
    <row r="3737" spans="1:2" x14ac:dyDescent="0.25">
      <c r="A3737" t="s">
        <v>791</v>
      </c>
      <c r="B3737">
        <v>33046.76150407573</v>
      </c>
    </row>
    <row r="3738" spans="1:2" x14ac:dyDescent="0.25">
      <c r="A3738" t="s">
        <v>791</v>
      </c>
      <c r="B3738">
        <v>33046.76150407573</v>
      </c>
    </row>
    <row r="3739" spans="1:2" x14ac:dyDescent="0.25">
      <c r="A3739" t="s">
        <v>791</v>
      </c>
      <c r="B3739">
        <v>33046.76150407573</v>
      </c>
    </row>
    <row r="3740" spans="1:2" x14ac:dyDescent="0.25">
      <c r="A3740" t="s">
        <v>791</v>
      </c>
      <c r="B3740">
        <v>33046.76150407573</v>
      </c>
    </row>
    <row r="3741" spans="1:2" x14ac:dyDescent="0.25">
      <c r="A3741" t="s">
        <v>791</v>
      </c>
      <c r="B3741">
        <v>33046.76150407573</v>
      </c>
    </row>
    <row r="3742" spans="1:2" x14ac:dyDescent="0.25">
      <c r="A3742" t="s">
        <v>791</v>
      </c>
      <c r="B3742">
        <v>33046.76150407573</v>
      </c>
    </row>
    <row r="3743" spans="1:2" x14ac:dyDescent="0.25">
      <c r="A3743" t="s">
        <v>791</v>
      </c>
      <c r="B3743">
        <v>33046.76150407573</v>
      </c>
    </row>
    <row r="3744" spans="1:2" x14ac:dyDescent="0.25">
      <c r="A3744" t="s">
        <v>791</v>
      </c>
      <c r="B3744">
        <v>33046.76150407573</v>
      </c>
    </row>
    <row r="3745" spans="1:2" x14ac:dyDescent="0.25">
      <c r="A3745" t="s">
        <v>559</v>
      </c>
      <c r="B3745">
        <v>33046.76150407573</v>
      </c>
    </row>
    <row r="3746" spans="1:2" x14ac:dyDescent="0.25">
      <c r="A3746" t="s">
        <v>559</v>
      </c>
      <c r="B3746">
        <v>33046.76150407573</v>
      </c>
    </row>
    <row r="3747" spans="1:2" x14ac:dyDescent="0.25">
      <c r="A3747" t="s">
        <v>559</v>
      </c>
      <c r="B3747">
        <v>33046.76150407573</v>
      </c>
    </row>
    <row r="3748" spans="1:2" x14ac:dyDescent="0.25">
      <c r="A3748" t="s">
        <v>559</v>
      </c>
      <c r="B3748">
        <v>33046.76150407573</v>
      </c>
    </row>
    <row r="3749" spans="1:2" x14ac:dyDescent="0.25">
      <c r="A3749" t="s">
        <v>559</v>
      </c>
      <c r="B3749">
        <v>33046.76150407573</v>
      </c>
    </row>
    <row r="3750" spans="1:2" x14ac:dyDescent="0.25">
      <c r="A3750" t="s">
        <v>559</v>
      </c>
      <c r="B3750">
        <v>33046.76150407573</v>
      </c>
    </row>
    <row r="3751" spans="1:2" x14ac:dyDescent="0.25">
      <c r="A3751" t="s">
        <v>559</v>
      </c>
      <c r="B3751">
        <v>33046.76150407573</v>
      </c>
    </row>
    <row r="3752" spans="1:2" x14ac:dyDescent="0.25">
      <c r="A3752" t="s">
        <v>559</v>
      </c>
      <c r="B3752">
        <v>33046.76150407573</v>
      </c>
    </row>
    <row r="3753" spans="1:2" x14ac:dyDescent="0.25">
      <c r="A3753" t="s">
        <v>559</v>
      </c>
      <c r="B3753">
        <v>33046.76150407573</v>
      </c>
    </row>
    <row r="3754" spans="1:2" x14ac:dyDescent="0.25">
      <c r="A3754" t="s">
        <v>559</v>
      </c>
      <c r="B3754">
        <v>33046.76150407573</v>
      </c>
    </row>
    <row r="3755" spans="1:2" x14ac:dyDescent="0.25">
      <c r="A3755" t="s">
        <v>559</v>
      </c>
      <c r="B3755">
        <v>33046.76150407573</v>
      </c>
    </row>
    <row r="3756" spans="1:2" x14ac:dyDescent="0.25">
      <c r="A3756" t="s">
        <v>559</v>
      </c>
      <c r="B3756">
        <v>33046.76150407573</v>
      </c>
    </row>
    <row r="3757" spans="1:2" x14ac:dyDescent="0.25">
      <c r="A3757" t="s">
        <v>559</v>
      </c>
      <c r="B3757">
        <v>33046.76150407573</v>
      </c>
    </row>
    <row r="3758" spans="1:2" x14ac:dyDescent="0.25">
      <c r="A3758" t="s">
        <v>1255</v>
      </c>
      <c r="B3758">
        <v>33046.76150407573</v>
      </c>
    </row>
    <row r="3759" spans="1:2" x14ac:dyDescent="0.25">
      <c r="A3759" t="s">
        <v>85</v>
      </c>
      <c r="B3759">
        <v>33046.76150407573</v>
      </c>
    </row>
    <row r="3760" spans="1:2" x14ac:dyDescent="0.25">
      <c r="A3760" t="s">
        <v>494</v>
      </c>
      <c r="B3760">
        <v>33046.76150407573</v>
      </c>
    </row>
    <row r="3761" spans="1:2" x14ac:dyDescent="0.25">
      <c r="A3761" t="s">
        <v>494</v>
      </c>
      <c r="B3761">
        <v>33046.76150407573</v>
      </c>
    </row>
    <row r="3762" spans="1:2" x14ac:dyDescent="0.25">
      <c r="A3762" t="s">
        <v>494</v>
      </c>
      <c r="B3762">
        <v>33046.76150407573</v>
      </c>
    </row>
    <row r="3763" spans="1:2" x14ac:dyDescent="0.25">
      <c r="A3763" t="s">
        <v>494</v>
      </c>
      <c r="B3763">
        <v>33046.76150407573</v>
      </c>
    </row>
    <row r="3764" spans="1:2" x14ac:dyDescent="0.25">
      <c r="A3764" t="s">
        <v>494</v>
      </c>
      <c r="B3764">
        <v>33046.76150407573</v>
      </c>
    </row>
    <row r="3765" spans="1:2" x14ac:dyDescent="0.25">
      <c r="A3765" t="s">
        <v>494</v>
      </c>
      <c r="B3765">
        <v>33046.76150407573</v>
      </c>
    </row>
    <row r="3766" spans="1:2" x14ac:dyDescent="0.25">
      <c r="A3766" t="s">
        <v>494</v>
      </c>
      <c r="B3766">
        <v>33046.76150407573</v>
      </c>
    </row>
    <row r="3767" spans="1:2" x14ac:dyDescent="0.25">
      <c r="A3767" t="s">
        <v>494</v>
      </c>
      <c r="B3767">
        <v>33046.76150407573</v>
      </c>
    </row>
    <row r="3768" spans="1:2" x14ac:dyDescent="0.25">
      <c r="A3768" t="s">
        <v>494</v>
      </c>
      <c r="B3768">
        <v>33046.76150407573</v>
      </c>
    </row>
    <row r="3769" spans="1:2" x14ac:dyDescent="0.25">
      <c r="A3769" t="s">
        <v>494</v>
      </c>
      <c r="B3769">
        <v>33046.76150407573</v>
      </c>
    </row>
    <row r="3770" spans="1:2" x14ac:dyDescent="0.25">
      <c r="A3770" t="s">
        <v>494</v>
      </c>
      <c r="B3770">
        <v>33046.76150407573</v>
      </c>
    </row>
    <row r="3771" spans="1:2" x14ac:dyDescent="0.25">
      <c r="A3771" t="s">
        <v>494</v>
      </c>
      <c r="B3771">
        <v>33046.76150407573</v>
      </c>
    </row>
    <row r="3772" spans="1:2" x14ac:dyDescent="0.25">
      <c r="A3772" t="s">
        <v>472</v>
      </c>
      <c r="B3772">
        <v>33046.76150407573</v>
      </c>
    </row>
    <row r="3773" spans="1:2" x14ac:dyDescent="0.25">
      <c r="A3773" t="s">
        <v>472</v>
      </c>
      <c r="B3773">
        <v>33046.76150407573</v>
      </c>
    </row>
    <row r="3774" spans="1:2" x14ac:dyDescent="0.25">
      <c r="A3774" t="s">
        <v>472</v>
      </c>
      <c r="B3774">
        <v>33046.76150407573</v>
      </c>
    </row>
    <row r="3775" spans="1:2" x14ac:dyDescent="0.25">
      <c r="A3775" t="s">
        <v>472</v>
      </c>
      <c r="B3775">
        <v>33046.76150407573</v>
      </c>
    </row>
    <row r="3776" spans="1:2" x14ac:dyDescent="0.25">
      <c r="A3776" t="s">
        <v>472</v>
      </c>
      <c r="B3776">
        <v>33046.76150407573</v>
      </c>
    </row>
    <row r="3777" spans="1:2" x14ac:dyDescent="0.25">
      <c r="A3777" t="s">
        <v>472</v>
      </c>
      <c r="B3777">
        <v>33046.76150407573</v>
      </c>
    </row>
    <row r="3778" spans="1:2" x14ac:dyDescent="0.25">
      <c r="A3778" t="s">
        <v>472</v>
      </c>
      <c r="B3778">
        <v>33046.76150407573</v>
      </c>
    </row>
    <row r="3779" spans="1:2" x14ac:dyDescent="0.25">
      <c r="A3779" t="s">
        <v>472</v>
      </c>
      <c r="B3779">
        <v>33046.76150407573</v>
      </c>
    </row>
    <row r="3780" spans="1:2" x14ac:dyDescent="0.25">
      <c r="A3780" t="s">
        <v>472</v>
      </c>
      <c r="B3780">
        <v>33046.76150407573</v>
      </c>
    </row>
    <row r="3781" spans="1:2" x14ac:dyDescent="0.25">
      <c r="A3781" t="s">
        <v>472</v>
      </c>
      <c r="B3781">
        <v>33046.76150407573</v>
      </c>
    </row>
    <row r="3782" spans="1:2" x14ac:dyDescent="0.25">
      <c r="A3782" t="s">
        <v>472</v>
      </c>
      <c r="B3782">
        <v>33046.76150407573</v>
      </c>
    </row>
    <row r="3783" spans="1:2" x14ac:dyDescent="0.25">
      <c r="A3783" t="s">
        <v>472</v>
      </c>
      <c r="B3783">
        <v>33046.76150407573</v>
      </c>
    </row>
    <row r="3784" spans="1:2" x14ac:dyDescent="0.25">
      <c r="A3784" t="s">
        <v>472</v>
      </c>
      <c r="B3784">
        <v>33046.76150407573</v>
      </c>
    </row>
    <row r="3785" spans="1:2" x14ac:dyDescent="0.25">
      <c r="A3785" t="s">
        <v>281</v>
      </c>
      <c r="B3785">
        <v>33046.76150407573</v>
      </c>
    </row>
    <row r="3786" spans="1:2" x14ac:dyDescent="0.25">
      <c r="A3786" t="s">
        <v>281</v>
      </c>
      <c r="B3786">
        <v>33046.76150407573</v>
      </c>
    </row>
    <row r="3787" spans="1:2" x14ac:dyDescent="0.25">
      <c r="A3787" t="s">
        <v>281</v>
      </c>
      <c r="B3787">
        <v>33046.76150407573</v>
      </c>
    </row>
    <row r="3788" spans="1:2" x14ac:dyDescent="0.25">
      <c r="A3788" t="s">
        <v>281</v>
      </c>
      <c r="B3788">
        <v>33046.76150407573</v>
      </c>
    </row>
    <row r="3789" spans="1:2" x14ac:dyDescent="0.25">
      <c r="A3789" t="s">
        <v>281</v>
      </c>
      <c r="B3789">
        <v>33046.76150407573</v>
      </c>
    </row>
    <row r="3790" spans="1:2" x14ac:dyDescent="0.25">
      <c r="A3790" t="s">
        <v>281</v>
      </c>
      <c r="B3790">
        <v>33046.76150407573</v>
      </c>
    </row>
    <row r="3791" spans="1:2" x14ac:dyDescent="0.25">
      <c r="A3791" t="s">
        <v>115</v>
      </c>
      <c r="B3791">
        <v>33046.76150407573</v>
      </c>
    </row>
    <row r="3792" spans="1:2" x14ac:dyDescent="0.25">
      <c r="A3792" t="s">
        <v>1130</v>
      </c>
      <c r="B3792">
        <v>33046.76150407573</v>
      </c>
    </row>
    <row r="3793" spans="1:2" x14ac:dyDescent="0.25">
      <c r="A3793" t="s">
        <v>1130</v>
      </c>
      <c r="B3793">
        <v>33046.76150407573</v>
      </c>
    </row>
    <row r="3794" spans="1:2" x14ac:dyDescent="0.25">
      <c r="A3794" t="s">
        <v>1130</v>
      </c>
      <c r="B3794">
        <v>33046.76150407573</v>
      </c>
    </row>
    <row r="3795" spans="1:2" x14ac:dyDescent="0.25">
      <c r="A3795" t="s">
        <v>1130</v>
      </c>
      <c r="B3795">
        <v>33046.76150407573</v>
      </c>
    </row>
    <row r="3796" spans="1:2" x14ac:dyDescent="0.25">
      <c r="A3796" t="s">
        <v>1130</v>
      </c>
      <c r="B3796">
        <v>33046.76150407573</v>
      </c>
    </row>
    <row r="3797" spans="1:2" x14ac:dyDescent="0.25">
      <c r="A3797" t="s">
        <v>1130</v>
      </c>
      <c r="B3797">
        <v>33046.76150407573</v>
      </c>
    </row>
    <row r="3798" spans="1:2" x14ac:dyDescent="0.25">
      <c r="A3798" t="s">
        <v>1130</v>
      </c>
      <c r="B3798">
        <v>33046.76150407573</v>
      </c>
    </row>
    <row r="3799" spans="1:2" x14ac:dyDescent="0.25">
      <c r="A3799" t="s">
        <v>1130</v>
      </c>
      <c r="B3799">
        <v>33046.76150407573</v>
      </c>
    </row>
    <row r="3800" spans="1:2" x14ac:dyDescent="0.25">
      <c r="A3800" t="s">
        <v>1130</v>
      </c>
      <c r="B3800">
        <v>33046.76150407573</v>
      </c>
    </row>
    <row r="3801" spans="1:2" x14ac:dyDescent="0.25">
      <c r="A3801" t="s">
        <v>1130</v>
      </c>
      <c r="B3801">
        <v>33046.76150407573</v>
      </c>
    </row>
    <row r="3802" spans="1:2" x14ac:dyDescent="0.25">
      <c r="A3802" t="s">
        <v>1130</v>
      </c>
      <c r="B3802">
        <v>33046.76150407573</v>
      </c>
    </row>
    <row r="3803" spans="1:2" x14ac:dyDescent="0.25">
      <c r="A3803" t="s">
        <v>1130</v>
      </c>
      <c r="B3803">
        <v>33046.76150407573</v>
      </c>
    </row>
    <row r="3804" spans="1:2" x14ac:dyDescent="0.25">
      <c r="A3804" t="s">
        <v>494</v>
      </c>
      <c r="B3804">
        <v>33046.76150407573</v>
      </c>
    </row>
    <row r="3805" spans="1:2" x14ac:dyDescent="0.25">
      <c r="A3805" t="s">
        <v>494</v>
      </c>
      <c r="B3805">
        <v>33046.76150407573</v>
      </c>
    </row>
    <row r="3806" spans="1:2" x14ac:dyDescent="0.25">
      <c r="A3806" t="s">
        <v>494</v>
      </c>
      <c r="B3806">
        <v>33046.76150407573</v>
      </c>
    </row>
    <row r="3807" spans="1:2" x14ac:dyDescent="0.25">
      <c r="A3807" t="s">
        <v>494</v>
      </c>
      <c r="B3807">
        <v>33046.76150407573</v>
      </c>
    </row>
    <row r="3808" spans="1:2" x14ac:dyDescent="0.25">
      <c r="A3808" t="s">
        <v>494</v>
      </c>
      <c r="B3808">
        <v>33046.76150407573</v>
      </c>
    </row>
    <row r="3809" spans="1:2" x14ac:dyDescent="0.25">
      <c r="A3809" t="s">
        <v>494</v>
      </c>
      <c r="B3809">
        <v>33046.76150407573</v>
      </c>
    </row>
    <row r="3810" spans="1:2" x14ac:dyDescent="0.25">
      <c r="A3810" t="s">
        <v>494</v>
      </c>
      <c r="B3810">
        <v>33046.76150407573</v>
      </c>
    </row>
    <row r="3811" spans="1:2" x14ac:dyDescent="0.25">
      <c r="A3811" t="s">
        <v>494</v>
      </c>
      <c r="B3811">
        <v>33046.76150407573</v>
      </c>
    </row>
    <row r="3812" spans="1:2" x14ac:dyDescent="0.25">
      <c r="A3812" t="s">
        <v>494</v>
      </c>
      <c r="B3812">
        <v>33046.76150407573</v>
      </c>
    </row>
    <row r="3813" spans="1:2" x14ac:dyDescent="0.25">
      <c r="A3813" t="s">
        <v>494</v>
      </c>
      <c r="B3813">
        <v>33046.76150407573</v>
      </c>
    </row>
    <row r="3814" spans="1:2" x14ac:dyDescent="0.25">
      <c r="A3814" t="s">
        <v>494</v>
      </c>
      <c r="B3814">
        <v>33046.76150407573</v>
      </c>
    </row>
    <row r="3815" spans="1:2" x14ac:dyDescent="0.25">
      <c r="A3815" t="s">
        <v>494</v>
      </c>
      <c r="B3815">
        <v>33046.76150407573</v>
      </c>
    </row>
    <row r="3816" spans="1:2" x14ac:dyDescent="0.25">
      <c r="A3816" t="s">
        <v>494</v>
      </c>
      <c r="B3816">
        <v>33046.76150407573</v>
      </c>
    </row>
    <row r="3817" spans="1:2" x14ac:dyDescent="0.25">
      <c r="A3817" t="s">
        <v>494</v>
      </c>
      <c r="B3817">
        <v>33046.76150407573</v>
      </c>
    </row>
    <row r="3818" spans="1:2" x14ac:dyDescent="0.25">
      <c r="A3818" t="s">
        <v>494</v>
      </c>
      <c r="B3818">
        <v>33046.76150407573</v>
      </c>
    </row>
    <row r="3819" spans="1:2" x14ac:dyDescent="0.25">
      <c r="A3819" t="s">
        <v>494</v>
      </c>
      <c r="B3819">
        <v>33046.76150407573</v>
      </c>
    </row>
    <row r="3820" spans="1:2" x14ac:dyDescent="0.25">
      <c r="A3820" t="s">
        <v>494</v>
      </c>
      <c r="B3820">
        <v>33046.76150407573</v>
      </c>
    </row>
    <row r="3821" spans="1:2" x14ac:dyDescent="0.25">
      <c r="A3821" t="s">
        <v>494</v>
      </c>
      <c r="B3821">
        <v>33046.76150407573</v>
      </c>
    </row>
    <row r="3822" spans="1:2" x14ac:dyDescent="0.25">
      <c r="A3822" t="s">
        <v>494</v>
      </c>
      <c r="B3822">
        <v>33046.76150407573</v>
      </c>
    </row>
    <row r="3823" spans="1:2" x14ac:dyDescent="0.25">
      <c r="A3823" t="s">
        <v>494</v>
      </c>
      <c r="B3823">
        <v>33046.76150407573</v>
      </c>
    </row>
    <row r="3824" spans="1:2" x14ac:dyDescent="0.25">
      <c r="A3824" t="s">
        <v>494</v>
      </c>
      <c r="B3824">
        <v>33046.76150407573</v>
      </c>
    </row>
    <row r="3825" spans="1:2" x14ac:dyDescent="0.25">
      <c r="A3825" t="s">
        <v>494</v>
      </c>
      <c r="B3825">
        <v>33046.76150407573</v>
      </c>
    </row>
    <row r="3826" spans="1:2" x14ac:dyDescent="0.25">
      <c r="A3826" t="s">
        <v>494</v>
      </c>
      <c r="B3826">
        <v>33046.76150407573</v>
      </c>
    </row>
    <row r="3827" spans="1:2" x14ac:dyDescent="0.25">
      <c r="A3827" t="s">
        <v>494</v>
      </c>
      <c r="B3827">
        <v>33046.76150407573</v>
      </c>
    </row>
    <row r="3828" spans="1:2" x14ac:dyDescent="0.25">
      <c r="A3828" t="s">
        <v>494</v>
      </c>
      <c r="B3828">
        <v>33046.76150407573</v>
      </c>
    </row>
    <row r="3829" spans="1:2" x14ac:dyDescent="0.25">
      <c r="A3829" t="s">
        <v>494</v>
      </c>
      <c r="B3829">
        <v>33046.76150407573</v>
      </c>
    </row>
    <row r="3830" spans="1:2" x14ac:dyDescent="0.25">
      <c r="A3830" t="s">
        <v>115</v>
      </c>
      <c r="B3830">
        <v>33046.76150407573</v>
      </c>
    </row>
    <row r="3831" spans="1:2" x14ac:dyDescent="0.25">
      <c r="A3831" t="s">
        <v>115</v>
      </c>
      <c r="B3831">
        <v>33046.76150407573</v>
      </c>
    </row>
    <row r="3832" spans="1:2" x14ac:dyDescent="0.25">
      <c r="A3832" t="s">
        <v>115</v>
      </c>
      <c r="B3832">
        <v>33046.76150407573</v>
      </c>
    </row>
    <row r="3833" spans="1:2" x14ac:dyDescent="0.25">
      <c r="A3833" t="s">
        <v>115</v>
      </c>
      <c r="B3833">
        <v>33046.76150407573</v>
      </c>
    </row>
    <row r="3834" spans="1:2" x14ac:dyDescent="0.25">
      <c r="A3834" t="s">
        <v>115</v>
      </c>
      <c r="B3834">
        <v>33046.76150407573</v>
      </c>
    </row>
    <row r="3835" spans="1:2" x14ac:dyDescent="0.25">
      <c r="A3835" t="s">
        <v>115</v>
      </c>
      <c r="B3835">
        <v>33046.76150407573</v>
      </c>
    </row>
    <row r="3836" spans="1:2" x14ac:dyDescent="0.25">
      <c r="A3836" t="s">
        <v>115</v>
      </c>
      <c r="B3836">
        <v>33046.76150407573</v>
      </c>
    </row>
    <row r="3837" spans="1:2" x14ac:dyDescent="0.25">
      <c r="A3837" t="s">
        <v>115</v>
      </c>
      <c r="B3837">
        <v>33046.76150407573</v>
      </c>
    </row>
    <row r="3838" spans="1:2" x14ac:dyDescent="0.25">
      <c r="A3838" t="s">
        <v>115</v>
      </c>
      <c r="B3838">
        <v>33046.76150407573</v>
      </c>
    </row>
    <row r="3839" spans="1:2" x14ac:dyDescent="0.25">
      <c r="A3839" t="s">
        <v>115</v>
      </c>
      <c r="B3839">
        <v>33046.76150407573</v>
      </c>
    </row>
    <row r="3840" spans="1:2" x14ac:dyDescent="0.25">
      <c r="A3840" t="s">
        <v>115</v>
      </c>
      <c r="B3840">
        <v>33046.76150407573</v>
      </c>
    </row>
    <row r="3841" spans="1:2" x14ac:dyDescent="0.25">
      <c r="A3841" t="s">
        <v>115</v>
      </c>
      <c r="B3841">
        <v>33046.76150407573</v>
      </c>
    </row>
    <row r="3842" spans="1:2" x14ac:dyDescent="0.25">
      <c r="A3842" t="s">
        <v>115</v>
      </c>
      <c r="B3842">
        <v>33046.76150407573</v>
      </c>
    </row>
    <row r="3843" spans="1:2" x14ac:dyDescent="0.25">
      <c r="A3843" t="s">
        <v>115</v>
      </c>
      <c r="B3843">
        <v>33046.76150407573</v>
      </c>
    </row>
    <row r="3844" spans="1:2" x14ac:dyDescent="0.25">
      <c r="A3844" t="s">
        <v>1743</v>
      </c>
      <c r="B3844">
        <v>33046.76150407573</v>
      </c>
    </row>
    <row r="3845" spans="1:2" x14ac:dyDescent="0.25">
      <c r="A3845" t="s">
        <v>1255</v>
      </c>
      <c r="B3845">
        <v>33046.76150407573</v>
      </c>
    </row>
    <row r="3846" spans="1:2" x14ac:dyDescent="0.25">
      <c r="A3846" t="s">
        <v>281</v>
      </c>
      <c r="B3846">
        <v>33046.76150407573</v>
      </c>
    </row>
    <row r="3847" spans="1:2" x14ac:dyDescent="0.25">
      <c r="A3847" t="s">
        <v>281</v>
      </c>
      <c r="B3847">
        <v>33046.76150407573</v>
      </c>
    </row>
    <row r="3848" spans="1:2" x14ac:dyDescent="0.25">
      <c r="A3848" t="s">
        <v>281</v>
      </c>
      <c r="B3848">
        <v>33046.76150407573</v>
      </c>
    </row>
    <row r="3849" spans="1:2" x14ac:dyDescent="0.25">
      <c r="A3849" t="s">
        <v>281</v>
      </c>
      <c r="B3849">
        <v>33046.76150407573</v>
      </c>
    </row>
    <row r="3850" spans="1:2" x14ac:dyDescent="0.25">
      <c r="A3850" t="s">
        <v>281</v>
      </c>
      <c r="B3850">
        <v>33046.76150407573</v>
      </c>
    </row>
    <row r="3851" spans="1:2" x14ac:dyDescent="0.25">
      <c r="A3851" t="s">
        <v>281</v>
      </c>
      <c r="B3851">
        <v>33046.76150407573</v>
      </c>
    </row>
    <row r="3852" spans="1:2" x14ac:dyDescent="0.25">
      <c r="A3852" t="s">
        <v>281</v>
      </c>
      <c r="B3852">
        <v>33046.76150407573</v>
      </c>
    </row>
    <row r="3853" spans="1:2" x14ac:dyDescent="0.25">
      <c r="A3853" t="s">
        <v>281</v>
      </c>
      <c r="B3853">
        <v>33046.76150407573</v>
      </c>
    </row>
    <row r="3854" spans="1:2" x14ac:dyDescent="0.25">
      <c r="A3854" t="s">
        <v>281</v>
      </c>
      <c r="B3854">
        <v>33046.76150407573</v>
      </c>
    </row>
    <row r="3855" spans="1:2" x14ac:dyDescent="0.25">
      <c r="A3855" t="s">
        <v>281</v>
      </c>
      <c r="B3855">
        <v>33046.76150407573</v>
      </c>
    </row>
    <row r="3856" spans="1:2" x14ac:dyDescent="0.25">
      <c r="A3856" t="s">
        <v>281</v>
      </c>
      <c r="B3856">
        <v>33046.76150407573</v>
      </c>
    </row>
    <row r="3857" spans="1:2" x14ac:dyDescent="0.25">
      <c r="A3857" t="s">
        <v>281</v>
      </c>
      <c r="B3857">
        <v>33046.76150407573</v>
      </c>
    </row>
    <row r="3858" spans="1:2" x14ac:dyDescent="0.25">
      <c r="A3858" t="s">
        <v>281</v>
      </c>
      <c r="B3858">
        <v>33046.76150407573</v>
      </c>
    </row>
    <row r="3859" spans="1:2" x14ac:dyDescent="0.25">
      <c r="A3859" t="s">
        <v>281</v>
      </c>
      <c r="B3859">
        <v>33046.76150407573</v>
      </c>
    </row>
    <row r="3860" spans="1:2" x14ac:dyDescent="0.25">
      <c r="A3860" t="s">
        <v>281</v>
      </c>
      <c r="B3860">
        <v>33046.76150407573</v>
      </c>
    </row>
    <row r="3861" spans="1:2" x14ac:dyDescent="0.25">
      <c r="A3861" t="s">
        <v>281</v>
      </c>
      <c r="B3861">
        <v>33046.76150407573</v>
      </c>
    </row>
    <row r="3862" spans="1:2" x14ac:dyDescent="0.25">
      <c r="A3862" t="s">
        <v>281</v>
      </c>
      <c r="B3862">
        <v>33046.76150407573</v>
      </c>
    </row>
    <row r="3863" spans="1:2" x14ac:dyDescent="0.25">
      <c r="A3863" t="s">
        <v>281</v>
      </c>
      <c r="B3863">
        <v>33046.76150407573</v>
      </c>
    </row>
    <row r="3864" spans="1:2" x14ac:dyDescent="0.25">
      <c r="A3864" t="s">
        <v>1255</v>
      </c>
      <c r="B3864">
        <v>33046.76150407573</v>
      </c>
    </row>
    <row r="3865" spans="1:2" x14ac:dyDescent="0.25">
      <c r="A3865" t="s">
        <v>1255</v>
      </c>
      <c r="B3865">
        <v>33046.76150407573</v>
      </c>
    </row>
    <row r="3866" spans="1:2" x14ac:dyDescent="0.25">
      <c r="A3866" t="s">
        <v>1255</v>
      </c>
      <c r="B3866">
        <v>33046.76150407573</v>
      </c>
    </row>
    <row r="3867" spans="1:2" x14ac:dyDescent="0.25">
      <c r="A3867" t="s">
        <v>1255</v>
      </c>
      <c r="B3867">
        <v>33046.76150407573</v>
      </c>
    </row>
    <row r="3868" spans="1:2" x14ac:dyDescent="0.25">
      <c r="A3868" t="s">
        <v>1255</v>
      </c>
      <c r="B3868">
        <v>33046.76150407573</v>
      </c>
    </row>
    <row r="3869" spans="1:2" x14ac:dyDescent="0.25">
      <c r="A3869" t="s">
        <v>1255</v>
      </c>
      <c r="B3869">
        <v>33046.76150407573</v>
      </c>
    </row>
    <row r="3870" spans="1:2" x14ac:dyDescent="0.25">
      <c r="A3870" t="s">
        <v>1255</v>
      </c>
      <c r="B3870">
        <v>33046.76150407573</v>
      </c>
    </row>
    <row r="3871" spans="1:2" x14ac:dyDescent="0.25">
      <c r="A3871" t="s">
        <v>1255</v>
      </c>
      <c r="B3871">
        <v>33046.76150407573</v>
      </c>
    </row>
    <row r="3872" spans="1:2" x14ac:dyDescent="0.25">
      <c r="A3872" t="s">
        <v>1255</v>
      </c>
      <c r="B3872">
        <v>33046.76150407573</v>
      </c>
    </row>
    <row r="3873" spans="1:2" x14ac:dyDescent="0.25">
      <c r="A3873" t="s">
        <v>1255</v>
      </c>
      <c r="B3873">
        <v>33046.76150407573</v>
      </c>
    </row>
    <row r="3874" spans="1:2" x14ac:dyDescent="0.25">
      <c r="A3874" t="s">
        <v>1255</v>
      </c>
      <c r="B3874">
        <v>33046.76150407573</v>
      </c>
    </row>
    <row r="3875" spans="1:2" x14ac:dyDescent="0.25">
      <c r="A3875" t="s">
        <v>1255</v>
      </c>
      <c r="B3875">
        <v>33046.76150407573</v>
      </c>
    </row>
    <row r="3876" spans="1:2" x14ac:dyDescent="0.25">
      <c r="A3876" t="s">
        <v>1255</v>
      </c>
      <c r="B3876">
        <v>33046.76150407573</v>
      </c>
    </row>
    <row r="3877" spans="1:2" x14ac:dyDescent="0.25">
      <c r="A3877" t="s">
        <v>706</v>
      </c>
      <c r="B3877">
        <v>33046.76150407573</v>
      </c>
    </row>
    <row r="3878" spans="1:2" x14ac:dyDescent="0.25">
      <c r="A3878" t="s">
        <v>706</v>
      </c>
      <c r="B3878">
        <v>33046.76150407573</v>
      </c>
    </row>
    <row r="3879" spans="1:2" x14ac:dyDescent="0.25">
      <c r="A3879" t="s">
        <v>706</v>
      </c>
      <c r="B3879">
        <v>33046.76150407573</v>
      </c>
    </row>
    <row r="3880" spans="1:2" x14ac:dyDescent="0.25">
      <c r="A3880" t="s">
        <v>706</v>
      </c>
      <c r="B3880">
        <v>33046.76150407573</v>
      </c>
    </row>
    <row r="3881" spans="1:2" x14ac:dyDescent="0.25">
      <c r="A3881" t="s">
        <v>706</v>
      </c>
      <c r="B3881">
        <v>33046.76150407573</v>
      </c>
    </row>
    <row r="3882" spans="1:2" x14ac:dyDescent="0.25">
      <c r="A3882" t="s">
        <v>706</v>
      </c>
      <c r="B3882">
        <v>33046.76150407573</v>
      </c>
    </row>
    <row r="3883" spans="1:2" x14ac:dyDescent="0.25">
      <c r="A3883" t="s">
        <v>1757</v>
      </c>
      <c r="B3883">
        <v>33046.76150407573</v>
      </c>
    </row>
    <row r="3884" spans="1:2" x14ac:dyDescent="0.25">
      <c r="A3884" t="s">
        <v>1757</v>
      </c>
      <c r="B3884">
        <v>33046.76150407573</v>
      </c>
    </row>
    <row r="3885" spans="1:2" x14ac:dyDescent="0.25">
      <c r="A3885" t="s">
        <v>1757</v>
      </c>
      <c r="B3885">
        <v>33046.76150407573</v>
      </c>
    </row>
    <row r="3886" spans="1:2" x14ac:dyDescent="0.25">
      <c r="A3886" t="s">
        <v>1757</v>
      </c>
      <c r="B3886">
        <v>33046.76150407573</v>
      </c>
    </row>
    <row r="3887" spans="1:2" x14ac:dyDescent="0.25">
      <c r="A3887" t="s">
        <v>1757</v>
      </c>
      <c r="B3887">
        <v>33046.76150407573</v>
      </c>
    </row>
    <row r="3888" spans="1:2" x14ac:dyDescent="0.25">
      <c r="A3888" t="s">
        <v>1757</v>
      </c>
      <c r="B3888">
        <v>33046.76150407573</v>
      </c>
    </row>
    <row r="3889" spans="1:2" x14ac:dyDescent="0.25">
      <c r="A3889" t="s">
        <v>1757</v>
      </c>
      <c r="B3889">
        <v>33046.76150407573</v>
      </c>
    </row>
    <row r="3890" spans="1:2" x14ac:dyDescent="0.25">
      <c r="A3890" t="s">
        <v>1757</v>
      </c>
      <c r="B3890">
        <v>33046.76150407573</v>
      </c>
    </row>
    <row r="3891" spans="1:2" x14ac:dyDescent="0.25">
      <c r="A3891" t="s">
        <v>1757</v>
      </c>
      <c r="B3891">
        <v>33046.76150407573</v>
      </c>
    </row>
    <row r="3892" spans="1:2" x14ac:dyDescent="0.25">
      <c r="A3892" t="s">
        <v>1757</v>
      </c>
      <c r="B3892">
        <v>33046.76150407573</v>
      </c>
    </row>
    <row r="3893" spans="1:2" x14ac:dyDescent="0.25">
      <c r="A3893" t="s">
        <v>1757</v>
      </c>
      <c r="B3893">
        <v>33046.76150407573</v>
      </c>
    </row>
    <row r="3894" spans="1:2" x14ac:dyDescent="0.25">
      <c r="A3894" t="s">
        <v>1757</v>
      </c>
      <c r="B3894">
        <v>33046.76150407573</v>
      </c>
    </row>
    <row r="3895" spans="1:2" x14ac:dyDescent="0.25">
      <c r="A3895" t="s">
        <v>1757</v>
      </c>
      <c r="B3895">
        <v>33046.76150407573</v>
      </c>
    </row>
    <row r="3896" spans="1:2" x14ac:dyDescent="0.25">
      <c r="A3896" t="s">
        <v>1757</v>
      </c>
      <c r="B3896">
        <v>33046.76150407573</v>
      </c>
    </row>
    <row r="3897" spans="1:2" x14ac:dyDescent="0.25">
      <c r="A3897" t="s">
        <v>1475</v>
      </c>
      <c r="B3897">
        <v>33046.76150407573</v>
      </c>
    </row>
    <row r="3898" spans="1:2" x14ac:dyDescent="0.25">
      <c r="A3898" t="s">
        <v>1475</v>
      </c>
      <c r="B3898">
        <v>33046.76150407573</v>
      </c>
    </row>
    <row r="3899" spans="1:2" x14ac:dyDescent="0.25">
      <c r="A3899" t="s">
        <v>1475</v>
      </c>
      <c r="B3899">
        <v>33046.76150407573</v>
      </c>
    </row>
    <row r="3900" spans="1:2" x14ac:dyDescent="0.25">
      <c r="A3900" t="s">
        <v>1475</v>
      </c>
      <c r="B3900">
        <v>33046.76150407573</v>
      </c>
    </row>
    <row r="3901" spans="1:2" x14ac:dyDescent="0.25">
      <c r="A3901" t="s">
        <v>1475</v>
      </c>
      <c r="B3901">
        <v>33046.76150407573</v>
      </c>
    </row>
    <row r="3902" spans="1:2" x14ac:dyDescent="0.25">
      <c r="A3902" t="s">
        <v>1475</v>
      </c>
      <c r="B3902">
        <v>33046.76150407573</v>
      </c>
    </row>
    <row r="3903" spans="1:2" x14ac:dyDescent="0.25">
      <c r="A3903" t="s">
        <v>1475</v>
      </c>
      <c r="B3903">
        <v>33046.76150407573</v>
      </c>
    </row>
    <row r="3904" spans="1:2" x14ac:dyDescent="0.25">
      <c r="A3904" t="s">
        <v>1475</v>
      </c>
      <c r="B3904">
        <v>33046.76150407573</v>
      </c>
    </row>
    <row r="3905" spans="1:2" x14ac:dyDescent="0.25">
      <c r="A3905" t="s">
        <v>1475</v>
      </c>
      <c r="B3905">
        <v>33046.76150407573</v>
      </c>
    </row>
    <row r="3906" spans="1:2" x14ac:dyDescent="0.25">
      <c r="A3906" t="s">
        <v>1475</v>
      </c>
      <c r="B3906">
        <v>33046.76150407573</v>
      </c>
    </row>
    <row r="3907" spans="1:2" x14ac:dyDescent="0.25">
      <c r="A3907" t="s">
        <v>1475</v>
      </c>
      <c r="B3907">
        <v>33046.76150407573</v>
      </c>
    </row>
    <row r="3908" spans="1:2" x14ac:dyDescent="0.25">
      <c r="A3908" t="s">
        <v>1475</v>
      </c>
      <c r="B3908">
        <v>33046.76150407573</v>
      </c>
    </row>
    <row r="3909" spans="1:2" x14ac:dyDescent="0.25">
      <c r="A3909" t="s">
        <v>1475</v>
      </c>
      <c r="B3909">
        <v>33046.76150407573</v>
      </c>
    </row>
    <row r="3910" spans="1:2" x14ac:dyDescent="0.25">
      <c r="A3910" t="s">
        <v>1475</v>
      </c>
      <c r="B3910">
        <v>33046.76150407573</v>
      </c>
    </row>
    <row r="3911" spans="1:2" x14ac:dyDescent="0.25">
      <c r="A3911" t="s">
        <v>1475</v>
      </c>
      <c r="B3911">
        <v>33046.76150407573</v>
      </c>
    </row>
    <row r="3912" spans="1:2" x14ac:dyDescent="0.25">
      <c r="A3912" t="s">
        <v>1475</v>
      </c>
      <c r="B3912">
        <v>33046.76150407573</v>
      </c>
    </row>
    <row r="3913" spans="1:2" x14ac:dyDescent="0.25">
      <c r="A3913" t="s">
        <v>1475</v>
      </c>
      <c r="B3913">
        <v>33046.76150407573</v>
      </c>
    </row>
    <row r="3914" spans="1:2" x14ac:dyDescent="0.25">
      <c r="A3914" t="s">
        <v>1475</v>
      </c>
      <c r="B3914">
        <v>33046.76150407573</v>
      </c>
    </row>
    <row r="3915" spans="1:2" x14ac:dyDescent="0.25">
      <c r="A3915" t="s">
        <v>1475</v>
      </c>
      <c r="B3915">
        <v>33046.76150407573</v>
      </c>
    </row>
    <row r="3916" spans="1:2" x14ac:dyDescent="0.25">
      <c r="A3916" t="s">
        <v>1475</v>
      </c>
      <c r="B3916">
        <v>33046.76150407573</v>
      </c>
    </row>
    <row r="3917" spans="1:2" x14ac:dyDescent="0.25">
      <c r="A3917" t="s">
        <v>1475</v>
      </c>
      <c r="B3917">
        <v>33046.76150407573</v>
      </c>
    </row>
    <row r="3918" spans="1:2" x14ac:dyDescent="0.25">
      <c r="A3918" t="s">
        <v>1475</v>
      </c>
      <c r="B3918">
        <v>33046.76150407573</v>
      </c>
    </row>
    <row r="3919" spans="1:2" x14ac:dyDescent="0.25">
      <c r="A3919" t="s">
        <v>1475</v>
      </c>
      <c r="B3919">
        <v>33046.76150407573</v>
      </c>
    </row>
    <row r="3920" spans="1:2" x14ac:dyDescent="0.25">
      <c r="A3920" t="s">
        <v>1475</v>
      </c>
      <c r="B3920">
        <v>33046.76150407573</v>
      </c>
    </row>
    <row r="3921" spans="1:2" x14ac:dyDescent="0.25">
      <c r="A3921" t="s">
        <v>1475</v>
      </c>
      <c r="B3921">
        <v>33046.76150407573</v>
      </c>
    </row>
    <row r="3922" spans="1:2" x14ac:dyDescent="0.25">
      <c r="A3922" t="s">
        <v>1475</v>
      </c>
      <c r="B3922">
        <v>33046.76150407573</v>
      </c>
    </row>
    <row r="3923" spans="1:2" x14ac:dyDescent="0.25">
      <c r="A3923" t="s">
        <v>1475</v>
      </c>
      <c r="B3923">
        <v>33046.76150407573</v>
      </c>
    </row>
    <row r="3924" spans="1:2" x14ac:dyDescent="0.25">
      <c r="A3924" t="s">
        <v>1475</v>
      </c>
      <c r="B3924">
        <v>33046.76150407573</v>
      </c>
    </row>
    <row r="3925" spans="1:2" x14ac:dyDescent="0.25">
      <c r="A3925" t="s">
        <v>334</v>
      </c>
      <c r="B3925">
        <v>33046.76150407573</v>
      </c>
    </row>
    <row r="3926" spans="1:2" x14ac:dyDescent="0.25">
      <c r="A3926" t="s">
        <v>334</v>
      </c>
      <c r="B3926">
        <v>33046.76150407573</v>
      </c>
    </row>
    <row r="3927" spans="1:2" x14ac:dyDescent="0.25">
      <c r="A3927" t="s">
        <v>334</v>
      </c>
      <c r="B3927">
        <v>33046.76150407573</v>
      </c>
    </row>
    <row r="3928" spans="1:2" x14ac:dyDescent="0.25">
      <c r="A3928" t="s">
        <v>334</v>
      </c>
      <c r="B3928">
        <v>33046.76150407573</v>
      </c>
    </row>
    <row r="3929" spans="1:2" x14ac:dyDescent="0.25">
      <c r="A3929" t="s">
        <v>334</v>
      </c>
      <c r="B3929">
        <v>33046.76150407573</v>
      </c>
    </row>
    <row r="3930" spans="1:2" x14ac:dyDescent="0.25">
      <c r="A3930" t="s">
        <v>334</v>
      </c>
      <c r="B3930">
        <v>33046.76150407573</v>
      </c>
    </row>
    <row r="3931" spans="1:2" x14ac:dyDescent="0.25">
      <c r="A3931" t="s">
        <v>334</v>
      </c>
      <c r="B3931">
        <v>33046.76150407573</v>
      </c>
    </row>
    <row r="3932" spans="1:2" x14ac:dyDescent="0.25">
      <c r="A3932" t="s">
        <v>334</v>
      </c>
      <c r="B3932">
        <v>33046.76150407573</v>
      </c>
    </row>
    <row r="3933" spans="1:2" x14ac:dyDescent="0.25">
      <c r="A3933" t="s">
        <v>334</v>
      </c>
      <c r="B3933">
        <v>33046.76150407573</v>
      </c>
    </row>
    <row r="3934" spans="1:2" x14ac:dyDescent="0.25">
      <c r="A3934" t="s">
        <v>334</v>
      </c>
      <c r="B3934">
        <v>33046.76150407573</v>
      </c>
    </row>
    <row r="3935" spans="1:2" x14ac:dyDescent="0.25">
      <c r="A3935" t="s">
        <v>334</v>
      </c>
      <c r="B3935">
        <v>33046.76150407573</v>
      </c>
    </row>
    <row r="3936" spans="1:2" x14ac:dyDescent="0.25">
      <c r="A3936" t="s">
        <v>334</v>
      </c>
      <c r="B3936">
        <v>33046.76150407573</v>
      </c>
    </row>
    <row r="3937" spans="1:2" x14ac:dyDescent="0.25">
      <c r="A3937" t="s">
        <v>559</v>
      </c>
      <c r="B3937">
        <v>33046.76150407573</v>
      </c>
    </row>
    <row r="3938" spans="1:2" x14ac:dyDescent="0.25">
      <c r="A3938" t="s">
        <v>559</v>
      </c>
      <c r="B3938">
        <v>33046.76150407573</v>
      </c>
    </row>
    <row r="3939" spans="1:2" x14ac:dyDescent="0.25">
      <c r="A3939" t="s">
        <v>559</v>
      </c>
      <c r="B3939">
        <v>33046.76150407573</v>
      </c>
    </row>
    <row r="3940" spans="1:2" x14ac:dyDescent="0.25">
      <c r="A3940" t="s">
        <v>559</v>
      </c>
      <c r="B3940">
        <v>33046.76150407573</v>
      </c>
    </row>
    <row r="3941" spans="1:2" x14ac:dyDescent="0.25">
      <c r="A3941" t="s">
        <v>559</v>
      </c>
      <c r="B3941">
        <v>33046.76150407573</v>
      </c>
    </row>
    <row r="3942" spans="1:2" x14ac:dyDescent="0.25">
      <c r="A3942" t="s">
        <v>559</v>
      </c>
      <c r="B3942">
        <v>33046.76150407573</v>
      </c>
    </row>
    <row r="3943" spans="1:2" x14ac:dyDescent="0.25">
      <c r="A3943" t="s">
        <v>559</v>
      </c>
      <c r="B3943">
        <v>33046.76150407573</v>
      </c>
    </row>
    <row r="3944" spans="1:2" x14ac:dyDescent="0.25">
      <c r="A3944" t="s">
        <v>559</v>
      </c>
      <c r="B3944">
        <v>33046.76150407573</v>
      </c>
    </row>
    <row r="3945" spans="1:2" x14ac:dyDescent="0.25">
      <c r="A3945" t="s">
        <v>559</v>
      </c>
      <c r="B3945">
        <v>33046.76150407573</v>
      </c>
    </row>
    <row r="3946" spans="1:2" x14ac:dyDescent="0.25">
      <c r="A3946" t="s">
        <v>559</v>
      </c>
      <c r="B3946">
        <v>33046.76150407573</v>
      </c>
    </row>
    <row r="3947" spans="1:2" x14ac:dyDescent="0.25">
      <c r="A3947" t="s">
        <v>559</v>
      </c>
      <c r="B3947">
        <v>33046.76150407573</v>
      </c>
    </row>
    <row r="3948" spans="1:2" x14ac:dyDescent="0.25">
      <c r="A3948" t="s">
        <v>559</v>
      </c>
      <c r="B3948">
        <v>33046.76150407573</v>
      </c>
    </row>
    <row r="3949" spans="1:2" x14ac:dyDescent="0.25">
      <c r="A3949" t="s">
        <v>559</v>
      </c>
      <c r="B3949">
        <v>33046.76150407573</v>
      </c>
    </row>
    <row r="3950" spans="1:2" x14ac:dyDescent="0.25">
      <c r="A3950" t="s">
        <v>115</v>
      </c>
      <c r="B3950">
        <v>33046.76150407573</v>
      </c>
    </row>
    <row r="3951" spans="1:2" x14ac:dyDescent="0.25">
      <c r="A3951" t="s">
        <v>822</v>
      </c>
      <c r="B3951">
        <v>33046.76150407573</v>
      </c>
    </row>
    <row r="3952" spans="1:2" x14ac:dyDescent="0.25">
      <c r="A3952" t="s">
        <v>1774</v>
      </c>
      <c r="B3952">
        <v>33046.76150407573</v>
      </c>
    </row>
    <row r="3953" spans="1:2" x14ac:dyDescent="0.25">
      <c r="A3953" t="s">
        <v>1774</v>
      </c>
      <c r="B3953">
        <v>33046.76150407573</v>
      </c>
    </row>
    <row r="3954" spans="1:2" x14ac:dyDescent="0.25">
      <c r="A3954" t="s">
        <v>1774</v>
      </c>
      <c r="B3954">
        <v>33046.76150407573</v>
      </c>
    </row>
    <row r="3955" spans="1:2" x14ac:dyDescent="0.25">
      <c r="A3955" t="s">
        <v>1774</v>
      </c>
      <c r="B3955">
        <v>33046.76150407573</v>
      </c>
    </row>
    <row r="3956" spans="1:2" x14ac:dyDescent="0.25">
      <c r="A3956" t="s">
        <v>1774</v>
      </c>
      <c r="B3956">
        <v>33046.76150407573</v>
      </c>
    </row>
    <row r="3957" spans="1:2" x14ac:dyDescent="0.25">
      <c r="A3957" t="s">
        <v>1774</v>
      </c>
      <c r="B3957">
        <v>33046.76150407573</v>
      </c>
    </row>
    <row r="3958" spans="1:2" x14ac:dyDescent="0.25">
      <c r="A3958" t="s">
        <v>1774</v>
      </c>
      <c r="B3958">
        <v>33046.76150407573</v>
      </c>
    </row>
    <row r="3959" spans="1:2" x14ac:dyDescent="0.25">
      <c r="A3959" t="s">
        <v>1774</v>
      </c>
      <c r="B3959">
        <v>33046.76150407573</v>
      </c>
    </row>
    <row r="3960" spans="1:2" x14ac:dyDescent="0.25">
      <c r="A3960" t="s">
        <v>1774</v>
      </c>
      <c r="B3960">
        <v>33046.76150407573</v>
      </c>
    </row>
    <row r="3961" spans="1:2" x14ac:dyDescent="0.25">
      <c r="A3961" t="s">
        <v>1774</v>
      </c>
      <c r="B3961">
        <v>33046.76150407573</v>
      </c>
    </row>
    <row r="3962" spans="1:2" x14ac:dyDescent="0.25">
      <c r="A3962" t="s">
        <v>1774</v>
      </c>
      <c r="B3962">
        <v>33046.76150407573</v>
      </c>
    </row>
    <row r="3963" spans="1:2" x14ac:dyDescent="0.25">
      <c r="A3963" t="s">
        <v>1774</v>
      </c>
      <c r="B3963">
        <v>33046.76150407573</v>
      </c>
    </row>
    <row r="3964" spans="1:2" x14ac:dyDescent="0.25">
      <c r="A3964" t="s">
        <v>1774</v>
      </c>
      <c r="B3964">
        <v>33046.76150407573</v>
      </c>
    </row>
    <row r="3965" spans="1:2" x14ac:dyDescent="0.25">
      <c r="A3965" t="s">
        <v>1774</v>
      </c>
      <c r="B3965">
        <v>33046.76150407573</v>
      </c>
    </row>
    <row r="3966" spans="1:2" x14ac:dyDescent="0.25">
      <c r="A3966" t="s">
        <v>1300</v>
      </c>
      <c r="B3966">
        <v>33046.76150407573</v>
      </c>
    </row>
    <row r="3967" spans="1:2" x14ac:dyDescent="0.25">
      <c r="A3967" t="s">
        <v>1300</v>
      </c>
      <c r="B3967">
        <v>33046.76150407573</v>
      </c>
    </row>
    <row r="3968" spans="1:2" x14ac:dyDescent="0.25">
      <c r="A3968" t="s">
        <v>1300</v>
      </c>
      <c r="B3968">
        <v>33046.76150407573</v>
      </c>
    </row>
    <row r="3969" spans="1:2" x14ac:dyDescent="0.25">
      <c r="A3969" t="s">
        <v>1300</v>
      </c>
      <c r="B3969">
        <v>33046.76150407573</v>
      </c>
    </row>
    <row r="3970" spans="1:2" x14ac:dyDescent="0.25">
      <c r="A3970" t="s">
        <v>1300</v>
      </c>
      <c r="B3970">
        <v>33046.76150407573</v>
      </c>
    </row>
    <row r="3971" spans="1:2" x14ac:dyDescent="0.25">
      <c r="A3971" t="s">
        <v>1300</v>
      </c>
      <c r="B3971">
        <v>33046.76150407573</v>
      </c>
    </row>
    <row r="3972" spans="1:2" x14ac:dyDescent="0.25">
      <c r="A3972" t="s">
        <v>1300</v>
      </c>
      <c r="B3972">
        <v>33046.76150407573</v>
      </c>
    </row>
    <row r="3973" spans="1:2" x14ac:dyDescent="0.25">
      <c r="A3973" t="s">
        <v>1300</v>
      </c>
      <c r="B3973">
        <v>33046.76150407573</v>
      </c>
    </row>
    <row r="3974" spans="1:2" x14ac:dyDescent="0.25">
      <c r="A3974" t="s">
        <v>1300</v>
      </c>
      <c r="B3974">
        <v>33046.76150407573</v>
      </c>
    </row>
    <row r="3975" spans="1:2" x14ac:dyDescent="0.25">
      <c r="A3975" t="s">
        <v>1300</v>
      </c>
      <c r="B3975">
        <v>33046.76150407573</v>
      </c>
    </row>
    <row r="3976" spans="1:2" x14ac:dyDescent="0.25">
      <c r="A3976" t="s">
        <v>1300</v>
      </c>
      <c r="B3976">
        <v>33046.76150407573</v>
      </c>
    </row>
    <row r="3977" spans="1:2" x14ac:dyDescent="0.25">
      <c r="A3977" t="s">
        <v>1300</v>
      </c>
      <c r="B3977">
        <v>33046.76150407573</v>
      </c>
    </row>
    <row r="3978" spans="1:2" x14ac:dyDescent="0.25">
      <c r="A3978" t="s">
        <v>1300</v>
      </c>
      <c r="B3978">
        <v>33046.76150407573</v>
      </c>
    </row>
    <row r="3979" spans="1:2" x14ac:dyDescent="0.25">
      <c r="A3979" t="s">
        <v>1300</v>
      </c>
      <c r="B3979">
        <v>33046.76150407573</v>
      </c>
    </row>
    <row r="3980" spans="1:2" x14ac:dyDescent="0.25">
      <c r="A3980" t="s">
        <v>1782</v>
      </c>
      <c r="B3980">
        <v>33046.76150407573</v>
      </c>
    </row>
    <row r="3981" spans="1:2" x14ac:dyDescent="0.25">
      <c r="A3981" t="s">
        <v>1782</v>
      </c>
      <c r="B3981">
        <v>33046.76150407573</v>
      </c>
    </row>
    <row r="3982" spans="1:2" x14ac:dyDescent="0.25">
      <c r="A3982" t="s">
        <v>1782</v>
      </c>
      <c r="B3982">
        <v>33046.76150407573</v>
      </c>
    </row>
    <row r="3983" spans="1:2" x14ac:dyDescent="0.25">
      <c r="A3983" t="s">
        <v>1782</v>
      </c>
      <c r="B3983">
        <v>33046.76150407573</v>
      </c>
    </row>
    <row r="3984" spans="1:2" x14ac:dyDescent="0.25">
      <c r="A3984" t="s">
        <v>1782</v>
      </c>
      <c r="B3984">
        <v>33046.76150407573</v>
      </c>
    </row>
    <row r="3985" spans="1:2" x14ac:dyDescent="0.25">
      <c r="A3985" t="s">
        <v>1782</v>
      </c>
      <c r="B3985">
        <v>33046.76150407573</v>
      </c>
    </row>
    <row r="3986" spans="1:2" x14ac:dyDescent="0.25">
      <c r="A3986" t="s">
        <v>1782</v>
      </c>
      <c r="B3986">
        <v>33046.76150407573</v>
      </c>
    </row>
    <row r="3987" spans="1:2" x14ac:dyDescent="0.25">
      <c r="A3987" t="s">
        <v>1782</v>
      </c>
      <c r="B3987">
        <v>33046.76150407573</v>
      </c>
    </row>
    <row r="3988" spans="1:2" x14ac:dyDescent="0.25">
      <c r="A3988" t="s">
        <v>1782</v>
      </c>
      <c r="B3988">
        <v>33046.76150407573</v>
      </c>
    </row>
    <row r="3989" spans="1:2" x14ac:dyDescent="0.25">
      <c r="A3989" t="s">
        <v>1782</v>
      </c>
      <c r="B3989">
        <v>33046.76150407573</v>
      </c>
    </row>
    <row r="3990" spans="1:2" x14ac:dyDescent="0.25">
      <c r="A3990" t="s">
        <v>1782</v>
      </c>
      <c r="B3990">
        <v>33046.76150407573</v>
      </c>
    </row>
    <row r="3991" spans="1:2" x14ac:dyDescent="0.25">
      <c r="A3991" t="s">
        <v>1782</v>
      </c>
      <c r="B3991">
        <v>33046.76150407573</v>
      </c>
    </row>
    <row r="3992" spans="1:2" x14ac:dyDescent="0.25">
      <c r="A3992" t="s">
        <v>1782</v>
      </c>
      <c r="B3992">
        <v>33046.76150407573</v>
      </c>
    </row>
    <row r="3993" spans="1:2" x14ac:dyDescent="0.25">
      <c r="A3993" t="s">
        <v>1782</v>
      </c>
      <c r="B3993">
        <v>33046.76150407573</v>
      </c>
    </row>
    <row r="3994" spans="1:2" x14ac:dyDescent="0.25">
      <c r="A3994" t="s">
        <v>1475</v>
      </c>
      <c r="B3994">
        <v>33046.76150407573</v>
      </c>
    </row>
    <row r="3995" spans="1:2" x14ac:dyDescent="0.25">
      <c r="A3995" t="s">
        <v>1475</v>
      </c>
      <c r="B3995">
        <v>33046.76150407573</v>
      </c>
    </row>
    <row r="3996" spans="1:2" x14ac:dyDescent="0.25">
      <c r="A3996" t="s">
        <v>1475</v>
      </c>
      <c r="B3996">
        <v>33046.76150407573</v>
      </c>
    </row>
    <row r="3997" spans="1:2" x14ac:dyDescent="0.25">
      <c r="A3997" t="s">
        <v>1475</v>
      </c>
      <c r="B3997">
        <v>33046.76150407573</v>
      </c>
    </row>
    <row r="3998" spans="1:2" x14ac:dyDescent="0.25">
      <c r="A3998" t="s">
        <v>1475</v>
      </c>
      <c r="B3998">
        <v>33046.76150407573</v>
      </c>
    </row>
    <row r="3999" spans="1:2" x14ac:dyDescent="0.25">
      <c r="A3999" t="s">
        <v>1475</v>
      </c>
      <c r="B3999">
        <v>33046.76150407573</v>
      </c>
    </row>
    <row r="4000" spans="1:2" x14ac:dyDescent="0.25">
      <c r="A4000" t="s">
        <v>1475</v>
      </c>
      <c r="B4000">
        <v>33046.76150407573</v>
      </c>
    </row>
    <row r="4001" spans="1:2" x14ac:dyDescent="0.25">
      <c r="A4001" t="s">
        <v>1475</v>
      </c>
      <c r="B4001">
        <v>33046.76150407573</v>
      </c>
    </row>
    <row r="4002" spans="1:2" x14ac:dyDescent="0.25">
      <c r="A4002" t="s">
        <v>1475</v>
      </c>
      <c r="B4002">
        <v>33046.76150407573</v>
      </c>
    </row>
    <row r="4003" spans="1:2" x14ac:dyDescent="0.25">
      <c r="A4003" t="s">
        <v>1475</v>
      </c>
      <c r="B4003">
        <v>33046.76150407573</v>
      </c>
    </row>
    <row r="4004" spans="1:2" x14ac:dyDescent="0.25">
      <c r="A4004" t="s">
        <v>1475</v>
      </c>
      <c r="B4004">
        <v>33046.76150407573</v>
      </c>
    </row>
    <row r="4005" spans="1:2" x14ac:dyDescent="0.25">
      <c r="A4005" t="s">
        <v>1475</v>
      </c>
      <c r="B4005">
        <v>33046.76150407573</v>
      </c>
    </row>
    <row r="4006" spans="1:2" x14ac:dyDescent="0.25">
      <c r="A4006" t="s">
        <v>1475</v>
      </c>
      <c r="B4006">
        <v>33046.76150407573</v>
      </c>
    </row>
    <row r="4007" spans="1:2" x14ac:dyDescent="0.25">
      <c r="A4007" t="s">
        <v>1475</v>
      </c>
      <c r="B4007">
        <v>33046.76150407573</v>
      </c>
    </row>
    <row r="4008" spans="1:2" x14ac:dyDescent="0.25">
      <c r="A4008" t="s">
        <v>1792</v>
      </c>
      <c r="B4008">
        <v>33046.76150407573</v>
      </c>
    </row>
    <row r="4009" spans="1:2" x14ac:dyDescent="0.25">
      <c r="A4009" t="s">
        <v>1792</v>
      </c>
      <c r="B4009">
        <v>33046.76150407573</v>
      </c>
    </row>
    <row r="4010" spans="1:2" x14ac:dyDescent="0.25">
      <c r="A4010" t="s">
        <v>1792</v>
      </c>
      <c r="B4010">
        <v>33046.76150407573</v>
      </c>
    </row>
    <row r="4011" spans="1:2" x14ac:dyDescent="0.25">
      <c r="A4011" t="s">
        <v>1792</v>
      </c>
      <c r="B4011">
        <v>33046.76150407573</v>
      </c>
    </row>
    <row r="4012" spans="1:2" x14ac:dyDescent="0.25">
      <c r="A4012" t="s">
        <v>1792</v>
      </c>
      <c r="B4012">
        <v>33046.76150407573</v>
      </c>
    </row>
    <row r="4013" spans="1:2" x14ac:dyDescent="0.25">
      <c r="A4013" t="s">
        <v>1792</v>
      </c>
      <c r="B4013">
        <v>33046.76150407573</v>
      </c>
    </row>
    <row r="4014" spans="1:2" x14ac:dyDescent="0.25">
      <c r="A4014" t="s">
        <v>1792</v>
      </c>
      <c r="B4014">
        <v>33046.76150407573</v>
      </c>
    </row>
    <row r="4015" spans="1:2" x14ac:dyDescent="0.25">
      <c r="A4015" t="s">
        <v>1792</v>
      </c>
      <c r="B4015">
        <v>33046.76150407573</v>
      </c>
    </row>
    <row r="4016" spans="1:2" x14ac:dyDescent="0.25">
      <c r="A4016" t="s">
        <v>1792</v>
      </c>
      <c r="B4016">
        <v>33046.76150407573</v>
      </c>
    </row>
    <row r="4017" spans="1:2" x14ac:dyDescent="0.25">
      <c r="A4017" t="s">
        <v>1792</v>
      </c>
      <c r="B4017">
        <v>33046.76150407573</v>
      </c>
    </row>
    <row r="4018" spans="1:2" x14ac:dyDescent="0.25">
      <c r="A4018" t="s">
        <v>1792</v>
      </c>
      <c r="B4018">
        <v>33046.76150407573</v>
      </c>
    </row>
    <row r="4019" spans="1:2" x14ac:dyDescent="0.25">
      <c r="A4019" t="s">
        <v>1792</v>
      </c>
      <c r="B4019">
        <v>33046.76150407573</v>
      </c>
    </row>
    <row r="4020" spans="1:2" x14ac:dyDescent="0.25">
      <c r="A4020" t="s">
        <v>1792</v>
      </c>
      <c r="B4020">
        <v>33046.76150407573</v>
      </c>
    </row>
    <row r="4021" spans="1:2" x14ac:dyDescent="0.25">
      <c r="A4021" t="s">
        <v>1792</v>
      </c>
      <c r="B4021">
        <v>33046.76150407573</v>
      </c>
    </row>
    <row r="4022" spans="1:2" x14ac:dyDescent="0.25">
      <c r="A4022" t="s">
        <v>1475</v>
      </c>
      <c r="B4022">
        <v>33046.76150407573</v>
      </c>
    </row>
    <row r="4023" spans="1:2" x14ac:dyDescent="0.25">
      <c r="A4023" t="s">
        <v>1475</v>
      </c>
      <c r="B4023">
        <v>33046.76150407573</v>
      </c>
    </row>
    <row r="4024" spans="1:2" x14ac:dyDescent="0.25">
      <c r="A4024" t="s">
        <v>1475</v>
      </c>
      <c r="B4024">
        <v>33046.76150407573</v>
      </c>
    </row>
    <row r="4025" spans="1:2" x14ac:dyDescent="0.25">
      <c r="A4025" t="s">
        <v>1475</v>
      </c>
      <c r="B4025">
        <v>33046.76150407573</v>
      </c>
    </row>
    <row r="4026" spans="1:2" x14ac:dyDescent="0.25">
      <c r="A4026" t="s">
        <v>1475</v>
      </c>
      <c r="B4026">
        <v>33046.76150407573</v>
      </c>
    </row>
    <row r="4027" spans="1:2" x14ac:dyDescent="0.25">
      <c r="A4027" t="s">
        <v>1475</v>
      </c>
      <c r="B4027">
        <v>33046.76150407573</v>
      </c>
    </row>
    <row r="4028" spans="1:2" x14ac:dyDescent="0.25">
      <c r="A4028" t="s">
        <v>1475</v>
      </c>
      <c r="B4028">
        <v>33046.76150407573</v>
      </c>
    </row>
    <row r="4029" spans="1:2" x14ac:dyDescent="0.25">
      <c r="A4029" t="s">
        <v>1475</v>
      </c>
      <c r="B4029">
        <v>33046.76150407573</v>
      </c>
    </row>
    <row r="4030" spans="1:2" x14ac:dyDescent="0.25">
      <c r="A4030" t="s">
        <v>1475</v>
      </c>
      <c r="B4030">
        <v>33046.76150407573</v>
      </c>
    </row>
    <row r="4031" spans="1:2" x14ac:dyDescent="0.25">
      <c r="A4031" t="s">
        <v>1475</v>
      </c>
      <c r="B4031">
        <v>33046.76150407573</v>
      </c>
    </row>
    <row r="4032" spans="1:2" x14ac:dyDescent="0.25">
      <c r="A4032" t="s">
        <v>1475</v>
      </c>
      <c r="B4032">
        <v>33046.76150407573</v>
      </c>
    </row>
    <row r="4033" spans="1:2" x14ac:dyDescent="0.25">
      <c r="A4033" t="s">
        <v>1475</v>
      </c>
      <c r="B4033">
        <v>33046.76150407573</v>
      </c>
    </row>
    <row r="4034" spans="1:2" x14ac:dyDescent="0.25">
      <c r="A4034" t="s">
        <v>1475</v>
      </c>
      <c r="B4034">
        <v>33046.76150407573</v>
      </c>
    </row>
    <row r="4035" spans="1:2" x14ac:dyDescent="0.25">
      <c r="A4035" t="s">
        <v>1475</v>
      </c>
      <c r="B4035">
        <v>33046.76150407573</v>
      </c>
    </row>
    <row r="4036" spans="1:2" x14ac:dyDescent="0.25">
      <c r="A4036" t="s">
        <v>1327</v>
      </c>
      <c r="B4036">
        <v>33046.76150407573</v>
      </c>
    </row>
    <row r="4037" spans="1:2" x14ac:dyDescent="0.25">
      <c r="A4037" t="s">
        <v>1327</v>
      </c>
      <c r="B4037">
        <v>33046.76150407573</v>
      </c>
    </row>
    <row r="4038" spans="1:2" x14ac:dyDescent="0.25">
      <c r="A4038" t="s">
        <v>1327</v>
      </c>
      <c r="B4038">
        <v>33046.76150407573</v>
      </c>
    </row>
    <row r="4039" spans="1:2" x14ac:dyDescent="0.25">
      <c r="A4039" t="s">
        <v>1327</v>
      </c>
      <c r="B4039">
        <v>33046.76150407573</v>
      </c>
    </row>
    <row r="4040" spans="1:2" x14ac:dyDescent="0.25">
      <c r="A4040" t="s">
        <v>1327</v>
      </c>
      <c r="B4040">
        <v>33046.76150407573</v>
      </c>
    </row>
    <row r="4041" spans="1:2" x14ac:dyDescent="0.25">
      <c r="A4041" t="s">
        <v>1327</v>
      </c>
      <c r="B4041">
        <v>33046.76150407573</v>
      </c>
    </row>
    <row r="4042" spans="1:2" x14ac:dyDescent="0.25">
      <c r="A4042" t="s">
        <v>1327</v>
      </c>
      <c r="B4042">
        <v>33046.76150407573</v>
      </c>
    </row>
    <row r="4043" spans="1:2" x14ac:dyDescent="0.25">
      <c r="A4043" t="s">
        <v>1327</v>
      </c>
      <c r="B4043">
        <v>33046.76150407573</v>
      </c>
    </row>
    <row r="4044" spans="1:2" x14ac:dyDescent="0.25">
      <c r="A4044" t="s">
        <v>1327</v>
      </c>
      <c r="B4044">
        <v>33046.76150407573</v>
      </c>
    </row>
    <row r="4045" spans="1:2" x14ac:dyDescent="0.25">
      <c r="A4045" t="s">
        <v>1327</v>
      </c>
      <c r="B4045">
        <v>33046.76150407573</v>
      </c>
    </row>
    <row r="4046" spans="1:2" x14ac:dyDescent="0.25">
      <c r="A4046" t="s">
        <v>1327</v>
      </c>
      <c r="B4046">
        <v>33046.76150407573</v>
      </c>
    </row>
    <row r="4047" spans="1:2" x14ac:dyDescent="0.25">
      <c r="A4047" t="s">
        <v>1327</v>
      </c>
      <c r="B4047">
        <v>33046.76150407573</v>
      </c>
    </row>
    <row r="4048" spans="1:2" x14ac:dyDescent="0.25">
      <c r="A4048" t="s">
        <v>1327</v>
      </c>
      <c r="B4048">
        <v>33046.76150407573</v>
      </c>
    </row>
    <row r="4049" spans="1:2" x14ac:dyDescent="0.25">
      <c r="A4049" t="s">
        <v>1327</v>
      </c>
      <c r="B4049">
        <v>33046.76150407573</v>
      </c>
    </row>
    <row r="4050" spans="1:2" x14ac:dyDescent="0.25">
      <c r="A4050" t="s">
        <v>1327</v>
      </c>
      <c r="B4050">
        <v>33046.76150407573</v>
      </c>
    </row>
    <row r="4051" spans="1:2" x14ac:dyDescent="0.25">
      <c r="A4051" t="s">
        <v>1327</v>
      </c>
      <c r="B4051">
        <v>33046.76150407573</v>
      </c>
    </row>
    <row r="4052" spans="1:2" x14ac:dyDescent="0.25">
      <c r="A4052" t="s">
        <v>1327</v>
      </c>
      <c r="B4052">
        <v>33046.76150407573</v>
      </c>
    </row>
    <row r="4053" spans="1:2" x14ac:dyDescent="0.25">
      <c r="A4053" t="s">
        <v>1327</v>
      </c>
      <c r="B4053">
        <v>33046.76150407573</v>
      </c>
    </row>
    <row r="4054" spans="1:2" x14ac:dyDescent="0.25">
      <c r="A4054" t="s">
        <v>1327</v>
      </c>
      <c r="B4054">
        <v>33046.76150407573</v>
      </c>
    </row>
    <row r="4055" spans="1:2" x14ac:dyDescent="0.25">
      <c r="A4055" t="s">
        <v>1327</v>
      </c>
      <c r="B4055">
        <v>33046.76150407573</v>
      </c>
    </row>
    <row r="4056" spans="1:2" x14ac:dyDescent="0.25">
      <c r="A4056" t="s">
        <v>1327</v>
      </c>
      <c r="B4056">
        <v>33046.76150407573</v>
      </c>
    </row>
    <row r="4057" spans="1:2" x14ac:dyDescent="0.25">
      <c r="A4057" t="s">
        <v>1327</v>
      </c>
      <c r="B4057">
        <v>33046.76150407573</v>
      </c>
    </row>
    <row r="4058" spans="1:2" x14ac:dyDescent="0.25">
      <c r="A4058" t="s">
        <v>1327</v>
      </c>
      <c r="B4058">
        <v>33046.76150407573</v>
      </c>
    </row>
    <row r="4059" spans="1:2" x14ac:dyDescent="0.25">
      <c r="A4059" t="s">
        <v>1327</v>
      </c>
      <c r="B4059">
        <v>33046.76150407573</v>
      </c>
    </row>
    <row r="4060" spans="1:2" x14ac:dyDescent="0.25">
      <c r="A4060" t="s">
        <v>1327</v>
      </c>
      <c r="B4060">
        <v>33046.76150407573</v>
      </c>
    </row>
    <row r="4061" spans="1:2" x14ac:dyDescent="0.25">
      <c r="A4061" t="s">
        <v>1327</v>
      </c>
      <c r="B4061">
        <v>33046.76150407573</v>
      </c>
    </row>
    <row r="4062" spans="1:2" x14ac:dyDescent="0.25">
      <c r="A4062" t="s">
        <v>1327</v>
      </c>
      <c r="B4062">
        <v>33046.76150407573</v>
      </c>
    </row>
    <row r="4063" spans="1:2" x14ac:dyDescent="0.25">
      <c r="A4063" t="s">
        <v>1327</v>
      </c>
      <c r="B4063">
        <v>33046.76150407573</v>
      </c>
    </row>
    <row r="4064" spans="1:2" x14ac:dyDescent="0.25">
      <c r="A4064" t="s">
        <v>1804</v>
      </c>
      <c r="B4064">
        <v>33046.76150407573</v>
      </c>
    </row>
    <row r="4065" spans="1:2" x14ac:dyDescent="0.25">
      <c r="A4065" t="s">
        <v>1809</v>
      </c>
      <c r="B4065">
        <v>33046.76150407573</v>
      </c>
    </row>
    <row r="4066" spans="1:2" x14ac:dyDescent="0.25">
      <c r="A4066" t="s">
        <v>1809</v>
      </c>
      <c r="B4066">
        <v>33046.76150407573</v>
      </c>
    </row>
    <row r="4067" spans="1:2" x14ac:dyDescent="0.25">
      <c r="A4067" t="s">
        <v>1809</v>
      </c>
      <c r="B4067">
        <v>33046.76150407573</v>
      </c>
    </row>
    <row r="4068" spans="1:2" x14ac:dyDescent="0.25">
      <c r="A4068" t="s">
        <v>1809</v>
      </c>
      <c r="B4068">
        <v>33046.76150407573</v>
      </c>
    </row>
    <row r="4069" spans="1:2" x14ac:dyDescent="0.25">
      <c r="A4069" t="s">
        <v>1809</v>
      </c>
      <c r="B4069">
        <v>33046.76150407573</v>
      </c>
    </row>
    <row r="4070" spans="1:2" x14ac:dyDescent="0.25">
      <c r="A4070" t="s">
        <v>1809</v>
      </c>
      <c r="B4070">
        <v>33046.76150407573</v>
      </c>
    </row>
    <row r="4071" spans="1:2" x14ac:dyDescent="0.25">
      <c r="A4071" t="s">
        <v>1809</v>
      </c>
      <c r="B4071">
        <v>33046.76150407573</v>
      </c>
    </row>
    <row r="4072" spans="1:2" x14ac:dyDescent="0.25">
      <c r="A4072" t="s">
        <v>1809</v>
      </c>
      <c r="B4072">
        <v>33046.76150407573</v>
      </c>
    </row>
    <row r="4073" spans="1:2" x14ac:dyDescent="0.25">
      <c r="A4073" t="s">
        <v>1809</v>
      </c>
      <c r="B4073">
        <v>33046.76150407573</v>
      </c>
    </row>
    <row r="4074" spans="1:2" x14ac:dyDescent="0.25">
      <c r="A4074" t="s">
        <v>1809</v>
      </c>
      <c r="B4074">
        <v>33046.76150407573</v>
      </c>
    </row>
    <row r="4075" spans="1:2" x14ac:dyDescent="0.25">
      <c r="A4075" t="s">
        <v>1809</v>
      </c>
      <c r="B4075">
        <v>33046.76150407573</v>
      </c>
    </row>
    <row r="4076" spans="1:2" x14ac:dyDescent="0.25">
      <c r="A4076" t="s">
        <v>1809</v>
      </c>
      <c r="B4076">
        <v>33046.76150407573</v>
      </c>
    </row>
    <row r="4077" spans="1:2" x14ac:dyDescent="0.25">
      <c r="A4077" t="s">
        <v>1809</v>
      </c>
      <c r="B4077">
        <v>33046.76150407573</v>
      </c>
    </row>
    <row r="4078" spans="1:2" x14ac:dyDescent="0.25">
      <c r="A4078" t="s">
        <v>1809</v>
      </c>
      <c r="B4078">
        <v>33046.76150407573</v>
      </c>
    </row>
    <row r="4079" spans="1:2" x14ac:dyDescent="0.25">
      <c r="A4079" t="s">
        <v>1809</v>
      </c>
      <c r="B4079">
        <v>33046.76150407573</v>
      </c>
    </row>
    <row r="4080" spans="1:2" x14ac:dyDescent="0.25">
      <c r="A4080" t="s">
        <v>1809</v>
      </c>
      <c r="B4080">
        <v>33046.76150407573</v>
      </c>
    </row>
    <row r="4081" spans="1:2" x14ac:dyDescent="0.25">
      <c r="A4081" t="s">
        <v>1089</v>
      </c>
      <c r="B4081">
        <v>9200</v>
      </c>
    </row>
    <row r="4082" spans="1:2" x14ac:dyDescent="0.25">
      <c r="A4082" t="s">
        <v>1089</v>
      </c>
      <c r="B4082">
        <v>9200</v>
      </c>
    </row>
    <row r="4083" spans="1:2" x14ac:dyDescent="0.25">
      <c r="A4083" t="s">
        <v>1089</v>
      </c>
      <c r="B4083">
        <v>9200</v>
      </c>
    </row>
    <row r="4084" spans="1:2" x14ac:dyDescent="0.25">
      <c r="A4084" t="s">
        <v>1089</v>
      </c>
      <c r="B4084">
        <v>9200</v>
      </c>
    </row>
    <row r="4085" spans="1:2" x14ac:dyDescent="0.25">
      <c r="A4085" t="s">
        <v>1089</v>
      </c>
      <c r="B4085">
        <v>9200</v>
      </c>
    </row>
    <row r="4086" spans="1:2" x14ac:dyDescent="0.25">
      <c r="A4086" t="s">
        <v>1089</v>
      </c>
      <c r="B4086">
        <v>9200</v>
      </c>
    </row>
    <row r="4087" spans="1:2" x14ac:dyDescent="0.25">
      <c r="A4087" t="s">
        <v>1089</v>
      </c>
      <c r="B4087">
        <v>9200</v>
      </c>
    </row>
    <row r="4088" spans="1:2" x14ac:dyDescent="0.25">
      <c r="A4088" t="s">
        <v>1089</v>
      </c>
      <c r="B4088">
        <v>9200</v>
      </c>
    </row>
    <row r="4089" spans="1:2" x14ac:dyDescent="0.25">
      <c r="A4089" t="s">
        <v>1832</v>
      </c>
      <c r="B4089">
        <v>1600</v>
      </c>
    </row>
    <row r="4090" spans="1:2" x14ac:dyDescent="0.25">
      <c r="A4090" t="s">
        <v>1832</v>
      </c>
      <c r="B4090">
        <v>1600</v>
      </c>
    </row>
    <row r="4091" spans="1:2" x14ac:dyDescent="0.25">
      <c r="A4091" t="s">
        <v>1052</v>
      </c>
      <c r="B4091">
        <v>4315</v>
      </c>
    </row>
    <row r="4092" spans="1:2" x14ac:dyDescent="0.25">
      <c r="A4092" t="s">
        <v>1052</v>
      </c>
      <c r="B4092">
        <v>4315</v>
      </c>
    </row>
    <row r="4093" spans="1:2" x14ac:dyDescent="0.25">
      <c r="A4093" t="s">
        <v>1052</v>
      </c>
      <c r="B4093">
        <v>4315</v>
      </c>
    </row>
    <row r="4094" spans="1:2" x14ac:dyDescent="0.25">
      <c r="A4094" t="s">
        <v>1052</v>
      </c>
      <c r="B4094">
        <v>4315</v>
      </c>
    </row>
    <row r="4095" spans="1:2" x14ac:dyDescent="0.25">
      <c r="A4095" t="s">
        <v>1052</v>
      </c>
      <c r="B4095">
        <v>4315</v>
      </c>
    </row>
    <row r="4096" spans="1:2" x14ac:dyDescent="0.25">
      <c r="A4096" t="s">
        <v>1052</v>
      </c>
      <c r="B4096">
        <v>4315</v>
      </c>
    </row>
    <row r="4097" spans="1:2" x14ac:dyDescent="0.25">
      <c r="A4097" t="s">
        <v>1052</v>
      </c>
      <c r="B4097">
        <v>4315</v>
      </c>
    </row>
    <row r="4098" spans="1:2" x14ac:dyDescent="0.25">
      <c r="A4098" t="s">
        <v>1052</v>
      </c>
      <c r="B4098">
        <v>4315</v>
      </c>
    </row>
    <row r="4099" spans="1:2" x14ac:dyDescent="0.25">
      <c r="A4099" t="s">
        <v>1052</v>
      </c>
      <c r="B4099">
        <v>4315</v>
      </c>
    </row>
    <row r="4100" spans="1:2" x14ac:dyDescent="0.25">
      <c r="A4100" t="s">
        <v>1052</v>
      </c>
      <c r="B4100">
        <v>4315</v>
      </c>
    </row>
    <row r="4101" spans="1:2" x14ac:dyDescent="0.25">
      <c r="A4101" t="s">
        <v>1052</v>
      </c>
      <c r="B4101">
        <v>4315</v>
      </c>
    </row>
    <row r="4102" spans="1:2" x14ac:dyDescent="0.25">
      <c r="A4102" t="s">
        <v>1838</v>
      </c>
      <c r="B4102">
        <v>300</v>
      </c>
    </row>
    <row r="4103" spans="1:2" x14ac:dyDescent="0.25">
      <c r="A4103" t="s">
        <v>1838</v>
      </c>
      <c r="B4103">
        <v>300</v>
      </c>
    </row>
    <row r="4104" spans="1:2" x14ac:dyDescent="0.25">
      <c r="A4104" t="s">
        <v>1838</v>
      </c>
      <c r="B4104">
        <v>300</v>
      </c>
    </row>
    <row r="4105" spans="1:2" x14ac:dyDescent="0.25">
      <c r="A4105" t="s">
        <v>1838</v>
      </c>
      <c r="B4105">
        <v>300</v>
      </c>
    </row>
    <row r="4106" spans="1:2" x14ac:dyDescent="0.25">
      <c r="A4106" t="s">
        <v>1838</v>
      </c>
      <c r="B4106">
        <v>300</v>
      </c>
    </row>
    <row r="4107" spans="1:2" x14ac:dyDescent="0.25">
      <c r="A4107" t="s">
        <v>1838</v>
      </c>
      <c r="B4107">
        <v>300</v>
      </c>
    </row>
    <row r="4108" spans="1:2" x14ac:dyDescent="0.25">
      <c r="A4108" t="s">
        <v>1838</v>
      </c>
      <c r="B4108">
        <v>300</v>
      </c>
    </row>
    <row r="4109" spans="1:2" x14ac:dyDescent="0.25">
      <c r="A4109" t="s">
        <v>1838</v>
      </c>
      <c r="B4109">
        <v>300</v>
      </c>
    </row>
    <row r="4110" spans="1:2" x14ac:dyDescent="0.25">
      <c r="A4110" t="s">
        <v>1838</v>
      </c>
      <c r="B4110">
        <v>300</v>
      </c>
    </row>
    <row r="4111" spans="1:2" x14ac:dyDescent="0.25">
      <c r="A4111" t="s">
        <v>1838</v>
      </c>
      <c r="B4111">
        <v>300</v>
      </c>
    </row>
    <row r="4112" spans="1:2" x14ac:dyDescent="0.25">
      <c r="A4112" t="s">
        <v>1838</v>
      </c>
      <c r="B4112">
        <v>300</v>
      </c>
    </row>
    <row r="4113" spans="1:2" x14ac:dyDescent="0.25">
      <c r="A4113" t="s">
        <v>1838</v>
      </c>
      <c r="B4113">
        <v>300</v>
      </c>
    </row>
    <row r="4114" spans="1:2" x14ac:dyDescent="0.25">
      <c r="A4114" t="s">
        <v>1838</v>
      </c>
      <c r="B4114">
        <v>300</v>
      </c>
    </row>
    <row r="4115" spans="1:2" x14ac:dyDescent="0.25">
      <c r="A4115" t="s">
        <v>1838</v>
      </c>
      <c r="B4115">
        <v>300</v>
      </c>
    </row>
    <row r="4116" spans="1:2" x14ac:dyDescent="0.25">
      <c r="A4116" t="s">
        <v>1838</v>
      </c>
      <c r="B4116">
        <v>300</v>
      </c>
    </row>
    <row r="4117" spans="1:2" x14ac:dyDescent="0.25">
      <c r="A4117" t="s">
        <v>1838</v>
      </c>
      <c r="B4117">
        <v>300</v>
      </c>
    </row>
    <row r="4118" spans="1:2" x14ac:dyDescent="0.25">
      <c r="A4118" t="s">
        <v>1838</v>
      </c>
      <c r="B4118">
        <v>300</v>
      </c>
    </row>
    <row r="4119" spans="1:2" x14ac:dyDescent="0.25">
      <c r="A4119" t="s">
        <v>1838</v>
      </c>
      <c r="B4119">
        <v>300</v>
      </c>
    </row>
    <row r="4120" spans="1:2" x14ac:dyDescent="0.25">
      <c r="A4120" t="s">
        <v>1838</v>
      </c>
      <c r="B4120">
        <v>300</v>
      </c>
    </row>
    <row r="4121" spans="1:2" x14ac:dyDescent="0.25">
      <c r="A4121" t="s">
        <v>1838</v>
      </c>
      <c r="B4121">
        <v>300</v>
      </c>
    </row>
    <row r="4122" spans="1:2" x14ac:dyDescent="0.25">
      <c r="A4122" t="s">
        <v>1838</v>
      </c>
      <c r="B4122">
        <v>300</v>
      </c>
    </row>
    <row r="4123" spans="1:2" x14ac:dyDescent="0.25">
      <c r="A4123" t="s">
        <v>1838</v>
      </c>
      <c r="B4123">
        <v>300</v>
      </c>
    </row>
    <row r="4124" spans="1:2" x14ac:dyDescent="0.25">
      <c r="A4124" t="s">
        <v>1838</v>
      </c>
      <c r="B4124">
        <v>300</v>
      </c>
    </row>
    <row r="4125" spans="1:2" x14ac:dyDescent="0.25">
      <c r="A4125" t="s">
        <v>1838</v>
      </c>
      <c r="B4125">
        <v>300</v>
      </c>
    </row>
    <row r="4126" spans="1:2" x14ac:dyDescent="0.25">
      <c r="A4126" t="s">
        <v>334</v>
      </c>
      <c r="B4126">
        <v>9300</v>
      </c>
    </row>
    <row r="4127" spans="1:2" x14ac:dyDescent="0.25">
      <c r="A4127" t="s">
        <v>334</v>
      </c>
      <c r="B4127">
        <v>9300</v>
      </c>
    </row>
    <row r="4128" spans="1:2" x14ac:dyDescent="0.25">
      <c r="A4128" t="s">
        <v>334</v>
      </c>
      <c r="B4128">
        <v>9300</v>
      </c>
    </row>
    <row r="4129" spans="1:2" x14ac:dyDescent="0.25">
      <c r="A4129" t="s">
        <v>334</v>
      </c>
      <c r="B4129">
        <v>9300</v>
      </c>
    </row>
    <row r="4130" spans="1:2" x14ac:dyDescent="0.25">
      <c r="A4130" t="s">
        <v>334</v>
      </c>
      <c r="B4130">
        <v>9300</v>
      </c>
    </row>
    <row r="4131" spans="1:2" x14ac:dyDescent="0.25">
      <c r="A4131" t="s">
        <v>334</v>
      </c>
      <c r="B4131">
        <v>9300</v>
      </c>
    </row>
    <row r="4132" spans="1:2" x14ac:dyDescent="0.25">
      <c r="A4132" t="s">
        <v>334</v>
      </c>
      <c r="B4132">
        <v>9300</v>
      </c>
    </row>
    <row r="4133" spans="1:2" x14ac:dyDescent="0.25">
      <c r="A4133" t="s">
        <v>334</v>
      </c>
      <c r="B4133">
        <v>9300</v>
      </c>
    </row>
    <row r="4134" spans="1:2" x14ac:dyDescent="0.25">
      <c r="A4134" t="s">
        <v>334</v>
      </c>
      <c r="B4134">
        <v>9300</v>
      </c>
    </row>
    <row r="4135" spans="1:2" x14ac:dyDescent="0.25">
      <c r="A4135" t="s">
        <v>334</v>
      </c>
      <c r="B4135">
        <v>9300</v>
      </c>
    </row>
    <row r="4136" spans="1:2" x14ac:dyDescent="0.25">
      <c r="A4136" t="s">
        <v>334</v>
      </c>
      <c r="B4136">
        <v>9300</v>
      </c>
    </row>
    <row r="4137" spans="1:2" x14ac:dyDescent="0.25">
      <c r="A4137" t="s">
        <v>334</v>
      </c>
      <c r="B4137">
        <v>9300</v>
      </c>
    </row>
    <row r="4138" spans="1:2" x14ac:dyDescent="0.25">
      <c r="A4138" t="s">
        <v>334</v>
      </c>
      <c r="B4138">
        <v>9300</v>
      </c>
    </row>
    <row r="4139" spans="1:2" x14ac:dyDescent="0.25">
      <c r="A4139" t="s">
        <v>334</v>
      </c>
      <c r="B4139">
        <v>9300</v>
      </c>
    </row>
    <row r="4140" spans="1:2" x14ac:dyDescent="0.25">
      <c r="A4140" t="s">
        <v>334</v>
      </c>
      <c r="B4140">
        <v>9300</v>
      </c>
    </row>
    <row r="4141" spans="1:2" x14ac:dyDescent="0.25">
      <c r="A4141" t="s">
        <v>334</v>
      </c>
      <c r="B4141">
        <v>9300</v>
      </c>
    </row>
    <row r="4142" spans="1:2" x14ac:dyDescent="0.25">
      <c r="A4142" t="s">
        <v>334</v>
      </c>
      <c r="B4142">
        <v>9300</v>
      </c>
    </row>
    <row r="4143" spans="1:2" x14ac:dyDescent="0.25">
      <c r="A4143" t="s">
        <v>334</v>
      </c>
      <c r="B4143">
        <v>9300</v>
      </c>
    </row>
    <row r="4144" spans="1:2" x14ac:dyDescent="0.25">
      <c r="A4144" t="s">
        <v>334</v>
      </c>
      <c r="B4144">
        <v>9300</v>
      </c>
    </row>
    <row r="4145" spans="1:2" x14ac:dyDescent="0.25">
      <c r="A4145" t="s">
        <v>334</v>
      </c>
      <c r="B4145">
        <v>9300</v>
      </c>
    </row>
    <row r="4146" spans="1:2" x14ac:dyDescent="0.25">
      <c r="A4146" t="s">
        <v>334</v>
      </c>
      <c r="B4146">
        <v>9300</v>
      </c>
    </row>
    <row r="4147" spans="1:2" x14ac:dyDescent="0.25">
      <c r="A4147" t="s">
        <v>334</v>
      </c>
      <c r="B4147">
        <v>9300</v>
      </c>
    </row>
    <row r="4148" spans="1:2" x14ac:dyDescent="0.25">
      <c r="A4148" t="s">
        <v>334</v>
      </c>
      <c r="B4148">
        <v>9300</v>
      </c>
    </row>
    <row r="4149" spans="1:2" x14ac:dyDescent="0.25">
      <c r="A4149" t="s">
        <v>334</v>
      </c>
      <c r="B4149">
        <v>9300</v>
      </c>
    </row>
    <row r="4150" spans="1:2" x14ac:dyDescent="0.25">
      <c r="A4150" t="s">
        <v>1052</v>
      </c>
      <c r="B4150">
        <v>300</v>
      </c>
    </row>
    <row r="4151" spans="1:2" x14ac:dyDescent="0.25">
      <c r="A4151" t="s">
        <v>1052</v>
      </c>
      <c r="B4151">
        <v>300</v>
      </c>
    </row>
    <row r="4152" spans="1:2" x14ac:dyDescent="0.25">
      <c r="A4152" t="s">
        <v>1052</v>
      </c>
      <c r="B4152">
        <v>300</v>
      </c>
    </row>
    <row r="4153" spans="1:2" x14ac:dyDescent="0.25">
      <c r="A4153" t="s">
        <v>1052</v>
      </c>
      <c r="B4153">
        <v>300</v>
      </c>
    </row>
    <row r="4154" spans="1:2" x14ac:dyDescent="0.25">
      <c r="A4154" t="s">
        <v>1052</v>
      </c>
      <c r="B4154">
        <v>300</v>
      </c>
    </row>
    <row r="4155" spans="1:2" x14ac:dyDescent="0.25">
      <c r="A4155" t="s">
        <v>1052</v>
      </c>
      <c r="B4155">
        <v>300</v>
      </c>
    </row>
    <row r="4156" spans="1:2" x14ac:dyDescent="0.25">
      <c r="A4156" t="s">
        <v>1052</v>
      </c>
      <c r="B4156">
        <v>300</v>
      </c>
    </row>
    <row r="4157" spans="1:2" x14ac:dyDescent="0.25">
      <c r="A4157" t="s">
        <v>1052</v>
      </c>
      <c r="B4157">
        <v>300</v>
      </c>
    </row>
    <row r="4158" spans="1:2" x14ac:dyDescent="0.25">
      <c r="A4158" t="s">
        <v>1052</v>
      </c>
      <c r="B4158">
        <v>300</v>
      </c>
    </row>
    <row r="4159" spans="1:2" x14ac:dyDescent="0.25">
      <c r="A4159" t="s">
        <v>1052</v>
      </c>
      <c r="B4159">
        <v>300</v>
      </c>
    </row>
    <row r="4160" spans="1:2" x14ac:dyDescent="0.25">
      <c r="A4160" t="s">
        <v>1052</v>
      </c>
      <c r="B4160">
        <v>300</v>
      </c>
    </row>
    <row r="4161" spans="1:2" x14ac:dyDescent="0.25">
      <c r="A4161" t="s">
        <v>1052</v>
      </c>
      <c r="B4161">
        <v>300</v>
      </c>
    </row>
    <row r="4162" spans="1:2" x14ac:dyDescent="0.25">
      <c r="A4162" t="s">
        <v>1052</v>
      </c>
      <c r="B4162">
        <v>300</v>
      </c>
    </row>
    <row r="4163" spans="1:2" x14ac:dyDescent="0.25">
      <c r="A4163" t="s">
        <v>1052</v>
      </c>
      <c r="B4163">
        <v>300</v>
      </c>
    </row>
    <row r="4164" spans="1:2" x14ac:dyDescent="0.25">
      <c r="A4164" t="s">
        <v>1052</v>
      </c>
      <c r="B4164">
        <v>300</v>
      </c>
    </row>
    <row r="4165" spans="1:2" x14ac:dyDescent="0.25">
      <c r="A4165" t="s">
        <v>1052</v>
      </c>
      <c r="B4165">
        <v>300</v>
      </c>
    </row>
    <row r="4166" spans="1:2" x14ac:dyDescent="0.25">
      <c r="A4166" t="s">
        <v>1052</v>
      </c>
      <c r="B4166">
        <v>300</v>
      </c>
    </row>
    <row r="4167" spans="1:2" x14ac:dyDescent="0.25">
      <c r="A4167" t="s">
        <v>1052</v>
      </c>
      <c r="B4167">
        <v>300</v>
      </c>
    </row>
    <row r="4168" spans="1:2" x14ac:dyDescent="0.25">
      <c r="A4168" t="s">
        <v>1052</v>
      </c>
      <c r="B4168">
        <v>300</v>
      </c>
    </row>
    <row r="4169" spans="1:2" x14ac:dyDescent="0.25">
      <c r="A4169" t="s">
        <v>1052</v>
      </c>
      <c r="B4169">
        <v>300</v>
      </c>
    </row>
    <row r="4170" spans="1:2" x14ac:dyDescent="0.25">
      <c r="A4170" t="s">
        <v>1052</v>
      </c>
      <c r="B4170">
        <v>300</v>
      </c>
    </row>
    <row r="4171" spans="1:2" x14ac:dyDescent="0.25">
      <c r="A4171" t="s">
        <v>1052</v>
      </c>
      <c r="B4171">
        <v>300</v>
      </c>
    </row>
    <row r="4172" spans="1:2" x14ac:dyDescent="0.25">
      <c r="A4172" t="s">
        <v>1374</v>
      </c>
      <c r="B4172">
        <v>3908</v>
      </c>
    </row>
    <row r="4173" spans="1:2" x14ac:dyDescent="0.25">
      <c r="A4173" t="s">
        <v>1374</v>
      </c>
      <c r="B4173">
        <v>3908</v>
      </c>
    </row>
    <row r="4174" spans="1:2" x14ac:dyDescent="0.25">
      <c r="A4174" t="s">
        <v>1374</v>
      </c>
      <c r="B4174">
        <v>3908</v>
      </c>
    </row>
    <row r="4175" spans="1:2" x14ac:dyDescent="0.25">
      <c r="A4175" t="s">
        <v>1374</v>
      </c>
      <c r="B4175">
        <v>3908</v>
      </c>
    </row>
    <row r="4176" spans="1:2" x14ac:dyDescent="0.25">
      <c r="A4176" t="s">
        <v>1374</v>
      </c>
      <c r="B4176">
        <v>3908</v>
      </c>
    </row>
    <row r="4177" spans="1:2" x14ac:dyDescent="0.25">
      <c r="A4177" t="s">
        <v>1374</v>
      </c>
      <c r="B4177">
        <v>3908</v>
      </c>
    </row>
    <row r="4178" spans="1:2" x14ac:dyDescent="0.25">
      <c r="A4178" t="s">
        <v>1374</v>
      </c>
      <c r="B4178">
        <v>3908</v>
      </c>
    </row>
    <row r="4179" spans="1:2" x14ac:dyDescent="0.25">
      <c r="A4179" t="s">
        <v>1374</v>
      </c>
      <c r="B4179">
        <v>3908</v>
      </c>
    </row>
    <row r="4180" spans="1:2" x14ac:dyDescent="0.25">
      <c r="A4180" t="s">
        <v>1374</v>
      </c>
      <c r="B4180">
        <v>3908</v>
      </c>
    </row>
    <row r="4181" spans="1:2" x14ac:dyDescent="0.25">
      <c r="A4181" t="s">
        <v>1374</v>
      </c>
      <c r="B4181">
        <v>3908</v>
      </c>
    </row>
    <row r="4182" spans="1:2" x14ac:dyDescent="0.25">
      <c r="A4182" t="s">
        <v>1374</v>
      </c>
      <c r="B4182">
        <v>3908</v>
      </c>
    </row>
    <row r="4183" spans="1:2" x14ac:dyDescent="0.25">
      <c r="A4183" t="s">
        <v>1374</v>
      </c>
      <c r="B4183">
        <v>3908</v>
      </c>
    </row>
    <row r="4184" spans="1:2" x14ac:dyDescent="0.25">
      <c r="A4184" t="s">
        <v>494</v>
      </c>
      <c r="B4184">
        <v>33046.76150407573</v>
      </c>
    </row>
    <row r="4185" spans="1:2" x14ac:dyDescent="0.25">
      <c r="A4185" t="s">
        <v>1868</v>
      </c>
      <c r="B4185">
        <v>3200</v>
      </c>
    </row>
    <row r="4186" spans="1:2" x14ac:dyDescent="0.25">
      <c r="A4186" t="s">
        <v>1868</v>
      </c>
      <c r="B4186">
        <v>3200</v>
      </c>
    </row>
    <row r="4187" spans="1:2" x14ac:dyDescent="0.25">
      <c r="A4187" t="s">
        <v>1868</v>
      </c>
      <c r="B4187">
        <v>3200</v>
      </c>
    </row>
    <row r="4188" spans="1:2" x14ac:dyDescent="0.25">
      <c r="A4188" t="s">
        <v>1868</v>
      </c>
      <c r="B4188">
        <v>3200</v>
      </c>
    </row>
    <row r="4189" spans="1:2" x14ac:dyDescent="0.25">
      <c r="A4189" t="s">
        <v>1868</v>
      </c>
      <c r="B4189">
        <v>3200</v>
      </c>
    </row>
    <row r="4190" spans="1:2" x14ac:dyDescent="0.25">
      <c r="A4190" t="s">
        <v>1868</v>
      </c>
      <c r="B4190">
        <v>3200</v>
      </c>
    </row>
    <row r="4191" spans="1:2" x14ac:dyDescent="0.25">
      <c r="A4191" t="s">
        <v>1868</v>
      </c>
      <c r="B4191">
        <v>3200</v>
      </c>
    </row>
    <row r="4192" spans="1:2" x14ac:dyDescent="0.25">
      <c r="A4192" t="s">
        <v>1868</v>
      </c>
      <c r="B4192">
        <v>3200</v>
      </c>
    </row>
    <row r="4193" spans="1:2" x14ac:dyDescent="0.25">
      <c r="A4193" t="s">
        <v>1868</v>
      </c>
      <c r="B4193">
        <v>3200</v>
      </c>
    </row>
    <row r="4194" spans="1:2" x14ac:dyDescent="0.25">
      <c r="A4194" t="s">
        <v>1868</v>
      </c>
      <c r="B4194">
        <v>3200</v>
      </c>
    </row>
    <row r="4195" spans="1:2" x14ac:dyDescent="0.25">
      <c r="A4195" t="s">
        <v>1868</v>
      </c>
      <c r="B4195">
        <v>3200</v>
      </c>
    </row>
    <row r="4196" spans="1:2" x14ac:dyDescent="0.25">
      <c r="A4196" t="s">
        <v>1868</v>
      </c>
      <c r="B4196">
        <v>3200</v>
      </c>
    </row>
    <row r="4197" spans="1:2" x14ac:dyDescent="0.25">
      <c r="A4197" t="s">
        <v>1868</v>
      </c>
      <c r="B4197">
        <v>3200</v>
      </c>
    </row>
    <row r="4198" spans="1:2" x14ac:dyDescent="0.25">
      <c r="A4198" t="s">
        <v>1868</v>
      </c>
      <c r="B4198">
        <v>3200</v>
      </c>
    </row>
    <row r="4199" spans="1:2" x14ac:dyDescent="0.25">
      <c r="A4199" t="s">
        <v>1868</v>
      </c>
      <c r="B4199">
        <v>3200</v>
      </c>
    </row>
    <row r="4200" spans="1:2" x14ac:dyDescent="0.25">
      <c r="A4200" t="s">
        <v>1868</v>
      </c>
      <c r="B4200">
        <v>3200</v>
      </c>
    </row>
  </sheetData>
  <mergeCells count="4">
    <mergeCell ref="G2:H2"/>
    <mergeCell ref="D2:E2"/>
    <mergeCell ref="J28:Y28"/>
    <mergeCell ref="J27:Y27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00"/>
  <sheetViews>
    <sheetView workbookViewId="0">
      <selection activeCell="M25" sqref="M25"/>
    </sheetView>
  </sheetViews>
  <sheetFormatPr defaultRowHeight="15" x14ac:dyDescent="0.25"/>
  <cols>
    <col min="1" max="1" width="12.85546875" customWidth="1"/>
    <col min="2" max="2" width="4.42578125" customWidth="1"/>
    <col min="4" max="4" width="13.140625" bestFit="1" customWidth="1"/>
    <col min="5" max="5" width="23.42578125" bestFit="1" customWidth="1"/>
    <col min="8" max="8" width="20.42578125" customWidth="1"/>
  </cols>
  <sheetData>
    <row r="1" spans="1:8" x14ac:dyDescent="0.25">
      <c r="A1" s="2" t="s">
        <v>36</v>
      </c>
      <c r="B1" s="2" t="s">
        <v>46</v>
      </c>
      <c r="D1" s="7" t="s">
        <v>1877</v>
      </c>
      <c r="E1" s="7"/>
      <c r="G1" s="13" t="s">
        <v>1889</v>
      </c>
      <c r="H1" s="13" t="s">
        <v>1890</v>
      </c>
    </row>
    <row r="2" spans="1:8" x14ac:dyDescent="0.25">
      <c r="A2">
        <v>186</v>
      </c>
      <c r="B2">
        <v>34</v>
      </c>
      <c r="D2" s="3" t="s">
        <v>1889</v>
      </c>
      <c r="E2" t="s">
        <v>1888</v>
      </c>
      <c r="G2" s="12">
        <v>22</v>
      </c>
      <c r="H2" s="10">
        <v>185</v>
      </c>
    </row>
    <row r="3" spans="1:8" x14ac:dyDescent="0.25">
      <c r="A3">
        <v>186</v>
      </c>
      <c r="B3">
        <v>34</v>
      </c>
      <c r="D3" s="4">
        <v>22</v>
      </c>
      <c r="E3" s="5">
        <v>185</v>
      </c>
      <c r="G3" s="12">
        <v>24</v>
      </c>
      <c r="H3" s="10">
        <v>178.90243902439025</v>
      </c>
    </row>
    <row r="4" spans="1:8" x14ac:dyDescent="0.25">
      <c r="A4">
        <v>186</v>
      </c>
      <c r="B4">
        <v>34</v>
      </c>
      <c r="D4" s="4">
        <v>24</v>
      </c>
      <c r="E4" s="5">
        <v>178.90243902439025</v>
      </c>
      <c r="G4" s="12">
        <v>25</v>
      </c>
      <c r="H4" s="10">
        <v>177.57985257985257</v>
      </c>
    </row>
    <row r="5" spans="1:8" x14ac:dyDescent="0.25">
      <c r="A5">
        <v>186</v>
      </c>
      <c r="B5">
        <v>34</v>
      </c>
      <c r="D5" s="4">
        <v>25</v>
      </c>
      <c r="E5" s="5">
        <v>177.57985257985257</v>
      </c>
      <c r="G5" s="12">
        <v>26</v>
      </c>
      <c r="H5" s="10">
        <v>178.5897920604915</v>
      </c>
    </row>
    <row r="6" spans="1:8" x14ac:dyDescent="0.25">
      <c r="A6">
        <v>186</v>
      </c>
      <c r="B6">
        <v>34</v>
      </c>
      <c r="D6" s="4">
        <v>26</v>
      </c>
      <c r="E6" s="5">
        <v>178.5897920604915</v>
      </c>
      <c r="G6" s="12">
        <v>27</v>
      </c>
      <c r="H6" s="10">
        <v>186</v>
      </c>
    </row>
    <row r="7" spans="1:8" x14ac:dyDescent="0.25">
      <c r="A7">
        <v>186</v>
      </c>
      <c r="B7">
        <v>34</v>
      </c>
      <c r="D7" s="4">
        <v>27</v>
      </c>
      <c r="E7" s="5">
        <v>186</v>
      </c>
      <c r="G7" s="12">
        <v>28</v>
      </c>
      <c r="H7" s="10">
        <v>189.12130177514794</v>
      </c>
    </row>
    <row r="8" spans="1:8" x14ac:dyDescent="0.25">
      <c r="A8">
        <v>186</v>
      </c>
      <c r="B8">
        <v>34</v>
      </c>
      <c r="D8" s="4">
        <v>28</v>
      </c>
      <c r="E8" s="5">
        <v>189.12130177514794</v>
      </c>
      <c r="G8" s="12">
        <v>29</v>
      </c>
      <c r="H8" s="10">
        <v>176</v>
      </c>
    </row>
    <row r="9" spans="1:8" x14ac:dyDescent="0.25">
      <c r="A9">
        <v>186</v>
      </c>
      <c r="B9">
        <v>34</v>
      </c>
      <c r="D9" s="4">
        <v>29</v>
      </c>
      <c r="E9" s="5">
        <v>176</v>
      </c>
      <c r="G9" s="12">
        <v>31</v>
      </c>
      <c r="H9" s="10">
        <v>189.54530477759474</v>
      </c>
    </row>
    <row r="10" spans="1:8" x14ac:dyDescent="0.25">
      <c r="A10">
        <v>186</v>
      </c>
      <c r="B10">
        <v>34</v>
      </c>
      <c r="D10" s="4">
        <v>31</v>
      </c>
      <c r="E10" s="5">
        <v>189.54530477759474</v>
      </c>
      <c r="G10" s="12">
        <v>33</v>
      </c>
      <c r="H10" s="10">
        <v>188</v>
      </c>
    </row>
    <row r="11" spans="1:8" x14ac:dyDescent="0.25">
      <c r="A11">
        <v>186</v>
      </c>
      <c r="B11">
        <v>34</v>
      </c>
      <c r="D11" s="4">
        <v>33</v>
      </c>
      <c r="E11" s="5">
        <v>188</v>
      </c>
      <c r="G11" s="12">
        <v>34</v>
      </c>
      <c r="H11" s="10">
        <v>186</v>
      </c>
    </row>
    <row r="12" spans="1:8" x14ac:dyDescent="0.25">
      <c r="A12">
        <v>186</v>
      </c>
      <c r="B12">
        <v>34</v>
      </c>
      <c r="D12" s="4">
        <v>34</v>
      </c>
      <c r="E12" s="5">
        <v>186</v>
      </c>
      <c r="G12" s="12">
        <v>37</v>
      </c>
      <c r="H12" s="10">
        <v>186</v>
      </c>
    </row>
    <row r="13" spans="1:8" x14ac:dyDescent="0.25">
      <c r="A13">
        <v>186</v>
      </c>
      <c r="B13">
        <v>34</v>
      </c>
      <c r="D13" s="4">
        <v>37</v>
      </c>
      <c r="E13" s="5">
        <v>186</v>
      </c>
    </row>
    <row r="14" spans="1:8" x14ac:dyDescent="0.25">
      <c r="A14">
        <v>186</v>
      </c>
      <c r="B14">
        <v>34</v>
      </c>
      <c r="D14" s="4" t="s">
        <v>1872</v>
      </c>
      <c r="E14" s="5">
        <v>181.82400571564659</v>
      </c>
    </row>
    <row r="15" spans="1:8" x14ac:dyDescent="0.25">
      <c r="A15">
        <v>186</v>
      </c>
      <c r="B15">
        <v>34</v>
      </c>
    </row>
    <row r="16" spans="1:8" x14ac:dyDescent="0.25">
      <c r="A16">
        <v>186</v>
      </c>
      <c r="B16">
        <v>34</v>
      </c>
    </row>
    <row r="17" spans="1:18" x14ac:dyDescent="0.25">
      <c r="A17">
        <v>186</v>
      </c>
      <c r="B17">
        <v>34</v>
      </c>
    </row>
    <row r="18" spans="1:18" x14ac:dyDescent="0.25">
      <c r="A18">
        <v>186</v>
      </c>
      <c r="B18">
        <v>34</v>
      </c>
      <c r="D18" s="7" t="s">
        <v>1894</v>
      </c>
      <c r="E18" s="7"/>
    </row>
    <row r="19" spans="1:18" x14ac:dyDescent="0.25">
      <c r="A19">
        <v>186</v>
      </c>
      <c r="B19">
        <v>34</v>
      </c>
      <c r="D19" s="24" t="s">
        <v>1893</v>
      </c>
      <c r="E19" s="25">
        <f>CORREL(G2:G12,H2:H12)</f>
        <v>0.45340380497779481</v>
      </c>
    </row>
    <row r="20" spans="1:18" x14ac:dyDescent="0.25">
      <c r="A20">
        <v>186</v>
      </c>
      <c r="B20">
        <v>34</v>
      </c>
    </row>
    <row r="21" spans="1:18" x14ac:dyDescent="0.25">
      <c r="A21">
        <v>186</v>
      </c>
      <c r="B21">
        <v>34</v>
      </c>
      <c r="J21" s="19" t="s">
        <v>1886</v>
      </c>
      <c r="K21" s="20"/>
      <c r="L21" s="20"/>
      <c r="M21" s="20"/>
      <c r="N21" s="20"/>
      <c r="O21" s="20"/>
      <c r="P21" s="20"/>
      <c r="Q21" s="20"/>
      <c r="R21" s="21"/>
    </row>
    <row r="22" spans="1:18" ht="15" customHeight="1" x14ac:dyDescent="0.25">
      <c r="A22">
        <v>186</v>
      </c>
      <c r="B22">
        <v>34</v>
      </c>
      <c r="J22" s="23" t="s">
        <v>1892</v>
      </c>
      <c r="K22" s="23"/>
      <c r="L22" s="23"/>
      <c r="M22" s="23"/>
      <c r="N22" s="23"/>
      <c r="O22" s="23"/>
      <c r="P22" s="23"/>
      <c r="Q22" s="23"/>
      <c r="R22" s="23"/>
    </row>
    <row r="23" spans="1:18" x14ac:dyDescent="0.25">
      <c r="A23">
        <v>186</v>
      </c>
      <c r="B23">
        <v>34</v>
      </c>
    </row>
    <row r="24" spans="1:18" x14ac:dyDescent="0.25">
      <c r="A24">
        <v>186</v>
      </c>
      <c r="B24">
        <v>34</v>
      </c>
    </row>
    <row r="25" spans="1:18" x14ac:dyDescent="0.25">
      <c r="A25">
        <v>186</v>
      </c>
      <c r="B25">
        <v>34</v>
      </c>
    </row>
    <row r="26" spans="1:18" x14ac:dyDescent="0.25">
      <c r="A26">
        <v>186</v>
      </c>
      <c r="B26">
        <v>34</v>
      </c>
    </row>
    <row r="27" spans="1:18" x14ac:dyDescent="0.25">
      <c r="A27">
        <v>186</v>
      </c>
      <c r="B27">
        <v>34</v>
      </c>
    </row>
    <row r="28" spans="1:18" x14ac:dyDescent="0.25">
      <c r="A28">
        <v>186</v>
      </c>
      <c r="B28">
        <v>34</v>
      </c>
    </row>
    <row r="29" spans="1:18" x14ac:dyDescent="0.25">
      <c r="A29">
        <v>186</v>
      </c>
      <c r="B29">
        <v>34</v>
      </c>
    </row>
    <row r="30" spans="1:18" x14ac:dyDescent="0.25">
      <c r="A30">
        <v>186</v>
      </c>
      <c r="B30">
        <v>34</v>
      </c>
    </row>
    <row r="31" spans="1:18" x14ac:dyDescent="0.25">
      <c r="A31">
        <v>186</v>
      </c>
      <c r="B31">
        <v>34</v>
      </c>
    </row>
    <row r="32" spans="1:18" x14ac:dyDescent="0.25">
      <c r="A32">
        <v>186</v>
      </c>
      <c r="B32">
        <v>34</v>
      </c>
    </row>
    <row r="33" spans="1:2" x14ac:dyDescent="0.25">
      <c r="A33">
        <v>186</v>
      </c>
      <c r="B33">
        <v>34</v>
      </c>
    </row>
    <row r="34" spans="1:2" x14ac:dyDescent="0.25">
      <c r="A34">
        <v>186</v>
      </c>
      <c r="B34">
        <v>34</v>
      </c>
    </row>
    <row r="35" spans="1:2" x14ac:dyDescent="0.25">
      <c r="A35">
        <v>186</v>
      </c>
      <c r="B35">
        <v>34</v>
      </c>
    </row>
    <row r="36" spans="1:2" x14ac:dyDescent="0.25">
      <c r="A36">
        <v>186</v>
      </c>
      <c r="B36">
        <v>34</v>
      </c>
    </row>
    <row r="37" spans="1:2" x14ac:dyDescent="0.25">
      <c r="A37">
        <v>186</v>
      </c>
      <c r="B37">
        <v>34</v>
      </c>
    </row>
    <row r="38" spans="1:2" x14ac:dyDescent="0.25">
      <c r="A38">
        <v>186</v>
      </c>
      <c r="B38">
        <v>34</v>
      </c>
    </row>
    <row r="39" spans="1:2" x14ac:dyDescent="0.25">
      <c r="A39">
        <v>186</v>
      </c>
      <c r="B39">
        <v>34</v>
      </c>
    </row>
    <row r="40" spans="1:2" x14ac:dyDescent="0.25">
      <c r="A40">
        <v>186</v>
      </c>
      <c r="B40">
        <v>34</v>
      </c>
    </row>
    <row r="41" spans="1:2" x14ac:dyDescent="0.25">
      <c r="A41">
        <v>186</v>
      </c>
      <c r="B41">
        <v>34</v>
      </c>
    </row>
    <row r="42" spans="1:2" x14ac:dyDescent="0.25">
      <c r="A42">
        <v>186</v>
      </c>
      <c r="B42">
        <v>34</v>
      </c>
    </row>
    <row r="43" spans="1:2" x14ac:dyDescent="0.25">
      <c r="A43">
        <v>186</v>
      </c>
      <c r="B43">
        <v>34</v>
      </c>
    </row>
    <row r="44" spans="1:2" x14ac:dyDescent="0.25">
      <c r="A44">
        <v>186</v>
      </c>
      <c r="B44">
        <v>34</v>
      </c>
    </row>
    <row r="45" spans="1:2" x14ac:dyDescent="0.25">
      <c r="A45">
        <v>186</v>
      </c>
      <c r="B45">
        <v>34</v>
      </c>
    </row>
    <row r="46" spans="1:2" x14ac:dyDescent="0.25">
      <c r="A46">
        <v>186</v>
      </c>
      <c r="B46">
        <v>34</v>
      </c>
    </row>
    <row r="47" spans="1:2" x14ac:dyDescent="0.25">
      <c r="A47">
        <v>186</v>
      </c>
      <c r="B47">
        <v>34</v>
      </c>
    </row>
    <row r="48" spans="1:2" x14ac:dyDescent="0.25">
      <c r="A48">
        <v>186</v>
      </c>
      <c r="B48">
        <v>34</v>
      </c>
    </row>
    <row r="49" spans="1:2" x14ac:dyDescent="0.25">
      <c r="A49">
        <v>186</v>
      </c>
      <c r="B49">
        <v>34</v>
      </c>
    </row>
    <row r="50" spans="1:2" x14ac:dyDescent="0.25">
      <c r="A50">
        <v>186</v>
      </c>
      <c r="B50">
        <v>34</v>
      </c>
    </row>
    <row r="51" spans="1:2" x14ac:dyDescent="0.25">
      <c r="A51">
        <v>186</v>
      </c>
      <c r="B51">
        <v>34</v>
      </c>
    </row>
    <row r="52" spans="1:2" x14ac:dyDescent="0.25">
      <c r="A52">
        <v>186</v>
      </c>
      <c r="B52">
        <v>34</v>
      </c>
    </row>
    <row r="53" spans="1:2" x14ac:dyDescent="0.25">
      <c r="A53">
        <v>186</v>
      </c>
      <c r="B53">
        <v>34</v>
      </c>
    </row>
    <row r="54" spans="1:2" x14ac:dyDescent="0.25">
      <c r="A54">
        <v>186</v>
      </c>
      <c r="B54">
        <v>34</v>
      </c>
    </row>
    <row r="55" spans="1:2" x14ac:dyDescent="0.25">
      <c r="A55">
        <v>186</v>
      </c>
      <c r="B55">
        <v>34</v>
      </c>
    </row>
    <row r="56" spans="1:2" x14ac:dyDescent="0.25">
      <c r="A56">
        <v>186</v>
      </c>
      <c r="B56">
        <v>34</v>
      </c>
    </row>
    <row r="57" spans="1:2" x14ac:dyDescent="0.25">
      <c r="A57">
        <v>186</v>
      </c>
      <c r="B57">
        <v>34</v>
      </c>
    </row>
    <row r="58" spans="1:2" x14ac:dyDescent="0.25">
      <c r="A58">
        <v>186</v>
      </c>
      <c r="B58">
        <v>34</v>
      </c>
    </row>
    <row r="59" spans="1:2" x14ac:dyDescent="0.25">
      <c r="A59">
        <v>186</v>
      </c>
      <c r="B59">
        <v>34</v>
      </c>
    </row>
    <row r="60" spans="1:2" x14ac:dyDescent="0.25">
      <c r="A60">
        <v>186</v>
      </c>
      <c r="B60">
        <v>34</v>
      </c>
    </row>
    <row r="61" spans="1:2" x14ac:dyDescent="0.25">
      <c r="A61">
        <v>186</v>
      </c>
      <c r="B61">
        <v>34</v>
      </c>
    </row>
    <row r="62" spans="1:2" x14ac:dyDescent="0.25">
      <c r="A62">
        <v>186</v>
      </c>
      <c r="B62">
        <v>34</v>
      </c>
    </row>
    <row r="63" spans="1:2" x14ac:dyDescent="0.25">
      <c r="A63">
        <v>186</v>
      </c>
      <c r="B63">
        <v>34</v>
      </c>
    </row>
    <row r="64" spans="1:2" x14ac:dyDescent="0.25">
      <c r="A64">
        <v>186</v>
      </c>
      <c r="B64">
        <v>34</v>
      </c>
    </row>
    <row r="65" spans="1:2" x14ac:dyDescent="0.25">
      <c r="A65">
        <v>186</v>
      </c>
      <c r="B65">
        <v>34</v>
      </c>
    </row>
    <row r="66" spans="1:2" x14ac:dyDescent="0.25">
      <c r="A66">
        <v>186</v>
      </c>
      <c r="B66">
        <v>34</v>
      </c>
    </row>
    <row r="67" spans="1:2" x14ac:dyDescent="0.25">
      <c r="A67">
        <v>186</v>
      </c>
      <c r="B67">
        <v>34</v>
      </c>
    </row>
    <row r="68" spans="1:2" x14ac:dyDescent="0.25">
      <c r="A68">
        <v>186</v>
      </c>
      <c r="B68">
        <v>34</v>
      </c>
    </row>
    <row r="69" spans="1:2" x14ac:dyDescent="0.25">
      <c r="A69">
        <v>186</v>
      </c>
      <c r="B69">
        <v>34</v>
      </c>
    </row>
    <row r="70" spans="1:2" x14ac:dyDescent="0.25">
      <c r="A70">
        <v>186</v>
      </c>
      <c r="B70">
        <v>34</v>
      </c>
    </row>
    <row r="71" spans="1:2" x14ac:dyDescent="0.25">
      <c r="A71">
        <v>186</v>
      </c>
      <c r="B71">
        <v>34</v>
      </c>
    </row>
    <row r="72" spans="1:2" x14ac:dyDescent="0.25">
      <c r="A72">
        <v>186</v>
      </c>
      <c r="B72">
        <v>34</v>
      </c>
    </row>
    <row r="73" spans="1:2" x14ac:dyDescent="0.25">
      <c r="A73">
        <v>186</v>
      </c>
      <c r="B73">
        <v>34</v>
      </c>
    </row>
    <row r="74" spans="1:2" x14ac:dyDescent="0.25">
      <c r="A74">
        <v>194</v>
      </c>
      <c r="B74">
        <v>31</v>
      </c>
    </row>
    <row r="75" spans="1:2" x14ac:dyDescent="0.25">
      <c r="A75">
        <v>194</v>
      </c>
      <c r="B75">
        <v>31</v>
      </c>
    </row>
    <row r="76" spans="1:2" x14ac:dyDescent="0.25">
      <c r="A76">
        <v>194</v>
      </c>
      <c r="B76">
        <v>31</v>
      </c>
    </row>
    <row r="77" spans="1:2" x14ac:dyDescent="0.25">
      <c r="A77">
        <v>194</v>
      </c>
      <c r="B77">
        <v>31</v>
      </c>
    </row>
    <row r="78" spans="1:2" x14ac:dyDescent="0.25">
      <c r="A78">
        <v>194</v>
      </c>
      <c r="B78">
        <v>31</v>
      </c>
    </row>
    <row r="79" spans="1:2" x14ac:dyDescent="0.25">
      <c r="A79">
        <v>194</v>
      </c>
      <c r="B79">
        <v>31</v>
      </c>
    </row>
    <row r="80" spans="1:2" x14ac:dyDescent="0.25">
      <c r="A80">
        <v>194</v>
      </c>
      <c r="B80">
        <v>31</v>
      </c>
    </row>
    <row r="81" spans="1:2" x14ac:dyDescent="0.25">
      <c r="A81">
        <v>194</v>
      </c>
      <c r="B81">
        <v>31</v>
      </c>
    </row>
    <row r="82" spans="1:2" x14ac:dyDescent="0.25">
      <c r="A82">
        <v>194</v>
      </c>
      <c r="B82">
        <v>31</v>
      </c>
    </row>
    <row r="83" spans="1:2" x14ac:dyDescent="0.25">
      <c r="A83">
        <v>194</v>
      </c>
      <c r="B83">
        <v>31</v>
      </c>
    </row>
    <row r="84" spans="1:2" x14ac:dyDescent="0.25">
      <c r="A84">
        <v>194</v>
      </c>
      <c r="B84">
        <v>31</v>
      </c>
    </row>
    <row r="85" spans="1:2" x14ac:dyDescent="0.25">
      <c r="A85">
        <v>194</v>
      </c>
      <c r="B85">
        <v>31</v>
      </c>
    </row>
    <row r="86" spans="1:2" x14ac:dyDescent="0.25">
      <c r="A86">
        <v>194</v>
      </c>
      <c r="B86">
        <v>31</v>
      </c>
    </row>
    <row r="87" spans="1:2" x14ac:dyDescent="0.25">
      <c r="A87">
        <v>194</v>
      </c>
      <c r="B87">
        <v>31</v>
      </c>
    </row>
    <row r="88" spans="1:2" x14ac:dyDescent="0.25">
      <c r="A88">
        <v>194</v>
      </c>
      <c r="B88">
        <v>31</v>
      </c>
    </row>
    <row r="89" spans="1:2" x14ac:dyDescent="0.25">
      <c r="A89">
        <v>194</v>
      </c>
      <c r="B89">
        <v>31</v>
      </c>
    </row>
    <row r="90" spans="1:2" x14ac:dyDescent="0.25">
      <c r="A90">
        <v>194</v>
      </c>
      <c r="B90">
        <v>31</v>
      </c>
    </row>
    <row r="91" spans="1:2" x14ac:dyDescent="0.25">
      <c r="A91">
        <v>194</v>
      </c>
      <c r="B91">
        <v>31</v>
      </c>
    </row>
    <row r="92" spans="1:2" x14ac:dyDescent="0.25">
      <c r="A92">
        <v>194</v>
      </c>
      <c r="B92">
        <v>31</v>
      </c>
    </row>
    <row r="93" spans="1:2" x14ac:dyDescent="0.25">
      <c r="A93">
        <v>194</v>
      </c>
      <c r="B93">
        <v>31</v>
      </c>
    </row>
    <row r="94" spans="1:2" x14ac:dyDescent="0.25">
      <c r="A94">
        <v>194</v>
      </c>
      <c r="B94">
        <v>31</v>
      </c>
    </row>
    <row r="95" spans="1:2" x14ac:dyDescent="0.25">
      <c r="A95">
        <v>194</v>
      </c>
      <c r="B95">
        <v>31</v>
      </c>
    </row>
    <row r="96" spans="1:2" x14ac:dyDescent="0.25">
      <c r="A96">
        <v>194</v>
      </c>
      <c r="B96">
        <v>31</v>
      </c>
    </row>
    <row r="97" spans="1:2" x14ac:dyDescent="0.25">
      <c r="A97">
        <v>194</v>
      </c>
      <c r="B97">
        <v>31</v>
      </c>
    </row>
    <row r="98" spans="1:2" x14ac:dyDescent="0.25">
      <c r="A98">
        <v>194</v>
      </c>
      <c r="B98">
        <v>31</v>
      </c>
    </row>
    <row r="99" spans="1:2" x14ac:dyDescent="0.25">
      <c r="A99">
        <v>194</v>
      </c>
      <c r="B99">
        <v>31</v>
      </c>
    </row>
    <row r="100" spans="1:2" x14ac:dyDescent="0.25">
      <c r="A100">
        <v>186</v>
      </c>
      <c r="B100">
        <v>34</v>
      </c>
    </row>
    <row r="101" spans="1:2" x14ac:dyDescent="0.25">
      <c r="A101">
        <v>186</v>
      </c>
      <c r="B101">
        <v>34</v>
      </c>
    </row>
    <row r="102" spans="1:2" x14ac:dyDescent="0.25">
      <c r="A102">
        <v>186</v>
      </c>
      <c r="B102">
        <v>34</v>
      </c>
    </row>
    <row r="103" spans="1:2" x14ac:dyDescent="0.25">
      <c r="A103">
        <v>186</v>
      </c>
      <c r="B103">
        <v>34</v>
      </c>
    </row>
    <row r="104" spans="1:2" x14ac:dyDescent="0.25">
      <c r="A104">
        <v>186</v>
      </c>
      <c r="B104">
        <v>34</v>
      </c>
    </row>
    <row r="105" spans="1:2" x14ac:dyDescent="0.25">
      <c r="A105">
        <v>186</v>
      </c>
      <c r="B105">
        <v>34</v>
      </c>
    </row>
    <row r="106" spans="1:2" x14ac:dyDescent="0.25">
      <c r="A106">
        <v>194</v>
      </c>
      <c r="B106">
        <v>31</v>
      </c>
    </row>
    <row r="107" spans="1:2" x14ac:dyDescent="0.25">
      <c r="A107">
        <v>194</v>
      </c>
      <c r="B107">
        <v>31</v>
      </c>
    </row>
    <row r="108" spans="1:2" x14ac:dyDescent="0.25">
      <c r="A108">
        <v>194</v>
      </c>
      <c r="B108">
        <v>31</v>
      </c>
    </row>
    <row r="109" spans="1:2" x14ac:dyDescent="0.25">
      <c r="A109">
        <v>194</v>
      </c>
      <c r="B109">
        <v>31</v>
      </c>
    </row>
    <row r="110" spans="1:2" x14ac:dyDescent="0.25">
      <c r="A110">
        <v>194</v>
      </c>
      <c r="B110">
        <v>31</v>
      </c>
    </row>
    <row r="111" spans="1:2" x14ac:dyDescent="0.25">
      <c r="A111">
        <v>194</v>
      </c>
      <c r="B111">
        <v>31</v>
      </c>
    </row>
    <row r="112" spans="1:2" x14ac:dyDescent="0.25">
      <c r="A112">
        <v>194</v>
      </c>
      <c r="B112">
        <v>31</v>
      </c>
    </row>
    <row r="113" spans="1:2" x14ac:dyDescent="0.25">
      <c r="A113">
        <v>194</v>
      </c>
      <c r="B113">
        <v>31</v>
      </c>
    </row>
    <row r="114" spans="1:2" x14ac:dyDescent="0.25">
      <c r="A114">
        <v>194</v>
      </c>
      <c r="B114">
        <v>31</v>
      </c>
    </row>
    <row r="115" spans="1:2" x14ac:dyDescent="0.25">
      <c r="A115">
        <v>194</v>
      </c>
      <c r="B115">
        <v>31</v>
      </c>
    </row>
    <row r="116" spans="1:2" x14ac:dyDescent="0.25">
      <c r="A116">
        <v>194</v>
      </c>
      <c r="B116">
        <v>31</v>
      </c>
    </row>
    <row r="117" spans="1:2" x14ac:dyDescent="0.25">
      <c r="A117">
        <v>194</v>
      </c>
      <c r="B117">
        <v>31</v>
      </c>
    </row>
    <row r="118" spans="1:2" x14ac:dyDescent="0.25">
      <c r="A118">
        <v>194</v>
      </c>
      <c r="B118">
        <v>31</v>
      </c>
    </row>
    <row r="119" spans="1:2" x14ac:dyDescent="0.25">
      <c r="A119">
        <v>186</v>
      </c>
      <c r="B119">
        <v>34</v>
      </c>
    </row>
    <row r="120" spans="1:2" x14ac:dyDescent="0.25">
      <c r="A120">
        <v>186</v>
      </c>
      <c r="B120">
        <v>34</v>
      </c>
    </row>
    <row r="121" spans="1:2" x14ac:dyDescent="0.25">
      <c r="A121">
        <v>186</v>
      </c>
      <c r="B121">
        <v>34</v>
      </c>
    </row>
    <row r="122" spans="1:2" x14ac:dyDescent="0.25">
      <c r="A122">
        <v>186</v>
      </c>
      <c r="B122">
        <v>34</v>
      </c>
    </row>
    <row r="123" spans="1:2" x14ac:dyDescent="0.25">
      <c r="A123">
        <v>186</v>
      </c>
      <c r="B123">
        <v>34</v>
      </c>
    </row>
    <row r="124" spans="1:2" x14ac:dyDescent="0.25">
      <c r="A124">
        <v>186</v>
      </c>
      <c r="B124">
        <v>34</v>
      </c>
    </row>
    <row r="125" spans="1:2" x14ac:dyDescent="0.25">
      <c r="A125">
        <v>194</v>
      </c>
      <c r="B125">
        <v>31</v>
      </c>
    </row>
    <row r="126" spans="1:2" x14ac:dyDescent="0.25">
      <c r="A126">
        <v>194</v>
      </c>
      <c r="B126">
        <v>31</v>
      </c>
    </row>
    <row r="127" spans="1:2" x14ac:dyDescent="0.25">
      <c r="A127">
        <v>194</v>
      </c>
      <c r="B127">
        <v>31</v>
      </c>
    </row>
    <row r="128" spans="1:2" x14ac:dyDescent="0.25">
      <c r="A128">
        <v>194</v>
      </c>
      <c r="B128">
        <v>31</v>
      </c>
    </row>
    <row r="129" spans="1:2" x14ac:dyDescent="0.25">
      <c r="A129">
        <v>194</v>
      </c>
      <c r="B129">
        <v>31</v>
      </c>
    </row>
    <row r="130" spans="1:2" x14ac:dyDescent="0.25">
      <c r="A130">
        <v>194</v>
      </c>
      <c r="B130">
        <v>31</v>
      </c>
    </row>
    <row r="131" spans="1:2" x14ac:dyDescent="0.25">
      <c r="A131">
        <v>194</v>
      </c>
      <c r="B131">
        <v>31</v>
      </c>
    </row>
    <row r="132" spans="1:2" x14ac:dyDescent="0.25">
      <c r="A132">
        <v>194</v>
      </c>
      <c r="B132">
        <v>31</v>
      </c>
    </row>
    <row r="133" spans="1:2" x14ac:dyDescent="0.25">
      <c r="A133">
        <v>194</v>
      </c>
      <c r="B133">
        <v>31</v>
      </c>
    </row>
    <row r="134" spans="1:2" x14ac:dyDescent="0.25">
      <c r="A134">
        <v>194</v>
      </c>
      <c r="B134">
        <v>31</v>
      </c>
    </row>
    <row r="135" spans="1:2" x14ac:dyDescent="0.25">
      <c r="A135">
        <v>194</v>
      </c>
      <c r="B135">
        <v>31</v>
      </c>
    </row>
    <row r="136" spans="1:2" x14ac:dyDescent="0.25">
      <c r="A136">
        <v>194</v>
      </c>
      <c r="B136">
        <v>31</v>
      </c>
    </row>
    <row r="137" spans="1:2" x14ac:dyDescent="0.25">
      <c r="A137">
        <v>194</v>
      </c>
      <c r="B137">
        <v>31</v>
      </c>
    </row>
    <row r="138" spans="1:2" x14ac:dyDescent="0.25">
      <c r="A138">
        <v>186</v>
      </c>
      <c r="B138">
        <v>34</v>
      </c>
    </row>
    <row r="139" spans="1:2" x14ac:dyDescent="0.25">
      <c r="A139">
        <v>186</v>
      </c>
      <c r="B139">
        <v>34</v>
      </c>
    </row>
    <row r="140" spans="1:2" x14ac:dyDescent="0.25">
      <c r="A140">
        <v>186</v>
      </c>
      <c r="B140">
        <v>34</v>
      </c>
    </row>
    <row r="141" spans="1:2" x14ac:dyDescent="0.25">
      <c r="A141">
        <v>186</v>
      </c>
      <c r="B141">
        <v>34</v>
      </c>
    </row>
    <row r="142" spans="1:2" x14ac:dyDescent="0.25">
      <c r="A142">
        <v>186</v>
      </c>
      <c r="B142">
        <v>34</v>
      </c>
    </row>
    <row r="143" spans="1:2" x14ac:dyDescent="0.25">
      <c r="A143">
        <v>186</v>
      </c>
      <c r="B143">
        <v>34</v>
      </c>
    </row>
    <row r="144" spans="1:2" x14ac:dyDescent="0.25">
      <c r="A144">
        <v>186</v>
      </c>
      <c r="B144">
        <v>34</v>
      </c>
    </row>
    <row r="145" spans="1:2" x14ac:dyDescent="0.25">
      <c r="A145">
        <v>186</v>
      </c>
      <c r="B145">
        <v>34</v>
      </c>
    </row>
    <row r="146" spans="1:2" x14ac:dyDescent="0.25">
      <c r="A146">
        <v>186</v>
      </c>
      <c r="B146">
        <v>34</v>
      </c>
    </row>
    <row r="147" spans="1:2" x14ac:dyDescent="0.25">
      <c r="A147">
        <v>186</v>
      </c>
      <c r="B147">
        <v>34</v>
      </c>
    </row>
    <row r="148" spans="1:2" x14ac:dyDescent="0.25">
      <c r="A148">
        <v>186</v>
      </c>
      <c r="B148">
        <v>34</v>
      </c>
    </row>
    <row r="149" spans="1:2" x14ac:dyDescent="0.25">
      <c r="A149">
        <v>186</v>
      </c>
      <c r="B149">
        <v>34</v>
      </c>
    </row>
    <row r="150" spans="1:2" x14ac:dyDescent="0.25">
      <c r="A150">
        <v>194</v>
      </c>
      <c r="B150">
        <v>31</v>
      </c>
    </row>
    <row r="151" spans="1:2" x14ac:dyDescent="0.25">
      <c r="A151">
        <v>194</v>
      </c>
      <c r="B151">
        <v>31</v>
      </c>
    </row>
    <row r="152" spans="1:2" x14ac:dyDescent="0.25">
      <c r="A152">
        <v>194</v>
      </c>
      <c r="B152">
        <v>31</v>
      </c>
    </row>
    <row r="153" spans="1:2" x14ac:dyDescent="0.25">
      <c r="A153">
        <v>194</v>
      </c>
      <c r="B153">
        <v>31</v>
      </c>
    </row>
    <row r="154" spans="1:2" x14ac:dyDescent="0.25">
      <c r="A154">
        <v>194</v>
      </c>
      <c r="B154">
        <v>31</v>
      </c>
    </row>
    <row r="155" spans="1:2" x14ac:dyDescent="0.25">
      <c r="A155">
        <v>194</v>
      </c>
      <c r="B155">
        <v>31</v>
      </c>
    </row>
    <row r="156" spans="1:2" x14ac:dyDescent="0.25">
      <c r="A156">
        <v>194</v>
      </c>
      <c r="B156">
        <v>31</v>
      </c>
    </row>
    <row r="157" spans="1:2" x14ac:dyDescent="0.25">
      <c r="A157">
        <v>194</v>
      </c>
      <c r="B157">
        <v>31</v>
      </c>
    </row>
    <row r="158" spans="1:2" x14ac:dyDescent="0.25">
      <c r="A158">
        <v>194</v>
      </c>
      <c r="B158">
        <v>31</v>
      </c>
    </row>
    <row r="159" spans="1:2" x14ac:dyDescent="0.25">
      <c r="A159">
        <v>194</v>
      </c>
      <c r="B159">
        <v>31</v>
      </c>
    </row>
    <row r="160" spans="1:2" x14ac:dyDescent="0.25">
      <c r="A160">
        <v>194</v>
      </c>
      <c r="B160">
        <v>31</v>
      </c>
    </row>
    <row r="161" spans="1:2" x14ac:dyDescent="0.25">
      <c r="A161">
        <v>194</v>
      </c>
      <c r="B161">
        <v>31</v>
      </c>
    </row>
    <row r="162" spans="1:2" x14ac:dyDescent="0.25">
      <c r="A162">
        <v>194</v>
      </c>
      <c r="B162">
        <v>31</v>
      </c>
    </row>
    <row r="163" spans="1:2" x14ac:dyDescent="0.25">
      <c r="A163">
        <v>186</v>
      </c>
      <c r="B163">
        <v>34</v>
      </c>
    </row>
    <row r="164" spans="1:2" x14ac:dyDescent="0.25">
      <c r="A164">
        <v>186</v>
      </c>
      <c r="B164">
        <v>34</v>
      </c>
    </row>
    <row r="165" spans="1:2" x14ac:dyDescent="0.25">
      <c r="A165">
        <v>186</v>
      </c>
      <c r="B165">
        <v>34</v>
      </c>
    </row>
    <row r="166" spans="1:2" x14ac:dyDescent="0.25">
      <c r="A166">
        <v>186</v>
      </c>
      <c r="B166">
        <v>34</v>
      </c>
    </row>
    <row r="167" spans="1:2" x14ac:dyDescent="0.25">
      <c r="A167">
        <v>186</v>
      </c>
      <c r="B167">
        <v>34</v>
      </c>
    </row>
    <row r="168" spans="1:2" x14ac:dyDescent="0.25">
      <c r="A168">
        <v>186</v>
      </c>
      <c r="B168">
        <v>34</v>
      </c>
    </row>
    <row r="169" spans="1:2" x14ac:dyDescent="0.25">
      <c r="A169">
        <v>186</v>
      </c>
      <c r="B169">
        <v>34</v>
      </c>
    </row>
    <row r="170" spans="1:2" x14ac:dyDescent="0.25">
      <c r="A170">
        <v>186</v>
      </c>
      <c r="B170">
        <v>34</v>
      </c>
    </row>
    <row r="171" spans="1:2" x14ac:dyDescent="0.25">
      <c r="A171">
        <v>186</v>
      </c>
      <c r="B171">
        <v>34</v>
      </c>
    </row>
    <row r="172" spans="1:2" x14ac:dyDescent="0.25">
      <c r="A172">
        <v>186</v>
      </c>
      <c r="B172">
        <v>34</v>
      </c>
    </row>
    <row r="173" spans="1:2" x14ac:dyDescent="0.25">
      <c r="A173">
        <v>186</v>
      </c>
      <c r="B173">
        <v>34</v>
      </c>
    </row>
    <row r="174" spans="1:2" x14ac:dyDescent="0.25">
      <c r="A174">
        <v>186</v>
      </c>
      <c r="B174">
        <v>34</v>
      </c>
    </row>
    <row r="175" spans="1:2" x14ac:dyDescent="0.25">
      <c r="A175">
        <v>186</v>
      </c>
      <c r="B175">
        <v>34</v>
      </c>
    </row>
    <row r="176" spans="1:2" x14ac:dyDescent="0.25">
      <c r="A176">
        <v>186</v>
      </c>
      <c r="B176">
        <v>34</v>
      </c>
    </row>
    <row r="177" spans="1:2" x14ac:dyDescent="0.25">
      <c r="A177">
        <v>186</v>
      </c>
      <c r="B177">
        <v>34</v>
      </c>
    </row>
    <row r="178" spans="1:2" x14ac:dyDescent="0.25">
      <c r="A178">
        <v>186</v>
      </c>
      <c r="B178">
        <v>34</v>
      </c>
    </row>
    <row r="179" spans="1:2" x14ac:dyDescent="0.25">
      <c r="A179">
        <v>186</v>
      </c>
      <c r="B179">
        <v>34</v>
      </c>
    </row>
    <row r="180" spans="1:2" x14ac:dyDescent="0.25">
      <c r="A180">
        <v>186</v>
      </c>
      <c r="B180">
        <v>34</v>
      </c>
    </row>
    <row r="181" spans="1:2" x14ac:dyDescent="0.25">
      <c r="A181">
        <v>186</v>
      </c>
      <c r="B181">
        <v>34</v>
      </c>
    </row>
    <row r="182" spans="1:2" x14ac:dyDescent="0.25">
      <c r="A182">
        <v>186</v>
      </c>
      <c r="B182">
        <v>34</v>
      </c>
    </row>
    <row r="183" spans="1:2" x14ac:dyDescent="0.25">
      <c r="A183">
        <v>186</v>
      </c>
      <c r="B183">
        <v>34</v>
      </c>
    </row>
    <row r="184" spans="1:2" x14ac:dyDescent="0.25">
      <c r="A184">
        <v>186</v>
      </c>
      <c r="B184">
        <v>34</v>
      </c>
    </row>
    <row r="185" spans="1:2" x14ac:dyDescent="0.25">
      <c r="A185">
        <v>186</v>
      </c>
      <c r="B185">
        <v>34</v>
      </c>
    </row>
    <row r="186" spans="1:2" x14ac:dyDescent="0.25">
      <c r="A186">
        <v>186</v>
      </c>
      <c r="B186">
        <v>34</v>
      </c>
    </row>
    <row r="187" spans="1:2" x14ac:dyDescent="0.25">
      <c r="A187">
        <v>194</v>
      </c>
      <c r="B187">
        <v>31</v>
      </c>
    </row>
    <row r="188" spans="1:2" x14ac:dyDescent="0.25">
      <c r="A188">
        <v>194</v>
      </c>
      <c r="B188">
        <v>31</v>
      </c>
    </row>
    <row r="189" spans="1:2" x14ac:dyDescent="0.25">
      <c r="A189">
        <v>194</v>
      </c>
      <c r="B189">
        <v>31</v>
      </c>
    </row>
    <row r="190" spans="1:2" x14ac:dyDescent="0.25">
      <c r="A190">
        <v>194</v>
      </c>
      <c r="B190">
        <v>31</v>
      </c>
    </row>
    <row r="191" spans="1:2" x14ac:dyDescent="0.25">
      <c r="A191">
        <v>194</v>
      </c>
      <c r="B191">
        <v>31</v>
      </c>
    </row>
    <row r="192" spans="1:2" x14ac:dyDescent="0.25">
      <c r="A192">
        <v>194</v>
      </c>
      <c r="B192">
        <v>31</v>
      </c>
    </row>
    <row r="193" spans="1:2" x14ac:dyDescent="0.25">
      <c r="A193">
        <v>194</v>
      </c>
      <c r="B193">
        <v>31</v>
      </c>
    </row>
    <row r="194" spans="1:2" x14ac:dyDescent="0.25">
      <c r="A194">
        <v>194</v>
      </c>
      <c r="B194">
        <v>31</v>
      </c>
    </row>
    <row r="195" spans="1:2" x14ac:dyDescent="0.25">
      <c r="A195">
        <v>194</v>
      </c>
      <c r="B195">
        <v>31</v>
      </c>
    </row>
    <row r="196" spans="1:2" x14ac:dyDescent="0.25">
      <c r="A196">
        <v>194</v>
      </c>
      <c r="B196">
        <v>31</v>
      </c>
    </row>
    <row r="197" spans="1:2" x14ac:dyDescent="0.25">
      <c r="A197">
        <v>194</v>
      </c>
      <c r="B197">
        <v>31</v>
      </c>
    </row>
    <row r="198" spans="1:2" x14ac:dyDescent="0.25">
      <c r="A198">
        <v>194</v>
      </c>
      <c r="B198">
        <v>31</v>
      </c>
    </row>
    <row r="199" spans="1:2" x14ac:dyDescent="0.25">
      <c r="A199">
        <v>194</v>
      </c>
      <c r="B199">
        <v>31</v>
      </c>
    </row>
    <row r="200" spans="1:2" x14ac:dyDescent="0.25">
      <c r="A200">
        <v>194</v>
      </c>
      <c r="B200">
        <v>31</v>
      </c>
    </row>
    <row r="201" spans="1:2" x14ac:dyDescent="0.25">
      <c r="A201">
        <v>194</v>
      </c>
      <c r="B201">
        <v>31</v>
      </c>
    </row>
    <row r="202" spans="1:2" x14ac:dyDescent="0.25">
      <c r="A202">
        <v>194</v>
      </c>
      <c r="B202">
        <v>31</v>
      </c>
    </row>
    <row r="203" spans="1:2" x14ac:dyDescent="0.25">
      <c r="A203">
        <v>194</v>
      </c>
      <c r="B203">
        <v>31</v>
      </c>
    </row>
    <row r="204" spans="1:2" x14ac:dyDescent="0.25">
      <c r="A204">
        <v>194</v>
      </c>
      <c r="B204">
        <v>31</v>
      </c>
    </row>
    <row r="205" spans="1:2" x14ac:dyDescent="0.25">
      <c r="A205">
        <v>194</v>
      </c>
      <c r="B205">
        <v>31</v>
      </c>
    </row>
    <row r="206" spans="1:2" x14ac:dyDescent="0.25">
      <c r="A206">
        <v>194</v>
      </c>
      <c r="B206">
        <v>31</v>
      </c>
    </row>
    <row r="207" spans="1:2" x14ac:dyDescent="0.25">
      <c r="A207">
        <v>194</v>
      </c>
      <c r="B207">
        <v>31</v>
      </c>
    </row>
    <row r="208" spans="1:2" x14ac:dyDescent="0.25">
      <c r="A208">
        <v>194</v>
      </c>
      <c r="B208">
        <v>31</v>
      </c>
    </row>
    <row r="209" spans="1:2" x14ac:dyDescent="0.25">
      <c r="A209">
        <v>194</v>
      </c>
      <c r="B209">
        <v>31</v>
      </c>
    </row>
    <row r="210" spans="1:2" x14ac:dyDescent="0.25">
      <c r="A210">
        <v>194</v>
      </c>
      <c r="B210">
        <v>31</v>
      </c>
    </row>
    <row r="211" spans="1:2" x14ac:dyDescent="0.25">
      <c r="A211">
        <v>194</v>
      </c>
      <c r="B211">
        <v>31</v>
      </c>
    </row>
    <row r="212" spans="1:2" x14ac:dyDescent="0.25">
      <c r="A212">
        <v>194</v>
      </c>
      <c r="B212">
        <v>31</v>
      </c>
    </row>
    <row r="213" spans="1:2" x14ac:dyDescent="0.25">
      <c r="A213">
        <v>186</v>
      </c>
      <c r="B213">
        <v>34</v>
      </c>
    </row>
    <row r="214" spans="1:2" x14ac:dyDescent="0.25">
      <c r="A214">
        <v>186</v>
      </c>
      <c r="B214">
        <v>34</v>
      </c>
    </row>
    <row r="215" spans="1:2" x14ac:dyDescent="0.25">
      <c r="A215">
        <v>186</v>
      </c>
      <c r="B215">
        <v>34</v>
      </c>
    </row>
    <row r="216" spans="1:2" x14ac:dyDescent="0.25">
      <c r="A216">
        <v>186</v>
      </c>
      <c r="B216">
        <v>34</v>
      </c>
    </row>
    <row r="217" spans="1:2" x14ac:dyDescent="0.25">
      <c r="A217">
        <v>186</v>
      </c>
      <c r="B217">
        <v>34</v>
      </c>
    </row>
    <row r="218" spans="1:2" x14ac:dyDescent="0.25">
      <c r="A218">
        <v>186</v>
      </c>
      <c r="B218">
        <v>34</v>
      </c>
    </row>
    <row r="219" spans="1:2" x14ac:dyDescent="0.25">
      <c r="A219">
        <v>194</v>
      </c>
      <c r="B219">
        <v>31</v>
      </c>
    </row>
    <row r="220" spans="1:2" x14ac:dyDescent="0.25">
      <c r="A220">
        <v>194</v>
      </c>
      <c r="B220">
        <v>31</v>
      </c>
    </row>
    <row r="221" spans="1:2" x14ac:dyDescent="0.25">
      <c r="A221">
        <v>194</v>
      </c>
      <c r="B221">
        <v>31</v>
      </c>
    </row>
    <row r="222" spans="1:2" x14ac:dyDescent="0.25">
      <c r="A222">
        <v>194</v>
      </c>
      <c r="B222">
        <v>31</v>
      </c>
    </row>
    <row r="223" spans="1:2" x14ac:dyDescent="0.25">
      <c r="A223">
        <v>194</v>
      </c>
      <c r="B223">
        <v>31</v>
      </c>
    </row>
    <row r="224" spans="1:2" x14ac:dyDescent="0.25">
      <c r="A224">
        <v>194</v>
      </c>
      <c r="B224">
        <v>31</v>
      </c>
    </row>
    <row r="225" spans="1:2" x14ac:dyDescent="0.25">
      <c r="A225">
        <v>194</v>
      </c>
      <c r="B225">
        <v>31</v>
      </c>
    </row>
    <row r="226" spans="1:2" x14ac:dyDescent="0.25">
      <c r="A226">
        <v>194</v>
      </c>
      <c r="B226">
        <v>31</v>
      </c>
    </row>
    <row r="227" spans="1:2" x14ac:dyDescent="0.25">
      <c r="A227">
        <v>194</v>
      </c>
      <c r="B227">
        <v>31</v>
      </c>
    </row>
    <row r="228" spans="1:2" x14ac:dyDescent="0.25">
      <c r="A228">
        <v>194</v>
      </c>
      <c r="B228">
        <v>31</v>
      </c>
    </row>
    <row r="229" spans="1:2" x14ac:dyDescent="0.25">
      <c r="A229">
        <v>194</v>
      </c>
      <c r="B229">
        <v>31</v>
      </c>
    </row>
    <row r="230" spans="1:2" x14ac:dyDescent="0.25">
      <c r="A230">
        <v>194</v>
      </c>
      <c r="B230">
        <v>31</v>
      </c>
    </row>
    <row r="231" spans="1:2" x14ac:dyDescent="0.25">
      <c r="A231">
        <v>194</v>
      </c>
      <c r="B231">
        <v>31</v>
      </c>
    </row>
    <row r="232" spans="1:2" x14ac:dyDescent="0.25">
      <c r="A232">
        <v>194</v>
      </c>
      <c r="B232">
        <v>31</v>
      </c>
    </row>
    <row r="233" spans="1:2" x14ac:dyDescent="0.25">
      <c r="A233">
        <v>194</v>
      </c>
      <c r="B233">
        <v>31</v>
      </c>
    </row>
    <row r="234" spans="1:2" x14ac:dyDescent="0.25">
      <c r="A234">
        <v>194</v>
      </c>
      <c r="B234">
        <v>31</v>
      </c>
    </row>
    <row r="235" spans="1:2" x14ac:dyDescent="0.25">
      <c r="A235">
        <v>194</v>
      </c>
      <c r="B235">
        <v>31</v>
      </c>
    </row>
    <row r="236" spans="1:2" x14ac:dyDescent="0.25">
      <c r="A236">
        <v>194</v>
      </c>
      <c r="B236">
        <v>31</v>
      </c>
    </row>
    <row r="237" spans="1:2" x14ac:dyDescent="0.25">
      <c r="A237">
        <v>194</v>
      </c>
      <c r="B237">
        <v>31</v>
      </c>
    </row>
    <row r="238" spans="1:2" x14ac:dyDescent="0.25">
      <c r="A238">
        <v>194</v>
      </c>
      <c r="B238">
        <v>31</v>
      </c>
    </row>
    <row r="239" spans="1:2" x14ac:dyDescent="0.25">
      <c r="A239">
        <v>194</v>
      </c>
      <c r="B239">
        <v>31</v>
      </c>
    </row>
    <row r="240" spans="1:2" x14ac:dyDescent="0.25">
      <c r="A240">
        <v>194</v>
      </c>
      <c r="B240">
        <v>31</v>
      </c>
    </row>
    <row r="241" spans="1:2" x14ac:dyDescent="0.25">
      <c r="A241">
        <v>194</v>
      </c>
      <c r="B241">
        <v>31</v>
      </c>
    </row>
    <row r="242" spans="1:2" x14ac:dyDescent="0.25">
      <c r="A242">
        <v>194</v>
      </c>
      <c r="B242">
        <v>31</v>
      </c>
    </row>
    <row r="243" spans="1:2" x14ac:dyDescent="0.25">
      <c r="A243">
        <v>194</v>
      </c>
      <c r="B243">
        <v>31</v>
      </c>
    </row>
    <row r="244" spans="1:2" x14ac:dyDescent="0.25">
      <c r="A244">
        <v>194</v>
      </c>
      <c r="B244">
        <v>31</v>
      </c>
    </row>
    <row r="245" spans="1:2" x14ac:dyDescent="0.25">
      <c r="A245">
        <v>186</v>
      </c>
      <c r="B245">
        <v>34</v>
      </c>
    </row>
    <row r="246" spans="1:2" x14ac:dyDescent="0.25">
      <c r="A246">
        <v>186</v>
      </c>
      <c r="B246">
        <v>34</v>
      </c>
    </row>
    <row r="247" spans="1:2" x14ac:dyDescent="0.25">
      <c r="A247">
        <v>186</v>
      </c>
      <c r="B247">
        <v>34</v>
      </c>
    </row>
    <row r="248" spans="1:2" x14ac:dyDescent="0.25">
      <c r="A248">
        <v>186</v>
      </c>
      <c r="B248">
        <v>34</v>
      </c>
    </row>
    <row r="249" spans="1:2" x14ac:dyDescent="0.25">
      <c r="A249">
        <v>186</v>
      </c>
      <c r="B249">
        <v>34</v>
      </c>
    </row>
    <row r="250" spans="1:2" x14ac:dyDescent="0.25">
      <c r="A250">
        <v>186</v>
      </c>
      <c r="B250">
        <v>34</v>
      </c>
    </row>
    <row r="251" spans="1:2" x14ac:dyDescent="0.25">
      <c r="A251">
        <v>173</v>
      </c>
      <c r="B251">
        <v>29</v>
      </c>
    </row>
    <row r="252" spans="1:2" x14ac:dyDescent="0.25">
      <c r="A252">
        <v>173</v>
      </c>
      <c r="B252">
        <v>29</v>
      </c>
    </row>
    <row r="253" spans="1:2" x14ac:dyDescent="0.25">
      <c r="A253">
        <v>176</v>
      </c>
      <c r="B253">
        <v>31</v>
      </c>
    </row>
    <row r="254" spans="1:2" x14ac:dyDescent="0.25">
      <c r="A254">
        <v>176</v>
      </c>
      <c r="B254">
        <v>31</v>
      </c>
    </row>
    <row r="255" spans="1:2" x14ac:dyDescent="0.25">
      <c r="A255">
        <v>176</v>
      </c>
      <c r="B255">
        <v>31</v>
      </c>
    </row>
    <row r="256" spans="1:2" x14ac:dyDescent="0.25">
      <c r="A256">
        <v>176</v>
      </c>
      <c r="B256">
        <v>31</v>
      </c>
    </row>
    <row r="257" spans="1:2" x14ac:dyDescent="0.25">
      <c r="A257">
        <v>176</v>
      </c>
      <c r="B257">
        <v>31</v>
      </c>
    </row>
    <row r="258" spans="1:2" x14ac:dyDescent="0.25">
      <c r="A258">
        <v>176</v>
      </c>
      <c r="B258">
        <v>31</v>
      </c>
    </row>
    <row r="259" spans="1:2" x14ac:dyDescent="0.25">
      <c r="A259">
        <v>176</v>
      </c>
      <c r="B259">
        <v>31</v>
      </c>
    </row>
    <row r="260" spans="1:2" x14ac:dyDescent="0.25">
      <c r="A260">
        <v>176</v>
      </c>
      <c r="B260">
        <v>31</v>
      </c>
    </row>
    <row r="261" spans="1:2" x14ac:dyDescent="0.25">
      <c r="A261">
        <v>194</v>
      </c>
      <c r="B261">
        <v>31</v>
      </c>
    </row>
    <row r="262" spans="1:2" x14ac:dyDescent="0.25">
      <c r="A262">
        <v>194</v>
      </c>
      <c r="B262">
        <v>31</v>
      </c>
    </row>
    <row r="263" spans="1:2" x14ac:dyDescent="0.25">
      <c r="A263">
        <v>194</v>
      </c>
      <c r="B263">
        <v>31</v>
      </c>
    </row>
    <row r="264" spans="1:2" x14ac:dyDescent="0.25">
      <c r="A264">
        <v>194</v>
      </c>
      <c r="B264">
        <v>31</v>
      </c>
    </row>
    <row r="265" spans="1:2" x14ac:dyDescent="0.25">
      <c r="A265">
        <v>194</v>
      </c>
      <c r="B265">
        <v>31</v>
      </c>
    </row>
    <row r="266" spans="1:2" x14ac:dyDescent="0.25">
      <c r="A266">
        <v>194</v>
      </c>
      <c r="B266">
        <v>31</v>
      </c>
    </row>
    <row r="267" spans="1:2" x14ac:dyDescent="0.25">
      <c r="A267">
        <v>194</v>
      </c>
      <c r="B267">
        <v>31</v>
      </c>
    </row>
    <row r="268" spans="1:2" x14ac:dyDescent="0.25">
      <c r="A268">
        <v>194</v>
      </c>
      <c r="B268">
        <v>31</v>
      </c>
    </row>
    <row r="269" spans="1:2" x14ac:dyDescent="0.25">
      <c r="A269">
        <v>194</v>
      </c>
      <c r="B269">
        <v>31</v>
      </c>
    </row>
    <row r="270" spans="1:2" x14ac:dyDescent="0.25">
      <c r="A270">
        <v>194</v>
      </c>
      <c r="B270">
        <v>31</v>
      </c>
    </row>
    <row r="271" spans="1:2" x14ac:dyDescent="0.25">
      <c r="A271">
        <v>194</v>
      </c>
      <c r="B271">
        <v>31</v>
      </c>
    </row>
    <row r="272" spans="1:2" x14ac:dyDescent="0.25">
      <c r="A272">
        <v>194</v>
      </c>
      <c r="B272">
        <v>31</v>
      </c>
    </row>
    <row r="273" spans="1:2" x14ac:dyDescent="0.25">
      <c r="A273">
        <v>194</v>
      </c>
      <c r="B273">
        <v>31</v>
      </c>
    </row>
    <row r="274" spans="1:2" x14ac:dyDescent="0.25">
      <c r="A274">
        <v>186</v>
      </c>
      <c r="B274">
        <v>34</v>
      </c>
    </row>
    <row r="275" spans="1:2" x14ac:dyDescent="0.25">
      <c r="A275">
        <v>186</v>
      </c>
      <c r="B275">
        <v>34</v>
      </c>
    </row>
    <row r="276" spans="1:2" x14ac:dyDescent="0.25">
      <c r="A276">
        <v>186</v>
      </c>
      <c r="B276">
        <v>34</v>
      </c>
    </row>
    <row r="277" spans="1:2" x14ac:dyDescent="0.25">
      <c r="A277">
        <v>186</v>
      </c>
      <c r="B277">
        <v>34</v>
      </c>
    </row>
    <row r="278" spans="1:2" x14ac:dyDescent="0.25">
      <c r="A278">
        <v>186</v>
      </c>
      <c r="B278">
        <v>34</v>
      </c>
    </row>
    <row r="279" spans="1:2" x14ac:dyDescent="0.25">
      <c r="A279">
        <v>186</v>
      </c>
      <c r="B279">
        <v>34</v>
      </c>
    </row>
    <row r="280" spans="1:2" x14ac:dyDescent="0.25">
      <c r="A280">
        <v>194</v>
      </c>
      <c r="B280">
        <v>31</v>
      </c>
    </row>
    <row r="281" spans="1:2" x14ac:dyDescent="0.25">
      <c r="A281">
        <v>194</v>
      </c>
      <c r="B281">
        <v>31</v>
      </c>
    </row>
    <row r="282" spans="1:2" x14ac:dyDescent="0.25">
      <c r="A282">
        <v>194</v>
      </c>
      <c r="B282">
        <v>31</v>
      </c>
    </row>
    <row r="283" spans="1:2" x14ac:dyDescent="0.25">
      <c r="A283">
        <v>194</v>
      </c>
      <c r="B283">
        <v>31</v>
      </c>
    </row>
    <row r="284" spans="1:2" x14ac:dyDescent="0.25">
      <c r="A284">
        <v>194</v>
      </c>
      <c r="B284">
        <v>31</v>
      </c>
    </row>
    <row r="285" spans="1:2" x14ac:dyDescent="0.25">
      <c r="A285">
        <v>194</v>
      </c>
      <c r="B285">
        <v>31</v>
      </c>
    </row>
    <row r="286" spans="1:2" x14ac:dyDescent="0.25">
      <c r="A286">
        <v>194</v>
      </c>
      <c r="B286">
        <v>31</v>
      </c>
    </row>
    <row r="287" spans="1:2" x14ac:dyDescent="0.25">
      <c r="A287">
        <v>194</v>
      </c>
      <c r="B287">
        <v>31</v>
      </c>
    </row>
    <row r="288" spans="1:2" x14ac:dyDescent="0.25">
      <c r="A288">
        <v>194</v>
      </c>
      <c r="B288">
        <v>31</v>
      </c>
    </row>
    <row r="289" spans="1:2" x14ac:dyDescent="0.25">
      <c r="A289">
        <v>194</v>
      </c>
      <c r="B289">
        <v>31</v>
      </c>
    </row>
    <row r="290" spans="1:2" x14ac:dyDescent="0.25">
      <c r="A290">
        <v>194</v>
      </c>
      <c r="B290">
        <v>31</v>
      </c>
    </row>
    <row r="291" spans="1:2" x14ac:dyDescent="0.25">
      <c r="A291">
        <v>194</v>
      </c>
      <c r="B291">
        <v>31</v>
      </c>
    </row>
    <row r="292" spans="1:2" x14ac:dyDescent="0.25">
      <c r="A292">
        <v>194</v>
      </c>
      <c r="B292">
        <v>31</v>
      </c>
    </row>
    <row r="293" spans="1:2" x14ac:dyDescent="0.25">
      <c r="A293">
        <v>176</v>
      </c>
      <c r="B293">
        <v>31</v>
      </c>
    </row>
    <row r="294" spans="1:2" x14ac:dyDescent="0.25">
      <c r="A294">
        <v>176</v>
      </c>
      <c r="B294">
        <v>31</v>
      </c>
    </row>
    <row r="295" spans="1:2" x14ac:dyDescent="0.25">
      <c r="A295">
        <v>176</v>
      </c>
      <c r="B295">
        <v>31</v>
      </c>
    </row>
    <row r="296" spans="1:2" x14ac:dyDescent="0.25">
      <c r="A296">
        <v>176</v>
      </c>
      <c r="B296">
        <v>31</v>
      </c>
    </row>
    <row r="297" spans="1:2" x14ac:dyDescent="0.25">
      <c r="A297">
        <v>176</v>
      </c>
      <c r="B297">
        <v>31</v>
      </c>
    </row>
    <row r="298" spans="1:2" x14ac:dyDescent="0.25">
      <c r="A298">
        <v>176</v>
      </c>
      <c r="B298">
        <v>31</v>
      </c>
    </row>
    <row r="299" spans="1:2" x14ac:dyDescent="0.25">
      <c r="A299">
        <v>176</v>
      </c>
      <c r="B299">
        <v>31</v>
      </c>
    </row>
    <row r="300" spans="1:2" x14ac:dyDescent="0.25">
      <c r="A300">
        <v>176</v>
      </c>
      <c r="B300">
        <v>31</v>
      </c>
    </row>
    <row r="301" spans="1:2" x14ac:dyDescent="0.25">
      <c r="A301">
        <v>176</v>
      </c>
      <c r="B301">
        <v>31</v>
      </c>
    </row>
    <row r="302" spans="1:2" x14ac:dyDescent="0.25">
      <c r="A302">
        <v>176</v>
      </c>
      <c r="B302">
        <v>31</v>
      </c>
    </row>
    <row r="303" spans="1:2" x14ac:dyDescent="0.25">
      <c r="A303">
        <v>176</v>
      </c>
      <c r="B303">
        <v>31</v>
      </c>
    </row>
    <row r="304" spans="1:2" x14ac:dyDescent="0.25">
      <c r="A304">
        <v>176</v>
      </c>
      <c r="B304">
        <v>31</v>
      </c>
    </row>
    <row r="305" spans="1:2" x14ac:dyDescent="0.25">
      <c r="A305">
        <v>176</v>
      </c>
      <c r="B305">
        <v>31</v>
      </c>
    </row>
    <row r="306" spans="1:2" x14ac:dyDescent="0.25">
      <c r="A306">
        <v>176</v>
      </c>
      <c r="B306">
        <v>31</v>
      </c>
    </row>
    <row r="307" spans="1:2" x14ac:dyDescent="0.25">
      <c r="A307">
        <v>176</v>
      </c>
      <c r="B307">
        <v>31</v>
      </c>
    </row>
    <row r="308" spans="1:2" x14ac:dyDescent="0.25">
      <c r="A308">
        <v>176</v>
      </c>
      <c r="B308">
        <v>31</v>
      </c>
    </row>
    <row r="309" spans="1:2" x14ac:dyDescent="0.25">
      <c r="A309">
        <v>176</v>
      </c>
      <c r="B309">
        <v>31</v>
      </c>
    </row>
    <row r="310" spans="1:2" x14ac:dyDescent="0.25">
      <c r="A310">
        <v>176</v>
      </c>
      <c r="B310">
        <v>31</v>
      </c>
    </row>
    <row r="311" spans="1:2" x14ac:dyDescent="0.25">
      <c r="A311">
        <v>176</v>
      </c>
      <c r="B311">
        <v>31</v>
      </c>
    </row>
    <row r="312" spans="1:2" x14ac:dyDescent="0.25">
      <c r="A312">
        <v>176</v>
      </c>
      <c r="B312">
        <v>31</v>
      </c>
    </row>
    <row r="313" spans="1:2" x14ac:dyDescent="0.25">
      <c r="A313">
        <v>176</v>
      </c>
      <c r="B313">
        <v>31</v>
      </c>
    </row>
    <row r="314" spans="1:2" x14ac:dyDescent="0.25">
      <c r="A314">
        <v>176</v>
      </c>
      <c r="B314">
        <v>31</v>
      </c>
    </row>
    <row r="315" spans="1:2" x14ac:dyDescent="0.25">
      <c r="A315">
        <v>176</v>
      </c>
      <c r="B315">
        <v>31</v>
      </c>
    </row>
    <row r="316" spans="1:2" x14ac:dyDescent="0.25">
      <c r="A316">
        <v>176</v>
      </c>
      <c r="B316">
        <v>31</v>
      </c>
    </row>
    <row r="317" spans="1:2" x14ac:dyDescent="0.25">
      <c r="A317">
        <v>186</v>
      </c>
      <c r="B317">
        <v>34</v>
      </c>
    </row>
    <row r="318" spans="1:2" x14ac:dyDescent="0.25">
      <c r="A318">
        <v>186</v>
      </c>
      <c r="B318">
        <v>34</v>
      </c>
    </row>
    <row r="319" spans="1:2" x14ac:dyDescent="0.25">
      <c r="A319">
        <v>186</v>
      </c>
      <c r="B319">
        <v>34</v>
      </c>
    </row>
    <row r="320" spans="1:2" x14ac:dyDescent="0.25">
      <c r="A320">
        <v>186</v>
      </c>
      <c r="B320">
        <v>34</v>
      </c>
    </row>
    <row r="321" spans="1:2" x14ac:dyDescent="0.25">
      <c r="A321">
        <v>186</v>
      </c>
      <c r="B321">
        <v>34</v>
      </c>
    </row>
    <row r="322" spans="1:2" x14ac:dyDescent="0.25">
      <c r="A322">
        <v>186</v>
      </c>
      <c r="B322">
        <v>34</v>
      </c>
    </row>
    <row r="323" spans="1:2" x14ac:dyDescent="0.25">
      <c r="A323">
        <v>194</v>
      </c>
      <c r="B323">
        <v>31</v>
      </c>
    </row>
    <row r="324" spans="1:2" x14ac:dyDescent="0.25">
      <c r="A324">
        <v>194</v>
      </c>
      <c r="B324">
        <v>31</v>
      </c>
    </row>
    <row r="325" spans="1:2" x14ac:dyDescent="0.25">
      <c r="A325">
        <v>194</v>
      </c>
      <c r="B325">
        <v>31</v>
      </c>
    </row>
    <row r="326" spans="1:2" x14ac:dyDescent="0.25">
      <c r="A326">
        <v>194</v>
      </c>
      <c r="B326">
        <v>31</v>
      </c>
    </row>
    <row r="327" spans="1:2" x14ac:dyDescent="0.25">
      <c r="A327">
        <v>194</v>
      </c>
      <c r="B327">
        <v>31</v>
      </c>
    </row>
    <row r="328" spans="1:2" x14ac:dyDescent="0.25">
      <c r="A328">
        <v>194</v>
      </c>
      <c r="B328">
        <v>31</v>
      </c>
    </row>
    <row r="329" spans="1:2" x14ac:dyDescent="0.25">
      <c r="A329">
        <v>194</v>
      </c>
      <c r="B329">
        <v>31</v>
      </c>
    </row>
    <row r="330" spans="1:2" x14ac:dyDescent="0.25">
      <c r="A330">
        <v>194</v>
      </c>
      <c r="B330">
        <v>31</v>
      </c>
    </row>
    <row r="331" spans="1:2" x14ac:dyDescent="0.25">
      <c r="A331">
        <v>194</v>
      </c>
      <c r="B331">
        <v>31</v>
      </c>
    </row>
    <row r="332" spans="1:2" x14ac:dyDescent="0.25">
      <c r="A332">
        <v>194</v>
      </c>
      <c r="B332">
        <v>31</v>
      </c>
    </row>
    <row r="333" spans="1:2" x14ac:dyDescent="0.25">
      <c r="A333">
        <v>194</v>
      </c>
      <c r="B333">
        <v>31</v>
      </c>
    </row>
    <row r="334" spans="1:2" x14ac:dyDescent="0.25">
      <c r="A334">
        <v>194</v>
      </c>
      <c r="B334">
        <v>31</v>
      </c>
    </row>
    <row r="335" spans="1:2" x14ac:dyDescent="0.25">
      <c r="A335">
        <v>194</v>
      </c>
      <c r="B335">
        <v>31</v>
      </c>
    </row>
    <row r="336" spans="1:2" x14ac:dyDescent="0.25">
      <c r="A336">
        <v>194</v>
      </c>
      <c r="B336">
        <v>31</v>
      </c>
    </row>
    <row r="337" spans="1:2" x14ac:dyDescent="0.25">
      <c r="A337">
        <v>194</v>
      </c>
      <c r="B337">
        <v>31</v>
      </c>
    </row>
    <row r="338" spans="1:2" x14ac:dyDescent="0.25">
      <c r="A338">
        <v>194</v>
      </c>
      <c r="B338">
        <v>31</v>
      </c>
    </row>
    <row r="339" spans="1:2" x14ac:dyDescent="0.25">
      <c r="A339">
        <v>194</v>
      </c>
      <c r="B339">
        <v>31</v>
      </c>
    </row>
    <row r="340" spans="1:2" x14ac:dyDescent="0.25">
      <c r="A340">
        <v>194</v>
      </c>
      <c r="B340">
        <v>31</v>
      </c>
    </row>
    <row r="341" spans="1:2" x14ac:dyDescent="0.25">
      <c r="A341">
        <v>194</v>
      </c>
      <c r="B341">
        <v>31</v>
      </c>
    </row>
    <row r="342" spans="1:2" x14ac:dyDescent="0.25">
      <c r="A342">
        <v>194</v>
      </c>
      <c r="B342">
        <v>31</v>
      </c>
    </row>
    <row r="343" spans="1:2" x14ac:dyDescent="0.25">
      <c r="A343">
        <v>194</v>
      </c>
      <c r="B343">
        <v>31</v>
      </c>
    </row>
    <row r="344" spans="1:2" x14ac:dyDescent="0.25">
      <c r="A344">
        <v>194</v>
      </c>
      <c r="B344">
        <v>31</v>
      </c>
    </row>
    <row r="345" spans="1:2" x14ac:dyDescent="0.25">
      <c r="A345">
        <v>194</v>
      </c>
      <c r="B345">
        <v>31</v>
      </c>
    </row>
    <row r="346" spans="1:2" x14ac:dyDescent="0.25">
      <c r="A346">
        <v>194</v>
      </c>
      <c r="B346">
        <v>31</v>
      </c>
    </row>
    <row r="347" spans="1:2" x14ac:dyDescent="0.25">
      <c r="A347">
        <v>194</v>
      </c>
      <c r="B347">
        <v>31</v>
      </c>
    </row>
    <row r="348" spans="1:2" x14ac:dyDescent="0.25">
      <c r="A348">
        <v>194</v>
      </c>
      <c r="B348">
        <v>31</v>
      </c>
    </row>
    <row r="349" spans="1:2" x14ac:dyDescent="0.25">
      <c r="A349">
        <v>186</v>
      </c>
      <c r="B349">
        <v>34</v>
      </c>
    </row>
    <row r="350" spans="1:2" x14ac:dyDescent="0.25">
      <c r="A350">
        <v>186</v>
      </c>
      <c r="B350">
        <v>34</v>
      </c>
    </row>
    <row r="351" spans="1:2" x14ac:dyDescent="0.25">
      <c r="A351">
        <v>186</v>
      </c>
      <c r="B351">
        <v>34</v>
      </c>
    </row>
    <row r="352" spans="1:2" x14ac:dyDescent="0.25">
      <c r="A352">
        <v>186</v>
      </c>
      <c r="B352">
        <v>34</v>
      </c>
    </row>
    <row r="353" spans="1:2" x14ac:dyDescent="0.25">
      <c r="A353">
        <v>186</v>
      </c>
      <c r="B353">
        <v>34</v>
      </c>
    </row>
    <row r="354" spans="1:2" x14ac:dyDescent="0.25">
      <c r="A354">
        <v>186</v>
      </c>
      <c r="B354">
        <v>34</v>
      </c>
    </row>
    <row r="355" spans="1:2" x14ac:dyDescent="0.25">
      <c r="A355">
        <v>176</v>
      </c>
      <c r="B355">
        <v>31</v>
      </c>
    </row>
    <row r="356" spans="1:2" x14ac:dyDescent="0.25">
      <c r="A356">
        <v>176</v>
      </c>
      <c r="B356">
        <v>31</v>
      </c>
    </row>
    <row r="357" spans="1:2" x14ac:dyDescent="0.25">
      <c r="A357">
        <v>176</v>
      </c>
      <c r="B357">
        <v>31</v>
      </c>
    </row>
    <row r="358" spans="1:2" x14ac:dyDescent="0.25">
      <c r="A358">
        <v>176</v>
      </c>
      <c r="B358">
        <v>31</v>
      </c>
    </row>
    <row r="359" spans="1:2" x14ac:dyDescent="0.25">
      <c r="A359">
        <v>176</v>
      </c>
      <c r="B359">
        <v>31</v>
      </c>
    </row>
    <row r="360" spans="1:2" x14ac:dyDescent="0.25">
      <c r="A360">
        <v>176</v>
      </c>
      <c r="B360">
        <v>31</v>
      </c>
    </row>
    <row r="361" spans="1:2" x14ac:dyDescent="0.25">
      <c r="A361">
        <v>176</v>
      </c>
      <c r="B361">
        <v>31</v>
      </c>
    </row>
    <row r="362" spans="1:2" x14ac:dyDescent="0.25">
      <c r="A362">
        <v>176</v>
      </c>
      <c r="B362">
        <v>31</v>
      </c>
    </row>
    <row r="363" spans="1:2" x14ac:dyDescent="0.25">
      <c r="A363">
        <v>191</v>
      </c>
      <c r="B363">
        <v>28</v>
      </c>
    </row>
    <row r="364" spans="1:2" x14ac:dyDescent="0.25">
      <c r="A364">
        <v>191</v>
      </c>
      <c r="B364">
        <v>28</v>
      </c>
    </row>
    <row r="365" spans="1:2" x14ac:dyDescent="0.25">
      <c r="A365">
        <v>191</v>
      </c>
      <c r="B365">
        <v>28</v>
      </c>
    </row>
    <row r="366" spans="1:2" x14ac:dyDescent="0.25">
      <c r="A366">
        <v>191</v>
      </c>
      <c r="B366">
        <v>28</v>
      </c>
    </row>
    <row r="367" spans="1:2" x14ac:dyDescent="0.25">
      <c r="A367">
        <v>191</v>
      </c>
      <c r="B367">
        <v>28</v>
      </c>
    </row>
    <row r="368" spans="1:2" x14ac:dyDescent="0.25">
      <c r="A368">
        <v>191</v>
      </c>
      <c r="B368">
        <v>28</v>
      </c>
    </row>
    <row r="369" spans="1:2" x14ac:dyDescent="0.25">
      <c r="A369">
        <v>191</v>
      </c>
      <c r="B369">
        <v>28</v>
      </c>
    </row>
    <row r="370" spans="1:2" x14ac:dyDescent="0.25">
      <c r="A370">
        <v>191</v>
      </c>
      <c r="B370">
        <v>28</v>
      </c>
    </row>
    <row r="371" spans="1:2" x14ac:dyDescent="0.25">
      <c r="A371">
        <v>191</v>
      </c>
      <c r="B371">
        <v>28</v>
      </c>
    </row>
    <row r="372" spans="1:2" x14ac:dyDescent="0.25">
      <c r="A372">
        <v>191</v>
      </c>
      <c r="B372">
        <v>28</v>
      </c>
    </row>
    <row r="373" spans="1:2" x14ac:dyDescent="0.25">
      <c r="A373">
        <v>191</v>
      </c>
      <c r="B373">
        <v>28</v>
      </c>
    </row>
    <row r="374" spans="1:2" x14ac:dyDescent="0.25">
      <c r="A374">
        <v>191</v>
      </c>
      <c r="B374">
        <v>28</v>
      </c>
    </row>
    <row r="375" spans="1:2" x14ac:dyDescent="0.25">
      <c r="A375">
        <v>194</v>
      </c>
      <c r="B375">
        <v>31</v>
      </c>
    </row>
    <row r="376" spans="1:2" x14ac:dyDescent="0.25">
      <c r="A376">
        <v>194</v>
      </c>
      <c r="B376">
        <v>31</v>
      </c>
    </row>
    <row r="377" spans="1:2" x14ac:dyDescent="0.25">
      <c r="A377">
        <v>194</v>
      </c>
      <c r="B377">
        <v>31</v>
      </c>
    </row>
    <row r="378" spans="1:2" x14ac:dyDescent="0.25">
      <c r="A378">
        <v>194</v>
      </c>
      <c r="B378">
        <v>31</v>
      </c>
    </row>
    <row r="379" spans="1:2" x14ac:dyDescent="0.25">
      <c r="A379">
        <v>194</v>
      </c>
      <c r="B379">
        <v>31</v>
      </c>
    </row>
    <row r="380" spans="1:2" x14ac:dyDescent="0.25">
      <c r="A380">
        <v>194</v>
      </c>
      <c r="B380">
        <v>31</v>
      </c>
    </row>
    <row r="381" spans="1:2" x14ac:dyDescent="0.25">
      <c r="A381">
        <v>194</v>
      </c>
      <c r="B381">
        <v>31</v>
      </c>
    </row>
    <row r="382" spans="1:2" x14ac:dyDescent="0.25">
      <c r="A382">
        <v>194</v>
      </c>
      <c r="B382">
        <v>31</v>
      </c>
    </row>
    <row r="383" spans="1:2" x14ac:dyDescent="0.25">
      <c r="A383">
        <v>194</v>
      </c>
      <c r="B383">
        <v>31</v>
      </c>
    </row>
    <row r="384" spans="1:2" x14ac:dyDescent="0.25">
      <c r="A384">
        <v>194</v>
      </c>
      <c r="B384">
        <v>31</v>
      </c>
    </row>
    <row r="385" spans="1:2" x14ac:dyDescent="0.25">
      <c r="A385">
        <v>194</v>
      </c>
      <c r="B385">
        <v>31</v>
      </c>
    </row>
    <row r="386" spans="1:2" x14ac:dyDescent="0.25">
      <c r="A386">
        <v>194</v>
      </c>
      <c r="B386">
        <v>31</v>
      </c>
    </row>
    <row r="387" spans="1:2" x14ac:dyDescent="0.25">
      <c r="A387">
        <v>194</v>
      </c>
      <c r="B387">
        <v>31</v>
      </c>
    </row>
    <row r="388" spans="1:2" x14ac:dyDescent="0.25">
      <c r="A388">
        <v>186</v>
      </c>
      <c r="B388">
        <v>34</v>
      </c>
    </row>
    <row r="389" spans="1:2" x14ac:dyDescent="0.25">
      <c r="A389">
        <v>186</v>
      </c>
      <c r="B389">
        <v>34</v>
      </c>
    </row>
    <row r="390" spans="1:2" x14ac:dyDescent="0.25">
      <c r="A390">
        <v>186</v>
      </c>
      <c r="B390">
        <v>34</v>
      </c>
    </row>
    <row r="391" spans="1:2" x14ac:dyDescent="0.25">
      <c r="A391">
        <v>186</v>
      </c>
      <c r="B391">
        <v>34</v>
      </c>
    </row>
    <row r="392" spans="1:2" x14ac:dyDescent="0.25">
      <c r="A392">
        <v>186</v>
      </c>
      <c r="B392">
        <v>34</v>
      </c>
    </row>
    <row r="393" spans="1:2" x14ac:dyDescent="0.25">
      <c r="A393">
        <v>186</v>
      </c>
      <c r="B393">
        <v>34</v>
      </c>
    </row>
    <row r="394" spans="1:2" x14ac:dyDescent="0.25">
      <c r="A394">
        <v>191</v>
      </c>
      <c r="B394">
        <v>28</v>
      </c>
    </row>
    <row r="395" spans="1:2" x14ac:dyDescent="0.25">
      <c r="A395">
        <v>191</v>
      </c>
      <c r="B395">
        <v>28</v>
      </c>
    </row>
    <row r="396" spans="1:2" x14ac:dyDescent="0.25">
      <c r="A396">
        <v>191</v>
      </c>
      <c r="B396">
        <v>28</v>
      </c>
    </row>
    <row r="397" spans="1:2" x14ac:dyDescent="0.25">
      <c r="A397">
        <v>191</v>
      </c>
      <c r="B397">
        <v>28</v>
      </c>
    </row>
    <row r="398" spans="1:2" x14ac:dyDescent="0.25">
      <c r="A398">
        <v>191</v>
      </c>
      <c r="B398">
        <v>28</v>
      </c>
    </row>
    <row r="399" spans="1:2" x14ac:dyDescent="0.25">
      <c r="A399">
        <v>191</v>
      </c>
      <c r="B399">
        <v>28</v>
      </c>
    </row>
    <row r="400" spans="1:2" x14ac:dyDescent="0.25">
      <c r="A400">
        <v>191</v>
      </c>
      <c r="B400">
        <v>28</v>
      </c>
    </row>
    <row r="401" spans="1:2" x14ac:dyDescent="0.25">
      <c r="A401">
        <v>191</v>
      </c>
      <c r="B401">
        <v>28</v>
      </c>
    </row>
    <row r="402" spans="1:2" x14ac:dyDescent="0.25">
      <c r="A402">
        <v>191</v>
      </c>
      <c r="B402">
        <v>28</v>
      </c>
    </row>
    <row r="403" spans="1:2" x14ac:dyDescent="0.25">
      <c r="A403">
        <v>191</v>
      </c>
      <c r="B403">
        <v>28</v>
      </c>
    </row>
    <row r="404" spans="1:2" x14ac:dyDescent="0.25">
      <c r="A404">
        <v>191</v>
      </c>
      <c r="B404">
        <v>28</v>
      </c>
    </row>
    <row r="405" spans="1:2" x14ac:dyDescent="0.25">
      <c r="A405">
        <v>191</v>
      </c>
      <c r="B405">
        <v>28</v>
      </c>
    </row>
    <row r="406" spans="1:2" x14ac:dyDescent="0.25">
      <c r="A406">
        <v>191</v>
      </c>
      <c r="B406">
        <v>28</v>
      </c>
    </row>
    <row r="407" spans="1:2" x14ac:dyDescent="0.25">
      <c r="A407">
        <v>191</v>
      </c>
      <c r="B407">
        <v>28</v>
      </c>
    </row>
    <row r="408" spans="1:2" x14ac:dyDescent="0.25">
      <c r="A408">
        <v>191</v>
      </c>
      <c r="B408">
        <v>28</v>
      </c>
    </row>
    <row r="409" spans="1:2" x14ac:dyDescent="0.25">
      <c r="A409">
        <v>191</v>
      </c>
      <c r="B409">
        <v>28</v>
      </c>
    </row>
    <row r="410" spans="1:2" x14ac:dyDescent="0.25">
      <c r="A410">
        <v>191</v>
      </c>
      <c r="B410">
        <v>28</v>
      </c>
    </row>
    <row r="411" spans="1:2" x14ac:dyDescent="0.25">
      <c r="A411">
        <v>191</v>
      </c>
      <c r="B411">
        <v>28</v>
      </c>
    </row>
    <row r="412" spans="1:2" x14ac:dyDescent="0.25">
      <c r="A412">
        <v>191</v>
      </c>
      <c r="B412">
        <v>28</v>
      </c>
    </row>
    <row r="413" spans="1:2" x14ac:dyDescent="0.25">
      <c r="A413">
        <v>191</v>
      </c>
      <c r="B413">
        <v>28</v>
      </c>
    </row>
    <row r="414" spans="1:2" x14ac:dyDescent="0.25">
      <c r="A414">
        <v>191</v>
      </c>
      <c r="B414">
        <v>28</v>
      </c>
    </row>
    <row r="415" spans="1:2" x14ac:dyDescent="0.25">
      <c r="A415">
        <v>191</v>
      </c>
      <c r="B415">
        <v>28</v>
      </c>
    </row>
    <row r="416" spans="1:2" x14ac:dyDescent="0.25">
      <c r="A416">
        <v>191</v>
      </c>
      <c r="B416">
        <v>28</v>
      </c>
    </row>
    <row r="417" spans="1:2" x14ac:dyDescent="0.25">
      <c r="A417">
        <v>191</v>
      </c>
      <c r="B417">
        <v>28</v>
      </c>
    </row>
    <row r="418" spans="1:2" x14ac:dyDescent="0.25">
      <c r="A418">
        <v>191</v>
      </c>
      <c r="B418">
        <v>28</v>
      </c>
    </row>
    <row r="419" spans="1:2" x14ac:dyDescent="0.25">
      <c r="A419">
        <v>191</v>
      </c>
      <c r="B419">
        <v>28</v>
      </c>
    </row>
    <row r="420" spans="1:2" x14ac:dyDescent="0.25">
      <c r="A420">
        <v>191</v>
      </c>
      <c r="B420">
        <v>28</v>
      </c>
    </row>
    <row r="421" spans="1:2" x14ac:dyDescent="0.25">
      <c r="A421">
        <v>191</v>
      </c>
      <c r="B421">
        <v>28</v>
      </c>
    </row>
    <row r="422" spans="1:2" x14ac:dyDescent="0.25">
      <c r="A422">
        <v>191</v>
      </c>
      <c r="B422">
        <v>28</v>
      </c>
    </row>
    <row r="423" spans="1:2" x14ac:dyDescent="0.25">
      <c r="A423">
        <v>191</v>
      </c>
      <c r="B423">
        <v>28</v>
      </c>
    </row>
    <row r="424" spans="1:2" x14ac:dyDescent="0.25">
      <c r="A424">
        <v>191</v>
      </c>
      <c r="B424">
        <v>28</v>
      </c>
    </row>
    <row r="425" spans="1:2" x14ac:dyDescent="0.25">
      <c r="A425">
        <v>191</v>
      </c>
      <c r="B425">
        <v>28</v>
      </c>
    </row>
    <row r="426" spans="1:2" x14ac:dyDescent="0.25">
      <c r="A426">
        <v>191</v>
      </c>
      <c r="B426">
        <v>28</v>
      </c>
    </row>
    <row r="427" spans="1:2" x14ac:dyDescent="0.25">
      <c r="A427">
        <v>191</v>
      </c>
      <c r="B427">
        <v>28</v>
      </c>
    </row>
    <row r="428" spans="1:2" x14ac:dyDescent="0.25">
      <c r="A428">
        <v>191</v>
      </c>
      <c r="B428">
        <v>28</v>
      </c>
    </row>
    <row r="429" spans="1:2" x14ac:dyDescent="0.25">
      <c r="A429">
        <v>191</v>
      </c>
      <c r="B429">
        <v>28</v>
      </c>
    </row>
    <row r="430" spans="1:2" x14ac:dyDescent="0.25">
      <c r="A430">
        <v>176</v>
      </c>
      <c r="B430">
        <v>31</v>
      </c>
    </row>
    <row r="431" spans="1:2" x14ac:dyDescent="0.25">
      <c r="A431">
        <v>176</v>
      </c>
      <c r="B431">
        <v>31</v>
      </c>
    </row>
    <row r="432" spans="1:2" x14ac:dyDescent="0.25">
      <c r="A432">
        <v>176</v>
      </c>
      <c r="B432">
        <v>31</v>
      </c>
    </row>
    <row r="433" spans="1:2" x14ac:dyDescent="0.25">
      <c r="A433">
        <v>176</v>
      </c>
      <c r="B433">
        <v>31</v>
      </c>
    </row>
    <row r="434" spans="1:2" x14ac:dyDescent="0.25">
      <c r="A434">
        <v>176</v>
      </c>
      <c r="B434">
        <v>31</v>
      </c>
    </row>
    <row r="435" spans="1:2" x14ac:dyDescent="0.25">
      <c r="A435">
        <v>176</v>
      </c>
      <c r="B435">
        <v>31</v>
      </c>
    </row>
    <row r="436" spans="1:2" x14ac:dyDescent="0.25">
      <c r="A436">
        <v>176</v>
      </c>
      <c r="B436">
        <v>31</v>
      </c>
    </row>
    <row r="437" spans="1:2" x14ac:dyDescent="0.25">
      <c r="A437">
        <v>176</v>
      </c>
      <c r="B437">
        <v>31</v>
      </c>
    </row>
    <row r="438" spans="1:2" x14ac:dyDescent="0.25">
      <c r="A438">
        <v>176</v>
      </c>
      <c r="B438">
        <v>31</v>
      </c>
    </row>
    <row r="439" spans="1:2" x14ac:dyDescent="0.25">
      <c r="A439">
        <v>176</v>
      </c>
      <c r="B439">
        <v>31</v>
      </c>
    </row>
    <row r="440" spans="1:2" x14ac:dyDescent="0.25">
      <c r="A440">
        <v>176</v>
      </c>
      <c r="B440">
        <v>31</v>
      </c>
    </row>
    <row r="441" spans="1:2" x14ac:dyDescent="0.25">
      <c r="A441">
        <v>176</v>
      </c>
      <c r="B441">
        <v>31</v>
      </c>
    </row>
    <row r="442" spans="1:2" x14ac:dyDescent="0.25">
      <c r="A442">
        <v>176</v>
      </c>
      <c r="B442">
        <v>31</v>
      </c>
    </row>
    <row r="443" spans="1:2" x14ac:dyDescent="0.25">
      <c r="A443">
        <v>176</v>
      </c>
      <c r="B443">
        <v>31</v>
      </c>
    </row>
    <row r="444" spans="1:2" x14ac:dyDescent="0.25">
      <c r="A444">
        <v>176</v>
      </c>
      <c r="B444">
        <v>31</v>
      </c>
    </row>
    <row r="445" spans="1:2" x14ac:dyDescent="0.25">
      <c r="A445">
        <v>176</v>
      </c>
      <c r="B445">
        <v>31</v>
      </c>
    </row>
    <row r="446" spans="1:2" x14ac:dyDescent="0.25">
      <c r="A446">
        <v>176</v>
      </c>
      <c r="B446">
        <v>31</v>
      </c>
    </row>
    <row r="447" spans="1:2" x14ac:dyDescent="0.25">
      <c r="A447">
        <v>176</v>
      </c>
      <c r="B447">
        <v>31</v>
      </c>
    </row>
    <row r="448" spans="1:2" x14ac:dyDescent="0.25">
      <c r="A448">
        <v>176</v>
      </c>
      <c r="B448">
        <v>31</v>
      </c>
    </row>
    <row r="449" spans="1:2" x14ac:dyDescent="0.25">
      <c r="A449">
        <v>176</v>
      </c>
      <c r="B449">
        <v>31</v>
      </c>
    </row>
    <row r="450" spans="1:2" x14ac:dyDescent="0.25">
      <c r="A450">
        <v>176</v>
      </c>
      <c r="B450">
        <v>31</v>
      </c>
    </row>
    <row r="451" spans="1:2" x14ac:dyDescent="0.25">
      <c r="A451">
        <v>176</v>
      </c>
      <c r="B451">
        <v>31</v>
      </c>
    </row>
    <row r="452" spans="1:2" x14ac:dyDescent="0.25">
      <c r="A452">
        <v>176</v>
      </c>
      <c r="B452">
        <v>31</v>
      </c>
    </row>
    <row r="453" spans="1:2" x14ac:dyDescent="0.25">
      <c r="A453">
        <v>176</v>
      </c>
      <c r="B453">
        <v>31</v>
      </c>
    </row>
    <row r="454" spans="1:2" x14ac:dyDescent="0.25">
      <c r="A454">
        <v>194</v>
      </c>
      <c r="B454">
        <v>31</v>
      </c>
    </row>
    <row r="455" spans="1:2" x14ac:dyDescent="0.25">
      <c r="A455">
        <v>194</v>
      </c>
      <c r="B455">
        <v>31</v>
      </c>
    </row>
    <row r="456" spans="1:2" x14ac:dyDescent="0.25">
      <c r="A456">
        <v>194</v>
      </c>
      <c r="B456">
        <v>31</v>
      </c>
    </row>
    <row r="457" spans="1:2" x14ac:dyDescent="0.25">
      <c r="A457">
        <v>194</v>
      </c>
      <c r="B457">
        <v>31</v>
      </c>
    </row>
    <row r="458" spans="1:2" x14ac:dyDescent="0.25">
      <c r="A458">
        <v>194</v>
      </c>
      <c r="B458">
        <v>31</v>
      </c>
    </row>
    <row r="459" spans="1:2" x14ac:dyDescent="0.25">
      <c r="A459">
        <v>194</v>
      </c>
      <c r="B459">
        <v>31</v>
      </c>
    </row>
    <row r="460" spans="1:2" x14ac:dyDescent="0.25">
      <c r="A460">
        <v>194</v>
      </c>
      <c r="B460">
        <v>31</v>
      </c>
    </row>
    <row r="461" spans="1:2" x14ac:dyDescent="0.25">
      <c r="A461">
        <v>194</v>
      </c>
      <c r="B461">
        <v>31</v>
      </c>
    </row>
    <row r="462" spans="1:2" x14ac:dyDescent="0.25">
      <c r="A462">
        <v>194</v>
      </c>
      <c r="B462">
        <v>31</v>
      </c>
    </row>
    <row r="463" spans="1:2" x14ac:dyDescent="0.25">
      <c r="A463">
        <v>194</v>
      </c>
      <c r="B463">
        <v>31</v>
      </c>
    </row>
    <row r="464" spans="1:2" x14ac:dyDescent="0.25">
      <c r="A464">
        <v>194</v>
      </c>
      <c r="B464">
        <v>31</v>
      </c>
    </row>
    <row r="465" spans="1:2" x14ac:dyDescent="0.25">
      <c r="A465">
        <v>194</v>
      </c>
      <c r="B465">
        <v>31</v>
      </c>
    </row>
    <row r="466" spans="1:2" x14ac:dyDescent="0.25">
      <c r="A466">
        <v>194</v>
      </c>
      <c r="B466">
        <v>31</v>
      </c>
    </row>
    <row r="467" spans="1:2" x14ac:dyDescent="0.25">
      <c r="A467">
        <v>173</v>
      </c>
      <c r="B467">
        <v>29</v>
      </c>
    </row>
    <row r="468" spans="1:2" x14ac:dyDescent="0.25">
      <c r="A468">
        <v>173</v>
      </c>
      <c r="B468">
        <v>29</v>
      </c>
    </row>
    <row r="469" spans="1:2" x14ac:dyDescent="0.25">
      <c r="A469">
        <v>194</v>
      </c>
      <c r="B469">
        <v>31</v>
      </c>
    </row>
    <row r="470" spans="1:2" x14ac:dyDescent="0.25">
      <c r="A470">
        <v>194</v>
      </c>
      <c r="B470">
        <v>31</v>
      </c>
    </row>
    <row r="471" spans="1:2" x14ac:dyDescent="0.25">
      <c r="A471">
        <v>194</v>
      </c>
      <c r="B471">
        <v>31</v>
      </c>
    </row>
    <row r="472" spans="1:2" x14ac:dyDescent="0.25">
      <c r="A472">
        <v>194</v>
      </c>
      <c r="B472">
        <v>31</v>
      </c>
    </row>
    <row r="473" spans="1:2" x14ac:dyDescent="0.25">
      <c r="A473">
        <v>194</v>
      </c>
      <c r="B473">
        <v>31</v>
      </c>
    </row>
    <row r="474" spans="1:2" x14ac:dyDescent="0.25">
      <c r="A474">
        <v>194</v>
      </c>
      <c r="B474">
        <v>31</v>
      </c>
    </row>
    <row r="475" spans="1:2" x14ac:dyDescent="0.25">
      <c r="A475">
        <v>194</v>
      </c>
      <c r="B475">
        <v>31</v>
      </c>
    </row>
    <row r="476" spans="1:2" x14ac:dyDescent="0.25">
      <c r="A476">
        <v>194</v>
      </c>
      <c r="B476">
        <v>31</v>
      </c>
    </row>
    <row r="477" spans="1:2" x14ac:dyDescent="0.25">
      <c r="A477">
        <v>194</v>
      </c>
      <c r="B477">
        <v>31</v>
      </c>
    </row>
    <row r="478" spans="1:2" x14ac:dyDescent="0.25">
      <c r="A478">
        <v>194</v>
      </c>
      <c r="B478">
        <v>31</v>
      </c>
    </row>
    <row r="479" spans="1:2" x14ac:dyDescent="0.25">
      <c r="A479">
        <v>194</v>
      </c>
      <c r="B479">
        <v>31</v>
      </c>
    </row>
    <row r="480" spans="1:2" x14ac:dyDescent="0.25">
      <c r="A480">
        <v>194</v>
      </c>
      <c r="B480">
        <v>31</v>
      </c>
    </row>
    <row r="481" spans="1:2" x14ac:dyDescent="0.25">
      <c r="A481">
        <v>194</v>
      </c>
      <c r="B481">
        <v>31</v>
      </c>
    </row>
    <row r="482" spans="1:2" x14ac:dyDescent="0.25">
      <c r="A482">
        <v>191</v>
      </c>
      <c r="B482">
        <v>28</v>
      </c>
    </row>
    <row r="483" spans="1:2" x14ac:dyDescent="0.25">
      <c r="A483">
        <v>191</v>
      </c>
      <c r="B483">
        <v>28</v>
      </c>
    </row>
    <row r="484" spans="1:2" x14ac:dyDescent="0.25">
      <c r="A484">
        <v>191</v>
      </c>
      <c r="B484">
        <v>28</v>
      </c>
    </row>
    <row r="485" spans="1:2" x14ac:dyDescent="0.25">
      <c r="A485">
        <v>191</v>
      </c>
      <c r="B485">
        <v>28</v>
      </c>
    </row>
    <row r="486" spans="1:2" x14ac:dyDescent="0.25">
      <c r="A486">
        <v>191</v>
      </c>
      <c r="B486">
        <v>28</v>
      </c>
    </row>
    <row r="487" spans="1:2" x14ac:dyDescent="0.25">
      <c r="A487">
        <v>191</v>
      </c>
      <c r="B487">
        <v>28</v>
      </c>
    </row>
    <row r="488" spans="1:2" x14ac:dyDescent="0.25">
      <c r="A488">
        <v>191</v>
      </c>
      <c r="B488">
        <v>28</v>
      </c>
    </row>
    <row r="489" spans="1:2" x14ac:dyDescent="0.25">
      <c r="A489">
        <v>191</v>
      </c>
      <c r="B489">
        <v>28</v>
      </c>
    </row>
    <row r="490" spans="1:2" x14ac:dyDescent="0.25">
      <c r="A490">
        <v>191</v>
      </c>
      <c r="B490">
        <v>28</v>
      </c>
    </row>
    <row r="491" spans="1:2" x14ac:dyDescent="0.25">
      <c r="A491">
        <v>191</v>
      </c>
      <c r="B491">
        <v>28</v>
      </c>
    </row>
    <row r="492" spans="1:2" x14ac:dyDescent="0.25">
      <c r="A492">
        <v>191</v>
      </c>
      <c r="B492">
        <v>28</v>
      </c>
    </row>
    <row r="493" spans="1:2" x14ac:dyDescent="0.25">
      <c r="A493">
        <v>191</v>
      </c>
      <c r="B493">
        <v>28</v>
      </c>
    </row>
    <row r="494" spans="1:2" x14ac:dyDescent="0.25">
      <c r="A494">
        <v>191</v>
      </c>
      <c r="B494">
        <v>28</v>
      </c>
    </row>
    <row r="495" spans="1:2" x14ac:dyDescent="0.25">
      <c r="A495">
        <v>191</v>
      </c>
      <c r="B495">
        <v>28</v>
      </c>
    </row>
    <row r="496" spans="1:2" x14ac:dyDescent="0.25">
      <c r="A496">
        <v>191</v>
      </c>
      <c r="B496">
        <v>28</v>
      </c>
    </row>
    <row r="497" spans="1:2" x14ac:dyDescent="0.25">
      <c r="A497">
        <v>191</v>
      </c>
      <c r="B497">
        <v>28</v>
      </c>
    </row>
    <row r="498" spans="1:2" x14ac:dyDescent="0.25">
      <c r="A498">
        <v>191</v>
      </c>
      <c r="B498">
        <v>28</v>
      </c>
    </row>
    <row r="499" spans="1:2" x14ac:dyDescent="0.25">
      <c r="A499">
        <v>191</v>
      </c>
      <c r="B499">
        <v>28</v>
      </c>
    </row>
    <row r="500" spans="1:2" x14ac:dyDescent="0.25">
      <c r="A500">
        <v>191</v>
      </c>
      <c r="B500">
        <v>28</v>
      </c>
    </row>
    <row r="501" spans="1:2" x14ac:dyDescent="0.25">
      <c r="A501">
        <v>191</v>
      </c>
      <c r="B501">
        <v>28</v>
      </c>
    </row>
    <row r="502" spans="1:2" x14ac:dyDescent="0.25">
      <c r="A502">
        <v>191</v>
      </c>
      <c r="B502">
        <v>28</v>
      </c>
    </row>
    <row r="503" spans="1:2" x14ac:dyDescent="0.25">
      <c r="A503">
        <v>191</v>
      </c>
      <c r="B503">
        <v>28</v>
      </c>
    </row>
    <row r="504" spans="1:2" x14ac:dyDescent="0.25">
      <c r="A504">
        <v>191</v>
      </c>
      <c r="B504">
        <v>28</v>
      </c>
    </row>
    <row r="505" spans="1:2" x14ac:dyDescent="0.25">
      <c r="A505">
        <v>191</v>
      </c>
      <c r="B505">
        <v>28</v>
      </c>
    </row>
    <row r="506" spans="1:2" x14ac:dyDescent="0.25">
      <c r="A506">
        <v>191</v>
      </c>
      <c r="B506">
        <v>28</v>
      </c>
    </row>
    <row r="507" spans="1:2" x14ac:dyDescent="0.25">
      <c r="A507">
        <v>191</v>
      </c>
      <c r="B507">
        <v>28</v>
      </c>
    </row>
    <row r="508" spans="1:2" x14ac:dyDescent="0.25">
      <c r="A508">
        <v>191</v>
      </c>
      <c r="B508">
        <v>28</v>
      </c>
    </row>
    <row r="509" spans="1:2" x14ac:dyDescent="0.25">
      <c r="A509">
        <v>191</v>
      </c>
      <c r="B509">
        <v>28</v>
      </c>
    </row>
    <row r="510" spans="1:2" x14ac:dyDescent="0.25">
      <c r="A510">
        <v>191</v>
      </c>
      <c r="B510">
        <v>28</v>
      </c>
    </row>
    <row r="511" spans="1:2" x14ac:dyDescent="0.25">
      <c r="A511">
        <v>191</v>
      </c>
      <c r="B511">
        <v>28</v>
      </c>
    </row>
    <row r="512" spans="1:2" x14ac:dyDescent="0.25">
      <c r="A512">
        <v>191</v>
      </c>
      <c r="B512">
        <v>28</v>
      </c>
    </row>
    <row r="513" spans="1:2" x14ac:dyDescent="0.25">
      <c r="A513">
        <v>191</v>
      </c>
      <c r="B513">
        <v>28</v>
      </c>
    </row>
    <row r="514" spans="1:2" x14ac:dyDescent="0.25">
      <c r="A514">
        <v>191</v>
      </c>
      <c r="B514">
        <v>28</v>
      </c>
    </row>
    <row r="515" spans="1:2" x14ac:dyDescent="0.25">
      <c r="A515">
        <v>191</v>
      </c>
      <c r="B515">
        <v>28</v>
      </c>
    </row>
    <row r="516" spans="1:2" x14ac:dyDescent="0.25">
      <c r="A516">
        <v>191</v>
      </c>
      <c r="B516">
        <v>28</v>
      </c>
    </row>
    <row r="517" spans="1:2" x14ac:dyDescent="0.25">
      <c r="A517">
        <v>191</v>
      </c>
      <c r="B517">
        <v>28</v>
      </c>
    </row>
    <row r="518" spans="1:2" x14ac:dyDescent="0.25">
      <c r="A518">
        <v>182</v>
      </c>
      <c r="B518">
        <v>29</v>
      </c>
    </row>
    <row r="519" spans="1:2" x14ac:dyDescent="0.25">
      <c r="A519">
        <v>182</v>
      </c>
      <c r="B519">
        <v>29</v>
      </c>
    </row>
    <row r="520" spans="1:2" x14ac:dyDescent="0.25">
      <c r="A520">
        <v>177</v>
      </c>
      <c r="B520">
        <v>26</v>
      </c>
    </row>
    <row r="521" spans="1:2" x14ac:dyDescent="0.25">
      <c r="A521">
        <v>177</v>
      </c>
      <c r="B521">
        <v>26</v>
      </c>
    </row>
    <row r="522" spans="1:2" x14ac:dyDescent="0.25">
      <c r="A522">
        <v>177</v>
      </c>
      <c r="B522">
        <v>26</v>
      </c>
    </row>
    <row r="523" spans="1:2" x14ac:dyDescent="0.25">
      <c r="A523">
        <v>177</v>
      </c>
      <c r="B523">
        <v>26</v>
      </c>
    </row>
    <row r="524" spans="1:2" x14ac:dyDescent="0.25">
      <c r="A524">
        <v>177</v>
      </c>
      <c r="B524">
        <v>26</v>
      </c>
    </row>
    <row r="525" spans="1:2" x14ac:dyDescent="0.25">
      <c r="A525">
        <v>177</v>
      </c>
      <c r="B525">
        <v>26</v>
      </c>
    </row>
    <row r="526" spans="1:2" x14ac:dyDescent="0.25">
      <c r="A526">
        <v>177</v>
      </c>
      <c r="B526">
        <v>26</v>
      </c>
    </row>
    <row r="527" spans="1:2" x14ac:dyDescent="0.25">
      <c r="A527">
        <v>177</v>
      </c>
      <c r="B527">
        <v>26</v>
      </c>
    </row>
    <row r="528" spans="1:2" x14ac:dyDescent="0.25">
      <c r="A528">
        <v>177</v>
      </c>
      <c r="B528">
        <v>26</v>
      </c>
    </row>
    <row r="529" spans="1:2" x14ac:dyDescent="0.25">
      <c r="A529">
        <v>177</v>
      </c>
      <c r="B529">
        <v>26</v>
      </c>
    </row>
    <row r="530" spans="1:2" x14ac:dyDescent="0.25">
      <c r="A530">
        <v>177</v>
      </c>
      <c r="B530">
        <v>26</v>
      </c>
    </row>
    <row r="531" spans="1:2" x14ac:dyDescent="0.25">
      <c r="A531">
        <v>177</v>
      </c>
      <c r="B531">
        <v>26</v>
      </c>
    </row>
    <row r="532" spans="1:2" x14ac:dyDescent="0.25">
      <c r="A532">
        <v>177</v>
      </c>
      <c r="B532">
        <v>26</v>
      </c>
    </row>
    <row r="533" spans="1:2" x14ac:dyDescent="0.25">
      <c r="A533">
        <v>177</v>
      </c>
      <c r="B533">
        <v>26</v>
      </c>
    </row>
    <row r="534" spans="1:2" x14ac:dyDescent="0.25">
      <c r="A534">
        <v>177</v>
      </c>
      <c r="B534">
        <v>26</v>
      </c>
    </row>
    <row r="535" spans="1:2" x14ac:dyDescent="0.25">
      <c r="A535">
        <v>177</v>
      </c>
      <c r="B535">
        <v>26</v>
      </c>
    </row>
    <row r="536" spans="1:2" x14ac:dyDescent="0.25">
      <c r="A536">
        <v>177</v>
      </c>
      <c r="B536">
        <v>26</v>
      </c>
    </row>
    <row r="537" spans="1:2" x14ac:dyDescent="0.25">
      <c r="A537">
        <v>177</v>
      </c>
      <c r="B537">
        <v>26</v>
      </c>
    </row>
    <row r="538" spans="1:2" x14ac:dyDescent="0.25">
      <c r="A538">
        <v>177</v>
      </c>
      <c r="B538">
        <v>26</v>
      </c>
    </row>
    <row r="539" spans="1:2" x14ac:dyDescent="0.25">
      <c r="A539">
        <v>177</v>
      </c>
      <c r="B539">
        <v>26</v>
      </c>
    </row>
    <row r="540" spans="1:2" x14ac:dyDescent="0.25">
      <c r="A540">
        <v>177</v>
      </c>
      <c r="B540">
        <v>26</v>
      </c>
    </row>
    <row r="541" spans="1:2" x14ac:dyDescent="0.25">
      <c r="A541">
        <v>177</v>
      </c>
      <c r="B541">
        <v>26</v>
      </c>
    </row>
    <row r="542" spans="1:2" x14ac:dyDescent="0.25">
      <c r="A542">
        <v>177</v>
      </c>
      <c r="B542">
        <v>26</v>
      </c>
    </row>
    <row r="543" spans="1:2" x14ac:dyDescent="0.25">
      <c r="A543">
        <v>177</v>
      </c>
      <c r="B543">
        <v>26</v>
      </c>
    </row>
    <row r="544" spans="1:2" x14ac:dyDescent="0.25">
      <c r="A544">
        <v>177</v>
      </c>
      <c r="B544">
        <v>26</v>
      </c>
    </row>
    <row r="545" spans="1:2" x14ac:dyDescent="0.25">
      <c r="A545">
        <v>177</v>
      </c>
      <c r="B545">
        <v>26</v>
      </c>
    </row>
    <row r="546" spans="1:2" x14ac:dyDescent="0.25">
      <c r="A546">
        <v>177</v>
      </c>
      <c r="B546">
        <v>26</v>
      </c>
    </row>
    <row r="547" spans="1:2" x14ac:dyDescent="0.25">
      <c r="A547">
        <v>177</v>
      </c>
      <c r="B547">
        <v>26</v>
      </c>
    </row>
    <row r="548" spans="1:2" x14ac:dyDescent="0.25">
      <c r="A548">
        <v>177</v>
      </c>
      <c r="B548">
        <v>26</v>
      </c>
    </row>
    <row r="549" spans="1:2" x14ac:dyDescent="0.25">
      <c r="A549">
        <v>177</v>
      </c>
      <c r="B549">
        <v>26</v>
      </c>
    </row>
    <row r="550" spans="1:2" x14ac:dyDescent="0.25">
      <c r="A550">
        <v>177</v>
      </c>
      <c r="B550">
        <v>26</v>
      </c>
    </row>
    <row r="551" spans="1:2" x14ac:dyDescent="0.25">
      <c r="A551">
        <v>177</v>
      </c>
      <c r="B551">
        <v>26</v>
      </c>
    </row>
    <row r="552" spans="1:2" x14ac:dyDescent="0.25">
      <c r="A552">
        <v>177</v>
      </c>
      <c r="B552">
        <v>26</v>
      </c>
    </row>
    <row r="553" spans="1:2" x14ac:dyDescent="0.25">
      <c r="A553">
        <v>177</v>
      </c>
      <c r="B553">
        <v>26</v>
      </c>
    </row>
    <row r="554" spans="1:2" x14ac:dyDescent="0.25">
      <c r="A554">
        <v>177</v>
      </c>
      <c r="B554">
        <v>26</v>
      </c>
    </row>
    <row r="555" spans="1:2" x14ac:dyDescent="0.25">
      <c r="A555">
        <v>177</v>
      </c>
      <c r="B555">
        <v>26</v>
      </c>
    </row>
    <row r="556" spans="1:2" x14ac:dyDescent="0.25">
      <c r="A556">
        <v>177</v>
      </c>
      <c r="B556">
        <v>26</v>
      </c>
    </row>
    <row r="557" spans="1:2" x14ac:dyDescent="0.25">
      <c r="A557">
        <v>177</v>
      </c>
      <c r="B557">
        <v>26</v>
      </c>
    </row>
    <row r="558" spans="1:2" x14ac:dyDescent="0.25">
      <c r="A558">
        <v>177</v>
      </c>
      <c r="B558">
        <v>26</v>
      </c>
    </row>
    <row r="559" spans="1:2" x14ac:dyDescent="0.25">
      <c r="A559">
        <v>177</v>
      </c>
      <c r="B559">
        <v>26</v>
      </c>
    </row>
    <row r="560" spans="1:2" x14ac:dyDescent="0.25">
      <c r="A560">
        <v>177</v>
      </c>
      <c r="B560">
        <v>26</v>
      </c>
    </row>
    <row r="561" spans="1:2" x14ac:dyDescent="0.25">
      <c r="A561">
        <v>177</v>
      </c>
      <c r="B561">
        <v>26</v>
      </c>
    </row>
    <row r="562" spans="1:2" x14ac:dyDescent="0.25">
      <c r="A562">
        <v>177</v>
      </c>
      <c r="B562">
        <v>26</v>
      </c>
    </row>
    <row r="563" spans="1:2" x14ac:dyDescent="0.25">
      <c r="A563">
        <v>177</v>
      </c>
      <c r="B563">
        <v>26</v>
      </c>
    </row>
    <row r="564" spans="1:2" x14ac:dyDescent="0.25">
      <c r="A564">
        <v>177</v>
      </c>
      <c r="B564">
        <v>26</v>
      </c>
    </row>
    <row r="565" spans="1:2" x14ac:dyDescent="0.25">
      <c r="A565">
        <v>177</v>
      </c>
      <c r="B565">
        <v>26</v>
      </c>
    </row>
    <row r="566" spans="1:2" x14ac:dyDescent="0.25">
      <c r="A566">
        <v>177</v>
      </c>
      <c r="B566">
        <v>26</v>
      </c>
    </row>
    <row r="567" spans="1:2" x14ac:dyDescent="0.25">
      <c r="A567">
        <v>177</v>
      </c>
      <c r="B567">
        <v>26</v>
      </c>
    </row>
    <row r="568" spans="1:2" x14ac:dyDescent="0.25">
      <c r="A568">
        <v>177</v>
      </c>
      <c r="B568">
        <v>26</v>
      </c>
    </row>
    <row r="569" spans="1:2" x14ac:dyDescent="0.25">
      <c r="A569">
        <v>177</v>
      </c>
      <c r="B569">
        <v>26</v>
      </c>
    </row>
    <row r="570" spans="1:2" x14ac:dyDescent="0.25">
      <c r="A570">
        <v>177</v>
      </c>
      <c r="B570">
        <v>26</v>
      </c>
    </row>
    <row r="571" spans="1:2" x14ac:dyDescent="0.25">
      <c r="A571">
        <v>177</v>
      </c>
      <c r="B571">
        <v>26</v>
      </c>
    </row>
    <row r="572" spans="1:2" x14ac:dyDescent="0.25">
      <c r="A572">
        <v>177</v>
      </c>
      <c r="B572">
        <v>26</v>
      </c>
    </row>
    <row r="573" spans="1:2" x14ac:dyDescent="0.25">
      <c r="A573">
        <v>177</v>
      </c>
      <c r="B573">
        <v>26</v>
      </c>
    </row>
    <row r="574" spans="1:2" x14ac:dyDescent="0.25">
      <c r="A574">
        <v>177</v>
      </c>
      <c r="B574">
        <v>26</v>
      </c>
    </row>
    <row r="575" spans="1:2" x14ac:dyDescent="0.25">
      <c r="A575">
        <v>177</v>
      </c>
      <c r="B575">
        <v>26</v>
      </c>
    </row>
    <row r="576" spans="1:2" x14ac:dyDescent="0.25">
      <c r="A576">
        <v>177</v>
      </c>
      <c r="B576">
        <v>26</v>
      </c>
    </row>
    <row r="577" spans="1:2" x14ac:dyDescent="0.25">
      <c r="A577">
        <v>177</v>
      </c>
      <c r="B577">
        <v>26</v>
      </c>
    </row>
    <row r="578" spans="1:2" x14ac:dyDescent="0.25">
      <c r="A578">
        <v>177</v>
      </c>
      <c r="B578">
        <v>26</v>
      </c>
    </row>
    <row r="579" spans="1:2" x14ac:dyDescent="0.25">
      <c r="A579">
        <v>177</v>
      </c>
      <c r="B579">
        <v>26</v>
      </c>
    </row>
    <row r="580" spans="1:2" x14ac:dyDescent="0.25">
      <c r="A580">
        <v>177</v>
      </c>
      <c r="B580">
        <v>26</v>
      </c>
    </row>
    <row r="581" spans="1:2" x14ac:dyDescent="0.25">
      <c r="A581">
        <v>177</v>
      </c>
      <c r="B581">
        <v>26</v>
      </c>
    </row>
    <row r="582" spans="1:2" x14ac:dyDescent="0.25">
      <c r="A582">
        <v>177</v>
      </c>
      <c r="B582">
        <v>26</v>
      </c>
    </row>
    <row r="583" spans="1:2" x14ac:dyDescent="0.25">
      <c r="A583">
        <v>177</v>
      </c>
      <c r="B583">
        <v>26</v>
      </c>
    </row>
    <row r="584" spans="1:2" x14ac:dyDescent="0.25">
      <c r="A584">
        <v>177</v>
      </c>
      <c r="B584">
        <v>26</v>
      </c>
    </row>
    <row r="585" spans="1:2" x14ac:dyDescent="0.25">
      <c r="A585">
        <v>177</v>
      </c>
      <c r="B585">
        <v>26</v>
      </c>
    </row>
    <row r="586" spans="1:2" x14ac:dyDescent="0.25">
      <c r="A586">
        <v>177</v>
      </c>
      <c r="B586">
        <v>26</v>
      </c>
    </row>
    <row r="587" spans="1:2" x14ac:dyDescent="0.25">
      <c r="A587">
        <v>177</v>
      </c>
      <c r="B587">
        <v>26</v>
      </c>
    </row>
    <row r="588" spans="1:2" x14ac:dyDescent="0.25">
      <c r="A588">
        <v>177</v>
      </c>
      <c r="B588">
        <v>26</v>
      </c>
    </row>
    <row r="589" spans="1:2" x14ac:dyDescent="0.25">
      <c r="A589">
        <v>177</v>
      </c>
      <c r="B589">
        <v>26</v>
      </c>
    </row>
    <row r="590" spans="1:2" x14ac:dyDescent="0.25">
      <c r="A590">
        <v>173</v>
      </c>
      <c r="B590">
        <v>28</v>
      </c>
    </row>
    <row r="591" spans="1:2" x14ac:dyDescent="0.25">
      <c r="A591">
        <v>176</v>
      </c>
      <c r="B591">
        <v>31</v>
      </c>
    </row>
    <row r="592" spans="1:2" x14ac:dyDescent="0.25">
      <c r="A592">
        <v>176</v>
      </c>
      <c r="B592">
        <v>31</v>
      </c>
    </row>
    <row r="593" spans="1:2" x14ac:dyDescent="0.25">
      <c r="A593">
        <v>176</v>
      </c>
      <c r="B593">
        <v>31</v>
      </c>
    </row>
    <row r="594" spans="1:2" x14ac:dyDescent="0.25">
      <c r="A594">
        <v>176</v>
      </c>
      <c r="B594">
        <v>31</v>
      </c>
    </row>
    <row r="595" spans="1:2" x14ac:dyDescent="0.25">
      <c r="A595">
        <v>194</v>
      </c>
      <c r="B595">
        <v>31</v>
      </c>
    </row>
    <row r="596" spans="1:2" x14ac:dyDescent="0.25">
      <c r="A596">
        <v>194</v>
      </c>
      <c r="B596">
        <v>31</v>
      </c>
    </row>
    <row r="597" spans="1:2" x14ac:dyDescent="0.25">
      <c r="A597">
        <v>194</v>
      </c>
      <c r="B597">
        <v>31</v>
      </c>
    </row>
    <row r="598" spans="1:2" x14ac:dyDescent="0.25">
      <c r="A598">
        <v>194</v>
      </c>
      <c r="B598">
        <v>31</v>
      </c>
    </row>
    <row r="599" spans="1:2" x14ac:dyDescent="0.25">
      <c r="A599">
        <v>194</v>
      </c>
      <c r="B599">
        <v>31</v>
      </c>
    </row>
    <row r="600" spans="1:2" x14ac:dyDescent="0.25">
      <c r="A600">
        <v>194</v>
      </c>
      <c r="B600">
        <v>31</v>
      </c>
    </row>
    <row r="601" spans="1:2" x14ac:dyDescent="0.25">
      <c r="A601">
        <v>194</v>
      </c>
      <c r="B601">
        <v>31</v>
      </c>
    </row>
    <row r="602" spans="1:2" x14ac:dyDescent="0.25">
      <c r="A602">
        <v>194</v>
      </c>
      <c r="B602">
        <v>31</v>
      </c>
    </row>
    <row r="603" spans="1:2" x14ac:dyDescent="0.25">
      <c r="A603">
        <v>194</v>
      </c>
      <c r="B603">
        <v>31</v>
      </c>
    </row>
    <row r="604" spans="1:2" x14ac:dyDescent="0.25">
      <c r="A604">
        <v>194</v>
      </c>
      <c r="B604">
        <v>31</v>
      </c>
    </row>
    <row r="605" spans="1:2" x14ac:dyDescent="0.25">
      <c r="A605">
        <v>194</v>
      </c>
      <c r="B605">
        <v>31</v>
      </c>
    </row>
    <row r="606" spans="1:2" x14ac:dyDescent="0.25">
      <c r="A606">
        <v>194</v>
      </c>
      <c r="B606">
        <v>31</v>
      </c>
    </row>
    <row r="607" spans="1:2" x14ac:dyDescent="0.25">
      <c r="A607">
        <v>194</v>
      </c>
      <c r="B607">
        <v>31</v>
      </c>
    </row>
    <row r="608" spans="1:2" x14ac:dyDescent="0.25">
      <c r="A608">
        <v>176</v>
      </c>
      <c r="B608">
        <v>31</v>
      </c>
    </row>
    <row r="609" spans="1:2" x14ac:dyDescent="0.25">
      <c r="A609">
        <v>176</v>
      </c>
      <c r="B609">
        <v>31</v>
      </c>
    </row>
    <row r="610" spans="1:2" x14ac:dyDescent="0.25">
      <c r="A610">
        <v>176</v>
      </c>
      <c r="B610">
        <v>31</v>
      </c>
    </row>
    <row r="611" spans="1:2" x14ac:dyDescent="0.25">
      <c r="A611">
        <v>176</v>
      </c>
      <c r="B611">
        <v>31</v>
      </c>
    </row>
    <row r="612" spans="1:2" x14ac:dyDescent="0.25">
      <c r="A612">
        <v>173</v>
      </c>
      <c r="B612">
        <v>28</v>
      </c>
    </row>
    <row r="613" spans="1:2" x14ac:dyDescent="0.25">
      <c r="A613">
        <v>194</v>
      </c>
      <c r="B613">
        <v>31</v>
      </c>
    </row>
    <row r="614" spans="1:2" x14ac:dyDescent="0.25">
      <c r="A614">
        <v>194</v>
      </c>
      <c r="B614">
        <v>31</v>
      </c>
    </row>
    <row r="615" spans="1:2" x14ac:dyDescent="0.25">
      <c r="A615">
        <v>194</v>
      </c>
      <c r="B615">
        <v>31</v>
      </c>
    </row>
    <row r="616" spans="1:2" x14ac:dyDescent="0.25">
      <c r="A616">
        <v>194</v>
      </c>
      <c r="B616">
        <v>31</v>
      </c>
    </row>
    <row r="617" spans="1:2" x14ac:dyDescent="0.25">
      <c r="A617">
        <v>194</v>
      </c>
      <c r="B617">
        <v>31</v>
      </c>
    </row>
    <row r="618" spans="1:2" x14ac:dyDescent="0.25">
      <c r="A618">
        <v>194</v>
      </c>
      <c r="B618">
        <v>31</v>
      </c>
    </row>
    <row r="619" spans="1:2" x14ac:dyDescent="0.25">
      <c r="A619">
        <v>194</v>
      </c>
      <c r="B619">
        <v>31</v>
      </c>
    </row>
    <row r="620" spans="1:2" x14ac:dyDescent="0.25">
      <c r="A620">
        <v>194</v>
      </c>
      <c r="B620">
        <v>31</v>
      </c>
    </row>
    <row r="621" spans="1:2" x14ac:dyDescent="0.25">
      <c r="A621">
        <v>194</v>
      </c>
      <c r="B621">
        <v>31</v>
      </c>
    </row>
    <row r="622" spans="1:2" x14ac:dyDescent="0.25">
      <c r="A622">
        <v>194</v>
      </c>
      <c r="B622">
        <v>31</v>
      </c>
    </row>
    <row r="623" spans="1:2" x14ac:dyDescent="0.25">
      <c r="A623">
        <v>194</v>
      </c>
      <c r="B623">
        <v>31</v>
      </c>
    </row>
    <row r="624" spans="1:2" x14ac:dyDescent="0.25">
      <c r="A624">
        <v>194</v>
      </c>
      <c r="B624">
        <v>31</v>
      </c>
    </row>
    <row r="625" spans="1:2" x14ac:dyDescent="0.25">
      <c r="A625">
        <v>194</v>
      </c>
      <c r="B625">
        <v>31</v>
      </c>
    </row>
    <row r="626" spans="1:2" x14ac:dyDescent="0.25">
      <c r="A626">
        <v>176</v>
      </c>
      <c r="B626">
        <v>31</v>
      </c>
    </row>
    <row r="627" spans="1:2" x14ac:dyDescent="0.25">
      <c r="A627">
        <v>176</v>
      </c>
      <c r="B627">
        <v>31</v>
      </c>
    </row>
    <row r="628" spans="1:2" x14ac:dyDescent="0.25">
      <c r="A628">
        <v>176</v>
      </c>
      <c r="B628">
        <v>31</v>
      </c>
    </row>
    <row r="629" spans="1:2" x14ac:dyDescent="0.25">
      <c r="A629">
        <v>176</v>
      </c>
      <c r="B629">
        <v>31</v>
      </c>
    </row>
    <row r="630" spans="1:2" x14ac:dyDescent="0.25">
      <c r="A630">
        <v>173</v>
      </c>
      <c r="B630">
        <v>28</v>
      </c>
    </row>
    <row r="631" spans="1:2" x14ac:dyDescent="0.25">
      <c r="A631">
        <v>177</v>
      </c>
      <c r="B631">
        <v>26</v>
      </c>
    </row>
    <row r="632" spans="1:2" x14ac:dyDescent="0.25">
      <c r="A632">
        <v>177</v>
      </c>
      <c r="B632">
        <v>26</v>
      </c>
    </row>
    <row r="633" spans="1:2" x14ac:dyDescent="0.25">
      <c r="A633">
        <v>177</v>
      </c>
      <c r="B633">
        <v>26</v>
      </c>
    </row>
    <row r="634" spans="1:2" x14ac:dyDescent="0.25">
      <c r="A634">
        <v>177</v>
      </c>
      <c r="B634">
        <v>26</v>
      </c>
    </row>
    <row r="635" spans="1:2" x14ac:dyDescent="0.25">
      <c r="A635">
        <v>177</v>
      </c>
      <c r="B635">
        <v>26</v>
      </c>
    </row>
    <row r="636" spans="1:2" x14ac:dyDescent="0.25">
      <c r="A636">
        <v>177</v>
      </c>
      <c r="B636">
        <v>26</v>
      </c>
    </row>
    <row r="637" spans="1:2" x14ac:dyDescent="0.25">
      <c r="A637">
        <v>177</v>
      </c>
      <c r="B637">
        <v>26</v>
      </c>
    </row>
    <row r="638" spans="1:2" x14ac:dyDescent="0.25">
      <c r="A638">
        <v>177</v>
      </c>
      <c r="B638">
        <v>26</v>
      </c>
    </row>
    <row r="639" spans="1:2" x14ac:dyDescent="0.25">
      <c r="A639">
        <v>177</v>
      </c>
      <c r="B639">
        <v>26</v>
      </c>
    </row>
    <row r="640" spans="1:2" x14ac:dyDescent="0.25">
      <c r="A640">
        <v>177</v>
      </c>
      <c r="B640">
        <v>26</v>
      </c>
    </row>
    <row r="641" spans="1:2" x14ac:dyDescent="0.25">
      <c r="A641">
        <v>177</v>
      </c>
      <c r="B641">
        <v>26</v>
      </c>
    </row>
    <row r="642" spans="1:2" x14ac:dyDescent="0.25">
      <c r="A642">
        <v>177</v>
      </c>
      <c r="B642">
        <v>26</v>
      </c>
    </row>
    <row r="643" spans="1:2" x14ac:dyDescent="0.25">
      <c r="A643">
        <v>177</v>
      </c>
      <c r="B643">
        <v>26</v>
      </c>
    </row>
    <row r="644" spans="1:2" x14ac:dyDescent="0.25">
      <c r="A644">
        <v>177</v>
      </c>
      <c r="B644">
        <v>26</v>
      </c>
    </row>
    <row r="645" spans="1:2" x14ac:dyDescent="0.25">
      <c r="A645">
        <v>176</v>
      </c>
      <c r="B645">
        <v>31</v>
      </c>
    </row>
    <row r="646" spans="1:2" x14ac:dyDescent="0.25">
      <c r="A646">
        <v>176</v>
      </c>
      <c r="B646">
        <v>31</v>
      </c>
    </row>
    <row r="647" spans="1:2" x14ac:dyDescent="0.25">
      <c r="A647">
        <v>176</v>
      </c>
      <c r="B647">
        <v>31</v>
      </c>
    </row>
    <row r="648" spans="1:2" x14ac:dyDescent="0.25">
      <c r="A648">
        <v>176</v>
      </c>
      <c r="B648">
        <v>31</v>
      </c>
    </row>
    <row r="649" spans="1:2" x14ac:dyDescent="0.25">
      <c r="A649">
        <v>177</v>
      </c>
      <c r="B649">
        <v>26</v>
      </c>
    </row>
    <row r="650" spans="1:2" x14ac:dyDescent="0.25">
      <c r="A650">
        <v>177</v>
      </c>
      <c r="B650">
        <v>26</v>
      </c>
    </row>
    <row r="651" spans="1:2" x14ac:dyDescent="0.25">
      <c r="A651">
        <v>177</v>
      </c>
      <c r="B651">
        <v>26</v>
      </c>
    </row>
    <row r="652" spans="1:2" x14ac:dyDescent="0.25">
      <c r="A652">
        <v>177</v>
      </c>
      <c r="B652">
        <v>26</v>
      </c>
    </row>
    <row r="653" spans="1:2" x14ac:dyDescent="0.25">
      <c r="A653">
        <v>177</v>
      </c>
      <c r="B653">
        <v>26</v>
      </c>
    </row>
    <row r="654" spans="1:2" x14ac:dyDescent="0.25">
      <c r="A654">
        <v>177</v>
      </c>
      <c r="B654">
        <v>26</v>
      </c>
    </row>
    <row r="655" spans="1:2" x14ac:dyDescent="0.25">
      <c r="A655">
        <v>177</v>
      </c>
      <c r="B655">
        <v>26</v>
      </c>
    </row>
    <row r="656" spans="1:2" x14ac:dyDescent="0.25">
      <c r="A656">
        <v>177</v>
      </c>
      <c r="B656">
        <v>26</v>
      </c>
    </row>
    <row r="657" spans="1:2" x14ac:dyDescent="0.25">
      <c r="A657">
        <v>177</v>
      </c>
      <c r="B657">
        <v>26</v>
      </c>
    </row>
    <row r="658" spans="1:2" x14ac:dyDescent="0.25">
      <c r="A658">
        <v>177</v>
      </c>
      <c r="B658">
        <v>26</v>
      </c>
    </row>
    <row r="659" spans="1:2" x14ac:dyDescent="0.25">
      <c r="A659">
        <v>177</v>
      </c>
      <c r="B659">
        <v>26</v>
      </c>
    </row>
    <row r="660" spans="1:2" x14ac:dyDescent="0.25">
      <c r="A660">
        <v>177</v>
      </c>
      <c r="B660">
        <v>26</v>
      </c>
    </row>
    <row r="661" spans="1:2" x14ac:dyDescent="0.25">
      <c r="A661">
        <v>177</v>
      </c>
      <c r="B661">
        <v>26</v>
      </c>
    </row>
    <row r="662" spans="1:2" x14ac:dyDescent="0.25">
      <c r="A662">
        <v>177</v>
      </c>
      <c r="B662">
        <v>26</v>
      </c>
    </row>
    <row r="663" spans="1:2" x14ac:dyDescent="0.25">
      <c r="A663">
        <v>176</v>
      </c>
      <c r="B663">
        <v>31</v>
      </c>
    </row>
    <row r="664" spans="1:2" x14ac:dyDescent="0.25">
      <c r="A664">
        <v>176</v>
      </c>
      <c r="B664">
        <v>31</v>
      </c>
    </row>
    <row r="665" spans="1:2" x14ac:dyDescent="0.25">
      <c r="A665">
        <v>176</v>
      </c>
      <c r="B665">
        <v>31</v>
      </c>
    </row>
    <row r="666" spans="1:2" x14ac:dyDescent="0.25">
      <c r="A666">
        <v>176</v>
      </c>
      <c r="B666">
        <v>31</v>
      </c>
    </row>
    <row r="667" spans="1:2" x14ac:dyDescent="0.25">
      <c r="A667">
        <v>176</v>
      </c>
      <c r="B667">
        <v>31</v>
      </c>
    </row>
    <row r="668" spans="1:2" x14ac:dyDescent="0.25">
      <c r="A668">
        <v>176</v>
      </c>
      <c r="B668">
        <v>31</v>
      </c>
    </row>
    <row r="669" spans="1:2" x14ac:dyDescent="0.25">
      <c r="A669">
        <v>176</v>
      </c>
      <c r="B669">
        <v>31</v>
      </c>
    </row>
    <row r="670" spans="1:2" x14ac:dyDescent="0.25">
      <c r="A670">
        <v>176</v>
      </c>
      <c r="B670">
        <v>31</v>
      </c>
    </row>
    <row r="671" spans="1:2" x14ac:dyDescent="0.25">
      <c r="A671">
        <v>177</v>
      </c>
      <c r="B671">
        <v>26</v>
      </c>
    </row>
    <row r="672" spans="1:2" x14ac:dyDescent="0.25">
      <c r="A672">
        <v>177</v>
      </c>
      <c r="B672">
        <v>26</v>
      </c>
    </row>
    <row r="673" spans="1:2" x14ac:dyDescent="0.25">
      <c r="A673">
        <v>177</v>
      </c>
      <c r="B673">
        <v>26</v>
      </c>
    </row>
    <row r="674" spans="1:2" x14ac:dyDescent="0.25">
      <c r="A674">
        <v>177</v>
      </c>
      <c r="B674">
        <v>26</v>
      </c>
    </row>
    <row r="675" spans="1:2" x14ac:dyDescent="0.25">
      <c r="A675">
        <v>177</v>
      </c>
      <c r="B675">
        <v>26</v>
      </c>
    </row>
    <row r="676" spans="1:2" x14ac:dyDescent="0.25">
      <c r="A676">
        <v>177</v>
      </c>
      <c r="B676">
        <v>26</v>
      </c>
    </row>
    <row r="677" spans="1:2" x14ac:dyDescent="0.25">
      <c r="A677">
        <v>177</v>
      </c>
      <c r="B677">
        <v>26</v>
      </c>
    </row>
    <row r="678" spans="1:2" x14ac:dyDescent="0.25">
      <c r="A678">
        <v>177</v>
      </c>
      <c r="B678">
        <v>26</v>
      </c>
    </row>
    <row r="679" spans="1:2" x14ac:dyDescent="0.25">
      <c r="A679">
        <v>177</v>
      </c>
      <c r="B679">
        <v>26</v>
      </c>
    </row>
    <row r="680" spans="1:2" x14ac:dyDescent="0.25">
      <c r="A680">
        <v>177</v>
      </c>
      <c r="B680">
        <v>26</v>
      </c>
    </row>
    <row r="681" spans="1:2" x14ac:dyDescent="0.25">
      <c r="A681">
        <v>177</v>
      </c>
      <c r="B681">
        <v>26</v>
      </c>
    </row>
    <row r="682" spans="1:2" x14ac:dyDescent="0.25">
      <c r="A682">
        <v>177</v>
      </c>
      <c r="B682">
        <v>26</v>
      </c>
    </row>
    <row r="683" spans="1:2" x14ac:dyDescent="0.25">
      <c r="A683">
        <v>177</v>
      </c>
      <c r="B683">
        <v>26</v>
      </c>
    </row>
    <row r="684" spans="1:2" x14ac:dyDescent="0.25">
      <c r="A684">
        <v>177</v>
      </c>
      <c r="B684">
        <v>26</v>
      </c>
    </row>
    <row r="685" spans="1:2" x14ac:dyDescent="0.25">
      <c r="A685">
        <v>177</v>
      </c>
      <c r="B685">
        <v>26</v>
      </c>
    </row>
    <row r="686" spans="1:2" x14ac:dyDescent="0.25">
      <c r="A686">
        <v>177</v>
      </c>
      <c r="B686">
        <v>26</v>
      </c>
    </row>
    <row r="687" spans="1:2" x14ac:dyDescent="0.25">
      <c r="A687">
        <v>177</v>
      </c>
      <c r="B687">
        <v>26</v>
      </c>
    </row>
    <row r="688" spans="1:2" x14ac:dyDescent="0.25">
      <c r="A688">
        <v>177</v>
      </c>
      <c r="B688">
        <v>26</v>
      </c>
    </row>
    <row r="689" spans="1:2" x14ac:dyDescent="0.25">
      <c r="A689">
        <v>177</v>
      </c>
      <c r="B689">
        <v>26</v>
      </c>
    </row>
    <row r="690" spans="1:2" x14ac:dyDescent="0.25">
      <c r="A690">
        <v>177</v>
      </c>
      <c r="B690">
        <v>26</v>
      </c>
    </row>
    <row r="691" spans="1:2" x14ac:dyDescent="0.25">
      <c r="A691">
        <v>177</v>
      </c>
      <c r="B691">
        <v>26</v>
      </c>
    </row>
    <row r="692" spans="1:2" x14ac:dyDescent="0.25">
      <c r="A692">
        <v>177</v>
      </c>
      <c r="B692">
        <v>26</v>
      </c>
    </row>
    <row r="693" spans="1:2" x14ac:dyDescent="0.25">
      <c r="A693">
        <v>177</v>
      </c>
      <c r="B693">
        <v>26</v>
      </c>
    </row>
    <row r="694" spans="1:2" x14ac:dyDescent="0.25">
      <c r="A694">
        <v>177</v>
      </c>
      <c r="B694">
        <v>26</v>
      </c>
    </row>
    <row r="695" spans="1:2" x14ac:dyDescent="0.25">
      <c r="A695">
        <v>177</v>
      </c>
      <c r="B695">
        <v>26</v>
      </c>
    </row>
    <row r="696" spans="1:2" x14ac:dyDescent="0.25">
      <c r="A696">
        <v>177</v>
      </c>
      <c r="B696">
        <v>26</v>
      </c>
    </row>
    <row r="697" spans="1:2" x14ac:dyDescent="0.25">
      <c r="A697">
        <v>177</v>
      </c>
      <c r="B697">
        <v>26</v>
      </c>
    </row>
    <row r="698" spans="1:2" x14ac:dyDescent="0.25">
      <c r="A698">
        <v>177</v>
      </c>
      <c r="B698">
        <v>26</v>
      </c>
    </row>
    <row r="699" spans="1:2" x14ac:dyDescent="0.25">
      <c r="A699">
        <v>173</v>
      </c>
      <c r="B699">
        <v>29</v>
      </c>
    </row>
    <row r="700" spans="1:2" x14ac:dyDescent="0.25">
      <c r="A700">
        <v>173</v>
      </c>
      <c r="B700">
        <v>29</v>
      </c>
    </row>
    <row r="701" spans="1:2" x14ac:dyDescent="0.25">
      <c r="A701">
        <v>173</v>
      </c>
      <c r="B701">
        <v>29</v>
      </c>
    </row>
    <row r="702" spans="1:2" x14ac:dyDescent="0.25">
      <c r="A702">
        <v>173</v>
      </c>
      <c r="B702">
        <v>29</v>
      </c>
    </row>
    <row r="703" spans="1:2" x14ac:dyDescent="0.25">
      <c r="A703">
        <v>186</v>
      </c>
      <c r="B703">
        <v>34</v>
      </c>
    </row>
    <row r="704" spans="1:2" x14ac:dyDescent="0.25">
      <c r="A704">
        <v>186</v>
      </c>
      <c r="B704">
        <v>34</v>
      </c>
    </row>
    <row r="705" spans="1:2" x14ac:dyDescent="0.25">
      <c r="A705">
        <v>186</v>
      </c>
      <c r="B705">
        <v>34</v>
      </c>
    </row>
    <row r="706" spans="1:2" x14ac:dyDescent="0.25">
      <c r="A706">
        <v>186</v>
      </c>
      <c r="B706">
        <v>34</v>
      </c>
    </row>
    <row r="707" spans="1:2" x14ac:dyDescent="0.25">
      <c r="A707">
        <v>186</v>
      </c>
      <c r="B707">
        <v>34</v>
      </c>
    </row>
    <row r="708" spans="1:2" x14ac:dyDescent="0.25">
      <c r="A708">
        <v>186</v>
      </c>
      <c r="B708">
        <v>34</v>
      </c>
    </row>
    <row r="709" spans="1:2" x14ac:dyDescent="0.25">
      <c r="A709">
        <v>176</v>
      </c>
      <c r="B709">
        <v>31</v>
      </c>
    </row>
    <row r="710" spans="1:2" x14ac:dyDescent="0.25">
      <c r="A710">
        <v>176</v>
      </c>
      <c r="B710">
        <v>31</v>
      </c>
    </row>
    <row r="711" spans="1:2" x14ac:dyDescent="0.25">
      <c r="A711">
        <v>176</v>
      </c>
      <c r="B711">
        <v>31</v>
      </c>
    </row>
    <row r="712" spans="1:2" x14ac:dyDescent="0.25">
      <c r="A712">
        <v>176</v>
      </c>
      <c r="B712">
        <v>31</v>
      </c>
    </row>
    <row r="713" spans="1:2" x14ac:dyDescent="0.25">
      <c r="A713">
        <v>177</v>
      </c>
      <c r="B713">
        <v>26</v>
      </c>
    </row>
    <row r="714" spans="1:2" x14ac:dyDescent="0.25">
      <c r="A714">
        <v>177</v>
      </c>
      <c r="B714">
        <v>26</v>
      </c>
    </row>
    <row r="715" spans="1:2" x14ac:dyDescent="0.25">
      <c r="A715">
        <v>177</v>
      </c>
      <c r="B715">
        <v>26</v>
      </c>
    </row>
    <row r="716" spans="1:2" x14ac:dyDescent="0.25">
      <c r="A716">
        <v>177</v>
      </c>
      <c r="B716">
        <v>26</v>
      </c>
    </row>
    <row r="717" spans="1:2" x14ac:dyDescent="0.25">
      <c r="A717">
        <v>177</v>
      </c>
      <c r="B717">
        <v>26</v>
      </c>
    </row>
    <row r="718" spans="1:2" x14ac:dyDescent="0.25">
      <c r="A718">
        <v>177</v>
      </c>
      <c r="B718">
        <v>26</v>
      </c>
    </row>
    <row r="719" spans="1:2" x14ac:dyDescent="0.25">
      <c r="A719">
        <v>177</v>
      </c>
      <c r="B719">
        <v>26</v>
      </c>
    </row>
    <row r="720" spans="1:2" x14ac:dyDescent="0.25">
      <c r="A720">
        <v>177</v>
      </c>
      <c r="B720">
        <v>26</v>
      </c>
    </row>
    <row r="721" spans="1:2" x14ac:dyDescent="0.25">
      <c r="A721">
        <v>177</v>
      </c>
      <c r="B721">
        <v>26</v>
      </c>
    </row>
    <row r="722" spans="1:2" x14ac:dyDescent="0.25">
      <c r="A722">
        <v>177</v>
      </c>
      <c r="B722">
        <v>26</v>
      </c>
    </row>
    <row r="723" spans="1:2" x14ac:dyDescent="0.25">
      <c r="A723">
        <v>177</v>
      </c>
      <c r="B723">
        <v>26</v>
      </c>
    </row>
    <row r="724" spans="1:2" x14ac:dyDescent="0.25">
      <c r="A724">
        <v>177</v>
      </c>
      <c r="B724">
        <v>26</v>
      </c>
    </row>
    <row r="725" spans="1:2" x14ac:dyDescent="0.25">
      <c r="A725">
        <v>177</v>
      </c>
      <c r="B725">
        <v>26</v>
      </c>
    </row>
    <row r="726" spans="1:2" x14ac:dyDescent="0.25">
      <c r="A726">
        <v>177</v>
      </c>
      <c r="B726">
        <v>26</v>
      </c>
    </row>
    <row r="727" spans="1:2" x14ac:dyDescent="0.25">
      <c r="A727">
        <v>176</v>
      </c>
      <c r="B727">
        <v>31</v>
      </c>
    </row>
    <row r="728" spans="1:2" x14ac:dyDescent="0.25">
      <c r="A728">
        <v>176</v>
      </c>
      <c r="B728">
        <v>31</v>
      </c>
    </row>
    <row r="729" spans="1:2" x14ac:dyDescent="0.25">
      <c r="A729">
        <v>176</v>
      </c>
      <c r="B729">
        <v>31</v>
      </c>
    </row>
    <row r="730" spans="1:2" x14ac:dyDescent="0.25">
      <c r="A730">
        <v>176</v>
      </c>
      <c r="B730">
        <v>31</v>
      </c>
    </row>
    <row r="731" spans="1:2" x14ac:dyDescent="0.25">
      <c r="A731">
        <v>176</v>
      </c>
      <c r="B731">
        <v>31</v>
      </c>
    </row>
    <row r="732" spans="1:2" x14ac:dyDescent="0.25">
      <c r="A732">
        <v>176</v>
      </c>
      <c r="B732">
        <v>31</v>
      </c>
    </row>
    <row r="733" spans="1:2" x14ac:dyDescent="0.25">
      <c r="A733">
        <v>176</v>
      </c>
      <c r="B733">
        <v>31</v>
      </c>
    </row>
    <row r="734" spans="1:2" x14ac:dyDescent="0.25">
      <c r="A734">
        <v>176</v>
      </c>
      <c r="B734">
        <v>31</v>
      </c>
    </row>
    <row r="735" spans="1:2" x14ac:dyDescent="0.25">
      <c r="A735">
        <v>176</v>
      </c>
      <c r="B735">
        <v>31</v>
      </c>
    </row>
    <row r="736" spans="1:2" x14ac:dyDescent="0.25">
      <c r="A736">
        <v>176</v>
      </c>
      <c r="B736">
        <v>31</v>
      </c>
    </row>
    <row r="737" spans="1:2" x14ac:dyDescent="0.25">
      <c r="A737">
        <v>176</v>
      </c>
      <c r="B737">
        <v>31</v>
      </c>
    </row>
    <row r="738" spans="1:2" x14ac:dyDescent="0.25">
      <c r="A738">
        <v>176</v>
      </c>
      <c r="B738">
        <v>31</v>
      </c>
    </row>
    <row r="739" spans="1:2" x14ac:dyDescent="0.25">
      <c r="A739">
        <v>176</v>
      </c>
      <c r="B739">
        <v>31</v>
      </c>
    </row>
    <row r="740" spans="1:2" x14ac:dyDescent="0.25">
      <c r="A740">
        <v>176</v>
      </c>
      <c r="B740">
        <v>31</v>
      </c>
    </row>
    <row r="741" spans="1:2" x14ac:dyDescent="0.25">
      <c r="A741">
        <v>176</v>
      </c>
      <c r="B741">
        <v>31</v>
      </c>
    </row>
    <row r="742" spans="1:2" x14ac:dyDescent="0.25">
      <c r="A742">
        <v>176</v>
      </c>
      <c r="B742">
        <v>31</v>
      </c>
    </row>
    <row r="743" spans="1:2" x14ac:dyDescent="0.25">
      <c r="A743">
        <v>176</v>
      </c>
      <c r="B743">
        <v>31</v>
      </c>
    </row>
    <row r="744" spans="1:2" x14ac:dyDescent="0.25">
      <c r="A744">
        <v>176</v>
      </c>
      <c r="B744">
        <v>31</v>
      </c>
    </row>
    <row r="745" spans="1:2" x14ac:dyDescent="0.25">
      <c r="A745">
        <v>176</v>
      </c>
      <c r="B745">
        <v>31</v>
      </c>
    </row>
    <row r="746" spans="1:2" x14ac:dyDescent="0.25">
      <c r="A746">
        <v>176</v>
      </c>
      <c r="B746">
        <v>31</v>
      </c>
    </row>
    <row r="747" spans="1:2" x14ac:dyDescent="0.25">
      <c r="A747">
        <v>177</v>
      </c>
      <c r="B747">
        <v>26</v>
      </c>
    </row>
    <row r="748" spans="1:2" x14ac:dyDescent="0.25">
      <c r="A748">
        <v>177</v>
      </c>
      <c r="B748">
        <v>26</v>
      </c>
    </row>
    <row r="749" spans="1:2" x14ac:dyDescent="0.25">
      <c r="A749">
        <v>177</v>
      </c>
      <c r="B749">
        <v>26</v>
      </c>
    </row>
    <row r="750" spans="1:2" x14ac:dyDescent="0.25">
      <c r="A750">
        <v>177</v>
      </c>
      <c r="B750">
        <v>26</v>
      </c>
    </row>
    <row r="751" spans="1:2" x14ac:dyDescent="0.25">
      <c r="A751">
        <v>177</v>
      </c>
      <c r="B751">
        <v>26</v>
      </c>
    </row>
    <row r="752" spans="1:2" x14ac:dyDescent="0.25">
      <c r="A752">
        <v>177</v>
      </c>
      <c r="B752">
        <v>26</v>
      </c>
    </row>
    <row r="753" spans="1:2" x14ac:dyDescent="0.25">
      <c r="A753">
        <v>177</v>
      </c>
      <c r="B753">
        <v>26</v>
      </c>
    </row>
    <row r="754" spans="1:2" x14ac:dyDescent="0.25">
      <c r="A754">
        <v>177</v>
      </c>
      <c r="B754">
        <v>26</v>
      </c>
    </row>
    <row r="755" spans="1:2" x14ac:dyDescent="0.25">
      <c r="A755">
        <v>177</v>
      </c>
      <c r="B755">
        <v>26</v>
      </c>
    </row>
    <row r="756" spans="1:2" x14ac:dyDescent="0.25">
      <c r="A756">
        <v>177</v>
      </c>
      <c r="B756">
        <v>26</v>
      </c>
    </row>
    <row r="757" spans="1:2" x14ac:dyDescent="0.25">
      <c r="A757">
        <v>177</v>
      </c>
      <c r="B757">
        <v>26</v>
      </c>
    </row>
    <row r="758" spans="1:2" x14ac:dyDescent="0.25">
      <c r="A758">
        <v>177</v>
      </c>
      <c r="B758">
        <v>26</v>
      </c>
    </row>
    <row r="759" spans="1:2" x14ac:dyDescent="0.25">
      <c r="A759">
        <v>177</v>
      </c>
      <c r="B759">
        <v>26</v>
      </c>
    </row>
    <row r="760" spans="1:2" x14ac:dyDescent="0.25">
      <c r="A760">
        <v>177</v>
      </c>
      <c r="B760">
        <v>26</v>
      </c>
    </row>
    <row r="761" spans="1:2" x14ac:dyDescent="0.25">
      <c r="A761">
        <v>177</v>
      </c>
      <c r="B761">
        <v>26</v>
      </c>
    </row>
    <row r="762" spans="1:2" x14ac:dyDescent="0.25">
      <c r="A762">
        <v>177</v>
      </c>
      <c r="B762">
        <v>26</v>
      </c>
    </row>
    <row r="763" spans="1:2" x14ac:dyDescent="0.25">
      <c r="A763">
        <v>177</v>
      </c>
      <c r="B763">
        <v>26</v>
      </c>
    </row>
    <row r="764" spans="1:2" x14ac:dyDescent="0.25">
      <c r="A764">
        <v>177</v>
      </c>
      <c r="B764">
        <v>26</v>
      </c>
    </row>
    <row r="765" spans="1:2" x14ac:dyDescent="0.25">
      <c r="A765">
        <v>177</v>
      </c>
      <c r="B765">
        <v>26</v>
      </c>
    </row>
    <row r="766" spans="1:2" x14ac:dyDescent="0.25">
      <c r="A766">
        <v>177</v>
      </c>
      <c r="B766">
        <v>26</v>
      </c>
    </row>
    <row r="767" spans="1:2" x14ac:dyDescent="0.25">
      <c r="A767">
        <v>177</v>
      </c>
      <c r="B767">
        <v>26</v>
      </c>
    </row>
    <row r="768" spans="1:2" x14ac:dyDescent="0.25">
      <c r="A768">
        <v>177</v>
      </c>
      <c r="B768">
        <v>26</v>
      </c>
    </row>
    <row r="769" spans="1:2" x14ac:dyDescent="0.25">
      <c r="A769">
        <v>177</v>
      </c>
      <c r="B769">
        <v>26</v>
      </c>
    </row>
    <row r="770" spans="1:2" x14ac:dyDescent="0.25">
      <c r="A770">
        <v>177</v>
      </c>
      <c r="B770">
        <v>26</v>
      </c>
    </row>
    <row r="771" spans="1:2" x14ac:dyDescent="0.25">
      <c r="A771">
        <v>177</v>
      </c>
      <c r="B771">
        <v>26</v>
      </c>
    </row>
    <row r="772" spans="1:2" x14ac:dyDescent="0.25">
      <c r="A772">
        <v>177</v>
      </c>
      <c r="B772">
        <v>26</v>
      </c>
    </row>
    <row r="773" spans="1:2" x14ac:dyDescent="0.25">
      <c r="A773">
        <v>177</v>
      </c>
      <c r="B773">
        <v>26</v>
      </c>
    </row>
    <row r="774" spans="1:2" x14ac:dyDescent="0.25">
      <c r="A774">
        <v>177</v>
      </c>
      <c r="B774">
        <v>26</v>
      </c>
    </row>
    <row r="775" spans="1:2" x14ac:dyDescent="0.25">
      <c r="A775">
        <v>176</v>
      </c>
      <c r="B775">
        <v>31</v>
      </c>
    </row>
    <row r="776" spans="1:2" x14ac:dyDescent="0.25">
      <c r="A776">
        <v>176</v>
      </c>
      <c r="B776">
        <v>31</v>
      </c>
    </row>
    <row r="777" spans="1:2" x14ac:dyDescent="0.25">
      <c r="A777">
        <v>176</v>
      </c>
      <c r="B777">
        <v>31</v>
      </c>
    </row>
    <row r="778" spans="1:2" x14ac:dyDescent="0.25">
      <c r="A778">
        <v>176</v>
      </c>
      <c r="B778">
        <v>31</v>
      </c>
    </row>
    <row r="779" spans="1:2" x14ac:dyDescent="0.25">
      <c r="A779">
        <v>182</v>
      </c>
      <c r="B779">
        <v>29</v>
      </c>
    </row>
    <row r="780" spans="1:2" x14ac:dyDescent="0.25">
      <c r="A780">
        <v>176</v>
      </c>
      <c r="B780">
        <v>31</v>
      </c>
    </row>
    <row r="781" spans="1:2" x14ac:dyDescent="0.25">
      <c r="A781">
        <v>176</v>
      </c>
      <c r="B781">
        <v>31</v>
      </c>
    </row>
    <row r="782" spans="1:2" x14ac:dyDescent="0.25">
      <c r="A782">
        <v>176</v>
      </c>
      <c r="B782">
        <v>31</v>
      </c>
    </row>
    <row r="783" spans="1:2" x14ac:dyDescent="0.25">
      <c r="A783">
        <v>176</v>
      </c>
      <c r="B783">
        <v>31</v>
      </c>
    </row>
    <row r="784" spans="1:2" x14ac:dyDescent="0.25">
      <c r="A784">
        <v>188</v>
      </c>
      <c r="B784">
        <v>33</v>
      </c>
    </row>
    <row r="785" spans="1:2" x14ac:dyDescent="0.25">
      <c r="A785">
        <v>188</v>
      </c>
      <c r="B785">
        <v>33</v>
      </c>
    </row>
    <row r="786" spans="1:2" x14ac:dyDescent="0.25">
      <c r="A786">
        <v>188</v>
      </c>
      <c r="B786">
        <v>33</v>
      </c>
    </row>
    <row r="787" spans="1:2" x14ac:dyDescent="0.25">
      <c r="A787">
        <v>188</v>
      </c>
      <c r="B787">
        <v>33</v>
      </c>
    </row>
    <row r="788" spans="1:2" x14ac:dyDescent="0.25">
      <c r="A788">
        <v>186</v>
      </c>
      <c r="B788">
        <v>34</v>
      </c>
    </row>
    <row r="789" spans="1:2" x14ac:dyDescent="0.25">
      <c r="A789">
        <v>186</v>
      </c>
      <c r="B789">
        <v>34</v>
      </c>
    </row>
    <row r="790" spans="1:2" x14ac:dyDescent="0.25">
      <c r="A790">
        <v>186</v>
      </c>
      <c r="B790">
        <v>34</v>
      </c>
    </row>
    <row r="791" spans="1:2" x14ac:dyDescent="0.25">
      <c r="A791">
        <v>186</v>
      </c>
      <c r="B791">
        <v>34</v>
      </c>
    </row>
    <row r="792" spans="1:2" x14ac:dyDescent="0.25">
      <c r="A792">
        <v>186</v>
      </c>
      <c r="B792">
        <v>34</v>
      </c>
    </row>
    <row r="793" spans="1:2" x14ac:dyDescent="0.25">
      <c r="A793">
        <v>186</v>
      </c>
      <c r="B793">
        <v>34</v>
      </c>
    </row>
    <row r="794" spans="1:2" x14ac:dyDescent="0.25">
      <c r="A794">
        <v>188</v>
      </c>
      <c r="B794">
        <v>33</v>
      </c>
    </row>
    <row r="795" spans="1:2" x14ac:dyDescent="0.25">
      <c r="A795">
        <v>188</v>
      </c>
      <c r="B795">
        <v>33</v>
      </c>
    </row>
    <row r="796" spans="1:2" x14ac:dyDescent="0.25">
      <c r="A796">
        <v>188</v>
      </c>
      <c r="B796">
        <v>33</v>
      </c>
    </row>
    <row r="797" spans="1:2" x14ac:dyDescent="0.25">
      <c r="A797">
        <v>188</v>
      </c>
      <c r="B797">
        <v>33</v>
      </c>
    </row>
    <row r="798" spans="1:2" x14ac:dyDescent="0.25">
      <c r="A798">
        <v>177</v>
      </c>
      <c r="B798">
        <v>26</v>
      </c>
    </row>
    <row r="799" spans="1:2" x14ac:dyDescent="0.25">
      <c r="A799">
        <v>177</v>
      </c>
      <c r="B799">
        <v>26</v>
      </c>
    </row>
    <row r="800" spans="1:2" x14ac:dyDescent="0.25">
      <c r="A800">
        <v>177</v>
      </c>
      <c r="B800">
        <v>26</v>
      </c>
    </row>
    <row r="801" spans="1:2" x14ac:dyDescent="0.25">
      <c r="A801">
        <v>177</v>
      </c>
      <c r="B801">
        <v>26</v>
      </c>
    </row>
    <row r="802" spans="1:2" x14ac:dyDescent="0.25">
      <c r="A802">
        <v>177</v>
      </c>
      <c r="B802">
        <v>26</v>
      </c>
    </row>
    <row r="803" spans="1:2" x14ac:dyDescent="0.25">
      <c r="A803">
        <v>177</v>
      </c>
      <c r="B803">
        <v>26</v>
      </c>
    </row>
    <row r="804" spans="1:2" x14ac:dyDescent="0.25">
      <c r="A804">
        <v>177</v>
      </c>
      <c r="B804">
        <v>26</v>
      </c>
    </row>
    <row r="805" spans="1:2" x14ac:dyDescent="0.25">
      <c r="A805">
        <v>177</v>
      </c>
      <c r="B805">
        <v>26</v>
      </c>
    </row>
    <row r="806" spans="1:2" x14ac:dyDescent="0.25">
      <c r="A806">
        <v>177</v>
      </c>
      <c r="B806">
        <v>26</v>
      </c>
    </row>
    <row r="807" spans="1:2" x14ac:dyDescent="0.25">
      <c r="A807">
        <v>177</v>
      </c>
      <c r="B807">
        <v>26</v>
      </c>
    </row>
    <row r="808" spans="1:2" x14ac:dyDescent="0.25">
      <c r="A808">
        <v>177</v>
      </c>
      <c r="B808">
        <v>26</v>
      </c>
    </row>
    <row r="809" spans="1:2" x14ac:dyDescent="0.25">
      <c r="A809">
        <v>177</v>
      </c>
      <c r="B809">
        <v>26</v>
      </c>
    </row>
    <row r="810" spans="1:2" x14ac:dyDescent="0.25">
      <c r="A810">
        <v>177</v>
      </c>
      <c r="B810">
        <v>26</v>
      </c>
    </row>
    <row r="811" spans="1:2" x14ac:dyDescent="0.25">
      <c r="A811">
        <v>177</v>
      </c>
      <c r="B811">
        <v>26</v>
      </c>
    </row>
    <row r="812" spans="1:2" x14ac:dyDescent="0.25">
      <c r="A812">
        <v>177</v>
      </c>
      <c r="B812">
        <v>26</v>
      </c>
    </row>
    <row r="813" spans="1:2" x14ac:dyDescent="0.25">
      <c r="A813">
        <v>177</v>
      </c>
      <c r="B813">
        <v>26</v>
      </c>
    </row>
    <row r="814" spans="1:2" x14ac:dyDescent="0.25">
      <c r="A814">
        <v>177</v>
      </c>
      <c r="B814">
        <v>26</v>
      </c>
    </row>
    <row r="815" spans="1:2" x14ac:dyDescent="0.25">
      <c r="A815">
        <v>177</v>
      </c>
      <c r="B815">
        <v>26</v>
      </c>
    </row>
    <row r="816" spans="1:2" x14ac:dyDescent="0.25">
      <c r="A816">
        <v>177</v>
      </c>
      <c r="B816">
        <v>26</v>
      </c>
    </row>
    <row r="817" spans="1:2" x14ac:dyDescent="0.25">
      <c r="A817">
        <v>177</v>
      </c>
      <c r="B817">
        <v>26</v>
      </c>
    </row>
    <row r="818" spans="1:2" x14ac:dyDescent="0.25">
      <c r="A818">
        <v>177</v>
      </c>
      <c r="B818">
        <v>26</v>
      </c>
    </row>
    <row r="819" spans="1:2" x14ac:dyDescent="0.25">
      <c r="A819">
        <v>177</v>
      </c>
      <c r="B819">
        <v>26</v>
      </c>
    </row>
    <row r="820" spans="1:2" x14ac:dyDescent="0.25">
      <c r="A820">
        <v>177</v>
      </c>
      <c r="B820">
        <v>26</v>
      </c>
    </row>
    <row r="821" spans="1:2" x14ac:dyDescent="0.25">
      <c r="A821">
        <v>177</v>
      </c>
      <c r="B821">
        <v>26</v>
      </c>
    </row>
    <row r="822" spans="1:2" x14ac:dyDescent="0.25">
      <c r="A822">
        <v>177</v>
      </c>
      <c r="B822">
        <v>26</v>
      </c>
    </row>
    <row r="823" spans="1:2" x14ac:dyDescent="0.25">
      <c r="A823">
        <v>177</v>
      </c>
      <c r="B823">
        <v>26</v>
      </c>
    </row>
    <row r="824" spans="1:2" x14ac:dyDescent="0.25">
      <c r="A824">
        <v>177</v>
      </c>
      <c r="B824">
        <v>26</v>
      </c>
    </row>
    <row r="825" spans="1:2" x14ac:dyDescent="0.25">
      <c r="A825">
        <v>177</v>
      </c>
      <c r="B825">
        <v>26</v>
      </c>
    </row>
    <row r="826" spans="1:2" x14ac:dyDescent="0.25">
      <c r="A826">
        <v>188</v>
      </c>
      <c r="B826">
        <v>33</v>
      </c>
    </row>
    <row r="827" spans="1:2" x14ac:dyDescent="0.25">
      <c r="A827">
        <v>188</v>
      </c>
      <c r="B827">
        <v>33</v>
      </c>
    </row>
    <row r="828" spans="1:2" x14ac:dyDescent="0.25">
      <c r="A828">
        <v>176</v>
      </c>
      <c r="B828">
        <v>31</v>
      </c>
    </row>
    <row r="829" spans="1:2" x14ac:dyDescent="0.25">
      <c r="A829">
        <v>176</v>
      </c>
      <c r="B829">
        <v>31</v>
      </c>
    </row>
    <row r="830" spans="1:2" x14ac:dyDescent="0.25">
      <c r="A830">
        <v>176</v>
      </c>
      <c r="B830">
        <v>31</v>
      </c>
    </row>
    <row r="831" spans="1:2" x14ac:dyDescent="0.25">
      <c r="A831">
        <v>176</v>
      </c>
      <c r="B831">
        <v>31</v>
      </c>
    </row>
    <row r="832" spans="1:2" x14ac:dyDescent="0.25">
      <c r="A832">
        <v>176</v>
      </c>
      <c r="B832">
        <v>31</v>
      </c>
    </row>
    <row r="833" spans="1:2" x14ac:dyDescent="0.25">
      <c r="A833">
        <v>176</v>
      </c>
      <c r="B833">
        <v>31</v>
      </c>
    </row>
    <row r="834" spans="1:2" x14ac:dyDescent="0.25">
      <c r="A834">
        <v>176</v>
      </c>
      <c r="B834">
        <v>31</v>
      </c>
    </row>
    <row r="835" spans="1:2" x14ac:dyDescent="0.25">
      <c r="A835">
        <v>176</v>
      </c>
      <c r="B835">
        <v>31</v>
      </c>
    </row>
    <row r="836" spans="1:2" x14ac:dyDescent="0.25">
      <c r="A836">
        <v>177</v>
      </c>
      <c r="B836">
        <v>26</v>
      </c>
    </row>
    <row r="837" spans="1:2" x14ac:dyDescent="0.25">
      <c r="A837">
        <v>177</v>
      </c>
      <c r="B837">
        <v>26</v>
      </c>
    </row>
    <row r="838" spans="1:2" x14ac:dyDescent="0.25">
      <c r="A838">
        <v>177</v>
      </c>
      <c r="B838">
        <v>26</v>
      </c>
    </row>
    <row r="839" spans="1:2" x14ac:dyDescent="0.25">
      <c r="A839">
        <v>177</v>
      </c>
      <c r="B839">
        <v>26</v>
      </c>
    </row>
    <row r="840" spans="1:2" x14ac:dyDescent="0.25">
      <c r="A840">
        <v>177</v>
      </c>
      <c r="B840">
        <v>26</v>
      </c>
    </row>
    <row r="841" spans="1:2" x14ac:dyDescent="0.25">
      <c r="A841">
        <v>177</v>
      </c>
      <c r="B841">
        <v>26</v>
      </c>
    </row>
    <row r="842" spans="1:2" x14ac:dyDescent="0.25">
      <c r="A842">
        <v>177</v>
      </c>
      <c r="B842">
        <v>26</v>
      </c>
    </row>
    <row r="843" spans="1:2" x14ac:dyDescent="0.25">
      <c r="A843">
        <v>177</v>
      </c>
      <c r="B843">
        <v>26</v>
      </c>
    </row>
    <row r="844" spans="1:2" x14ac:dyDescent="0.25">
      <c r="A844">
        <v>177</v>
      </c>
      <c r="B844">
        <v>26</v>
      </c>
    </row>
    <row r="845" spans="1:2" x14ac:dyDescent="0.25">
      <c r="A845">
        <v>177</v>
      </c>
      <c r="B845">
        <v>26</v>
      </c>
    </row>
    <row r="846" spans="1:2" x14ac:dyDescent="0.25">
      <c r="A846">
        <v>177</v>
      </c>
      <c r="B846">
        <v>26</v>
      </c>
    </row>
    <row r="847" spans="1:2" x14ac:dyDescent="0.25">
      <c r="A847">
        <v>177</v>
      </c>
      <c r="B847">
        <v>26</v>
      </c>
    </row>
    <row r="848" spans="1:2" x14ac:dyDescent="0.25">
      <c r="A848">
        <v>177</v>
      </c>
      <c r="B848">
        <v>26</v>
      </c>
    </row>
    <row r="849" spans="1:2" x14ac:dyDescent="0.25">
      <c r="A849">
        <v>177</v>
      </c>
      <c r="B849">
        <v>26</v>
      </c>
    </row>
    <row r="850" spans="1:2" x14ac:dyDescent="0.25">
      <c r="A850">
        <v>177</v>
      </c>
      <c r="B850">
        <v>26</v>
      </c>
    </row>
    <row r="851" spans="1:2" x14ac:dyDescent="0.25">
      <c r="A851">
        <v>177</v>
      </c>
      <c r="B851">
        <v>26</v>
      </c>
    </row>
    <row r="852" spans="1:2" x14ac:dyDescent="0.25">
      <c r="A852">
        <v>177</v>
      </c>
      <c r="B852">
        <v>26</v>
      </c>
    </row>
    <row r="853" spans="1:2" x14ac:dyDescent="0.25">
      <c r="A853">
        <v>177</v>
      </c>
      <c r="B853">
        <v>26</v>
      </c>
    </row>
    <row r="854" spans="1:2" x14ac:dyDescent="0.25">
      <c r="A854">
        <v>177</v>
      </c>
      <c r="B854">
        <v>26</v>
      </c>
    </row>
    <row r="855" spans="1:2" x14ac:dyDescent="0.25">
      <c r="A855">
        <v>177</v>
      </c>
      <c r="B855">
        <v>26</v>
      </c>
    </row>
    <row r="856" spans="1:2" x14ac:dyDescent="0.25">
      <c r="A856">
        <v>177</v>
      </c>
      <c r="B856">
        <v>26</v>
      </c>
    </row>
    <row r="857" spans="1:2" x14ac:dyDescent="0.25">
      <c r="A857">
        <v>177</v>
      </c>
      <c r="B857">
        <v>26</v>
      </c>
    </row>
    <row r="858" spans="1:2" x14ac:dyDescent="0.25">
      <c r="A858">
        <v>177</v>
      </c>
      <c r="B858">
        <v>26</v>
      </c>
    </row>
    <row r="859" spans="1:2" x14ac:dyDescent="0.25">
      <c r="A859">
        <v>177</v>
      </c>
      <c r="B859">
        <v>26</v>
      </c>
    </row>
    <row r="860" spans="1:2" x14ac:dyDescent="0.25">
      <c r="A860">
        <v>177</v>
      </c>
      <c r="B860">
        <v>26</v>
      </c>
    </row>
    <row r="861" spans="1:2" x14ac:dyDescent="0.25">
      <c r="A861">
        <v>177</v>
      </c>
      <c r="B861">
        <v>26</v>
      </c>
    </row>
    <row r="862" spans="1:2" x14ac:dyDescent="0.25">
      <c r="A862">
        <v>177</v>
      </c>
      <c r="B862">
        <v>26</v>
      </c>
    </row>
    <row r="863" spans="1:2" x14ac:dyDescent="0.25">
      <c r="A863">
        <v>177</v>
      </c>
      <c r="B863">
        <v>26</v>
      </c>
    </row>
    <row r="864" spans="1:2" x14ac:dyDescent="0.25">
      <c r="A864">
        <v>176</v>
      </c>
      <c r="B864">
        <v>31</v>
      </c>
    </row>
    <row r="865" spans="1:2" x14ac:dyDescent="0.25">
      <c r="A865">
        <v>176</v>
      </c>
      <c r="B865">
        <v>31</v>
      </c>
    </row>
    <row r="866" spans="1:2" x14ac:dyDescent="0.25">
      <c r="A866">
        <v>176</v>
      </c>
      <c r="B866">
        <v>31</v>
      </c>
    </row>
    <row r="867" spans="1:2" x14ac:dyDescent="0.25">
      <c r="A867">
        <v>176</v>
      </c>
      <c r="B867">
        <v>31</v>
      </c>
    </row>
    <row r="868" spans="1:2" x14ac:dyDescent="0.25">
      <c r="A868">
        <v>182</v>
      </c>
      <c r="B868">
        <v>29</v>
      </c>
    </row>
    <row r="869" spans="1:2" x14ac:dyDescent="0.25">
      <c r="A869">
        <v>177</v>
      </c>
      <c r="B869">
        <v>26</v>
      </c>
    </row>
    <row r="870" spans="1:2" x14ac:dyDescent="0.25">
      <c r="A870">
        <v>177</v>
      </c>
      <c r="B870">
        <v>26</v>
      </c>
    </row>
    <row r="871" spans="1:2" x14ac:dyDescent="0.25">
      <c r="A871">
        <v>177</v>
      </c>
      <c r="B871">
        <v>26</v>
      </c>
    </row>
    <row r="872" spans="1:2" x14ac:dyDescent="0.25">
      <c r="A872">
        <v>177</v>
      </c>
      <c r="B872">
        <v>26</v>
      </c>
    </row>
    <row r="873" spans="1:2" x14ac:dyDescent="0.25">
      <c r="A873">
        <v>177</v>
      </c>
      <c r="B873">
        <v>26</v>
      </c>
    </row>
    <row r="874" spans="1:2" x14ac:dyDescent="0.25">
      <c r="A874">
        <v>177</v>
      </c>
      <c r="B874">
        <v>26</v>
      </c>
    </row>
    <row r="875" spans="1:2" x14ac:dyDescent="0.25">
      <c r="A875">
        <v>177</v>
      </c>
      <c r="B875">
        <v>26</v>
      </c>
    </row>
    <row r="876" spans="1:2" x14ac:dyDescent="0.25">
      <c r="A876">
        <v>177</v>
      </c>
      <c r="B876">
        <v>26</v>
      </c>
    </row>
    <row r="877" spans="1:2" x14ac:dyDescent="0.25">
      <c r="A877">
        <v>177</v>
      </c>
      <c r="B877">
        <v>26</v>
      </c>
    </row>
    <row r="878" spans="1:2" x14ac:dyDescent="0.25">
      <c r="A878">
        <v>177</v>
      </c>
      <c r="B878">
        <v>26</v>
      </c>
    </row>
    <row r="879" spans="1:2" x14ac:dyDescent="0.25">
      <c r="A879">
        <v>177</v>
      </c>
      <c r="B879">
        <v>26</v>
      </c>
    </row>
    <row r="880" spans="1:2" x14ac:dyDescent="0.25">
      <c r="A880">
        <v>177</v>
      </c>
      <c r="B880">
        <v>26</v>
      </c>
    </row>
    <row r="881" spans="1:2" x14ac:dyDescent="0.25">
      <c r="A881">
        <v>177</v>
      </c>
      <c r="B881">
        <v>26</v>
      </c>
    </row>
    <row r="882" spans="1:2" x14ac:dyDescent="0.25">
      <c r="A882">
        <v>177</v>
      </c>
      <c r="B882">
        <v>26</v>
      </c>
    </row>
    <row r="883" spans="1:2" x14ac:dyDescent="0.25">
      <c r="A883">
        <v>177</v>
      </c>
      <c r="B883">
        <v>26</v>
      </c>
    </row>
    <row r="884" spans="1:2" x14ac:dyDescent="0.25">
      <c r="A884">
        <v>177</v>
      </c>
      <c r="B884">
        <v>26</v>
      </c>
    </row>
    <row r="885" spans="1:2" x14ac:dyDescent="0.25">
      <c r="A885">
        <v>177</v>
      </c>
      <c r="B885">
        <v>26</v>
      </c>
    </row>
    <row r="886" spans="1:2" x14ac:dyDescent="0.25">
      <c r="A886">
        <v>177</v>
      </c>
      <c r="B886">
        <v>26</v>
      </c>
    </row>
    <row r="887" spans="1:2" x14ac:dyDescent="0.25">
      <c r="A887">
        <v>177</v>
      </c>
      <c r="B887">
        <v>26</v>
      </c>
    </row>
    <row r="888" spans="1:2" x14ac:dyDescent="0.25">
      <c r="A888">
        <v>177</v>
      </c>
      <c r="B888">
        <v>26</v>
      </c>
    </row>
    <row r="889" spans="1:2" x14ac:dyDescent="0.25">
      <c r="A889">
        <v>177</v>
      </c>
      <c r="B889">
        <v>26</v>
      </c>
    </row>
    <row r="890" spans="1:2" x14ac:dyDescent="0.25">
      <c r="A890">
        <v>177</v>
      </c>
      <c r="B890">
        <v>26</v>
      </c>
    </row>
    <row r="891" spans="1:2" x14ac:dyDescent="0.25">
      <c r="A891">
        <v>177</v>
      </c>
      <c r="B891">
        <v>26</v>
      </c>
    </row>
    <row r="892" spans="1:2" x14ac:dyDescent="0.25">
      <c r="A892">
        <v>177</v>
      </c>
      <c r="B892">
        <v>26</v>
      </c>
    </row>
    <row r="893" spans="1:2" x14ac:dyDescent="0.25">
      <c r="A893">
        <v>177</v>
      </c>
      <c r="B893">
        <v>26</v>
      </c>
    </row>
    <row r="894" spans="1:2" x14ac:dyDescent="0.25">
      <c r="A894">
        <v>177</v>
      </c>
      <c r="B894">
        <v>26</v>
      </c>
    </row>
    <row r="895" spans="1:2" x14ac:dyDescent="0.25">
      <c r="A895">
        <v>177</v>
      </c>
      <c r="B895">
        <v>26</v>
      </c>
    </row>
    <row r="896" spans="1:2" x14ac:dyDescent="0.25">
      <c r="A896">
        <v>177</v>
      </c>
      <c r="B896">
        <v>26</v>
      </c>
    </row>
    <row r="897" spans="1:2" x14ac:dyDescent="0.25">
      <c r="A897">
        <v>177</v>
      </c>
      <c r="B897">
        <v>26</v>
      </c>
    </row>
    <row r="898" spans="1:2" x14ac:dyDescent="0.25">
      <c r="A898">
        <v>177</v>
      </c>
      <c r="B898">
        <v>26</v>
      </c>
    </row>
    <row r="899" spans="1:2" x14ac:dyDescent="0.25">
      <c r="A899">
        <v>177</v>
      </c>
      <c r="B899">
        <v>26</v>
      </c>
    </row>
    <row r="900" spans="1:2" x14ac:dyDescent="0.25">
      <c r="A900">
        <v>177</v>
      </c>
      <c r="B900">
        <v>26</v>
      </c>
    </row>
    <row r="901" spans="1:2" x14ac:dyDescent="0.25">
      <c r="A901">
        <v>177</v>
      </c>
      <c r="B901">
        <v>26</v>
      </c>
    </row>
    <row r="902" spans="1:2" x14ac:dyDescent="0.25">
      <c r="A902">
        <v>177</v>
      </c>
      <c r="B902">
        <v>26</v>
      </c>
    </row>
    <row r="903" spans="1:2" x14ac:dyDescent="0.25">
      <c r="A903">
        <v>177</v>
      </c>
      <c r="B903">
        <v>26</v>
      </c>
    </row>
    <row r="904" spans="1:2" x14ac:dyDescent="0.25">
      <c r="A904">
        <v>177</v>
      </c>
      <c r="B904">
        <v>26</v>
      </c>
    </row>
    <row r="905" spans="1:2" x14ac:dyDescent="0.25">
      <c r="A905">
        <v>177</v>
      </c>
      <c r="B905">
        <v>26</v>
      </c>
    </row>
    <row r="906" spans="1:2" x14ac:dyDescent="0.25">
      <c r="A906">
        <v>177</v>
      </c>
      <c r="B906">
        <v>26</v>
      </c>
    </row>
    <row r="907" spans="1:2" x14ac:dyDescent="0.25">
      <c r="A907">
        <v>177</v>
      </c>
      <c r="B907">
        <v>26</v>
      </c>
    </row>
    <row r="908" spans="1:2" x14ac:dyDescent="0.25">
      <c r="A908">
        <v>177</v>
      </c>
      <c r="B908">
        <v>26</v>
      </c>
    </row>
    <row r="909" spans="1:2" x14ac:dyDescent="0.25">
      <c r="A909">
        <v>177</v>
      </c>
      <c r="B909">
        <v>26</v>
      </c>
    </row>
    <row r="910" spans="1:2" x14ac:dyDescent="0.25">
      <c r="A910">
        <v>177</v>
      </c>
      <c r="B910">
        <v>26</v>
      </c>
    </row>
    <row r="911" spans="1:2" x14ac:dyDescent="0.25">
      <c r="A911">
        <v>177</v>
      </c>
      <c r="B911">
        <v>26</v>
      </c>
    </row>
    <row r="912" spans="1:2" x14ac:dyDescent="0.25">
      <c r="A912">
        <v>177</v>
      </c>
      <c r="B912">
        <v>26</v>
      </c>
    </row>
    <row r="913" spans="1:2" x14ac:dyDescent="0.25">
      <c r="A913">
        <v>177</v>
      </c>
      <c r="B913">
        <v>26</v>
      </c>
    </row>
    <row r="914" spans="1:2" x14ac:dyDescent="0.25">
      <c r="A914">
        <v>177</v>
      </c>
      <c r="B914">
        <v>26</v>
      </c>
    </row>
    <row r="915" spans="1:2" x14ac:dyDescent="0.25">
      <c r="A915">
        <v>177</v>
      </c>
      <c r="B915">
        <v>26</v>
      </c>
    </row>
    <row r="916" spans="1:2" x14ac:dyDescent="0.25">
      <c r="A916">
        <v>177</v>
      </c>
      <c r="B916">
        <v>26</v>
      </c>
    </row>
    <row r="917" spans="1:2" x14ac:dyDescent="0.25">
      <c r="A917">
        <v>177</v>
      </c>
      <c r="B917">
        <v>26</v>
      </c>
    </row>
    <row r="918" spans="1:2" x14ac:dyDescent="0.25">
      <c r="A918">
        <v>177</v>
      </c>
      <c r="B918">
        <v>26</v>
      </c>
    </row>
    <row r="919" spans="1:2" x14ac:dyDescent="0.25">
      <c r="A919">
        <v>177</v>
      </c>
      <c r="B919">
        <v>26</v>
      </c>
    </row>
    <row r="920" spans="1:2" x14ac:dyDescent="0.25">
      <c r="A920">
        <v>177</v>
      </c>
      <c r="B920">
        <v>26</v>
      </c>
    </row>
    <row r="921" spans="1:2" x14ac:dyDescent="0.25">
      <c r="A921">
        <v>177</v>
      </c>
      <c r="B921">
        <v>26</v>
      </c>
    </row>
    <row r="922" spans="1:2" x14ac:dyDescent="0.25">
      <c r="A922">
        <v>177</v>
      </c>
      <c r="B922">
        <v>26</v>
      </c>
    </row>
    <row r="923" spans="1:2" x14ac:dyDescent="0.25">
      <c r="A923">
        <v>177</v>
      </c>
      <c r="B923">
        <v>26</v>
      </c>
    </row>
    <row r="924" spans="1:2" x14ac:dyDescent="0.25">
      <c r="A924">
        <v>177</v>
      </c>
      <c r="B924">
        <v>26</v>
      </c>
    </row>
    <row r="925" spans="1:2" x14ac:dyDescent="0.25">
      <c r="A925">
        <v>194</v>
      </c>
      <c r="B925">
        <v>31</v>
      </c>
    </row>
    <row r="926" spans="1:2" x14ac:dyDescent="0.25">
      <c r="A926">
        <v>194</v>
      </c>
      <c r="B926">
        <v>31</v>
      </c>
    </row>
    <row r="927" spans="1:2" x14ac:dyDescent="0.25">
      <c r="A927">
        <v>194</v>
      </c>
      <c r="B927">
        <v>31</v>
      </c>
    </row>
    <row r="928" spans="1:2" x14ac:dyDescent="0.25">
      <c r="A928">
        <v>194</v>
      </c>
      <c r="B928">
        <v>31</v>
      </c>
    </row>
    <row r="929" spans="1:2" x14ac:dyDescent="0.25">
      <c r="A929">
        <v>194</v>
      </c>
      <c r="B929">
        <v>31</v>
      </c>
    </row>
    <row r="930" spans="1:2" x14ac:dyDescent="0.25">
      <c r="A930">
        <v>194</v>
      </c>
      <c r="B930">
        <v>31</v>
      </c>
    </row>
    <row r="931" spans="1:2" x14ac:dyDescent="0.25">
      <c r="A931">
        <v>194</v>
      </c>
      <c r="B931">
        <v>31</v>
      </c>
    </row>
    <row r="932" spans="1:2" x14ac:dyDescent="0.25">
      <c r="A932">
        <v>194</v>
      </c>
      <c r="B932">
        <v>31</v>
      </c>
    </row>
    <row r="933" spans="1:2" x14ac:dyDescent="0.25">
      <c r="A933">
        <v>194</v>
      </c>
      <c r="B933">
        <v>31</v>
      </c>
    </row>
    <row r="934" spans="1:2" x14ac:dyDescent="0.25">
      <c r="A934">
        <v>194</v>
      </c>
      <c r="B934">
        <v>31</v>
      </c>
    </row>
    <row r="935" spans="1:2" x14ac:dyDescent="0.25">
      <c r="A935">
        <v>194</v>
      </c>
      <c r="B935">
        <v>31</v>
      </c>
    </row>
    <row r="936" spans="1:2" x14ac:dyDescent="0.25">
      <c r="A936">
        <v>194</v>
      </c>
      <c r="B936">
        <v>31</v>
      </c>
    </row>
    <row r="937" spans="1:2" x14ac:dyDescent="0.25">
      <c r="A937">
        <v>194</v>
      </c>
      <c r="B937">
        <v>31</v>
      </c>
    </row>
    <row r="938" spans="1:2" x14ac:dyDescent="0.25">
      <c r="A938">
        <v>186</v>
      </c>
      <c r="B938">
        <v>34</v>
      </c>
    </row>
    <row r="939" spans="1:2" x14ac:dyDescent="0.25">
      <c r="A939">
        <v>186</v>
      </c>
      <c r="B939">
        <v>34</v>
      </c>
    </row>
    <row r="940" spans="1:2" x14ac:dyDescent="0.25">
      <c r="A940">
        <v>186</v>
      </c>
      <c r="B940">
        <v>34</v>
      </c>
    </row>
    <row r="941" spans="1:2" x14ac:dyDescent="0.25">
      <c r="A941">
        <v>186</v>
      </c>
      <c r="B941">
        <v>34</v>
      </c>
    </row>
    <row r="942" spans="1:2" x14ac:dyDescent="0.25">
      <c r="A942">
        <v>186</v>
      </c>
      <c r="B942">
        <v>34</v>
      </c>
    </row>
    <row r="943" spans="1:2" x14ac:dyDescent="0.25">
      <c r="A943">
        <v>186</v>
      </c>
      <c r="B943">
        <v>34</v>
      </c>
    </row>
    <row r="944" spans="1:2" x14ac:dyDescent="0.25">
      <c r="A944">
        <v>177</v>
      </c>
      <c r="B944">
        <v>26</v>
      </c>
    </row>
    <row r="945" spans="1:2" x14ac:dyDescent="0.25">
      <c r="A945">
        <v>177</v>
      </c>
      <c r="B945">
        <v>26</v>
      </c>
    </row>
    <row r="946" spans="1:2" x14ac:dyDescent="0.25">
      <c r="A946">
        <v>177</v>
      </c>
      <c r="B946">
        <v>26</v>
      </c>
    </row>
    <row r="947" spans="1:2" x14ac:dyDescent="0.25">
      <c r="A947">
        <v>177</v>
      </c>
      <c r="B947">
        <v>26</v>
      </c>
    </row>
    <row r="948" spans="1:2" x14ac:dyDescent="0.25">
      <c r="A948">
        <v>177</v>
      </c>
      <c r="B948">
        <v>26</v>
      </c>
    </row>
    <row r="949" spans="1:2" x14ac:dyDescent="0.25">
      <c r="A949">
        <v>177</v>
      </c>
      <c r="B949">
        <v>26</v>
      </c>
    </row>
    <row r="950" spans="1:2" x14ac:dyDescent="0.25">
      <c r="A950">
        <v>177</v>
      </c>
      <c r="B950">
        <v>26</v>
      </c>
    </row>
    <row r="951" spans="1:2" x14ac:dyDescent="0.25">
      <c r="A951">
        <v>177</v>
      </c>
      <c r="B951">
        <v>26</v>
      </c>
    </row>
    <row r="952" spans="1:2" x14ac:dyDescent="0.25">
      <c r="A952">
        <v>177</v>
      </c>
      <c r="B952">
        <v>26</v>
      </c>
    </row>
    <row r="953" spans="1:2" x14ac:dyDescent="0.25">
      <c r="A953">
        <v>177</v>
      </c>
      <c r="B953">
        <v>26</v>
      </c>
    </row>
    <row r="954" spans="1:2" x14ac:dyDescent="0.25">
      <c r="A954">
        <v>177</v>
      </c>
      <c r="B954">
        <v>26</v>
      </c>
    </row>
    <row r="955" spans="1:2" x14ac:dyDescent="0.25">
      <c r="A955">
        <v>177</v>
      </c>
      <c r="B955">
        <v>26</v>
      </c>
    </row>
    <row r="956" spans="1:2" x14ac:dyDescent="0.25">
      <c r="A956">
        <v>177</v>
      </c>
      <c r="B956">
        <v>26</v>
      </c>
    </row>
    <row r="957" spans="1:2" x14ac:dyDescent="0.25">
      <c r="A957">
        <v>177</v>
      </c>
      <c r="B957">
        <v>26</v>
      </c>
    </row>
    <row r="958" spans="1:2" x14ac:dyDescent="0.25">
      <c r="A958">
        <v>188</v>
      </c>
      <c r="B958">
        <v>33</v>
      </c>
    </row>
    <row r="959" spans="1:2" x14ac:dyDescent="0.25">
      <c r="A959">
        <v>188</v>
      </c>
      <c r="B959">
        <v>33</v>
      </c>
    </row>
    <row r="960" spans="1:2" x14ac:dyDescent="0.25">
      <c r="A960">
        <v>194</v>
      </c>
      <c r="B960">
        <v>31</v>
      </c>
    </row>
    <row r="961" spans="1:2" x14ac:dyDescent="0.25">
      <c r="A961">
        <v>194</v>
      </c>
      <c r="B961">
        <v>31</v>
      </c>
    </row>
    <row r="962" spans="1:2" x14ac:dyDescent="0.25">
      <c r="A962">
        <v>194</v>
      </c>
      <c r="B962">
        <v>31</v>
      </c>
    </row>
    <row r="963" spans="1:2" x14ac:dyDescent="0.25">
      <c r="A963">
        <v>194</v>
      </c>
      <c r="B963">
        <v>31</v>
      </c>
    </row>
    <row r="964" spans="1:2" x14ac:dyDescent="0.25">
      <c r="A964">
        <v>194</v>
      </c>
      <c r="B964">
        <v>31</v>
      </c>
    </row>
    <row r="965" spans="1:2" x14ac:dyDescent="0.25">
      <c r="A965">
        <v>194</v>
      </c>
      <c r="B965">
        <v>31</v>
      </c>
    </row>
    <row r="966" spans="1:2" x14ac:dyDescent="0.25">
      <c r="A966">
        <v>194</v>
      </c>
      <c r="B966">
        <v>31</v>
      </c>
    </row>
    <row r="967" spans="1:2" x14ac:dyDescent="0.25">
      <c r="A967">
        <v>194</v>
      </c>
      <c r="B967">
        <v>31</v>
      </c>
    </row>
    <row r="968" spans="1:2" x14ac:dyDescent="0.25">
      <c r="A968">
        <v>194</v>
      </c>
      <c r="B968">
        <v>31</v>
      </c>
    </row>
    <row r="969" spans="1:2" x14ac:dyDescent="0.25">
      <c r="A969">
        <v>194</v>
      </c>
      <c r="B969">
        <v>31</v>
      </c>
    </row>
    <row r="970" spans="1:2" x14ac:dyDescent="0.25">
      <c r="A970">
        <v>194</v>
      </c>
      <c r="B970">
        <v>31</v>
      </c>
    </row>
    <row r="971" spans="1:2" x14ac:dyDescent="0.25">
      <c r="A971">
        <v>194</v>
      </c>
      <c r="B971">
        <v>31</v>
      </c>
    </row>
    <row r="972" spans="1:2" x14ac:dyDescent="0.25">
      <c r="A972">
        <v>194</v>
      </c>
      <c r="B972">
        <v>31</v>
      </c>
    </row>
    <row r="973" spans="1:2" x14ac:dyDescent="0.25">
      <c r="A973">
        <v>194</v>
      </c>
      <c r="B973">
        <v>31</v>
      </c>
    </row>
    <row r="974" spans="1:2" x14ac:dyDescent="0.25">
      <c r="A974">
        <v>194</v>
      </c>
      <c r="B974">
        <v>31</v>
      </c>
    </row>
    <row r="975" spans="1:2" x14ac:dyDescent="0.25">
      <c r="A975">
        <v>194</v>
      </c>
      <c r="B975">
        <v>31</v>
      </c>
    </row>
    <row r="976" spans="1:2" x14ac:dyDescent="0.25">
      <c r="A976">
        <v>194</v>
      </c>
      <c r="B976">
        <v>31</v>
      </c>
    </row>
    <row r="977" spans="1:2" x14ac:dyDescent="0.25">
      <c r="A977">
        <v>194</v>
      </c>
      <c r="B977">
        <v>31</v>
      </c>
    </row>
    <row r="978" spans="1:2" x14ac:dyDescent="0.25">
      <c r="A978">
        <v>194</v>
      </c>
      <c r="B978">
        <v>31</v>
      </c>
    </row>
    <row r="979" spans="1:2" x14ac:dyDescent="0.25">
      <c r="A979">
        <v>194</v>
      </c>
      <c r="B979">
        <v>31</v>
      </c>
    </row>
    <row r="980" spans="1:2" x14ac:dyDescent="0.25">
      <c r="A980">
        <v>194</v>
      </c>
      <c r="B980">
        <v>31</v>
      </c>
    </row>
    <row r="981" spans="1:2" x14ac:dyDescent="0.25">
      <c r="A981">
        <v>194</v>
      </c>
      <c r="B981">
        <v>31</v>
      </c>
    </row>
    <row r="982" spans="1:2" x14ac:dyDescent="0.25">
      <c r="A982">
        <v>194</v>
      </c>
      <c r="B982">
        <v>31</v>
      </c>
    </row>
    <row r="983" spans="1:2" x14ac:dyDescent="0.25">
      <c r="A983">
        <v>194</v>
      </c>
      <c r="B983">
        <v>31</v>
      </c>
    </row>
    <row r="984" spans="1:2" x14ac:dyDescent="0.25">
      <c r="A984">
        <v>194</v>
      </c>
      <c r="B984">
        <v>31</v>
      </c>
    </row>
    <row r="985" spans="1:2" x14ac:dyDescent="0.25">
      <c r="A985">
        <v>194</v>
      </c>
      <c r="B985">
        <v>31</v>
      </c>
    </row>
    <row r="986" spans="1:2" x14ac:dyDescent="0.25">
      <c r="A986">
        <v>194</v>
      </c>
      <c r="B986">
        <v>31</v>
      </c>
    </row>
    <row r="987" spans="1:2" x14ac:dyDescent="0.25">
      <c r="A987">
        <v>194</v>
      </c>
      <c r="B987">
        <v>31</v>
      </c>
    </row>
    <row r="988" spans="1:2" x14ac:dyDescent="0.25">
      <c r="A988">
        <v>194</v>
      </c>
      <c r="B988">
        <v>31</v>
      </c>
    </row>
    <row r="989" spans="1:2" x14ac:dyDescent="0.25">
      <c r="A989">
        <v>194</v>
      </c>
      <c r="B989">
        <v>31</v>
      </c>
    </row>
    <row r="990" spans="1:2" x14ac:dyDescent="0.25">
      <c r="A990">
        <v>194</v>
      </c>
      <c r="B990">
        <v>31</v>
      </c>
    </row>
    <row r="991" spans="1:2" x14ac:dyDescent="0.25">
      <c r="A991">
        <v>194</v>
      </c>
      <c r="B991">
        <v>31</v>
      </c>
    </row>
    <row r="992" spans="1:2" x14ac:dyDescent="0.25">
      <c r="A992">
        <v>194</v>
      </c>
      <c r="B992">
        <v>31</v>
      </c>
    </row>
    <row r="993" spans="1:2" x14ac:dyDescent="0.25">
      <c r="A993">
        <v>194</v>
      </c>
      <c r="B993">
        <v>31</v>
      </c>
    </row>
    <row r="994" spans="1:2" x14ac:dyDescent="0.25">
      <c r="A994">
        <v>194</v>
      </c>
      <c r="B994">
        <v>31</v>
      </c>
    </row>
    <row r="995" spans="1:2" x14ac:dyDescent="0.25">
      <c r="A995">
        <v>194</v>
      </c>
      <c r="B995">
        <v>31</v>
      </c>
    </row>
    <row r="996" spans="1:2" x14ac:dyDescent="0.25">
      <c r="A996">
        <v>194</v>
      </c>
      <c r="B996">
        <v>31</v>
      </c>
    </row>
    <row r="997" spans="1:2" x14ac:dyDescent="0.25">
      <c r="A997">
        <v>194</v>
      </c>
      <c r="B997">
        <v>31</v>
      </c>
    </row>
    <row r="998" spans="1:2" x14ac:dyDescent="0.25">
      <c r="A998">
        <v>194</v>
      </c>
      <c r="B998">
        <v>31</v>
      </c>
    </row>
    <row r="999" spans="1:2" x14ac:dyDescent="0.25">
      <c r="A999">
        <v>177</v>
      </c>
      <c r="B999">
        <v>26</v>
      </c>
    </row>
    <row r="1000" spans="1:2" x14ac:dyDescent="0.25">
      <c r="A1000">
        <v>177</v>
      </c>
      <c r="B1000">
        <v>26</v>
      </c>
    </row>
    <row r="1001" spans="1:2" x14ac:dyDescent="0.25">
      <c r="A1001">
        <v>177</v>
      </c>
      <c r="B1001">
        <v>26</v>
      </c>
    </row>
    <row r="1002" spans="1:2" x14ac:dyDescent="0.25">
      <c r="A1002">
        <v>177</v>
      </c>
      <c r="B1002">
        <v>26</v>
      </c>
    </row>
    <row r="1003" spans="1:2" x14ac:dyDescent="0.25">
      <c r="A1003">
        <v>177</v>
      </c>
      <c r="B1003">
        <v>26</v>
      </c>
    </row>
    <row r="1004" spans="1:2" x14ac:dyDescent="0.25">
      <c r="A1004">
        <v>177</v>
      </c>
      <c r="B1004">
        <v>26</v>
      </c>
    </row>
    <row r="1005" spans="1:2" x14ac:dyDescent="0.25">
      <c r="A1005">
        <v>177</v>
      </c>
      <c r="B1005">
        <v>26</v>
      </c>
    </row>
    <row r="1006" spans="1:2" x14ac:dyDescent="0.25">
      <c r="A1006">
        <v>177</v>
      </c>
      <c r="B1006">
        <v>26</v>
      </c>
    </row>
    <row r="1007" spans="1:2" x14ac:dyDescent="0.25">
      <c r="A1007">
        <v>177</v>
      </c>
      <c r="B1007">
        <v>26</v>
      </c>
    </row>
    <row r="1008" spans="1:2" x14ac:dyDescent="0.25">
      <c r="A1008">
        <v>177</v>
      </c>
      <c r="B1008">
        <v>26</v>
      </c>
    </row>
    <row r="1009" spans="1:2" x14ac:dyDescent="0.25">
      <c r="A1009">
        <v>177</v>
      </c>
      <c r="B1009">
        <v>26</v>
      </c>
    </row>
    <row r="1010" spans="1:2" x14ac:dyDescent="0.25">
      <c r="A1010">
        <v>177</v>
      </c>
      <c r="B1010">
        <v>26</v>
      </c>
    </row>
    <row r="1011" spans="1:2" x14ac:dyDescent="0.25">
      <c r="A1011">
        <v>177</v>
      </c>
      <c r="B1011">
        <v>26</v>
      </c>
    </row>
    <row r="1012" spans="1:2" x14ac:dyDescent="0.25">
      <c r="A1012">
        <v>177</v>
      </c>
      <c r="B1012">
        <v>26</v>
      </c>
    </row>
    <row r="1013" spans="1:2" x14ac:dyDescent="0.25">
      <c r="A1013">
        <v>186</v>
      </c>
      <c r="B1013">
        <v>34</v>
      </c>
    </row>
    <row r="1014" spans="1:2" x14ac:dyDescent="0.25">
      <c r="A1014">
        <v>186</v>
      </c>
      <c r="B1014">
        <v>34</v>
      </c>
    </row>
    <row r="1015" spans="1:2" x14ac:dyDescent="0.25">
      <c r="A1015">
        <v>186</v>
      </c>
      <c r="B1015">
        <v>34</v>
      </c>
    </row>
    <row r="1016" spans="1:2" x14ac:dyDescent="0.25">
      <c r="A1016">
        <v>186</v>
      </c>
      <c r="B1016">
        <v>34</v>
      </c>
    </row>
    <row r="1017" spans="1:2" x14ac:dyDescent="0.25">
      <c r="A1017">
        <v>186</v>
      </c>
      <c r="B1017">
        <v>34</v>
      </c>
    </row>
    <row r="1018" spans="1:2" x14ac:dyDescent="0.25">
      <c r="A1018">
        <v>186</v>
      </c>
      <c r="B1018">
        <v>34</v>
      </c>
    </row>
    <row r="1019" spans="1:2" x14ac:dyDescent="0.25">
      <c r="A1019">
        <v>177</v>
      </c>
      <c r="B1019">
        <v>26</v>
      </c>
    </row>
    <row r="1020" spans="1:2" x14ac:dyDescent="0.25">
      <c r="A1020">
        <v>177</v>
      </c>
      <c r="B1020">
        <v>26</v>
      </c>
    </row>
    <row r="1021" spans="1:2" x14ac:dyDescent="0.25">
      <c r="A1021">
        <v>177</v>
      </c>
      <c r="B1021">
        <v>26</v>
      </c>
    </row>
    <row r="1022" spans="1:2" x14ac:dyDescent="0.25">
      <c r="A1022">
        <v>177</v>
      </c>
      <c r="B1022">
        <v>26</v>
      </c>
    </row>
    <row r="1023" spans="1:2" x14ac:dyDescent="0.25">
      <c r="A1023">
        <v>177</v>
      </c>
      <c r="B1023">
        <v>26</v>
      </c>
    </row>
    <row r="1024" spans="1:2" x14ac:dyDescent="0.25">
      <c r="A1024">
        <v>177</v>
      </c>
      <c r="B1024">
        <v>26</v>
      </c>
    </row>
    <row r="1025" spans="1:2" x14ac:dyDescent="0.25">
      <c r="A1025">
        <v>177</v>
      </c>
      <c r="B1025">
        <v>26</v>
      </c>
    </row>
    <row r="1026" spans="1:2" x14ac:dyDescent="0.25">
      <c r="A1026">
        <v>177</v>
      </c>
      <c r="B1026">
        <v>26</v>
      </c>
    </row>
    <row r="1027" spans="1:2" x14ac:dyDescent="0.25">
      <c r="A1027">
        <v>177</v>
      </c>
      <c r="B1027">
        <v>26</v>
      </c>
    </row>
    <row r="1028" spans="1:2" x14ac:dyDescent="0.25">
      <c r="A1028">
        <v>177</v>
      </c>
      <c r="B1028">
        <v>26</v>
      </c>
    </row>
    <row r="1029" spans="1:2" x14ac:dyDescent="0.25">
      <c r="A1029">
        <v>177</v>
      </c>
      <c r="B1029">
        <v>26</v>
      </c>
    </row>
    <row r="1030" spans="1:2" x14ac:dyDescent="0.25">
      <c r="A1030">
        <v>177</v>
      </c>
      <c r="B1030">
        <v>26</v>
      </c>
    </row>
    <row r="1031" spans="1:2" x14ac:dyDescent="0.25">
      <c r="A1031">
        <v>177</v>
      </c>
      <c r="B1031">
        <v>26</v>
      </c>
    </row>
    <row r="1032" spans="1:2" x14ac:dyDescent="0.25">
      <c r="A1032">
        <v>177</v>
      </c>
      <c r="B1032">
        <v>26</v>
      </c>
    </row>
    <row r="1033" spans="1:2" x14ac:dyDescent="0.25">
      <c r="A1033">
        <v>177</v>
      </c>
      <c r="B1033">
        <v>26</v>
      </c>
    </row>
    <row r="1034" spans="1:2" x14ac:dyDescent="0.25">
      <c r="A1034">
        <v>177</v>
      </c>
      <c r="B1034">
        <v>26</v>
      </c>
    </row>
    <row r="1035" spans="1:2" x14ac:dyDescent="0.25">
      <c r="A1035">
        <v>177</v>
      </c>
      <c r="B1035">
        <v>26</v>
      </c>
    </row>
    <row r="1036" spans="1:2" x14ac:dyDescent="0.25">
      <c r="A1036">
        <v>177</v>
      </c>
      <c r="B1036">
        <v>26</v>
      </c>
    </row>
    <row r="1037" spans="1:2" x14ac:dyDescent="0.25">
      <c r="A1037">
        <v>177</v>
      </c>
      <c r="B1037">
        <v>26</v>
      </c>
    </row>
    <row r="1038" spans="1:2" x14ac:dyDescent="0.25">
      <c r="A1038">
        <v>177</v>
      </c>
      <c r="B1038">
        <v>26</v>
      </c>
    </row>
    <row r="1039" spans="1:2" x14ac:dyDescent="0.25">
      <c r="A1039">
        <v>177</v>
      </c>
      <c r="B1039">
        <v>26</v>
      </c>
    </row>
    <row r="1040" spans="1:2" x14ac:dyDescent="0.25">
      <c r="A1040">
        <v>177</v>
      </c>
      <c r="B1040">
        <v>26</v>
      </c>
    </row>
    <row r="1041" spans="1:2" x14ac:dyDescent="0.25">
      <c r="A1041">
        <v>177</v>
      </c>
      <c r="B1041">
        <v>26</v>
      </c>
    </row>
    <row r="1042" spans="1:2" x14ac:dyDescent="0.25">
      <c r="A1042">
        <v>177</v>
      </c>
      <c r="B1042">
        <v>26</v>
      </c>
    </row>
    <row r="1043" spans="1:2" x14ac:dyDescent="0.25">
      <c r="A1043">
        <v>177</v>
      </c>
      <c r="B1043">
        <v>26</v>
      </c>
    </row>
    <row r="1044" spans="1:2" x14ac:dyDescent="0.25">
      <c r="A1044">
        <v>177</v>
      </c>
      <c r="B1044">
        <v>26</v>
      </c>
    </row>
    <row r="1045" spans="1:2" x14ac:dyDescent="0.25">
      <c r="A1045">
        <v>177</v>
      </c>
      <c r="B1045">
        <v>26</v>
      </c>
    </row>
    <row r="1046" spans="1:2" x14ac:dyDescent="0.25">
      <c r="A1046">
        <v>177</v>
      </c>
      <c r="B1046">
        <v>26</v>
      </c>
    </row>
    <row r="1047" spans="1:2" x14ac:dyDescent="0.25">
      <c r="A1047">
        <v>186</v>
      </c>
      <c r="B1047">
        <v>34</v>
      </c>
    </row>
    <row r="1048" spans="1:2" x14ac:dyDescent="0.25">
      <c r="A1048">
        <v>186</v>
      </c>
      <c r="B1048">
        <v>34</v>
      </c>
    </row>
    <row r="1049" spans="1:2" x14ac:dyDescent="0.25">
      <c r="A1049">
        <v>186</v>
      </c>
      <c r="B1049">
        <v>34</v>
      </c>
    </row>
    <row r="1050" spans="1:2" x14ac:dyDescent="0.25">
      <c r="A1050">
        <v>186</v>
      </c>
      <c r="B1050">
        <v>34</v>
      </c>
    </row>
    <row r="1051" spans="1:2" x14ac:dyDescent="0.25">
      <c r="A1051">
        <v>186</v>
      </c>
      <c r="B1051">
        <v>34</v>
      </c>
    </row>
    <row r="1052" spans="1:2" x14ac:dyDescent="0.25">
      <c r="A1052">
        <v>186</v>
      </c>
      <c r="B1052">
        <v>34</v>
      </c>
    </row>
    <row r="1053" spans="1:2" x14ac:dyDescent="0.25">
      <c r="A1053">
        <v>194</v>
      </c>
      <c r="B1053">
        <v>31</v>
      </c>
    </row>
    <row r="1054" spans="1:2" x14ac:dyDescent="0.25">
      <c r="A1054">
        <v>194</v>
      </c>
      <c r="B1054">
        <v>31</v>
      </c>
    </row>
    <row r="1055" spans="1:2" x14ac:dyDescent="0.25">
      <c r="A1055">
        <v>194</v>
      </c>
      <c r="B1055">
        <v>31</v>
      </c>
    </row>
    <row r="1056" spans="1:2" x14ac:dyDescent="0.25">
      <c r="A1056">
        <v>194</v>
      </c>
      <c r="B1056">
        <v>31</v>
      </c>
    </row>
    <row r="1057" spans="1:2" x14ac:dyDescent="0.25">
      <c r="A1057">
        <v>194</v>
      </c>
      <c r="B1057">
        <v>31</v>
      </c>
    </row>
    <row r="1058" spans="1:2" x14ac:dyDescent="0.25">
      <c r="A1058">
        <v>194</v>
      </c>
      <c r="B1058">
        <v>31</v>
      </c>
    </row>
    <row r="1059" spans="1:2" x14ac:dyDescent="0.25">
      <c r="A1059">
        <v>194</v>
      </c>
      <c r="B1059">
        <v>31</v>
      </c>
    </row>
    <row r="1060" spans="1:2" x14ac:dyDescent="0.25">
      <c r="A1060">
        <v>194</v>
      </c>
      <c r="B1060">
        <v>31</v>
      </c>
    </row>
    <row r="1061" spans="1:2" x14ac:dyDescent="0.25">
      <c r="A1061">
        <v>194</v>
      </c>
      <c r="B1061">
        <v>31</v>
      </c>
    </row>
    <row r="1062" spans="1:2" x14ac:dyDescent="0.25">
      <c r="A1062">
        <v>194</v>
      </c>
      <c r="B1062">
        <v>31</v>
      </c>
    </row>
    <row r="1063" spans="1:2" x14ac:dyDescent="0.25">
      <c r="A1063">
        <v>194</v>
      </c>
      <c r="B1063">
        <v>31</v>
      </c>
    </row>
    <row r="1064" spans="1:2" x14ac:dyDescent="0.25">
      <c r="A1064">
        <v>194</v>
      </c>
      <c r="B1064">
        <v>31</v>
      </c>
    </row>
    <row r="1065" spans="1:2" x14ac:dyDescent="0.25">
      <c r="A1065">
        <v>194</v>
      </c>
      <c r="B1065">
        <v>31</v>
      </c>
    </row>
    <row r="1066" spans="1:2" x14ac:dyDescent="0.25">
      <c r="A1066">
        <v>185</v>
      </c>
      <c r="B1066">
        <v>26</v>
      </c>
    </row>
    <row r="1067" spans="1:2" x14ac:dyDescent="0.25">
      <c r="A1067">
        <v>185</v>
      </c>
      <c r="B1067">
        <v>26</v>
      </c>
    </row>
    <row r="1068" spans="1:2" x14ac:dyDescent="0.25">
      <c r="A1068">
        <v>185</v>
      </c>
      <c r="B1068">
        <v>26</v>
      </c>
    </row>
    <row r="1069" spans="1:2" x14ac:dyDescent="0.25">
      <c r="A1069">
        <v>185</v>
      </c>
      <c r="B1069">
        <v>26</v>
      </c>
    </row>
    <row r="1070" spans="1:2" x14ac:dyDescent="0.25">
      <c r="A1070">
        <v>185</v>
      </c>
      <c r="B1070">
        <v>26</v>
      </c>
    </row>
    <row r="1071" spans="1:2" x14ac:dyDescent="0.25">
      <c r="A1071">
        <v>185</v>
      </c>
      <c r="B1071">
        <v>26</v>
      </c>
    </row>
    <row r="1072" spans="1:2" x14ac:dyDescent="0.25">
      <c r="A1072">
        <v>185</v>
      </c>
      <c r="B1072">
        <v>26</v>
      </c>
    </row>
    <row r="1073" spans="1:2" x14ac:dyDescent="0.25">
      <c r="A1073">
        <v>185</v>
      </c>
      <c r="B1073">
        <v>26</v>
      </c>
    </row>
    <row r="1074" spans="1:2" x14ac:dyDescent="0.25">
      <c r="A1074">
        <v>185</v>
      </c>
      <c r="B1074">
        <v>26</v>
      </c>
    </row>
    <row r="1075" spans="1:2" x14ac:dyDescent="0.25">
      <c r="A1075">
        <v>185</v>
      </c>
      <c r="B1075">
        <v>26</v>
      </c>
    </row>
    <row r="1076" spans="1:2" x14ac:dyDescent="0.25">
      <c r="A1076">
        <v>185</v>
      </c>
      <c r="B1076">
        <v>26</v>
      </c>
    </row>
    <row r="1077" spans="1:2" x14ac:dyDescent="0.25">
      <c r="A1077">
        <v>185</v>
      </c>
      <c r="B1077">
        <v>26</v>
      </c>
    </row>
    <row r="1078" spans="1:2" x14ac:dyDescent="0.25">
      <c r="A1078">
        <v>177</v>
      </c>
      <c r="B1078">
        <v>26</v>
      </c>
    </row>
    <row r="1079" spans="1:2" x14ac:dyDescent="0.25">
      <c r="A1079">
        <v>177</v>
      </c>
      <c r="B1079">
        <v>26</v>
      </c>
    </row>
    <row r="1080" spans="1:2" x14ac:dyDescent="0.25">
      <c r="A1080">
        <v>177</v>
      </c>
      <c r="B1080">
        <v>26</v>
      </c>
    </row>
    <row r="1081" spans="1:2" x14ac:dyDescent="0.25">
      <c r="A1081">
        <v>177</v>
      </c>
      <c r="B1081">
        <v>26</v>
      </c>
    </row>
    <row r="1082" spans="1:2" x14ac:dyDescent="0.25">
      <c r="A1082">
        <v>177</v>
      </c>
      <c r="B1082">
        <v>26</v>
      </c>
    </row>
    <row r="1083" spans="1:2" x14ac:dyDescent="0.25">
      <c r="A1083">
        <v>177</v>
      </c>
      <c r="B1083">
        <v>26</v>
      </c>
    </row>
    <row r="1084" spans="1:2" x14ac:dyDescent="0.25">
      <c r="A1084">
        <v>177</v>
      </c>
      <c r="B1084">
        <v>26</v>
      </c>
    </row>
    <row r="1085" spans="1:2" x14ac:dyDescent="0.25">
      <c r="A1085">
        <v>177</v>
      </c>
      <c r="B1085">
        <v>26</v>
      </c>
    </row>
    <row r="1086" spans="1:2" x14ac:dyDescent="0.25">
      <c r="A1086">
        <v>177</v>
      </c>
      <c r="B1086">
        <v>26</v>
      </c>
    </row>
    <row r="1087" spans="1:2" x14ac:dyDescent="0.25">
      <c r="A1087">
        <v>177</v>
      </c>
      <c r="B1087">
        <v>26</v>
      </c>
    </row>
    <row r="1088" spans="1:2" x14ac:dyDescent="0.25">
      <c r="A1088">
        <v>177</v>
      </c>
      <c r="B1088">
        <v>26</v>
      </c>
    </row>
    <row r="1089" spans="1:2" x14ac:dyDescent="0.25">
      <c r="A1089">
        <v>177</v>
      </c>
      <c r="B1089">
        <v>26</v>
      </c>
    </row>
    <row r="1090" spans="1:2" x14ac:dyDescent="0.25">
      <c r="A1090">
        <v>177</v>
      </c>
      <c r="B1090">
        <v>26</v>
      </c>
    </row>
    <row r="1091" spans="1:2" x14ac:dyDescent="0.25">
      <c r="A1091">
        <v>177</v>
      </c>
      <c r="B1091">
        <v>26</v>
      </c>
    </row>
    <row r="1092" spans="1:2" x14ac:dyDescent="0.25">
      <c r="A1092">
        <v>177</v>
      </c>
      <c r="B1092">
        <v>26</v>
      </c>
    </row>
    <row r="1093" spans="1:2" x14ac:dyDescent="0.25">
      <c r="A1093">
        <v>177</v>
      </c>
      <c r="B1093">
        <v>26</v>
      </c>
    </row>
    <row r="1094" spans="1:2" x14ac:dyDescent="0.25">
      <c r="A1094">
        <v>177</v>
      </c>
      <c r="B1094">
        <v>26</v>
      </c>
    </row>
    <row r="1095" spans="1:2" x14ac:dyDescent="0.25">
      <c r="A1095">
        <v>177</v>
      </c>
      <c r="B1095">
        <v>26</v>
      </c>
    </row>
    <row r="1096" spans="1:2" x14ac:dyDescent="0.25">
      <c r="A1096">
        <v>177</v>
      </c>
      <c r="B1096">
        <v>26</v>
      </c>
    </row>
    <row r="1097" spans="1:2" x14ac:dyDescent="0.25">
      <c r="A1097">
        <v>177</v>
      </c>
      <c r="B1097">
        <v>26</v>
      </c>
    </row>
    <row r="1098" spans="1:2" x14ac:dyDescent="0.25">
      <c r="A1098">
        <v>177</v>
      </c>
      <c r="B1098">
        <v>26</v>
      </c>
    </row>
    <row r="1099" spans="1:2" x14ac:dyDescent="0.25">
      <c r="A1099">
        <v>177</v>
      </c>
      <c r="B1099">
        <v>26</v>
      </c>
    </row>
    <row r="1100" spans="1:2" x14ac:dyDescent="0.25">
      <c r="A1100">
        <v>177</v>
      </c>
      <c r="B1100">
        <v>26</v>
      </c>
    </row>
    <row r="1101" spans="1:2" x14ac:dyDescent="0.25">
      <c r="A1101">
        <v>177</v>
      </c>
      <c r="B1101">
        <v>26</v>
      </c>
    </row>
    <row r="1102" spans="1:2" x14ac:dyDescent="0.25">
      <c r="A1102">
        <v>177</v>
      </c>
      <c r="B1102">
        <v>26</v>
      </c>
    </row>
    <row r="1103" spans="1:2" x14ac:dyDescent="0.25">
      <c r="A1103">
        <v>177</v>
      </c>
      <c r="B1103">
        <v>26</v>
      </c>
    </row>
    <row r="1104" spans="1:2" x14ac:dyDescent="0.25">
      <c r="A1104">
        <v>177</v>
      </c>
      <c r="B1104">
        <v>26</v>
      </c>
    </row>
    <row r="1105" spans="1:2" x14ac:dyDescent="0.25">
      <c r="A1105">
        <v>177</v>
      </c>
      <c r="B1105">
        <v>26</v>
      </c>
    </row>
    <row r="1106" spans="1:2" x14ac:dyDescent="0.25">
      <c r="A1106">
        <v>185</v>
      </c>
      <c r="B1106">
        <v>26</v>
      </c>
    </row>
    <row r="1107" spans="1:2" x14ac:dyDescent="0.25">
      <c r="A1107">
        <v>185</v>
      </c>
      <c r="B1107">
        <v>26</v>
      </c>
    </row>
    <row r="1108" spans="1:2" x14ac:dyDescent="0.25">
      <c r="A1108">
        <v>185</v>
      </c>
      <c r="B1108">
        <v>26</v>
      </c>
    </row>
    <row r="1109" spans="1:2" x14ac:dyDescent="0.25">
      <c r="A1109">
        <v>185</v>
      </c>
      <c r="B1109">
        <v>26</v>
      </c>
    </row>
    <row r="1110" spans="1:2" x14ac:dyDescent="0.25">
      <c r="A1110">
        <v>185</v>
      </c>
      <c r="B1110">
        <v>26</v>
      </c>
    </row>
    <row r="1111" spans="1:2" x14ac:dyDescent="0.25">
      <c r="A1111">
        <v>185</v>
      </c>
      <c r="B1111">
        <v>26</v>
      </c>
    </row>
    <row r="1112" spans="1:2" x14ac:dyDescent="0.25">
      <c r="A1112">
        <v>185</v>
      </c>
      <c r="B1112">
        <v>26</v>
      </c>
    </row>
    <row r="1113" spans="1:2" x14ac:dyDescent="0.25">
      <c r="A1113">
        <v>185</v>
      </c>
      <c r="B1113">
        <v>26</v>
      </c>
    </row>
    <row r="1114" spans="1:2" x14ac:dyDescent="0.25">
      <c r="A1114">
        <v>185</v>
      </c>
      <c r="B1114">
        <v>26</v>
      </c>
    </row>
    <row r="1115" spans="1:2" x14ac:dyDescent="0.25">
      <c r="A1115">
        <v>185</v>
      </c>
      <c r="B1115">
        <v>26</v>
      </c>
    </row>
    <row r="1116" spans="1:2" x14ac:dyDescent="0.25">
      <c r="A1116">
        <v>185</v>
      </c>
      <c r="B1116">
        <v>26</v>
      </c>
    </row>
    <row r="1117" spans="1:2" x14ac:dyDescent="0.25">
      <c r="A1117">
        <v>185</v>
      </c>
      <c r="B1117">
        <v>26</v>
      </c>
    </row>
    <row r="1118" spans="1:2" x14ac:dyDescent="0.25">
      <c r="A1118">
        <v>177</v>
      </c>
      <c r="B1118">
        <v>26</v>
      </c>
    </row>
    <row r="1119" spans="1:2" x14ac:dyDescent="0.25">
      <c r="A1119">
        <v>177</v>
      </c>
      <c r="B1119">
        <v>26</v>
      </c>
    </row>
    <row r="1120" spans="1:2" x14ac:dyDescent="0.25">
      <c r="A1120">
        <v>177</v>
      </c>
      <c r="B1120">
        <v>26</v>
      </c>
    </row>
    <row r="1121" spans="1:2" x14ac:dyDescent="0.25">
      <c r="A1121">
        <v>177</v>
      </c>
      <c r="B1121">
        <v>26</v>
      </c>
    </row>
    <row r="1122" spans="1:2" x14ac:dyDescent="0.25">
      <c r="A1122">
        <v>177</v>
      </c>
      <c r="B1122">
        <v>26</v>
      </c>
    </row>
    <row r="1123" spans="1:2" x14ac:dyDescent="0.25">
      <c r="A1123">
        <v>177</v>
      </c>
      <c r="B1123">
        <v>26</v>
      </c>
    </row>
    <row r="1124" spans="1:2" x14ac:dyDescent="0.25">
      <c r="A1124">
        <v>177</v>
      </c>
      <c r="B1124">
        <v>26</v>
      </c>
    </row>
    <row r="1125" spans="1:2" x14ac:dyDescent="0.25">
      <c r="A1125">
        <v>177</v>
      </c>
      <c r="B1125">
        <v>26</v>
      </c>
    </row>
    <row r="1126" spans="1:2" x14ac:dyDescent="0.25">
      <c r="A1126">
        <v>177</v>
      </c>
      <c r="B1126">
        <v>26</v>
      </c>
    </row>
    <row r="1127" spans="1:2" x14ac:dyDescent="0.25">
      <c r="A1127">
        <v>177</v>
      </c>
      <c r="B1127">
        <v>26</v>
      </c>
    </row>
    <row r="1128" spans="1:2" x14ac:dyDescent="0.25">
      <c r="A1128">
        <v>177</v>
      </c>
      <c r="B1128">
        <v>26</v>
      </c>
    </row>
    <row r="1129" spans="1:2" x14ac:dyDescent="0.25">
      <c r="A1129">
        <v>177</v>
      </c>
      <c r="B1129">
        <v>26</v>
      </c>
    </row>
    <row r="1130" spans="1:2" x14ac:dyDescent="0.25">
      <c r="A1130">
        <v>177</v>
      </c>
      <c r="B1130">
        <v>26</v>
      </c>
    </row>
    <row r="1131" spans="1:2" x14ac:dyDescent="0.25">
      <c r="A1131">
        <v>177</v>
      </c>
      <c r="B1131">
        <v>26</v>
      </c>
    </row>
    <row r="1132" spans="1:2" x14ac:dyDescent="0.25">
      <c r="A1132">
        <v>177</v>
      </c>
      <c r="B1132">
        <v>26</v>
      </c>
    </row>
    <row r="1133" spans="1:2" x14ac:dyDescent="0.25">
      <c r="A1133">
        <v>177</v>
      </c>
      <c r="B1133">
        <v>26</v>
      </c>
    </row>
    <row r="1134" spans="1:2" x14ac:dyDescent="0.25">
      <c r="A1134">
        <v>177</v>
      </c>
      <c r="B1134">
        <v>26</v>
      </c>
    </row>
    <row r="1135" spans="1:2" x14ac:dyDescent="0.25">
      <c r="A1135">
        <v>177</v>
      </c>
      <c r="B1135">
        <v>26</v>
      </c>
    </row>
    <row r="1136" spans="1:2" x14ac:dyDescent="0.25">
      <c r="A1136">
        <v>177</v>
      </c>
      <c r="B1136">
        <v>26</v>
      </c>
    </row>
    <row r="1137" spans="1:2" x14ac:dyDescent="0.25">
      <c r="A1137">
        <v>177</v>
      </c>
      <c r="B1137">
        <v>26</v>
      </c>
    </row>
    <row r="1138" spans="1:2" x14ac:dyDescent="0.25">
      <c r="A1138">
        <v>177</v>
      </c>
      <c r="B1138">
        <v>26</v>
      </c>
    </row>
    <row r="1139" spans="1:2" x14ac:dyDescent="0.25">
      <c r="A1139">
        <v>177</v>
      </c>
      <c r="B1139">
        <v>26</v>
      </c>
    </row>
    <row r="1140" spans="1:2" x14ac:dyDescent="0.25">
      <c r="A1140">
        <v>177</v>
      </c>
      <c r="B1140">
        <v>26</v>
      </c>
    </row>
    <row r="1141" spans="1:2" x14ac:dyDescent="0.25">
      <c r="A1141">
        <v>177</v>
      </c>
      <c r="B1141">
        <v>26</v>
      </c>
    </row>
    <row r="1142" spans="1:2" x14ac:dyDescent="0.25">
      <c r="A1142">
        <v>177</v>
      </c>
      <c r="B1142">
        <v>26</v>
      </c>
    </row>
    <row r="1143" spans="1:2" x14ac:dyDescent="0.25">
      <c r="A1143">
        <v>177</v>
      </c>
      <c r="B1143">
        <v>26</v>
      </c>
    </row>
    <row r="1144" spans="1:2" x14ac:dyDescent="0.25">
      <c r="A1144">
        <v>177</v>
      </c>
      <c r="B1144">
        <v>26</v>
      </c>
    </row>
    <row r="1145" spans="1:2" x14ac:dyDescent="0.25">
      <c r="A1145">
        <v>177</v>
      </c>
      <c r="B1145">
        <v>26</v>
      </c>
    </row>
    <row r="1146" spans="1:2" x14ac:dyDescent="0.25">
      <c r="A1146">
        <v>177</v>
      </c>
      <c r="B1146">
        <v>26</v>
      </c>
    </row>
    <row r="1147" spans="1:2" x14ac:dyDescent="0.25">
      <c r="A1147">
        <v>177</v>
      </c>
      <c r="B1147">
        <v>26</v>
      </c>
    </row>
    <row r="1148" spans="1:2" x14ac:dyDescent="0.25">
      <c r="A1148">
        <v>177</v>
      </c>
      <c r="B1148">
        <v>26</v>
      </c>
    </row>
    <row r="1149" spans="1:2" x14ac:dyDescent="0.25">
      <c r="A1149">
        <v>177</v>
      </c>
      <c r="B1149">
        <v>26</v>
      </c>
    </row>
    <row r="1150" spans="1:2" x14ac:dyDescent="0.25">
      <c r="A1150">
        <v>177</v>
      </c>
      <c r="B1150">
        <v>26</v>
      </c>
    </row>
    <row r="1151" spans="1:2" x14ac:dyDescent="0.25">
      <c r="A1151">
        <v>177</v>
      </c>
      <c r="B1151">
        <v>26</v>
      </c>
    </row>
    <row r="1152" spans="1:2" x14ac:dyDescent="0.25">
      <c r="A1152">
        <v>177</v>
      </c>
      <c r="B1152">
        <v>26</v>
      </c>
    </row>
    <row r="1153" spans="1:2" x14ac:dyDescent="0.25">
      <c r="A1153">
        <v>177</v>
      </c>
      <c r="B1153">
        <v>26</v>
      </c>
    </row>
    <row r="1154" spans="1:2" x14ac:dyDescent="0.25">
      <c r="A1154">
        <v>177</v>
      </c>
      <c r="B1154">
        <v>26</v>
      </c>
    </row>
    <row r="1155" spans="1:2" x14ac:dyDescent="0.25">
      <c r="A1155">
        <v>177</v>
      </c>
      <c r="B1155">
        <v>26</v>
      </c>
    </row>
    <row r="1156" spans="1:2" x14ac:dyDescent="0.25">
      <c r="A1156">
        <v>177</v>
      </c>
      <c r="B1156">
        <v>26</v>
      </c>
    </row>
    <row r="1157" spans="1:2" x14ac:dyDescent="0.25">
      <c r="A1157">
        <v>177</v>
      </c>
      <c r="B1157">
        <v>26</v>
      </c>
    </row>
    <row r="1158" spans="1:2" x14ac:dyDescent="0.25">
      <c r="A1158">
        <v>177</v>
      </c>
      <c r="B1158">
        <v>26</v>
      </c>
    </row>
    <row r="1159" spans="1:2" x14ac:dyDescent="0.25">
      <c r="A1159">
        <v>177</v>
      </c>
      <c r="B1159">
        <v>26</v>
      </c>
    </row>
    <row r="1160" spans="1:2" x14ac:dyDescent="0.25">
      <c r="A1160">
        <v>177</v>
      </c>
      <c r="B1160">
        <v>26</v>
      </c>
    </row>
    <row r="1161" spans="1:2" x14ac:dyDescent="0.25">
      <c r="A1161">
        <v>177</v>
      </c>
      <c r="B1161">
        <v>26</v>
      </c>
    </row>
    <row r="1162" spans="1:2" x14ac:dyDescent="0.25">
      <c r="A1162">
        <v>177</v>
      </c>
      <c r="B1162">
        <v>26</v>
      </c>
    </row>
    <row r="1163" spans="1:2" x14ac:dyDescent="0.25">
      <c r="A1163">
        <v>177</v>
      </c>
      <c r="B1163">
        <v>26</v>
      </c>
    </row>
    <row r="1164" spans="1:2" x14ac:dyDescent="0.25">
      <c r="A1164">
        <v>177</v>
      </c>
      <c r="B1164">
        <v>26</v>
      </c>
    </row>
    <row r="1165" spans="1:2" x14ac:dyDescent="0.25">
      <c r="A1165">
        <v>177</v>
      </c>
      <c r="B1165">
        <v>26</v>
      </c>
    </row>
    <row r="1166" spans="1:2" x14ac:dyDescent="0.25">
      <c r="A1166">
        <v>177</v>
      </c>
      <c r="B1166">
        <v>26</v>
      </c>
    </row>
    <row r="1167" spans="1:2" x14ac:dyDescent="0.25">
      <c r="A1167">
        <v>177</v>
      </c>
      <c r="B1167">
        <v>26</v>
      </c>
    </row>
    <row r="1168" spans="1:2" x14ac:dyDescent="0.25">
      <c r="A1168">
        <v>177</v>
      </c>
      <c r="B1168">
        <v>26</v>
      </c>
    </row>
    <row r="1169" spans="1:2" x14ac:dyDescent="0.25">
      <c r="A1169">
        <v>177</v>
      </c>
      <c r="B1169">
        <v>26</v>
      </c>
    </row>
    <row r="1170" spans="1:2" x14ac:dyDescent="0.25">
      <c r="A1170">
        <v>177</v>
      </c>
      <c r="B1170">
        <v>26</v>
      </c>
    </row>
    <row r="1171" spans="1:2" x14ac:dyDescent="0.25">
      <c r="A1171">
        <v>177</v>
      </c>
      <c r="B1171">
        <v>26</v>
      </c>
    </row>
    <row r="1172" spans="1:2" x14ac:dyDescent="0.25">
      <c r="A1172">
        <v>177</v>
      </c>
      <c r="B1172">
        <v>26</v>
      </c>
    </row>
    <row r="1173" spans="1:2" x14ac:dyDescent="0.25">
      <c r="A1173">
        <v>177</v>
      </c>
      <c r="B1173">
        <v>26</v>
      </c>
    </row>
    <row r="1174" spans="1:2" x14ac:dyDescent="0.25">
      <c r="A1174">
        <v>185</v>
      </c>
      <c r="B1174">
        <v>26</v>
      </c>
    </row>
    <row r="1175" spans="1:2" x14ac:dyDescent="0.25">
      <c r="A1175">
        <v>185</v>
      </c>
      <c r="B1175">
        <v>26</v>
      </c>
    </row>
    <row r="1176" spans="1:2" x14ac:dyDescent="0.25">
      <c r="A1176">
        <v>185</v>
      </c>
      <c r="B1176">
        <v>26</v>
      </c>
    </row>
    <row r="1177" spans="1:2" x14ac:dyDescent="0.25">
      <c r="A1177">
        <v>185</v>
      </c>
      <c r="B1177">
        <v>26</v>
      </c>
    </row>
    <row r="1178" spans="1:2" x14ac:dyDescent="0.25">
      <c r="A1178">
        <v>185</v>
      </c>
      <c r="B1178">
        <v>26</v>
      </c>
    </row>
    <row r="1179" spans="1:2" x14ac:dyDescent="0.25">
      <c r="A1179">
        <v>185</v>
      </c>
      <c r="B1179">
        <v>26</v>
      </c>
    </row>
    <row r="1180" spans="1:2" x14ac:dyDescent="0.25">
      <c r="A1180">
        <v>185</v>
      </c>
      <c r="B1180">
        <v>26</v>
      </c>
    </row>
    <row r="1181" spans="1:2" x14ac:dyDescent="0.25">
      <c r="A1181">
        <v>185</v>
      </c>
      <c r="B1181">
        <v>26</v>
      </c>
    </row>
    <row r="1182" spans="1:2" x14ac:dyDescent="0.25">
      <c r="A1182">
        <v>185</v>
      </c>
      <c r="B1182">
        <v>26</v>
      </c>
    </row>
    <row r="1183" spans="1:2" x14ac:dyDescent="0.25">
      <c r="A1183">
        <v>185</v>
      </c>
      <c r="B1183">
        <v>26</v>
      </c>
    </row>
    <row r="1184" spans="1:2" x14ac:dyDescent="0.25">
      <c r="A1184">
        <v>185</v>
      </c>
      <c r="B1184">
        <v>26</v>
      </c>
    </row>
    <row r="1185" spans="1:2" x14ac:dyDescent="0.25">
      <c r="A1185">
        <v>185</v>
      </c>
      <c r="B1185">
        <v>26</v>
      </c>
    </row>
    <row r="1186" spans="1:2" x14ac:dyDescent="0.25">
      <c r="A1186">
        <v>185</v>
      </c>
      <c r="B1186">
        <v>26</v>
      </c>
    </row>
    <row r="1187" spans="1:2" x14ac:dyDescent="0.25">
      <c r="A1187">
        <v>185</v>
      </c>
      <c r="B1187">
        <v>26</v>
      </c>
    </row>
    <row r="1188" spans="1:2" x14ac:dyDescent="0.25">
      <c r="A1188">
        <v>185</v>
      </c>
      <c r="B1188">
        <v>26</v>
      </c>
    </row>
    <row r="1189" spans="1:2" x14ac:dyDescent="0.25">
      <c r="A1189">
        <v>185</v>
      </c>
      <c r="B1189">
        <v>26</v>
      </c>
    </row>
    <row r="1190" spans="1:2" x14ac:dyDescent="0.25">
      <c r="A1190">
        <v>185</v>
      </c>
      <c r="B1190">
        <v>26</v>
      </c>
    </row>
    <row r="1191" spans="1:2" x14ac:dyDescent="0.25">
      <c r="A1191">
        <v>185</v>
      </c>
      <c r="B1191">
        <v>26</v>
      </c>
    </row>
    <row r="1192" spans="1:2" x14ac:dyDescent="0.25">
      <c r="A1192">
        <v>185</v>
      </c>
      <c r="B1192">
        <v>26</v>
      </c>
    </row>
    <row r="1193" spans="1:2" x14ac:dyDescent="0.25">
      <c r="A1193">
        <v>185</v>
      </c>
      <c r="B1193">
        <v>26</v>
      </c>
    </row>
    <row r="1194" spans="1:2" x14ac:dyDescent="0.25">
      <c r="A1194">
        <v>185</v>
      </c>
      <c r="B1194">
        <v>26</v>
      </c>
    </row>
    <row r="1195" spans="1:2" x14ac:dyDescent="0.25">
      <c r="A1195">
        <v>185</v>
      </c>
      <c r="B1195">
        <v>26</v>
      </c>
    </row>
    <row r="1196" spans="1:2" x14ac:dyDescent="0.25">
      <c r="A1196">
        <v>185</v>
      </c>
      <c r="B1196">
        <v>26</v>
      </c>
    </row>
    <row r="1197" spans="1:2" x14ac:dyDescent="0.25">
      <c r="A1197">
        <v>185</v>
      </c>
      <c r="B1197">
        <v>26</v>
      </c>
    </row>
    <row r="1198" spans="1:2" x14ac:dyDescent="0.25">
      <c r="A1198">
        <v>177</v>
      </c>
      <c r="B1198">
        <v>26</v>
      </c>
    </row>
    <row r="1199" spans="1:2" x14ac:dyDescent="0.25">
      <c r="A1199">
        <v>177</v>
      </c>
      <c r="B1199">
        <v>26</v>
      </c>
    </row>
    <row r="1200" spans="1:2" x14ac:dyDescent="0.25">
      <c r="A1200">
        <v>177</v>
      </c>
      <c r="B1200">
        <v>26</v>
      </c>
    </row>
    <row r="1201" spans="1:2" x14ac:dyDescent="0.25">
      <c r="A1201">
        <v>177</v>
      </c>
      <c r="B1201">
        <v>26</v>
      </c>
    </row>
    <row r="1202" spans="1:2" x14ac:dyDescent="0.25">
      <c r="A1202">
        <v>177</v>
      </c>
      <c r="B1202">
        <v>26</v>
      </c>
    </row>
    <row r="1203" spans="1:2" x14ac:dyDescent="0.25">
      <c r="A1203">
        <v>177</v>
      </c>
      <c r="B1203">
        <v>26</v>
      </c>
    </row>
    <row r="1204" spans="1:2" x14ac:dyDescent="0.25">
      <c r="A1204">
        <v>177</v>
      </c>
      <c r="B1204">
        <v>26</v>
      </c>
    </row>
    <row r="1205" spans="1:2" x14ac:dyDescent="0.25">
      <c r="A1205">
        <v>177</v>
      </c>
      <c r="B1205">
        <v>26</v>
      </c>
    </row>
    <row r="1206" spans="1:2" x14ac:dyDescent="0.25">
      <c r="A1206">
        <v>177</v>
      </c>
      <c r="B1206">
        <v>26</v>
      </c>
    </row>
    <row r="1207" spans="1:2" x14ac:dyDescent="0.25">
      <c r="A1207">
        <v>177</v>
      </c>
      <c r="B1207">
        <v>26</v>
      </c>
    </row>
    <row r="1208" spans="1:2" x14ac:dyDescent="0.25">
      <c r="A1208">
        <v>177</v>
      </c>
      <c r="B1208">
        <v>26</v>
      </c>
    </row>
    <row r="1209" spans="1:2" x14ac:dyDescent="0.25">
      <c r="A1209">
        <v>177</v>
      </c>
      <c r="B1209">
        <v>26</v>
      </c>
    </row>
    <row r="1210" spans="1:2" x14ac:dyDescent="0.25">
      <c r="A1210">
        <v>177</v>
      </c>
      <c r="B1210">
        <v>26</v>
      </c>
    </row>
    <row r="1211" spans="1:2" x14ac:dyDescent="0.25">
      <c r="A1211">
        <v>177</v>
      </c>
      <c r="B1211">
        <v>26</v>
      </c>
    </row>
    <row r="1212" spans="1:2" x14ac:dyDescent="0.25">
      <c r="A1212">
        <v>186</v>
      </c>
      <c r="B1212">
        <v>34</v>
      </c>
    </row>
    <row r="1213" spans="1:2" x14ac:dyDescent="0.25">
      <c r="A1213">
        <v>186</v>
      </c>
      <c r="B1213">
        <v>34</v>
      </c>
    </row>
    <row r="1214" spans="1:2" x14ac:dyDescent="0.25">
      <c r="A1214">
        <v>186</v>
      </c>
      <c r="B1214">
        <v>34</v>
      </c>
    </row>
    <row r="1215" spans="1:2" x14ac:dyDescent="0.25">
      <c r="A1215">
        <v>186</v>
      </c>
      <c r="B1215">
        <v>34</v>
      </c>
    </row>
    <row r="1216" spans="1:2" x14ac:dyDescent="0.25">
      <c r="A1216">
        <v>186</v>
      </c>
      <c r="B1216">
        <v>34</v>
      </c>
    </row>
    <row r="1217" spans="1:2" x14ac:dyDescent="0.25">
      <c r="A1217">
        <v>186</v>
      </c>
      <c r="B1217">
        <v>34</v>
      </c>
    </row>
    <row r="1218" spans="1:2" x14ac:dyDescent="0.25">
      <c r="A1218">
        <v>178</v>
      </c>
      <c r="B1218">
        <v>26</v>
      </c>
    </row>
    <row r="1219" spans="1:2" x14ac:dyDescent="0.25">
      <c r="A1219">
        <v>178</v>
      </c>
      <c r="B1219">
        <v>26</v>
      </c>
    </row>
    <row r="1220" spans="1:2" x14ac:dyDescent="0.25">
      <c r="A1220">
        <v>178</v>
      </c>
      <c r="B1220">
        <v>26</v>
      </c>
    </row>
    <row r="1221" spans="1:2" x14ac:dyDescent="0.25">
      <c r="A1221">
        <v>178</v>
      </c>
      <c r="B1221">
        <v>26</v>
      </c>
    </row>
    <row r="1222" spans="1:2" x14ac:dyDescent="0.25">
      <c r="A1222">
        <v>178</v>
      </c>
      <c r="B1222">
        <v>26</v>
      </c>
    </row>
    <row r="1223" spans="1:2" x14ac:dyDescent="0.25">
      <c r="A1223">
        <v>178</v>
      </c>
      <c r="B1223">
        <v>26</v>
      </c>
    </row>
    <row r="1224" spans="1:2" x14ac:dyDescent="0.25">
      <c r="A1224">
        <v>178</v>
      </c>
      <c r="B1224">
        <v>26</v>
      </c>
    </row>
    <row r="1225" spans="1:2" x14ac:dyDescent="0.25">
      <c r="A1225">
        <v>178</v>
      </c>
      <c r="B1225">
        <v>26</v>
      </c>
    </row>
    <row r="1226" spans="1:2" x14ac:dyDescent="0.25">
      <c r="A1226">
        <v>178</v>
      </c>
      <c r="B1226">
        <v>26</v>
      </c>
    </row>
    <row r="1227" spans="1:2" x14ac:dyDescent="0.25">
      <c r="A1227">
        <v>178</v>
      </c>
      <c r="B1227">
        <v>26</v>
      </c>
    </row>
    <row r="1228" spans="1:2" x14ac:dyDescent="0.25">
      <c r="A1228">
        <v>178</v>
      </c>
      <c r="B1228">
        <v>26</v>
      </c>
    </row>
    <row r="1229" spans="1:2" x14ac:dyDescent="0.25">
      <c r="A1229">
        <v>178</v>
      </c>
      <c r="B1229">
        <v>26</v>
      </c>
    </row>
    <row r="1230" spans="1:2" x14ac:dyDescent="0.25">
      <c r="A1230">
        <v>178</v>
      </c>
      <c r="B1230">
        <v>26</v>
      </c>
    </row>
    <row r="1231" spans="1:2" x14ac:dyDescent="0.25">
      <c r="A1231">
        <v>178</v>
      </c>
      <c r="B1231">
        <v>26</v>
      </c>
    </row>
    <row r="1232" spans="1:2" x14ac:dyDescent="0.25">
      <c r="A1232">
        <v>178</v>
      </c>
      <c r="B1232">
        <v>26</v>
      </c>
    </row>
    <row r="1233" spans="1:2" x14ac:dyDescent="0.25">
      <c r="A1233">
        <v>178</v>
      </c>
      <c r="B1233">
        <v>26</v>
      </c>
    </row>
    <row r="1234" spans="1:2" x14ac:dyDescent="0.25">
      <c r="A1234">
        <v>178</v>
      </c>
      <c r="B1234">
        <v>26</v>
      </c>
    </row>
    <row r="1235" spans="1:2" x14ac:dyDescent="0.25">
      <c r="A1235">
        <v>178</v>
      </c>
      <c r="B1235">
        <v>26</v>
      </c>
    </row>
    <row r="1236" spans="1:2" x14ac:dyDescent="0.25">
      <c r="A1236">
        <v>178</v>
      </c>
      <c r="B1236">
        <v>26</v>
      </c>
    </row>
    <row r="1237" spans="1:2" x14ac:dyDescent="0.25">
      <c r="A1237">
        <v>178</v>
      </c>
      <c r="B1237">
        <v>26</v>
      </c>
    </row>
    <row r="1238" spans="1:2" x14ac:dyDescent="0.25">
      <c r="A1238">
        <v>178</v>
      </c>
      <c r="B1238">
        <v>26</v>
      </c>
    </row>
    <row r="1239" spans="1:2" x14ac:dyDescent="0.25">
      <c r="A1239">
        <v>178</v>
      </c>
      <c r="B1239">
        <v>26</v>
      </c>
    </row>
    <row r="1240" spans="1:2" x14ac:dyDescent="0.25">
      <c r="A1240">
        <v>177</v>
      </c>
      <c r="B1240">
        <v>26</v>
      </c>
    </row>
    <row r="1241" spans="1:2" x14ac:dyDescent="0.25">
      <c r="A1241">
        <v>177</v>
      </c>
      <c r="B1241">
        <v>26</v>
      </c>
    </row>
    <row r="1242" spans="1:2" x14ac:dyDescent="0.25">
      <c r="A1242">
        <v>177</v>
      </c>
      <c r="B1242">
        <v>26</v>
      </c>
    </row>
    <row r="1243" spans="1:2" x14ac:dyDescent="0.25">
      <c r="A1243">
        <v>177</v>
      </c>
      <c r="B1243">
        <v>26</v>
      </c>
    </row>
    <row r="1244" spans="1:2" x14ac:dyDescent="0.25">
      <c r="A1244">
        <v>177</v>
      </c>
      <c r="B1244">
        <v>26</v>
      </c>
    </row>
    <row r="1245" spans="1:2" x14ac:dyDescent="0.25">
      <c r="A1245">
        <v>177</v>
      </c>
      <c r="B1245">
        <v>26</v>
      </c>
    </row>
    <row r="1246" spans="1:2" x14ac:dyDescent="0.25">
      <c r="A1246">
        <v>177</v>
      </c>
      <c r="B1246">
        <v>26</v>
      </c>
    </row>
    <row r="1247" spans="1:2" x14ac:dyDescent="0.25">
      <c r="A1247">
        <v>177</v>
      </c>
      <c r="B1247">
        <v>26</v>
      </c>
    </row>
    <row r="1248" spans="1:2" x14ac:dyDescent="0.25">
      <c r="A1248">
        <v>177</v>
      </c>
      <c r="B1248">
        <v>26</v>
      </c>
    </row>
    <row r="1249" spans="1:2" x14ac:dyDescent="0.25">
      <c r="A1249">
        <v>177</v>
      </c>
      <c r="B1249">
        <v>26</v>
      </c>
    </row>
    <row r="1250" spans="1:2" x14ac:dyDescent="0.25">
      <c r="A1250">
        <v>177</v>
      </c>
      <c r="B1250">
        <v>26</v>
      </c>
    </row>
    <row r="1251" spans="1:2" x14ac:dyDescent="0.25">
      <c r="A1251">
        <v>177</v>
      </c>
      <c r="B1251">
        <v>26</v>
      </c>
    </row>
    <row r="1252" spans="1:2" x14ac:dyDescent="0.25">
      <c r="A1252">
        <v>177</v>
      </c>
      <c r="B1252">
        <v>26</v>
      </c>
    </row>
    <row r="1253" spans="1:2" x14ac:dyDescent="0.25">
      <c r="A1253">
        <v>177</v>
      </c>
      <c r="B1253">
        <v>26</v>
      </c>
    </row>
    <row r="1254" spans="1:2" x14ac:dyDescent="0.25">
      <c r="A1254">
        <v>185</v>
      </c>
      <c r="B1254">
        <v>26</v>
      </c>
    </row>
    <row r="1255" spans="1:2" x14ac:dyDescent="0.25">
      <c r="A1255">
        <v>185</v>
      </c>
      <c r="B1255">
        <v>26</v>
      </c>
    </row>
    <row r="1256" spans="1:2" x14ac:dyDescent="0.25">
      <c r="A1256">
        <v>185</v>
      </c>
      <c r="B1256">
        <v>26</v>
      </c>
    </row>
    <row r="1257" spans="1:2" x14ac:dyDescent="0.25">
      <c r="A1257">
        <v>185</v>
      </c>
      <c r="B1257">
        <v>26</v>
      </c>
    </row>
    <row r="1258" spans="1:2" x14ac:dyDescent="0.25">
      <c r="A1258">
        <v>185</v>
      </c>
      <c r="B1258">
        <v>26</v>
      </c>
    </row>
    <row r="1259" spans="1:2" x14ac:dyDescent="0.25">
      <c r="A1259">
        <v>185</v>
      </c>
      <c r="B1259">
        <v>26</v>
      </c>
    </row>
    <row r="1260" spans="1:2" x14ac:dyDescent="0.25">
      <c r="A1260">
        <v>185</v>
      </c>
      <c r="B1260">
        <v>26</v>
      </c>
    </row>
    <row r="1261" spans="1:2" x14ac:dyDescent="0.25">
      <c r="A1261">
        <v>185</v>
      </c>
      <c r="B1261">
        <v>26</v>
      </c>
    </row>
    <row r="1262" spans="1:2" x14ac:dyDescent="0.25">
      <c r="A1262">
        <v>185</v>
      </c>
      <c r="B1262">
        <v>26</v>
      </c>
    </row>
    <row r="1263" spans="1:2" x14ac:dyDescent="0.25">
      <c r="A1263">
        <v>185</v>
      </c>
      <c r="B1263">
        <v>26</v>
      </c>
    </row>
    <row r="1264" spans="1:2" x14ac:dyDescent="0.25">
      <c r="A1264">
        <v>185</v>
      </c>
      <c r="B1264">
        <v>26</v>
      </c>
    </row>
    <row r="1265" spans="1:2" x14ac:dyDescent="0.25">
      <c r="A1265">
        <v>185</v>
      </c>
      <c r="B1265">
        <v>26</v>
      </c>
    </row>
    <row r="1266" spans="1:2" x14ac:dyDescent="0.25">
      <c r="A1266">
        <v>194</v>
      </c>
      <c r="B1266">
        <v>31</v>
      </c>
    </row>
    <row r="1267" spans="1:2" x14ac:dyDescent="0.25">
      <c r="A1267">
        <v>194</v>
      </c>
      <c r="B1267">
        <v>31</v>
      </c>
    </row>
    <row r="1268" spans="1:2" x14ac:dyDescent="0.25">
      <c r="A1268">
        <v>194</v>
      </c>
      <c r="B1268">
        <v>31</v>
      </c>
    </row>
    <row r="1269" spans="1:2" x14ac:dyDescent="0.25">
      <c r="A1269">
        <v>194</v>
      </c>
      <c r="B1269">
        <v>31</v>
      </c>
    </row>
    <row r="1270" spans="1:2" x14ac:dyDescent="0.25">
      <c r="A1270">
        <v>194</v>
      </c>
      <c r="B1270">
        <v>31</v>
      </c>
    </row>
    <row r="1271" spans="1:2" x14ac:dyDescent="0.25">
      <c r="A1271">
        <v>194</v>
      </c>
      <c r="B1271">
        <v>31</v>
      </c>
    </row>
    <row r="1272" spans="1:2" x14ac:dyDescent="0.25">
      <c r="A1272">
        <v>194</v>
      </c>
      <c r="B1272">
        <v>31</v>
      </c>
    </row>
    <row r="1273" spans="1:2" x14ac:dyDescent="0.25">
      <c r="A1273">
        <v>194</v>
      </c>
      <c r="B1273">
        <v>31</v>
      </c>
    </row>
    <row r="1274" spans="1:2" x14ac:dyDescent="0.25">
      <c r="A1274">
        <v>194</v>
      </c>
      <c r="B1274">
        <v>31</v>
      </c>
    </row>
    <row r="1275" spans="1:2" x14ac:dyDescent="0.25">
      <c r="A1275">
        <v>194</v>
      </c>
      <c r="B1275">
        <v>31</v>
      </c>
    </row>
    <row r="1276" spans="1:2" x14ac:dyDescent="0.25">
      <c r="A1276">
        <v>194</v>
      </c>
      <c r="B1276">
        <v>31</v>
      </c>
    </row>
    <row r="1277" spans="1:2" x14ac:dyDescent="0.25">
      <c r="A1277">
        <v>194</v>
      </c>
      <c r="B1277">
        <v>31</v>
      </c>
    </row>
    <row r="1278" spans="1:2" x14ac:dyDescent="0.25">
      <c r="A1278">
        <v>194</v>
      </c>
      <c r="B1278">
        <v>31</v>
      </c>
    </row>
    <row r="1279" spans="1:2" x14ac:dyDescent="0.25">
      <c r="A1279">
        <v>175</v>
      </c>
      <c r="B1279">
        <v>25</v>
      </c>
    </row>
    <row r="1280" spans="1:2" x14ac:dyDescent="0.25">
      <c r="A1280">
        <v>175</v>
      </c>
      <c r="B1280">
        <v>25</v>
      </c>
    </row>
    <row r="1281" spans="1:2" x14ac:dyDescent="0.25">
      <c r="A1281">
        <v>175</v>
      </c>
      <c r="B1281">
        <v>25</v>
      </c>
    </row>
    <row r="1282" spans="1:2" x14ac:dyDescent="0.25">
      <c r="A1282">
        <v>175</v>
      </c>
      <c r="B1282">
        <v>25</v>
      </c>
    </row>
    <row r="1283" spans="1:2" x14ac:dyDescent="0.25">
      <c r="A1283">
        <v>175</v>
      </c>
      <c r="B1283">
        <v>25</v>
      </c>
    </row>
    <row r="1284" spans="1:2" x14ac:dyDescent="0.25">
      <c r="A1284">
        <v>175</v>
      </c>
      <c r="B1284">
        <v>25</v>
      </c>
    </row>
    <row r="1285" spans="1:2" x14ac:dyDescent="0.25">
      <c r="A1285">
        <v>175</v>
      </c>
      <c r="B1285">
        <v>25</v>
      </c>
    </row>
    <row r="1286" spans="1:2" x14ac:dyDescent="0.25">
      <c r="A1286">
        <v>175</v>
      </c>
      <c r="B1286">
        <v>25</v>
      </c>
    </row>
    <row r="1287" spans="1:2" x14ac:dyDescent="0.25">
      <c r="A1287">
        <v>175</v>
      </c>
      <c r="B1287">
        <v>25</v>
      </c>
    </row>
    <row r="1288" spans="1:2" x14ac:dyDescent="0.25">
      <c r="A1288">
        <v>175</v>
      </c>
      <c r="B1288">
        <v>25</v>
      </c>
    </row>
    <row r="1289" spans="1:2" x14ac:dyDescent="0.25">
      <c r="A1289">
        <v>175</v>
      </c>
      <c r="B1289">
        <v>25</v>
      </c>
    </row>
    <row r="1290" spans="1:2" x14ac:dyDescent="0.25">
      <c r="A1290">
        <v>175</v>
      </c>
      <c r="B1290">
        <v>25</v>
      </c>
    </row>
    <row r="1291" spans="1:2" x14ac:dyDescent="0.25">
      <c r="A1291">
        <v>175</v>
      </c>
      <c r="B1291">
        <v>25</v>
      </c>
    </row>
    <row r="1292" spans="1:2" x14ac:dyDescent="0.25">
      <c r="A1292">
        <v>175</v>
      </c>
      <c r="B1292">
        <v>25</v>
      </c>
    </row>
    <row r="1293" spans="1:2" x14ac:dyDescent="0.25">
      <c r="A1293">
        <v>175</v>
      </c>
      <c r="B1293">
        <v>25</v>
      </c>
    </row>
    <row r="1294" spans="1:2" x14ac:dyDescent="0.25">
      <c r="A1294">
        <v>175</v>
      </c>
      <c r="B1294">
        <v>25</v>
      </c>
    </row>
    <row r="1295" spans="1:2" x14ac:dyDescent="0.25">
      <c r="A1295">
        <v>175</v>
      </c>
      <c r="B1295">
        <v>25</v>
      </c>
    </row>
    <row r="1296" spans="1:2" x14ac:dyDescent="0.25">
      <c r="A1296">
        <v>175</v>
      </c>
      <c r="B1296">
        <v>25</v>
      </c>
    </row>
    <row r="1297" spans="1:2" x14ac:dyDescent="0.25">
      <c r="A1297">
        <v>175</v>
      </c>
      <c r="B1297">
        <v>25</v>
      </c>
    </row>
    <row r="1298" spans="1:2" x14ac:dyDescent="0.25">
      <c r="A1298">
        <v>175</v>
      </c>
      <c r="B1298">
        <v>25</v>
      </c>
    </row>
    <row r="1299" spans="1:2" x14ac:dyDescent="0.25">
      <c r="A1299">
        <v>175</v>
      </c>
      <c r="B1299">
        <v>25</v>
      </c>
    </row>
    <row r="1300" spans="1:2" x14ac:dyDescent="0.25">
      <c r="A1300">
        <v>175</v>
      </c>
      <c r="B1300">
        <v>25</v>
      </c>
    </row>
    <row r="1301" spans="1:2" x14ac:dyDescent="0.25">
      <c r="A1301">
        <v>175</v>
      </c>
      <c r="B1301">
        <v>25</v>
      </c>
    </row>
    <row r="1302" spans="1:2" x14ac:dyDescent="0.25">
      <c r="A1302">
        <v>175</v>
      </c>
      <c r="B1302">
        <v>25</v>
      </c>
    </row>
    <row r="1303" spans="1:2" x14ac:dyDescent="0.25">
      <c r="A1303">
        <v>175</v>
      </c>
      <c r="B1303">
        <v>25</v>
      </c>
    </row>
    <row r="1304" spans="1:2" x14ac:dyDescent="0.25">
      <c r="A1304">
        <v>175</v>
      </c>
      <c r="B1304">
        <v>25</v>
      </c>
    </row>
    <row r="1305" spans="1:2" x14ac:dyDescent="0.25">
      <c r="A1305">
        <v>175</v>
      </c>
      <c r="B1305">
        <v>25</v>
      </c>
    </row>
    <row r="1306" spans="1:2" x14ac:dyDescent="0.25">
      <c r="A1306">
        <v>175</v>
      </c>
      <c r="B1306">
        <v>25</v>
      </c>
    </row>
    <row r="1307" spans="1:2" x14ac:dyDescent="0.25">
      <c r="A1307">
        <v>175</v>
      </c>
      <c r="B1307">
        <v>25</v>
      </c>
    </row>
    <row r="1308" spans="1:2" x14ac:dyDescent="0.25">
      <c r="A1308">
        <v>175</v>
      </c>
      <c r="B1308">
        <v>25</v>
      </c>
    </row>
    <row r="1309" spans="1:2" x14ac:dyDescent="0.25">
      <c r="A1309">
        <v>175</v>
      </c>
      <c r="B1309">
        <v>25</v>
      </c>
    </row>
    <row r="1310" spans="1:2" x14ac:dyDescent="0.25">
      <c r="A1310">
        <v>175</v>
      </c>
      <c r="B1310">
        <v>25</v>
      </c>
    </row>
    <row r="1311" spans="1:2" x14ac:dyDescent="0.25">
      <c r="A1311">
        <v>175</v>
      </c>
      <c r="B1311">
        <v>25</v>
      </c>
    </row>
    <row r="1312" spans="1:2" x14ac:dyDescent="0.25">
      <c r="A1312">
        <v>175</v>
      </c>
      <c r="B1312">
        <v>25</v>
      </c>
    </row>
    <row r="1313" spans="1:2" x14ac:dyDescent="0.25">
      <c r="A1313">
        <v>185</v>
      </c>
      <c r="B1313">
        <v>26</v>
      </c>
    </row>
    <row r="1314" spans="1:2" x14ac:dyDescent="0.25">
      <c r="A1314">
        <v>185</v>
      </c>
      <c r="B1314">
        <v>26</v>
      </c>
    </row>
    <row r="1315" spans="1:2" x14ac:dyDescent="0.25">
      <c r="A1315">
        <v>185</v>
      </c>
      <c r="B1315">
        <v>26</v>
      </c>
    </row>
    <row r="1316" spans="1:2" x14ac:dyDescent="0.25">
      <c r="A1316">
        <v>185</v>
      </c>
      <c r="B1316">
        <v>26</v>
      </c>
    </row>
    <row r="1317" spans="1:2" x14ac:dyDescent="0.25">
      <c r="A1317">
        <v>185</v>
      </c>
      <c r="B1317">
        <v>26</v>
      </c>
    </row>
    <row r="1318" spans="1:2" x14ac:dyDescent="0.25">
      <c r="A1318">
        <v>185</v>
      </c>
      <c r="B1318">
        <v>26</v>
      </c>
    </row>
    <row r="1319" spans="1:2" x14ac:dyDescent="0.25">
      <c r="A1319">
        <v>185</v>
      </c>
      <c r="B1319">
        <v>26</v>
      </c>
    </row>
    <row r="1320" spans="1:2" x14ac:dyDescent="0.25">
      <c r="A1320">
        <v>185</v>
      </c>
      <c r="B1320">
        <v>26</v>
      </c>
    </row>
    <row r="1321" spans="1:2" x14ac:dyDescent="0.25">
      <c r="A1321">
        <v>185</v>
      </c>
      <c r="B1321">
        <v>26</v>
      </c>
    </row>
    <row r="1322" spans="1:2" x14ac:dyDescent="0.25">
      <c r="A1322">
        <v>185</v>
      </c>
      <c r="B1322">
        <v>26</v>
      </c>
    </row>
    <row r="1323" spans="1:2" x14ac:dyDescent="0.25">
      <c r="A1323">
        <v>185</v>
      </c>
      <c r="B1323">
        <v>26</v>
      </c>
    </row>
    <row r="1324" spans="1:2" x14ac:dyDescent="0.25">
      <c r="A1324">
        <v>185</v>
      </c>
      <c r="B1324">
        <v>26</v>
      </c>
    </row>
    <row r="1325" spans="1:2" x14ac:dyDescent="0.25">
      <c r="A1325">
        <v>175</v>
      </c>
      <c r="B1325">
        <v>25</v>
      </c>
    </row>
    <row r="1326" spans="1:2" x14ac:dyDescent="0.25">
      <c r="A1326">
        <v>175</v>
      </c>
      <c r="B1326">
        <v>25</v>
      </c>
    </row>
    <row r="1327" spans="1:2" x14ac:dyDescent="0.25">
      <c r="A1327">
        <v>175</v>
      </c>
      <c r="B1327">
        <v>25</v>
      </c>
    </row>
    <row r="1328" spans="1:2" x14ac:dyDescent="0.25">
      <c r="A1328">
        <v>175</v>
      </c>
      <c r="B1328">
        <v>25</v>
      </c>
    </row>
    <row r="1329" spans="1:2" x14ac:dyDescent="0.25">
      <c r="A1329">
        <v>175</v>
      </c>
      <c r="B1329">
        <v>25</v>
      </c>
    </row>
    <row r="1330" spans="1:2" x14ac:dyDescent="0.25">
      <c r="A1330">
        <v>175</v>
      </c>
      <c r="B1330">
        <v>25</v>
      </c>
    </row>
    <row r="1331" spans="1:2" x14ac:dyDescent="0.25">
      <c r="A1331">
        <v>175</v>
      </c>
      <c r="B1331">
        <v>25</v>
      </c>
    </row>
    <row r="1332" spans="1:2" x14ac:dyDescent="0.25">
      <c r="A1332">
        <v>175</v>
      </c>
      <c r="B1332">
        <v>25</v>
      </c>
    </row>
    <row r="1333" spans="1:2" x14ac:dyDescent="0.25">
      <c r="A1333">
        <v>175</v>
      </c>
      <c r="B1333">
        <v>25</v>
      </c>
    </row>
    <row r="1334" spans="1:2" x14ac:dyDescent="0.25">
      <c r="A1334">
        <v>175</v>
      </c>
      <c r="B1334">
        <v>25</v>
      </c>
    </row>
    <row r="1335" spans="1:2" x14ac:dyDescent="0.25">
      <c r="A1335">
        <v>175</v>
      </c>
      <c r="B1335">
        <v>25</v>
      </c>
    </row>
    <row r="1336" spans="1:2" x14ac:dyDescent="0.25">
      <c r="A1336">
        <v>175</v>
      </c>
      <c r="B1336">
        <v>25</v>
      </c>
    </row>
    <row r="1337" spans="1:2" x14ac:dyDescent="0.25">
      <c r="A1337">
        <v>175</v>
      </c>
      <c r="B1337">
        <v>25</v>
      </c>
    </row>
    <row r="1338" spans="1:2" x14ac:dyDescent="0.25">
      <c r="A1338">
        <v>175</v>
      </c>
      <c r="B1338">
        <v>25</v>
      </c>
    </row>
    <row r="1339" spans="1:2" x14ac:dyDescent="0.25">
      <c r="A1339">
        <v>175</v>
      </c>
      <c r="B1339">
        <v>25</v>
      </c>
    </row>
    <row r="1340" spans="1:2" x14ac:dyDescent="0.25">
      <c r="A1340">
        <v>175</v>
      </c>
      <c r="B1340">
        <v>25</v>
      </c>
    </row>
    <row r="1341" spans="1:2" x14ac:dyDescent="0.25">
      <c r="A1341">
        <v>175</v>
      </c>
      <c r="B1341">
        <v>25</v>
      </c>
    </row>
    <row r="1342" spans="1:2" x14ac:dyDescent="0.25">
      <c r="A1342">
        <v>180</v>
      </c>
      <c r="B1342">
        <v>31</v>
      </c>
    </row>
    <row r="1343" spans="1:2" x14ac:dyDescent="0.25">
      <c r="A1343">
        <v>180</v>
      </c>
      <c r="B1343">
        <v>31</v>
      </c>
    </row>
    <row r="1344" spans="1:2" x14ac:dyDescent="0.25">
      <c r="A1344">
        <v>180</v>
      </c>
      <c r="B1344">
        <v>31</v>
      </c>
    </row>
    <row r="1345" spans="1:2" x14ac:dyDescent="0.25">
      <c r="A1345">
        <v>180</v>
      </c>
      <c r="B1345">
        <v>31</v>
      </c>
    </row>
    <row r="1346" spans="1:2" x14ac:dyDescent="0.25">
      <c r="A1346">
        <v>180</v>
      </c>
      <c r="B1346">
        <v>31</v>
      </c>
    </row>
    <row r="1347" spans="1:2" x14ac:dyDescent="0.25">
      <c r="A1347">
        <v>180</v>
      </c>
      <c r="B1347">
        <v>31</v>
      </c>
    </row>
    <row r="1348" spans="1:2" x14ac:dyDescent="0.25">
      <c r="A1348">
        <v>180</v>
      </c>
      <c r="B1348">
        <v>31</v>
      </c>
    </row>
    <row r="1349" spans="1:2" x14ac:dyDescent="0.25">
      <c r="A1349">
        <v>180</v>
      </c>
      <c r="B1349">
        <v>31</v>
      </c>
    </row>
    <row r="1350" spans="1:2" x14ac:dyDescent="0.25">
      <c r="A1350">
        <v>178</v>
      </c>
      <c r="B1350">
        <v>26</v>
      </c>
    </row>
    <row r="1351" spans="1:2" x14ac:dyDescent="0.25">
      <c r="A1351">
        <v>178</v>
      </c>
      <c r="B1351">
        <v>26</v>
      </c>
    </row>
    <row r="1352" spans="1:2" x14ac:dyDescent="0.25">
      <c r="A1352">
        <v>178</v>
      </c>
      <c r="B1352">
        <v>26</v>
      </c>
    </row>
    <row r="1353" spans="1:2" x14ac:dyDescent="0.25">
      <c r="A1353">
        <v>178</v>
      </c>
      <c r="B1353">
        <v>26</v>
      </c>
    </row>
    <row r="1354" spans="1:2" x14ac:dyDescent="0.25">
      <c r="A1354">
        <v>178</v>
      </c>
      <c r="B1354">
        <v>26</v>
      </c>
    </row>
    <row r="1355" spans="1:2" x14ac:dyDescent="0.25">
      <c r="A1355">
        <v>178</v>
      </c>
      <c r="B1355">
        <v>26</v>
      </c>
    </row>
    <row r="1356" spans="1:2" x14ac:dyDescent="0.25">
      <c r="A1356">
        <v>178</v>
      </c>
      <c r="B1356">
        <v>26</v>
      </c>
    </row>
    <row r="1357" spans="1:2" x14ac:dyDescent="0.25">
      <c r="A1357">
        <v>178</v>
      </c>
      <c r="B1357">
        <v>26</v>
      </c>
    </row>
    <row r="1358" spans="1:2" x14ac:dyDescent="0.25">
      <c r="A1358">
        <v>178</v>
      </c>
      <c r="B1358">
        <v>26</v>
      </c>
    </row>
    <row r="1359" spans="1:2" x14ac:dyDescent="0.25">
      <c r="A1359">
        <v>178</v>
      </c>
      <c r="B1359">
        <v>26</v>
      </c>
    </row>
    <row r="1360" spans="1:2" x14ac:dyDescent="0.25">
      <c r="A1360">
        <v>178</v>
      </c>
      <c r="B1360">
        <v>26</v>
      </c>
    </row>
    <row r="1361" spans="1:2" x14ac:dyDescent="0.25">
      <c r="A1361">
        <v>175</v>
      </c>
      <c r="B1361">
        <v>25</v>
      </c>
    </row>
    <row r="1362" spans="1:2" x14ac:dyDescent="0.25">
      <c r="A1362">
        <v>175</v>
      </c>
      <c r="B1362">
        <v>25</v>
      </c>
    </row>
    <row r="1363" spans="1:2" x14ac:dyDescent="0.25">
      <c r="A1363">
        <v>175</v>
      </c>
      <c r="B1363">
        <v>25</v>
      </c>
    </row>
    <row r="1364" spans="1:2" x14ac:dyDescent="0.25">
      <c r="A1364">
        <v>175</v>
      </c>
      <c r="B1364">
        <v>25</v>
      </c>
    </row>
    <row r="1365" spans="1:2" x14ac:dyDescent="0.25">
      <c r="A1365">
        <v>175</v>
      </c>
      <c r="B1365">
        <v>25</v>
      </c>
    </row>
    <row r="1366" spans="1:2" x14ac:dyDescent="0.25">
      <c r="A1366">
        <v>175</v>
      </c>
      <c r="B1366">
        <v>25</v>
      </c>
    </row>
    <row r="1367" spans="1:2" x14ac:dyDescent="0.25">
      <c r="A1367">
        <v>175</v>
      </c>
      <c r="B1367">
        <v>25</v>
      </c>
    </row>
    <row r="1368" spans="1:2" x14ac:dyDescent="0.25">
      <c r="A1368">
        <v>175</v>
      </c>
      <c r="B1368">
        <v>25</v>
      </c>
    </row>
    <row r="1369" spans="1:2" x14ac:dyDescent="0.25">
      <c r="A1369">
        <v>175</v>
      </c>
      <c r="B1369">
        <v>25</v>
      </c>
    </row>
    <row r="1370" spans="1:2" x14ac:dyDescent="0.25">
      <c r="A1370">
        <v>175</v>
      </c>
      <c r="B1370">
        <v>25</v>
      </c>
    </row>
    <row r="1371" spans="1:2" x14ac:dyDescent="0.25">
      <c r="A1371">
        <v>175</v>
      </c>
      <c r="B1371">
        <v>25</v>
      </c>
    </row>
    <row r="1372" spans="1:2" x14ac:dyDescent="0.25">
      <c r="A1372">
        <v>175</v>
      </c>
      <c r="B1372">
        <v>25</v>
      </c>
    </row>
    <row r="1373" spans="1:2" x14ac:dyDescent="0.25">
      <c r="A1373">
        <v>175</v>
      </c>
      <c r="B1373">
        <v>25</v>
      </c>
    </row>
    <row r="1374" spans="1:2" x14ac:dyDescent="0.25">
      <c r="A1374">
        <v>175</v>
      </c>
      <c r="B1374">
        <v>25</v>
      </c>
    </row>
    <row r="1375" spans="1:2" x14ac:dyDescent="0.25">
      <c r="A1375">
        <v>175</v>
      </c>
      <c r="B1375">
        <v>25</v>
      </c>
    </row>
    <row r="1376" spans="1:2" x14ac:dyDescent="0.25">
      <c r="A1376">
        <v>175</v>
      </c>
      <c r="B1376">
        <v>25</v>
      </c>
    </row>
    <row r="1377" spans="1:2" x14ac:dyDescent="0.25">
      <c r="A1377">
        <v>175</v>
      </c>
      <c r="B1377">
        <v>25</v>
      </c>
    </row>
    <row r="1378" spans="1:2" x14ac:dyDescent="0.25">
      <c r="A1378">
        <v>177</v>
      </c>
      <c r="B1378">
        <v>26</v>
      </c>
    </row>
    <row r="1379" spans="1:2" x14ac:dyDescent="0.25">
      <c r="A1379">
        <v>177</v>
      </c>
      <c r="B1379">
        <v>26</v>
      </c>
    </row>
    <row r="1380" spans="1:2" x14ac:dyDescent="0.25">
      <c r="A1380">
        <v>177</v>
      </c>
      <c r="B1380">
        <v>26</v>
      </c>
    </row>
    <row r="1381" spans="1:2" x14ac:dyDescent="0.25">
      <c r="A1381">
        <v>177</v>
      </c>
      <c r="B1381">
        <v>26</v>
      </c>
    </row>
    <row r="1382" spans="1:2" x14ac:dyDescent="0.25">
      <c r="A1382">
        <v>177</v>
      </c>
      <c r="B1382">
        <v>26</v>
      </c>
    </row>
    <row r="1383" spans="1:2" x14ac:dyDescent="0.25">
      <c r="A1383">
        <v>177</v>
      </c>
      <c r="B1383">
        <v>26</v>
      </c>
    </row>
    <row r="1384" spans="1:2" x14ac:dyDescent="0.25">
      <c r="A1384">
        <v>177</v>
      </c>
      <c r="B1384">
        <v>26</v>
      </c>
    </row>
    <row r="1385" spans="1:2" x14ac:dyDescent="0.25">
      <c r="A1385">
        <v>177</v>
      </c>
      <c r="B1385">
        <v>26</v>
      </c>
    </row>
    <row r="1386" spans="1:2" x14ac:dyDescent="0.25">
      <c r="A1386">
        <v>177</v>
      </c>
      <c r="B1386">
        <v>26</v>
      </c>
    </row>
    <row r="1387" spans="1:2" x14ac:dyDescent="0.25">
      <c r="A1387">
        <v>177</v>
      </c>
      <c r="B1387">
        <v>26</v>
      </c>
    </row>
    <row r="1388" spans="1:2" x14ac:dyDescent="0.25">
      <c r="A1388">
        <v>177</v>
      </c>
      <c r="B1388">
        <v>26</v>
      </c>
    </row>
    <row r="1389" spans="1:2" x14ac:dyDescent="0.25">
      <c r="A1389">
        <v>177</v>
      </c>
      <c r="B1389">
        <v>26</v>
      </c>
    </row>
    <row r="1390" spans="1:2" x14ac:dyDescent="0.25">
      <c r="A1390">
        <v>177</v>
      </c>
      <c r="B1390">
        <v>26</v>
      </c>
    </row>
    <row r="1391" spans="1:2" x14ac:dyDescent="0.25">
      <c r="A1391">
        <v>177</v>
      </c>
      <c r="B1391">
        <v>26</v>
      </c>
    </row>
    <row r="1392" spans="1:2" x14ac:dyDescent="0.25">
      <c r="A1392">
        <v>177</v>
      </c>
      <c r="B1392">
        <v>26</v>
      </c>
    </row>
    <row r="1393" spans="1:2" x14ac:dyDescent="0.25">
      <c r="A1393">
        <v>177</v>
      </c>
      <c r="B1393">
        <v>26</v>
      </c>
    </row>
    <row r="1394" spans="1:2" x14ac:dyDescent="0.25">
      <c r="A1394">
        <v>177</v>
      </c>
      <c r="B1394">
        <v>26</v>
      </c>
    </row>
    <row r="1395" spans="1:2" x14ac:dyDescent="0.25">
      <c r="A1395">
        <v>177</v>
      </c>
      <c r="B1395">
        <v>26</v>
      </c>
    </row>
    <row r="1396" spans="1:2" x14ac:dyDescent="0.25">
      <c r="A1396">
        <v>177</v>
      </c>
      <c r="B1396">
        <v>26</v>
      </c>
    </row>
    <row r="1397" spans="1:2" x14ac:dyDescent="0.25">
      <c r="A1397">
        <v>177</v>
      </c>
      <c r="B1397">
        <v>26</v>
      </c>
    </row>
    <row r="1398" spans="1:2" x14ac:dyDescent="0.25">
      <c r="A1398">
        <v>177</v>
      </c>
      <c r="B1398">
        <v>26</v>
      </c>
    </row>
    <row r="1399" spans="1:2" x14ac:dyDescent="0.25">
      <c r="A1399">
        <v>177</v>
      </c>
      <c r="B1399">
        <v>26</v>
      </c>
    </row>
    <row r="1400" spans="1:2" x14ac:dyDescent="0.25">
      <c r="A1400">
        <v>177</v>
      </c>
      <c r="B1400">
        <v>26</v>
      </c>
    </row>
    <row r="1401" spans="1:2" x14ac:dyDescent="0.25">
      <c r="A1401">
        <v>177</v>
      </c>
      <c r="B1401">
        <v>26</v>
      </c>
    </row>
    <row r="1402" spans="1:2" x14ac:dyDescent="0.25">
      <c r="A1402">
        <v>177</v>
      </c>
      <c r="B1402">
        <v>26</v>
      </c>
    </row>
    <row r="1403" spans="1:2" x14ac:dyDescent="0.25">
      <c r="A1403">
        <v>177</v>
      </c>
      <c r="B1403">
        <v>26</v>
      </c>
    </row>
    <row r="1404" spans="1:2" x14ac:dyDescent="0.25">
      <c r="A1404">
        <v>177</v>
      </c>
      <c r="B1404">
        <v>26</v>
      </c>
    </row>
    <row r="1405" spans="1:2" x14ac:dyDescent="0.25">
      <c r="A1405">
        <v>177</v>
      </c>
      <c r="B1405">
        <v>26</v>
      </c>
    </row>
    <row r="1406" spans="1:2" x14ac:dyDescent="0.25">
      <c r="A1406">
        <v>177</v>
      </c>
      <c r="B1406">
        <v>26</v>
      </c>
    </row>
    <row r="1407" spans="1:2" x14ac:dyDescent="0.25">
      <c r="A1407">
        <v>177</v>
      </c>
      <c r="B1407">
        <v>26</v>
      </c>
    </row>
    <row r="1408" spans="1:2" x14ac:dyDescent="0.25">
      <c r="A1408">
        <v>177</v>
      </c>
      <c r="B1408">
        <v>26</v>
      </c>
    </row>
    <row r="1409" spans="1:2" x14ac:dyDescent="0.25">
      <c r="A1409">
        <v>177</v>
      </c>
      <c r="B1409">
        <v>26</v>
      </c>
    </row>
    <row r="1410" spans="1:2" x14ac:dyDescent="0.25">
      <c r="A1410">
        <v>177</v>
      </c>
      <c r="B1410">
        <v>26</v>
      </c>
    </row>
    <row r="1411" spans="1:2" x14ac:dyDescent="0.25">
      <c r="A1411">
        <v>177</v>
      </c>
      <c r="B1411">
        <v>26</v>
      </c>
    </row>
    <row r="1412" spans="1:2" x14ac:dyDescent="0.25">
      <c r="A1412">
        <v>177</v>
      </c>
      <c r="B1412">
        <v>26</v>
      </c>
    </row>
    <row r="1413" spans="1:2" x14ac:dyDescent="0.25">
      <c r="A1413">
        <v>177</v>
      </c>
      <c r="B1413">
        <v>26</v>
      </c>
    </row>
    <row r="1414" spans="1:2" x14ac:dyDescent="0.25">
      <c r="A1414">
        <v>177</v>
      </c>
      <c r="B1414">
        <v>26</v>
      </c>
    </row>
    <row r="1415" spans="1:2" x14ac:dyDescent="0.25">
      <c r="A1415">
        <v>177</v>
      </c>
      <c r="B1415">
        <v>26</v>
      </c>
    </row>
    <row r="1416" spans="1:2" x14ac:dyDescent="0.25">
      <c r="A1416">
        <v>177</v>
      </c>
      <c r="B1416">
        <v>26</v>
      </c>
    </row>
    <row r="1417" spans="1:2" x14ac:dyDescent="0.25">
      <c r="A1417">
        <v>177</v>
      </c>
      <c r="B1417">
        <v>26</v>
      </c>
    </row>
    <row r="1418" spans="1:2" x14ac:dyDescent="0.25">
      <c r="A1418">
        <v>177</v>
      </c>
      <c r="B1418">
        <v>26</v>
      </c>
    </row>
    <row r="1419" spans="1:2" x14ac:dyDescent="0.25">
      <c r="A1419">
        <v>177</v>
      </c>
      <c r="B1419">
        <v>26</v>
      </c>
    </row>
    <row r="1420" spans="1:2" x14ac:dyDescent="0.25">
      <c r="A1420">
        <v>177</v>
      </c>
      <c r="B1420">
        <v>26</v>
      </c>
    </row>
    <row r="1421" spans="1:2" x14ac:dyDescent="0.25">
      <c r="A1421">
        <v>177</v>
      </c>
      <c r="B1421">
        <v>26</v>
      </c>
    </row>
    <row r="1422" spans="1:2" x14ac:dyDescent="0.25">
      <c r="A1422">
        <v>177</v>
      </c>
      <c r="B1422">
        <v>26</v>
      </c>
    </row>
    <row r="1423" spans="1:2" x14ac:dyDescent="0.25">
      <c r="A1423">
        <v>177</v>
      </c>
      <c r="B1423">
        <v>26</v>
      </c>
    </row>
    <row r="1424" spans="1:2" x14ac:dyDescent="0.25">
      <c r="A1424">
        <v>177</v>
      </c>
      <c r="B1424">
        <v>26</v>
      </c>
    </row>
    <row r="1425" spans="1:2" x14ac:dyDescent="0.25">
      <c r="A1425">
        <v>177</v>
      </c>
      <c r="B1425">
        <v>26</v>
      </c>
    </row>
    <row r="1426" spans="1:2" x14ac:dyDescent="0.25">
      <c r="A1426">
        <v>177</v>
      </c>
      <c r="B1426">
        <v>26</v>
      </c>
    </row>
    <row r="1427" spans="1:2" x14ac:dyDescent="0.25">
      <c r="A1427">
        <v>177</v>
      </c>
      <c r="B1427">
        <v>26</v>
      </c>
    </row>
    <row r="1428" spans="1:2" x14ac:dyDescent="0.25">
      <c r="A1428">
        <v>177</v>
      </c>
      <c r="B1428">
        <v>26</v>
      </c>
    </row>
    <row r="1429" spans="1:2" x14ac:dyDescent="0.25">
      <c r="A1429">
        <v>177</v>
      </c>
      <c r="B1429">
        <v>26</v>
      </c>
    </row>
    <row r="1430" spans="1:2" x14ac:dyDescent="0.25">
      <c r="A1430">
        <v>177</v>
      </c>
      <c r="B1430">
        <v>26</v>
      </c>
    </row>
    <row r="1431" spans="1:2" x14ac:dyDescent="0.25">
      <c r="A1431">
        <v>177</v>
      </c>
      <c r="B1431">
        <v>26</v>
      </c>
    </row>
    <row r="1432" spans="1:2" x14ac:dyDescent="0.25">
      <c r="A1432">
        <v>177</v>
      </c>
      <c r="B1432">
        <v>26</v>
      </c>
    </row>
    <row r="1433" spans="1:2" x14ac:dyDescent="0.25">
      <c r="A1433">
        <v>177</v>
      </c>
      <c r="B1433">
        <v>26</v>
      </c>
    </row>
    <row r="1434" spans="1:2" x14ac:dyDescent="0.25">
      <c r="A1434">
        <v>186</v>
      </c>
      <c r="B1434">
        <v>34</v>
      </c>
    </row>
    <row r="1435" spans="1:2" x14ac:dyDescent="0.25">
      <c r="A1435">
        <v>186</v>
      </c>
      <c r="B1435">
        <v>34</v>
      </c>
    </row>
    <row r="1436" spans="1:2" x14ac:dyDescent="0.25">
      <c r="A1436">
        <v>186</v>
      </c>
      <c r="B1436">
        <v>34</v>
      </c>
    </row>
    <row r="1437" spans="1:2" x14ac:dyDescent="0.25">
      <c r="A1437">
        <v>186</v>
      </c>
      <c r="B1437">
        <v>34</v>
      </c>
    </row>
    <row r="1438" spans="1:2" x14ac:dyDescent="0.25">
      <c r="A1438">
        <v>186</v>
      </c>
      <c r="B1438">
        <v>34</v>
      </c>
    </row>
    <row r="1439" spans="1:2" x14ac:dyDescent="0.25">
      <c r="A1439">
        <v>186</v>
      </c>
      <c r="B1439">
        <v>34</v>
      </c>
    </row>
    <row r="1440" spans="1:2" x14ac:dyDescent="0.25">
      <c r="A1440">
        <v>186</v>
      </c>
      <c r="B1440">
        <v>34</v>
      </c>
    </row>
    <row r="1441" spans="1:2" x14ac:dyDescent="0.25">
      <c r="A1441">
        <v>186</v>
      </c>
      <c r="B1441">
        <v>34</v>
      </c>
    </row>
    <row r="1442" spans="1:2" x14ac:dyDescent="0.25">
      <c r="A1442">
        <v>186</v>
      </c>
      <c r="B1442">
        <v>34</v>
      </c>
    </row>
    <row r="1443" spans="1:2" x14ac:dyDescent="0.25">
      <c r="A1443">
        <v>186</v>
      </c>
      <c r="B1443">
        <v>34</v>
      </c>
    </row>
    <row r="1444" spans="1:2" x14ac:dyDescent="0.25">
      <c r="A1444">
        <v>186</v>
      </c>
      <c r="B1444">
        <v>34</v>
      </c>
    </row>
    <row r="1445" spans="1:2" x14ac:dyDescent="0.25">
      <c r="A1445">
        <v>186</v>
      </c>
      <c r="B1445">
        <v>34</v>
      </c>
    </row>
    <row r="1446" spans="1:2" x14ac:dyDescent="0.25">
      <c r="A1446">
        <v>185</v>
      </c>
      <c r="B1446">
        <v>26</v>
      </c>
    </row>
    <row r="1447" spans="1:2" x14ac:dyDescent="0.25">
      <c r="A1447">
        <v>185</v>
      </c>
      <c r="B1447">
        <v>26</v>
      </c>
    </row>
    <row r="1448" spans="1:2" x14ac:dyDescent="0.25">
      <c r="A1448">
        <v>185</v>
      </c>
      <c r="B1448">
        <v>26</v>
      </c>
    </row>
    <row r="1449" spans="1:2" x14ac:dyDescent="0.25">
      <c r="A1449">
        <v>185</v>
      </c>
      <c r="B1449">
        <v>26</v>
      </c>
    </row>
    <row r="1450" spans="1:2" x14ac:dyDescent="0.25">
      <c r="A1450">
        <v>185</v>
      </c>
      <c r="B1450">
        <v>26</v>
      </c>
    </row>
    <row r="1451" spans="1:2" x14ac:dyDescent="0.25">
      <c r="A1451">
        <v>185</v>
      </c>
      <c r="B1451">
        <v>26</v>
      </c>
    </row>
    <row r="1452" spans="1:2" x14ac:dyDescent="0.25">
      <c r="A1452">
        <v>185</v>
      </c>
      <c r="B1452">
        <v>26</v>
      </c>
    </row>
    <row r="1453" spans="1:2" x14ac:dyDescent="0.25">
      <c r="A1453">
        <v>185</v>
      </c>
      <c r="B1453">
        <v>26</v>
      </c>
    </row>
    <row r="1454" spans="1:2" x14ac:dyDescent="0.25">
      <c r="A1454">
        <v>185</v>
      </c>
      <c r="B1454">
        <v>26</v>
      </c>
    </row>
    <row r="1455" spans="1:2" x14ac:dyDescent="0.25">
      <c r="A1455">
        <v>185</v>
      </c>
      <c r="B1455">
        <v>26</v>
      </c>
    </row>
    <row r="1456" spans="1:2" x14ac:dyDescent="0.25">
      <c r="A1456">
        <v>185</v>
      </c>
      <c r="B1456">
        <v>26</v>
      </c>
    </row>
    <row r="1457" spans="1:2" x14ac:dyDescent="0.25">
      <c r="A1457">
        <v>185</v>
      </c>
      <c r="B1457">
        <v>26</v>
      </c>
    </row>
    <row r="1458" spans="1:2" x14ac:dyDescent="0.25">
      <c r="A1458">
        <v>176</v>
      </c>
      <c r="B1458">
        <v>31</v>
      </c>
    </row>
    <row r="1459" spans="1:2" x14ac:dyDescent="0.25">
      <c r="A1459">
        <v>176</v>
      </c>
      <c r="B1459">
        <v>31</v>
      </c>
    </row>
    <row r="1460" spans="1:2" x14ac:dyDescent="0.25">
      <c r="A1460">
        <v>176</v>
      </c>
      <c r="B1460">
        <v>31</v>
      </c>
    </row>
    <row r="1461" spans="1:2" x14ac:dyDescent="0.25">
      <c r="A1461">
        <v>176</v>
      </c>
      <c r="B1461">
        <v>31</v>
      </c>
    </row>
    <row r="1462" spans="1:2" x14ac:dyDescent="0.25">
      <c r="A1462">
        <v>177</v>
      </c>
      <c r="B1462">
        <v>26</v>
      </c>
    </row>
    <row r="1463" spans="1:2" x14ac:dyDescent="0.25">
      <c r="A1463">
        <v>177</v>
      </c>
      <c r="B1463">
        <v>26</v>
      </c>
    </row>
    <row r="1464" spans="1:2" x14ac:dyDescent="0.25">
      <c r="A1464">
        <v>177</v>
      </c>
      <c r="B1464">
        <v>26</v>
      </c>
    </row>
    <row r="1465" spans="1:2" x14ac:dyDescent="0.25">
      <c r="A1465">
        <v>177</v>
      </c>
      <c r="B1465">
        <v>26</v>
      </c>
    </row>
    <row r="1466" spans="1:2" x14ac:dyDescent="0.25">
      <c r="A1466">
        <v>177</v>
      </c>
      <c r="B1466">
        <v>26</v>
      </c>
    </row>
    <row r="1467" spans="1:2" x14ac:dyDescent="0.25">
      <c r="A1467">
        <v>177</v>
      </c>
      <c r="B1467">
        <v>26</v>
      </c>
    </row>
    <row r="1468" spans="1:2" x14ac:dyDescent="0.25">
      <c r="A1468">
        <v>177</v>
      </c>
      <c r="B1468">
        <v>26</v>
      </c>
    </row>
    <row r="1469" spans="1:2" x14ac:dyDescent="0.25">
      <c r="A1469">
        <v>177</v>
      </c>
      <c r="B1469">
        <v>26</v>
      </c>
    </row>
    <row r="1470" spans="1:2" x14ac:dyDescent="0.25">
      <c r="A1470">
        <v>177</v>
      </c>
      <c r="B1470">
        <v>26</v>
      </c>
    </row>
    <row r="1471" spans="1:2" x14ac:dyDescent="0.25">
      <c r="A1471">
        <v>177</v>
      </c>
      <c r="B1471">
        <v>26</v>
      </c>
    </row>
    <row r="1472" spans="1:2" x14ac:dyDescent="0.25">
      <c r="A1472">
        <v>177</v>
      </c>
      <c r="B1472">
        <v>26</v>
      </c>
    </row>
    <row r="1473" spans="1:2" x14ac:dyDescent="0.25">
      <c r="A1473">
        <v>177</v>
      </c>
      <c r="B1473">
        <v>26</v>
      </c>
    </row>
    <row r="1474" spans="1:2" x14ac:dyDescent="0.25">
      <c r="A1474">
        <v>177</v>
      </c>
      <c r="B1474">
        <v>26</v>
      </c>
    </row>
    <row r="1475" spans="1:2" x14ac:dyDescent="0.25">
      <c r="A1475">
        <v>177</v>
      </c>
      <c r="B1475">
        <v>26</v>
      </c>
    </row>
    <row r="1476" spans="1:2" x14ac:dyDescent="0.25">
      <c r="A1476">
        <v>177</v>
      </c>
      <c r="B1476">
        <v>26</v>
      </c>
    </row>
    <row r="1477" spans="1:2" x14ac:dyDescent="0.25">
      <c r="A1477">
        <v>177</v>
      </c>
      <c r="B1477">
        <v>26</v>
      </c>
    </row>
    <row r="1478" spans="1:2" x14ac:dyDescent="0.25">
      <c r="A1478">
        <v>177</v>
      </c>
      <c r="B1478">
        <v>26</v>
      </c>
    </row>
    <row r="1479" spans="1:2" x14ac:dyDescent="0.25">
      <c r="A1479">
        <v>177</v>
      </c>
      <c r="B1479">
        <v>26</v>
      </c>
    </row>
    <row r="1480" spans="1:2" x14ac:dyDescent="0.25">
      <c r="A1480">
        <v>177</v>
      </c>
      <c r="B1480">
        <v>26</v>
      </c>
    </row>
    <row r="1481" spans="1:2" x14ac:dyDescent="0.25">
      <c r="A1481">
        <v>177</v>
      </c>
      <c r="B1481">
        <v>26</v>
      </c>
    </row>
    <row r="1482" spans="1:2" x14ac:dyDescent="0.25">
      <c r="A1482">
        <v>177</v>
      </c>
      <c r="B1482">
        <v>26</v>
      </c>
    </row>
    <row r="1483" spans="1:2" x14ac:dyDescent="0.25">
      <c r="A1483">
        <v>177</v>
      </c>
      <c r="B1483">
        <v>26</v>
      </c>
    </row>
    <row r="1484" spans="1:2" x14ac:dyDescent="0.25">
      <c r="A1484">
        <v>177</v>
      </c>
      <c r="B1484">
        <v>26</v>
      </c>
    </row>
    <row r="1485" spans="1:2" x14ac:dyDescent="0.25">
      <c r="A1485">
        <v>177</v>
      </c>
      <c r="B1485">
        <v>26</v>
      </c>
    </row>
    <row r="1486" spans="1:2" x14ac:dyDescent="0.25">
      <c r="A1486">
        <v>177</v>
      </c>
      <c r="B1486">
        <v>26</v>
      </c>
    </row>
    <row r="1487" spans="1:2" x14ac:dyDescent="0.25">
      <c r="A1487">
        <v>177</v>
      </c>
      <c r="B1487">
        <v>26</v>
      </c>
    </row>
    <row r="1488" spans="1:2" x14ac:dyDescent="0.25">
      <c r="A1488">
        <v>177</v>
      </c>
      <c r="B1488">
        <v>26</v>
      </c>
    </row>
    <row r="1489" spans="1:2" x14ac:dyDescent="0.25">
      <c r="A1489">
        <v>177</v>
      </c>
      <c r="B1489">
        <v>26</v>
      </c>
    </row>
    <row r="1490" spans="1:2" x14ac:dyDescent="0.25">
      <c r="A1490">
        <v>177</v>
      </c>
      <c r="B1490">
        <v>26</v>
      </c>
    </row>
    <row r="1491" spans="1:2" x14ac:dyDescent="0.25">
      <c r="A1491">
        <v>177</v>
      </c>
      <c r="B1491">
        <v>26</v>
      </c>
    </row>
    <row r="1492" spans="1:2" x14ac:dyDescent="0.25">
      <c r="A1492">
        <v>177</v>
      </c>
      <c r="B1492">
        <v>26</v>
      </c>
    </row>
    <row r="1493" spans="1:2" x14ac:dyDescent="0.25">
      <c r="A1493">
        <v>177</v>
      </c>
      <c r="B1493">
        <v>26</v>
      </c>
    </row>
    <row r="1494" spans="1:2" x14ac:dyDescent="0.25">
      <c r="A1494">
        <v>177</v>
      </c>
      <c r="B1494">
        <v>26</v>
      </c>
    </row>
    <row r="1495" spans="1:2" x14ac:dyDescent="0.25">
      <c r="A1495">
        <v>177</v>
      </c>
      <c r="B1495">
        <v>26</v>
      </c>
    </row>
    <row r="1496" spans="1:2" x14ac:dyDescent="0.25">
      <c r="A1496">
        <v>177</v>
      </c>
      <c r="B1496">
        <v>26</v>
      </c>
    </row>
    <row r="1497" spans="1:2" x14ac:dyDescent="0.25">
      <c r="A1497">
        <v>177</v>
      </c>
      <c r="B1497">
        <v>26</v>
      </c>
    </row>
    <row r="1498" spans="1:2" x14ac:dyDescent="0.25">
      <c r="A1498">
        <v>177</v>
      </c>
      <c r="B1498">
        <v>26</v>
      </c>
    </row>
    <row r="1499" spans="1:2" x14ac:dyDescent="0.25">
      <c r="A1499">
        <v>177</v>
      </c>
      <c r="B1499">
        <v>26</v>
      </c>
    </row>
    <row r="1500" spans="1:2" x14ac:dyDescent="0.25">
      <c r="A1500">
        <v>177</v>
      </c>
      <c r="B1500">
        <v>26</v>
      </c>
    </row>
    <row r="1501" spans="1:2" x14ac:dyDescent="0.25">
      <c r="A1501">
        <v>177</v>
      </c>
      <c r="B1501">
        <v>26</v>
      </c>
    </row>
    <row r="1502" spans="1:2" x14ac:dyDescent="0.25">
      <c r="A1502">
        <v>177</v>
      </c>
      <c r="B1502">
        <v>26</v>
      </c>
    </row>
    <row r="1503" spans="1:2" x14ac:dyDescent="0.25">
      <c r="A1503">
        <v>177</v>
      </c>
      <c r="B1503">
        <v>26</v>
      </c>
    </row>
    <row r="1504" spans="1:2" x14ac:dyDescent="0.25">
      <c r="A1504">
        <v>177</v>
      </c>
      <c r="B1504">
        <v>26</v>
      </c>
    </row>
    <row r="1505" spans="1:2" x14ac:dyDescent="0.25">
      <c r="A1505">
        <v>177</v>
      </c>
      <c r="B1505">
        <v>26</v>
      </c>
    </row>
    <row r="1506" spans="1:2" x14ac:dyDescent="0.25">
      <c r="A1506">
        <v>177</v>
      </c>
      <c r="B1506">
        <v>26</v>
      </c>
    </row>
    <row r="1507" spans="1:2" x14ac:dyDescent="0.25">
      <c r="A1507">
        <v>177</v>
      </c>
      <c r="B1507">
        <v>26</v>
      </c>
    </row>
    <row r="1508" spans="1:2" x14ac:dyDescent="0.25">
      <c r="A1508">
        <v>177</v>
      </c>
      <c r="B1508">
        <v>26</v>
      </c>
    </row>
    <row r="1509" spans="1:2" x14ac:dyDescent="0.25">
      <c r="A1509">
        <v>177</v>
      </c>
      <c r="B1509">
        <v>26</v>
      </c>
    </row>
    <row r="1510" spans="1:2" x14ac:dyDescent="0.25">
      <c r="A1510">
        <v>177</v>
      </c>
      <c r="B1510">
        <v>26</v>
      </c>
    </row>
    <row r="1511" spans="1:2" x14ac:dyDescent="0.25">
      <c r="A1511">
        <v>177</v>
      </c>
      <c r="B1511">
        <v>26</v>
      </c>
    </row>
    <row r="1512" spans="1:2" x14ac:dyDescent="0.25">
      <c r="A1512">
        <v>177</v>
      </c>
      <c r="B1512">
        <v>26</v>
      </c>
    </row>
    <row r="1513" spans="1:2" x14ac:dyDescent="0.25">
      <c r="A1513">
        <v>177</v>
      </c>
      <c r="B1513">
        <v>26</v>
      </c>
    </row>
    <row r="1514" spans="1:2" x14ac:dyDescent="0.25">
      <c r="A1514">
        <v>177</v>
      </c>
      <c r="B1514">
        <v>26</v>
      </c>
    </row>
    <row r="1515" spans="1:2" x14ac:dyDescent="0.25">
      <c r="A1515">
        <v>177</v>
      </c>
      <c r="B1515">
        <v>26</v>
      </c>
    </row>
    <row r="1516" spans="1:2" x14ac:dyDescent="0.25">
      <c r="A1516">
        <v>177</v>
      </c>
      <c r="B1516">
        <v>26</v>
      </c>
    </row>
    <row r="1517" spans="1:2" x14ac:dyDescent="0.25">
      <c r="A1517">
        <v>177</v>
      </c>
      <c r="B1517">
        <v>26</v>
      </c>
    </row>
    <row r="1518" spans="1:2" x14ac:dyDescent="0.25">
      <c r="A1518">
        <v>177</v>
      </c>
      <c r="B1518">
        <v>26</v>
      </c>
    </row>
    <row r="1519" spans="1:2" x14ac:dyDescent="0.25">
      <c r="A1519">
        <v>177</v>
      </c>
      <c r="B1519">
        <v>26</v>
      </c>
    </row>
    <row r="1520" spans="1:2" x14ac:dyDescent="0.25">
      <c r="A1520">
        <v>177</v>
      </c>
      <c r="B1520">
        <v>26</v>
      </c>
    </row>
    <row r="1521" spans="1:2" x14ac:dyDescent="0.25">
      <c r="A1521">
        <v>177</v>
      </c>
      <c r="B1521">
        <v>26</v>
      </c>
    </row>
    <row r="1522" spans="1:2" x14ac:dyDescent="0.25">
      <c r="A1522">
        <v>177</v>
      </c>
      <c r="B1522">
        <v>26</v>
      </c>
    </row>
    <row r="1523" spans="1:2" x14ac:dyDescent="0.25">
      <c r="A1523">
        <v>177</v>
      </c>
      <c r="B1523">
        <v>26</v>
      </c>
    </row>
    <row r="1524" spans="1:2" x14ac:dyDescent="0.25">
      <c r="A1524">
        <v>177</v>
      </c>
      <c r="B1524">
        <v>26</v>
      </c>
    </row>
    <row r="1525" spans="1:2" x14ac:dyDescent="0.25">
      <c r="A1525">
        <v>177</v>
      </c>
      <c r="B1525">
        <v>26</v>
      </c>
    </row>
    <row r="1526" spans="1:2" x14ac:dyDescent="0.25">
      <c r="A1526">
        <v>177</v>
      </c>
      <c r="B1526">
        <v>26</v>
      </c>
    </row>
    <row r="1527" spans="1:2" x14ac:dyDescent="0.25">
      <c r="A1527">
        <v>177</v>
      </c>
      <c r="B1527">
        <v>26</v>
      </c>
    </row>
    <row r="1528" spans="1:2" x14ac:dyDescent="0.25">
      <c r="A1528">
        <v>177</v>
      </c>
      <c r="B1528">
        <v>26</v>
      </c>
    </row>
    <row r="1529" spans="1:2" x14ac:dyDescent="0.25">
      <c r="A1529">
        <v>177</v>
      </c>
      <c r="B1529">
        <v>26</v>
      </c>
    </row>
    <row r="1530" spans="1:2" x14ac:dyDescent="0.25">
      <c r="A1530">
        <v>177</v>
      </c>
      <c r="B1530">
        <v>26</v>
      </c>
    </row>
    <row r="1531" spans="1:2" x14ac:dyDescent="0.25">
      <c r="A1531">
        <v>177</v>
      </c>
      <c r="B1531">
        <v>26</v>
      </c>
    </row>
    <row r="1532" spans="1:2" x14ac:dyDescent="0.25">
      <c r="A1532">
        <v>186</v>
      </c>
      <c r="B1532">
        <v>34</v>
      </c>
    </row>
    <row r="1533" spans="1:2" x14ac:dyDescent="0.25">
      <c r="A1533">
        <v>186</v>
      </c>
      <c r="B1533">
        <v>34</v>
      </c>
    </row>
    <row r="1534" spans="1:2" x14ac:dyDescent="0.25">
      <c r="A1534">
        <v>186</v>
      </c>
      <c r="B1534">
        <v>34</v>
      </c>
    </row>
    <row r="1535" spans="1:2" x14ac:dyDescent="0.25">
      <c r="A1535">
        <v>186</v>
      </c>
      <c r="B1535">
        <v>34</v>
      </c>
    </row>
    <row r="1536" spans="1:2" x14ac:dyDescent="0.25">
      <c r="A1536">
        <v>186</v>
      </c>
      <c r="B1536">
        <v>34</v>
      </c>
    </row>
    <row r="1537" spans="1:2" x14ac:dyDescent="0.25">
      <c r="A1537">
        <v>186</v>
      </c>
      <c r="B1537">
        <v>34</v>
      </c>
    </row>
    <row r="1538" spans="1:2" x14ac:dyDescent="0.25">
      <c r="A1538">
        <v>177</v>
      </c>
      <c r="B1538">
        <v>26</v>
      </c>
    </row>
    <row r="1539" spans="1:2" x14ac:dyDescent="0.25">
      <c r="A1539">
        <v>177</v>
      </c>
      <c r="B1539">
        <v>26</v>
      </c>
    </row>
    <row r="1540" spans="1:2" x14ac:dyDescent="0.25">
      <c r="A1540">
        <v>177</v>
      </c>
      <c r="B1540">
        <v>26</v>
      </c>
    </row>
    <row r="1541" spans="1:2" x14ac:dyDescent="0.25">
      <c r="A1541">
        <v>177</v>
      </c>
      <c r="B1541">
        <v>26</v>
      </c>
    </row>
    <row r="1542" spans="1:2" x14ac:dyDescent="0.25">
      <c r="A1542">
        <v>177</v>
      </c>
      <c r="B1542">
        <v>26</v>
      </c>
    </row>
    <row r="1543" spans="1:2" x14ac:dyDescent="0.25">
      <c r="A1543">
        <v>177</v>
      </c>
      <c r="B1543">
        <v>26</v>
      </c>
    </row>
    <row r="1544" spans="1:2" x14ac:dyDescent="0.25">
      <c r="A1544">
        <v>177</v>
      </c>
      <c r="B1544">
        <v>26</v>
      </c>
    </row>
    <row r="1545" spans="1:2" x14ac:dyDescent="0.25">
      <c r="A1545">
        <v>177</v>
      </c>
      <c r="B1545">
        <v>26</v>
      </c>
    </row>
    <row r="1546" spans="1:2" x14ac:dyDescent="0.25">
      <c r="A1546">
        <v>177</v>
      </c>
      <c r="B1546">
        <v>26</v>
      </c>
    </row>
    <row r="1547" spans="1:2" x14ac:dyDescent="0.25">
      <c r="A1547">
        <v>177</v>
      </c>
      <c r="B1547">
        <v>26</v>
      </c>
    </row>
    <row r="1548" spans="1:2" x14ac:dyDescent="0.25">
      <c r="A1548">
        <v>177</v>
      </c>
      <c r="B1548">
        <v>26</v>
      </c>
    </row>
    <row r="1549" spans="1:2" x14ac:dyDescent="0.25">
      <c r="A1549">
        <v>177</v>
      </c>
      <c r="B1549">
        <v>26</v>
      </c>
    </row>
    <row r="1550" spans="1:2" x14ac:dyDescent="0.25">
      <c r="A1550">
        <v>177</v>
      </c>
      <c r="B1550">
        <v>26</v>
      </c>
    </row>
    <row r="1551" spans="1:2" x14ac:dyDescent="0.25">
      <c r="A1551">
        <v>177</v>
      </c>
      <c r="B1551">
        <v>26</v>
      </c>
    </row>
    <row r="1552" spans="1:2" x14ac:dyDescent="0.25">
      <c r="A1552">
        <v>178</v>
      </c>
      <c r="B1552">
        <v>26</v>
      </c>
    </row>
    <row r="1553" spans="1:2" x14ac:dyDescent="0.25">
      <c r="A1553">
        <v>178</v>
      </c>
      <c r="B1553">
        <v>26</v>
      </c>
    </row>
    <row r="1554" spans="1:2" x14ac:dyDescent="0.25">
      <c r="A1554">
        <v>178</v>
      </c>
      <c r="B1554">
        <v>26</v>
      </c>
    </row>
    <row r="1555" spans="1:2" x14ac:dyDescent="0.25">
      <c r="A1555">
        <v>178</v>
      </c>
      <c r="B1555">
        <v>26</v>
      </c>
    </row>
    <row r="1556" spans="1:2" x14ac:dyDescent="0.25">
      <c r="A1556">
        <v>178</v>
      </c>
      <c r="B1556">
        <v>26</v>
      </c>
    </row>
    <row r="1557" spans="1:2" x14ac:dyDescent="0.25">
      <c r="A1557">
        <v>178</v>
      </c>
      <c r="B1557">
        <v>26</v>
      </c>
    </row>
    <row r="1558" spans="1:2" x14ac:dyDescent="0.25">
      <c r="A1558">
        <v>178</v>
      </c>
      <c r="B1558">
        <v>26</v>
      </c>
    </row>
    <row r="1559" spans="1:2" x14ac:dyDescent="0.25">
      <c r="A1559">
        <v>178</v>
      </c>
      <c r="B1559">
        <v>26</v>
      </c>
    </row>
    <row r="1560" spans="1:2" x14ac:dyDescent="0.25">
      <c r="A1560">
        <v>178</v>
      </c>
      <c r="B1560">
        <v>26</v>
      </c>
    </row>
    <row r="1561" spans="1:2" x14ac:dyDescent="0.25">
      <c r="A1561">
        <v>178</v>
      </c>
      <c r="B1561">
        <v>26</v>
      </c>
    </row>
    <row r="1562" spans="1:2" x14ac:dyDescent="0.25">
      <c r="A1562">
        <v>178</v>
      </c>
      <c r="B1562">
        <v>26</v>
      </c>
    </row>
    <row r="1563" spans="1:2" x14ac:dyDescent="0.25">
      <c r="A1563">
        <v>177</v>
      </c>
      <c r="B1563">
        <v>26</v>
      </c>
    </row>
    <row r="1564" spans="1:2" x14ac:dyDescent="0.25">
      <c r="A1564">
        <v>177</v>
      </c>
      <c r="B1564">
        <v>26</v>
      </c>
    </row>
    <row r="1565" spans="1:2" x14ac:dyDescent="0.25">
      <c r="A1565">
        <v>177</v>
      </c>
      <c r="B1565">
        <v>26</v>
      </c>
    </row>
    <row r="1566" spans="1:2" x14ac:dyDescent="0.25">
      <c r="A1566">
        <v>177</v>
      </c>
      <c r="B1566">
        <v>26</v>
      </c>
    </row>
    <row r="1567" spans="1:2" x14ac:dyDescent="0.25">
      <c r="A1567">
        <v>177</v>
      </c>
      <c r="B1567">
        <v>26</v>
      </c>
    </row>
    <row r="1568" spans="1:2" x14ac:dyDescent="0.25">
      <c r="A1568">
        <v>177</v>
      </c>
      <c r="B1568">
        <v>26</v>
      </c>
    </row>
    <row r="1569" spans="1:2" x14ac:dyDescent="0.25">
      <c r="A1569">
        <v>177</v>
      </c>
      <c r="B1569">
        <v>26</v>
      </c>
    </row>
    <row r="1570" spans="1:2" x14ac:dyDescent="0.25">
      <c r="A1570">
        <v>177</v>
      </c>
      <c r="B1570">
        <v>26</v>
      </c>
    </row>
    <row r="1571" spans="1:2" x14ac:dyDescent="0.25">
      <c r="A1571">
        <v>177</v>
      </c>
      <c r="B1571">
        <v>26</v>
      </c>
    </row>
    <row r="1572" spans="1:2" x14ac:dyDescent="0.25">
      <c r="A1572">
        <v>177</v>
      </c>
      <c r="B1572">
        <v>26</v>
      </c>
    </row>
    <row r="1573" spans="1:2" x14ac:dyDescent="0.25">
      <c r="A1573">
        <v>177</v>
      </c>
      <c r="B1573">
        <v>26</v>
      </c>
    </row>
    <row r="1574" spans="1:2" x14ac:dyDescent="0.25">
      <c r="A1574">
        <v>177</v>
      </c>
      <c r="B1574">
        <v>26</v>
      </c>
    </row>
    <row r="1575" spans="1:2" x14ac:dyDescent="0.25">
      <c r="A1575">
        <v>177</v>
      </c>
      <c r="B1575">
        <v>26</v>
      </c>
    </row>
    <row r="1576" spans="1:2" x14ac:dyDescent="0.25">
      <c r="A1576">
        <v>177</v>
      </c>
      <c r="B1576">
        <v>26</v>
      </c>
    </row>
    <row r="1577" spans="1:2" x14ac:dyDescent="0.25">
      <c r="A1577">
        <v>177</v>
      </c>
      <c r="B1577">
        <v>26</v>
      </c>
    </row>
    <row r="1578" spans="1:2" x14ac:dyDescent="0.25">
      <c r="A1578">
        <v>177</v>
      </c>
      <c r="B1578">
        <v>26</v>
      </c>
    </row>
    <row r="1579" spans="1:2" x14ac:dyDescent="0.25">
      <c r="A1579">
        <v>177</v>
      </c>
      <c r="B1579">
        <v>26</v>
      </c>
    </row>
    <row r="1580" spans="1:2" x14ac:dyDescent="0.25">
      <c r="A1580">
        <v>177</v>
      </c>
      <c r="B1580">
        <v>26</v>
      </c>
    </row>
    <row r="1581" spans="1:2" x14ac:dyDescent="0.25">
      <c r="A1581">
        <v>177</v>
      </c>
      <c r="B1581">
        <v>26</v>
      </c>
    </row>
    <row r="1582" spans="1:2" x14ac:dyDescent="0.25">
      <c r="A1582">
        <v>177</v>
      </c>
      <c r="B1582">
        <v>26</v>
      </c>
    </row>
    <row r="1583" spans="1:2" x14ac:dyDescent="0.25">
      <c r="A1583">
        <v>177</v>
      </c>
      <c r="B1583">
        <v>26</v>
      </c>
    </row>
    <row r="1584" spans="1:2" x14ac:dyDescent="0.25">
      <c r="A1584">
        <v>177</v>
      </c>
      <c r="B1584">
        <v>26</v>
      </c>
    </row>
    <row r="1585" spans="1:2" x14ac:dyDescent="0.25">
      <c r="A1585">
        <v>177</v>
      </c>
      <c r="B1585">
        <v>26</v>
      </c>
    </row>
    <row r="1586" spans="1:2" x14ac:dyDescent="0.25">
      <c r="A1586">
        <v>177</v>
      </c>
      <c r="B1586">
        <v>26</v>
      </c>
    </row>
    <row r="1587" spans="1:2" x14ac:dyDescent="0.25">
      <c r="A1587">
        <v>177</v>
      </c>
      <c r="B1587">
        <v>26</v>
      </c>
    </row>
    <row r="1588" spans="1:2" x14ac:dyDescent="0.25">
      <c r="A1588">
        <v>177</v>
      </c>
      <c r="B1588">
        <v>26</v>
      </c>
    </row>
    <row r="1589" spans="1:2" x14ac:dyDescent="0.25">
      <c r="A1589">
        <v>177</v>
      </c>
      <c r="B1589">
        <v>26</v>
      </c>
    </row>
    <row r="1590" spans="1:2" x14ac:dyDescent="0.25">
      <c r="A1590">
        <v>177</v>
      </c>
      <c r="B1590">
        <v>26</v>
      </c>
    </row>
    <row r="1591" spans="1:2" x14ac:dyDescent="0.25">
      <c r="A1591">
        <v>186</v>
      </c>
      <c r="B1591">
        <v>34</v>
      </c>
    </row>
    <row r="1592" spans="1:2" x14ac:dyDescent="0.25">
      <c r="A1592">
        <v>186</v>
      </c>
      <c r="B1592">
        <v>34</v>
      </c>
    </row>
    <row r="1593" spans="1:2" x14ac:dyDescent="0.25">
      <c r="A1593">
        <v>186</v>
      </c>
      <c r="B1593">
        <v>34</v>
      </c>
    </row>
    <row r="1594" spans="1:2" x14ac:dyDescent="0.25">
      <c r="A1594">
        <v>186</v>
      </c>
      <c r="B1594">
        <v>34</v>
      </c>
    </row>
    <row r="1595" spans="1:2" x14ac:dyDescent="0.25">
      <c r="A1595">
        <v>186</v>
      </c>
      <c r="B1595">
        <v>34</v>
      </c>
    </row>
    <row r="1596" spans="1:2" x14ac:dyDescent="0.25">
      <c r="A1596">
        <v>186</v>
      </c>
      <c r="B1596">
        <v>34</v>
      </c>
    </row>
    <row r="1597" spans="1:2" x14ac:dyDescent="0.25">
      <c r="A1597">
        <v>177</v>
      </c>
      <c r="B1597">
        <v>26</v>
      </c>
    </row>
    <row r="1598" spans="1:2" x14ac:dyDescent="0.25">
      <c r="A1598">
        <v>177</v>
      </c>
      <c r="B1598">
        <v>26</v>
      </c>
    </row>
    <row r="1599" spans="1:2" x14ac:dyDescent="0.25">
      <c r="A1599">
        <v>177</v>
      </c>
      <c r="B1599">
        <v>26</v>
      </c>
    </row>
    <row r="1600" spans="1:2" x14ac:dyDescent="0.25">
      <c r="A1600">
        <v>177</v>
      </c>
      <c r="B1600">
        <v>26</v>
      </c>
    </row>
    <row r="1601" spans="1:2" x14ac:dyDescent="0.25">
      <c r="A1601">
        <v>177</v>
      </c>
      <c r="B1601">
        <v>26</v>
      </c>
    </row>
    <row r="1602" spans="1:2" x14ac:dyDescent="0.25">
      <c r="A1602">
        <v>177</v>
      </c>
      <c r="B1602">
        <v>26</v>
      </c>
    </row>
    <row r="1603" spans="1:2" x14ac:dyDescent="0.25">
      <c r="A1603">
        <v>177</v>
      </c>
      <c r="B1603">
        <v>26</v>
      </c>
    </row>
    <row r="1604" spans="1:2" x14ac:dyDescent="0.25">
      <c r="A1604">
        <v>177</v>
      </c>
      <c r="B1604">
        <v>26</v>
      </c>
    </row>
    <row r="1605" spans="1:2" x14ac:dyDescent="0.25">
      <c r="A1605">
        <v>177</v>
      </c>
      <c r="B1605">
        <v>26</v>
      </c>
    </row>
    <row r="1606" spans="1:2" x14ac:dyDescent="0.25">
      <c r="A1606">
        <v>177</v>
      </c>
      <c r="B1606">
        <v>26</v>
      </c>
    </row>
    <row r="1607" spans="1:2" x14ac:dyDescent="0.25">
      <c r="A1607">
        <v>177</v>
      </c>
      <c r="B1607">
        <v>26</v>
      </c>
    </row>
    <row r="1608" spans="1:2" x14ac:dyDescent="0.25">
      <c r="A1608">
        <v>177</v>
      </c>
      <c r="B1608">
        <v>26</v>
      </c>
    </row>
    <row r="1609" spans="1:2" x14ac:dyDescent="0.25">
      <c r="A1609">
        <v>177</v>
      </c>
      <c r="B1609">
        <v>26</v>
      </c>
    </row>
    <row r="1610" spans="1:2" x14ac:dyDescent="0.25">
      <c r="A1610">
        <v>177</v>
      </c>
      <c r="B1610">
        <v>26</v>
      </c>
    </row>
    <row r="1611" spans="1:2" x14ac:dyDescent="0.25">
      <c r="A1611">
        <v>178</v>
      </c>
      <c r="B1611">
        <v>26</v>
      </c>
    </row>
    <row r="1612" spans="1:2" x14ac:dyDescent="0.25">
      <c r="A1612">
        <v>178</v>
      </c>
      <c r="B1612">
        <v>26</v>
      </c>
    </row>
    <row r="1613" spans="1:2" x14ac:dyDescent="0.25">
      <c r="A1613">
        <v>178</v>
      </c>
      <c r="B1613">
        <v>26</v>
      </c>
    </row>
    <row r="1614" spans="1:2" x14ac:dyDescent="0.25">
      <c r="A1614">
        <v>178</v>
      </c>
      <c r="B1614">
        <v>26</v>
      </c>
    </row>
    <row r="1615" spans="1:2" x14ac:dyDescent="0.25">
      <c r="A1615">
        <v>178</v>
      </c>
      <c r="B1615">
        <v>26</v>
      </c>
    </row>
    <row r="1616" spans="1:2" x14ac:dyDescent="0.25">
      <c r="A1616">
        <v>178</v>
      </c>
      <c r="B1616">
        <v>26</v>
      </c>
    </row>
    <row r="1617" spans="1:2" x14ac:dyDescent="0.25">
      <c r="A1617">
        <v>178</v>
      </c>
      <c r="B1617">
        <v>26</v>
      </c>
    </row>
    <row r="1618" spans="1:2" x14ac:dyDescent="0.25">
      <c r="A1618">
        <v>178</v>
      </c>
      <c r="B1618">
        <v>26</v>
      </c>
    </row>
    <row r="1619" spans="1:2" x14ac:dyDescent="0.25">
      <c r="A1619">
        <v>178</v>
      </c>
      <c r="B1619">
        <v>26</v>
      </c>
    </row>
    <row r="1620" spans="1:2" x14ac:dyDescent="0.25">
      <c r="A1620">
        <v>178</v>
      </c>
      <c r="B1620">
        <v>26</v>
      </c>
    </row>
    <row r="1621" spans="1:2" x14ac:dyDescent="0.25">
      <c r="A1621">
        <v>178</v>
      </c>
      <c r="B1621">
        <v>26</v>
      </c>
    </row>
    <row r="1622" spans="1:2" x14ac:dyDescent="0.25">
      <c r="A1622">
        <v>194</v>
      </c>
      <c r="B1622">
        <v>31</v>
      </c>
    </row>
    <row r="1623" spans="1:2" x14ac:dyDescent="0.25">
      <c r="A1623">
        <v>194</v>
      </c>
      <c r="B1623">
        <v>31</v>
      </c>
    </row>
    <row r="1624" spans="1:2" x14ac:dyDescent="0.25">
      <c r="A1624">
        <v>194</v>
      </c>
      <c r="B1624">
        <v>31</v>
      </c>
    </row>
    <row r="1625" spans="1:2" x14ac:dyDescent="0.25">
      <c r="A1625">
        <v>194</v>
      </c>
      <c r="B1625">
        <v>31</v>
      </c>
    </row>
    <row r="1626" spans="1:2" x14ac:dyDescent="0.25">
      <c r="A1626">
        <v>194</v>
      </c>
      <c r="B1626">
        <v>31</v>
      </c>
    </row>
    <row r="1627" spans="1:2" x14ac:dyDescent="0.25">
      <c r="A1627">
        <v>194</v>
      </c>
      <c r="B1627">
        <v>31</v>
      </c>
    </row>
    <row r="1628" spans="1:2" x14ac:dyDescent="0.25">
      <c r="A1628">
        <v>194</v>
      </c>
      <c r="B1628">
        <v>31</v>
      </c>
    </row>
    <row r="1629" spans="1:2" x14ac:dyDescent="0.25">
      <c r="A1629">
        <v>194</v>
      </c>
      <c r="B1629">
        <v>31</v>
      </c>
    </row>
    <row r="1630" spans="1:2" x14ac:dyDescent="0.25">
      <c r="A1630">
        <v>194</v>
      </c>
      <c r="B1630">
        <v>31</v>
      </c>
    </row>
    <row r="1631" spans="1:2" x14ac:dyDescent="0.25">
      <c r="A1631">
        <v>194</v>
      </c>
      <c r="B1631">
        <v>31</v>
      </c>
    </row>
    <row r="1632" spans="1:2" x14ac:dyDescent="0.25">
      <c r="A1632">
        <v>194</v>
      </c>
      <c r="B1632">
        <v>31</v>
      </c>
    </row>
    <row r="1633" spans="1:2" x14ac:dyDescent="0.25">
      <c r="A1633">
        <v>194</v>
      </c>
      <c r="B1633">
        <v>31</v>
      </c>
    </row>
    <row r="1634" spans="1:2" x14ac:dyDescent="0.25">
      <c r="A1634">
        <v>194</v>
      </c>
      <c r="B1634">
        <v>31</v>
      </c>
    </row>
    <row r="1635" spans="1:2" x14ac:dyDescent="0.25">
      <c r="A1635">
        <v>177</v>
      </c>
      <c r="B1635">
        <v>26</v>
      </c>
    </row>
    <row r="1636" spans="1:2" x14ac:dyDescent="0.25">
      <c r="A1636">
        <v>177</v>
      </c>
      <c r="B1636">
        <v>26</v>
      </c>
    </row>
    <row r="1637" spans="1:2" x14ac:dyDescent="0.25">
      <c r="A1637">
        <v>177</v>
      </c>
      <c r="B1637">
        <v>26</v>
      </c>
    </row>
    <row r="1638" spans="1:2" x14ac:dyDescent="0.25">
      <c r="A1638">
        <v>177</v>
      </c>
      <c r="B1638">
        <v>26</v>
      </c>
    </row>
    <row r="1639" spans="1:2" x14ac:dyDescent="0.25">
      <c r="A1639">
        <v>177</v>
      </c>
      <c r="B1639">
        <v>26</v>
      </c>
    </row>
    <row r="1640" spans="1:2" x14ac:dyDescent="0.25">
      <c r="A1640">
        <v>177</v>
      </c>
      <c r="B1640">
        <v>26</v>
      </c>
    </row>
    <row r="1641" spans="1:2" x14ac:dyDescent="0.25">
      <c r="A1641">
        <v>177</v>
      </c>
      <c r="B1641">
        <v>26</v>
      </c>
    </row>
    <row r="1642" spans="1:2" x14ac:dyDescent="0.25">
      <c r="A1642">
        <v>177</v>
      </c>
      <c r="B1642">
        <v>26</v>
      </c>
    </row>
    <row r="1643" spans="1:2" x14ac:dyDescent="0.25">
      <c r="A1643">
        <v>177</v>
      </c>
      <c r="B1643">
        <v>26</v>
      </c>
    </row>
    <row r="1644" spans="1:2" x14ac:dyDescent="0.25">
      <c r="A1644">
        <v>177</v>
      </c>
      <c r="B1644">
        <v>26</v>
      </c>
    </row>
    <row r="1645" spans="1:2" x14ac:dyDescent="0.25">
      <c r="A1645">
        <v>177</v>
      </c>
      <c r="B1645">
        <v>26</v>
      </c>
    </row>
    <row r="1646" spans="1:2" x14ac:dyDescent="0.25">
      <c r="A1646">
        <v>177</v>
      </c>
      <c r="B1646">
        <v>26</v>
      </c>
    </row>
    <row r="1647" spans="1:2" x14ac:dyDescent="0.25">
      <c r="A1647">
        <v>177</v>
      </c>
      <c r="B1647">
        <v>26</v>
      </c>
    </row>
    <row r="1648" spans="1:2" x14ac:dyDescent="0.25">
      <c r="A1648">
        <v>177</v>
      </c>
      <c r="B1648">
        <v>26</v>
      </c>
    </row>
    <row r="1649" spans="1:2" x14ac:dyDescent="0.25">
      <c r="A1649">
        <v>177</v>
      </c>
      <c r="B1649">
        <v>26</v>
      </c>
    </row>
    <row r="1650" spans="1:2" x14ac:dyDescent="0.25">
      <c r="A1650">
        <v>177</v>
      </c>
      <c r="B1650">
        <v>26</v>
      </c>
    </row>
    <row r="1651" spans="1:2" x14ac:dyDescent="0.25">
      <c r="A1651">
        <v>177</v>
      </c>
      <c r="B1651">
        <v>26</v>
      </c>
    </row>
    <row r="1652" spans="1:2" x14ac:dyDescent="0.25">
      <c r="A1652">
        <v>177</v>
      </c>
      <c r="B1652">
        <v>26</v>
      </c>
    </row>
    <row r="1653" spans="1:2" x14ac:dyDescent="0.25">
      <c r="A1653">
        <v>177</v>
      </c>
      <c r="B1653">
        <v>26</v>
      </c>
    </row>
    <row r="1654" spans="1:2" x14ac:dyDescent="0.25">
      <c r="A1654">
        <v>177</v>
      </c>
      <c r="B1654">
        <v>26</v>
      </c>
    </row>
    <row r="1655" spans="1:2" x14ac:dyDescent="0.25">
      <c r="A1655">
        <v>177</v>
      </c>
      <c r="B1655">
        <v>26</v>
      </c>
    </row>
    <row r="1656" spans="1:2" x14ac:dyDescent="0.25">
      <c r="A1656">
        <v>177</v>
      </c>
      <c r="B1656">
        <v>26</v>
      </c>
    </row>
    <row r="1657" spans="1:2" x14ac:dyDescent="0.25">
      <c r="A1657">
        <v>177</v>
      </c>
      <c r="B1657">
        <v>26</v>
      </c>
    </row>
    <row r="1658" spans="1:2" x14ac:dyDescent="0.25">
      <c r="A1658">
        <v>177</v>
      </c>
      <c r="B1658">
        <v>26</v>
      </c>
    </row>
    <row r="1659" spans="1:2" x14ac:dyDescent="0.25">
      <c r="A1659">
        <v>177</v>
      </c>
      <c r="B1659">
        <v>26</v>
      </c>
    </row>
    <row r="1660" spans="1:2" x14ac:dyDescent="0.25">
      <c r="A1660">
        <v>177</v>
      </c>
      <c r="B1660">
        <v>26</v>
      </c>
    </row>
    <row r="1661" spans="1:2" x14ac:dyDescent="0.25">
      <c r="A1661">
        <v>177</v>
      </c>
      <c r="B1661">
        <v>26</v>
      </c>
    </row>
    <row r="1662" spans="1:2" x14ac:dyDescent="0.25">
      <c r="A1662">
        <v>177</v>
      </c>
      <c r="B1662">
        <v>26</v>
      </c>
    </row>
    <row r="1663" spans="1:2" x14ac:dyDescent="0.25">
      <c r="A1663">
        <v>177</v>
      </c>
      <c r="B1663">
        <v>26</v>
      </c>
    </row>
    <row r="1664" spans="1:2" x14ac:dyDescent="0.25">
      <c r="A1664">
        <v>177</v>
      </c>
      <c r="B1664">
        <v>26</v>
      </c>
    </row>
    <row r="1665" spans="1:2" x14ac:dyDescent="0.25">
      <c r="A1665">
        <v>177</v>
      </c>
      <c r="B1665">
        <v>26</v>
      </c>
    </row>
    <row r="1666" spans="1:2" x14ac:dyDescent="0.25">
      <c r="A1666">
        <v>177</v>
      </c>
      <c r="B1666">
        <v>26</v>
      </c>
    </row>
    <row r="1667" spans="1:2" x14ac:dyDescent="0.25">
      <c r="A1667">
        <v>177</v>
      </c>
      <c r="B1667">
        <v>26</v>
      </c>
    </row>
    <row r="1668" spans="1:2" x14ac:dyDescent="0.25">
      <c r="A1668">
        <v>177</v>
      </c>
      <c r="B1668">
        <v>26</v>
      </c>
    </row>
    <row r="1669" spans="1:2" x14ac:dyDescent="0.25">
      <c r="A1669">
        <v>177</v>
      </c>
      <c r="B1669">
        <v>26</v>
      </c>
    </row>
    <row r="1670" spans="1:2" x14ac:dyDescent="0.25">
      <c r="A1670">
        <v>177</v>
      </c>
      <c r="B1670">
        <v>26</v>
      </c>
    </row>
    <row r="1671" spans="1:2" x14ac:dyDescent="0.25">
      <c r="A1671">
        <v>177</v>
      </c>
      <c r="B1671">
        <v>26</v>
      </c>
    </row>
    <row r="1672" spans="1:2" x14ac:dyDescent="0.25">
      <c r="A1672">
        <v>177</v>
      </c>
      <c r="B1672">
        <v>26</v>
      </c>
    </row>
    <row r="1673" spans="1:2" x14ac:dyDescent="0.25">
      <c r="A1673">
        <v>177</v>
      </c>
      <c r="B1673">
        <v>26</v>
      </c>
    </row>
    <row r="1674" spans="1:2" x14ac:dyDescent="0.25">
      <c r="A1674">
        <v>177</v>
      </c>
      <c r="B1674">
        <v>26</v>
      </c>
    </row>
    <row r="1675" spans="1:2" x14ac:dyDescent="0.25">
      <c r="A1675">
        <v>177</v>
      </c>
      <c r="B1675">
        <v>26</v>
      </c>
    </row>
    <row r="1676" spans="1:2" x14ac:dyDescent="0.25">
      <c r="A1676">
        <v>177</v>
      </c>
      <c r="B1676">
        <v>26</v>
      </c>
    </row>
    <row r="1677" spans="1:2" x14ac:dyDescent="0.25">
      <c r="A1677">
        <v>186</v>
      </c>
      <c r="B1677">
        <v>34</v>
      </c>
    </row>
    <row r="1678" spans="1:2" x14ac:dyDescent="0.25">
      <c r="A1678">
        <v>186</v>
      </c>
      <c r="B1678">
        <v>34</v>
      </c>
    </row>
    <row r="1679" spans="1:2" x14ac:dyDescent="0.25">
      <c r="A1679">
        <v>186</v>
      </c>
      <c r="B1679">
        <v>34</v>
      </c>
    </row>
    <row r="1680" spans="1:2" x14ac:dyDescent="0.25">
      <c r="A1680">
        <v>186</v>
      </c>
      <c r="B1680">
        <v>34</v>
      </c>
    </row>
    <row r="1681" spans="1:2" x14ac:dyDescent="0.25">
      <c r="A1681">
        <v>186</v>
      </c>
      <c r="B1681">
        <v>34</v>
      </c>
    </row>
    <row r="1682" spans="1:2" x14ac:dyDescent="0.25">
      <c r="A1682">
        <v>186</v>
      </c>
      <c r="B1682">
        <v>34</v>
      </c>
    </row>
    <row r="1683" spans="1:2" x14ac:dyDescent="0.25">
      <c r="A1683">
        <v>178</v>
      </c>
      <c r="B1683">
        <v>26</v>
      </c>
    </row>
    <row r="1684" spans="1:2" x14ac:dyDescent="0.25">
      <c r="A1684">
        <v>178</v>
      </c>
      <c r="B1684">
        <v>26</v>
      </c>
    </row>
    <row r="1685" spans="1:2" x14ac:dyDescent="0.25">
      <c r="A1685">
        <v>178</v>
      </c>
      <c r="B1685">
        <v>26</v>
      </c>
    </row>
    <row r="1686" spans="1:2" x14ac:dyDescent="0.25">
      <c r="A1686">
        <v>178</v>
      </c>
      <c r="B1686">
        <v>26</v>
      </c>
    </row>
    <row r="1687" spans="1:2" x14ac:dyDescent="0.25">
      <c r="A1687">
        <v>178</v>
      </c>
      <c r="B1687">
        <v>26</v>
      </c>
    </row>
    <row r="1688" spans="1:2" x14ac:dyDescent="0.25">
      <c r="A1688">
        <v>178</v>
      </c>
      <c r="B1688">
        <v>26</v>
      </c>
    </row>
    <row r="1689" spans="1:2" x14ac:dyDescent="0.25">
      <c r="A1689">
        <v>178</v>
      </c>
      <c r="B1689">
        <v>26</v>
      </c>
    </row>
    <row r="1690" spans="1:2" x14ac:dyDescent="0.25">
      <c r="A1690">
        <v>178</v>
      </c>
      <c r="B1690">
        <v>26</v>
      </c>
    </row>
    <row r="1691" spans="1:2" x14ac:dyDescent="0.25">
      <c r="A1691">
        <v>178</v>
      </c>
      <c r="B1691">
        <v>26</v>
      </c>
    </row>
    <row r="1692" spans="1:2" x14ac:dyDescent="0.25">
      <c r="A1692">
        <v>178</v>
      </c>
      <c r="B1692">
        <v>26</v>
      </c>
    </row>
    <row r="1693" spans="1:2" x14ac:dyDescent="0.25">
      <c r="A1693">
        <v>178</v>
      </c>
      <c r="B1693">
        <v>26</v>
      </c>
    </row>
    <row r="1694" spans="1:2" x14ac:dyDescent="0.25">
      <c r="A1694">
        <v>183</v>
      </c>
      <c r="B1694">
        <v>24</v>
      </c>
    </row>
    <row r="1695" spans="1:2" x14ac:dyDescent="0.25">
      <c r="A1695">
        <v>183</v>
      </c>
      <c r="B1695">
        <v>24</v>
      </c>
    </row>
    <row r="1696" spans="1:2" x14ac:dyDescent="0.25">
      <c r="A1696">
        <v>183</v>
      </c>
      <c r="B1696">
        <v>24</v>
      </c>
    </row>
    <row r="1697" spans="1:2" x14ac:dyDescent="0.25">
      <c r="A1697">
        <v>183</v>
      </c>
      <c r="B1697">
        <v>24</v>
      </c>
    </row>
    <row r="1698" spans="1:2" x14ac:dyDescent="0.25">
      <c r="A1698">
        <v>183</v>
      </c>
      <c r="B1698">
        <v>24</v>
      </c>
    </row>
    <row r="1699" spans="1:2" x14ac:dyDescent="0.25">
      <c r="A1699">
        <v>183</v>
      </c>
      <c r="B1699">
        <v>24</v>
      </c>
    </row>
    <row r="1700" spans="1:2" x14ac:dyDescent="0.25">
      <c r="A1700">
        <v>183</v>
      </c>
      <c r="B1700">
        <v>24</v>
      </c>
    </row>
    <row r="1701" spans="1:2" x14ac:dyDescent="0.25">
      <c r="A1701">
        <v>183</v>
      </c>
      <c r="B1701">
        <v>24</v>
      </c>
    </row>
    <row r="1702" spans="1:2" x14ac:dyDescent="0.25">
      <c r="A1702">
        <v>183</v>
      </c>
      <c r="B1702">
        <v>24</v>
      </c>
    </row>
    <row r="1703" spans="1:2" x14ac:dyDescent="0.25">
      <c r="A1703">
        <v>183</v>
      </c>
      <c r="B1703">
        <v>24</v>
      </c>
    </row>
    <row r="1704" spans="1:2" x14ac:dyDescent="0.25">
      <c r="A1704">
        <v>178</v>
      </c>
      <c r="B1704">
        <v>26</v>
      </c>
    </row>
    <row r="1705" spans="1:2" x14ac:dyDescent="0.25">
      <c r="A1705">
        <v>178</v>
      </c>
      <c r="B1705">
        <v>26</v>
      </c>
    </row>
    <row r="1706" spans="1:2" x14ac:dyDescent="0.25">
      <c r="A1706">
        <v>178</v>
      </c>
      <c r="B1706">
        <v>26</v>
      </c>
    </row>
    <row r="1707" spans="1:2" x14ac:dyDescent="0.25">
      <c r="A1707">
        <v>178</v>
      </c>
      <c r="B1707">
        <v>26</v>
      </c>
    </row>
    <row r="1708" spans="1:2" x14ac:dyDescent="0.25">
      <c r="A1708">
        <v>178</v>
      </c>
      <c r="B1708">
        <v>26</v>
      </c>
    </row>
    <row r="1709" spans="1:2" x14ac:dyDescent="0.25">
      <c r="A1709">
        <v>178</v>
      </c>
      <c r="B1709">
        <v>26</v>
      </c>
    </row>
    <row r="1710" spans="1:2" x14ac:dyDescent="0.25">
      <c r="A1710">
        <v>178</v>
      </c>
      <c r="B1710">
        <v>26</v>
      </c>
    </row>
    <row r="1711" spans="1:2" x14ac:dyDescent="0.25">
      <c r="A1711">
        <v>178</v>
      </c>
      <c r="B1711">
        <v>26</v>
      </c>
    </row>
    <row r="1712" spans="1:2" x14ac:dyDescent="0.25">
      <c r="A1712">
        <v>178</v>
      </c>
      <c r="B1712">
        <v>26</v>
      </c>
    </row>
    <row r="1713" spans="1:2" x14ac:dyDescent="0.25">
      <c r="A1713">
        <v>178</v>
      </c>
      <c r="B1713">
        <v>26</v>
      </c>
    </row>
    <row r="1714" spans="1:2" x14ac:dyDescent="0.25">
      <c r="A1714">
        <v>178</v>
      </c>
      <c r="B1714">
        <v>26</v>
      </c>
    </row>
    <row r="1715" spans="1:2" x14ac:dyDescent="0.25">
      <c r="A1715">
        <v>178</v>
      </c>
      <c r="B1715">
        <v>26</v>
      </c>
    </row>
    <row r="1716" spans="1:2" x14ac:dyDescent="0.25">
      <c r="A1716">
        <v>178</v>
      </c>
      <c r="B1716">
        <v>26</v>
      </c>
    </row>
    <row r="1717" spans="1:2" x14ac:dyDescent="0.25">
      <c r="A1717">
        <v>178</v>
      </c>
      <c r="B1717">
        <v>26</v>
      </c>
    </row>
    <row r="1718" spans="1:2" x14ac:dyDescent="0.25">
      <c r="A1718">
        <v>178</v>
      </c>
      <c r="B1718">
        <v>26</v>
      </c>
    </row>
    <row r="1719" spans="1:2" x14ac:dyDescent="0.25">
      <c r="A1719">
        <v>178</v>
      </c>
      <c r="B1719">
        <v>26</v>
      </c>
    </row>
    <row r="1720" spans="1:2" x14ac:dyDescent="0.25">
      <c r="A1720">
        <v>178</v>
      </c>
      <c r="B1720">
        <v>26</v>
      </c>
    </row>
    <row r="1721" spans="1:2" x14ac:dyDescent="0.25">
      <c r="A1721">
        <v>178</v>
      </c>
      <c r="B1721">
        <v>26</v>
      </c>
    </row>
    <row r="1722" spans="1:2" x14ac:dyDescent="0.25">
      <c r="A1722">
        <v>178</v>
      </c>
      <c r="B1722">
        <v>26</v>
      </c>
    </row>
    <row r="1723" spans="1:2" x14ac:dyDescent="0.25">
      <c r="A1723">
        <v>178</v>
      </c>
      <c r="B1723">
        <v>26</v>
      </c>
    </row>
    <row r="1724" spans="1:2" x14ac:dyDescent="0.25">
      <c r="A1724">
        <v>178</v>
      </c>
      <c r="B1724">
        <v>26</v>
      </c>
    </row>
    <row r="1725" spans="1:2" x14ac:dyDescent="0.25">
      <c r="A1725">
        <v>178</v>
      </c>
      <c r="B1725">
        <v>26</v>
      </c>
    </row>
    <row r="1726" spans="1:2" x14ac:dyDescent="0.25">
      <c r="A1726">
        <v>178</v>
      </c>
      <c r="B1726">
        <v>26</v>
      </c>
    </row>
    <row r="1727" spans="1:2" x14ac:dyDescent="0.25">
      <c r="A1727">
        <v>178</v>
      </c>
      <c r="B1727">
        <v>26</v>
      </c>
    </row>
    <row r="1728" spans="1:2" x14ac:dyDescent="0.25">
      <c r="A1728">
        <v>178</v>
      </c>
      <c r="B1728">
        <v>26</v>
      </c>
    </row>
    <row r="1729" spans="1:2" x14ac:dyDescent="0.25">
      <c r="A1729">
        <v>178</v>
      </c>
      <c r="B1729">
        <v>26</v>
      </c>
    </row>
    <row r="1730" spans="1:2" x14ac:dyDescent="0.25">
      <c r="A1730">
        <v>178</v>
      </c>
      <c r="B1730">
        <v>26</v>
      </c>
    </row>
    <row r="1731" spans="1:2" x14ac:dyDescent="0.25">
      <c r="A1731">
        <v>178</v>
      </c>
      <c r="B1731">
        <v>26</v>
      </c>
    </row>
    <row r="1732" spans="1:2" x14ac:dyDescent="0.25">
      <c r="A1732">
        <v>178</v>
      </c>
      <c r="B1732">
        <v>26</v>
      </c>
    </row>
    <row r="1733" spans="1:2" x14ac:dyDescent="0.25">
      <c r="A1733">
        <v>178</v>
      </c>
      <c r="B1733">
        <v>26</v>
      </c>
    </row>
    <row r="1734" spans="1:2" x14ac:dyDescent="0.25">
      <c r="A1734">
        <v>178</v>
      </c>
      <c r="B1734">
        <v>26</v>
      </c>
    </row>
    <row r="1735" spans="1:2" x14ac:dyDescent="0.25">
      <c r="A1735">
        <v>178</v>
      </c>
      <c r="B1735">
        <v>26</v>
      </c>
    </row>
    <row r="1736" spans="1:2" x14ac:dyDescent="0.25">
      <c r="A1736">
        <v>178</v>
      </c>
      <c r="B1736">
        <v>26</v>
      </c>
    </row>
    <row r="1737" spans="1:2" x14ac:dyDescent="0.25">
      <c r="A1737">
        <v>183</v>
      </c>
      <c r="B1737">
        <v>24</v>
      </c>
    </row>
    <row r="1738" spans="1:2" x14ac:dyDescent="0.25">
      <c r="A1738">
        <v>183</v>
      </c>
      <c r="B1738">
        <v>24</v>
      </c>
    </row>
    <row r="1739" spans="1:2" x14ac:dyDescent="0.25">
      <c r="A1739">
        <v>183</v>
      </c>
      <c r="B1739">
        <v>24</v>
      </c>
    </row>
    <row r="1740" spans="1:2" x14ac:dyDescent="0.25">
      <c r="A1740">
        <v>183</v>
      </c>
      <c r="B1740">
        <v>24</v>
      </c>
    </row>
    <row r="1741" spans="1:2" x14ac:dyDescent="0.25">
      <c r="A1741">
        <v>183</v>
      </c>
      <c r="B1741">
        <v>24</v>
      </c>
    </row>
    <row r="1742" spans="1:2" x14ac:dyDescent="0.25">
      <c r="A1742">
        <v>183</v>
      </c>
      <c r="B1742">
        <v>24</v>
      </c>
    </row>
    <row r="1743" spans="1:2" x14ac:dyDescent="0.25">
      <c r="A1743">
        <v>183</v>
      </c>
      <c r="B1743">
        <v>24</v>
      </c>
    </row>
    <row r="1744" spans="1:2" x14ac:dyDescent="0.25">
      <c r="A1744">
        <v>183</v>
      </c>
      <c r="B1744">
        <v>24</v>
      </c>
    </row>
    <row r="1745" spans="1:2" x14ac:dyDescent="0.25">
      <c r="A1745">
        <v>183</v>
      </c>
      <c r="B1745">
        <v>24</v>
      </c>
    </row>
    <row r="1746" spans="1:2" x14ac:dyDescent="0.25">
      <c r="A1746">
        <v>183</v>
      </c>
      <c r="B1746">
        <v>24</v>
      </c>
    </row>
    <row r="1747" spans="1:2" x14ac:dyDescent="0.25">
      <c r="A1747">
        <v>175</v>
      </c>
      <c r="B1747">
        <v>25</v>
      </c>
    </row>
    <row r="1748" spans="1:2" x14ac:dyDescent="0.25">
      <c r="A1748">
        <v>175</v>
      </c>
      <c r="B1748">
        <v>25</v>
      </c>
    </row>
    <row r="1749" spans="1:2" x14ac:dyDescent="0.25">
      <c r="A1749">
        <v>175</v>
      </c>
      <c r="B1749">
        <v>25</v>
      </c>
    </row>
    <row r="1750" spans="1:2" x14ac:dyDescent="0.25">
      <c r="A1750">
        <v>175</v>
      </c>
      <c r="B1750">
        <v>25</v>
      </c>
    </row>
    <row r="1751" spans="1:2" x14ac:dyDescent="0.25">
      <c r="A1751">
        <v>175</v>
      </c>
      <c r="B1751">
        <v>25</v>
      </c>
    </row>
    <row r="1752" spans="1:2" x14ac:dyDescent="0.25">
      <c r="A1752">
        <v>175</v>
      </c>
      <c r="B1752">
        <v>25</v>
      </c>
    </row>
    <row r="1753" spans="1:2" x14ac:dyDescent="0.25">
      <c r="A1753">
        <v>175</v>
      </c>
      <c r="B1753">
        <v>25</v>
      </c>
    </row>
    <row r="1754" spans="1:2" x14ac:dyDescent="0.25">
      <c r="A1754">
        <v>175</v>
      </c>
      <c r="B1754">
        <v>25</v>
      </c>
    </row>
    <row r="1755" spans="1:2" x14ac:dyDescent="0.25">
      <c r="A1755">
        <v>175</v>
      </c>
      <c r="B1755">
        <v>25</v>
      </c>
    </row>
    <row r="1756" spans="1:2" x14ac:dyDescent="0.25">
      <c r="A1756">
        <v>175</v>
      </c>
      <c r="B1756">
        <v>25</v>
      </c>
    </row>
    <row r="1757" spans="1:2" x14ac:dyDescent="0.25">
      <c r="A1757">
        <v>175</v>
      </c>
      <c r="B1757">
        <v>25</v>
      </c>
    </row>
    <row r="1758" spans="1:2" x14ac:dyDescent="0.25">
      <c r="A1758">
        <v>175</v>
      </c>
      <c r="B1758">
        <v>25</v>
      </c>
    </row>
    <row r="1759" spans="1:2" x14ac:dyDescent="0.25">
      <c r="A1759">
        <v>175</v>
      </c>
      <c r="B1759">
        <v>25</v>
      </c>
    </row>
    <row r="1760" spans="1:2" x14ac:dyDescent="0.25">
      <c r="A1760">
        <v>175</v>
      </c>
      <c r="B1760">
        <v>25</v>
      </c>
    </row>
    <row r="1761" spans="1:2" x14ac:dyDescent="0.25">
      <c r="A1761">
        <v>175</v>
      </c>
      <c r="B1761">
        <v>25</v>
      </c>
    </row>
    <row r="1762" spans="1:2" x14ac:dyDescent="0.25">
      <c r="A1762">
        <v>175</v>
      </c>
      <c r="B1762">
        <v>25</v>
      </c>
    </row>
    <row r="1763" spans="1:2" x14ac:dyDescent="0.25">
      <c r="A1763">
        <v>175</v>
      </c>
      <c r="B1763">
        <v>25</v>
      </c>
    </row>
    <row r="1764" spans="1:2" x14ac:dyDescent="0.25">
      <c r="A1764">
        <v>183</v>
      </c>
      <c r="B1764">
        <v>24</v>
      </c>
    </row>
    <row r="1765" spans="1:2" x14ac:dyDescent="0.25">
      <c r="A1765">
        <v>183</v>
      </c>
      <c r="B1765">
        <v>24</v>
      </c>
    </row>
    <row r="1766" spans="1:2" x14ac:dyDescent="0.25">
      <c r="A1766">
        <v>183</v>
      </c>
      <c r="B1766">
        <v>24</v>
      </c>
    </row>
    <row r="1767" spans="1:2" x14ac:dyDescent="0.25">
      <c r="A1767">
        <v>183</v>
      </c>
      <c r="B1767">
        <v>24</v>
      </c>
    </row>
    <row r="1768" spans="1:2" x14ac:dyDescent="0.25">
      <c r="A1768">
        <v>183</v>
      </c>
      <c r="B1768">
        <v>24</v>
      </c>
    </row>
    <row r="1769" spans="1:2" x14ac:dyDescent="0.25">
      <c r="A1769">
        <v>183</v>
      </c>
      <c r="B1769">
        <v>24</v>
      </c>
    </row>
    <row r="1770" spans="1:2" x14ac:dyDescent="0.25">
      <c r="A1770">
        <v>183</v>
      </c>
      <c r="B1770">
        <v>24</v>
      </c>
    </row>
    <row r="1771" spans="1:2" x14ac:dyDescent="0.25">
      <c r="A1771">
        <v>183</v>
      </c>
      <c r="B1771">
        <v>24</v>
      </c>
    </row>
    <row r="1772" spans="1:2" x14ac:dyDescent="0.25">
      <c r="A1772">
        <v>183</v>
      </c>
      <c r="B1772">
        <v>24</v>
      </c>
    </row>
    <row r="1773" spans="1:2" x14ac:dyDescent="0.25">
      <c r="A1773">
        <v>183</v>
      </c>
      <c r="B1773">
        <v>24</v>
      </c>
    </row>
    <row r="1774" spans="1:2" x14ac:dyDescent="0.25">
      <c r="A1774">
        <v>192</v>
      </c>
      <c r="B1774">
        <v>28</v>
      </c>
    </row>
    <row r="1775" spans="1:2" x14ac:dyDescent="0.25">
      <c r="A1775">
        <v>175</v>
      </c>
      <c r="B1775">
        <v>25</v>
      </c>
    </row>
    <row r="1776" spans="1:2" x14ac:dyDescent="0.25">
      <c r="A1776">
        <v>175</v>
      </c>
      <c r="B1776">
        <v>25</v>
      </c>
    </row>
    <row r="1777" spans="1:2" x14ac:dyDescent="0.25">
      <c r="A1777">
        <v>175</v>
      </c>
      <c r="B1777">
        <v>25</v>
      </c>
    </row>
    <row r="1778" spans="1:2" x14ac:dyDescent="0.25">
      <c r="A1778">
        <v>175</v>
      </c>
      <c r="B1778">
        <v>25</v>
      </c>
    </row>
    <row r="1779" spans="1:2" x14ac:dyDescent="0.25">
      <c r="A1779">
        <v>175</v>
      </c>
      <c r="B1779">
        <v>25</v>
      </c>
    </row>
    <row r="1780" spans="1:2" x14ac:dyDescent="0.25">
      <c r="A1780">
        <v>175</v>
      </c>
      <c r="B1780">
        <v>25</v>
      </c>
    </row>
    <row r="1781" spans="1:2" x14ac:dyDescent="0.25">
      <c r="A1781">
        <v>175</v>
      </c>
      <c r="B1781">
        <v>25</v>
      </c>
    </row>
    <row r="1782" spans="1:2" x14ac:dyDescent="0.25">
      <c r="A1782">
        <v>175</v>
      </c>
      <c r="B1782">
        <v>25</v>
      </c>
    </row>
    <row r="1783" spans="1:2" x14ac:dyDescent="0.25">
      <c r="A1783">
        <v>175</v>
      </c>
      <c r="B1783">
        <v>25</v>
      </c>
    </row>
    <row r="1784" spans="1:2" x14ac:dyDescent="0.25">
      <c r="A1784">
        <v>175</v>
      </c>
      <c r="B1784">
        <v>25</v>
      </c>
    </row>
    <row r="1785" spans="1:2" x14ac:dyDescent="0.25">
      <c r="A1785">
        <v>175</v>
      </c>
      <c r="B1785">
        <v>25</v>
      </c>
    </row>
    <row r="1786" spans="1:2" x14ac:dyDescent="0.25">
      <c r="A1786">
        <v>175</v>
      </c>
      <c r="B1786">
        <v>25</v>
      </c>
    </row>
    <row r="1787" spans="1:2" x14ac:dyDescent="0.25">
      <c r="A1787">
        <v>175</v>
      </c>
      <c r="B1787">
        <v>25</v>
      </c>
    </row>
    <row r="1788" spans="1:2" x14ac:dyDescent="0.25">
      <c r="A1788">
        <v>175</v>
      </c>
      <c r="B1788">
        <v>25</v>
      </c>
    </row>
    <row r="1789" spans="1:2" x14ac:dyDescent="0.25">
      <c r="A1789">
        <v>175</v>
      </c>
      <c r="B1789">
        <v>25</v>
      </c>
    </row>
    <row r="1790" spans="1:2" x14ac:dyDescent="0.25">
      <c r="A1790">
        <v>175</v>
      </c>
      <c r="B1790">
        <v>25</v>
      </c>
    </row>
    <row r="1791" spans="1:2" x14ac:dyDescent="0.25">
      <c r="A1791">
        <v>175</v>
      </c>
      <c r="B1791">
        <v>25</v>
      </c>
    </row>
    <row r="1792" spans="1:2" x14ac:dyDescent="0.25">
      <c r="A1792">
        <v>177</v>
      </c>
      <c r="B1792">
        <v>26</v>
      </c>
    </row>
    <row r="1793" spans="1:2" x14ac:dyDescent="0.25">
      <c r="A1793">
        <v>177</v>
      </c>
      <c r="B1793">
        <v>26</v>
      </c>
    </row>
    <row r="1794" spans="1:2" x14ac:dyDescent="0.25">
      <c r="A1794">
        <v>177</v>
      </c>
      <c r="B1794">
        <v>26</v>
      </c>
    </row>
    <row r="1795" spans="1:2" x14ac:dyDescent="0.25">
      <c r="A1795">
        <v>177</v>
      </c>
      <c r="B1795">
        <v>26</v>
      </c>
    </row>
    <row r="1796" spans="1:2" x14ac:dyDescent="0.25">
      <c r="A1796">
        <v>177</v>
      </c>
      <c r="B1796">
        <v>26</v>
      </c>
    </row>
    <row r="1797" spans="1:2" x14ac:dyDescent="0.25">
      <c r="A1797">
        <v>177</v>
      </c>
      <c r="B1797">
        <v>26</v>
      </c>
    </row>
    <row r="1798" spans="1:2" x14ac:dyDescent="0.25">
      <c r="A1798">
        <v>177</v>
      </c>
      <c r="B1798">
        <v>26</v>
      </c>
    </row>
    <row r="1799" spans="1:2" x14ac:dyDescent="0.25">
      <c r="A1799">
        <v>177</v>
      </c>
      <c r="B1799">
        <v>26</v>
      </c>
    </row>
    <row r="1800" spans="1:2" x14ac:dyDescent="0.25">
      <c r="A1800">
        <v>177</v>
      </c>
      <c r="B1800">
        <v>26</v>
      </c>
    </row>
    <row r="1801" spans="1:2" x14ac:dyDescent="0.25">
      <c r="A1801">
        <v>177</v>
      </c>
      <c r="B1801">
        <v>26</v>
      </c>
    </row>
    <row r="1802" spans="1:2" x14ac:dyDescent="0.25">
      <c r="A1802">
        <v>177</v>
      </c>
      <c r="B1802">
        <v>26</v>
      </c>
    </row>
    <row r="1803" spans="1:2" x14ac:dyDescent="0.25">
      <c r="A1803">
        <v>177</v>
      </c>
      <c r="B1803">
        <v>26</v>
      </c>
    </row>
    <row r="1804" spans="1:2" x14ac:dyDescent="0.25">
      <c r="A1804">
        <v>177</v>
      </c>
      <c r="B1804">
        <v>26</v>
      </c>
    </row>
    <row r="1805" spans="1:2" x14ac:dyDescent="0.25">
      <c r="A1805">
        <v>177</v>
      </c>
      <c r="B1805">
        <v>26</v>
      </c>
    </row>
    <row r="1806" spans="1:2" x14ac:dyDescent="0.25">
      <c r="A1806">
        <v>177</v>
      </c>
      <c r="B1806">
        <v>26</v>
      </c>
    </row>
    <row r="1807" spans="1:2" x14ac:dyDescent="0.25">
      <c r="A1807">
        <v>177</v>
      </c>
      <c r="B1807">
        <v>26</v>
      </c>
    </row>
    <row r="1808" spans="1:2" x14ac:dyDescent="0.25">
      <c r="A1808">
        <v>177</v>
      </c>
      <c r="B1808">
        <v>26</v>
      </c>
    </row>
    <row r="1809" spans="1:2" x14ac:dyDescent="0.25">
      <c r="A1809">
        <v>177</v>
      </c>
      <c r="B1809">
        <v>26</v>
      </c>
    </row>
    <row r="1810" spans="1:2" x14ac:dyDescent="0.25">
      <c r="A1810">
        <v>177</v>
      </c>
      <c r="B1810">
        <v>26</v>
      </c>
    </row>
    <row r="1811" spans="1:2" x14ac:dyDescent="0.25">
      <c r="A1811">
        <v>177</v>
      </c>
      <c r="B1811">
        <v>26</v>
      </c>
    </row>
    <row r="1812" spans="1:2" x14ac:dyDescent="0.25">
      <c r="A1812">
        <v>177</v>
      </c>
      <c r="B1812">
        <v>26</v>
      </c>
    </row>
    <row r="1813" spans="1:2" x14ac:dyDescent="0.25">
      <c r="A1813">
        <v>177</v>
      </c>
      <c r="B1813">
        <v>26</v>
      </c>
    </row>
    <row r="1814" spans="1:2" x14ac:dyDescent="0.25">
      <c r="A1814">
        <v>177</v>
      </c>
      <c r="B1814">
        <v>26</v>
      </c>
    </row>
    <row r="1815" spans="1:2" x14ac:dyDescent="0.25">
      <c r="A1815">
        <v>177</v>
      </c>
      <c r="B1815">
        <v>26</v>
      </c>
    </row>
    <row r="1816" spans="1:2" x14ac:dyDescent="0.25">
      <c r="A1816">
        <v>177</v>
      </c>
      <c r="B1816">
        <v>26</v>
      </c>
    </row>
    <row r="1817" spans="1:2" x14ac:dyDescent="0.25">
      <c r="A1817">
        <v>177</v>
      </c>
      <c r="B1817">
        <v>26</v>
      </c>
    </row>
    <row r="1818" spans="1:2" x14ac:dyDescent="0.25">
      <c r="A1818">
        <v>177</v>
      </c>
      <c r="B1818">
        <v>26</v>
      </c>
    </row>
    <row r="1819" spans="1:2" x14ac:dyDescent="0.25">
      <c r="A1819">
        <v>177</v>
      </c>
      <c r="B1819">
        <v>26</v>
      </c>
    </row>
    <row r="1820" spans="1:2" x14ac:dyDescent="0.25">
      <c r="A1820">
        <v>194</v>
      </c>
      <c r="B1820">
        <v>31</v>
      </c>
    </row>
    <row r="1821" spans="1:2" x14ac:dyDescent="0.25">
      <c r="A1821">
        <v>194</v>
      </c>
      <c r="B1821">
        <v>31</v>
      </c>
    </row>
    <row r="1822" spans="1:2" x14ac:dyDescent="0.25">
      <c r="A1822">
        <v>194</v>
      </c>
      <c r="B1822">
        <v>31</v>
      </c>
    </row>
    <row r="1823" spans="1:2" x14ac:dyDescent="0.25">
      <c r="A1823">
        <v>194</v>
      </c>
      <c r="B1823">
        <v>31</v>
      </c>
    </row>
    <row r="1824" spans="1:2" x14ac:dyDescent="0.25">
      <c r="A1824">
        <v>194</v>
      </c>
      <c r="B1824">
        <v>31</v>
      </c>
    </row>
    <row r="1825" spans="1:2" x14ac:dyDescent="0.25">
      <c r="A1825">
        <v>194</v>
      </c>
      <c r="B1825">
        <v>31</v>
      </c>
    </row>
    <row r="1826" spans="1:2" x14ac:dyDescent="0.25">
      <c r="A1826">
        <v>194</v>
      </c>
      <c r="B1826">
        <v>31</v>
      </c>
    </row>
    <row r="1827" spans="1:2" x14ac:dyDescent="0.25">
      <c r="A1827">
        <v>194</v>
      </c>
      <c r="B1827">
        <v>31</v>
      </c>
    </row>
    <row r="1828" spans="1:2" x14ac:dyDescent="0.25">
      <c r="A1828">
        <v>194</v>
      </c>
      <c r="B1828">
        <v>31</v>
      </c>
    </row>
    <row r="1829" spans="1:2" x14ac:dyDescent="0.25">
      <c r="A1829">
        <v>194</v>
      </c>
      <c r="B1829">
        <v>31</v>
      </c>
    </row>
    <row r="1830" spans="1:2" x14ac:dyDescent="0.25">
      <c r="A1830">
        <v>194</v>
      </c>
      <c r="B1830">
        <v>31</v>
      </c>
    </row>
    <row r="1831" spans="1:2" x14ac:dyDescent="0.25">
      <c r="A1831">
        <v>194</v>
      </c>
      <c r="B1831">
        <v>31</v>
      </c>
    </row>
    <row r="1832" spans="1:2" x14ac:dyDescent="0.25">
      <c r="A1832">
        <v>194</v>
      </c>
      <c r="B1832">
        <v>31</v>
      </c>
    </row>
    <row r="1833" spans="1:2" x14ac:dyDescent="0.25">
      <c r="A1833">
        <v>185</v>
      </c>
      <c r="B1833">
        <v>26</v>
      </c>
    </row>
    <row r="1834" spans="1:2" x14ac:dyDescent="0.25">
      <c r="A1834">
        <v>185</v>
      </c>
      <c r="B1834">
        <v>26</v>
      </c>
    </row>
    <row r="1835" spans="1:2" x14ac:dyDescent="0.25">
      <c r="A1835">
        <v>185</v>
      </c>
      <c r="B1835">
        <v>26</v>
      </c>
    </row>
    <row r="1836" spans="1:2" x14ac:dyDescent="0.25">
      <c r="A1836">
        <v>185</v>
      </c>
      <c r="B1836">
        <v>26</v>
      </c>
    </row>
    <row r="1837" spans="1:2" x14ac:dyDescent="0.25">
      <c r="A1837">
        <v>185</v>
      </c>
      <c r="B1837">
        <v>26</v>
      </c>
    </row>
    <row r="1838" spans="1:2" x14ac:dyDescent="0.25">
      <c r="A1838">
        <v>185</v>
      </c>
      <c r="B1838">
        <v>26</v>
      </c>
    </row>
    <row r="1839" spans="1:2" x14ac:dyDescent="0.25">
      <c r="A1839">
        <v>185</v>
      </c>
      <c r="B1839">
        <v>26</v>
      </c>
    </row>
    <row r="1840" spans="1:2" x14ac:dyDescent="0.25">
      <c r="A1840">
        <v>185</v>
      </c>
      <c r="B1840">
        <v>26</v>
      </c>
    </row>
    <row r="1841" spans="1:2" x14ac:dyDescent="0.25">
      <c r="A1841">
        <v>185</v>
      </c>
      <c r="B1841">
        <v>26</v>
      </c>
    </row>
    <row r="1842" spans="1:2" x14ac:dyDescent="0.25">
      <c r="A1842">
        <v>185</v>
      </c>
      <c r="B1842">
        <v>26</v>
      </c>
    </row>
    <row r="1843" spans="1:2" x14ac:dyDescent="0.25">
      <c r="A1843">
        <v>185</v>
      </c>
      <c r="B1843">
        <v>26</v>
      </c>
    </row>
    <row r="1844" spans="1:2" x14ac:dyDescent="0.25">
      <c r="A1844">
        <v>185</v>
      </c>
      <c r="B1844">
        <v>26</v>
      </c>
    </row>
    <row r="1845" spans="1:2" x14ac:dyDescent="0.25">
      <c r="A1845">
        <v>177</v>
      </c>
      <c r="B1845">
        <v>26</v>
      </c>
    </row>
    <row r="1846" spans="1:2" x14ac:dyDescent="0.25">
      <c r="A1846">
        <v>177</v>
      </c>
      <c r="B1846">
        <v>26</v>
      </c>
    </row>
    <row r="1847" spans="1:2" x14ac:dyDescent="0.25">
      <c r="A1847">
        <v>177</v>
      </c>
      <c r="B1847">
        <v>26</v>
      </c>
    </row>
    <row r="1848" spans="1:2" x14ac:dyDescent="0.25">
      <c r="A1848">
        <v>177</v>
      </c>
      <c r="B1848">
        <v>26</v>
      </c>
    </row>
    <row r="1849" spans="1:2" x14ac:dyDescent="0.25">
      <c r="A1849">
        <v>177</v>
      </c>
      <c r="B1849">
        <v>26</v>
      </c>
    </row>
    <row r="1850" spans="1:2" x14ac:dyDescent="0.25">
      <c r="A1850">
        <v>177</v>
      </c>
      <c r="B1850">
        <v>26</v>
      </c>
    </row>
    <row r="1851" spans="1:2" x14ac:dyDescent="0.25">
      <c r="A1851">
        <v>177</v>
      </c>
      <c r="B1851">
        <v>26</v>
      </c>
    </row>
    <row r="1852" spans="1:2" x14ac:dyDescent="0.25">
      <c r="A1852">
        <v>177</v>
      </c>
      <c r="B1852">
        <v>26</v>
      </c>
    </row>
    <row r="1853" spans="1:2" x14ac:dyDescent="0.25">
      <c r="A1853">
        <v>177</v>
      </c>
      <c r="B1853">
        <v>26</v>
      </c>
    </row>
    <row r="1854" spans="1:2" x14ac:dyDescent="0.25">
      <c r="A1854">
        <v>177</v>
      </c>
      <c r="B1854">
        <v>26</v>
      </c>
    </row>
    <row r="1855" spans="1:2" x14ac:dyDescent="0.25">
      <c r="A1855">
        <v>177</v>
      </c>
      <c r="B1855">
        <v>26</v>
      </c>
    </row>
    <row r="1856" spans="1:2" x14ac:dyDescent="0.25">
      <c r="A1856">
        <v>177</v>
      </c>
      <c r="B1856">
        <v>26</v>
      </c>
    </row>
    <row r="1857" spans="1:2" x14ac:dyDescent="0.25">
      <c r="A1857">
        <v>177</v>
      </c>
      <c r="B1857">
        <v>26</v>
      </c>
    </row>
    <row r="1858" spans="1:2" x14ac:dyDescent="0.25">
      <c r="A1858">
        <v>177</v>
      </c>
      <c r="B1858">
        <v>26</v>
      </c>
    </row>
    <row r="1859" spans="1:2" x14ac:dyDescent="0.25">
      <c r="A1859">
        <v>175</v>
      </c>
      <c r="B1859">
        <v>25</v>
      </c>
    </row>
    <row r="1860" spans="1:2" x14ac:dyDescent="0.25">
      <c r="A1860">
        <v>175</v>
      </c>
      <c r="B1860">
        <v>25</v>
      </c>
    </row>
    <row r="1861" spans="1:2" x14ac:dyDescent="0.25">
      <c r="A1861">
        <v>175</v>
      </c>
      <c r="B1861">
        <v>25</v>
      </c>
    </row>
    <row r="1862" spans="1:2" x14ac:dyDescent="0.25">
      <c r="A1862">
        <v>175</v>
      </c>
      <c r="B1862">
        <v>25</v>
      </c>
    </row>
    <row r="1863" spans="1:2" x14ac:dyDescent="0.25">
      <c r="A1863">
        <v>175</v>
      </c>
      <c r="B1863">
        <v>25</v>
      </c>
    </row>
    <row r="1864" spans="1:2" x14ac:dyDescent="0.25">
      <c r="A1864">
        <v>175</v>
      </c>
      <c r="B1864">
        <v>25</v>
      </c>
    </row>
    <row r="1865" spans="1:2" x14ac:dyDescent="0.25">
      <c r="A1865">
        <v>175</v>
      </c>
      <c r="B1865">
        <v>25</v>
      </c>
    </row>
    <row r="1866" spans="1:2" x14ac:dyDescent="0.25">
      <c r="A1866">
        <v>175</v>
      </c>
      <c r="B1866">
        <v>25</v>
      </c>
    </row>
    <row r="1867" spans="1:2" x14ac:dyDescent="0.25">
      <c r="A1867">
        <v>175</v>
      </c>
      <c r="B1867">
        <v>25</v>
      </c>
    </row>
    <row r="1868" spans="1:2" x14ac:dyDescent="0.25">
      <c r="A1868">
        <v>175</v>
      </c>
      <c r="B1868">
        <v>25</v>
      </c>
    </row>
    <row r="1869" spans="1:2" x14ac:dyDescent="0.25">
      <c r="A1869">
        <v>175</v>
      </c>
      <c r="B1869">
        <v>25</v>
      </c>
    </row>
    <row r="1870" spans="1:2" x14ac:dyDescent="0.25">
      <c r="A1870">
        <v>175</v>
      </c>
      <c r="B1870">
        <v>25</v>
      </c>
    </row>
    <row r="1871" spans="1:2" x14ac:dyDescent="0.25">
      <c r="A1871">
        <v>175</v>
      </c>
      <c r="B1871">
        <v>25</v>
      </c>
    </row>
    <row r="1872" spans="1:2" x14ac:dyDescent="0.25">
      <c r="A1872">
        <v>175</v>
      </c>
      <c r="B1872">
        <v>25</v>
      </c>
    </row>
    <row r="1873" spans="1:2" x14ac:dyDescent="0.25">
      <c r="A1873">
        <v>175</v>
      </c>
      <c r="B1873">
        <v>25</v>
      </c>
    </row>
    <row r="1874" spans="1:2" x14ac:dyDescent="0.25">
      <c r="A1874">
        <v>175</v>
      </c>
      <c r="B1874">
        <v>25</v>
      </c>
    </row>
    <row r="1875" spans="1:2" x14ac:dyDescent="0.25">
      <c r="A1875">
        <v>175</v>
      </c>
      <c r="B1875">
        <v>25</v>
      </c>
    </row>
    <row r="1876" spans="1:2" x14ac:dyDescent="0.25">
      <c r="A1876">
        <v>192</v>
      </c>
      <c r="B1876">
        <v>28</v>
      </c>
    </row>
    <row r="1877" spans="1:2" x14ac:dyDescent="0.25">
      <c r="A1877">
        <v>178</v>
      </c>
      <c r="B1877">
        <v>26</v>
      </c>
    </row>
    <row r="1878" spans="1:2" x14ac:dyDescent="0.25">
      <c r="A1878">
        <v>178</v>
      </c>
      <c r="B1878">
        <v>26</v>
      </c>
    </row>
    <row r="1879" spans="1:2" x14ac:dyDescent="0.25">
      <c r="A1879">
        <v>178</v>
      </c>
      <c r="B1879">
        <v>26</v>
      </c>
    </row>
    <row r="1880" spans="1:2" x14ac:dyDescent="0.25">
      <c r="A1880">
        <v>178</v>
      </c>
      <c r="B1880">
        <v>26</v>
      </c>
    </row>
    <row r="1881" spans="1:2" x14ac:dyDescent="0.25">
      <c r="A1881">
        <v>178</v>
      </c>
      <c r="B1881">
        <v>26</v>
      </c>
    </row>
    <row r="1882" spans="1:2" x14ac:dyDescent="0.25">
      <c r="A1882">
        <v>178</v>
      </c>
      <c r="B1882">
        <v>26</v>
      </c>
    </row>
    <row r="1883" spans="1:2" x14ac:dyDescent="0.25">
      <c r="A1883">
        <v>178</v>
      </c>
      <c r="B1883">
        <v>26</v>
      </c>
    </row>
    <row r="1884" spans="1:2" x14ac:dyDescent="0.25">
      <c r="A1884">
        <v>178</v>
      </c>
      <c r="B1884">
        <v>26</v>
      </c>
    </row>
    <row r="1885" spans="1:2" x14ac:dyDescent="0.25">
      <c r="A1885">
        <v>178</v>
      </c>
      <c r="B1885">
        <v>26</v>
      </c>
    </row>
    <row r="1886" spans="1:2" x14ac:dyDescent="0.25">
      <c r="A1886">
        <v>178</v>
      </c>
      <c r="B1886">
        <v>26</v>
      </c>
    </row>
    <row r="1887" spans="1:2" x14ac:dyDescent="0.25">
      <c r="A1887">
        <v>178</v>
      </c>
      <c r="B1887">
        <v>26</v>
      </c>
    </row>
    <row r="1888" spans="1:2" x14ac:dyDescent="0.25">
      <c r="A1888">
        <v>178</v>
      </c>
      <c r="B1888">
        <v>26</v>
      </c>
    </row>
    <row r="1889" spans="1:2" x14ac:dyDescent="0.25">
      <c r="A1889">
        <v>178</v>
      </c>
      <c r="B1889">
        <v>26</v>
      </c>
    </row>
    <row r="1890" spans="1:2" x14ac:dyDescent="0.25">
      <c r="A1890">
        <v>178</v>
      </c>
      <c r="B1890">
        <v>26</v>
      </c>
    </row>
    <row r="1891" spans="1:2" x14ac:dyDescent="0.25">
      <c r="A1891">
        <v>178</v>
      </c>
      <c r="B1891">
        <v>26</v>
      </c>
    </row>
    <row r="1892" spans="1:2" x14ac:dyDescent="0.25">
      <c r="A1892">
        <v>178</v>
      </c>
      <c r="B1892">
        <v>26</v>
      </c>
    </row>
    <row r="1893" spans="1:2" x14ac:dyDescent="0.25">
      <c r="A1893">
        <v>178</v>
      </c>
      <c r="B1893">
        <v>26</v>
      </c>
    </row>
    <row r="1894" spans="1:2" x14ac:dyDescent="0.25">
      <c r="A1894">
        <v>178</v>
      </c>
      <c r="B1894">
        <v>26</v>
      </c>
    </row>
    <row r="1895" spans="1:2" x14ac:dyDescent="0.25">
      <c r="A1895">
        <v>178</v>
      </c>
      <c r="B1895">
        <v>26</v>
      </c>
    </row>
    <row r="1896" spans="1:2" x14ac:dyDescent="0.25">
      <c r="A1896">
        <v>178</v>
      </c>
      <c r="B1896">
        <v>26</v>
      </c>
    </row>
    <row r="1897" spans="1:2" x14ac:dyDescent="0.25">
      <c r="A1897">
        <v>178</v>
      </c>
      <c r="B1897">
        <v>26</v>
      </c>
    </row>
    <row r="1898" spans="1:2" x14ac:dyDescent="0.25">
      <c r="A1898">
        <v>178</v>
      </c>
      <c r="B1898">
        <v>26</v>
      </c>
    </row>
    <row r="1899" spans="1:2" x14ac:dyDescent="0.25">
      <c r="A1899">
        <v>191</v>
      </c>
      <c r="B1899">
        <v>28</v>
      </c>
    </row>
    <row r="1900" spans="1:2" x14ac:dyDescent="0.25">
      <c r="A1900">
        <v>191</v>
      </c>
      <c r="B1900">
        <v>28</v>
      </c>
    </row>
    <row r="1901" spans="1:2" x14ac:dyDescent="0.25">
      <c r="A1901">
        <v>191</v>
      </c>
      <c r="B1901">
        <v>28</v>
      </c>
    </row>
    <row r="1902" spans="1:2" x14ac:dyDescent="0.25">
      <c r="A1902">
        <v>191</v>
      </c>
      <c r="B1902">
        <v>28</v>
      </c>
    </row>
    <row r="1903" spans="1:2" x14ac:dyDescent="0.25">
      <c r="A1903">
        <v>191</v>
      </c>
      <c r="B1903">
        <v>28</v>
      </c>
    </row>
    <row r="1904" spans="1:2" x14ac:dyDescent="0.25">
      <c r="A1904">
        <v>191</v>
      </c>
      <c r="B1904">
        <v>28</v>
      </c>
    </row>
    <row r="1905" spans="1:2" x14ac:dyDescent="0.25">
      <c r="A1905">
        <v>191</v>
      </c>
      <c r="B1905">
        <v>28</v>
      </c>
    </row>
    <row r="1906" spans="1:2" x14ac:dyDescent="0.25">
      <c r="A1906">
        <v>191</v>
      </c>
      <c r="B1906">
        <v>28</v>
      </c>
    </row>
    <row r="1907" spans="1:2" x14ac:dyDescent="0.25">
      <c r="A1907">
        <v>191</v>
      </c>
      <c r="B1907">
        <v>28</v>
      </c>
    </row>
    <row r="1908" spans="1:2" x14ac:dyDescent="0.25">
      <c r="A1908">
        <v>191</v>
      </c>
      <c r="B1908">
        <v>28</v>
      </c>
    </row>
    <row r="1909" spans="1:2" x14ac:dyDescent="0.25">
      <c r="A1909">
        <v>191</v>
      </c>
      <c r="B1909">
        <v>28</v>
      </c>
    </row>
    <row r="1910" spans="1:2" x14ac:dyDescent="0.25">
      <c r="A1910">
        <v>191</v>
      </c>
      <c r="B1910">
        <v>28</v>
      </c>
    </row>
    <row r="1911" spans="1:2" x14ac:dyDescent="0.25">
      <c r="A1911">
        <v>175</v>
      </c>
      <c r="B1911">
        <v>25</v>
      </c>
    </row>
    <row r="1912" spans="1:2" x14ac:dyDescent="0.25">
      <c r="A1912">
        <v>175</v>
      </c>
      <c r="B1912">
        <v>25</v>
      </c>
    </row>
    <row r="1913" spans="1:2" x14ac:dyDescent="0.25">
      <c r="A1913">
        <v>175</v>
      </c>
      <c r="B1913">
        <v>25</v>
      </c>
    </row>
    <row r="1914" spans="1:2" x14ac:dyDescent="0.25">
      <c r="A1914">
        <v>175</v>
      </c>
      <c r="B1914">
        <v>25</v>
      </c>
    </row>
    <row r="1915" spans="1:2" x14ac:dyDescent="0.25">
      <c r="A1915">
        <v>175</v>
      </c>
      <c r="B1915">
        <v>25</v>
      </c>
    </row>
    <row r="1916" spans="1:2" x14ac:dyDescent="0.25">
      <c r="A1916">
        <v>175</v>
      </c>
      <c r="B1916">
        <v>25</v>
      </c>
    </row>
    <row r="1917" spans="1:2" x14ac:dyDescent="0.25">
      <c r="A1917">
        <v>175</v>
      </c>
      <c r="B1917">
        <v>25</v>
      </c>
    </row>
    <row r="1918" spans="1:2" x14ac:dyDescent="0.25">
      <c r="A1918">
        <v>175</v>
      </c>
      <c r="B1918">
        <v>25</v>
      </c>
    </row>
    <row r="1919" spans="1:2" x14ac:dyDescent="0.25">
      <c r="A1919">
        <v>175</v>
      </c>
      <c r="B1919">
        <v>25</v>
      </c>
    </row>
    <row r="1920" spans="1:2" x14ac:dyDescent="0.25">
      <c r="A1920">
        <v>175</v>
      </c>
      <c r="B1920">
        <v>25</v>
      </c>
    </row>
    <row r="1921" spans="1:2" x14ac:dyDescent="0.25">
      <c r="A1921">
        <v>175</v>
      </c>
      <c r="B1921">
        <v>25</v>
      </c>
    </row>
    <row r="1922" spans="1:2" x14ac:dyDescent="0.25">
      <c r="A1922">
        <v>175</v>
      </c>
      <c r="B1922">
        <v>25</v>
      </c>
    </row>
    <row r="1923" spans="1:2" x14ac:dyDescent="0.25">
      <c r="A1923">
        <v>175</v>
      </c>
      <c r="B1923">
        <v>25</v>
      </c>
    </row>
    <row r="1924" spans="1:2" x14ac:dyDescent="0.25">
      <c r="A1924">
        <v>175</v>
      </c>
      <c r="B1924">
        <v>25</v>
      </c>
    </row>
    <row r="1925" spans="1:2" x14ac:dyDescent="0.25">
      <c r="A1925">
        <v>175</v>
      </c>
      <c r="B1925">
        <v>25</v>
      </c>
    </row>
    <row r="1926" spans="1:2" x14ac:dyDescent="0.25">
      <c r="A1926">
        <v>175</v>
      </c>
      <c r="B1926">
        <v>25</v>
      </c>
    </row>
    <row r="1927" spans="1:2" x14ac:dyDescent="0.25">
      <c r="A1927">
        <v>175</v>
      </c>
      <c r="B1927">
        <v>25</v>
      </c>
    </row>
    <row r="1928" spans="1:2" x14ac:dyDescent="0.25">
      <c r="A1928">
        <v>191</v>
      </c>
      <c r="B1928">
        <v>28</v>
      </c>
    </row>
    <row r="1929" spans="1:2" x14ac:dyDescent="0.25">
      <c r="A1929">
        <v>191</v>
      </c>
      <c r="B1929">
        <v>28</v>
      </c>
    </row>
    <row r="1930" spans="1:2" x14ac:dyDescent="0.25">
      <c r="A1930">
        <v>191</v>
      </c>
      <c r="B1930">
        <v>28</v>
      </c>
    </row>
    <row r="1931" spans="1:2" x14ac:dyDescent="0.25">
      <c r="A1931">
        <v>191</v>
      </c>
      <c r="B1931">
        <v>28</v>
      </c>
    </row>
    <row r="1932" spans="1:2" x14ac:dyDescent="0.25">
      <c r="A1932">
        <v>191</v>
      </c>
      <c r="B1932">
        <v>28</v>
      </c>
    </row>
    <row r="1933" spans="1:2" x14ac:dyDescent="0.25">
      <c r="A1933">
        <v>191</v>
      </c>
      <c r="B1933">
        <v>28</v>
      </c>
    </row>
    <row r="1934" spans="1:2" x14ac:dyDescent="0.25">
      <c r="A1934">
        <v>191</v>
      </c>
      <c r="B1934">
        <v>28</v>
      </c>
    </row>
    <row r="1935" spans="1:2" x14ac:dyDescent="0.25">
      <c r="A1935">
        <v>191</v>
      </c>
      <c r="B1935">
        <v>28</v>
      </c>
    </row>
    <row r="1936" spans="1:2" x14ac:dyDescent="0.25">
      <c r="A1936">
        <v>191</v>
      </c>
      <c r="B1936">
        <v>28</v>
      </c>
    </row>
    <row r="1937" spans="1:2" x14ac:dyDescent="0.25">
      <c r="A1937">
        <v>191</v>
      </c>
      <c r="B1937">
        <v>28</v>
      </c>
    </row>
    <row r="1938" spans="1:2" x14ac:dyDescent="0.25">
      <c r="A1938">
        <v>191</v>
      </c>
      <c r="B1938">
        <v>28</v>
      </c>
    </row>
    <row r="1939" spans="1:2" x14ac:dyDescent="0.25">
      <c r="A1939">
        <v>191</v>
      </c>
      <c r="B1939">
        <v>28</v>
      </c>
    </row>
    <row r="1940" spans="1:2" x14ac:dyDescent="0.25">
      <c r="A1940">
        <v>175</v>
      </c>
      <c r="B1940">
        <v>25</v>
      </c>
    </row>
    <row r="1941" spans="1:2" x14ac:dyDescent="0.25">
      <c r="A1941">
        <v>175</v>
      </c>
      <c r="B1941">
        <v>25</v>
      </c>
    </row>
    <row r="1942" spans="1:2" x14ac:dyDescent="0.25">
      <c r="A1942">
        <v>175</v>
      </c>
      <c r="B1942">
        <v>25</v>
      </c>
    </row>
    <row r="1943" spans="1:2" x14ac:dyDescent="0.25">
      <c r="A1943">
        <v>175</v>
      </c>
      <c r="B1943">
        <v>25</v>
      </c>
    </row>
    <row r="1944" spans="1:2" x14ac:dyDescent="0.25">
      <c r="A1944">
        <v>175</v>
      </c>
      <c r="B1944">
        <v>25</v>
      </c>
    </row>
    <row r="1945" spans="1:2" x14ac:dyDescent="0.25">
      <c r="A1945">
        <v>175</v>
      </c>
      <c r="B1945">
        <v>25</v>
      </c>
    </row>
    <row r="1946" spans="1:2" x14ac:dyDescent="0.25">
      <c r="A1946">
        <v>175</v>
      </c>
      <c r="B1946">
        <v>25</v>
      </c>
    </row>
    <row r="1947" spans="1:2" x14ac:dyDescent="0.25">
      <c r="A1947">
        <v>175</v>
      </c>
      <c r="B1947">
        <v>25</v>
      </c>
    </row>
    <row r="1948" spans="1:2" x14ac:dyDescent="0.25">
      <c r="A1948">
        <v>175</v>
      </c>
      <c r="B1948">
        <v>25</v>
      </c>
    </row>
    <row r="1949" spans="1:2" x14ac:dyDescent="0.25">
      <c r="A1949">
        <v>175</v>
      </c>
      <c r="B1949">
        <v>25</v>
      </c>
    </row>
    <row r="1950" spans="1:2" x14ac:dyDescent="0.25">
      <c r="A1950">
        <v>175</v>
      </c>
      <c r="B1950">
        <v>25</v>
      </c>
    </row>
    <row r="1951" spans="1:2" x14ac:dyDescent="0.25">
      <c r="A1951">
        <v>175</v>
      </c>
      <c r="B1951">
        <v>25</v>
      </c>
    </row>
    <row r="1952" spans="1:2" x14ac:dyDescent="0.25">
      <c r="A1952">
        <v>175</v>
      </c>
      <c r="B1952">
        <v>25</v>
      </c>
    </row>
    <row r="1953" spans="1:2" x14ac:dyDescent="0.25">
      <c r="A1953">
        <v>175</v>
      </c>
      <c r="B1953">
        <v>25</v>
      </c>
    </row>
    <row r="1954" spans="1:2" x14ac:dyDescent="0.25">
      <c r="A1954">
        <v>175</v>
      </c>
      <c r="B1954">
        <v>25</v>
      </c>
    </row>
    <row r="1955" spans="1:2" x14ac:dyDescent="0.25">
      <c r="A1955">
        <v>175</v>
      </c>
      <c r="B1955">
        <v>25</v>
      </c>
    </row>
    <row r="1956" spans="1:2" x14ac:dyDescent="0.25">
      <c r="A1956">
        <v>175</v>
      </c>
      <c r="B1956">
        <v>25</v>
      </c>
    </row>
    <row r="1957" spans="1:2" x14ac:dyDescent="0.25">
      <c r="A1957">
        <v>175</v>
      </c>
      <c r="B1957">
        <v>25</v>
      </c>
    </row>
    <row r="1958" spans="1:2" x14ac:dyDescent="0.25">
      <c r="A1958">
        <v>175</v>
      </c>
      <c r="B1958">
        <v>25</v>
      </c>
    </row>
    <row r="1959" spans="1:2" x14ac:dyDescent="0.25">
      <c r="A1959">
        <v>175</v>
      </c>
      <c r="B1959">
        <v>25</v>
      </c>
    </row>
    <row r="1960" spans="1:2" x14ac:dyDescent="0.25">
      <c r="A1960">
        <v>175</v>
      </c>
      <c r="B1960">
        <v>25</v>
      </c>
    </row>
    <row r="1961" spans="1:2" x14ac:dyDescent="0.25">
      <c r="A1961">
        <v>175</v>
      </c>
      <c r="B1961">
        <v>25</v>
      </c>
    </row>
    <row r="1962" spans="1:2" x14ac:dyDescent="0.25">
      <c r="A1962">
        <v>175</v>
      </c>
      <c r="B1962">
        <v>25</v>
      </c>
    </row>
    <row r="1963" spans="1:2" x14ac:dyDescent="0.25">
      <c r="A1963">
        <v>175</v>
      </c>
      <c r="B1963">
        <v>25</v>
      </c>
    </row>
    <row r="1964" spans="1:2" x14ac:dyDescent="0.25">
      <c r="A1964">
        <v>175</v>
      </c>
      <c r="B1964">
        <v>25</v>
      </c>
    </row>
    <row r="1965" spans="1:2" x14ac:dyDescent="0.25">
      <c r="A1965">
        <v>175</v>
      </c>
      <c r="B1965">
        <v>25</v>
      </c>
    </row>
    <row r="1966" spans="1:2" x14ac:dyDescent="0.25">
      <c r="A1966">
        <v>175</v>
      </c>
      <c r="B1966">
        <v>25</v>
      </c>
    </row>
    <row r="1967" spans="1:2" x14ac:dyDescent="0.25">
      <c r="A1967">
        <v>175</v>
      </c>
      <c r="B1967">
        <v>25</v>
      </c>
    </row>
    <row r="1968" spans="1:2" x14ac:dyDescent="0.25">
      <c r="A1968">
        <v>175</v>
      </c>
      <c r="B1968">
        <v>25</v>
      </c>
    </row>
    <row r="1969" spans="1:2" x14ac:dyDescent="0.25">
      <c r="A1969">
        <v>175</v>
      </c>
      <c r="B1969">
        <v>25</v>
      </c>
    </row>
    <row r="1970" spans="1:2" x14ac:dyDescent="0.25">
      <c r="A1970">
        <v>175</v>
      </c>
      <c r="B1970">
        <v>25</v>
      </c>
    </row>
    <row r="1971" spans="1:2" x14ac:dyDescent="0.25">
      <c r="A1971">
        <v>175</v>
      </c>
      <c r="B1971">
        <v>25</v>
      </c>
    </row>
    <row r="1972" spans="1:2" x14ac:dyDescent="0.25">
      <c r="A1972">
        <v>175</v>
      </c>
      <c r="B1972">
        <v>25</v>
      </c>
    </row>
    <row r="1973" spans="1:2" x14ac:dyDescent="0.25">
      <c r="A1973">
        <v>175</v>
      </c>
      <c r="B1973">
        <v>25</v>
      </c>
    </row>
    <row r="1974" spans="1:2" x14ac:dyDescent="0.25">
      <c r="A1974">
        <v>178</v>
      </c>
      <c r="B1974">
        <v>26</v>
      </c>
    </row>
    <row r="1975" spans="1:2" x14ac:dyDescent="0.25">
      <c r="A1975">
        <v>178</v>
      </c>
      <c r="B1975">
        <v>26</v>
      </c>
    </row>
    <row r="1976" spans="1:2" x14ac:dyDescent="0.25">
      <c r="A1976">
        <v>178</v>
      </c>
      <c r="B1976">
        <v>26</v>
      </c>
    </row>
    <row r="1977" spans="1:2" x14ac:dyDescent="0.25">
      <c r="A1977">
        <v>178</v>
      </c>
      <c r="B1977">
        <v>26</v>
      </c>
    </row>
    <row r="1978" spans="1:2" x14ac:dyDescent="0.25">
      <c r="A1978">
        <v>178</v>
      </c>
      <c r="B1978">
        <v>26</v>
      </c>
    </row>
    <row r="1979" spans="1:2" x14ac:dyDescent="0.25">
      <c r="A1979">
        <v>178</v>
      </c>
      <c r="B1979">
        <v>26</v>
      </c>
    </row>
    <row r="1980" spans="1:2" x14ac:dyDescent="0.25">
      <c r="A1980">
        <v>178</v>
      </c>
      <c r="B1980">
        <v>26</v>
      </c>
    </row>
    <row r="1981" spans="1:2" x14ac:dyDescent="0.25">
      <c r="A1981">
        <v>178</v>
      </c>
      <c r="B1981">
        <v>26</v>
      </c>
    </row>
    <row r="1982" spans="1:2" x14ac:dyDescent="0.25">
      <c r="A1982">
        <v>178</v>
      </c>
      <c r="B1982">
        <v>26</v>
      </c>
    </row>
    <row r="1983" spans="1:2" x14ac:dyDescent="0.25">
      <c r="A1983">
        <v>178</v>
      </c>
      <c r="B1983">
        <v>26</v>
      </c>
    </row>
    <row r="1984" spans="1:2" x14ac:dyDescent="0.25">
      <c r="A1984">
        <v>178</v>
      </c>
      <c r="B1984">
        <v>26</v>
      </c>
    </row>
    <row r="1985" spans="1:2" x14ac:dyDescent="0.25">
      <c r="A1985">
        <v>186</v>
      </c>
      <c r="B1985">
        <v>27</v>
      </c>
    </row>
    <row r="1986" spans="1:2" x14ac:dyDescent="0.25">
      <c r="A1986">
        <v>186</v>
      </c>
      <c r="B1986">
        <v>27</v>
      </c>
    </row>
    <row r="1987" spans="1:2" x14ac:dyDescent="0.25">
      <c r="A1987">
        <v>186</v>
      </c>
      <c r="B1987">
        <v>27</v>
      </c>
    </row>
    <row r="1988" spans="1:2" x14ac:dyDescent="0.25">
      <c r="A1988">
        <v>186</v>
      </c>
      <c r="B1988">
        <v>27</v>
      </c>
    </row>
    <row r="1989" spans="1:2" x14ac:dyDescent="0.25">
      <c r="A1989">
        <v>186</v>
      </c>
      <c r="B1989">
        <v>27</v>
      </c>
    </row>
    <row r="1990" spans="1:2" x14ac:dyDescent="0.25">
      <c r="A1990">
        <v>186</v>
      </c>
      <c r="B1990">
        <v>27</v>
      </c>
    </row>
    <row r="1991" spans="1:2" x14ac:dyDescent="0.25">
      <c r="A1991">
        <v>186</v>
      </c>
      <c r="B1991">
        <v>27</v>
      </c>
    </row>
    <row r="1992" spans="1:2" x14ac:dyDescent="0.25">
      <c r="A1992">
        <v>186</v>
      </c>
      <c r="B1992">
        <v>27</v>
      </c>
    </row>
    <row r="1993" spans="1:2" x14ac:dyDescent="0.25">
      <c r="A1993">
        <v>192</v>
      </c>
      <c r="B1993">
        <v>28</v>
      </c>
    </row>
    <row r="1994" spans="1:2" x14ac:dyDescent="0.25">
      <c r="A1994">
        <v>177</v>
      </c>
      <c r="B1994">
        <v>26</v>
      </c>
    </row>
    <row r="1995" spans="1:2" x14ac:dyDescent="0.25">
      <c r="A1995">
        <v>177</v>
      </c>
      <c r="B1995">
        <v>26</v>
      </c>
    </row>
    <row r="1996" spans="1:2" x14ac:dyDescent="0.25">
      <c r="A1996">
        <v>177</v>
      </c>
      <c r="B1996">
        <v>26</v>
      </c>
    </row>
    <row r="1997" spans="1:2" x14ac:dyDescent="0.25">
      <c r="A1997">
        <v>177</v>
      </c>
      <c r="B1997">
        <v>26</v>
      </c>
    </row>
    <row r="1998" spans="1:2" x14ac:dyDescent="0.25">
      <c r="A1998">
        <v>177</v>
      </c>
      <c r="B1998">
        <v>26</v>
      </c>
    </row>
    <row r="1999" spans="1:2" x14ac:dyDescent="0.25">
      <c r="A1999">
        <v>177</v>
      </c>
      <c r="B1999">
        <v>26</v>
      </c>
    </row>
    <row r="2000" spans="1:2" x14ac:dyDescent="0.25">
      <c r="A2000">
        <v>177</v>
      </c>
      <c r="B2000">
        <v>26</v>
      </c>
    </row>
    <row r="2001" spans="1:2" x14ac:dyDescent="0.25">
      <c r="A2001">
        <v>177</v>
      </c>
      <c r="B2001">
        <v>26</v>
      </c>
    </row>
    <row r="2002" spans="1:2" x14ac:dyDescent="0.25">
      <c r="A2002">
        <v>177</v>
      </c>
      <c r="B2002">
        <v>26</v>
      </c>
    </row>
    <row r="2003" spans="1:2" x14ac:dyDescent="0.25">
      <c r="A2003">
        <v>177</v>
      </c>
      <c r="B2003">
        <v>26</v>
      </c>
    </row>
    <row r="2004" spans="1:2" x14ac:dyDescent="0.25">
      <c r="A2004">
        <v>177</v>
      </c>
      <c r="B2004">
        <v>26</v>
      </c>
    </row>
    <row r="2005" spans="1:2" x14ac:dyDescent="0.25">
      <c r="A2005">
        <v>177</v>
      </c>
      <c r="B2005">
        <v>26</v>
      </c>
    </row>
    <row r="2006" spans="1:2" x14ac:dyDescent="0.25">
      <c r="A2006">
        <v>177</v>
      </c>
      <c r="B2006">
        <v>26</v>
      </c>
    </row>
    <row r="2007" spans="1:2" x14ac:dyDescent="0.25">
      <c r="A2007">
        <v>177</v>
      </c>
      <c r="B2007">
        <v>26</v>
      </c>
    </row>
    <row r="2008" spans="1:2" x14ac:dyDescent="0.25">
      <c r="A2008">
        <v>185</v>
      </c>
      <c r="B2008">
        <v>26</v>
      </c>
    </row>
    <row r="2009" spans="1:2" x14ac:dyDescent="0.25">
      <c r="A2009">
        <v>185</v>
      </c>
      <c r="B2009">
        <v>26</v>
      </c>
    </row>
    <row r="2010" spans="1:2" x14ac:dyDescent="0.25">
      <c r="A2010">
        <v>185</v>
      </c>
      <c r="B2010">
        <v>26</v>
      </c>
    </row>
    <row r="2011" spans="1:2" x14ac:dyDescent="0.25">
      <c r="A2011">
        <v>185</v>
      </c>
      <c r="B2011">
        <v>26</v>
      </c>
    </row>
    <row r="2012" spans="1:2" x14ac:dyDescent="0.25">
      <c r="A2012">
        <v>185</v>
      </c>
      <c r="B2012">
        <v>26</v>
      </c>
    </row>
    <row r="2013" spans="1:2" x14ac:dyDescent="0.25">
      <c r="A2013">
        <v>185</v>
      </c>
      <c r="B2013">
        <v>26</v>
      </c>
    </row>
    <row r="2014" spans="1:2" x14ac:dyDescent="0.25">
      <c r="A2014">
        <v>185</v>
      </c>
      <c r="B2014">
        <v>26</v>
      </c>
    </row>
    <row r="2015" spans="1:2" x14ac:dyDescent="0.25">
      <c r="A2015">
        <v>185</v>
      </c>
      <c r="B2015">
        <v>26</v>
      </c>
    </row>
    <row r="2016" spans="1:2" x14ac:dyDescent="0.25">
      <c r="A2016">
        <v>185</v>
      </c>
      <c r="B2016">
        <v>26</v>
      </c>
    </row>
    <row r="2017" spans="1:2" x14ac:dyDescent="0.25">
      <c r="A2017">
        <v>185</v>
      </c>
      <c r="B2017">
        <v>26</v>
      </c>
    </row>
    <row r="2018" spans="1:2" x14ac:dyDescent="0.25">
      <c r="A2018">
        <v>185</v>
      </c>
      <c r="B2018">
        <v>26</v>
      </c>
    </row>
    <row r="2019" spans="1:2" x14ac:dyDescent="0.25">
      <c r="A2019">
        <v>185</v>
      </c>
      <c r="B2019">
        <v>26</v>
      </c>
    </row>
    <row r="2020" spans="1:2" x14ac:dyDescent="0.25">
      <c r="A2020">
        <v>177</v>
      </c>
      <c r="B2020">
        <v>26</v>
      </c>
    </row>
    <row r="2021" spans="1:2" x14ac:dyDescent="0.25">
      <c r="A2021">
        <v>177</v>
      </c>
      <c r="B2021">
        <v>26</v>
      </c>
    </row>
    <row r="2022" spans="1:2" x14ac:dyDescent="0.25">
      <c r="A2022">
        <v>177</v>
      </c>
      <c r="B2022">
        <v>26</v>
      </c>
    </row>
    <row r="2023" spans="1:2" x14ac:dyDescent="0.25">
      <c r="A2023">
        <v>177</v>
      </c>
      <c r="B2023">
        <v>26</v>
      </c>
    </row>
    <row r="2024" spans="1:2" x14ac:dyDescent="0.25">
      <c r="A2024">
        <v>177</v>
      </c>
      <c r="B2024">
        <v>26</v>
      </c>
    </row>
    <row r="2025" spans="1:2" x14ac:dyDescent="0.25">
      <c r="A2025">
        <v>177</v>
      </c>
      <c r="B2025">
        <v>26</v>
      </c>
    </row>
    <row r="2026" spans="1:2" x14ac:dyDescent="0.25">
      <c r="A2026">
        <v>177</v>
      </c>
      <c r="B2026">
        <v>26</v>
      </c>
    </row>
    <row r="2027" spans="1:2" x14ac:dyDescent="0.25">
      <c r="A2027">
        <v>177</v>
      </c>
      <c r="B2027">
        <v>26</v>
      </c>
    </row>
    <row r="2028" spans="1:2" x14ac:dyDescent="0.25">
      <c r="A2028">
        <v>177</v>
      </c>
      <c r="B2028">
        <v>26</v>
      </c>
    </row>
    <row r="2029" spans="1:2" x14ac:dyDescent="0.25">
      <c r="A2029">
        <v>177</v>
      </c>
      <c r="B2029">
        <v>26</v>
      </c>
    </row>
    <row r="2030" spans="1:2" x14ac:dyDescent="0.25">
      <c r="A2030">
        <v>177</v>
      </c>
      <c r="B2030">
        <v>26</v>
      </c>
    </row>
    <row r="2031" spans="1:2" x14ac:dyDescent="0.25">
      <c r="A2031">
        <v>177</v>
      </c>
      <c r="B2031">
        <v>26</v>
      </c>
    </row>
    <row r="2032" spans="1:2" x14ac:dyDescent="0.25">
      <c r="A2032">
        <v>177</v>
      </c>
      <c r="B2032">
        <v>26</v>
      </c>
    </row>
    <row r="2033" spans="1:2" x14ac:dyDescent="0.25">
      <c r="A2033">
        <v>177</v>
      </c>
      <c r="B2033">
        <v>26</v>
      </c>
    </row>
    <row r="2034" spans="1:2" x14ac:dyDescent="0.25">
      <c r="A2034">
        <v>192</v>
      </c>
      <c r="B2034">
        <v>28</v>
      </c>
    </row>
    <row r="2035" spans="1:2" x14ac:dyDescent="0.25">
      <c r="A2035">
        <v>192</v>
      </c>
      <c r="B2035">
        <v>28</v>
      </c>
    </row>
    <row r="2036" spans="1:2" x14ac:dyDescent="0.25">
      <c r="A2036">
        <v>191</v>
      </c>
      <c r="B2036">
        <v>28</v>
      </c>
    </row>
    <row r="2037" spans="1:2" x14ac:dyDescent="0.25">
      <c r="A2037">
        <v>191</v>
      </c>
      <c r="B2037">
        <v>28</v>
      </c>
    </row>
    <row r="2038" spans="1:2" x14ac:dyDescent="0.25">
      <c r="A2038">
        <v>191</v>
      </c>
      <c r="B2038">
        <v>28</v>
      </c>
    </row>
    <row r="2039" spans="1:2" x14ac:dyDescent="0.25">
      <c r="A2039">
        <v>191</v>
      </c>
      <c r="B2039">
        <v>28</v>
      </c>
    </row>
    <row r="2040" spans="1:2" x14ac:dyDescent="0.25">
      <c r="A2040">
        <v>191</v>
      </c>
      <c r="B2040">
        <v>28</v>
      </c>
    </row>
    <row r="2041" spans="1:2" x14ac:dyDescent="0.25">
      <c r="A2041">
        <v>191</v>
      </c>
      <c r="B2041">
        <v>28</v>
      </c>
    </row>
    <row r="2042" spans="1:2" x14ac:dyDescent="0.25">
      <c r="A2042">
        <v>191</v>
      </c>
      <c r="B2042">
        <v>28</v>
      </c>
    </row>
    <row r="2043" spans="1:2" x14ac:dyDescent="0.25">
      <c r="A2043">
        <v>191</v>
      </c>
      <c r="B2043">
        <v>28</v>
      </c>
    </row>
    <row r="2044" spans="1:2" x14ac:dyDescent="0.25">
      <c r="A2044">
        <v>191</v>
      </c>
      <c r="B2044">
        <v>28</v>
      </c>
    </row>
    <row r="2045" spans="1:2" x14ac:dyDescent="0.25">
      <c r="A2045">
        <v>191</v>
      </c>
      <c r="B2045">
        <v>28</v>
      </c>
    </row>
    <row r="2046" spans="1:2" x14ac:dyDescent="0.25">
      <c r="A2046">
        <v>191</v>
      </c>
      <c r="B2046">
        <v>28</v>
      </c>
    </row>
    <row r="2047" spans="1:2" x14ac:dyDescent="0.25">
      <c r="A2047">
        <v>191</v>
      </c>
      <c r="B2047">
        <v>28</v>
      </c>
    </row>
    <row r="2048" spans="1:2" x14ac:dyDescent="0.25">
      <c r="A2048">
        <v>175</v>
      </c>
      <c r="B2048">
        <v>25</v>
      </c>
    </row>
    <row r="2049" spans="1:2" x14ac:dyDescent="0.25">
      <c r="A2049">
        <v>175</v>
      </c>
      <c r="B2049">
        <v>25</v>
      </c>
    </row>
    <row r="2050" spans="1:2" x14ac:dyDescent="0.25">
      <c r="A2050">
        <v>175</v>
      </c>
      <c r="B2050">
        <v>25</v>
      </c>
    </row>
    <row r="2051" spans="1:2" x14ac:dyDescent="0.25">
      <c r="A2051">
        <v>175</v>
      </c>
      <c r="B2051">
        <v>25</v>
      </c>
    </row>
    <row r="2052" spans="1:2" x14ac:dyDescent="0.25">
      <c r="A2052">
        <v>175</v>
      </c>
      <c r="B2052">
        <v>25</v>
      </c>
    </row>
    <row r="2053" spans="1:2" x14ac:dyDescent="0.25">
      <c r="A2053">
        <v>175</v>
      </c>
      <c r="B2053">
        <v>25</v>
      </c>
    </row>
    <row r="2054" spans="1:2" x14ac:dyDescent="0.25">
      <c r="A2054">
        <v>175</v>
      </c>
      <c r="B2054">
        <v>25</v>
      </c>
    </row>
    <row r="2055" spans="1:2" x14ac:dyDescent="0.25">
      <c r="A2055">
        <v>175</v>
      </c>
      <c r="B2055">
        <v>25</v>
      </c>
    </row>
    <row r="2056" spans="1:2" x14ac:dyDescent="0.25">
      <c r="A2056">
        <v>175</v>
      </c>
      <c r="B2056">
        <v>25</v>
      </c>
    </row>
    <row r="2057" spans="1:2" x14ac:dyDescent="0.25">
      <c r="A2057">
        <v>175</v>
      </c>
      <c r="B2057">
        <v>25</v>
      </c>
    </row>
    <row r="2058" spans="1:2" x14ac:dyDescent="0.25">
      <c r="A2058">
        <v>175</v>
      </c>
      <c r="B2058">
        <v>25</v>
      </c>
    </row>
    <row r="2059" spans="1:2" x14ac:dyDescent="0.25">
      <c r="A2059">
        <v>175</v>
      </c>
      <c r="B2059">
        <v>25</v>
      </c>
    </row>
    <row r="2060" spans="1:2" x14ac:dyDescent="0.25">
      <c r="A2060">
        <v>175</v>
      </c>
      <c r="B2060">
        <v>25</v>
      </c>
    </row>
    <row r="2061" spans="1:2" x14ac:dyDescent="0.25">
      <c r="A2061">
        <v>175</v>
      </c>
      <c r="B2061">
        <v>25</v>
      </c>
    </row>
    <row r="2062" spans="1:2" x14ac:dyDescent="0.25">
      <c r="A2062">
        <v>175</v>
      </c>
      <c r="B2062">
        <v>25</v>
      </c>
    </row>
    <row r="2063" spans="1:2" x14ac:dyDescent="0.25">
      <c r="A2063">
        <v>175</v>
      </c>
      <c r="B2063">
        <v>25</v>
      </c>
    </row>
    <row r="2064" spans="1:2" x14ac:dyDescent="0.25">
      <c r="A2064">
        <v>175</v>
      </c>
      <c r="B2064">
        <v>25</v>
      </c>
    </row>
    <row r="2065" spans="1:2" x14ac:dyDescent="0.25">
      <c r="A2065">
        <v>175</v>
      </c>
      <c r="B2065">
        <v>25</v>
      </c>
    </row>
    <row r="2066" spans="1:2" x14ac:dyDescent="0.25">
      <c r="A2066">
        <v>175</v>
      </c>
      <c r="B2066">
        <v>25</v>
      </c>
    </row>
    <row r="2067" spans="1:2" x14ac:dyDescent="0.25">
      <c r="A2067">
        <v>175</v>
      </c>
      <c r="B2067">
        <v>25</v>
      </c>
    </row>
    <row r="2068" spans="1:2" x14ac:dyDescent="0.25">
      <c r="A2068">
        <v>175</v>
      </c>
      <c r="B2068">
        <v>25</v>
      </c>
    </row>
    <row r="2069" spans="1:2" x14ac:dyDescent="0.25">
      <c r="A2069">
        <v>175</v>
      </c>
      <c r="B2069">
        <v>25</v>
      </c>
    </row>
    <row r="2070" spans="1:2" x14ac:dyDescent="0.25">
      <c r="A2070">
        <v>175</v>
      </c>
      <c r="B2070">
        <v>25</v>
      </c>
    </row>
    <row r="2071" spans="1:2" x14ac:dyDescent="0.25">
      <c r="A2071">
        <v>175</v>
      </c>
      <c r="B2071">
        <v>25</v>
      </c>
    </row>
    <row r="2072" spans="1:2" x14ac:dyDescent="0.25">
      <c r="A2072">
        <v>175</v>
      </c>
      <c r="B2072">
        <v>25</v>
      </c>
    </row>
    <row r="2073" spans="1:2" x14ac:dyDescent="0.25">
      <c r="A2073">
        <v>175</v>
      </c>
      <c r="B2073">
        <v>25</v>
      </c>
    </row>
    <row r="2074" spans="1:2" x14ac:dyDescent="0.25">
      <c r="A2074">
        <v>175</v>
      </c>
      <c r="B2074">
        <v>25</v>
      </c>
    </row>
    <row r="2075" spans="1:2" x14ac:dyDescent="0.25">
      <c r="A2075">
        <v>175</v>
      </c>
      <c r="B2075">
        <v>25</v>
      </c>
    </row>
    <row r="2076" spans="1:2" x14ac:dyDescent="0.25">
      <c r="A2076">
        <v>175</v>
      </c>
      <c r="B2076">
        <v>25</v>
      </c>
    </row>
    <row r="2077" spans="1:2" x14ac:dyDescent="0.25">
      <c r="A2077">
        <v>175</v>
      </c>
      <c r="B2077">
        <v>25</v>
      </c>
    </row>
    <row r="2078" spans="1:2" x14ac:dyDescent="0.25">
      <c r="A2078">
        <v>175</v>
      </c>
      <c r="B2078">
        <v>25</v>
      </c>
    </row>
    <row r="2079" spans="1:2" x14ac:dyDescent="0.25">
      <c r="A2079">
        <v>175</v>
      </c>
      <c r="B2079">
        <v>25</v>
      </c>
    </row>
    <row r="2080" spans="1:2" x14ac:dyDescent="0.25">
      <c r="A2080">
        <v>175</v>
      </c>
      <c r="B2080">
        <v>25</v>
      </c>
    </row>
    <row r="2081" spans="1:2" x14ac:dyDescent="0.25">
      <c r="A2081">
        <v>175</v>
      </c>
      <c r="B2081">
        <v>25</v>
      </c>
    </row>
    <row r="2082" spans="1:2" x14ac:dyDescent="0.25">
      <c r="A2082">
        <v>177</v>
      </c>
      <c r="B2082">
        <v>26</v>
      </c>
    </row>
    <row r="2083" spans="1:2" x14ac:dyDescent="0.25">
      <c r="A2083">
        <v>177</v>
      </c>
      <c r="B2083">
        <v>26</v>
      </c>
    </row>
    <row r="2084" spans="1:2" x14ac:dyDescent="0.25">
      <c r="A2084">
        <v>177</v>
      </c>
      <c r="B2084">
        <v>26</v>
      </c>
    </row>
    <row r="2085" spans="1:2" x14ac:dyDescent="0.25">
      <c r="A2085">
        <v>177</v>
      </c>
      <c r="B2085">
        <v>26</v>
      </c>
    </row>
    <row r="2086" spans="1:2" x14ac:dyDescent="0.25">
      <c r="A2086">
        <v>177</v>
      </c>
      <c r="B2086">
        <v>26</v>
      </c>
    </row>
    <row r="2087" spans="1:2" x14ac:dyDescent="0.25">
      <c r="A2087">
        <v>177</v>
      </c>
      <c r="B2087">
        <v>26</v>
      </c>
    </row>
    <row r="2088" spans="1:2" x14ac:dyDescent="0.25">
      <c r="A2088">
        <v>177</v>
      </c>
      <c r="B2088">
        <v>26</v>
      </c>
    </row>
    <row r="2089" spans="1:2" x14ac:dyDescent="0.25">
      <c r="A2089">
        <v>177</v>
      </c>
      <c r="B2089">
        <v>26</v>
      </c>
    </row>
    <row r="2090" spans="1:2" x14ac:dyDescent="0.25">
      <c r="A2090">
        <v>177</v>
      </c>
      <c r="B2090">
        <v>26</v>
      </c>
    </row>
    <row r="2091" spans="1:2" x14ac:dyDescent="0.25">
      <c r="A2091">
        <v>177</v>
      </c>
      <c r="B2091">
        <v>26</v>
      </c>
    </row>
    <row r="2092" spans="1:2" x14ac:dyDescent="0.25">
      <c r="A2092">
        <v>177</v>
      </c>
      <c r="B2092">
        <v>26</v>
      </c>
    </row>
    <row r="2093" spans="1:2" x14ac:dyDescent="0.25">
      <c r="A2093">
        <v>177</v>
      </c>
      <c r="B2093">
        <v>26</v>
      </c>
    </row>
    <row r="2094" spans="1:2" x14ac:dyDescent="0.25">
      <c r="A2094">
        <v>177</v>
      </c>
      <c r="B2094">
        <v>26</v>
      </c>
    </row>
    <row r="2095" spans="1:2" x14ac:dyDescent="0.25">
      <c r="A2095">
        <v>177</v>
      </c>
      <c r="B2095">
        <v>26</v>
      </c>
    </row>
    <row r="2096" spans="1:2" x14ac:dyDescent="0.25">
      <c r="A2096">
        <v>175</v>
      </c>
      <c r="B2096">
        <v>25</v>
      </c>
    </row>
    <row r="2097" spans="1:2" x14ac:dyDescent="0.25">
      <c r="A2097">
        <v>175</v>
      </c>
      <c r="B2097">
        <v>25</v>
      </c>
    </row>
    <row r="2098" spans="1:2" x14ac:dyDescent="0.25">
      <c r="A2098">
        <v>175</v>
      </c>
      <c r="B2098">
        <v>25</v>
      </c>
    </row>
    <row r="2099" spans="1:2" x14ac:dyDescent="0.25">
      <c r="A2099">
        <v>175</v>
      </c>
      <c r="B2099">
        <v>25</v>
      </c>
    </row>
    <row r="2100" spans="1:2" x14ac:dyDescent="0.25">
      <c r="A2100">
        <v>175</v>
      </c>
      <c r="B2100">
        <v>25</v>
      </c>
    </row>
    <row r="2101" spans="1:2" x14ac:dyDescent="0.25">
      <c r="A2101">
        <v>175</v>
      </c>
      <c r="B2101">
        <v>25</v>
      </c>
    </row>
    <row r="2102" spans="1:2" x14ac:dyDescent="0.25">
      <c r="A2102">
        <v>175</v>
      </c>
      <c r="B2102">
        <v>25</v>
      </c>
    </row>
    <row r="2103" spans="1:2" x14ac:dyDescent="0.25">
      <c r="A2103">
        <v>175</v>
      </c>
      <c r="B2103">
        <v>25</v>
      </c>
    </row>
    <row r="2104" spans="1:2" x14ac:dyDescent="0.25">
      <c r="A2104">
        <v>175</v>
      </c>
      <c r="B2104">
        <v>25</v>
      </c>
    </row>
    <row r="2105" spans="1:2" x14ac:dyDescent="0.25">
      <c r="A2105">
        <v>175</v>
      </c>
      <c r="B2105">
        <v>25</v>
      </c>
    </row>
    <row r="2106" spans="1:2" x14ac:dyDescent="0.25">
      <c r="A2106">
        <v>175</v>
      </c>
      <c r="B2106">
        <v>25</v>
      </c>
    </row>
    <row r="2107" spans="1:2" x14ac:dyDescent="0.25">
      <c r="A2107">
        <v>175</v>
      </c>
      <c r="B2107">
        <v>25</v>
      </c>
    </row>
    <row r="2108" spans="1:2" x14ac:dyDescent="0.25">
      <c r="A2108">
        <v>175</v>
      </c>
      <c r="B2108">
        <v>25</v>
      </c>
    </row>
    <row r="2109" spans="1:2" x14ac:dyDescent="0.25">
      <c r="A2109">
        <v>175</v>
      </c>
      <c r="B2109">
        <v>25</v>
      </c>
    </row>
    <row r="2110" spans="1:2" x14ac:dyDescent="0.25">
      <c r="A2110">
        <v>175</v>
      </c>
      <c r="B2110">
        <v>25</v>
      </c>
    </row>
    <row r="2111" spans="1:2" x14ac:dyDescent="0.25">
      <c r="A2111">
        <v>175</v>
      </c>
      <c r="B2111">
        <v>25</v>
      </c>
    </row>
    <row r="2112" spans="1:2" x14ac:dyDescent="0.25">
      <c r="A2112">
        <v>175</v>
      </c>
      <c r="B2112">
        <v>25</v>
      </c>
    </row>
    <row r="2113" spans="1:2" x14ac:dyDescent="0.25">
      <c r="A2113">
        <v>185</v>
      </c>
      <c r="B2113">
        <v>26</v>
      </c>
    </row>
    <row r="2114" spans="1:2" x14ac:dyDescent="0.25">
      <c r="A2114">
        <v>185</v>
      </c>
      <c r="B2114">
        <v>26</v>
      </c>
    </row>
    <row r="2115" spans="1:2" x14ac:dyDescent="0.25">
      <c r="A2115">
        <v>185</v>
      </c>
      <c r="B2115">
        <v>26</v>
      </c>
    </row>
    <row r="2116" spans="1:2" x14ac:dyDescent="0.25">
      <c r="A2116">
        <v>185</v>
      </c>
      <c r="B2116">
        <v>26</v>
      </c>
    </row>
    <row r="2117" spans="1:2" x14ac:dyDescent="0.25">
      <c r="A2117">
        <v>185</v>
      </c>
      <c r="B2117">
        <v>26</v>
      </c>
    </row>
    <row r="2118" spans="1:2" x14ac:dyDescent="0.25">
      <c r="A2118">
        <v>185</v>
      </c>
      <c r="B2118">
        <v>26</v>
      </c>
    </row>
    <row r="2119" spans="1:2" x14ac:dyDescent="0.25">
      <c r="A2119">
        <v>185</v>
      </c>
      <c r="B2119">
        <v>26</v>
      </c>
    </row>
    <row r="2120" spans="1:2" x14ac:dyDescent="0.25">
      <c r="A2120">
        <v>185</v>
      </c>
      <c r="B2120">
        <v>26</v>
      </c>
    </row>
    <row r="2121" spans="1:2" x14ac:dyDescent="0.25">
      <c r="A2121">
        <v>185</v>
      </c>
      <c r="B2121">
        <v>26</v>
      </c>
    </row>
    <row r="2122" spans="1:2" x14ac:dyDescent="0.25">
      <c r="A2122">
        <v>185</v>
      </c>
      <c r="B2122">
        <v>26</v>
      </c>
    </row>
    <row r="2123" spans="1:2" x14ac:dyDescent="0.25">
      <c r="A2123">
        <v>185</v>
      </c>
      <c r="B2123">
        <v>26</v>
      </c>
    </row>
    <row r="2124" spans="1:2" x14ac:dyDescent="0.25">
      <c r="A2124">
        <v>185</v>
      </c>
      <c r="B2124">
        <v>26</v>
      </c>
    </row>
    <row r="2125" spans="1:2" x14ac:dyDescent="0.25">
      <c r="A2125">
        <v>185</v>
      </c>
      <c r="B2125">
        <v>26</v>
      </c>
    </row>
    <row r="2126" spans="1:2" x14ac:dyDescent="0.25">
      <c r="A2126">
        <v>185</v>
      </c>
      <c r="B2126">
        <v>26</v>
      </c>
    </row>
    <row r="2127" spans="1:2" x14ac:dyDescent="0.25">
      <c r="A2127">
        <v>185</v>
      </c>
      <c r="B2127">
        <v>26</v>
      </c>
    </row>
    <row r="2128" spans="1:2" x14ac:dyDescent="0.25">
      <c r="A2128">
        <v>185</v>
      </c>
      <c r="B2128">
        <v>26</v>
      </c>
    </row>
    <row r="2129" spans="1:2" x14ac:dyDescent="0.25">
      <c r="A2129">
        <v>185</v>
      </c>
      <c r="B2129">
        <v>26</v>
      </c>
    </row>
    <row r="2130" spans="1:2" x14ac:dyDescent="0.25">
      <c r="A2130">
        <v>185</v>
      </c>
      <c r="B2130">
        <v>26</v>
      </c>
    </row>
    <row r="2131" spans="1:2" x14ac:dyDescent="0.25">
      <c r="A2131">
        <v>185</v>
      </c>
      <c r="B2131">
        <v>26</v>
      </c>
    </row>
    <row r="2132" spans="1:2" x14ac:dyDescent="0.25">
      <c r="A2132">
        <v>185</v>
      </c>
      <c r="B2132">
        <v>26</v>
      </c>
    </row>
    <row r="2133" spans="1:2" x14ac:dyDescent="0.25">
      <c r="A2133">
        <v>185</v>
      </c>
      <c r="B2133">
        <v>26</v>
      </c>
    </row>
    <row r="2134" spans="1:2" x14ac:dyDescent="0.25">
      <c r="A2134">
        <v>185</v>
      </c>
      <c r="B2134">
        <v>26</v>
      </c>
    </row>
    <row r="2135" spans="1:2" x14ac:dyDescent="0.25">
      <c r="A2135">
        <v>185</v>
      </c>
      <c r="B2135">
        <v>26</v>
      </c>
    </row>
    <row r="2136" spans="1:2" x14ac:dyDescent="0.25">
      <c r="A2136">
        <v>185</v>
      </c>
      <c r="B2136">
        <v>26</v>
      </c>
    </row>
    <row r="2137" spans="1:2" x14ac:dyDescent="0.25">
      <c r="A2137">
        <v>185</v>
      </c>
      <c r="B2137">
        <v>26</v>
      </c>
    </row>
    <row r="2138" spans="1:2" x14ac:dyDescent="0.25">
      <c r="A2138">
        <v>185</v>
      </c>
      <c r="B2138">
        <v>26</v>
      </c>
    </row>
    <row r="2139" spans="1:2" x14ac:dyDescent="0.25">
      <c r="A2139">
        <v>185</v>
      </c>
      <c r="B2139">
        <v>26</v>
      </c>
    </row>
    <row r="2140" spans="1:2" x14ac:dyDescent="0.25">
      <c r="A2140">
        <v>185</v>
      </c>
      <c r="B2140">
        <v>26</v>
      </c>
    </row>
    <row r="2141" spans="1:2" x14ac:dyDescent="0.25">
      <c r="A2141">
        <v>185</v>
      </c>
      <c r="B2141">
        <v>26</v>
      </c>
    </row>
    <row r="2142" spans="1:2" x14ac:dyDescent="0.25">
      <c r="A2142">
        <v>185</v>
      </c>
      <c r="B2142">
        <v>26</v>
      </c>
    </row>
    <row r="2143" spans="1:2" x14ac:dyDescent="0.25">
      <c r="A2143">
        <v>185</v>
      </c>
      <c r="B2143">
        <v>26</v>
      </c>
    </row>
    <row r="2144" spans="1:2" x14ac:dyDescent="0.25">
      <c r="A2144">
        <v>185</v>
      </c>
      <c r="B2144">
        <v>26</v>
      </c>
    </row>
    <row r="2145" spans="1:2" x14ac:dyDescent="0.25">
      <c r="A2145">
        <v>185</v>
      </c>
      <c r="B2145">
        <v>26</v>
      </c>
    </row>
    <row r="2146" spans="1:2" x14ac:dyDescent="0.25">
      <c r="A2146">
        <v>185</v>
      </c>
      <c r="B2146">
        <v>26</v>
      </c>
    </row>
    <row r="2147" spans="1:2" x14ac:dyDescent="0.25">
      <c r="A2147">
        <v>185</v>
      </c>
      <c r="B2147">
        <v>26</v>
      </c>
    </row>
    <row r="2148" spans="1:2" x14ac:dyDescent="0.25">
      <c r="A2148">
        <v>185</v>
      </c>
      <c r="B2148">
        <v>26</v>
      </c>
    </row>
    <row r="2149" spans="1:2" x14ac:dyDescent="0.25">
      <c r="A2149">
        <v>186</v>
      </c>
      <c r="B2149">
        <v>37</v>
      </c>
    </row>
    <row r="2150" spans="1:2" x14ac:dyDescent="0.25">
      <c r="A2150">
        <v>186</v>
      </c>
      <c r="B2150">
        <v>37</v>
      </c>
    </row>
    <row r="2151" spans="1:2" x14ac:dyDescent="0.25">
      <c r="A2151">
        <v>186</v>
      </c>
      <c r="B2151">
        <v>37</v>
      </c>
    </row>
    <row r="2152" spans="1:2" x14ac:dyDescent="0.25">
      <c r="A2152">
        <v>186</v>
      </c>
      <c r="B2152">
        <v>37</v>
      </c>
    </row>
    <row r="2153" spans="1:2" x14ac:dyDescent="0.25">
      <c r="A2153">
        <v>186</v>
      </c>
      <c r="B2153">
        <v>37</v>
      </c>
    </row>
    <row r="2154" spans="1:2" x14ac:dyDescent="0.25">
      <c r="A2154">
        <v>186</v>
      </c>
      <c r="B2154">
        <v>37</v>
      </c>
    </row>
    <row r="2155" spans="1:2" x14ac:dyDescent="0.25">
      <c r="A2155">
        <v>186</v>
      </c>
      <c r="B2155">
        <v>37</v>
      </c>
    </row>
    <row r="2156" spans="1:2" x14ac:dyDescent="0.25">
      <c r="A2156">
        <v>186</v>
      </c>
      <c r="B2156">
        <v>37</v>
      </c>
    </row>
    <row r="2157" spans="1:2" x14ac:dyDescent="0.25">
      <c r="A2157">
        <v>186</v>
      </c>
      <c r="B2157">
        <v>37</v>
      </c>
    </row>
    <row r="2158" spans="1:2" x14ac:dyDescent="0.25">
      <c r="A2158">
        <v>186</v>
      </c>
      <c r="B2158">
        <v>37</v>
      </c>
    </row>
    <row r="2159" spans="1:2" x14ac:dyDescent="0.25">
      <c r="A2159">
        <v>186</v>
      </c>
      <c r="B2159">
        <v>37</v>
      </c>
    </row>
    <row r="2160" spans="1:2" x14ac:dyDescent="0.25">
      <c r="A2160">
        <v>186</v>
      </c>
      <c r="B2160">
        <v>37</v>
      </c>
    </row>
    <row r="2161" spans="1:2" x14ac:dyDescent="0.25">
      <c r="A2161">
        <v>186</v>
      </c>
      <c r="B2161">
        <v>37</v>
      </c>
    </row>
    <row r="2162" spans="1:2" x14ac:dyDescent="0.25">
      <c r="A2162">
        <v>186</v>
      </c>
      <c r="B2162">
        <v>37</v>
      </c>
    </row>
    <row r="2163" spans="1:2" x14ac:dyDescent="0.25">
      <c r="A2163">
        <v>176</v>
      </c>
      <c r="B2163">
        <v>31</v>
      </c>
    </row>
    <row r="2164" spans="1:2" x14ac:dyDescent="0.25">
      <c r="A2164">
        <v>176</v>
      </c>
      <c r="B2164">
        <v>31</v>
      </c>
    </row>
    <row r="2165" spans="1:2" x14ac:dyDescent="0.25">
      <c r="A2165">
        <v>176</v>
      </c>
      <c r="B2165">
        <v>31</v>
      </c>
    </row>
    <row r="2166" spans="1:2" x14ac:dyDescent="0.25">
      <c r="A2166">
        <v>176</v>
      </c>
      <c r="B2166">
        <v>31</v>
      </c>
    </row>
    <row r="2167" spans="1:2" x14ac:dyDescent="0.25">
      <c r="A2167">
        <v>178</v>
      </c>
      <c r="B2167">
        <v>26</v>
      </c>
    </row>
    <row r="2168" spans="1:2" x14ac:dyDescent="0.25">
      <c r="A2168">
        <v>178</v>
      </c>
      <c r="B2168">
        <v>26</v>
      </c>
    </row>
    <row r="2169" spans="1:2" x14ac:dyDescent="0.25">
      <c r="A2169">
        <v>178</v>
      </c>
      <c r="B2169">
        <v>26</v>
      </c>
    </row>
    <row r="2170" spans="1:2" x14ac:dyDescent="0.25">
      <c r="A2170">
        <v>178</v>
      </c>
      <c r="B2170">
        <v>26</v>
      </c>
    </row>
    <row r="2171" spans="1:2" x14ac:dyDescent="0.25">
      <c r="A2171">
        <v>178</v>
      </c>
      <c r="B2171">
        <v>26</v>
      </c>
    </row>
    <row r="2172" spans="1:2" x14ac:dyDescent="0.25">
      <c r="A2172">
        <v>178</v>
      </c>
      <c r="B2172">
        <v>26</v>
      </c>
    </row>
    <row r="2173" spans="1:2" x14ac:dyDescent="0.25">
      <c r="A2173">
        <v>178</v>
      </c>
      <c r="B2173">
        <v>26</v>
      </c>
    </row>
    <row r="2174" spans="1:2" x14ac:dyDescent="0.25">
      <c r="A2174">
        <v>178</v>
      </c>
      <c r="B2174">
        <v>26</v>
      </c>
    </row>
    <row r="2175" spans="1:2" x14ac:dyDescent="0.25">
      <c r="A2175">
        <v>178</v>
      </c>
      <c r="B2175">
        <v>26</v>
      </c>
    </row>
    <row r="2176" spans="1:2" x14ac:dyDescent="0.25">
      <c r="A2176">
        <v>178</v>
      </c>
      <c r="B2176">
        <v>26</v>
      </c>
    </row>
    <row r="2177" spans="1:2" x14ac:dyDescent="0.25">
      <c r="A2177">
        <v>178</v>
      </c>
      <c r="B2177">
        <v>26</v>
      </c>
    </row>
    <row r="2178" spans="1:2" x14ac:dyDescent="0.25">
      <c r="A2178">
        <v>177</v>
      </c>
      <c r="B2178">
        <v>26</v>
      </c>
    </row>
    <row r="2179" spans="1:2" x14ac:dyDescent="0.25">
      <c r="A2179">
        <v>177</v>
      </c>
      <c r="B2179">
        <v>26</v>
      </c>
    </row>
    <row r="2180" spans="1:2" x14ac:dyDescent="0.25">
      <c r="A2180">
        <v>177</v>
      </c>
      <c r="B2180">
        <v>26</v>
      </c>
    </row>
    <row r="2181" spans="1:2" x14ac:dyDescent="0.25">
      <c r="A2181">
        <v>177</v>
      </c>
      <c r="B2181">
        <v>26</v>
      </c>
    </row>
    <row r="2182" spans="1:2" x14ac:dyDescent="0.25">
      <c r="A2182">
        <v>177</v>
      </c>
      <c r="B2182">
        <v>26</v>
      </c>
    </row>
    <row r="2183" spans="1:2" x14ac:dyDescent="0.25">
      <c r="A2183">
        <v>177</v>
      </c>
      <c r="B2183">
        <v>26</v>
      </c>
    </row>
    <row r="2184" spans="1:2" x14ac:dyDescent="0.25">
      <c r="A2184">
        <v>177</v>
      </c>
      <c r="B2184">
        <v>26</v>
      </c>
    </row>
    <row r="2185" spans="1:2" x14ac:dyDescent="0.25">
      <c r="A2185">
        <v>177</v>
      </c>
      <c r="B2185">
        <v>26</v>
      </c>
    </row>
    <row r="2186" spans="1:2" x14ac:dyDescent="0.25">
      <c r="A2186">
        <v>177</v>
      </c>
      <c r="B2186">
        <v>26</v>
      </c>
    </row>
    <row r="2187" spans="1:2" x14ac:dyDescent="0.25">
      <c r="A2187">
        <v>177</v>
      </c>
      <c r="B2187">
        <v>26</v>
      </c>
    </row>
    <row r="2188" spans="1:2" x14ac:dyDescent="0.25">
      <c r="A2188">
        <v>177</v>
      </c>
      <c r="B2188">
        <v>26</v>
      </c>
    </row>
    <row r="2189" spans="1:2" x14ac:dyDescent="0.25">
      <c r="A2189">
        <v>177</v>
      </c>
      <c r="B2189">
        <v>26</v>
      </c>
    </row>
    <row r="2190" spans="1:2" x14ac:dyDescent="0.25">
      <c r="A2190">
        <v>177</v>
      </c>
      <c r="B2190">
        <v>26</v>
      </c>
    </row>
    <row r="2191" spans="1:2" x14ac:dyDescent="0.25">
      <c r="A2191">
        <v>177</v>
      </c>
      <c r="B2191">
        <v>26</v>
      </c>
    </row>
    <row r="2192" spans="1:2" x14ac:dyDescent="0.25">
      <c r="A2192">
        <v>194</v>
      </c>
      <c r="B2192">
        <v>31</v>
      </c>
    </row>
    <row r="2193" spans="1:2" x14ac:dyDescent="0.25">
      <c r="A2193">
        <v>194</v>
      </c>
      <c r="B2193">
        <v>31</v>
      </c>
    </row>
    <row r="2194" spans="1:2" x14ac:dyDescent="0.25">
      <c r="A2194">
        <v>194</v>
      </c>
      <c r="B2194">
        <v>31</v>
      </c>
    </row>
    <row r="2195" spans="1:2" x14ac:dyDescent="0.25">
      <c r="A2195">
        <v>194</v>
      </c>
      <c r="B2195">
        <v>31</v>
      </c>
    </row>
    <row r="2196" spans="1:2" x14ac:dyDescent="0.25">
      <c r="A2196">
        <v>194</v>
      </c>
      <c r="B2196">
        <v>31</v>
      </c>
    </row>
    <row r="2197" spans="1:2" x14ac:dyDescent="0.25">
      <c r="A2197">
        <v>194</v>
      </c>
      <c r="B2197">
        <v>31</v>
      </c>
    </row>
    <row r="2198" spans="1:2" x14ac:dyDescent="0.25">
      <c r="A2198">
        <v>194</v>
      </c>
      <c r="B2198">
        <v>31</v>
      </c>
    </row>
    <row r="2199" spans="1:2" x14ac:dyDescent="0.25">
      <c r="A2199">
        <v>194</v>
      </c>
      <c r="B2199">
        <v>31</v>
      </c>
    </row>
    <row r="2200" spans="1:2" x14ac:dyDescent="0.25">
      <c r="A2200">
        <v>194</v>
      </c>
      <c r="B2200">
        <v>31</v>
      </c>
    </row>
    <row r="2201" spans="1:2" x14ac:dyDescent="0.25">
      <c r="A2201">
        <v>194</v>
      </c>
      <c r="B2201">
        <v>31</v>
      </c>
    </row>
    <row r="2202" spans="1:2" x14ac:dyDescent="0.25">
      <c r="A2202">
        <v>194</v>
      </c>
      <c r="B2202">
        <v>31</v>
      </c>
    </row>
    <row r="2203" spans="1:2" x14ac:dyDescent="0.25">
      <c r="A2203">
        <v>194</v>
      </c>
      <c r="B2203">
        <v>31</v>
      </c>
    </row>
    <row r="2204" spans="1:2" x14ac:dyDescent="0.25">
      <c r="A2204">
        <v>194</v>
      </c>
      <c r="B2204">
        <v>31</v>
      </c>
    </row>
    <row r="2205" spans="1:2" x14ac:dyDescent="0.25">
      <c r="A2205">
        <v>175</v>
      </c>
      <c r="B2205">
        <v>25</v>
      </c>
    </row>
    <row r="2206" spans="1:2" x14ac:dyDescent="0.25">
      <c r="A2206">
        <v>175</v>
      </c>
      <c r="B2206">
        <v>25</v>
      </c>
    </row>
    <row r="2207" spans="1:2" x14ac:dyDescent="0.25">
      <c r="A2207">
        <v>175</v>
      </c>
      <c r="B2207">
        <v>25</v>
      </c>
    </row>
    <row r="2208" spans="1:2" x14ac:dyDescent="0.25">
      <c r="A2208">
        <v>175</v>
      </c>
      <c r="B2208">
        <v>25</v>
      </c>
    </row>
    <row r="2209" spans="1:2" x14ac:dyDescent="0.25">
      <c r="A2209">
        <v>175</v>
      </c>
      <c r="B2209">
        <v>25</v>
      </c>
    </row>
    <row r="2210" spans="1:2" x14ac:dyDescent="0.25">
      <c r="A2210">
        <v>175</v>
      </c>
      <c r="B2210">
        <v>25</v>
      </c>
    </row>
    <row r="2211" spans="1:2" x14ac:dyDescent="0.25">
      <c r="A2211">
        <v>175</v>
      </c>
      <c r="B2211">
        <v>25</v>
      </c>
    </row>
    <row r="2212" spans="1:2" x14ac:dyDescent="0.25">
      <c r="A2212">
        <v>175</v>
      </c>
      <c r="B2212">
        <v>25</v>
      </c>
    </row>
    <row r="2213" spans="1:2" x14ac:dyDescent="0.25">
      <c r="A2213">
        <v>175</v>
      </c>
      <c r="B2213">
        <v>25</v>
      </c>
    </row>
    <row r="2214" spans="1:2" x14ac:dyDescent="0.25">
      <c r="A2214">
        <v>175</v>
      </c>
      <c r="B2214">
        <v>25</v>
      </c>
    </row>
    <row r="2215" spans="1:2" x14ac:dyDescent="0.25">
      <c r="A2215">
        <v>175</v>
      </c>
      <c r="B2215">
        <v>25</v>
      </c>
    </row>
    <row r="2216" spans="1:2" x14ac:dyDescent="0.25">
      <c r="A2216">
        <v>175</v>
      </c>
      <c r="B2216">
        <v>25</v>
      </c>
    </row>
    <row r="2217" spans="1:2" x14ac:dyDescent="0.25">
      <c r="A2217">
        <v>175</v>
      </c>
      <c r="B2217">
        <v>25</v>
      </c>
    </row>
    <row r="2218" spans="1:2" x14ac:dyDescent="0.25">
      <c r="A2218">
        <v>175</v>
      </c>
      <c r="B2218">
        <v>25</v>
      </c>
    </row>
    <row r="2219" spans="1:2" x14ac:dyDescent="0.25">
      <c r="A2219">
        <v>175</v>
      </c>
      <c r="B2219">
        <v>25</v>
      </c>
    </row>
    <row r="2220" spans="1:2" x14ac:dyDescent="0.25">
      <c r="A2220">
        <v>175</v>
      </c>
      <c r="B2220">
        <v>25</v>
      </c>
    </row>
    <row r="2221" spans="1:2" x14ac:dyDescent="0.25">
      <c r="A2221">
        <v>175</v>
      </c>
      <c r="B2221">
        <v>25</v>
      </c>
    </row>
    <row r="2222" spans="1:2" x14ac:dyDescent="0.25">
      <c r="A2222">
        <v>178</v>
      </c>
      <c r="B2222">
        <v>26</v>
      </c>
    </row>
    <row r="2223" spans="1:2" x14ac:dyDescent="0.25">
      <c r="A2223">
        <v>178</v>
      </c>
      <c r="B2223">
        <v>26</v>
      </c>
    </row>
    <row r="2224" spans="1:2" x14ac:dyDescent="0.25">
      <c r="A2224">
        <v>178</v>
      </c>
      <c r="B2224">
        <v>26</v>
      </c>
    </row>
    <row r="2225" spans="1:2" x14ac:dyDescent="0.25">
      <c r="A2225">
        <v>178</v>
      </c>
      <c r="B2225">
        <v>26</v>
      </c>
    </row>
    <row r="2226" spans="1:2" x14ac:dyDescent="0.25">
      <c r="A2226">
        <v>178</v>
      </c>
      <c r="B2226">
        <v>26</v>
      </c>
    </row>
    <row r="2227" spans="1:2" x14ac:dyDescent="0.25">
      <c r="A2227">
        <v>178</v>
      </c>
      <c r="B2227">
        <v>26</v>
      </c>
    </row>
    <row r="2228" spans="1:2" x14ac:dyDescent="0.25">
      <c r="A2228">
        <v>178</v>
      </c>
      <c r="B2228">
        <v>26</v>
      </c>
    </row>
    <row r="2229" spans="1:2" x14ac:dyDescent="0.25">
      <c r="A2229">
        <v>178</v>
      </c>
      <c r="B2229">
        <v>26</v>
      </c>
    </row>
    <row r="2230" spans="1:2" x14ac:dyDescent="0.25">
      <c r="A2230">
        <v>178</v>
      </c>
      <c r="B2230">
        <v>26</v>
      </c>
    </row>
    <row r="2231" spans="1:2" x14ac:dyDescent="0.25">
      <c r="A2231">
        <v>178</v>
      </c>
      <c r="B2231">
        <v>26</v>
      </c>
    </row>
    <row r="2232" spans="1:2" x14ac:dyDescent="0.25">
      <c r="A2232">
        <v>178</v>
      </c>
      <c r="B2232">
        <v>26</v>
      </c>
    </row>
    <row r="2233" spans="1:2" x14ac:dyDescent="0.25">
      <c r="A2233">
        <v>177</v>
      </c>
      <c r="B2233">
        <v>26</v>
      </c>
    </row>
    <row r="2234" spans="1:2" x14ac:dyDescent="0.25">
      <c r="A2234">
        <v>177</v>
      </c>
      <c r="B2234">
        <v>26</v>
      </c>
    </row>
    <row r="2235" spans="1:2" x14ac:dyDescent="0.25">
      <c r="A2235">
        <v>177</v>
      </c>
      <c r="B2235">
        <v>26</v>
      </c>
    </row>
    <row r="2236" spans="1:2" x14ac:dyDescent="0.25">
      <c r="A2236">
        <v>177</v>
      </c>
      <c r="B2236">
        <v>26</v>
      </c>
    </row>
    <row r="2237" spans="1:2" x14ac:dyDescent="0.25">
      <c r="A2237">
        <v>177</v>
      </c>
      <c r="B2237">
        <v>26</v>
      </c>
    </row>
    <row r="2238" spans="1:2" x14ac:dyDescent="0.25">
      <c r="A2238">
        <v>177</v>
      </c>
      <c r="B2238">
        <v>26</v>
      </c>
    </row>
    <row r="2239" spans="1:2" x14ac:dyDescent="0.25">
      <c r="A2239">
        <v>177</v>
      </c>
      <c r="B2239">
        <v>26</v>
      </c>
    </row>
    <row r="2240" spans="1:2" x14ac:dyDescent="0.25">
      <c r="A2240">
        <v>177</v>
      </c>
      <c r="B2240">
        <v>26</v>
      </c>
    </row>
    <row r="2241" spans="1:2" x14ac:dyDescent="0.25">
      <c r="A2241">
        <v>177</v>
      </c>
      <c r="B2241">
        <v>26</v>
      </c>
    </row>
    <row r="2242" spans="1:2" x14ac:dyDescent="0.25">
      <c r="A2242">
        <v>177</v>
      </c>
      <c r="B2242">
        <v>26</v>
      </c>
    </row>
    <row r="2243" spans="1:2" x14ac:dyDescent="0.25">
      <c r="A2243">
        <v>177</v>
      </c>
      <c r="B2243">
        <v>26</v>
      </c>
    </row>
    <row r="2244" spans="1:2" x14ac:dyDescent="0.25">
      <c r="A2244">
        <v>177</v>
      </c>
      <c r="B2244">
        <v>26</v>
      </c>
    </row>
    <row r="2245" spans="1:2" x14ac:dyDescent="0.25">
      <c r="A2245">
        <v>177</v>
      </c>
      <c r="B2245">
        <v>26</v>
      </c>
    </row>
    <row r="2246" spans="1:2" x14ac:dyDescent="0.25">
      <c r="A2246">
        <v>177</v>
      </c>
      <c r="B2246">
        <v>26</v>
      </c>
    </row>
    <row r="2247" spans="1:2" x14ac:dyDescent="0.25">
      <c r="A2247">
        <v>178</v>
      </c>
      <c r="B2247">
        <v>26</v>
      </c>
    </row>
    <row r="2248" spans="1:2" x14ac:dyDescent="0.25">
      <c r="A2248">
        <v>178</v>
      </c>
      <c r="B2248">
        <v>26</v>
      </c>
    </row>
    <row r="2249" spans="1:2" x14ac:dyDescent="0.25">
      <c r="A2249">
        <v>178</v>
      </c>
      <c r="B2249">
        <v>26</v>
      </c>
    </row>
    <row r="2250" spans="1:2" x14ac:dyDescent="0.25">
      <c r="A2250">
        <v>178</v>
      </c>
      <c r="B2250">
        <v>26</v>
      </c>
    </row>
    <row r="2251" spans="1:2" x14ac:dyDescent="0.25">
      <c r="A2251">
        <v>178</v>
      </c>
      <c r="B2251">
        <v>26</v>
      </c>
    </row>
    <row r="2252" spans="1:2" x14ac:dyDescent="0.25">
      <c r="A2252">
        <v>178</v>
      </c>
      <c r="B2252">
        <v>26</v>
      </c>
    </row>
    <row r="2253" spans="1:2" x14ac:dyDescent="0.25">
      <c r="A2253">
        <v>178</v>
      </c>
      <c r="B2253">
        <v>26</v>
      </c>
    </row>
    <row r="2254" spans="1:2" x14ac:dyDescent="0.25">
      <c r="A2254">
        <v>178</v>
      </c>
      <c r="B2254">
        <v>26</v>
      </c>
    </row>
    <row r="2255" spans="1:2" x14ac:dyDescent="0.25">
      <c r="A2255">
        <v>178</v>
      </c>
      <c r="B2255">
        <v>26</v>
      </c>
    </row>
    <row r="2256" spans="1:2" x14ac:dyDescent="0.25">
      <c r="A2256">
        <v>178</v>
      </c>
      <c r="B2256">
        <v>26</v>
      </c>
    </row>
    <row r="2257" spans="1:2" x14ac:dyDescent="0.25">
      <c r="A2257">
        <v>178</v>
      </c>
      <c r="B2257">
        <v>26</v>
      </c>
    </row>
    <row r="2258" spans="1:2" x14ac:dyDescent="0.25">
      <c r="A2258">
        <v>175</v>
      </c>
      <c r="B2258">
        <v>25</v>
      </c>
    </row>
    <row r="2259" spans="1:2" x14ac:dyDescent="0.25">
      <c r="A2259">
        <v>175</v>
      </c>
      <c r="B2259">
        <v>25</v>
      </c>
    </row>
    <row r="2260" spans="1:2" x14ac:dyDescent="0.25">
      <c r="A2260">
        <v>175</v>
      </c>
      <c r="B2260">
        <v>25</v>
      </c>
    </row>
    <row r="2261" spans="1:2" x14ac:dyDescent="0.25">
      <c r="A2261">
        <v>175</v>
      </c>
      <c r="B2261">
        <v>25</v>
      </c>
    </row>
    <row r="2262" spans="1:2" x14ac:dyDescent="0.25">
      <c r="A2262">
        <v>175</v>
      </c>
      <c r="B2262">
        <v>25</v>
      </c>
    </row>
    <row r="2263" spans="1:2" x14ac:dyDescent="0.25">
      <c r="A2263">
        <v>175</v>
      </c>
      <c r="B2263">
        <v>25</v>
      </c>
    </row>
    <row r="2264" spans="1:2" x14ac:dyDescent="0.25">
      <c r="A2264">
        <v>175</v>
      </c>
      <c r="B2264">
        <v>25</v>
      </c>
    </row>
    <row r="2265" spans="1:2" x14ac:dyDescent="0.25">
      <c r="A2265">
        <v>175</v>
      </c>
      <c r="B2265">
        <v>25</v>
      </c>
    </row>
    <row r="2266" spans="1:2" x14ac:dyDescent="0.25">
      <c r="A2266">
        <v>175</v>
      </c>
      <c r="B2266">
        <v>25</v>
      </c>
    </row>
    <row r="2267" spans="1:2" x14ac:dyDescent="0.25">
      <c r="A2267">
        <v>175</v>
      </c>
      <c r="B2267">
        <v>25</v>
      </c>
    </row>
    <row r="2268" spans="1:2" x14ac:dyDescent="0.25">
      <c r="A2268">
        <v>175</v>
      </c>
      <c r="B2268">
        <v>25</v>
      </c>
    </row>
    <row r="2269" spans="1:2" x14ac:dyDescent="0.25">
      <c r="A2269">
        <v>175</v>
      </c>
      <c r="B2269">
        <v>25</v>
      </c>
    </row>
    <row r="2270" spans="1:2" x14ac:dyDescent="0.25">
      <c r="A2270">
        <v>175</v>
      </c>
      <c r="B2270">
        <v>25</v>
      </c>
    </row>
    <row r="2271" spans="1:2" x14ac:dyDescent="0.25">
      <c r="A2271">
        <v>175</v>
      </c>
      <c r="B2271">
        <v>25</v>
      </c>
    </row>
    <row r="2272" spans="1:2" x14ac:dyDescent="0.25">
      <c r="A2272">
        <v>175</v>
      </c>
      <c r="B2272">
        <v>25</v>
      </c>
    </row>
    <row r="2273" spans="1:2" x14ac:dyDescent="0.25">
      <c r="A2273">
        <v>175</v>
      </c>
      <c r="B2273">
        <v>25</v>
      </c>
    </row>
    <row r="2274" spans="1:2" x14ac:dyDescent="0.25">
      <c r="A2274">
        <v>175</v>
      </c>
      <c r="B2274">
        <v>25</v>
      </c>
    </row>
    <row r="2275" spans="1:2" x14ac:dyDescent="0.25">
      <c r="A2275">
        <v>177</v>
      </c>
      <c r="B2275">
        <v>26</v>
      </c>
    </row>
    <row r="2276" spans="1:2" x14ac:dyDescent="0.25">
      <c r="A2276">
        <v>177</v>
      </c>
      <c r="B2276">
        <v>26</v>
      </c>
    </row>
    <row r="2277" spans="1:2" x14ac:dyDescent="0.25">
      <c r="A2277">
        <v>177</v>
      </c>
      <c r="B2277">
        <v>26</v>
      </c>
    </row>
    <row r="2278" spans="1:2" x14ac:dyDescent="0.25">
      <c r="A2278">
        <v>177</v>
      </c>
      <c r="B2278">
        <v>26</v>
      </c>
    </row>
    <row r="2279" spans="1:2" x14ac:dyDescent="0.25">
      <c r="A2279">
        <v>177</v>
      </c>
      <c r="B2279">
        <v>26</v>
      </c>
    </row>
    <row r="2280" spans="1:2" x14ac:dyDescent="0.25">
      <c r="A2280">
        <v>177</v>
      </c>
      <c r="B2280">
        <v>26</v>
      </c>
    </row>
    <row r="2281" spans="1:2" x14ac:dyDescent="0.25">
      <c r="A2281">
        <v>177</v>
      </c>
      <c r="B2281">
        <v>26</v>
      </c>
    </row>
    <row r="2282" spans="1:2" x14ac:dyDescent="0.25">
      <c r="A2282">
        <v>177</v>
      </c>
      <c r="B2282">
        <v>26</v>
      </c>
    </row>
    <row r="2283" spans="1:2" x14ac:dyDescent="0.25">
      <c r="A2283">
        <v>177</v>
      </c>
      <c r="B2283">
        <v>26</v>
      </c>
    </row>
    <row r="2284" spans="1:2" x14ac:dyDescent="0.25">
      <c r="A2284">
        <v>177</v>
      </c>
      <c r="B2284">
        <v>26</v>
      </c>
    </row>
    <row r="2285" spans="1:2" x14ac:dyDescent="0.25">
      <c r="A2285">
        <v>177</v>
      </c>
      <c r="B2285">
        <v>26</v>
      </c>
    </row>
    <row r="2286" spans="1:2" x14ac:dyDescent="0.25">
      <c r="A2286">
        <v>177</v>
      </c>
      <c r="B2286">
        <v>26</v>
      </c>
    </row>
    <row r="2287" spans="1:2" x14ac:dyDescent="0.25">
      <c r="A2287">
        <v>177</v>
      </c>
      <c r="B2287">
        <v>26</v>
      </c>
    </row>
    <row r="2288" spans="1:2" x14ac:dyDescent="0.25">
      <c r="A2288">
        <v>177</v>
      </c>
      <c r="B2288">
        <v>26</v>
      </c>
    </row>
    <row r="2289" spans="1:2" x14ac:dyDescent="0.25">
      <c r="A2289">
        <v>185</v>
      </c>
      <c r="B2289">
        <v>25</v>
      </c>
    </row>
    <row r="2290" spans="1:2" x14ac:dyDescent="0.25">
      <c r="A2290">
        <v>185</v>
      </c>
      <c r="B2290">
        <v>25</v>
      </c>
    </row>
    <row r="2291" spans="1:2" x14ac:dyDescent="0.25">
      <c r="A2291">
        <v>185</v>
      </c>
      <c r="B2291">
        <v>25</v>
      </c>
    </row>
    <row r="2292" spans="1:2" x14ac:dyDescent="0.25">
      <c r="A2292">
        <v>185</v>
      </c>
      <c r="B2292">
        <v>25</v>
      </c>
    </row>
    <row r="2293" spans="1:2" x14ac:dyDescent="0.25">
      <c r="A2293">
        <v>185</v>
      </c>
      <c r="B2293">
        <v>25</v>
      </c>
    </row>
    <row r="2294" spans="1:2" x14ac:dyDescent="0.25">
      <c r="A2294">
        <v>191</v>
      </c>
      <c r="B2294">
        <v>28</v>
      </c>
    </row>
    <row r="2295" spans="1:2" x14ac:dyDescent="0.25">
      <c r="A2295">
        <v>191</v>
      </c>
      <c r="B2295">
        <v>28</v>
      </c>
    </row>
    <row r="2296" spans="1:2" x14ac:dyDescent="0.25">
      <c r="A2296">
        <v>191</v>
      </c>
      <c r="B2296">
        <v>28</v>
      </c>
    </row>
    <row r="2297" spans="1:2" x14ac:dyDescent="0.25">
      <c r="A2297">
        <v>191</v>
      </c>
      <c r="B2297">
        <v>28</v>
      </c>
    </row>
    <row r="2298" spans="1:2" x14ac:dyDescent="0.25">
      <c r="A2298">
        <v>191</v>
      </c>
      <c r="B2298">
        <v>28</v>
      </c>
    </row>
    <row r="2299" spans="1:2" x14ac:dyDescent="0.25">
      <c r="A2299">
        <v>191</v>
      </c>
      <c r="B2299">
        <v>28</v>
      </c>
    </row>
    <row r="2300" spans="1:2" x14ac:dyDescent="0.25">
      <c r="A2300">
        <v>191</v>
      </c>
      <c r="B2300">
        <v>28</v>
      </c>
    </row>
    <row r="2301" spans="1:2" x14ac:dyDescent="0.25">
      <c r="A2301">
        <v>191</v>
      </c>
      <c r="B2301">
        <v>28</v>
      </c>
    </row>
    <row r="2302" spans="1:2" x14ac:dyDescent="0.25">
      <c r="A2302">
        <v>191</v>
      </c>
      <c r="B2302">
        <v>28</v>
      </c>
    </row>
    <row r="2303" spans="1:2" x14ac:dyDescent="0.25">
      <c r="A2303">
        <v>191</v>
      </c>
      <c r="B2303">
        <v>28</v>
      </c>
    </row>
    <row r="2304" spans="1:2" x14ac:dyDescent="0.25">
      <c r="A2304">
        <v>191</v>
      </c>
      <c r="B2304">
        <v>28</v>
      </c>
    </row>
    <row r="2305" spans="1:2" x14ac:dyDescent="0.25">
      <c r="A2305">
        <v>191</v>
      </c>
      <c r="B2305">
        <v>28</v>
      </c>
    </row>
    <row r="2306" spans="1:2" x14ac:dyDescent="0.25">
      <c r="A2306">
        <v>194</v>
      </c>
      <c r="B2306">
        <v>31</v>
      </c>
    </row>
    <row r="2307" spans="1:2" x14ac:dyDescent="0.25">
      <c r="A2307">
        <v>194</v>
      </c>
      <c r="B2307">
        <v>31</v>
      </c>
    </row>
    <row r="2308" spans="1:2" x14ac:dyDescent="0.25">
      <c r="A2308">
        <v>194</v>
      </c>
      <c r="B2308">
        <v>31</v>
      </c>
    </row>
    <row r="2309" spans="1:2" x14ac:dyDescent="0.25">
      <c r="A2309">
        <v>194</v>
      </c>
      <c r="B2309">
        <v>31</v>
      </c>
    </row>
    <row r="2310" spans="1:2" x14ac:dyDescent="0.25">
      <c r="A2310">
        <v>194</v>
      </c>
      <c r="B2310">
        <v>31</v>
      </c>
    </row>
    <row r="2311" spans="1:2" x14ac:dyDescent="0.25">
      <c r="A2311">
        <v>194</v>
      </c>
      <c r="B2311">
        <v>31</v>
      </c>
    </row>
    <row r="2312" spans="1:2" x14ac:dyDescent="0.25">
      <c r="A2312">
        <v>194</v>
      </c>
      <c r="B2312">
        <v>31</v>
      </c>
    </row>
    <row r="2313" spans="1:2" x14ac:dyDescent="0.25">
      <c r="A2313">
        <v>194</v>
      </c>
      <c r="B2313">
        <v>31</v>
      </c>
    </row>
    <row r="2314" spans="1:2" x14ac:dyDescent="0.25">
      <c r="A2314">
        <v>194</v>
      </c>
      <c r="B2314">
        <v>31</v>
      </c>
    </row>
    <row r="2315" spans="1:2" x14ac:dyDescent="0.25">
      <c r="A2315">
        <v>194</v>
      </c>
      <c r="B2315">
        <v>31</v>
      </c>
    </row>
    <row r="2316" spans="1:2" x14ac:dyDescent="0.25">
      <c r="A2316">
        <v>194</v>
      </c>
      <c r="B2316">
        <v>31</v>
      </c>
    </row>
    <row r="2317" spans="1:2" x14ac:dyDescent="0.25">
      <c r="A2317">
        <v>194</v>
      </c>
      <c r="B2317">
        <v>31</v>
      </c>
    </row>
    <row r="2318" spans="1:2" x14ac:dyDescent="0.25">
      <c r="A2318">
        <v>194</v>
      </c>
      <c r="B2318">
        <v>31</v>
      </c>
    </row>
    <row r="2319" spans="1:2" x14ac:dyDescent="0.25">
      <c r="A2319">
        <v>178</v>
      </c>
      <c r="B2319">
        <v>26</v>
      </c>
    </row>
    <row r="2320" spans="1:2" x14ac:dyDescent="0.25">
      <c r="A2320">
        <v>178</v>
      </c>
      <c r="B2320">
        <v>26</v>
      </c>
    </row>
    <row r="2321" spans="1:2" x14ac:dyDescent="0.25">
      <c r="A2321">
        <v>178</v>
      </c>
      <c r="B2321">
        <v>26</v>
      </c>
    </row>
    <row r="2322" spans="1:2" x14ac:dyDescent="0.25">
      <c r="A2322">
        <v>178</v>
      </c>
      <c r="B2322">
        <v>26</v>
      </c>
    </row>
    <row r="2323" spans="1:2" x14ac:dyDescent="0.25">
      <c r="A2323">
        <v>178</v>
      </c>
      <c r="B2323">
        <v>26</v>
      </c>
    </row>
    <row r="2324" spans="1:2" x14ac:dyDescent="0.25">
      <c r="A2324">
        <v>178</v>
      </c>
      <c r="B2324">
        <v>26</v>
      </c>
    </row>
    <row r="2325" spans="1:2" x14ac:dyDescent="0.25">
      <c r="A2325">
        <v>178</v>
      </c>
      <c r="B2325">
        <v>26</v>
      </c>
    </row>
    <row r="2326" spans="1:2" x14ac:dyDescent="0.25">
      <c r="A2326">
        <v>178</v>
      </c>
      <c r="B2326">
        <v>26</v>
      </c>
    </row>
    <row r="2327" spans="1:2" x14ac:dyDescent="0.25">
      <c r="A2327">
        <v>178</v>
      </c>
      <c r="B2327">
        <v>26</v>
      </c>
    </row>
    <row r="2328" spans="1:2" x14ac:dyDescent="0.25">
      <c r="A2328">
        <v>178</v>
      </c>
      <c r="B2328">
        <v>26</v>
      </c>
    </row>
    <row r="2329" spans="1:2" x14ac:dyDescent="0.25">
      <c r="A2329">
        <v>178</v>
      </c>
      <c r="B2329">
        <v>26</v>
      </c>
    </row>
    <row r="2330" spans="1:2" x14ac:dyDescent="0.25">
      <c r="A2330">
        <v>175</v>
      </c>
      <c r="B2330">
        <v>25</v>
      </c>
    </row>
    <row r="2331" spans="1:2" x14ac:dyDescent="0.25">
      <c r="A2331">
        <v>175</v>
      </c>
      <c r="B2331">
        <v>25</v>
      </c>
    </row>
    <row r="2332" spans="1:2" x14ac:dyDescent="0.25">
      <c r="A2332">
        <v>175</v>
      </c>
      <c r="B2332">
        <v>25</v>
      </c>
    </row>
    <row r="2333" spans="1:2" x14ac:dyDescent="0.25">
      <c r="A2333">
        <v>175</v>
      </c>
      <c r="B2333">
        <v>25</v>
      </c>
    </row>
    <row r="2334" spans="1:2" x14ac:dyDescent="0.25">
      <c r="A2334">
        <v>175</v>
      </c>
      <c r="B2334">
        <v>25</v>
      </c>
    </row>
    <row r="2335" spans="1:2" x14ac:dyDescent="0.25">
      <c r="A2335">
        <v>175</v>
      </c>
      <c r="B2335">
        <v>25</v>
      </c>
    </row>
    <row r="2336" spans="1:2" x14ac:dyDescent="0.25">
      <c r="A2336">
        <v>175</v>
      </c>
      <c r="B2336">
        <v>25</v>
      </c>
    </row>
    <row r="2337" spans="1:2" x14ac:dyDescent="0.25">
      <c r="A2337">
        <v>175</v>
      </c>
      <c r="B2337">
        <v>25</v>
      </c>
    </row>
    <row r="2338" spans="1:2" x14ac:dyDescent="0.25">
      <c r="A2338">
        <v>175</v>
      </c>
      <c r="B2338">
        <v>25</v>
      </c>
    </row>
    <row r="2339" spans="1:2" x14ac:dyDescent="0.25">
      <c r="A2339">
        <v>175</v>
      </c>
      <c r="B2339">
        <v>25</v>
      </c>
    </row>
    <row r="2340" spans="1:2" x14ac:dyDescent="0.25">
      <c r="A2340">
        <v>175</v>
      </c>
      <c r="B2340">
        <v>25</v>
      </c>
    </row>
    <row r="2341" spans="1:2" x14ac:dyDescent="0.25">
      <c r="A2341">
        <v>175</v>
      </c>
      <c r="B2341">
        <v>25</v>
      </c>
    </row>
    <row r="2342" spans="1:2" x14ac:dyDescent="0.25">
      <c r="A2342">
        <v>175</v>
      </c>
      <c r="B2342">
        <v>25</v>
      </c>
    </row>
    <row r="2343" spans="1:2" x14ac:dyDescent="0.25">
      <c r="A2343">
        <v>175</v>
      </c>
      <c r="B2343">
        <v>25</v>
      </c>
    </row>
    <row r="2344" spans="1:2" x14ac:dyDescent="0.25">
      <c r="A2344">
        <v>175</v>
      </c>
      <c r="B2344">
        <v>25</v>
      </c>
    </row>
    <row r="2345" spans="1:2" x14ac:dyDescent="0.25">
      <c r="A2345">
        <v>175</v>
      </c>
      <c r="B2345">
        <v>25</v>
      </c>
    </row>
    <row r="2346" spans="1:2" x14ac:dyDescent="0.25">
      <c r="A2346">
        <v>175</v>
      </c>
      <c r="B2346">
        <v>25</v>
      </c>
    </row>
    <row r="2347" spans="1:2" x14ac:dyDescent="0.25">
      <c r="A2347">
        <v>178</v>
      </c>
      <c r="B2347">
        <v>26</v>
      </c>
    </row>
    <row r="2348" spans="1:2" x14ac:dyDescent="0.25">
      <c r="A2348">
        <v>178</v>
      </c>
      <c r="B2348">
        <v>26</v>
      </c>
    </row>
    <row r="2349" spans="1:2" x14ac:dyDescent="0.25">
      <c r="A2349">
        <v>178</v>
      </c>
      <c r="B2349">
        <v>26</v>
      </c>
    </row>
    <row r="2350" spans="1:2" x14ac:dyDescent="0.25">
      <c r="A2350">
        <v>178</v>
      </c>
      <c r="B2350">
        <v>26</v>
      </c>
    </row>
    <row r="2351" spans="1:2" x14ac:dyDescent="0.25">
      <c r="A2351">
        <v>178</v>
      </c>
      <c r="B2351">
        <v>26</v>
      </c>
    </row>
    <row r="2352" spans="1:2" x14ac:dyDescent="0.25">
      <c r="A2352">
        <v>178</v>
      </c>
      <c r="B2352">
        <v>26</v>
      </c>
    </row>
    <row r="2353" spans="1:2" x14ac:dyDescent="0.25">
      <c r="A2353">
        <v>178</v>
      </c>
      <c r="B2353">
        <v>26</v>
      </c>
    </row>
    <row r="2354" spans="1:2" x14ac:dyDescent="0.25">
      <c r="A2354">
        <v>178</v>
      </c>
      <c r="B2354">
        <v>26</v>
      </c>
    </row>
    <row r="2355" spans="1:2" x14ac:dyDescent="0.25">
      <c r="A2355">
        <v>178</v>
      </c>
      <c r="B2355">
        <v>26</v>
      </c>
    </row>
    <row r="2356" spans="1:2" x14ac:dyDescent="0.25">
      <c r="A2356">
        <v>178</v>
      </c>
      <c r="B2356">
        <v>26</v>
      </c>
    </row>
    <row r="2357" spans="1:2" x14ac:dyDescent="0.25">
      <c r="A2357">
        <v>178</v>
      </c>
      <c r="B2357">
        <v>26</v>
      </c>
    </row>
    <row r="2358" spans="1:2" x14ac:dyDescent="0.25">
      <c r="A2358">
        <v>191</v>
      </c>
      <c r="B2358">
        <v>28</v>
      </c>
    </row>
    <row r="2359" spans="1:2" x14ac:dyDescent="0.25">
      <c r="A2359">
        <v>191</v>
      </c>
      <c r="B2359">
        <v>28</v>
      </c>
    </row>
    <row r="2360" spans="1:2" x14ac:dyDescent="0.25">
      <c r="A2360">
        <v>191</v>
      </c>
      <c r="B2360">
        <v>28</v>
      </c>
    </row>
    <row r="2361" spans="1:2" x14ac:dyDescent="0.25">
      <c r="A2361">
        <v>191</v>
      </c>
      <c r="B2361">
        <v>28</v>
      </c>
    </row>
    <row r="2362" spans="1:2" x14ac:dyDescent="0.25">
      <c r="A2362">
        <v>191</v>
      </c>
      <c r="B2362">
        <v>28</v>
      </c>
    </row>
    <row r="2363" spans="1:2" x14ac:dyDescent="0.25">
      <c r="A2363">
        <v>191</v>
      </c>
      <c r="B2363">
        <v>28</v>
      </c>
    </row>
    <row r="2364" spans="1:2" x14ac:dyDescent="0.25">
      <c r="A2364">
        <v>191</v>
      </c>
      <c r="B2364">
        <v>28</v>
      </c>
    </row>
    <row r="2365" spans="1:2" x14ac:dyDescent="0.25">
      <c r="A2365">
        <v>191</v>
      </c>
      <c r="B2365">
        <v>28</v>
      </c>
    </row>
    <row r="2366" spans="1:2" x14ac:dyDescent="0.25">
      <c r="A2366">
        <v>191</v>
      </c>
      <c r="B2366">
        <v>28</v>
      </c>
    </row>
    <row r="2367" spans="1:2" x14ac:dyDescent="0.25">
      <c r="A2367">
        <v>191</v>
      </c>
      <c r="B2367">
        <v>28</v>
      </c>
    </row>
    <row r="2368" spans="1:2" x14ac:dyDescent="0.25">
      <c r="A2368">
        <v>191</v>
      </c>
      <c r="B2368">
        <v>28</v>
      </c>
    </row>
    <row r="2369" spans="1:2" x14ac:dyDescent="0.25">
      <c r="A2369">
        <v>191</v>
      </c>
      <c r="B2369">
        <v>28</v>
      </c>
    </row>
    <row r="2370" spans="1:2" x14ac:dyDescent="0.25">
      <c r="A2370">
        <v>191</v>
      </c>
      <c r="B2370">
        <v>28</v>
      </c>
    </row>
    <row r="2371" spans="1:2" x14ac:dyDescent="0.25">
      <c r="A2371">
        <v>191</v>
      </c>
      <c r="B2371">
        <v>28</v>
      </c>
    </row>
    <row r="2372" spans="1:2" x14ac:dyDescent="0.25">
      <c r="A2372">
        <v>191</v>
      </c>
      <c r="B2372">
        <v>28</v>
      </c>
    </row>
    <row r="2373" spans="1:2" x14ac:dyDescent="0.25">
      <c r="A2373">
        <v>191</v>
      </c>
      <c r="B2373">
        <v>28</v>
      </c>
    </row>
    <row r="2374" spans="1:2" x14ac:dyDescent="0.25">
      <c r="A2374">
        <v>191</v>
      </c>
      <c r="B2374">
        <v>28</v>
      </c>
    </row>
    <row r="2375" spans="1:2" x14ac:dyDescent="0.25">
      <c r="A2375">
        <v>191</v>
      </c>
      <c r="B2375">
        <v>28</v>
      </c>
    </row>
    <row r="2376" spans="1:2" x14ac:dyDescent="0.25">
      <c r="A2376">
        <v>191</v>
      </c>
      <c r="B2376">
        <v>28</v>
      </c>
    </row>
    <row r="2377" spans="1:2" x14ac:dyDescent="0.25">
      <c r="A2377">
        <v>191</v>
      </c>
      <c r="B2377">
        <v>28</v>
      </c>
    </row>
    <row r="2378" spans="1:2" x14ac:dyDescent="0.25">
      <c r="A2378">
        <v>191</v>
      </c>
      <c r="B2378">
        <v>28</v>
      </c>
    </row>
    <row r="2379" spans="1:2" x14ac:dyDescent="0.25">
      <c r="A2379">
        <v>191</v>
      </c>
      <c r="B2379">
        <v>28</v>
      </c>
    </row>
    <row r="2380" spans="1:2" x14ac:dyDescent="0.25">
      <c r="A2380">
        <v>191</v>
      </c>
      <c r="B2380">
        <v>28</v>
      </c>
    </row>
    <row r="2381" spans="1:2" x14ac:dyDescent="0.25">
      <c r="A2381">
        <v>191</v>
      </c>
      <c r="B2381">
        <v>28</v>
      </c>
    </row>
    <row r="2382" spans="1:2" x14ac:dyDescent="0.25">
      <c r="A2382">
        <v>185</v>
      </c>
      <c r="B2382">
        <v>24</v>
      </c>
    </row>
    <row r="2383" spans="1:2" x14ac:dyDescent="0.25">
      <c r="A2383">
        <v>178</v>
      </c>
      <c r="B2383">
        <v>26</v>
      </c>
    </row>
    <row r="2384" spans="1:2" x14ac:dyDescent="0.25">
      <c r="A2384">
        <v>178</v>
      </c>
      <c r="B2384">
        <v>26</v>
      </c>
    </row>
    <row r="2385" spans="1:2" x14ac:dyDescent="0.25">
      <c r="A2385">
        <v>178</v>
      </c>
      <c r="B2385">
        <v>26</v>
      </c>
    </row>
    <row r="2386" spans="1:2" x14ac:dyDescent="0.25">
      <c r="A2386">
        <v>178</v>
      </c>
      <c r="B2386">
        <v>26</v>
      </c>
    </row>
    <row r="2387" spans="1:2" x14ac:dyDescent="0.25">
      <c r="A2387">
        <v>178</v>
      </c>
      <c r="B2387">
        <v>26</v>
      </c>
    </row>
    <row r="2388" spans="1:2" x14ac:dyDescent="0.25">
      <c r="A2388">
        <v>178</v>
      </c>
      <c r="B2388">
        <v>26</v>
      </c>
    </row>
    <row r="2389" spans="1:2" x14ac:dyDescent="0.25">
      <c r="A2389">
        <v>178</v>
      </c>
      <c r="B2389">
        <v>26</v>
      </c>
    </row>
    <row r="2390" spans="1:2" x14ac:dyDescent="0.25">
      <c r="A2390">
        <v>178</v>
      </c>
      <c r="B2390">
        <v>26</v>
      </c>
    </row>
    <row r="2391" spans="1:2" x14ac:dyDescent="0.25">
      <c r="A2391">
        <v>178</v>
      </c>
      <c r="B2391">
        <v>26</v>
      </c>
    </row>
    <row r="2392" spans="1:2" x14ac:dyDescent="0.25">
      <c r="A2392">
        <v>178</v>
      </c>
      <c r="B2392">
        <v>26</v>
      </c>
    </row>
    <row r="2393" spans="1:2" x14ac:dyDescent="0.25">
      <c r="A2393">
        <v>178</v>
      </c>
      <c r="B2393">
        <v>26</v>
      </c>
    </row>
    <row r="2394" spans="1:2" x14ac:dyDescent="0.25">
      <c r="A2394">
        <v>191</v>
      </c>
      <c r="B2394">
        <v>28</v>
      </c>
    </row>
    <row r="2395" spans="1:2" x14ac:dyDescent="0.25">
      <c r="A2395">
        <v>191</v>
      </c>
      <c r="B2395">
        <v>28</v>
      </c>
    </row>
    <row r="2396" spans="1:2" x14ac:dyDescent="0.25">
      <c r="A2396">
        <v>191</v>
      </c>
      <c r="B2396">
        <v>28</v>
      </c>
    </row>
    <row r="2397" spans="1:2" x14ac:dyDescent="0.25">
      <c r="A2397">
        <v>191</v>
      </c>
      <c r="B2397">
        <v>28</v>
      </c>
    </row>
    <row r="2398" spans="1:2" x14ac:dyDescent="0.25">
      <c r="A2398">
        <v>191</v>
      </c>
      <c r="B2398">
        <v>28</v>
      </c>
    </row>
    <row r="2399" spans="1:2" x14ac:dyDescent="0.25">
      <c r="A2399">
        <v>191</v>
      </c>
      <c r="B2399">
        <v>28</v>
      </c>
    </row>
    <row r="2400" spans="1:2" x14ac:dyDescent="0.25">
      <c r="A2400">
        <v>191</v>
      </c>
      <c r="B2400">
        <v>28</v>
      </c>
    </row>
    <row r="2401" spans="1:2" x14ac:dyDescent="0.25">
      <c r="A2401">
        <v>191</v>
      </c>
      <c r="B2401">
        <v>28</v>
      </c>
    </row>
    <row r="2402" spans="1:2" x14ac:dyDescent="0.25">
      <c r="A2402">
        <v>191</v>
      </c>
      <c r="B2402">
        <v>28</v>
      </c>
    </row>
    <row r="2403" spans="1:2" x14ac:dyDescent="0.25">
      <c r="A2403">
        <v>191</v>
      </c>
      <c r="B2403">
        <v>28</v>
      </c>
    </row>
    <row r="2404" spans="1:2" x14ac:dyDescent="0.25">
      <c r="A2404">
        <v>191</v>
      </c>
      <c r="B2404">
        <v>28</v>
      </c>
    </row>
    <row r="2405" spans="1:2" x14ac:dyDescent="0.25">
      <c r="A2405">
        <v>191</v>
      </c>
      <c r="B2405">
        <v>28</v>
      </c>
    </row>
    <row r="2406" spans="1:2" x14ac:dyDescent="0.25">
      <c r="A2406">
        <v>176</v>
      </c>
      <c r="B2406">
        <v>31</v>
      </c>
    </row>
    <row r="2407" spans="1:2" x14ac:dyDescent="0.25">
      <c r="A2407">
        <v>176</v>
      </c>
      <c r="B2407">
        <v>31</v>
      </c>
    </row>
    <row r="2408" spans="1:2" x14ac:dyDescent="0.25">
      <c r="A2408">
        <v>176</v>
      </c>
      <c r="B2408">
        <v>31</v>
      </c>
    </row>
    <row r="2409" spans="1:2" x14ac:dyDescent="0.25">
      <c r="A2409">
        <v>176</v>
      </c>
      <c r="B2409">
        <v>31</v>
      </c>
    </row>
    <row r="2410" spans="1:2" x14ac:dyDescent="0.25">
      <c r="A2410">
        <v>186</v>
      </c>
      <c r="B2410">
        <v>37</v>
      </c>
    </row>
    <row r="2411" spans="1:2" x14ac:dyDescent="0.25">
      <c r="A2411">
        <v>186</v>
      </c>
      <c r="B2411">
        <v>37</v>
      </c>
    </row>
    <row r="2412" spans="1:2" x14ac:dyDescent="0.25">
      <c r="A2412">
        <v>186</v>
      </c>
      <c r="B2412">
        <v>37</v>
      </c>
    </row>
    <row r="2413" spans="1:2" x14ac:dyDescent="0.25">
      <c r="A2413">
        <v>186</v>
      </c>
      <c r="B2413">
        <v>37</v>
      </c>
    </row>
    <row r="2414" spans="1:2" x14ac:dyDescent="0.25">
      <c r="A2414">
        <v>186</v>
      </c>
      <c r="B2414">
        <v>37</v>
      </c>
    </row>
    <row r="2415" spans="1:2" x14ac:dyDescent="0.25">
      <c r="A2415">
        <v>186</v>
      </c>
      <c r="B2415">
        <v>37</v>
      </c>
    </row>
    <row r="2416" spans="1:2" x14ac:dyDescent="0.25">
      <c r="A2416">
        <v>186</v>
      </c>
      <c r="B2416">
        <v>37</v>
      </c>
    </row>
    <row r="2417" spans="1:2" x14ac:dyDescent="0.25">
      <c r="A2417">
        <v>186</v>
      </c>
      <c r="B2417">
        <v>37</v>
      </c>
    </row>
    <row r="2418" spans="1:2" x14ac:dyDescent="0.25">
      <c r="A2418">
        <v>186</v>
      </c>
      <c r="B2418">
        <v>37</v>
      </c>
    </row>
    <row r="2419" spans="1:2" x14ac:dyDescent="0.25">
      <c r="A2419">
        <v>186</v>
      </c>
      <c r="B2419">
        <v>37</v>
      </c>
    </row>
    <row r="2420" spans="1:2" x14ac:dyDescent="0.25">
      <c r="A2420">
        <v>186</v>
      </c>
      <c r="B2420">
        <v>37</v>
      </c>
    </row>
    <row r="2421" spans="1:2" x14ac:dyDescent="0.25">
      <c r="A2421">
        <v>186</v>
      </c>
      <c r="B2421">
        <v>37</v>
      </c>
    </row>
    <row r="2422" spans="1:2" x14ac:dyDescent="0.25">
      <c r="A2422">
        <v>186</v>
      </c>
      <c r="B2422">
        <v>37</v>
      </c>
    </row>
    <row r="2423" spans="1:2" x14ac:dyDescent="0.25">
      <c r="A2423">
        <v>186</v>
      </c>
      <c r="B2423">
        <v>37</v>
      </c>
    </row>
    <row r="2424" spans="1:2" x14ac:dyDescent="0.25">
      <c r="A2424">
        <v>191</v>
      </c>
      <c r="B2424">
        <v>28</v>
      </c>
    </row>
    <row r="2425" spans="1:2" x14ac:dyDescent="0.25">
      <c r="A2425">
        <v>191</v>
      </c>
      <c r="B2425">
        <v>28</v>
      </c>
    </row>
    <row r="2426" spans="1:2" x14ac:dyDescent="0.25">
      <c r="A2426">
        <v>191</v>
      </c>
      <c r="B2426">
        <v>28</v>
      </c>
    </row>
    <row r="2427" spans="1:2" x14ac:dyDescent="0.25">
      <c r="A2427">
        <v>191</v>
      </c>
      <c r="B2427">
        <v>28</v>
      </c>
    </row>
    <row r="2428" spans="1:2" x14ac:dyDescent="0.25">
      <c r="A2428">
        <v>191</v>
      </c>
      <c r="B2428">
        <v>28</v>
      </c>
    </row>
    <row r="2429" spans="1:2" x14ac:dyDescent="0.25">
      <c r="A2429">
        <v>191</v>
      </c>
      <c r="B2429">
        <v>28</v>
      </c>
    </row>
    <row r="2430" spans="1:2" x14ac:dyDescent="0.25">
      <c r="A2430">
        <v>191</v>
      </c>
      <c r="B2430">
        <v>28</v>
      </c>
    </row>
    <row r="2431" spans="1:2" x14ac:dyDescent="0.25">
      <c r="A2431">
        <v>191</v>
      </c>
      <c r="B2431">
        <v>28</v>
      </c>
    </row>
    <row r="2432" spans="1:2" x14ac:dyDescent="0.25">
      <c r="A2432">
        <v>191</v>
      </c>
      <c r="B2432">
        <v>28</v>
      </c>
    </row>
    <row r="2433" spans="1:2" x14ac:dyDescent="0.25">
      <c r="A2433">
        <v>191</v>
      </c>
      <c r="B2433">
        <v>28</v>
      </c>
    </row>
    <row r="2434" spans="1:2" x14ac:dyDescent="0.25">
      <c r="A2434">
        <v>191</v>
      </c>
      <c r="B2434">
        <v>28</v>
      </c>
    </row>
    <row r="2435" spans="1:2" x14ac:dyDescent="0.25">
      <c r="A2435">
        <v>191</v>
      </c>
      <c r="B2435">
        <v>28</v>
      </c>
    </row>
    <row r="2436" spans="1:2" x14ac:dyDescent="0.25">
      <c r="A2436">
        <v>191</v>
      </c>
      <c r="B2436">
        <v>28</v>
      </c>
    </row>
    <row r="2437" spans="1:2" x14ac:dyDescent="0.25">
      <c r="A2437">
        <v>191</v>
      </c>
      <c r="B2437">
        <v>28</v>
      </c>
    </row>
    <row r="2438" spans="1:2" x14ac:dyDescent="0.25">
      <c r="A2438">
        <v>191</v>
      </c>
      <c r="B2438">
        <v>28</v>
      </c>
    </row>
    <row r="2439" spans="1:2" x14ac:dyDescent="0.25">
      <c r="A2439">
        <v>191</v>
      </c>
      <c r="B2439">
        <v>28</v>
      </c>
    </row>
    <row r="2440" spans="1:2" x14ac:dyDescent="0.25">
      <c r="A2440">
        <v>191</v>
      </c>
      <c r="B2440">
        <v>28</v>
      </c>
    </row>
    <row r="2441" spans="1:2" x14ac:dyDescent="0.25">
      <c r="A2441">
        <v>191</v>
      </c>
      <c r="B2441">
        <v>28</v>
      </c>
    </row>
    <row r="2442" spans="1:2" x14ac:dyDescent="0.25">
      <c r="A2442">
        <v>191</v>
      </c>
      <c r="B2442">
        <v>28</v>
      </c>
    </row>
    <row r="2443" spans="1:2" x14ac:dyDescent="0.25">
      <c r="A2443">
        <v>191</v>
      </c>
      <c r="B2443">
        <v>28</v>
      </c>
    </row>
    <row r="2444" spans="1:2" x14ac:dyDescent="0.25">
      <c r="A2444">
        <v>191</v>
      </c>
      <c r="B2444">
        <v>28</v>
      </c>
    </row>
    <row r="2445" spans="1:2" x14ac:dyDescent="0.25">
      <c r="A2445">
        <v>191</v>
      </c>
      <c r="B2445">
        <v>28</v>
      </c>
    </row>
    <row r="2446" spans="1:2" x14ac:dyDescent="0.25">
      <c r="A2446">
        <v>191</v>
      </c>
      <c r="B2446">
        <v>28</v>
      </c>
    </row>
    <row r="2447" spans="1:2" x14ac:dyDescent="0.25">
      <c r="A2447">
        <v>191</v>
      </c>
      <c r="B2447">
        <v>28</v>
      </c>
    </row>
    <row r="2448" spans="1:2" x14ac:dyDescent="0.25">
      <c r="A2448">
        <v>191</v>
      </c>
      <c r="B2448">
        <v>28</v>
      </c>
    </row>
    <row r="2449" spans="1:2" x14ac:dyDescent="0.25">
      <c r="A2449">
        <v>191</v>
      </c>
      <c r="B2449">
        <v>28</v>
      </c>
    </row>
    <row r="2450" spans="1:2" x14ac:dyDescent="0.25">
      <c r="A2450">
        <v>191</v>
      </c>
      <c r="B2450">
        <v>28</v>
      </c>
    </row>
    <row r="2451" spans="1:2" x14ac:dyDescent="0.25">
      <c r="A2451">
        <v>191</v>
      </c>
      <c r="B2451">
        <v>28</v>
      </c>
    </row>
    <row r="2452" spans="1:2" x14ac:dyDescent="0.25">
      <c r="A2452">
        <v>191</v>
      </c>
      <c r="B2452">
        <v>28</v>
      </c>
    </row>
    <row r="2453" spans="1:2" x14ac:dyDescent="0.25">
      <c r="A2453">
        <v>191</v>
      </c>
      <c r="B2453">
        <v>28</v>
      </c>
    </row>
    <row r="2454" spans="1:2" x14ac:dyDescent="0.25">
      <c r="A2454">
        <v>191</v>
      </c>
      <c r="B2454">
        <v>28</v>
      </c>
    </row>
    <row r="2455" spans="1:2" x14ac:dyDescent="0.25">
      <c r="A2455">
        <v>191</v>
      </c>
      <c r="B2455">
        <v>28</v>
      </c>
    </row>
    <row r="2456" spans="1:2" x14ac:dyDescent="0.25">
      <c r="A2456">
        <v>191</v>
      </c>
      <c r="B2456">
        <v>28</v>
      </c>
    </row>
    <row r="2457" spans="1:2" x14ac:dyDescent="0.25">
      <c r="A2457">
        <v>191</v>
      </c>
      <c r="B2457">
        <v>28</v>
      </c>
    </row>
    <row r="2458" spans="1:2" x14ac:dyDescent="0.25">
      <c r="A2458">
        <v>191</v>
      </c>
      <c r="B2458">
        <v>28</v>
      </c>
    </row>
    <row r="2459" spans="1:2" x14ac:dyDescent="0.25">
      <c r="A2459">
        <v>191</v>
      </c>
      <c r="B2459">
        <v>28</v>
      </c>
    </row>
    <row r="2460" spans="1:2" x14ac:dyDescent="0.25">
      <c r="A2460">
        <v>185</v>
      </c>
      <c r="B2460">
        <v>24</v>
      </c>
    </row>
    <row r="2461" spans="1:2" x14ac:dyDescent="0.25">
      <c r="A2461">
        <v>192</v>
      </c>
      <c r="B2461">
        <v>28</v>
      </c>
    </row>
    <row r="2462" spans="1:2" x14ac:dyDescent="0.25">
      <c r="A2462">
        <v>185</v>
      </c>
      <c r="B2462">
        <v>24</v>
      </c>
    </row>
    <row r="2463" spans="1:2" x14ac:dyDescent="0.25">
      <c r="A2463">
        <v>183</v>
      </c>
      <c r="B2463">
        <v>24</v>
      </c>
    </row>
    <row r="2464" spans="1:2" x14ac:dyDescent="0.25">
      <c r="A2464">
        <v>183</v>
      </c>
      <c r="B2464">
        <v>24</v>
      </c>
    </row>
    <row r="2465" spans="1:2" x14ac:dyDescent="0.25">
      <c r="A2465">
        <v>183</v>
      </c>
      <c r="B2465">
        <v>24</v>
      </c>
    </row>
    <row r="2466" spans="1:2" x14ac:dyDescent="0.25">
      <c r="A2466">
        <v>183</v>
      </c>
      <c r="B2466">
        <v>24</v>
      </c>
    </row>
    <row r="2467" spans="1:2" x14ac:dyDescent="0.25">
      <c r="A2467">
        <v>183</v>
      </c>
      <c r="B2467">
        <v>24</v>
      </c>
    </row>
    <row r="2468" spans="1:2" x14ac:dyDescent="0.25">
      <c r="A2468">
        <v>183</v>
      </c>
      <c r="B2468">
        <v>24</v>
      </c>
    </row>
    <row r="2469" spans="1:2" x14ac:dyDescent="0.25">
      <c r="A2469">
        <v>183</v>
      </c>
      <c r="B2469">
        <v>24</v>
      </c>
    </row>
    <row r="2470" spans="1:2" x14ac:dyDescent="0.25">
      <c r="A2470">
        <v>183</v>
      </c>
      <c r="B2470">
        <v>24</v>
      </c>
    </row>
    <row r="2471" spans="1:2" x14ac:dyDescent="0.25">
      <c r="A2471">
        <v>183</v>
      </c>
      <c r="B2471">
        <v>24</v>
      </c>
    </row>
    <row r="2472" spans="1:2" x14ac:dyDescent="0.25">
      <c r="A2472">
        <v>183</v>
      </c>
      <c r="B2472">
        <v>24</v>
      </c>
    </row>
    <row r="2473" spans="1:2" x14ac:dyDescent="0.25">
      <c r="A2473">
        <v>194</v>
      </c>
      <c r="B2473">
        <v>31</v>
      </c>
    </row>
    <row r="2474" spans="1:2" x14ac:dyDescent="0.25">
      <c r="A2474">
        <v>194</v>
      </c>
      <c r="B2474">
        <v>31</v>
      </c>
    </row>
    <row r="2475" spans="1:2" x14ac:dyDescent="0.25">
      <c r="A2475">
        <v>194</v>
      </c>
      <c r="B2475">
        <v>31</v>
      </c>
    </row>
    <row r="2476" spans="1:2" x14ac:dyDescent="0.25">
      <c r="A2476">
        <v>194</v>
      </c>
      <c r="B2476">
        <v>31</v>
      </c>
    </row>
    <row r="2477" spans="1:2" x14ac:dyDescent="0.25">
      <c r="A2477">
        <v>194</v>
      </c>
      <c r="B2477">
        <v>31</v>
      </c>
    </row>
    <row r="2478" spans="1:2" x14ac:dyDescent="0.25">
      <c r="A2478">
        <v>194</v>
      </c>
      <c r="B2478">
        <v>31</v>
      </c>
    </row>
    <row r="2479" spans="1:2" x14ac:dyDescent="0.25">
      <c r="A2479">
        <v>194</v>
      </c>
      <c r="B2479">
        <v>31</v>
      </c>
    </row>
    <row r="2480" spans="1:2" x14ac:dyDescent="0.25">
      <c r="A2480">
        <v>194</v>
      </c>
      <c r="B2480">
        <v>31</v>
      </c>
    </row>
    <row r="2481" spans="1:2" x14ac:dyDescent="0.25">
      <c r="A2481">
        <v>194</v>
      </c>
      <c r="B2481">
        <v>31</v>
      </c>
    </row>
    <row r="2482" spans="1:2" x14ac:dyDescent="0.25">
      <c r="A2482">
        <v>194</v>
      </c>
      <c r="B2482">
        <v>31</v>
      </c>
    </row>
    <row r="2483" spans="1:2" x14ac:dyDescent="0.25">
      <c r="A2483">
        <v>194</v>
      </c>
      <c r="B2483">
        <v>31</v>
      </c>
    </row>
    <row r="2484" spans="1:2" x14ac:dyDescent="0.25">
      <c r="A2484">
        <v>194</v>
      </c>
      <c r="B2484">
        <v>31</v>
      </c>
    </row>
    <row r="2485" spans="1:2" x14ac:dyDescent="0.25">
      <c r="A2485">
        <v>194</v>
      </c>
      <c r="B2485">
        <v>31</v>
      </c>
    </row>
    <row r="2486" spans="1:2" x14ac:dyDescent="0.25">
      <c r="A2486">
        <v>185</v>
      </c>
      <c r="B2486">
        <v>26</v>
      </c>
    </row>
    <row r="2487" spans="1:2" x14ac:dyDescent="0.25">
      <c r="A2487">
        <v>185</v>
      </c>
      <c r="B2487">
        <v>26</v>
      </c>
    </row>
    <row r="2488" spans="1:2" x14ac:dyDescent="0.25">
      <c r="A2488">
        <v>185</v>
      </c>
      <c r="B2488">
        <v>26</v>
      </c>
    </row>
    <row r="2489" spans="1:2" x14ac:dyDescent="0.25">
      <c r="A2489">
        <v>185</v>
      </c>
      <c r="B2489">
        <v>26</v>
      </c>
    </row>
    <row r="2490" spans="1:2" x14ac:dyDescent="0.25">
      <c r="A2490">
        <v>185</v>
      </c>
      <c r="B2490">
        <v>26</v>
      </c>
    </row>
    <row r="2491" spans="1:2" x14ac:dyDescent="0.25">
      <c r="A2491">
        <v>185</v>
      </c>
      <c r="B2491">
        <v>26</v>
      </c>
    </row>
    <row r="2492" spans="1:2" x14ac:dyDescent="0.25">
      <c r="A2492">
        <v>185</v>
      </c>
      <c r="B2492">
        <v>26</v>
      </c>
    </row>
    <row r="2493" spans="1:2" x14ac:dyDescent="0.25">
      <c r="A2493">
        <v>185</v>
      </c>
      <c r="B2493">
        <v>26</v>
      </c>
    </row>
    <row r="2494" spans="1:2" x14ac:dyDescent="0.25">
      <c r="A2494">
        <v>185</v>
      </c>
      <c r="B2494">
        <v>26</v>
      </c>
    </row>
    <row r="2495" spans="1:2" x14ac:dyDescent="0.25">
      <c r="A2495">
        <v>185</v>
      </c>
      <c r="B2495">
        <v>26</v>
      </c>
    </row>
    <row r="2496" spans="1:2" x14ac:dyDescent="0.25">
      <c r="A2496">
        <v>185</v>
      </c>
      <c r="B2496">
        <v>26</v>
      </c>
    </row>
    <row r="2497" spans="1:2" x14ac:dyDescent="0.25">
      <c r="A2497">
        <v>185</v>
      </c>
      <c r="B2497">
        <v>26</v>
      </c>
    </row>
    <row r="2498" spans="1:2" x14ac:dyDescent="0.25">
      <c r="A2498">
        <v>183</v>
      </c>
      <c r="B2498">
        <v>24</v>
      </c>
    </row>
    <row r="2499" spans="1:2" x14ac:dyDescent="0.25">
      <c r="A2499">
        <v>183</v>
      </c>
      <c r="B2499">
        <v>24</v>
      </c>
    </row>
    <row r="2500" spans="1:2" x14ac:dyDescent="0.25">
      <c r="A2500">
        <v>183</v>
      </c>
      <c r="B2500">
        <v>24</v>
      </c>
    </row>
    <row r="2501" spans="1:2" x14ac:dyDescent="0.25">
      <c r="A2501">
        <v>183</v>
      </c>
      <c r="B2501">
        <v>24</v>
      </c>
    </row>
    <row r="2502" spans="1:2" x14ac:dyDescent="0.25">
      <c r="A2502">
        <v>183</v>
      </c>
      <c r="B2502">
        <v>24</v>
      </c>
    </row>
    <row r="2503" spans="1:2" x14ac:dyDescent="0.25">
      <c r="A2503">
        <v>183</v>
      </c>
      <c r="B2503">
        <v>24</v>
      </c>
    </row>
    <row r="2504" spans="1:2" x14ac:dyDescent="0.25">
      <c r="A2504">
        <v>183</v>
      </c>
      <c r="B2504">
        <v>24</v>
      </c>
    </row>
    <row r="2505" spans="1:2" x14ac:dyDescent="0.25">
      <c r="A2505">
        <v>183</v>
      </c>
      <c r="B2505">
        <v>24</v>
      </c>
    </row>
    <row r="2506" spans="1:2" x14ac:dyDescent="0.25">
      <c r="A2506">
        <v>183</v>
      </c>
      <c r="B2506">
        <v>24</v>
      </c>
    </row>
    <row r="2507" spans="1:2" x14ac:dyDescent="0.25">
      <c r="A2507">
        <v>183</v>
      </c>
      <c r="B2507">
        <v>24</v>
      </c>
    </row>
    <row r="2508" spans="1:2" x14ac:dyDescent="0.25">
      <c r="A2508">
        <v>192</v>
      </c>
      <c r="B2508">
        <v>28</v>
      </c>
    </row>
    <row r="2509" spans="1:2" x14ac:dyDescent="0.25">
      <c r="A2509">
        <v>192</v>
      </c>
      <c r="B2509">
        <v>28</v>
      </c>
    </row>
    <row r="2510" spans="1:2" x14ac:dyDescent="0.25">
      <c r="A2510">
        <v>183</v>
      </c>
      <c r="B2510">
        <v>24</v>
      </c>
    </row>
    <row r="2511" spans="1:2" x14ac:dyDescent="0.25">
      <c r="A2511">
        <v>183</v>
      </c>
      <c r="B2511">
        <v>24</v>
      </c>
    </row>
    <row r="2512" spans="1:2" x14ac:dyDescent="0.25">
      <c r="A2512">
        <v>183</v>
      </c>
      <c r="B2512">
        <v>24</v>
      </c>
    </row>
    <row r="2513" spans="1:2" x14ac:dyDescent="0.25">
      <c r="A2513">
        <v>183</v>
      </c>
      <c r="B2513">
        <v>24</v>
      </c>
    </row>
    <row r="2514" spans="1:2" x14ac:dyDescent="0.25">
      <c r="A2514">
        <v>183</v>
      </c>
      <c r="B2514">
        <v>24</v>
      </c>
    </row>
    <row r="2515" spans="1:2" x14ac:dyDescent="0.25">
      <c r="A2515">
        <v>183</v>
      </c>
      <c r="B2515">
        <v>24</v>
      </c>
    </row>
    <row r="2516" spans="1:2" x14ac:dyDescent="0.25">
      <c r="A2516">
        <v>183</v>
      </c>
      <c r="B2516">
        <v>24</v>
      </c>
    </row>
    <row r="2517" spans="1:2" x14ac:dyDescent="0.25">
      <c r="A2517">
        <v>183</v>
      </c>
      <c r="B2517">
        <v>24</v>
      </c>
    </row>
    <row r="2518" spans="1:2" x14ac:dyDescent="0.25">
      <c r="A2518">
        <v>183</v>
      </c>
      <c r="B2518">
        <v>24</v>
      </c>
    </row>
    <row r="2519" spans="1:2" x14ac:dyDescent="0.25">
      <c r="A2519">
        <v>183</v>
      </c>
      <c r="B2519">
        <v>24</v>
      </c>
    </row>
    <row r="2520" spans="1:2" x14ac:dyDescent="0.25">
      <c r="A2520">
        <v>186</v>
      </c>
      <c r="B2520">
        <v>37</v>
      </c>
    </row>
    <row r="2521" spans="1:2" x14ac:dyDescent="0.25">
      <c r="A2521">
        <v>186</v>
      </c>
      <c r="B2521">
        <v>37</v>
      </c>
    </row>
    <row r="2522" spans="1:2" x14ac:dyDescent="0.25">
      <c r="A2522">
        <v>186</v>
      </c>
      <c r="B2522">
        <v>37</v>
      </c>
    </row>
    <row r="2523" spans="1:2" x14ac:dyDescent="0.25">
      <c r="A2523">
        <v>186</v>
      </c>
      <c r="B2523">
        <v>37</v>
      </c>
    </row>
    <row r="2524" spans="1:2" x14ac:dyDescent="0.25">
      <c r="A2524">
        <v>186</v>
      </c>
      <c r="B2524">
        <v>37</v>
      </c>
    </row>
    <row r="2525" spans="1:2" x14ac:dyDescent="0.25">
      <c r="A2525">
        <v>186</v>
      </c>
      <c r="B2525">
        <v>37</v>
      </c>
    </row>
    <row r="2526" spans="1:2" x14ac:dyDescent="0.25">
      <c r="A2526">
        <v>186</v>
      </c>
      <c r="B2526">
        <v>37</v>
      </c>
    </row>
    <row r="2527" spans="1:2" x14ac:dyDescent="0.25">
      <c r="A2527">
        <v>186</v>
      </c>
      <c r="B2527">
        <v>37</v>
      </c>
    </row>
    <row r="2528" spans="1:2" x14ac:dyDescent="0.25">
      <c r="A2528">
        <v>186</v>
      </c>
      <c r="B2528">
        <v>37</v>
      </c>
    </row>
    <row r="2529" spans="1:2" x14ac:dyDescent="0.25">
      <c r="A2529">
        <v>186</v>
      </c>
      <c r="B2529">
        <v>37</v>
      </c>
    </row>
    <row r="2530" spans="1:2" x14ac:dyDescent="0.25">
      <c r="A2530">
        <v>186</v>
      </c>
      <c r="B2530">
        <v>37</v>
      </c>
    </row>
    <row r="2531" spans="1:2" x14ac:dyDescent="0.25">
      <c r="A2531">
        <v>186</v>
      </c>
      <c r="B2531">
        <v>37</v>
      </c>
    </row>
    <row r="2532" spans="1:2" x14ac:dyDescent="0.25">
      <c r="A2532">
        <v>186</v>
      </c>
      <c r="B2532">
        <v>37</v>
      </c>
    </row>
    <row r="2533" spans="1:2" x14ac:dyDescent="0.25">
      <c r="A2533">
        <v>186</v>
      </c>
      <c r="B2533">
        <v>37</v>
      </c>
    </row>
    <row r="2534" spans="1:2" x14ac:dyDescent="0.25">
      <c r="A2534">
        <v>186</v>
      </c>
      <c r="B2534">
        <v>37</v>
      </c>
    </row>
    <row r="2535" spans="1:2" x14ac:dyDescent="0.25">
      <c r="A2535">
        <v>186</v>
      </c>
      <c r="B2535">
        <v>37</v>
      </c>
    </row>
    <row r="2536" spans="1:2" x14ac:dyDescent="0.25">
      <c r="A2536">
        <v>186</v>
      </c>
      <c r="B2536">
        <v>37</v>
      </c>
    </row>
    <row r="2537" spans="1:2" x14ac:dyDescent="0.25">
      <c r="A2537">
        <v>186</v>
      </c>
      <c r="B2537">
        <v>37</v>
      </c>
    </row>
    <row r="2538" spans="1:2" x14ac:dyDescent="0.25">
      <c r="A2538">
        <v>186</v>
      </c>
      <c r="B2538">
        <v>37</v>
      </c>
    </row>
    <row r="2539" spans="1:2" x14ac:dyDescent="0.25">
      <c r="A2539">
        <v>186</v>
      </c>
      <c r="B2539">
        <v>37</v>
      </c>
    </row>
    <row r="2540" spans="1:2" x14ac:dyDescent="0.25">
      <c r="A2540">
        <v>186</v>
      </c>
      <c r="B2540">
        <v>37</v>
      </c>
    </row>
    <row r="2541" spans="1:2" x14ac:dyDescent="0.25">
      <c r="A2541">
        <v>186</v>
      </c>
      <c r="B2541">
        <v>37</v>
      </c>
    </row>
    <row r="2542" spans="1:2" x14ac:dyDescent="0.25">
      <c r="A2542">
        <v>186</v>
      </c>
      <c r="B2542">
        <v>37</v>
      </c>
    </row>
    <row r="2543" spans="1:2" x14ac:dyDescent="0.25">
      <c r="A2543">
        <v>186</v>
      </c>
      <c r="B2543">
        <v>37</v>
      </c>
    </row>
    <row r="2544" spans="1:2" x14ac:dyDescent="0.25">
      <c r="A2544">
        <v>186</v>
      </c>
      <c r="B2544">
        <v>37</v>
      </c>
    </row>
    <row r="2545" spans="1:2" x14ac:dyDescent="0.25">
      <c r="A2545">
        <v>186</v>
      </c>
      <c r="B2545">
        <v>37</v>
      </c>
    </row>
    <row r="2546" spans="1:2" x14ac:dyDescent="0.25">
      <c r="A2546">
        <v>186</v>
      </c>
      <c r="B2546">
        <v>37</v>
      </c>
    </row>
    <row r="2547" spans="1:2" x14ac:dyDescent="0.25">
      <c r="A2547">
        <v>186</v>
      </c>
      <c r="B2547">
        <v>37</v>
      </c>
    </row>
    <row r="2548" spans="1:2" x14ac:dyDescent="0.25">
      <c r="A2548">
        <v>183</v>
      </c>
      <c r="B2548">
        <v>24</v>
      </c>
    </row>
    <row r="2549" spans="1:2" x14ac:dyDescent="0.25">
      <c r="A2549">
        <v>183</v>
      </c>
      <c r="B2549">
        <v>24</v>
      </c>
    </row>
    <row r="2550" spans="1:2" x14ac:dyDescent="0.25">
      <c r="A2550">
        <v>183</v>
      </c>
      <c r="B2550">
        <v>24</v>
      </c>
    </row>
    <row r="2551" spans="1:2" x14ac:dyDescent="0.25">
      <c r="A2551">
        <v>183</v>
      </c>
      <c r="B2551">
        <v>24</v>
      </c>
    </row>
    <row r="2552" spans="1:2" x14ac:dyDescent="0.25">
      <c r="A2552">
        <v>183</v>
      </c>
      <c r="B2552">
        <v>24</v>
      </c>
    </row>
    <row r="2553" spans="1:2" x14ac:dyDescent="0.25">
      <c r="A2553">
        <v>183</v>
      </c>
      <c r="B2553">
        <v>24</v>
      </c>
    </row>
    <row r="2554" spans="1:2" x14ac:dyDescent="0.25">
      <c r="A2554">
        <v>183</v>
      </c>
      <c r="B2554">
        <v>24</v>
      </c>
    </row>
    <row r="2555" spans="1:2" x14ac:dyDescent="0.25">
      <c r="A2555">
        <v>183</v>
      </c>
      <c r="B2555">
        <v>24</v>
      </c>
    </row>
    <row r="2556" spans="1:2" x14ac:dyDescent="0.25">
      <c r="A2556">
        <v>183</v>
      </c>
      <c r="B2556">
        <v>24</v>
      </c>
    </row>
    <row r="2557" spans="1:2" x14ac:dyDescent="0.25">
      <c r="A2557">
        <v>183</v>
      </c>
      <c r="B2557">
        <v>24</v>
      </c>
    </row>
    <row r="2558" spans="1:2" x14ac:dyDescent="0.25">
      <c r="A2558">
        <v>192</v>
      </c>
      <c r="B2558">
        <v>28</v>
      </c>
    </row>
    <row r="2559" spans="1:2" x14ac:dyDescent="0.25">
      <c r="A2559">
        <v>177</v>
      </c>
      <c r="B2559">
        <v>26</v>
      </c>
    </row>
    <row r="2560" spans="1:2" x14ac:dyDescent="0.25">
      <c r="A2560">
        <v>177</v>
      </c>
      <c r="B2560">
        <v>26</v>
      </c>
    </row>
    <row r="2561" spans="1:2" x14ac:dyDescent="0.25">
      <c r="A2561">
        <v>177</v>
      </c>
      <c r="B2561">
        <v>26</v>
      </c>
    </row>
    <row r="2562" spans="1:2" x14ac:dyDescent="0.25">
      <c r="A2562">
        <v>177</v>
      </c>
      <c r="B2562">
        <v>26</v>
      </c>
    </row>
    <row r="2563" spans="1:2" x14ac:dyDescent="0.25">
      <c r="A2563">
        <v>177</v>
      </c>
      <c r="B2563">
        <v>26</v>
      </c>
    </row>
    <row r="2564" spans="1:2" x14ac:dyDescent="0.25">
      <c r="A2564">
        <v>177</v>
      </c>
      <c r="B2564">
        <v>26</v>
      </c>
    </row>
    <row r="2565" spans="1:2" x14ac:dyDescent="0.25">
      <c r="A2565">
        <v>177</v>
      </c>
      <c r="B2565">
        <v>26</v>
      </c>
    </row>
    <row r="2566" spans="1:2" x14ac:dyDescent="0.25">
      <c r="A2566">
        <v>177</v>
      </c>
      <c r="B2566">
        <v>26</v>
      </c>
    </row>
    <row r="2567" spans="1:2" x14ac:dyDescent="0.25">
      <c r="A2567">
        <v>177</v>
      </c>
      <c r="B2567">
        <v>26</v>
      </c>
    </row>
    <row r="2568" spans="1:2" x14ac:dyDescent="0.25">
      <c r="A2568">
        <v>177</v>
      </c>
      <c r="B2568">
        <v>26</v>
      </c>
    </row>
    <row r="2569" spans="1:2" x14ac:dyDescent="0.25">
      <c r="A2569">
        <v>177</v>
      </c>
      <c r="B2569">
        <v>26</v>
      </c>
    </row>
    <row r="2570" spans="1:2" x14ac:dyDescent="0.25">
      <c r="A2570">
        <v>177</v>
      </c>
      <c r="B2570">
        <v>26</v>
      </c>
    </row>
    <row r="2571" spans="1:2" x14ac:dyDescent="0.25">
      <c r="A2571">
        <v>177</v>
      </c>
      <c r="B2571">
        <v>26</v>
      </c>
    </row>
    <row r="2572" spans="1:2" x14ac:dyDescent="0.25">
      <c r="A2572">
        <v>177</v>
      </c>
      <c r="B2572">
        <v>26</v>
      </c>
    </row>
    <row r="2573" spans="1:2" x14ac:dyDescent="0.25">
      <c r="A2573">
        <v>191</v>
      </c>
      <c r="B2573">
        <v>28</v>
      </c>
    </row>
    <row r="2574" spans="1:2" x14ac:dyDescent="0.25">
      <c r="A2574">
        <v>191</v>
      </c>
      <c r="B2574">
        <v>28</v>
      </c>
    </row>
    <row r="2575" spans="1:2" x14ac:dyDescent="0.25">
      <c r="A2575">
        <v>191</v>
      </c>
      <c r="B2575">
        <v>28</v>
      </c>
    </row>
    <row r="2576" spans="1:2" x14ac:dyDescent="0.25">
      <c r="A2576">
        <v>191</v>
      </c>
      <c r="B2576">
        <v>28</v>
      </c>
    </row>
    <row r="2577" spans="1:2" x14ac:dyDescent="0.25">
      <c r="A2577">
        <v>191</v>
      </c>
      <c r="B2577">
        <v>28</v>
      </c>
    </row>
    <row r="2578" spans="1:2" x14ac:dyDescent="0.25">
      <c r="A2578">
        <v>191</v>
      </c>
      <c r="B2578">
        <v>28</v>
      </c>
    </row>
    <row r="2579" spans="1:2" x14ac:dyDescent="0.25">
      <c r="A2579">
        <v>191</v>
      </c>
      <c r="B2579">
        <v>28</v>
      </c>
    </row>
    <row r="2580" spans="1:2" x14ac:dyDescent="0.25">
      <c r="A2580">
        <v>191</v>
      </c>
      <c r="B2580">
        <v>28</v>
      </c>
    </row>
    <row r="2581" spans="1:2" x14ac:dyDescent="0.25">
      <c r="A2581">
        <v>191</v>
      </c>
      <c r="B2581">
        <v>28</v>
      </c>
    </row>
    <row r="2582" spans="1:2" x14ac:dyDescent="0.25">
      <c r="A2582">
        <v>191</v>
      </c>
      <c r="B2582">
        <v>28</v>
      </c>
    </row>
    <row r="2583" spans="1:2" x14ac:dyDescent="0.25">
      <c r="A2583">
        <v>191</v>
      </c>
      <c r="B2583">
        <v>28</v>
      </c>
    </row>
    <row r="2584" spans="1:2" x14ac:dyDescent="0.25">
      <c r="A2584">
        <v>191</v>
      </c>
      <c r="B2584">
        <v>28</v>
      </c>
    </row>
    <row r="2585" spans="1:2" x14ac:dyDescent="0.25">
      <c r="A2585">
        <v>192</v>
      </c>
      <c r="B2585">
        <v>28</v>
      </c>
    </row>
    <row r="2586" spans="1:2" x14ac:dyDescent="0.25">
      <c r="A2586">
        <v>177</v>
      </c>
      <c r="B2586">
        <v>26</v>
      </c>
    </row>
    <row r="2587" spans="1:2" x14ac:dyDescent="0.25">
      <c r="A2587">
        <v>177</v>
      </c>
      <c r="B2587">
        <v>26</v>
      </c>
    </row>
    <row r="2588" spans="1:2" x14ac:dyDescent="0.25">
      <c r="A2588">
        <v>177</v>
      </c>
      <c r="B2588">
        <v>26</v>
      </c>
    </row>
    <row r="2589" spans="1:2" x14ac:dyDescent="0.25">
      <c r="A2589">
        <v>177</v>
      </c>
      <c r="B2589">
        <v>26</v>
      </c>
    </row>
    <row r="2590" spans="1:2" x14ac:dyDescent="0.25">
      <c r="A2590">
        <v>177</v>
      </c>
      <c r="B2590">
        <v>26</v>
      </c>
    </row>
    <row r="2591" spans="1:2" x14ac:dyDescent="0.25">
      <c r="A2591">
        <v>177</v>
      </c>
      <c r="B2591">
        <v>26</v>
      </c>
    </row>
    <row r="2592" spans="1:2" x14ac:dyDescent="0.25">
      <c r="A2592">
        <v>177</v>
      </c>
      <c r="B2592">
        <v>26</v>
      </c>
    </row>
    <row r="2593" spans="1:2" x14ac:dyDescent="0.25">
      <c r="A2593">
        <v>177</v>
      </c>
      <c r="B2593">
        <v>26</v>
      </c>
    </row>
    <row r="2594" spans="1:2" x14ac:dyDescent="0.25">
      <c r="A2594">
        <v>177</v>
      </c>
      <c r="B2594">
        <v>26</v>
      </c>
    </row>
    <row r="2595" spans="1:2" x14ac:dyDescent="0.25">
      <c r="A2595">
        <v>177</v>
      </c>
      <c r="B2595">
        <v>26</v>
      </c>
    </row>
    <row r="2596" spans="1:2" x14ac:dyDescent="0.25">
      <c r="A2596">
        <v>177</v>
      </c>
      <c r="B2596">
        <v>26</v>
      </c>
    </row>
    <row r="2597" spans="1:2" x14ac:dyDescent="0.25">
      <c r="A2597">
        <v>177</v>
      </c>
      <c r="B2597">
        <v>26</v>
      </c>
    </row>
    <row r="2598" spans="1:2" x14ac:dyDescent="0.25">
      <c r="A2598">
        <v>177</v>
      </c>
      <c r="B2598">
        <v>26</v>
      </c>
    </row>
    <row r="2599" spans="1:2" x14ac:dyDescent="0.25">
      <c r="A2599">
        <v>177</v>
      </c>
      <c r="B2599">
        <v>26</v>
      </c>
    </row>
    <row r="2600" spans="1:2" x14ac:dyDescent="0.25">
      <c r="A2600">
        <v>178</v>
      </c>
      <c r="B2600">
        <v>26</v>
      </c>
    </row>
    <row r="2601" spans="1:2" x14ac:dyDescent="0.25">
      <c r="A2601">
        <v>178</v>
      </c>
      <c r="B2601">
        <v>26</v>
      </c>
    </row>
    <row r="2602" spans="1:2" x14ac:dyDescent="0.25">
      <c r="A2602">
        <v>178</v>
      </c>
      <c r="B2602">
        <v>26</v>
      </c>
    </row>
    <row r="2603" spans="1:2" x14ac:dyDescent="0.25">
      <c r="A2603">
        <v>178</v>
      </c>
      <c r="B2603">
        <v>26</v>
      </c>
    </row>
    <row r="2604" spans="1:2" x14ac:dyDescent="0.25">
      <c r="A2604">
        <v>178</v>
      </c>
      <c r="B2604">
        <v>26</v>
      </c>
    </row>
    <row r="2605" spans="1:2" x14ac:dyDescent="0.25">
      <c r="A2605">
        <v>178</v>
      </c>
      <c r="B2605">
        <v>26</v>
      </c>
    </row>
    <row r="2606" spans="1:2" x14ac:dyDescent="0.25">
      <c r="A2606">
        <v>178</v>
      </c>
      <c r="B2606">
        <v>26</v>
      </c>
    </row>
    <row r="2607" spans="1:2" x14ac:dyDescent="0.25">
      <c r="A2607">
        <v>178</v>
      </c>
      <c r="B2607">
        <v>26</v>
      </c>
    </row>
    <row r="2608" spans="1:2" x14ac:dyDescent="0.25">
      <c r="A2608">
        <v>178</v>
      </c>
      <c r="B2608">
        <v>26</v>
      </c>
    </row>
    <row r="2609" spans="1:2" x14ac:dyDescent="0.25">
      <c r="A2609">
        <v>178</v>
      </c>
      <c r="B2609">
        <v>26</v>
      </c>
    </row>
    <row r="2610" spans="1:2" x14ac:dyDescent="0.25">
      <c r="A2610">
        <v>178</v>
      </c>
      <c r="B2610">
        <v>26</v>
      </c>
    </row>
    <row r="2611" spans="1:2" x14ac:dyDescent="0.25">
      <c r="A2611">
        <v>175</v>
      </c>
      <c r="B2611">
        <v>25</v>
      </c>
    </row>
    <row r="2612" spans="1:2" x14ac:dyDescent="0.25">
      <c r="A2612">
        <v>175</v>
      </c>
      <c r="B2612">
        <v>25</v>
      </c>
    </row>
    <row r="2613" spans="1:2" x14ac:dyDescent="0.25">
      <c r="A2613">
        <v>175</v>
      </c>
      <c r="B2613">
        <v>25</v>
      </c>
    </row>
    <row r="2614" spans="1:2" x14ac:dyDescent="0.25">
      <c r="A2614">
        <v>175</v>
      </c>
      <c r="B2614">
        <v>25</v>
      </c>
    </row>
    <row r="2615" spans="1:2" x14ac:dyDescent="0.25">
      <c r="A2615">
        <v>175</v>
      </c>
      <c r="B2615">
        <v>25</v>
      </c>
    </row>
    <row r="2616" spans="1:2" x14ac:dyDescent="0.25">
      <c r="A2616">
        <v>175</v>
      </c>
      <c r="B2616">
        <v>25</v>
      </c>
    </row>
    <row r="2617" spans="1:2" x14ac:dyDescent="0.25">
      <c r="A2617">
        <v>175</v>
      </c>
      <c r="B2617">
        <v>25</v>
      </c>
    </row>
    <row r="2618" spans="1:2" x14ac:dyDescent="0.25">
      <c r="A2618">
        <v>175</v>
      </c>
      <c r="B2618">
        <v>25</v>
      </c>
    </row>
    <row r="2619" spans="1:2" x14ac:dyDescent="0.25">
      <c r="A2619">
        <v>175</v>
      </c>
      <c r="B2619">
        <v>25</v>
      </c>
    </row>
    <row r="2620" spans="1:2" x14ac:dyDescent="0.25">
      <c r="A2620">
        <v>175</v>
      </c>
      <c r="B2620">
        <v>25</v>
      </c>
    </row>
    <row r="2621" spans="1:2" x14ac:dyDescent="0.25">
      <c r="A2621">
        <v>175</v>
      </c>
      <c r="B2621">
        <v>25</v>
      </c>
    </row>
    <row r="2622" spans="1:2" x14ac:dyDescent="0.25">
      <c r="A2622">
        <v>175</v>
      </c>
      <c r="B2622">
        <v>25</v>
      </c>
    </row>
    <row r="2623" spans="1:2" x14ac:dyDescent="0.25">
      <c r="A2623">
        <v>175</v>
      </c>
      <c r="B2623">
        <v>25</v>
      </c>
    </row>
    <row r="2624" spans="1:2" x14ac:dyDescent="0.25">
      <c r="A2624">
        <v>175</v>
      </c>
      <c r="B2624">
        <v>25</v>
      </c>
    </row>
    <row r="2625" spans="1:2" x14ac:dyDescent="0.25">
      <c r="A2625">
        <v>175</v>
      </c>
      <c r="B2625">
        <v>25</v>
      </c>
    </row>
    <row r="2626" spans="1:2" x14ac:dyDescent="0.25">
      <c r="A2626">
        <v>175</v>
      </c>
      <c r="B2626">
        <v>25</v>
      </c>
    </row>
    <row r="2627" spans="1:2" x14ac:dyDescent="0.25">
      <c r="A2627">
        <v>175</v>
      </c>
      <c r="B2627">
        <v>25</v>
      </c>
    </row>
    <row r="2628" spans="1:2" x14ac:dyDescent="0.25">
      <c r="A2628">
        <v>186</v>
      </c>
      <c r="B2628">
        <v>27</v>
      </c>
    </row>
    <row r="2629" spans="1:2" x14ac:dyDescent="0.25">
      <c r="A2629">
        <v>186</v>
      </c>
      <c r="B2629">
        <v>27</v>
      </c>
    </row>
    <row r="2630" spans="1:2" x14ac:dyDescent="0.25">
      <c r="A2630">
        <v>186</v>
      </c>
      <c r="B2630">
        <v>27</v>
      </c>
    </row>
    <row r="2631" spans="1:2" x14ac:dyDescent="0.25">
      <c r="A2631">
        <v>186</v>
      </c>
      <c r="B2631">
        <v>27</v>
      </c>
    </row>
    <row r="2632" spans="1:2" x14ac:dyDescent="0.25">
      <c r="A2632">
        <v>186</v>
      </c>
      <c r="B2632">
        <v>27</v>
      </c>
    </row>
    <row r="2633" spans="1:2" x14ac:dyDescent="0.25">
      <c r="A2633">
        <v>186</v>
      </c>
      <c r="B2633">
        <v>27</v>
      </c>
    </row>
    <row r="2634" spans="1:2" x14ac:dyDescent="0.25">
      <c r="A2634">
        <v>186</v>
      </c>
      <c r="B2634">
        <v>27</v>
      </c>
    </row>
    <row r="2635" spans="1:2" x14ac:dyDescent="0.25">
      <c r="A2635">
        <v>186</v>
      </c>
      <c r="B2635">
        <v>27</v>
      </c>
    </row>
    <row r="2636" spans="1:2" x14ac:dyDescent="0.25">
      <c r="A2636">
        <v>185</v>
      </c>
      <c r="B2636">
        <v>26</v>
      </c>
    </row>
    <row r="2637" spans="1:2" x14ac:dyDescent="0.25">
      <c r="A2637">
        <v>185</v>
      </c>
      <c r="B2637">
        <v>26</v>
      </c>
    </row>
    <row r="2638" spans="1:2" x14ac:dyDescent="0.25">
      <c r="A2638">
        <v>185</v>
      </c>
      <c r="B2638">
        <v>26</v>
      </c>
    </row>
    <row r="2639" spans="1:2" x14ac:dyDescent="0.25">
      <c r="A2639">
        <v>185</v>
      </c>
      <c r="B2639">
        <v>26</v>
      </c>
    </row>
    <row r="2640" spans="1:2" x14ac:dyDescent="0.25">
      <c r="A2640">
        <v>185</v>
      </c>
      <c r="B2640">
        <v>26</v>
      </c>
    </row>
    <row r="2641" spans="1:2" x14ac:dyDescent="0.25">
      <c r="A2641">
        <v>185</v>
      </c>
      <c r="B2641">
        <v>26</v>
      </c>
    </row>
    <row r="2642" spans="1:2" x14ac:dyDescent="0.25">
      <c r="A2642">
        <v>185</v>
      </c>
      <c r="B2642">
        <v>26</v>
      </c>
    </row>
    <row r="2643" spans="1:2" x14ac:dyDescent="0.25">
      <c r="A2643">
        <v>185</v>
      </c>
      <c r="B2643">
        <v>26</v>
      </c>
    </row>
    <row r="2644" spans="1:2" x14ac:dyDescent="0.25">
      <c r="A2644">
        <v>185</v>
      </c>
      <c r="B2644">
        <v>26</v>
      </c>
    </row>
    <row r="2645" spans="1:2" x14ac:dyDescent="0.25">
      <c r="A2645">
        <v>185</v>
      </c>
      <c r="B2645">
        <v>26</v>
      </c>
    </row>
    <row r="2646" spans="1:2" x14ac:dyDescent="0.25">
      <c r="A2646">
        <v>185</v>
      </c>
      <c r="B2646">
        <v>26</v>
      </c>
    </row>
    <row r="2647" spans="1:2" x14ac:dyDescent="0.25">
      <c r="A2647">
        <v>185</v>
      </c>
      <c r="B2647">
        <v>26</v>
      </c>
    </row>
    <row r="2648" spans="1:2" x14ac:dyDescent="0.25">
      <c r="A2648">
        <v>185</v>
      </c>
      <c r="B2648">
        <v>24</v>
      </c>
    </row>
    <row r="2649" spans="1:2" x14ac:dyDescent="0.25">
      <c r="A2649">
        <v>178</v>
      </c>
      <c r="B2649">
        <v>26</v>
      </c>
    </row>
    <row r="2650" spans="1:2" x14ac:dyDescent="0.25">
      <c r="A2650">
        <v>178</v>
      </c>
      <c r="B2650">
        <v>26</v>
      </c>
    </row>
    <row r="2651" spans="1:2" x14ac:dyDescent="0.25">
      <c r="A2651">
        <v>178</v>
      </c>
      <c r="B2651">
        <v>26</v>
      </c>
    </row>
    <row r="2652" spans="1:2" x14ac:dyDescent="0.25">
      <c r="A2652">
        <v>178</v>
      </c>
      <c r="B2652">
        <v>26</v>
      </c>
    </row>
    <row r="2653" spans="1:2" x14ac:dyDescent="0.25">
      <c r="A2653">
        <v>178</v>
      </c>
      <c r="B2653">
        <v>26</v>
      </c>
    </row>
    <row r="2654" spans="1:2" x14ac:dyDescent="0.25">
      <c r="A2654">
        <v>178</v>
      </c>
      <c r="B2654">
        <v>26</v>
      </c>
    </row>
    <row r="2655" spans="1:2" x14ac:dyDescent="0.25">
      <c r="A2655">
        <v>178</v>
      </c>
      <c r="B2655">
        <v>26</v>
      </c>
    </row>
    <row r="2656" spans="1:2" x14ac:dyDescent="0.25">
      <c r="A2656">
        <v>178</v>
      </c>
      <c r="B2656">
        <v>26</v>
      </c>
    </row>
    <row r="2657" spans="1:2" x14ac:dyDescent="0.25">
      <c r="A2657">
        <v>178</v>
      </c>
      <c r="B2657">
        <v>26</v>
      </c>
    </row>
    <row r="2658" spans="1:2" x14ac:dyDescent="0.25">
      <c r="A2658">
        <v>178</v>
      </c>
      <c r="B2658">
        <v>26</v>
      </c>
    </row>
    <row r="2659" spans="1:2" x14ac:dyDescent="0.25">
      <c r="A2659">
        <v>178</v>
      </c>
      <c r="B2659">
        <v>26</v>
      </c>
    </row>
    <row r="2660" spans="1:2" x14ac:dyDescent="0.25">
      <c r="A2660">
        <v>194</v>
      </c>
      <c r="B2660">
        <v>31</v>
      </c>
    </row>
    <row r="2661" spans="1:2" x14ac:dyDescent="0.25">
      <c r="A2661">
        <v>194</v>
      </c>
      <c r="B2661">
        <v>31</v>
      </c>
    </row>
    <row r="2662" spans="1:2" x14ac:dyDescent="0.25">
      <c r="A2662">
        <v>194</v>
      </c>
      <c r="B2662">
        <v>31</v>
      </c>
    </row>
    <row r="2663" spans="1:2" x14ac:dyDescent="0.25">
      <c r="A2663">
        <v>194</v>
      </c>
      <c r="B2663">
        <v>31</v>
      </c>
    </row>
    <row r="2664" spans="1:2" x14ac:dyDescent="0.25">
      <c r="A2664">
        <v>194</v>
      </c>
      <c r="B2664">
        <v>31</v>
      </c>
    </row>
    <row r="2665" spans="1:2" x14ac:dyDescent="0.25">
      <c r="A2665">
        <v>194</v>
      </c>
      <c r="B2665">
        <v>31</v>
      </c>
    </row>
    <row r="2666" spans="1:2" x14ac:dyDescent="0.25">
      <c r="A2666">
        <v>194</v>
      </c>
      <c r="B2666">
        <v>31</v>
      </c>
    </row>
    <row r="2667" spans="1:2" x14ac:dyDescent="0.25">
      <c r="A2667">
        <v>194</v>
      </c>
      <c r="B2667">
        <v>31</v>
      </c>
    </row>
    <row r="2668" spans="1:2" x14ac:dyDescent="0.25">
      <c r="A2668">
        <v>194</v>
      </c>
      <c r="B2668">
        <v>31</v>
      </c>
    </row>
    <row r="2669" spans="1:2" x14ac:dyDescent="0.25">
      <c r="A2669">
        <v>194</v>
      </c>
      <c r="B2669">
        <v>31</v>
      </c>
    </row>
    <row r="2670" spans="1:2" x14ac:dyDescent="0.25">
      <c r="A2670">
        <v>194</v>
      </c>
      <c r="B2670">
        <v>31</v>
      </c>
    </row>
    <row r="2671" spans="1:2" x14ac:dyDescent="0.25">
      <c r="A2671">
        <v>194</v>
      </c>
      <c r="B2671">
        <v>31</v>
      </c>
    </row>
    <row r="2672" spans="1:2" x14ac:dyDescent="0.25">
      <c r="A2672">
        <v>194</v>
      </c>
      <c r="B2672">
        <v>31</v>
      </c>
    </row>
    <row r="2673" spans="1:2" x14ac:dyDescent="0.25">
      <c r="A2673">
        <v>192</v>
      </c>
      <c r="B2673">
        <v>28</v>
      </c>
    </row>
    <row r="2674" spans="1:2" x14ac:dyDescent="0.25">
      <c r="A2674">
        <v>178</v>
      </c>
      <c r="B2674">
        <v>26</v>
      </c>
    </row>
    <row r="2675" spans="1:2" x14ac:dyDescent="0.25">
      <c r="A2675">
        <v>178</v>
      </c>
      <c r="B2675">
        <v>26</v>
      </c>
    </row>
    <row r="2676" spans="1:2" x14ac:dyDescent="0.25">
      <c r="A2676">
        <v>178</v>
      </c>
      <c r="B2676">
        <v>26</v>
      </c>
    </row>
    <row r="2677" spans="1:2" x14ac:dyDescent="0.25">
      <c r="A2677">
        <v>178</v>
      </c>
      <c r="B2677">
        <v>26</v>
      </c>
    </row>
    <row r="2678" spans="1:2" x14ac:dyDescent="0.25">
      <c r="A2678">
        <v>178</v>
      </c>
      <c r="B2678">
        <v>26</v>
      </c>
    </row>
    <row r="2679" spans="1:2" x14ac:dyDescent="0.25">
      <c r="A2679">
        <v>178</v>
      </c>
      <c r="B2679">
        <v>26</v>
      </c>
    </row>
    <row r="2680" spans="1:2" x14ac:dyDescent="0.25">
      <c r="A2680">
        <v>178</v>
      </c>
      <c r="B2680">
        <v>26</v>
      </c>
    </row>
    <row r="2681" spans="1:2" x14ac:dyDescent="0.25">
      <c r="A2681">
        <v>178</v>
      </c>
      <c r="B2681">
        <v>26</v>
      </c>
    </row>
    <row r="2682" spans="1:2" x14ac:dyDescent="0.25">
      <c r="A2682">
        <v>178</v>
      </c>
      <c r="B2682">
        <v>26</v>
      </c>
    </row>
    <row r="2683" spans="1:2" x14ac:dyDescent="0.25">
      <c r="A2683">
        <v>178</v>
      </c>
      <c r="B2683">
        <v>26</v>
      </c>
    </row>
    <row r="2684" spans="1:2" x14ac:dyDescent="0.25">
      <c r="A2684">
        <v>178</v>
      </c>
      <c r="B2684">
        <v>26</v>
      </c>
    </row>
    <row r="2685" spans="1:2" x14ac:dyDescent="0.25">
      <c r="A2685">
        <v>177</v>
      </c>
      <c r="B2685">
        <v>26</v>
      </c>
    </row>
    <row r="2686" spans="1:2" x14ac:dyDescent="0.25">
      <c r="A2686">
        <v>177</v>
      </c>
      <c r="B2686">
        <v>26</v>
      </c>
    </row>
    <row r="2687" spans="1:2" x14ac:dyDescent="0.25">
      <c r="A2687">
        <v>177</v>
      </c>
      <c r="B2687">
        <v>26</v>
      </c>
    </row>
    <row r="2688" spans="1:2" x14ac:dyDescent="0.25">
      <c r="A2688">
        <v>177</v>
      </c>
      <c r="B2688">
        <v>26</v>
      </c>
    </row>
    <row r="2689" spans="1:2" x14ac:dyDescent="0.25">
      <c r="A2689">
        <v>177</v>
      </c>
      <c r="B2689">
        <v>26</v>
      </c>
    </row>
    <row r="2690" spans="1:2" x14ac:dyDescent="0.25">
      <c r="A2690">
        <v>177</v>
      </c>
      <c r="B2690">
        <v>26</v>
      </c>
    </row>
    <row r="2691" spans="1:2" x14ac:dyDescent="0.25">
      <c r="A2691">
        <v>177</v>
      </c>
      <c r="B2691">
        <v>26</v>
      </c>
    </row>
    <row r="2692" spans="1:2" x14ac:dyDescent="0.25">
      <c r="A2692">
        <v>177</v>
      </c>
      <c r="B2692">
        <v>26</v>
      </c>
    </row>
    <row r="2693" spans="1:2" x14ac:dyDescent="0.25">
      <c r="A2693">
        <v>177</v>
      </c>
      <c r="B2693">
        <v>26</v>
      </c>
    </row>
    <row r="2694" spans="1:2" x14ac:dyDescent="0.25">
      <c r="A2694">
        <v>177</v>
      </c>
      <c r="B2694">
        <v>26</v>
      </c>
    </row>
    <row r="2695" spans="1:2" x14ac:dyDescent="0.25">
      <c r="A2695">
        <v>177</v>
      </c>
      <c r="B2695">
        <v>26</v>
      </c>
    </row>
    <row r="2696" spans="1:2" x14ac:dyDescent="0.25">
      <c r="A2696">
        <v>177</v>
      </c>
      <c r="B2696">
        <v>26</v>
      </c>
    </row>
    <row r="2697" spans="1:2" x14ac:dyDescent="0.25">
      <c r="A2697">
        <v>177</v>
      </c>
      <c r="B2697">
        <v>26</v>
      </c>
    </row>
    <row r="2698" spans="1:2" x14ac:dyDescent="0.25">
      <c r="A2698">
        <v>177</v>
      </c>
      <c r="B2698">
        <v>26</v>
      </c>
    </row>
    <row r="2699" spans="1:2" x14ac:dyDescent="0.25">
      <c r="A2699">
        <v>175</v>
      </c>
      <c r="B2699">
        <v>25</v>
      </c>
    </row>
    <row r="2700" spans="1:2" x14ac:dyDescent="0.25">
      <c r="A2700">
        <v>185</v>
      </c>
      <c r="B2700">
        <v>26</v>
      </c>
    </row>
    <row r="2701" spans="1:2" x14ac:dyDescent="0.25">
      <c r="A2701">
        <v>185</v>
      </c>
      <c r="B2701">
        <v>26</v>
      </c>
    </row>
    <row r="2702" spans="1:2" x14ac:dyDescent="0.25">
      <c r="A2702">
        <v>185</v>
      </c>
      <c r="B2702">
        <v>26</v>
      </c>
    </row>
    <row r="2703" spans="1:2" x14ac:dyDescent="0.25">
      <c r="A2703">
        <v>185</v>
      </c>
      <c r="B2703">
        <v>26</v>
      </c>
    </row>
    <row r="2704" spans="1:2" x14ac:dyDescent="0.25">
      <c r="A2704">
        <v>185</v>
      </c>
      <c r="B2704">
        <v>26</v>
      </c>
    </row>
    <row r="2705" spans="1:2" x14ac:dyDescent="0.25">
      <c r="A2705">
        <v>185</v>
      </c>
      <c r="B2705">
        <v>26</v>
      </c>
    </row>
    <row r="2706" spans="1:2" x14ac:dyDescent="0.25">
      <c r="A2706">
        <v>185</v>
      </c>
      <c r="B2706">
        <v>26</v>
      </c>
    </row>
    <row r="2707" spans="1:2" x14ac:dyDescent="0.25">
      <c r="A2707">
        <v>185</v>
      </c>
      <c r="B2707">
        <v>26</v>
      </c>
    </row>
    <row r="2708" spans="1:2" x14ac:dyDescent="0.25">
      <c r="A2708">
        <v>185</v>
      </c>
      <c r="B2708">
        <v>26</v>
      </c>
    </row>
    <row r="2709" spans="1:2" x14ac:dyDescent="0.25">
      <c r="A2709">
        <v>185</v>
      </c>
      <c r="B2709">
        <v>26</v>
      </c>
    </row>
    <row r="2710" spans="1:2" x14ac:dyDescent="0.25">
      <c r="A2710">
        <v>185</v>
      </c>
      <c r="B2710">
        <v>26</v>
      </c>
    </row>
    <row r="2711" spans="1:2" x14ac:dyDescent="0.25">
      <c r="A2711">
        <v>185</v>
      </c>
      <c r="B2711">
        <v>26</v>
      </c>
    </row>
    <row r="2712" spans="1:2" x14ac:dyDescent="0.25">
      <c r="A2712">
        <v>192</v>
      </c>
      <c r="B2712">
        <v>28</v>
      </c>
    </row>
    <row r="2713" spans="1:2" x14ac:dyDescent="0.25">
      <c r="A2713">
        <v>192</v>
      </c>
      <c r="B2713">
        <v>28</v>
      </c>
    </row>
    <row r="2714" spans="1:2" x14ac:dyDescent="0.25">
      <c r="A2714">
        <v>186</v>
      </c>
      <c r="B2714">
        <v>37</v>
      </c>
    </row>
    <row r="2715" spans="1:2" x14ac:dyDescent="0.25">
      <c r="A2715">
        <v>186</v>
      </c>
      <c r="B2715">
        <v>37</v>
      </c>
    </row>
    <row r="2716" spans="1:2" x14ac:dyDescent="0.25">
      <c r="A2716">
        <v>186</v>
      </c>
      <c r="B2716">
        <v>37</v>
      </c>
    </row>
    <row r="2717" spans="1:2" x14ac:dyDescent="0.25">
      <c r="A2717">
        <v>186</v>
      </c>
      <c r="B2717">
        <v>37</v>
      </c>
    </row>
    <row r="2718" spans="1:2" x14ac:dyDescent="0.25">
      <c r="A2718">
        <v>186</v>
      </c>
      <c r="B2718">
        <v>37</v>
      </c>
    </row>
    <row r="2719" spans="1:2" x14ac:dyDescent="0.25">
      <c r="A2719">
        <v>186</v>
      </c>
      <c r="B2719">
        <v>37</v>
      </c>
    </row>
    <row r="2720" spans="1:2" x14ac:dyDescent="0.25">
      <c r="A2720">
        <v>186</v>
      </c>
      <c r="B2720">
        <v>37</v>
      </c>
    </row>
    <row r="2721" spans="1:2" x14ac:dyDescent="0.25">
      <c r="A2721">
        <v>186</v>
      </c>
      <c r="B2721">
        <v>37</v>
      </c>
    </row>
    <row r="2722" spans="1:2" x14ac:dyDescent="0.25">
      <c r="A2722">
        <v>186</v>
      </c>
      <c r="B2722">
        <v>37</v>
      </c>
    </row>
    <row r="2723" spans="1:2" x14ac:dyDescent="0.25">
      <c r="A2723">
        <v>186</v>
      </c>
      <c r="B2723">
        <v>37</v>
      </c>
    </row>
    <row r="2724" spans="1:2" x14ac:dyDescent="0.25">
      <c r="A2724">
        <v>186</v>
      </c>
      <c r="B2724">
        <v>37</v>
      </c>
    </row>
    <row r="2725" spans="1:2" x14ac:dyDescent="0.25">
      <c r="A2725">
        <v>186</v>
      </c>
      <c r="B2725">
        <v>37</v>
      </c>
    </row>
    <row r="2726" spans="1:2" x14ac:dyDescent="0.25">
      <c r="A2726">
        <v>186</v>
      </c>
      <c r="B2726">
        <v>37</v>
      </c>
    </row>
    <row r="2727" spans="1:2" x14ac:dyDescent="0.25">
      <c r="A2727">
        <v>186</v>
      </c>
      <c r="B2727">
        <v>37</v>
      </c>
    </row>
    <row r="2728" spans="1:2" x14ac:dyDescent="0.25">
      <c r="A2728">
        <v>183</v>
      </c>
      <c r="B2728">
        <v>24</v>
      </c>
    </row>
    <row r="2729" spans="1:2" x14ac:dyDescent="0.25">
      <c r="A2729">
        <v>183</v>
      </c>
      <c r="B2729">
        <v>24</v>
      </c>
    </row>
    <row r="2730" spans="1:2" x14ac:dyDescent="0.25">
      <c r="A2730">
        <v>183</v>
      </c>
      <c r="B2730">
        <v>24</v>
      </c>
    </row>
    <row r="2731" spans="1:2" x14ac:dyDescent="0.25">
      <c r="A2731">
        <v>183</v>
      </c>
      <c r="B2731">
        <v>24</v>
      </c>
    </row>
    <row r="2732" spans="1:2" x14ac:dyDescent="0.25">
      <c r="A2732">
        <v>183</v>
      </c>
      <c r="B2732">
        <v>24</v>
      </c>
    </row>
    <row r="2733" spans="1:2" x14ac:dyDescent="0.25">
      <c r="A2733">
        <v>183</v>
      </c>
      <c r="B2733">
        <v>24</v>
      </c>
    </row>
    <row r="2734" spans="1:2" x14ac:dyDescent="0.25">
      <c r="A2734">
        <v>183</v>
      </c>
      <c r="B2734">
        <v>24</v>
      </c>
    </row>
    <row r="2735" spans="1:2" x14ac:dyDescent="0.25">
      <c r="A2735">
        <v>183</v>
      </c>
      <c r="B2735">
        <v>24</v>
      </c>
    </row>
    <row r="2736" spans="1:2" x14ac:dyDescent="0.25">
      <c r="A2736">
        <v>183</v>
      </c>
      <c r="B2736">
        <v>24</v>
      </c>
    </row>
    <row r="2737" spans="1:2" x14ac:dyDescent="0.25">
      <c r="A2737">
        <v>183</v>
      </c>
      <c r="B2737">
        <v>24</v>
      </c>
    </row>
    <row r="2738" spans="1:2" x14ac:dyDescent="0.25">
      <c r="A2738">
        <v>183</v>
      </c>
      <c r="B2738">
        <v>24</v>
      </c>
    </row>
    <row r="2739" spans="1:2" x14ac:dyDescent="0.25">
      <c r="A2739">
        <v>183</v>
      </c>
      <c r="B2739">
        <v>24</v>
      </c>
    </row>
    <row r="2740" spans="1:2" x14ac:dyDescent="0.25">
      <c r="A2740">
        <v>183</v>
      </c>
      <c r="B2740">
        <v>24</v>
      </c>
    </row>
    <row r="2741" spans="1:2" x14ac:dyDescent="0.25">
      <c r="A2741">
        <v>183</v>
      </c>
      <c r="B2741">
        <v>24</v>
      </c>
    </row>
    <row r="2742" spans="1:2" x14ac:dyDescent="0.25">
      <c r="A2742">
        <v>183</v>
      </c>
      <c r="B2742">
        <v>24</v>
      </c>
    </row>
    <row r="2743" spans="1:2" x14ac:dyDescent="0.25">
      <c r="A2743">
        <v>183</v>
      </c>
      <c r="B2743">
        <v>24</v>
      </c>
    </row>
    <row r="2744" spans="1:2" x14ac:dyDescent="0.25">
      <c r="A2744">
        <v>183</v>
      </c>
      <c r="B2744">
        <v>24</v>
      </c>
    </row>
    <row r="2745" spans="1:2" x14ac:dyDescent="0.25">
      <c r="A2745">
        <v>183</v>
      </c>
      <c r="B2745">
        <v>24</v>
      </c>
    </row>
    <row r="2746" spans="1:2" x14ac:dyDescent="0.25">
      <c r="A2746">
        <v>183</v>
      </c>
      <c r="B2746">
        <v>24</v>
      </c>
    </row>
    <row r="2747" spans="1:2" x14ac:dyDescent="0.25">
      <c r="A2747">
        <v>183</v>
      </c>
      <c r="B2747">
        <v>24</v>
      </c>
    </row>
    <row r="2748" spans="1:2" x14ac:dyDescent="0.25">
      <c r="A2748">
        <v>192</v>
      </c>
      <c r="B2748">
        <v>28</v>
      </c>
    </row>
    <row r="2749" spans="1:2" x14ac:dyDescent="0.25">
      <c r="A2749">
        <v>186</v>
      </c>
      <c r="B2749">
        <v>27</v>
      </c>
    </row>
    <row r="2750" spans="1:2" x14ac:dyDescent="0.25">
      <c r="A2750">
        <v>186</v>
      </c>
      <c r="B2750">
        <v>27</v>
      </c>
    </row>
    <row r="2751" spans="1:2" x14ac:dyDescent="0.25">
      <c r="A2751">
        <v>186</v>
      </c>
      <c r="B2751">
        <v>27</v>
      </c>
    </row>
    <row r="2752" spans="1:2" x14ac:dyDescent="0.25">
      <c r="A2752">
        <v>186</v>
      </c>
      <c r="B2752">
        <v>27</v>
      </c>
    </row>
    <row r="2753" spans="1:2" x14ac:dyDescent="0.25">
      <c r="A2753">
        <v>186</v>
      </c>
      <c r="B2753">
        <v>27</v>
      </c>
    </row>
    <row r="2754" spans="1:2" x14ac:dyDescent="0.25">
      <c r="A2754">
        <v>186</v>
      </c>
      <c r="B2754">
        <v>27</v>
      </c>
    </row>
    <row r="2755" spans="1:2" x14ac:dyDescent="0.25">
      <c r="A2755">
        <v>186</v>
      </c>
      <c r="B2755">
        <v>27</v>
      </c>
    </row>
    <row r="2756" spans="1:2" x14ac:dyDescent="0.25">
      <c r="A2756">
        <v>186</v>
      </c>
      <c r="B2756">
        <v>27</v>
      </c>
    </row>
    <row r="2757" spans="1:2" x14ac:dyDescent="0.25">
      <c r="A2757">
        <v>186</v>
      </c>
      <c r="B2757">
        <v>27</v>
      </c>
    </row>
    <row r="2758" spans="1:2" x14ac:dyDescent="0.25">
      <c r="A2758">
        <v>186</v>
      </c>
      <c r="B2758">
        <v>27</v>
      </c>
    </row>
    <row r="2759" spans="1:2" x14ac:dyDescent="0.25">
      <c r="A2759">
        <v>186</v>
      </c>
      <c r="B2759">
        <v>27</v>
      </c>
    </row>
    <row r="2760" spans="1:2" x14ac:dyDescent="0.25">
      <c r="A2760">
        <v>186</v>
      </c>
      <c r="B2760">
        <v>27</v>
      </c>
    </row>
    <row r="2761" spans="1:2" x14ac:dyDescent="0.25">
      <c r="A2761">
        <v>186</v>
      </c>
      <c r="B2761">
        <v>27</v>
      </c>
    </row>
    <row r="2762" spans="1:2" x14ac:dyDescent="0.25">
      <c r="A2762">
        <v>186</v>
      </c>
      <c r="B2762">
        <v>27</v>
      </c>
    </row>
    <row r="2763" spans="1:2" x14ac:dyDescent="0.25">
      <c r="A2763">
        <v>186</v>
      </c>
      <c r="B2763">
        <v>27</v>
      </c>
    </row>
    <row r="2764" spans="1:2" x14ac:dyDescent="0.25">
      <c r="A2764">
        <v>186</v>
      </c>
      <c r="B2764">
        <v>27</v>
      </c>
    </row>
    <row r="2765" spans="1:2" x14ac:dyDescent="0.25">
      <c r="A2765">
        <v>192</v>
      </c>
      <c r="B2765">
        <v>28</v>
      </c>
    </row>
    <row r="2766" spans="1:2" x14ac:dyDescent="0.25">
      <c r="A2766">
        <v>185</v>
      </c>
      <c r="B2766">
        <v>26</v>
      </c>
    </row>
    <row r="2767" spans="1:2" x14ac:dyDescent="0.25">
      <c r="A2767">
        <v>185</v>
      </c>
      <c r="B2767">
        <v>26</v>
      </c>
    </row>
    <row r="2768" spans="1:2" x14ac:dyDescent="0.25">
      <c r="A2768">
        <v>185</v>
      </c>
      <c r="B2768">
        <v>26</v>
      </c>
    </row>
    <row r="2769" spans="1:2" x14ac:dyDescent="0.25">
      <c r="A2769">
        <v>185</v>
      </c>
      <c r="B2769">
        <v>26</v>
      </c>
    </row>
    <row r="2770" spans="1:2" x14ac:dyDescent="0.25">
      <c r="A2770">
        <v>185</v>
      </c>
      <c r="B2770">
        <v>26</v>
      </c>
    </row>
    <row r="2771" spans="1:2" x14ac:dyDescent="0.25">
      <c r="A2771">
        <v>185</v>
      </c>
      <c r="B2771">
        <v>26</v>
      </c>
    </row>
    <row r="2772" spans="1:2" x14ac:dyDescent="0.25">
      <c r="A2772">
        <v>185</v>
      </c>
      <c r="B2772">
        <v>26</v>
      </c>
    </row>
    <row r="2773" spans="1:2" x14ac:dyDescent="0.25">
      <c r="A2773">
        <v>185</v>
      </c>
      <c r="B2773">
        <v>26</v>
      </c>
    </row>
    <row r="2774" spans="1:2" x14ac:dyDescent="0.25">
      <c r="A2774">
        <v>185</v>
      </c>
      <c r="B2774">
        <v>26</v>
      </c>
    </row>
    <row r="2775" spans="1:2" x14ac:dyDescent="0.25">
      <c r="A2775">
        <v>185</v>
      </c>
      <c r="B2775">
        <v>26</v>
      </c>
    </row>
    <row r="2776" spans="1:2" x14ac:dyDescent="0.25">
      <c r="A2776">
        <v>185</v>
      </c>
      <c r="B2776">
        <v>26</v>
      </c>
    </row>
    <row r="2777" spans="1:2" x14ac:dyDescent="0.25">
      <c r="A2777">
        <v>185</v>
      </c>
      <c r="B2777">
        <v>26</v>
      </c>
    </row>
    <row r="2778" spans="1:2" x14ac:dyDescent="0.25">
      <c r="A2778">
        <v>186</v>
      </c>
      <c r="B2778">
        <v>27</v>
      </c>
    </row>
    <row r="2779" spans="1:2" x14ac:dyDescent="0.25">
      <c r="A2779">
        <v>186</v>
      </c>
      <c r="B2779">
        <v>27</v>
      </c>
    </row>
    <row r="2780" spans="1:2" x14ac:dyDescent="0.25">
      <c r="A2780">
        <v>186</v>
      </c>
      <c r="B2780">
        <v>27</v>
      </c>
    </row>
    <row r="2781" spans="1:2" x14ac:dyDescent="0.25">
      <c r="A2781">
        <v>186</v>
      </c>
      <c r="B2781">
        <v>27</v>
      </c>
    </row>
    <row r="2782" spans="1:2" x14ac:dyDescent="0.25">
      <c r="A2782">
        <v>186</v>
      </c>
      <c r="B2782">
        <v>27</v>
      </c>
    </row>
    <row r="2783" spans="1:2" x14ac:dyDescent="0.25">
      <c r="A2783">
        <v>186</v>
      </c>
      <c r="B2783">
        <v>27</v>
      </c>
    </row>
    <row r="2784" spans="1:2" x14ac:dyDescent="0.25">
      <c r="A2784">
        <v>186</v>
      </c>
      <c r="B2784">
        <v>27</v>
      </c>
    </row>
    <row r="2785" spans="1:2" x14ac:dyDescent="0.25">
      <c r="A2785">
        <v>186</v>
      </c>
      <c r="B2785">
        <v>27</v>
      </c>
    </row>
    <row r="2786" spans="1:2" x14ac:dyDescent="0.25">
      <c r="A2786">
        <v>186</v>
      </c>
      <c r="B2786">
        <v>27</v>
      </c>
    </row>
    <row r="2787" spans="1:2" x14ac:dyDescent="0.25">
      <c r="A2787">
        <v>186</v>
      </c>
      <c r="B2787">
        <v>27</v>
      </c>
    </row>
    <row r="2788" spans="1:2" x14ac:dyDescent="0.25">
      <c r="A2788">
        <v>186</v>
      </c>
      <c r="B2788">
        <v>27</v>
      </c>
    </row>
    <row r="2789" spans="1:2" x14ac:dyDescent="0.25">
      <c r="A2789">
        <v>186</v>
      </c>
      <c r="B2789">
        <v>27</v>
      </c>
    </row>
    <row r="2790" spans="1:2" x14ac:dyDescent="0.25">
      <c r="A2790">
        <v>186</v>
      </c>
      <c r="B2790">
        <v>27</v>
      </c>
    </row>
    <row r="2791" spans="1:2" x14ac:dyDescent="0.25">
      <c r="A2791">
        <v>186</v>
      </c>
      <c r="B2791">
        <v>27</v>
      </c>
    </row>
    <row r="2792" spans="1:2" x14ac:dyDescent="0.25">
      <c r="A2792">
        <v>186</v>
      </c>
      <c r="B2792">
        <v>27</v>
      </c>
    </row>
    <row r="2793" spans="1:2" x14ac:dyDescent="0.25">
      <c r="A2793">
        <v>186</v>
      </c>
      <c r="B2793">
        <v>27</v>
      </c>
    </row>
    <row r="2794" spans="1:2" x14ac:dyDescent="0.25">
      <c r="A2794">
        <v>192</v>
      </c>
      <c r="B2794">
        <v>28</v>
      </c>
    </row>
    <row r="2795" spans="1:2" x14ac:dyDescent="0.25">
      <c r="A2795">
        <v>192</v>
      </c>
      <c r="B2795">
        <v>28</v>
      </c>
    </row>
    <row r="2796" spans="1:2" x14ac:dyDescent="0.25">
      <c r="A2796">
        <v>194</v>
      </c>
      <c r="B2796">
        <v>31</v>
      </c>
    </row>
    <row r="2797" spans="1:2" x14ac:dyDescent="0.25">
      <c r="A2797">
        <v>194</v>
      </c>
      <c r="B2797">
        <v>31</v>
      </c>
    </row>
    <row r="2798" spans="1:2" x14ac:dyDescent="0.25">
      <c r="A2798">
        <v>194</v>
      </c>
      <c r="B2798">
        <v>31</v>
      </c>
    </row>
    <row r="2799" spans="1:2" x14ac:dyDescent="0.25">
      <c r="A2799">
        <v>194</v>
      </c>
      <c r="B2799">
        <v>31</v>
      </c>
    </row>
    <row r="2800" spans="1:2" x14ac:dyDescent="0.25">
      <c r="A2800">
        <v>194</v>
      </c>
      <c r="B2800">
        <v>31</v>
      </c>
    </row>
    <row r="2801" spans="1:2" x14ac:dyDescent="0.25">
      <c r="A2801">
        <v>194</v>
      </c>
      <c r="B2801">
        <v>31</v>
      </c>
    </row>
    <row r="2802" spans="1:2" x14ac:dyDescent="0.25">
      <c r="A2802">
        <v>194</v>
      </c>
      <c r="B2802">
        <v>31</v>
      </c>
    </row>
    <row r="2803" spans="1:2" x14ac:dyDescent="0.25">
      <c r="A2803">
        <v>194</v>
      </c>
      <c r="B2803">
        <v>31</v>
      </c>
    </row>
    <row r="2804" spans="1:2" x14ac:dyDescent="0.25">
      <c r="A2804">
        <v>194</v>
      </c>
      <c r="B2804">
        <v>31</v>
      </c>
    </row>
    <row r="2805" spans="1:2" x14ac:dyDescent="0.25">
      <c r="A2805">
        <v>194</v>
      </c>
      <c r="B2805">
        <v>31</v>
      </c>
    </row>
    <row r="2806" spans="1:2" x14ac:dyDescent="0.25">
      <c r="A2806">
        <v>194</v>
      </c>
      <c r="B2806">
        <v>31</v>
      </c>
    </row>
    <row r="2807" spans="1:2" x14ac:dyDescent="0.25">
      <c r="A2807">
        <v>194</v>
      </c>
      <c r="B2807">
        <v>31</v>
      </c>
    </row>
    <row r="2808" spans="1:2" x14ac:dyDescent="0.25">
      <c r="A2808">
        <v>194</v>
      </c>
      <c r="B2808">
        <v>31</v>
      </c>
    </row>
    <row r="2809" spans="1:2" x14ac:dyDescent="0.25">
      <c r="A2809">
        <v>177</v>
      </c>
      <c r="B2809">
        <v>26</v>
      </c>
    </row>
    <row r="2810" spans="1:2" x14ac:dyDescent="0.25">
      <c r="A2810">
        <v>177</v>
      </c>
      <c r="B2810">
        <v>26</v>
      </c>
    </row>
    <row r="2811" spans="1:2" x14ac:dyDescent="0.25">
      <c r="A2811">
        <v>177</v>
      </c>
      <c r="B2811">
        <v>26</v>
      </c>
    </row>
    <row r="2812" spans="1:2" x14ac:dyDescent="0.25">
      <c r="A2812">
        <v>177</v>
      </c>
      <c r="B2812">
        <v>26</v>
      </c>
    </row>
    <row r="2813" spans="1:2" x14ac:dyDescent="0.25">
      <c r="A2813">
        <v>177</v>
      </c>
      <c r="B2813">
        <v>26</v>
      </c>
    </row>
    <row r="2814" spans="1:2" x14ac:dyDescent="0.25">
      <c r="A2814">
        <v>177</v>
      </c>
      <c r="B2814">
        <v>26</v>
      </c>
    </row>
    <row r="2815" spans="1:2" x14ac:dyDescent="0.25">
      <c r="A2815">
        <v>177</v>
      </c>
      <c r="B2815">
        <v>26</v>
      </c>
    </row>
    <row r="2816" spans="1:2" x14ac:dyDescent="0.25">
      <c r="A2816">
        <v>177</v>
      </c>
      <c r="B2816">
        <v>26</v>
      </c>
    </row>
    <row r="2817" spans="1:2" x14ac:dyDescent="0.25">
      <c r="A2817">
        <v>177</v>
      </c>
      <c r="B2817">
        <v>26</v>
      </c>
    </row>
    <row r="2818" spans="1:2" x14ac:dyDescent="0.25">
      <c r="A2818">
        <v>177</v>
      </c>
      <c r="B2818">
        <v>26</v>
      </c>
    </row>
    <row r="2819" spans="1:2" x14ac:dyDescent="0.25">
      <c r="A2819">
        <v>177</v>
      </c>
      <c r="B2819">
        <v>26</v>
      </c>
    </row>
    <row r="2820" spans="1:2" x14ac:dyDescent="0.25">
      <c r="A2820">
        <v>177</v>
      </c>
      <c r="B2820">
        <v>26</v>
      </c>
    </row>
    <row r="2821" spans="1:2" x14ac:dyDescent="0.25">
      <c r="A2821">
        <v>177</v>
      </c>
      <c r="B2821">
        <v>26</v>
      </c>
    </row>
    <row r="2822" spans="1:2" x14ac:dyDescent="0.25">
      <c r="A2822">
        <v>177</v>
      </c>
      <c r="B2822">
        <v>26</v>
      </c>
    </row>
    <row r="2823" spans="1:2" x14ac:dyDescent="0.25">
      <c r="A2823">
        <v>185</v>
      </c>
      <c r="B2823">
        <v>26</v>
      </c>
    </row>
    <row r="2824" spans="1:2" x14ac:dyDescent="0.25">
      <c r="A2824">
        <v>185</v>
      </c>
      <c r="B2824">
        <v>26</v>
      </c>
    </row>
    <row r="2825" spans="1:2" x14ac:dyDescent="0.25">
      <c r="A2825">
        <v>185</v>
      </c>
      <c r="B2825">
        <v>26</v>
      </c>
    </row>
    <row r="2826" spans="1:2" x14ac:dyDescent="0.25">
      <c r="A2826">
        <v>185</v>
      </c>
      <c r="B2826">
        <v>26</v>
      </c>
    </row>
    <row r="2827" spans="1:2" x14ac:dyDescent="0.25">
      <c r="A2827">
        <v>185</v>
      </c>
      <c r="B2827">
        <v>26</v>
      </c>
    </row>
    <row r="2828" spans="1:2" x14ac:dyDescent="0.25">
      <c r="A2828">
        <v>185</v>
      </c>
      <c r="B2828">
        <v>26</v>
      </c>
    </row>
    <row r="2829" spans="1:2" x14ac:dyDescent="0.25">
      <c r="A2829">
        <v>185</v>
      </c>
      <c r="B2829">
        <v>26</v>
      </c>
    </row>
    <row r="2830" spans="1:2" x14ac:dyDescent="0.25">
      <c r="A2830">
        <v>185</v>
      </c>
      <c r="B2830">
        <v>26</v>
      </c>
    </row>
    <row r="2831" spans="1:2" x14ac:dyDescent="0.25">
      <c r="A2831">
        <v>185</v>
      </c>
      <c r="B2831">
        <v>26</v>
      </c>
    </row>
    <row r="2832" spans="1:2" x14ac:dyDescent="0.25">
      <c r="A2832">
        <v>185</v>
      </c>
      <c r="B2832">
        <v>26</v>
      </c>
    </row>
    <row r="2833" spans="1:2" x14ac:dyDescent="0.25">
      <c r="A2833">
        <v>185</v>
      </c>
      <c r="B2833">
        <v>26</v>
      </c>
    </row>
    <row r="2834" spans="1:2" x14ac:dyDescent="0.25">
      <c r="A2834">
        <v>185</v>
      </c>
      <c r="B2834">
        <v>26</v>
      </c>
    </row>
    <row r="2835" spans="1:2" x14ac:dyDescent="0.25">
      <c r="A2835">
        <v>177</v>
      </c>
      <c r="B2835">
        <v>26</v>
      </c>
    </row>
    <row r="2836" spans="1:2" x14ac:dyDescent="0.25">
      <c r="A2836">
        <v>177</v>
      </c>
      <c r="B2836">
        <v>26</v>
      </c>
    </row>
    <row r="2837" spans="1:2" x14ac:dyDescent="0.25">
      <c r="A2837">
        <v>177</v>
      </c>
      <c r="B2837">
        <v>26</v>
      </c>
    </row>
    <row r="2838" spans="1:2" x14ac:dyDescent="0.25">
      <c r="A2838">
        <v>177</v>
      </c>
      <c r="B2838">
        <v>26</v>
      </c>
    </row>
    <row r="2839" spans="1:2" x14ac:dyDescent="0.25">
      <c r="A2839">
        <v>177</v>
      </c>
      <c r="B2839">
        <v>26</v>
      </c>
    </row>
    <row r="2840" spans="1:2" x14ac:dyDescent="0.25">
      <c r="A2840">
        <v>177</v>
      </c>
      <c r="B2840">
        <v>26</v>
      </c>
    </row>
    <row r="2841" spans="1:2" x14ac:dyDescent="0.25">
      <c r="A2841">
        <v>177</v>
      </c>
      <c r="B2841">
        <v>26</v>
      </c>
    </row>
    <row r="2842" spans="1:2" x14ac:dyDescent="0.25">
      <c r="A2842">
        <v>177</v>
      </c>
      <c r="B2842">
        <v>26</v>
      </c>
    </row>
    <row r="2843" spans="1:2" x14ac:dyDescent="0.25">
      <c r="A2843">
        <v>177</v>
      </c>
      <c r="B2843">
        <v>26</v>
      </c>
    </row>
    <row r="2844" spans="1:2" x14ac:dyDescent="0.25">
      <c r="A2844">
        <v>177</v>
      </c>
      <c r="B2844">
        <v>26</v>
      </c>
    </row>
    <row r="2845" spans="1:2" x14ac:dyDescent="0.25">
      <c r="A2845">
        <v>177</v>
      </c>
      <c r="B2845">
        <v>26</v>
      </c>
    </row>
    <row r="2846" spans="1:2" x14ac:dyDescent="0.25">
      <c r="A2846">
        <v>177</v>
      </c>
      <c r="B2846">
        <v>26</v>
      </c>
    </row>
    <row r="2847" spans="1:2" x14ac:dyDescent="0.25">
      <c r="A2847">
        <v>177</v>
      </c>
      <c r="B2847">
        <v>26</v>
      </c>
    </row>
    <row r="2848" spans="1:2" x14ac:dyDescent="0.25">
      <c r="A2848">
        <v>177</v>
      </c>
      <c r="B2848">
        <v>26</v>
      </c>
    </row>
    <row r="2849" spans="1:2" x14ac:dyDescent="0.25">
      <c r="A2849">
        <v>177</v>
      </c>
      <c r="B2849">
        <v>26</v>
      </c>
    </row>
    <row r="2850" spans="1:2" x14ac:dyDescent="0.25">
      <c r="A2850">
        <v>177</v>
      </c>
      <c r="B2850">
        <v>26</v>
      </c>
    </row>
    <row r="2851" spans="1:2" x14ac:dyDescent="0.25">
      <c r="A2851">
        <v>177</v>
      </c>
      <c r="B2851">
        <v>26</v>
      </c>
    </row>
    <row r="2852" spans="1:2" x14ac:dyDescent="0.25">
      <c r="A2852">
        <v>177</v>
      </c>
      <c r="B2852">
        <v>26</v>
      </c>
    </row>
    <row r="2853" spans="1:2" x14ac:dyDescent="0.25">
      <c r="A2853">
        <v>177</v>
      </c>
      <c r="B2853">
        <v>26</v>
      </c>
    </row>
    <row r="2854" spans="1:2" x14ac:dyDescent="0.25">
      <c r="A2854">
        <v>177</v>
      </c>
      <c r="B2854">
        <v>26</v>
      </c>
    </row>
    <row r="2855" spans="1:2" x14ac:dyDescent="0.25">
      <c r="A2855">
        <v>177</v>
      </c>
      <c r="B2855">
        <v>26</v>
      </c>
    </row>
    <row r="2856" spans="1:2" x14ac:dyDescent="0.25">
      <c r="A2856">
        <v>177</v>
      </c>
      <c r="B2856">
        <v>26</v>
      </c>
    </row>
    <row r="2857" spans="1:2" x14ac:dyDescent="0.25">
      <c r="A2857">
        <v>177</v>
      </c>
      <c r="B2857">
        <v>26</v>
      </c>
    </row>
    <row r="2858" spans="1:2" x14ac:dyDescent="0.25">
      <c r="A2858">
        <v>177</v>
      </c>
      <c r="B2858">
        <v>26</v>
      </c>
    </row>
    <row r="2859" spans="1:2" x14ac:dyDescent="0.25">
      <c r="A2859">
        <v>177</v>
      </c>
      <c r="B2859">
        <v>26</v>
      </c>
    </row>
    <row r="2860" spans="1:2" x14ac:dyDescent="0.25">
      <c r="A2860">
        <v>177</v>
      </c>
      <c r="B2860">
        <v>26</v>
      </c>
    </row>
    <row r="2861" spans="1:2" x14ac:dyDescent="0.25">
      <c r="A2861">
        <v>177</v>
      </c>
      <c r="B2861">
        <v>26</v>
      </c>
    </row>
    <row r="2862" spans="1:2" x14ac:dyDescent="0.25">
      <c r="A2862">
        <v>177</v>
      </c>
      <c r="B2862">
        <v>26</v>
      </c>
    </row>
    <row r="2863" spans="1:2" x14ac:dyDescent="0.25">
      <c r="A2863">
        <v>177</v>
      </c>
      <c r="B2863">
        <v>26</v>
      </c>
    </row>
    <row r="2864" spans="1:2" x14ac:dyDescent="0.25">
      <c r="A2864">
        <v>177</v>
      </c>
      <c r="B2864">
        <v>26</v>
      </c>
    </row>
    <row r="2865" spans="1:2" x14ac:dyDescent="0.25">
      <c r="A2865">
        <v>177</v>
      </c>
      <c r="B2865">
        <v>26</v>
      </c>
    </row>
    <row r="2866" spans="1:2" x14ac:dyDescent="0.25">
      <c r="A2866">
        <v>177</v>
      </c>
      <c r="B2866">
        <v>26</v>
      </c>
    </row>
    <row r="2867" spans="1:2" x14ac:dyDescent="0.25">
      <c r="A2867">
        <v>177</v>
      </c>
      <c r="B2867">
        <v>26</v>
      </c>
    </row>
    <row r="2868" spans="1:2" x14ac:dyDescent="0.25">
      <c r="A2868">
        <v>177</v>
      </c>
      <c r="B2868">
        <v>26</v>
      </c>
    </row>
    <row r="2869" spans="1:2" x14ac:dyDescent="0.25">
      <c r="A2869">
        <v>177</v>
      </c>
      <c r="B2869">
        <v>26</v>
      </c>
    </row>
    <row r="2870" spans="1:2" x14ac:dyDescent="0.25">
      <c r="A2870">
        <v>177</v>
      </c>
      <c r="B2870">
        <v>26</v>
      </c>
    </row>
    <row r="2871" spans="1:2" x14ac:dyDescent="0.25">
      <c r="A2871">
        <v>177</v>
      </c>
      <c r="B2871">
        <v>26</v>
      </c>
    </row>
    <row r="2872" spans="1:2" x14ac:dyDescent="0.25">
      <c r="A2872">
        <v>177</v>
      </c>
      <c r="B2872">
        <v>26</v>
      </c>
    </row>
    <row r="2873" spans="1:2" x14ac:dyDescent="0.25">
      <c r="A2873">
        <v>177</v>
      </c>
      <c r="B2873">
        <v>26</v>
      </c>
    </row>
    <row r="2874" spans="1:2" x14ac:dyDescent="0.25">
      <c r="A2874">
        <v>177</v>
      </c>
      <c r="B2874">
        <v>26</v>
      </c>
    </row>
    <row r="2875" spans="1:2" x14ac:dyDescent="0.25">
      <c r="A2875">
        <v>177</v>
      </c>
      <c r="B2875">
        <v>26</v>
      </c>
    </row>
    <row r="2876" spans="1:2" x14ac:dyDescent="0.25">
      <c r="A2876">
        <v>177</v>
      </c>
      <c r="B2876">
        <v>26</v>
      </c>
    </row>
    <row r="2877" spans="1:2" x14ac:dyDescent="0.25">
      <c r="A2877">
        <v>192</v>
      </c>
      <c r="B2877">
        <v>28</v>
      </c>
    </row>
    <row r="2878" spans="1:2" x14ac:dyDescent="0.25">
      <c r="A2878">
        <v>192</v>
      </c>
      <c r="B2878">
        <v>28</v>
      </c>
    </row>
    <row r="2879" spans="1:2" x14ac:dyDescent="0.25">
      <c r="A2879">
        <v>175</v>
      </c>
      <c r="B2879">
        <v>25</v>
      </c>
    </row>
    <row r="2880" spans="1:2" x14ac:dyDescent="0.25">
      <c r="A2880">
        <v>175</v>
      </c>
      <c r="B2880">
        <v>25</v>
      </c>
    </row>
    <row r="2881" spans="1:2" x14ac:dyDescent="0.25">
      <c r="A2881">
        <v>178</v>
      </c>
      <c r="B2881">
        <v>26</v>
      </c>
    </row>
    <row r="2882" spans="1:2" x14ac:dyDescent="0.25">
      <c r="A2882">
        <v>178</v>
      </c>
      <c r="B2882">
        <v>26</v>
      </c>
    </row>
    <row r="2883" spans="1:2" x14ac:dyDescent="0.25">
      <c r="A2883">
        <v>178</v>
      </c>
      <c r="B2883">
        <v>26</v>
      </c>
    </row>
    <row r="2884" spans="1:2" x14ac:dyDescent="0.25">
      <c r="A2884">
        <v>178</v>
      </c>
      <c r="B2884">
        <v>26</v>
      </c>
    </row>
    <row r="2885" spans="1:2" x14ac:dyDescent="0.25">
      <c r="A2885">
        <v>178</v>
      </c>
      <c r="B2885">
        <v>26</v>
      </c>
    </row>
    <row r="2886" spans="1:2" x14ac:dyDescent="0.25">
      <c r="A2886">
        <v>178</v>
      </c>
      <c r="B2886">
        <v>26</v>
      </c>
    </row>
    <row r="2887" spans="1:2" x14ac:dyDescent="0.25">
      <c r="A2887">
        <v>178</v>
      </c>
      <c r="B2887">
        <v>26</v>
      </c>
    </row>
    <row r="2888" spans="1:2" x14ac:dyDescent="0.25">
      <c r="A2888">
        <v>178</v>
      </c>
      <c r="B2888">
        <v>26</v>
      </c>
    </row>
    <row r="2889" spans="1:2" x14ac:dyDescent="0.25">
      <c r="A2889">
        <v>178</v>
      </c>
      <c r="B2889">
        <v>26</v>
      </c>
    </row>
    <row r="2890" spans="1:2" x14ac:dyDescent="0.25">
      <c r="A2890">
        <v>178</v>
      </c>
      <c r="B2890">
        <v>26</v>
      </c>
    </row>
    <row r="2891" spans="1:2" x14ac:dyDescent="0.25">
      <c r="A2891">
        <v>178</v>
      </c>
      <c r="B2891">
        <v>26</v>
      </c>
    </row>
    <row r="2892" spans="1:2" x14ac:dyDescent="0.25">
      <c r="A2892">
        <v>178</v>
      </c>
      <c r="B2892">
        <v>26</v>
      </c>
    </row>
    <row r="2893" spans="1:2" x14ac:dyDescent="0.25">
      <c r="A2893">
        <v>178</v>
      </c>
      <c r="B2893">
        <v>26</v>
      </c>
    </row>
    <row r="2894" spans="1:2" x14ac:dyDescent="0.25">
      <c r="A2894">
        <v>178</v>
      </c>
      <c r="B2894">
        <v>26</v>
      </c>
    </row>
    <row r="2895" spans="1:2" x14ac:dyDescent="0.25">
      <c r="A2895">
        <v>178</v>
      </c>
      <c r="B2895">
        <v>26</v>
      </c>
    </row>
    <row r="2896" spans="1:2" x14ac:dyDescent="0.25">
      <c r="A2896">
        <v>178</v>
      </c>
      <c r="B2896">
        <v>26</v>
      </c>
    </row>
    <row r="2897" spans="1:2" x14ac:dyDescent="0.25">
      <c r="A2897">
        <v>178</v>
      </c>
      <c r="B2897">
        <v>26</v>
      </c>
    </row>
    <row r="2898" spans="1:2" x14ac:dyDescent="0.25">
      <c r="A2898">
        <v>178</v>
      </c>
      <c r="B2898">
        <v>26</v>
      </c>
    </row>
    <row r="2899" spans="1:2" x14ac:dyDescent="0.25">
      <c r="A2899">
        <v>178</v>
      </c>
      <c r="B2899">
        <v>26</v>
      </c>
    </row>
    <row r="2900" spans="1:2" x14ac:dyDescent="0.25">
      <c r="A2900">
        <v>178</v>
      </c>
      <c r="B2900">
        <v>26</v>
      </c>
    </row>
    <row r="2901" spans="1:2" x14ac:dyDescent="0.25">
      <c r="A2901">
        <v>178</v>
      </c>
      <c r="B2901">
        <v>26</v>
      </c>
    </row>
    <row r="2902" spans="1:2" x14ac:dyDescent="0.25">
      <c r="A2902">
        <v>178</v>
      </c>
      <c r="B2902">
        <v>26</v>
      </c>
    </row>
    <row r="2903" spans="1:2" x14ac:dyDescent="0.25">
      <c r="A2903">
        <v>185</v>
      </c>
      <c r="B2903">
        <v>25</v>
      </c>
    </row>
    <row r="2904" spans="1:2" x14ac:dyDescent="0.25">
      <c r="A2904">
        <v>185</v>
      </c>
      <c r="B2904">
        <v>25</v>
      </c>
    </row>
    <row r="2905" spans="1:2" x14ac:dyDescent="0.25">
      <c r="A2905">
        <v>185</v>
      </c>
      <c r="B2905">
        <v>25</v>
      </c>
    </row>
    <row r="2906" spans="1:2" x14ac:dyDescent="0.25">
      <c r="A2906">
        <v>185</v>
      </c>
      <c r="B2906">
        <v>25</v>
      </c>
    </row>
    <row r="2907" spans="1:2" x14ac:dyDescent="0.25">
      <c r="A2907">
        <v>185</v>
      </c>
      <c r="B2907">
        <v>25</v>
      </c>
    </row>
    <row r="2908" spans="1:2" x14ac:dyDescent="0.25">
      <c r="A2908">
        <v>185</v>
      </c>
      <c r="B2908">
        <v>25</v>
      </c>
    </row>
    <row r="2909" spans="1:2" x14ac:dyDescent="0.25">
      <c r="A2909">
        <v>185</v>
      </c>
      <c r="B2909">
        <v>25</v>
      </c>
    </row>
    <row r="2910" spans="1:2" x14ac:dyDescent="0.25">
      <c r="A2910">
        <v>185</v>
      </c>
      <c r="B2910">
        <v>25</v>
      </c>
    </row>
    <row r="2911" spans="1:2" x14ac:dyDescent="0.25">
      <c r="A2911">
        <v>185</v>
      </c>
      <c r="B2911">
        <v>25</v>
      </c>
    </row>
    <row r="2912" spans="1:2" x14ac:dyDescent="0.25">
      <c r="A2912">
        <v>185</v>
      </c>
      <c r="B2912">
        <v>25</v>
      </c>
    </row>
    <row r="2913" spans="1:2" x14ac:dyDescent="0.25">
      <c r="A2913">
        <v>178</v>
      </c>
      <c r="B2913">
        <v>26</v>
      </c>
    </row>
    <row r="2914" spans="1:2" x14ac:dyDescent="0.25">
      <c r="A2914">
        <v>178</v>
      </c>
      <c r="B2914">
        <v>26</v>
      </c>
    </row>
    <row r="2915" spans="1:2" x14ac:dyDescent="0.25">
      <c r="A2915">
        <v>178</v>
      </c>
      <c r="B2915">
        <v>26</v>
      </c>
    </row>
    <row r="2916" spans="1:2" x14ac:dyDescent="0.25">
      <c r="A2916">
        <v>178</v>
      </c>
      <c r="B2916">
        <v>26</v>
      </c>
    </row>
    <row r="2917" spans="1:2" x14ac:dyDescent="0.25">
      <c r="A2917">
        <v>178</v>
      </c>
      <c r="B2917">
        <v>26</v>
      </c>
    </row>
    <row r="2918" spans="1:2" x14ac:dyDescent="0.25">
      <c r="A2918">
        <v>178</v>
      </c>
      <c r="B2918">
        <v>26</v>
      </c>
    </row>
    <row r="2919" spans="1:2" x14ac:dyDescent="0.25">
      <c r="A2919">
        <v>178</v>
      </c>
      <c r="B2919">
        <v>26</v>
      </c>
    </row>
    <row r="2920" spans="1:2" x14ac:dyDescent="0.25">
      <c r="A2920">
        <v>178</v>
      </c>
      <c r="B2920">
        <v>26</v>
      </c>
    </row>
    <row r="2921" spans="1:2" x14ac:dyDescent="0.25">
      <c r="A2921">
        <v>178</v>
      </c>
      <c r="B2921">
        <v>26</v>
      </c>
    </row>
    <row r="2922" spans="1:2" x14ac:dyDescent="0.25">
      <c r="A2922">
        <v>178</v>
      </c>
      <c r="B2922">
        <v>26</v>
      </c>
    </row>
    <row r="2923" spans="1:2" x14ac:dyDescent="0.25">
      <c r="A2923">
        <v>178</v>
      </c>
      <c r="B2923">
        <v>26</v>
      </c>
    </row>
    <row r="2924" spans="1:2" x14ac:dyDescent="0.25">
      <c r="A2924">
        <v>178</v>
      </c>
      <c r="B2924">
        <v>26</v>
      </c>
    </row>
    <row r="2925" spans="1:2" x14ac:dyDescent="0.25">
      <c r="A2925">
        <v>178</v>
      </c>
      <c r="B2925">
        <v>26</v>
      </c>
    </row>
    <row r="2926" spans="1:2" x14ac:dyDescent="0.25">
      <c r="A2926">
        <v>178</v>
      </c>
      <c r="B2926">
        <v>26</v>
      </c>
    </row>
    <row r="2927" spans="1:2" x14ac:dyDescent="0.25">
      <c r="A2927">
        <v>178</v>
      </c>
      <c r="B2927">
        <v>26</v>
      </c>
    </row>
    <row r="2928" spans="1:2" x14ac:dyDescent="0.25">
      <c r="A2928">
        <v>178</v>
      </c>
      <c r="B2928">
        <v>26</v>
      </c>
    </row>
    <row r="2929" spans="1:2" x14ac:dyDescent="0.25">
      <c r="A2929">
        <v>178</v>
      </c>
      <c r="B2929">
        <v>26</v>
      </c>
    </row>
    <row r="2930" spans="1:2" x14ac:dyDescent="0.25">
      <c r="A2930">
        <v>178</v>
      </c>
      <c r="B2930">
        <v>26</v>
      </c>
    </row>
    <row r="2931" spans="1:2" x14ac:dyDescent="0.25">
      <c r="A2931">
        <v>178</v>
      </c>
      <c r="B2931">
        <v>26</v>
      </c>
    </row>
    <row r="2932" spans="1:2" x14ac:dyDescent="0.25">
      <c r="A2932">
        <v>178</v>
      </c>
      <c r="B2932">
        <v>26</v>
      </c>
    </row>
    <row r="2933" spans="1:2" x14ac:dyDescent="0.25">
      <c r="A2933">
        <v>178</v>
      </c>
      <c r="B2933">
        <v>26</v>
      </c>
    </row>
    <row r="2934" spans="1:2" x14ac:dyDescent="0.25">
      <c r="A2934">
        <v>178</v>
      </c>
      <c r="B2934">
        <v>26</v>
      </c>
    </row>
    <row r="2935" spans="1:2" x14ac:dyDescent="0.25">
      <c r="A2935">
        <v>185</v>
      </c>
      <c r="B2935">
        <v>25</v>
      </c>
    </row>
    <row r="2936" spans="1:2" x14ac:dyDescent="0.25">
      <c r="A2936">
        <v>185</v>
      </c>
      <c r="B2936">
        <v>25</v>
      </c>
    </row>
    <row r="2937" spans="1:2" x14ac:dyDescent="0.25">
      <c r="A2937">
        <v>185</v>
      </c>
      <c r="B2937">
        <v>25</v>
      </c>
    </row>
    <row r="2938" spans="1:2" x14ac:dyDescent="0.25">
      <c r="A2938">
        <v>185</v>
      </c>
      <c r="B2938">
        <v>25</v>
      </c>
    </row>
    <row r="2939" spans="1:2" x14ac:dyDescent="0.25">
      <c r="A2939">
        <v>185</v>
      </c>
      <c r="B2939">
        <v>25</v>
      </c>
    </row>
    <row r="2940" spans="1:2" x14ac:dyDescent="0.25">
      <c r="A2940">
        <v>185</v>
      </c>
      <c r="B2940">
        <v>25</v>
      </c>
    </row>
    <row r="2941" spans="1:2" x14ac:dyDescent="0.25">
      <c r="A2941">
        <v>185</v>
      </c>
      <c r="B2941">
        <v>25</v>
      </c>
    </row>
    <row r="2942" spans="1:2" x14ac:dyDescent="0.25">
      <c r="A2942">
        <v>185</v>
      </c>
      <c r="B2942">
        <v>25</v>
      </c>
    </row>
    <row r="2943" spans="1:2" x14ac:dyDescent="0.25">
      <c r="A2943">
        <v>185</v>
      </c>
      <c r="B2943">
        <v>25</v>
      </c>
    </row>
    <row r="2944" spans="1:2" x14ac:dyDescent="0.25">
      <c r="A2944">
        <v>185</v>
      </c>
      <c r="B2944">
        <v>25</v>
      </c>
    </row>
    <row r="2945" spans="1:2" x14ac:dyDescent="0.25">
      <c r="A2945">
        <v>185</v>
      </c>
      <c r="B2945">
        <v>25</v>
      </c>
    </row>
    <row r="2946" spans="1:2" x14ac:dyDescent="0.25">
      <c r="A2946">
        <v>185</v>
      </c>
      <c r="B2946">
        <v>25</v>
      </c>
    </row>
    <row r="2947" spans="1:2" x14ac:dyDescent="0.25">
      <c r="A2947">
        <v>185</v>
      </c>
      <c r="B2947">
        <v>25</v>
      </c>
    </row>
    <row r="2948" spans="1:2" x14ac:dyDescent="0.25">
      <c r="A2948">
        <v>185</v>
      </c>
      <c r="B2948">
        <v>25</v>
      </c>
    </row>
    <row r="2949" spans="1:2" x14ac:dyDescent="0.25">
      <c r="A2949">
        <v>185</v>
      </c>
      <c r="B2949">
        <v>25</v>
      </c>
    </row>
    <row r="2950" spans="1:2" x14ac:dyDescent="0.25">
      <c r="A2950">
        <v>185</v>
      </c>
      <c r="B2950">
        <v>24</v>
      </c>
    </row>
    <row r="2951" spans="1:2" x14ac:dyDescent="0.25">
      <c r="A2951">
        <v>183</v>
      </c>
      <c r="B2951">
        <v>24</v>
      </c>
    </row>
    <row r="2952" spans="1:2" x14ac:dyDescent="0.25">
      <c r="A2952">
        <v>183</v>
      </c>
      <c r="B2952">
        <v>24</v>
      </c>
    </row>
    <row r="2953" spans="1:2" x14ac:dyDescent="0.25">
      <c r="A2953">
        <v>183</v>
      </c>
      <c r="B2953">
        <v>24</v>
      </c>
    </row>
    <row r="2954" spans="1:2" x14ac:dyDescent="0.25">
      <c r="A2954">
        <v>183</v>
      </c>
      <c r="B2954">
        <v>24</v>
      </c>
    </row>
    <row r="2955" spans="1:2" x14ac:dyDescent="0.25">
      <c r="A2955">
        <v>183</v>
      </c>
      <c r="B2955">
        <v>24</v>
      </c>
    </row>
    <row r="2956" spans="1:2" x14ac:dyDescent="0.25">
      <c r="A2956">
        <v>183</v>
      </c>
      <c r="B2956">
        <v>24</v>
      </c>
    </row>
    <row r="2957" spans="1:2" x14ac:dyDescent="0.25">
      <c r="A2957">
        <v>183</v>
      </c>
      <c r="B2957">
        <v>24</v>
      </c>
    </row>
    <row r="2958" spans="1:2" x14ac:dyDescent="0.25">
      <c r="A2958">
        <v>183</v>
      </c>
      <c r="B2958">
        <v>24</v>
      </c>
    </row>
    <row r="2959" spans="1:2" x14ac:dyDescent="0.25">
      <c r="A2959">
        <v>183</v>
      </c>
      <c r="B2959">
        <v>24</v>
      </c>
    </row>
    <row r="2960" spans="1:2" x14ac:dyDescent="0.25">
      <c r="A2960">
        <v>183</v>
      </c>
      <c r="B2960">
        <v>24</v>
      </c>
    </row>
    <row r="2961" spans="1:2" x14ac:dyDescent="0.25">
      <c r="A2961">
        <v>177</v>
      </c>
      <c r="B2961">
        <v>26</v>
      </c>
    </row>
    <row r="2962" spans="1:2" x14ac:dyDescent="0.25">
      <c r="A2962">
        <v>177</v>
      </c>
      <c r="B2962">
        <v>26</v>
      </c>
    </row>
    <row r="2963" spans="1:2" x14ac:dyDescent="0.25">
      <c r="A2963">
        <v>177</v>
      </c>
      <c r="B2963">
        <v>26</v>
      </c>
    </row>
    <row r="2964" spans="1:2" x14ac:dyDescent="0.25">
      <c r="A2964">
        <v>177</v>
      </c>
      <c r="B2964">
        <v>26</v>
      </c>
    </row>
    <row r="2965" spans="1:2" x14ac:dyDescent="0.25">
      <c r="A2965">
        <v>177</v>
      </c>
      <c r="B2965">
        <v>26</v>
      </c>
    </row>
    <row r="2966" spans="1:2" x14ac:dyDescent="0.25">
      <c r="A2966">
        <v>177</v>
      </c>
      <c r="B2966">
        <v>26</v>
      </c>
    </row>
    <row r="2967" spans="1:2" x14ac:dyDescent="0.25">
      <c r="A2967">
        <v>177</v>
      </c>
      <c r="B2967">
        <v>26</v>
      </c>
    </row>
    <row r="2968" spans="1:2" x14ac:dyDescent="0.25">
      <c r="A2968">
        <v>177</v>
      </c>
      <c r="B2968">
        <v>26</v>
      </c>
    </row>
    <row r="2969" spans="1:2" x14ac:dyDescent="0.25">
      <c r="A2969">
        <v>177</v>
      </c>
      <c r="B2969">
        <v>26</v>
      </c>
    </row>
    <row r="2970" spans="1:2" x14ac:dyDescent="0.25">
      <c r="A2970">
        <v>177</v>
      </c>
      <c r="B2970">
        <v>26</v>
      </c>
    </row>
    <row r="2971" spans="1:2" x14ac:dyDescent="0.25">
      <c r="A2971">
        <v>177</v>
      </c>
      <c r="B2971">
        <v>26</v>
      </c>
    </row>
    <row r="2972" spans="1:2" x14ac:dyDescent="0.25">
      <c r="A2972">
        <v>177</v>
      </c>
      <c r="B2972">
        <v>26</v>
      </c>
    </row>
    <row r="2973" spans="1:2" x14ac:dyDescent="0.25">
      <c r="A2973">
        <v>177</v>
      </c>
      <c r="B2973">
        <v>26</v>
      </c>
    </row>
    <row r="2974" spans="1:2" x14ac:dyDescent="0.25">
      <c r="A2974">
        <v>177</v>
      </c>
      <c r="B2974">
        <v>26</v>
      </c>
    </row>
    <row r="2975" spans="1:2" x14ac:dyDescent="0.25">
      <c r="A2975">
        <v>185</v>
      </c>
      <c r="B2975">
        <v>26</v>
      </c>
    </row>
    <row r="2976" spans="1:2" x14ac:dyDescent="0.25">
      <c r="A2976">
        <v>185</v>
      </c>
      <c r="B2976">
        <v>26</v>
      </c>
    </row>
    <row r="2977" spans="1:2" x14ac:dyDescent="0.25">
      <c r="A2977">
        <v>185</v>
      </c>
      <c r="B2977">
        <v>26</v>
      </c>
    </row>
    <row r="2978" spans="1:2" x14ac:dyDescent="0.25">
      <c r="A2978">
        <v>185</v>
      </c>
      <c r="B2978">
        <v>26</v>
      </c>
    </row>
    <row r="2979" spans="1:2" x14ac:dyDescent="0.25">
      <c r="A2979">
        <v>185</v>
      </c>
      <c r="B2979">
        <v>26</v>
      </c>
    </row>
    <row r="2980" spans="1:2" x14ac:dyDescent="0.25">
      <c r="A2980">
        <v>185</v>
      </c>
      <c r="B2980">
        <v>26</v>
      </c>
    </row>
    <row r="2981" spans="1:2" x14ac:dyDescent="0.25">
      <c r="A2981">
        <v>185</v>
      </c>
      <c r="B2981">
        <v>26</v>
      </c>
    </row>
    <row r="2982" spans="1:2" x14ac:dyDescent="0.25">
      <c r="A2982">
        <v>185</v>
      </c>
      <c r="B2982">
        <v>26</v>
      </c>
    </row>
    <row r="2983" spans="1:2" x14ac:dyDescent="0.25">
      <c r="A2983">
        <v>185</v>
      </c>
      <c r="B2983">
        <v>26</v>
      </c>
    </row>
    <row r="2984" spans="1:2" x14ac:dyDescent="0.25">
      <c r="A2984">
        <v>185</v>
      </c>
      <c r="B2984">
        <v>26</v>
      </c>
    </row>
    <row r="2985" spans="1:2" x14ac:dyDescent="0.25">
      <c r="A2985">
        <v>185</v>
      </c>
      <c r="B2985">
        <v>26</v>
      </c>
    </row>
    <row r="2986" spans="1:2" x14ac:dyDescent="0.25">
      <c r="A2986">
        <v>185</v>
      </c>
      <c r="B2986">
        <v>26</v>
      </c>
    </row>
    <row r="2987" spans="1:2" x14ac:dyDescent="0.25">
      <c r="A2987">
        <v>178</v>
      </c>
      <c r="B2987">
        <v>26</v>
      </c>
    </row>
    <row r="2988" spans="1:2" x14ac:dyDescent="0.25">
      <c r="A2988">
        <v>178</v>
      </c>
      <c r="B2988">
        <v>26</v>
      </c>
    </row>
    <row r="2989" spans="1:2" x14ac:dyDescent="0.25">
      <c r="A2989">
        <v>178</v>
      </c>
      <c r="B2989">
        <v>26</v>
      </c>
    </row>
    <row r="2990" spans="1:2" x14ac:dyDescent="0.25">
      <c r="A2990">
        <v>178</v>
      </c>
      <c r="B2990">
        <v>26</v>
      </c>
    </row>
    <row r="2991" spans="1:2" x14ac:dyDescent="0.25">
      <c r="A2991">
        <v>178</v>
      </c>
      <c r="B2991">
        <v>26</v>
      </c>
    </row>
    <row r="2992" spans="1:2" x14ac:dyDescent="0.25">
      <c r="A2992">
        <v>178</v>
      </c>
      <c r="B2992">
        <v>26</v>
      </c>
    </row>
    <row r="2993" spans="1:2" x14ac:dyDescent="0.25">
      <c r="A2993">
        <v>178</v>
      </c>
      <c r="B2993">
        <v>26</v>
      </c>
    </row>
    <row r="2994" spans="1:2" x14ac:dyDescent="0.25">
      <c r="A2994">
        <v>178</v>
      </c>
      <c r="B2994">
        <v>26</v>
      </c>
    </row>
    <row r="2995" spans="1:2" x14ac:dyDescent="0.25">
      <c r="A2995">
        <v>178</v>
      </c>
      <c r="B2995">
        <v>26</v>
      </c>
    </row>
    <row r="2996" spans="1:2" x14ac:dyDescent="0.25">
      <c r="A2996">
        <v>178</v>
      </c>
      <c r="B2996">
        <v>26</v>
      </c>
    </row>
    <row r="2997" spans="1:2" x14ac:dyDescent="0.25">
      <c r="A2997">
        <v>178</v>
      </c>
      <c r="B2997">
        <v>26</v>
      </c>
    </row>
    <row r="2998" spans="1:2" x14ac:dyDescent="0.25">
      <c r="A2998">
        <v>185</v>
      </c>
      <c r="B2998">
        <v>25</v>
      </c>
    </row>
    <row r="2999" spans="1:2" x14ac:dyDescent="0.25">
      <c r="A2999">
        <v>185</v>
      </c>
      <c r="B2999">
        <v>25</v>
      </c>
    </row>
    <row r="3000" spans="1:2" x14ac:dyDescent="0.25">
      <c r="A3000">
        <v>185</v>
      </c>
      <c r="B3000">
        <v>25</v>
      </c>
    </row>
    <row r="3001" spans="1:2" x14ac:dyDescent="0.25">
      <c r="A3001">
        <v>185</v>
      </c>
      <c r="B3001">
        <v>25</v>
      </c>
    </row>
    <row r="3002" spans="1:2" x14ac:dyDescent="0.25">
      <c r="A3002">
        <v>185</v>
      </c>
      <c r="B3002">
        <v>25</v>
      </c>
    </row>
    <row r="3003" spans="1:2" x14ac:dyDescent="0.25">
      <c r="A3003">
        <v>177</v>
      </c>
      <c r="B3003">
        <v>26</v>
      </c>
    </row>
    <row r="3004" spans="1:2" x14ac:dyDescent="0.25">
      <c r="A3004">
        <v>177</v>
      </c>
      <c r="B3004">
        <v>26</v>
      </c>
    </row>
    <row r="3005" spans="1:2" x14ac:dyDescent="0.25">
      <c r="A3005">
        <v>177</v>
      </c>
      <c r="B3005">
        <v>26</v>
      </c>
    </row>
    <row r="3006" spans="1:2" x14ac:dyDescent="0.25">
      <c r="A3006">
        <v>177</v>
      </c>
      <c r="B3006">
        <v>26</v>
      </c>
    </row>
    <row r="3007" spans="1:2" x14ac:dyDescent="0.25">
      <c r="A3007">
        <v>177</v>
      </c>
      <c r="B3007">
        <v>26</v>
      </c>
    </row>
    <row r="3008" spans="1:2" x14ac:dyDescent="0.25">
      <c r="A3008">
        <v>177</v>
      </c>
      <c r="B3008">
        <v>26</v>
      </c>
    </row>
    <row r="3009" spans="1:2" x14ac:dyDescent="0.25">
      <c r="A3009">
        <v>177</v>
      </c>
      <c r="B3009">
        <v>26</v>
      </c>
    </row>
    <row r="3010" spans="1:2" x14ac:dyDescent="0.25">
      <c r="A3010">
        <v>177</v>
      </c>
      <c r="B3010">
        <v>26</v>
      </c>
    </row>
    <row r="3011" spans="1:2" x14ac:dyDescent="0.25">
      <c r="A3011">
        <v>177</v>
      </c>
      <c r="B3011">
        <v>26</v>
      </c>
    </row>
    <row r="3012" spans="1:2" x14ac:dyDescent="0.25">
      <c r="A3012">
        <v>177</v>
      </c>
      <c r="B3012">
        <v>26</v>
      </c>
    </row>
    <row r="3013" spans="1:2" x14ac:dyDescent="0.25">
      <c r="A3013">
        <v>177</v>
      </c>
      <c r="B3013">
        <v>26</v>
      </c>
    </row>
    <row r="3014" spans="1:2" x14ac:dyDescent="0.25">
      <c r="A3014">
        <v>177</v>
      </c>
      <c r="B3014">
        <v>26</v>
      </c>
    </row>
    <row r="3015" spans="1:2" x14ac:dyDescent="0.25">
      <c r="A3015">
        <v>177</v>
      </c>
      <c r="B3015">
        <v>26</v>
      </c>
    </row>
    <row r="3016" spans="1:2" x14ac:dyDescent="0.25">
      <c r="A3016">
        <v>177</v>
      </c>
      <c r="B3016">
        <v>26</v>
      </c>
    </row>
    <row r="3017" spans="1:2" x14ac:dyDescent="0.25">
      <c r="A3017">
        <v>178</v>
      </c>
      <c r="B3017">
        <v>26</v>
      </c>
    </row>
    <row r="3018" spans="1:2" x14ac:dyDescent="0.25">
      <c r="A3018">
        <v>178</v>
      </c>
      <c r="B3018">
        <v>26</v>
      </c>
    </row>
    <row r="3019" spans="1:2" x14ac:dyDescent="0.25">
      <c r="A3019">
        <v>178</v>
      </c>
      <c r="B3019">
        <v>26</v>
      </c>
    </row>
    <row r="3020" spans="1:2" x14ac:dyDescent="0.25">
      <c r="A3020">
        <v>178</v>
      </c>
      <c r="B3020">
        <v>26</v>
      </c>
    </row>
    <row r="3021" spans="1:2" x14ac:dyDescent="0.25">
      <c r="A3021">
        <v>178</v>
      </c>
      <c r="B3021">
        <v>26</v>
      </c>
    </row>
    <row r="3022" spans="1:2" x14ac:dyDescent="0.25">
      <c r="A3022">
        <v>178</v>
      </c>
      <c r="B3022">
        <v>26</v>
      </c>
    </row>
    <row r="3023" spans="1:2" x14ac:dyDescent="0.25">
      <c r="A3023">
        <v>178</v>
      </c>
      <c r="B3023">
        <v>26</v>
      </c>
    </row>
    <row r="3024" spans="1:2" x14ac:dyDescent="0.25">
      <c r="A3024">
        <v>178</v>
      </c>
      <c r="B3024">
        <v>26</v>
      </c>
    </row>
    <row r="3025" spans="1:2" x14ac:dyDescent="0.25">
      <c r="A3025">
        <v>178</v>
      </c>
      <c r="B3025">
        <v>26</v>
      </c>
    </row>
    <row r="3026" spans="1:2" x14ac:dyDescent="0.25">
      <c r="A3026">
        <v>178</v>
      </c>
      <c r="B3026">
        <v>26</v>
      </c>
    </row>
    <row r="3027" spans="1:2" x14ac:dyDescent="0.25">
      <c r="A3027">
        <v>178</v>
      </c>
      <c r="B3027">
        <v>26</v>
      </c>
    </row>
    <row r="3028" spans="1:2" x14ac:dyDescent="0.25">
      <c r="A3028">
        <v>185</v>
      </c>
      <c r="B3028">
        <v>25</v>
      </c>
    </row>
    <row r="3029" spans="1:2" x14ac:dyDescent="0.25">
      <c r="A3029">
        <v>185</v>
      </c>
      <c r="B3029">
        <v>25</v>
      </c>
    </row>
    <row r="3030" spans="1:2" x14ac:dyDescent="0.25">
      <c r="A3030">
        <v>185</v>
      </c>
      <c r="B3030">
        <v>25</v>
      </c>
    </row>
    <row r="3031" spans="1:2" x14ac:dyDescent="0.25">
      <c r="A3031">
        <v>185</v>
      </c>
      <c r="B3031">
        <v>25</v>
      </c>
    </row>
    <row r="3032" spans="1:2" x14ac:dyDescent="0.25">
      <c r="A3032">
        <v>185</v>
      </c>
      <c r="B3032">
        <v>25</v>
      </c>
    </row>
    <row r="3033" spans="1:2" x14ac:dyDescent="0.25">
      <c r="A3033">
        <v>177</v>
      </c>
      <c r="B3033">
        <v>26</v>
      </c>
    </row>
    <row r="3034" spans="1:2" x14ac:dyDescent="0.25">
      <c r="A3034">
        <v>177</v>
      </c>
      <c r="B3034">
        <v>26</v>
      </c>
    </row>
    <row r="3035" spans="1:2" x14ac:dyDescent="0.25">
      <c r="A3035">
        <v>177</v>
      </c>
      <c r="B3035">
        <v>26</v>
      </c>
    </row>
    <row r="3036" spans="1:2" x14ac:dyDescent="0.25">
      <c r="A3036">
        <v>177</v>
      </c>
      <c r="B3036">
        <v>26</v>
      </c>
    </row>
    <row r="3037" spans="1:2" x14ac:dyDescent="0.25">
      <c r="A3037">
        <v>177</v>
      </c>
      <c r="B3037">
        <v>26</v>
      </c>
    </row>
    <row r="3038" spans="1:2" x14ac:dyDescent="0.25">
      <c r="A3038">
        <v>177</v>
      </c>
      <c r="B3038">
        <v>26</v>
      </c>
    </row>
    <row r="3039" spans="1:2" x14ac:dyDescent="0.25">
      <c r="A3039">
        <v>177</v>
      </c>
      <c r="B3039">
        <v>26</v>
      </c>
    </row>
    <row r="3040" spans="1:2" x14ac:dyDescent="0.25">
      <c r="A3040">
        <v>177</v>
      </c>
      <c r="B3040">
        <v>26</v>
      </c>
    </row>
    <row r="3041" spans="1:2" x14ac:dyDescent="0.25">
      <c r="A3041">
        <v>177</v>
      </c>
      <c r="B3041">
        <v>26</v>
      </c>
    </row>
    <row r="3042" spans="1:2" x14ac:dyDescent="0.25">
      <c r="A3042">
        <v>177</v>
      </c>
      <c r="B3042">
        <v>26</v>
      </c>
    </row>
    <row r="3043" spans="1:2" x14ac:dyDescent="0.25">
      <c r="A3043">
        <v>177</v>
      </c>
      <c r="B3043">
        <v>26</v>
      </c>
    </row>
    <row r="3044" spans="1:2" x14ac:dyDescent="0.25">
      <c r="A3044">
        <v>177</v>
      </c>
      <c r="B3044">
        <v>26</v>
      </c>
    </row>
    <row r="3045" spans="1:2" x14ac:dyDescent="0.25">
      <c r="A3045">
        <v>177</v>
      </c>
      <c r="B3045">
        <v>26</v>
      </c>
    </row>
    <row r="3046" spans="1:2" x14ac:dyDescent="0.25">
      <c r="A3046">
        <v>177</v>
      </c>
      <c r="B3046">
        <v>26</v>
      </c>
    </row>
    <row r="3047" spans="1:2" x14ac:dyDescent="0.25">
      <c r="A3047">
        <v>178</v>
      </c>
      <c r="B3047">
        <v>26</v>
      </c>
    </row>
    <row r="3048" spans="1:2" x14ac:dyDescent="0.25">
      <c r="A3048">
        <v>178</v>
      </c>
      <c r="B3048">
        <v>26</v>
      </c>
    </row>
    <row r="3049" spans="1:2" x14ac:dyDescent="0.25">
      <c r="A3049">
        <v>178</v>
      </c>
      <c r="B3049">
        <v>26</v>
      </c>
    </row>
    <row r="3050" spans="1:2" x14ac:dyDescent="0.25">
      <c r="A3050">
        <v>178</v>
      </c>
      <c r="B3050">
        <v>26</v>
      </c>
    </row>
    <row r="3051" spans="1:2" x14ac:dyDescent="0.25">
      <c r="A3051">
        <v>178</v>
      </c>
      <c r="B3051">
        <v>26</v>
      </c>
    </row>
    <row r="3052" spans="1:2" x14ac:dyDescent="0.25">
      <c r="A3052">
        <v>178</v>
      </c>
      <c r="B3052">
        <v>26</v>
      </c>
    </row>
    <row r="3053" spans="1:2" x14ac:dyDescent="0.25">
      <c r="A3053">
        <v>178</v>
      </c>
      <c r="B3053">
        <v>26</v>
      </c>
    </row>
    <row r="3054" spans="1:2" x14ac:dyDescent="0.25">
      <c r="A3054">
        <v>178</v>
      </c>
      <c r="B3054">
        <v>26</v>
      </c>
    </row>
    <row r="3055" spans="1:2" x14ac:dyDescent="0.25">
      <c r="A3055">
        <v>178</v>
      </c>
      <c r="B3055">
        <v>26</v>
      </c>
    </row>
    <row r="3056" spans="1:2" x14ac:dyDescent="0.25">
      <c r="A3056">
        <v>178</v>
      </c>
      <c r="B3056">
        <v>26</v>
      </c>
    </row>
    <row r="3057" spans="1:2" x14ac:dyDescent="0.25">
      <c r="A3057">
        <v>178</v>
      </c>
      <c r="B3057">
        <v>26</v>
      </c>
    </row>
    <row r="3058" spans="1:2" x14ac:dyDescent="0.25">
      <c r="A3058">
        <v>185</v>
      </c>
      <c r="B3058">
        <v>25</v>
      </c>
    </row>
    <row r="3059" spans="1:2" x14ac:dyDescent="0.25">
      <c r="A3059">
        <v>185</v>
      </c>
      <c r="B3059">
        <v>25</v>
      </c>
    </row>
    <row r="3060" spans="1:2" x14ac:dyDescent="0.25">
      <c r="A3060">
        <v>185</v>
      </c>
      <c r="B3060">
        <v>25</v>
      </c>
    </row>
    <row r="3061" spans="1:2" x14ac:dyDescent="0.25">
      <c r="A3061">
        <v>185</v>
      </c>
      <c r="B3061">
        <v>25</v>
      </c>
    </row>
    <row r="3062" spans="1:2" x14ac:dyDescent="0.25">
      <c r="A3062">
        <v>185</v>
      </c>
      <c r="B3062">
        <v>25</v>
      </c>
    </row>
    <row r="3063" spans="1:2" x14ac:dyDescent="0.25">
      <c r="A3063">
        <v>191</v>
      </c>
      <c r="B3063">
        <v>28</v>
      </c>
    </row>
    <row r="3064" spans="1:2" x14ac:dyDescent="0.25">
      <c r="A3064">
        <v>191</v>
      </c>
      <c r="B3064">
        <v>28</v>
      </c>
    </row>
    <row r="3065" spans="1:2" x14ac:dyDescent="0.25">
      <c r="A3065">
        <v>191</v>
      </c>
      <c r="B3065">
        <v>28</v>
      </c>
    </row>
    <row r="3066" spans="1:2" x14ac:dyDescent="0.25">
      <c r="A3066">
        <v>191</v>
      </c>
      <c r="B3066">
        <v>28</v>
      </c>
    </row>
    <row r="3067" spans="1:2" x14ac:dyDescent="0.25">
      <c r="A3067">
        <v>191</v>
      </c>
      <c r="B3067">
        <v>28</v>
      </c>
    </row>
    <row r="3068" spans="1:2" x14ac:dyDescent="0.25">
      <c r="A3068">
        <v>191</v>
      </c>
      <c r="B3068">
        <v>28</v>
      </c>
    </row>
    <row r="3069" spans="1:2" x14ac:dyDescent="0.25">
      <c r="A3069">
        <v>191</v>
      </c>
      <c r="B3069">
        <v>28</v>
      </c>
    </row>
    <row r="3070" spans="1:2" x14ac:dyDescent="0.25">
      <c r="A3070">
        <v>191</v>
      </c>
      <c r="B3070">
        <v>28</v>
      </c>
    </row>
    <row r="3071" spans="1:2" x14ac:dyDescent="0.25">
      <c r="A3071">
        <v>191</v>
      </c>
      <c r="B3071">
        <v>28</v>
      </c>
    </row>
    <row r="3072" spans="1:2" x14ac:dyDescent="0.25">
      <c r="A3072">
        <v>191</v>
      </c>
      <c r="B3072">
        <v>28</v>
      </c>
    </row>
    <row r="3073" spans="1:2" x14ac:dyDescent="0.25">
      <c r="A3073">
        <v>191</v>
      </c>
      <c r="B3073">
        <v>28</v>
      </c>
    </row>
    <row r="3074" spans="1:2" x14ac:dyDescent="0.25">
      <c r="A3074">
        <v>191</v>
      </c>
      <c r="B3074">
        <v>28</v>
      </c>
    </row>
    <row r="3075" spans="1:2" x14ac:dyDescent="0.25">
      <c r="A3075">
        <v>185</v>
      </c>
      <c r="B3075">
        <v>24</v>
      </c>
    </row>
    <row r="3076" spans="1:2" x14ac:dyDescent="0.25">
      <c r="A3076">
        <v>185</v>
      </c>
      <c r="B3076">
        <v>24</v>
      </c>
    </row>
    <row r="3077" spans="1:2" x14ac:dyDescent="0.25">
      <c r="A3077">
        <v>171</v>
      </c>
      <c r="B3077">
        <v>24</v>
      </c>
    </row>
    <row r="3078" spans="1:2" x14ac:dyDescent="0.25">
      <c r="A3078">
        <v>171</v>
      </c>
      <c r="B3078">
        <v>24</v>
      </c>
    </row>
    <row r="3079" spans="1:2" x14ac:dyDescent="0.25">
      <c r="A3079">
        <v>171</v>
      </c>
      <c r="B3079">
        <v>24</v>
      </c>
    </row>
    <row r="3080" spans="1:2" x14ac:dyDescent="0.25">
      <c r="A3080">
        <v>171</v>
      </c>
      <c r="B3080">
        <v>24</v>
      </c>
    </row>
    <row r="3081" spans="1:2" x14ac:dyDescent="0.25">
      <c r="A3081">
        <v>171</v>
      </c>
      <c r="B3081">
        <v>24</v>
      </c>
    </row>
    <row r="3082" spans="1:2" x14ac:dyDescent="0.25">
      <c r="A3082">
        <v>171</v>
      </c>
      <c r="B3082">
        <v>24</v>
      </c>
    </row>
    <row r="3083" spans="1:2" x14ac:dyDescent="0.25">
      <c r="A3083">
        <v>171</v>
      </c>
      <c r="B3083">
        <v>24</v>
      </c>
    </row>
    <row r="3084" spans="1:2" x14ac:dyDescent="0.25">
      <c r="A3084">
        <v>171</v>
      </c>
      <c r="B3084">
        <v>24</v>
      </c>
    </row>
    <row r="3085" spans="1:2" x14ac:dyDescent="0.25">
      <c r="A3085">
        <v>171</v>
      </c>
      <c r="B3085">
        <v>24</v>
      </c>
    </row>
    <row r="3086" spans="1:2" x14ac:dyDescent="0.25">
      <c r="A3086">
        <v>171</v>
      </c>
      <c r="B3086">
        <v>24</v>
      </c>
    </row>
    <row r="3087" spans="1:2" x14ac:dyDescent="0.25">
      <c r="A3087">
        <v>171</v>
      </c>
      <c r="B3087">
        <v>24</v>
      </c>
    </row>
    <row r="3088" spans="1:2" x14ac:dyDescent="0.25">
      <c r="A3088">
        <v>171</v>
      </c>
      <c r="B3088">
        <v>24</v>
      </c>
    </row>
    <row r="3089" spans="1:2" x14ac:dyDescent="0.25">
      <c r="A3089">
        <v>171</v>
      </c>
      <c r="B3089">
        <v>24</v>
      </c>
    </row>
    <row r="3090" spans="1:2" x14ac:dyDescent="0.25">
      <c r="A3090">
        <v>171</v>
      </c>
      <c r="B3090">
        <v>24</v>
      </c>
    </row>
    <row r="3091" spans="1:2" x14ac:dyDescent="0.25">
      <c r="A3091">
        <v>171</v>
      </c>
      <c r="B3091">
        <v>24</v>
      </c>
    </row>
    <row r="3092" spans="1:2" x14ac:dyDescent="0.25">
      <c r="A3092">
        <v>178</v>
      </c>
      <c r="B3092">
        <v>26</v>
      </c>
    </row>
    <row r="3093" spans="1:2" x14ac:dyDescent="0.25">
      <c r="A3093">
        <v>178</v>
      </c>
      <c r="B3093">
        <v>26</v>
      </c>
    </row>
    <row r="3094" spans="1:2" x14ac:dyDescent="0.25">
      <c r="A3094">
        <v>178</v>
      </c>
      <c r="B3094">
        <v>26</v>
      </c>
    </row>
    <row r="3095" spans="1:2" x14ac:dyDescent="0.25">
      <c r="A3095">
        <v>178</v>
      </c>
      <c r="B3095">
        <v>26</v>
      </c>
    </row>
    <row r="3096" spans="1:2" x14ac:dyDescent="0.25">
      <c r="A3096">
        <v>178</v>
      </c>
      <c r="B3096">
        <v>26</v>
      </c>
    </row>
    <row r="3097" spans="1:2" x14ac:dyDescent="0.25">
      <c r="A3097">
        <v>178</v>
      </c>
      <c r="B3097">
        <v>26</v>
      </c>
    </row>
    <row r="3098" spans="1:2" x14ac:dyDescent="0.25">
      <c r="A3098">
        <v>178</v>
      </c>
      <c r="B3098">
        <v>26</v>
      </c>
    </row>
    <row r="3099" spans="1:2" x14ac:dyDescent="0.25">
      <c r="A3099">
        <v>178</v>
      </c>
      <c r="B3099">
        <v>26</v>
      </c>
    </row>
    <row r="3100" spans="1:2" x14ac:dyDescent="0.25">
      <c r="A3100">
        <v>178</v>
      </c>
      <c r="B3100">
        <v>26</v>
      </c>
    </row>
    <row r="3101" spans="1:2" x14ac:dyDescent="0.25">
      <c r="A3101">
        <v>178</v>
      </c>
      <c r="B3101">
        <v>26</v>
      </c>
    </row>
    <row r="3102" spans="1:2" x14ac:dyDescent="0.25">
      <c r="A3102">
        <v>178</v>
      </c>
      <c r="B3102">
        <v>26</v>
      </c>
    </row>
    <row r="3103" spans="1:2" x14ac:dyDescent="0.25">
      <c r="A3103">
        <v>191</v>
      </c>
      <c r="B3103">
        <v>28</v>
      </c>
    </row>
    <row r="3104" spans="1:2" x14ac:dyDescent="0.25">
      <c r="A3104">
        <v>191</v>
      </c>
      <c r="B3104">
        <v>28</v>
      </c>
    </row>
    <row r="3105" spans="1:2" x14ac:dyDescent="0.25">
      <c r="A3105">
        <v>191</v>
      </c>
      <c r="B3105">
        <v>28</v>
      </c>
    </row>
    <row r="3106" spans="1:2" x14ac:dyDescent="0.25">
      <c r="A3106">
        <v>191</v>
      </c>
      <c r="B3106">
        <v>28</v>
      </c>
    </row>
    <row r="3107" spans="1:2" x14ac:dyDescent="0.25">
      <c r="A3107">
        <v>191</v>
      </c>
      <c r="B3107">
        <v>28</v>
      </c>
    </row>
    <row r="3108" spans="1:2" x14ac:dyDescent="0.25">
      <c r="A3108">
        <v>191</v>
      </c>
      <c r="B3108">
        <v>28</v>
      </c>
    </row>
    <row r="3109" spans="1:2" x14ac:dyDescent="0.25">
      <c r="A3109">
        <v>191</v>
      </c>
      <c r="B3109">
        <v>28</v>
      </c>
    </row>
    <row r="3110" spans="1:2" x14ac:dyDescent="0.25">
      <c r="A3110">
        <v>191</v>
      </c>
      <c r="B3110">
        <v>28</v>
      </c>
    </row>
    <row r="3111" spans="1:2" x14ac:dyDescent="0.25">
      <c r="A3111">
        <v>191</v>
      </c>
      <c r="B3111">
        <v>28</v>
      </c>
    </row>
    <row r="3112" spans="1:2" x14ac:dyDescent="0.25">
      <c r="A3112">
        <v>191</v>
      </c>
      <c r="B3112">
        <v>28</v>
      </c>
    </row>
    <row r="3113" spans="1:2" x14ac:dyDescent="0.25">
      <c r="A3113">
        <v>191</v>
      </c>
      <c r="B3113">
        <v>28</v>
      </c>
    </row>
    <row r="3114" spans="1:2" x14ac:dyDescent="0.25">
      <c r="A3114">
        <v>191</v>
      </c>
      <c r="B3114">
        <v>28</v>
      </c>
    </row>
    <row r="3115" spans="1:2" x14ac:dyDescent="0.25">
      <c r="A3115">
        <v>178</v>
      </c>
      <c r="B3115">
        <v>26</v>
      </c>
    </row>
    <row r="3116" spans="1:2" x14ac:dyDescent="0.25">
      <c r="A3116">
        <v>178</v>
      </c>
      <c r="B3116">
        <v>26</v>
      </c>
    </row>
    <row r="3117" spans="1:2" x14ac:dyDescent="0.25">
      <c r="A3117">
        <v>178</v>
      </c>
      <c r="B3117">
        <v>26</v>
      </c>
    </row>
    <row r="3118" spans="1:2" x14ac:dyDescent="0.25">
      <c r="A3118">
        <v>178</v>
      </c>
      <c r="B3118">
        <v>26</v>
      </c>
    </row>
    <row r="3119" spans="1:2" x14ac:dyDescent="0.25">
      <c r="A3119">
        <v>178</v>
      </c>
      <c r="B3119">
        <v>26</v>
      </c>
    </row>
    <row r="3120" spans="1:2" x14ac:dyDescent="0.25">
      <c r="A3120">
        <v>178</v>
      </c>
      <c r="B3120">
        <v>26</v>
      </c>
    </row>
    <row r="3121" spans="1:2" x14ac:dyDescent="0.25">
      <c r="A3121">
        <v>178</v>
      </c>
      <c r="B3121">
        <v>26</v>
      </c>
    </row>
    <row r="3122" spans="1:2" x14ac:dyDescent="0.25">
      <c r="A3122">
        <v>178</v>
      </c>
      <c r="B3122">
        <v>26</v>
      </c>
    </row>
    <row r="3123" spans="1:2" x14ac:dyDescent="0.25">
      <c r="A3123">
        <v>178</v>
      </c>
      <c r="B3123">
        <v>26</v>
      </c>
    </row>
    <row r="3124" spans="1:2" x14ac:dyDescent="0.25">
      <c r="A3124">
        <v>178</v>
      </c>
      <c r="B3124">
        <v>26</v>
      </c>
    </row>
    <row r="3125" spans="1:2" x14ac:dyDescent="0.25">
      <c r="A3125">
        <v>178</v>
      </c>
      <c r="B3125">
        <v>26</v>
      </c>
    </row>
    <row r="3126" spans="1:2" x14ac:dyDescent="0.25">
      <c r="A3126">
        <v>178</v>
      </c>
      <c r="B3126">
        <v>26</v>
      </c>
    </row>
    <row r="3127" spans="1:2" x14ac:dyDescent="0.25">
      <c r="A3127">
        <v>178</v>
      </c>
      <c r="B3127">
        <v>26</v>
      </c>
    </row>
    <row r="3128" spans="1:2" x14ac:dyDescent="0.25">
      <c r="A3128">
        <v>178</v>
      </c>
      <c r="B3128">
        <v>26</v>
      </c>
    </row>
    <row r="3129" spans="1:2" x14ac:dyDescent="0.25">
      <c r="A3129">
        <v>178</v>
      </c>
      <c r="B3129">
        <v>26</v>
      </c>
    </row>
    <row r="3130" spans="1:2" x14ac:dyDescent="0.25">
      <c r="A3130">
        <v>178</v>
      </c>
      <c r="B3130">
        <v>26</v>
      </c>
    </row>
    <row r="3131" spans="1:2" x14ac:dyDescent="0.25">
      <c r="A3131">
        <v>178</v>
      </c>
      <c r="B3131">
        <v>26</v>
      </c>
    </row>
    <row r="3132" spans="1:2" x14ac:dyDescent="0.25">
      <c r="A3132">
        <v>178</v>
      </c>
      <c r="B3132">
        <v>26</v>
      </c>
    </row>
    <row r="3133" spans="1:2" x14ac:dyDescent="0.25">
      <c r="A3133">
        <v>178</v>
      </c>
      <c r="B3133">
        <v>26</v>
      </c>
    </row>
    <row r="3134" spans="1:2" x14ac:dyDescent="0.25">
      <c r="A3134">
        <v>178</v>
      </c>
      <c r="B3134">
        <v>26</v>
      </c>
    </row>
    <row r="3135" spans="1:2" x14ac:dyDescent="0.25">
      <c r="A3135">
        <v>178</v>
      </c>
      <c r="B3135">
        <v>26</v>
      </c>
    </row>
    <row r="3136" spans="1:2" x14ac:dyDescent="0.25">
      <c r="A3136">
        <v>178</v>
      </c>
      <c r="B3136">
        <v>26</v>
      </c>
    </row>
    <row r="3137" spans="1:2" x14ac:dyDescent="0.25">
      <c r="A3137">
        <v>185</v>
      </c>
      <c r="B3137">
        <v>25</v>
      </c>
    </row>
    <row r="3138" spans="1:2" x14ac:dyDescent="0.25">
      <c r="A3138">
        <v>185</v>
      </c>
      <c r="B3138">
        <v>25</v>
      </c>
    </row>
    <row r="3139" spans="1:2" x14ac:dyDescent="0.25">
      <c r="A3139">
        <v>185</v>
      </c>
      <c r="B3139">
        <v>25</v>
      </c>
    </row>
    <row r="3140" spans="1:2" x14ac:dyDescent="0.25">
      <c r="A3140">
        <v>185</v>
      </c>
      <c r="B3140">
        <v>25</v>
      </c>
    </row>
    <row r="3141" spans="1:2" x14ac:dyDescent="0.25">
      <c r="A3141">
        <v>185</v>
      </c>
      <c r="B3141">
        <v>25</v>
      </c>
    </row>
    <row r="3142" spans="1:2" x14ac:dyDescent="0.25">
      <c r="A3142">
        <v>185</v>
      </c>
      <c r="B3142">
        <v>25</v>
      </c>
    </row>
    <row r="3143" spans="1:2" x14ac:dyDescent="0.25">
      <c r="A3143">
        <v>185</v>
      </c>
      <c r="B3143">
        <v>25</v>
      </c>
    </row>
    <row r="3144" spans="1:2" x14ac:dyDescent="0.25">
      <c r="A3144">
        <v>185</v>
      </c>
      <c r="B3144">
        <v>25</v>
      </c>
    </row>
    <row r="3145" spans="1:2" x14ac:dyDescent="0.25">
      <c r="A3145">
        <v>185</v>
      </c>
      <c r="B3145">
        <v>25</v>
      </c>
    </row>
    <row r="3146" spans="1:2" x14ac:dyDescent="0.25">
      <c r="A3146">
        <v>185</v>
      </c>
      <c r="B3146">
        <v>25</v>
      </c>
    </row>
    <row r="3147" spans="1:2" x14ac:dyDescent="0.25">
      <c r="A3147">
        <v>185</v>
      </c>
      <c r="B3147">
        <v>26</v>
      </c>
    </row>
    <row r="3148" spans="1:2" x14ac:dyDescent="0.25">
      <c r="A3148">
        <v>185</v>
      </c>
      <c r="B3148">
        <v>26</v>
      </c>
    </row>
    <row r="3149" spans="1:2" x14ac:dyDescent="0.25">
      <c r="A3149">
        <v>185</v>
      </c>
      <c r="B3149">
        <v>26</v>
      </c>
    </row>
    <row r="3150" spans="1:2" x14ac:dyDescent="0.25">
      <c r="A3150">
        <v>185</v>
      </c>
      <c r="B3150">
        <v>26</v>
      </c>
    </row>
    <row r="3151" spans="1:2" x14ac:dyDescent="0.25">
      <c r="A3151">
        <v>185</v>
      </c>
      <c r="B3151">
        <v>26</v>
      </c>
    </row>
    <row r="3152" spans="1:2" x14ac:dyDescent="0.25">
      <c r="A3152">
        <v>185</v>
      </c>
      <c r="B3152">
        <v>26</v>
      </c>
    </row>
    <row r="3153" spans="1:2" x14ac:dyDescent="0.25">
      <c r="A3153">
        <v>185</v>
      </c>
      <c r="B3153">
        <v>26</v>
      </c>
    </row>
    <row r="3154" spans="1:2" x14ac:dyDescent="0.25">
      <c r="A3154">
        <v>185</v>
      </c>
      <c r="B3154">
        <v>26</v>
      </c>
    </row>
    <row r="3155" spans="1:2" x14ac:dyDescent="0.25">
      <c r="A3155">
        <v>185</v>
      </c>
      <c r="B3155">
        <v>26</v>
      </c>
    </row>
    <row r="3156" spans="1:2" x14ac:dyDescent="0.25">
      <c r="A3156">
        <v>185</v>
      </c>
      <c r="B3156">
        <v>26</v>
      </c>
    </row>
    <row r="3157" spans="1:2" x14ac:dyDescent="0.25">
      <c r="A3157">
        <v>185</v>
      </c>
      <c r="B3157">
        <v>26</v>
      </c>
    </row>
    <row r="3158" spans="1:2" x14ac:dyDescent="0.25">
      <c r="A3158">
        <v>185</v>
      </c>
      <c r="B3158">
        <v>26</v>
      </c>
    </row>
    <row r="3159" spans="1:2" x14ac:dyDescent="0.25">
      <c r="A3159">
        <v>185</v>
      </c>
      <c r="B3159">
        <v>24</v>
      </c>
    </row>
    <row r="3160" spans="1:2" x14ac:dyDescent="0.25">
      <c r="A3160">
        <v>178</v>
      </c>
      <c r="B3160">
        <v>26</v>
      </c>
    </row>
    <row r="3161" spans="1:2" x14ac:dyDescent="0.25">
      <c r="A3161">
        <v>178</v>
      </c>
      <c r="B3161">
        <v>26</v>
      </c>
    </row>
    <row r="3162" spans="1:2" x14ac:dyDescent="0.25">
      <c r="A3162">
        <v>178</v>
      </c>
      <c r="B3162">
        <v>26</v>
      </c>
    </row>
    <row r="3163" spans="1:2" x14ac:dyDescent="0.25">
      <c r="A3163">
        <v>178</v>
      </c>
      <c r="B3163">
        <v>26</v>
      </c>
    </row>
    <row r="3164" spans="1:2" x14ac:dyDescent="0.25">
      <c r="A3164">
        <v>178</v>
      </c>
      <c r="B3164">
        <v>26</v>
      </c>
    </row>
    <row r="3165" spans="1:2" x14ac:dyDescent="0.25">
      <c r="A3165">
        <v>178</v>
      </c>
      <c r="B3165">
        <v>26</v>
      </c>
    </row>
    <row r="3166" spans="1:2" x14ac:dyDescent="0.25">
      <c r="A3166">
        <v>178</v>
      </c>
      <c r="B3166">
        <v>26</v>
      </c>
    </row>
    <row r="3167" spans="1:2" x14ac:dyDescent="0.25">
      <c r="A3167">
        <v>178</v>
      </c>
      <c r="B3167">
        <v>26</v>
      </c>
    </row>
    <row r="3168" spans="1:2" x14ac:dyDescent="0.25">
      <c r="A3168">
        <v>178</v>
      </c>
      <c r="B3168">
        <v>26</v>
      </c>
    </row>
    <row r="3169" spans="1:2" x14ac:dyDescent="0.25">
      <c r="A3169">
        <v>178</v>
      </c>
      <c r="B3169">
        <v>26</v>
      </c>
    </row>
    <row r="3170" spans="1:2" x14ac:dyDescent="0.25">
      <c r="A3170">
        <v>178</v>
      </c>
      <c r="B3170">
        <v>26</v>
      </c>
    </row>
    <row r="3171" spans="1:2" x14ac:dyDescent="0.25">
      <c r="A3171">
        <v>185</v>
      </c>
      <c r="B3171">
        <v>25</v>
      </c>
    </row>
    <row r="3172" spans="1:2" x14ac:dyDescent="0.25">
      <c r="A3172">
        <v>185</v>
      </c>
      <c r="B3172">
        <v>25</v>
      </c>
    </row>
    <row r="3173" spans="1:2" x14ac:dyDescent="0.25">
      <c r="A3173">
        <v>185</v>
      </c>
      <c r="B3173">
        <v>25</v>
      </c>
    </row>
    <row r="3174" spans="1:2" x14ac:dyDescent="0.25">
      <c r="A3174">
        <v>185</v>
      </c>
      <c r="B3174">
        <v>25</v>
      </c>
    </row>
    <row r="3175" spans="1:2" x14ac:dyDescent="0.25">
      <c r="A3175">
        <v>185</v>
      </c>
      <c r="B3175">
        <v>25</v>
      </c>
    </row>
    <row r="3176" spans="1:2" x14ac:dyDescent="0.25">
      <c r="A3176">
        <v>171</v>
      </c>
      <c r="B3176">
        <v>24</v>
      </c>
    </row>
    <row r="3177" spans="1:2" x14ac:dyDescent="0.25">
      <c r="A3177">
        <v>171</v>
      </c>
      <c r="B3177">
        <v>24</v>
      </c>
    </row>
    <row r="3178" spans="1:2" x14ac:dyDescent="0.25">
      <c r="A3178">
        <v>171</v>
      </c>
      <c r="B3178">
        <v>24</v>
      </c>
    </row>
    <row r="3179" spans="1:2" x14ac:dyDescent="0.25">
      <c r="A3179">
        <v>171</v>
      </c>
      <c r="B3179">
        <v>24</v>
      </c>
    </row>
    <row r="3180" spans="1:2" x14ac:dyDescent="0.25">
      <c r="A3180">
        <v>171</v>
      </c>
      <c r="B3180">
        <v>24</v>
      </c>
    </row>
    <row r="3181" spans="1:2" x14ac:dyDescent="0.25">
      <c r="A3181">
        <v>171</v>
      </c>
      <c r="B3181">
        <v>24</v>
      </c>
    </row>
    <row r="3182" spans="1:2" x14ac:dyDescent="0.25">
      <c r="A3182">
        <v>171</v>
      </c>
      <c r="B3182">
        <v>24</v>
      </c>
    </row>
    <row r="3183" spans="1:2" x14ac:dyDescent="0.25">
      <c r="A3183">
        <v>171</v>
      </c>
      <c r="B3183">
        <v>24</v>
      </c>
    </row>
    <row r="3184" spans="1:2" x14ac:dyDescent="0.25">
      <c r="A3184">
        <v>171</v>
      </c>
      <c r="B3184">
        <v>24</v>
      </c>
    </row>
    <row r="3185" spans="1:2" x14ac:dyDescent="0.25">
      <c r="A3185">
        <v>171</v>
      </c>
      <c r="B3185">
        <v>24</v>
      </c>
    </row>
    <row r="3186" spans="1:2" x14ac:dyDescent="0.25">
      <c r="A3186">
        <v>171</v>
      </c>
      <c r="B3186">
        <v>24</v>
      </c>
    </row>
    <row r="3187" spans="1:2" x14ac:dyDescent="0.25">
      <c r="A3187">
        <v>171</v>
      </c>
      <c r="B3187">
        <v>24</v>
      </c>
    </row>
    <row r="3188" spans="1:2" x14ac:dyDescent="0.25">
      <c r="A3188">
        <v>171</v>
      </c>
      <c r="B3188">
        <v>24</v>
      </c>
    </row>
    <row r="3189" spans="1:2" x14ac:dyDescent="0.25">
      <c r="A3189">
        <v>171</v>
      </c>
      <c r="B3189">
        <v>24</v>
      </c>
    </row>
    <row r="3190" spans="1:2" x14ac:dyDescent="0.25">
      <c r="A3190">
        <v>171</v>
      </c>
      <c r="B3190">
        <v>24</v>
      </c>
    </row>
    <row r="3191" spans="1:2" x14ac:dyDescent="0.25">
      <c r="A3191">
        <v>185</v>
      </c>
      <c r="B3191">
        <v>24</v>
      </c>
    </row>
    <row r="3192" spans="1:2" x14ac:dyDescent="0.25">
      <c r="A3192">
        <v>185</v>
      </c>
      <c r="B3192">
        <v>24</v>
      </c>
    </row>
    <row r="3193" spans="1:2" x14ac:dyDescent="0.25">
      <c r="A3193">
        <v>185</v>
      </c>
      <c r="B3193">
        <v>24</v>
      </c>
    </row>
    <row r="3194" spans="1:2" x14ac:dyDescent="0.25">
      <c r="A3194">
        <v>185</v>
      </c>
      <c r="B3194">
        <v>24</v>
      </c>
    </row>
    <row r="3195" spans="1:2" x14ac:dyDescent="0.25">
      <c r="A3195">
        <v>185</v>
      </c>
      <c r="B3195">
        <v>24</v>
      </c>
    </row>
    <row r="3196" spans="1:2" x14ac:dyDescent="0.25">
      <c r="A3196">
        <v>177</v>
      </c>
      <c r="B3196">
        <v>26</v>
      </c>
    </row>
    <row r="3197" spans="1:2" x14ac:dyDescent="0.25">
      <c r="A3197">
        <v>177</v>
      </c>
      <c r="B3197">
        <v>26</v>
      </c>
    </row>
    <row r="3198" spans="1:2" x14ac:dyDescent="0.25">
      <c r="A3198">
        <v>177</v>
      </c>
      <c r="B3198">
        <v>26</v>
      </c>
    </row>
    <row r="3199" spans="1:2" x14ac:dyDescent="0.25">
      <c r="A3199">
        <v>177</v>
      </c>
      <c r="B3199">
        <v>26</v>
      </c>
    </row>
    <row r="3200" spans="1:2" x14ac:dyDescent="0.25">
      <c r="A3200">
        <v>177</v>
      </c>
      <c r="B3200">
        <v>26</v>
      </c>
    </row>
    <row r="3201" spans="1:2" x14ac:dyDescent="0.25">
      <c r="A3201">
        <v>177</v>
      </c>
      <c r="B3201">
        <v>26</v>
      </c>
    </row>
    <row r="3202" spans="1:2" x14ac:dyDescent="0.25">
      <c r="A3202">
        <v>177</v>
      </c>
      <c r="B3202">
        <v>26</v>
      </c>
    </row>
    <row r="3203" spans="1:2" x14ac:dyDescent="0.25">
      <c r="A3203">
        <v>177</v>
      </c>
      <c r="B3203">
        <v>26</v>
      </c>
    </row>
    <row r="3204" spans="1:2" x14ac:dyDescent="0.25">
      <c r="A3204">
        <v>177</v>
      </c>
      <c r="B3204">
        <v>26</v>
      </c>
    </row>
    <row r="3205" spans="1:2" x14ac:dyDescent="0.25">
      <c r="A3205">
        <v>177</v>
      </c>
      <c r="B3205">
        <v>26</v>
      </c>
    </row>
    <row r="3206" spans="1:2" x14ac:dyDescent="0.25">
      <c r="A3206">
        <v>177</v>
      </c>
      <c r="B3206">
        <v>26</v>
      </c>
    </row>
    <row r="3207" spans="1:2" x14ac:dyDescent="0.25">
      <c r="A3207">
        <v>177</v>
      </c>
      <c r="B3207">
        <v>26</v>
      </c>
    </row>
    <row r="3208" spans="1:2" x14ac:dyDescent="0.25">
      <c r="A3208">
        <v>177</v>
      </c>
      <c r="B3208">
        <v>26</v>
      </c>
    </row>
    <row r="3209" spans="1:2" x14ac:dyDescent="0.25">
      <c r="A3209">
        <v>177</v>
      </c>
      <c r="B3209">
        <v>26</v>
      </c>
    </row>
    <row r="3210" spans="1:2" x14ac:dyDescent="0.25">
      <c r="A3210">
        <v>177</v>
      </c>
      <c r="B3210">
        <v>26</v>
      </c>
    </row>
    <row r="3211" spans="1:2" x14ac:dyDescent="0.25">
      <c r="A3211">
        <v>177</v>
      </c>
      <c r="B3211">
        <v>26</v>
      </c>
    </row>
    <row r="3212" spans="1:2" x14ac:dyDescent="0.25">
      <c r="A3212">
        <v>177</v>
      </c>
      <c r="B3212">
        <v>26</v>
      </c>
    </row>
    <row r="3213" spans="1:2" x14ac:dyDescent="0.25">
      <c r="A3213">
        <v>177</v>
      </c>
      <c r="B3213">
        <v>26</v>
      </c>
    </row>
    <row r="3214" spans="1:2" x14ac:dyDescent="0.25">
      <c r="A3214">
        <v>177</v>
      </c>
      <c r="B3214">
        <v>26</v>
      </c>
    </row>
    <row r="3215" spans="1:2" x14ac:dyDescent="0.25">
      <c r="A3215">
        <v>177</v>
      </c>
      <c r="B3215">
        <v>26</v>
      </c>
    </row>
    <row r="3216" spans="1:2" x14ac:dyDescent="0.25">
      <c r="A3216">
        <v>177</v>
      </c>
      <c r="B3216">
        <v>26</v>
      </c>
    </row>
    <row r="3217" spans="1:2" x14ac:dyDescent="0.25">
      <c r="A3217">
        <v>177</v>
      </c>
      <c r="B3217">
        <v>26</v>
      </c>
    </row>
    <row r="3218" spans="1:2" x14ac:dyDescent="0.25">
      <c r="A3218">
        <v>177</v>
      </c>
      <c r="B3218">
        <v>26</v>
      </c>
    </row>
    <row r="3219" spans="1:2" x14ac:dyDescent="0.25">
      <c r="A3219">
        <v>177</v>
      </c>
      <c r="B3219">
        <v>26</v>
      </c>
    </row>
    <row r="3220" spans="1:2" x14ac:dyDescent="0.25">
      <c r="A3220">
        <v>177</v>
      </c>
      <c r="B3220">
        <v>26</v>
      </c>
    </row>
    <row r="3221" spans="1:2" x14ac:dyDescent="0.25">
      <c r="A3221">
        <v>177</v>
      </c>
      <c r="B3221">
        <v>26</v>
      </c>
    </row>
    <row r="3222" spans="1:2" x14ac:dyDescent="0.25">
      <c r="A3222">
        <v>177</v>
      </c>
      <c r="B3222">
        <v>26</v>
      </c>
    </row>
    <row r="3223" spans="1:2" x14ac:dyDescent="0.25">
      <c r="A3223">
        <v>177</v>
      </c>
      <c r="B3223">
        <v>26</v>
      </c>
    </row>
    <row r="3224" spans="1:2" x14ac:dyDescent="0.25">
      <c r="A3224">
        <v>177</v>
      </c>
      <c r="B3224">
        <v>26</v>
      </c>
    </row>
    <row r="3225" spans="1:2" x14ac:dyDescent="0.25">
      <c r="A3225">
        <v>177</v>
      </c>
      <c r="B3225">
        <v>26</v>
      </c>
    </row>
    <row r="3226" spans="1:2" x14ac:dyDescent="0.25">
      <c r="A3226">
        <v>177</v>
      </c>
      <c r="B3226">
        <v>26</v>
      </c>
    </row>
    <row r="3227" spans="1:2" x14ac:dyDescent="0.25">
      <c r="A3227">
        <v>177</v>
      </c>
      <c r="B3227">
        <v>26</v>
      </c>
    </row>
    <row r="3228" spans="1:2" x14ac:dyDescent="0.25">
      <c r="A3228">
        <v>177</v>
      </c>
      <c r="B3228">
        <v>26</v>
      </c>
    </row>
    <row r="3229" spans="1:2" x14ac:dyDescent="0.25">
      <c r="A3229">
        <v>177</v>
      </c>
      <c r="B3229">
        <v>26</v>
      </c>
    </row>
    <row r="3230" spans="1:2" x14ac:dyDescent="0.25">
      <c r="A3230">
        <v>177</v>
      </c>
      <c r="B3230">
        <v>26</v>
      </c>
    </row>
    <row r="3231" spans="1:2" x14ac:dyDescent="0.25">
      <c r="A3231">
        <v>177</v>
      </c>
      <c r="B3231">
        <v>26</v>
      </c>
    </row>
    <row r="3232" spans="1:2" x14ac:dyDescent="0.25">
      <c r="A3232">
        <v>177</v>
      </c>
      <c r="B3232">
        <v>26</v>
      </c>
    </row>
    <row r="3233" spans="1:2" x14ac:dyDescent="0.25">
      <c r="A3233">
        <v>177</v>
      </c>
      <c r="B3233">
        <v>26</v>
      </c>
    </row>
    <row r="3234" spans="1:2" x14ac:dyDescent="0.25">
      <c r="A3234">
        <v>177</v>
      </c>
      <c r="B3234">
        <v>26</v>
      </c>
    </row>
    <row r="3235" spans="1:2" x14ac:dyDescent="0.25">
      <c r="A3235">
        <v>177</v>
      </c>
      <c r="B3235">
        <v>26</v>
      </c>
    </row>
    <row r="3236" spans="1:2" x14ac:dyDescent="0.25">
      <c r="A3236">
        <v>177</v>
      </c>
      <c r="B3236">
        <v>26</v>
      </c>
    </row>
    <row r="3237" spans="1:2" x14ac:dyDescent="0.25">
      <c r="A3237">
        <v>177</v>
      </c>
      <c r="B3237">
        <v>26</v>
      </c>
    </row>
    <row r="3238" spans="1:2" x14ac:dyDescent="0.25">
      <c r="A3238">
        <v>178</v>
      </c>
      <c r="B3238">
        <v>26</v>
      </c>
    </row>
    <row r="3239" spans="1:2" x14ac:dyDescent="0.25">
      <c r="A3239">
        <v>178</v>
      </c>
      <c r="B3239">
        <v>26</v>
      </c>
    </row>
    <row r="3240" spans="1:2" x14ac:dyDescent="0.25">
      <c r="A3240">
        <v>178</v>
      </c>
      <c r="B3240">
        <v>26</v>
      </c>
    </row>
    <row r="3241" spans="1:2" x14ac:dyDescent="0.25">
      <c r="A3241">
        <v>178</v>
      </c>
      <c r="B3241">
        <v>26</v>
      </c>
    </row>
    <row r="3242" spans="1:2" x14ac:dyDescent="0.25">
      <c r="A3242">
        <v>178</v>
      </c>
      <c r="B3242">
        <v>26</v>
      </c>
    </row>
    <row r="3243" spans="1:2" x14ac:dyDescent="0.25">
      <c r="A3243">
        <v>178</v>
      </c>
      <c r="B3243">
        <v>26</v>
      </c>
    </row>
    <row r="3244" spans="1:2" x14ac:dyDescent="0.25">
      <c r="A3244">
        <v>178</v>
      </c>
      <c r="B3244">
        <v>26</v>
      </c>
    </row>
    <row r="3245" spans="1:2" x14ac:dyDescent="0.25">
      <c r="A3245">
        <v>178</v>
      </c>
      <c r="B3245">
        <v>26</v>
      </c>
    </row>
    <row r="3246" spans="1:2" x14ac:dyDescent="0.25">
      <c r="A3246">
        <v>178</v>
      </c>
      <c r="B3246">
        <v>26</v>
      </c>
    </row>
    <row r="3247" spans="1:2" x14ac:dyDescent="0.25">
      <c r="A3247">
        <v>178</v>
      </c>
      <c r="B3247">
        <v>26</v>
      </c>
    </row>
    <row r="3248" spans="1:2" x14ac:dyDescent="0.25">
      <c r="A3248">
        <v>178</v>
      </c>
      <c r="B3248">
        <v>26</v>
      </c>
    </row>
    <row r="3249" spans="1:2" x14ac:dyDescent="0.25">
      <c r="A3249">
        <v>185</v>
      </c>
      <c r="B3249">
        <v>25</v>
      </c>
    </row>
    <row r="3250" spans="1:2" x14ac:dyDescent="0.25">
      <c r="A3250">
        <v>185</v>
      </c>
      <c r="B3250">
        <v>25</v>
      </c>
    </row>
    <row r="3251" spans="1:2" x14ac:dyDescent="0.25">
      <c r="A3251">
        <v>185</v>
      </c>
      <c r="B3251">
        <v>25</v>
      </c>
    </row>
    <row r="3252" spans="1:2" x14ac:dyDescent="0.25">
      <c r="A3252">
        <v>185</v>
      </c>
      <c r="B3252">
        <v>25</v>
      </c>
    </row>
    <row r="3253" spans="1:2" x14ac:dyDescent="0.25">
      <c r="A3253">
        <v>185</v>
      </c>
      <c r="B3253">
        <v>25</v>
      </c>
    </row>
    <row r="3254" spans="1:2" x14ac:dyDescent="0.25">
      <c r="A3254">
        <v>171</v>
      </c>
      <c r="B3254">
        <v>24</v>
      </c>
    </row>
    <row r="3255" spans="1:2" x14ac:dyDescent="0.25">
      <c r="A3255">
        <v>171</v>
      </c>
      <c r="B3255">
        <v>24</v>
      </c>
    </row>
    <row r="3256" spans="1:2" x14ac:dyDescent="0.25">
      <c r="A3256">
        <v>171</v>
      </c>
      <c r="B3256">
        <v>24</v>
      </c>
    </row>
    <row r="3257" spans="1:2" x14ac:dyDescent="0.25">
      <c r="A3257">
        <v>171</v>
      </c>
      <c r="B3257">
        <v>24</v>
      </c>
    </row>
    <row r="3258" spans="1:2" x14ac:dyDescent="0.25">
      <c r="A3258">
        <v>171</v>
      </c>
      <c r="B3258">
        <v>24</v>
      </c>
    </row>
    <row r="3259" spans="1:2" x14ac:dyDescent="0.25">
      <c r="A3259">
        <v>171</v>
      </c>
      <c r="B3259">
        <v>24</v>
      </c>
    </row>
    <row r="3260" spans="1:2" x14ac:dyDescent="0.25">
      <c r="A3260">
        <v>171</v>
      </c>
      <c r="B3260">
        <v>24</v>
      </c>
    </row>
    <row r="3261" spans="1:2" x14ac:dyDescent="0.25">
      <c r="A3261">
        <v>171</v>
      </c>
      <c r="B3261">
        <v>24</v>
      </c>
    </row>
    <row r="3262" spans="1:2" x14ac:dyDescent="0.25">
      <c r="A3262">
        <v>171</v>
      </c>
      <c r="B3262">
        <v>24</v>
      </c>
    </row>
    <row r="3263" spans="1:2" x14ac:dyDescent="0.25">
      <c r="A3263">
        <v>171</v>
      </c>
      <c r="B3263">
        <v>24</v>
      </c>
    </row>
    <row r="3264" spans="1:2" x14ac:dyDescent="0.25">
      <c r="A3264">
        <v>171</v>
      </c>
      <c r="B3264">
        <v>24</v>
      </c>
    </row>
    <row r="3265" spans="1:2" x14ac:dyDescent="0.25">
      <c r="A3265">
        <v>171</v>
      </c>
      <c r="B3265">
        <v>24</v>
      </c>
    </row>
    <row r="3266" spans="1:2" x14ac:dyDescent="0.25">
      <c r="A3266">
        <v>171</v>
      </c>
      <c r="B3266">
        <v>24</v>
      </c>
    </row>
    <row r="3267" spans="1:2" x14ac:dyDescent="0.25">
      <c r="A3267">
        <v>171</v>
      </c>
      <c r="B3267">
        <v>24</v>
      </c>
    </row>
    <row r="3268" spans="1:2" x14ac:dyDescent="0.25">
      <c r="A3268">
        <v>171</v>
      </c>
      <c r="B3268">
        <v>24</v>
      </c>
    </row>
    <row r="3269" spans="1:2" x14ac:dyDescent="0.25">
      <c r="A3269">
        <v>185</v>
      </c>
      <c r="B3269">
        <v>26</v>
      </c>
    </row>
    <row r="3270" spans="1:2" x14ac:dyDescent="0.25">
      <c r="A3270">
        <v>185</v>
      </c>
      <c r="B3270">
        <v>26</v>
      </c>
    </row>
    <row r="3271" spans="1:2" x14ac:dyDescent="0.25">
      <c r="A3271">
        <v>185</v>
      </c>
      <c r="B3271">
        <v>26</v>
      </c>
    </row>
    <row r="3272" spans="1:2" x14ac:dyDescent="0.25">
      <c r="A3272">
        <v>185</v>
      </c>
      <c r="B3272">
        <v>26</v>
      </c>
    </row>
    <row r="3273" spans="1:2" x14ac:dyDescent="0.25">
      <c r="A3273">
        <v>185</v>
      </c>
      <c r="B3273">
        <v>26</v>
      </c>
    </row>
    <row r="3274" spans="1:2" x14ac:dyDescent="0.25">
      <c r="A3274">
        <v>185</v>
      </c>
      <c r="B3274">
        <v>26</v>
      </c>
    </row>
    <row r="3275" spans="1:2" x14ac:dyDescent="0.25">
      <c r="A3275">
        <v>185</v>
      </c>
      <c r="B3275">
        <v>26</v>
      </c>
    </row>
    <row r="3276" spans="1:2" x14ac:dyDescent="0.25">
      <c r="A3276">
        <v>185</v>
      </c>
      <c r="B3276">
        <v>26</v>
      </c>
    </row>
    <row r="3277" spans="1:2" x14ac:dyDescent="0.25">
      <c r="A3277">
        <v>185</v>
      </c>
      <c r="B3277">
        <v>26</v>
      </c>
    </row>
    <row r="3278" spans="1:2" x14ac:dyDescent="0.25">
      <c r="A3278">
        <v>185</v>
      </c>
      <c r="B3278">
        <v>26</v>
      </c>
    </row>
    <row r="3279" spans="1:2" x14ac:dyDescent="0.25">
      <c r="A3279">
        <v>185</v>
      </c>
      <c r="B3279">
        <v>26</v>
      </c>
    </row>
    <row r="3280" spans="1:2" x14ac:dyDescent="0.25">
      <c r="A3280">
        <v>185</v>
      </c>
      <c r="B3280">
        <v>26</v>
      </c>
    </row>
    <row r="3281" spans="1:2" x14ac:dyDescent="0.25">
      <c r="A3281">
        <v>186</v>
      </c>
      <c r="B3281">
        <v>34</v>
      </c>
    </row>
    <row r="3282" spans="1:2" x14ac:dyDescent="0.25">
      <c r="A3282">
        <v>186</v>
      </c>
      <c r="B3282">
        <v>34</v>
      </c>
    </row>
    <row r="3283" spans="1:2" x14ac:dyDescent="0.25">
      <c r="A3283">
        <v>186</v>
      </c>
      <c r="B3283">
        <v>34</v>
      </c>
    </row>
    <row r="3284" spans="1:2" x14ac:dyDescent="0.25">
      <c r="A3284">
        <v>186</v>
      </c>
      <c r="B3284">
        <v>34</v>
      </c>
    </row>
    <row r="3285" spans="1:2" x14ac:dyDescent="0.25">
      <c r="A3285">
        <v>186</v>
      </c>
      <c r="B3285">
        <v>34</v>
      </c>
    </row>
    <row r="3286" spans="1:2" x14ac:dyDescent="0.25">
      <c r="A3286">
        <v>186</v>
      </c>
      <c r="B3286">
        <v>34</v>
      </c>
    </row>
    <row r="3287" spans="1:2" x14ac:dyDescent="0.25">
      <c r="A3287">
        <v>177</v>
      </c>
      <c r="B3287">
        <v>26</v>
      </c>
    </row>
    <row r="3288" spans="1:2" x14ac:dyDescent="0.25">
      <c r="A3288">
        <v>177</v>
      </c>
      <c r="B3288">
        <v>26</v>
      </c>
    </row>
    <row r="3289" spans="1:2" x14ac:dyDescent="0.25">
      <c r="A3289">
        <v>177</v>
      </c>
      <c r="B3289">
        <v>26</v>
      </c>
    </row>
    <row r="3290" spans="1:2" x14ac:dyDescent="0.25">
      <c r="A3290">
        <v>177</v>
      </c>
      <c r="B3290">
        <v>26</v>
      </c>
    </row>
    <row r="3291" spans="1:2" x14ac:dyDescent="0.25">
      <c r="A3291">
        <v>177</v>
      </c>
      <c r="B3291">
        <v>26</v>
      </c>
    </row>
    <row r="3292" spans="1:2" x14ac:dyDescent="0.25">
      <c r="A3292">
        <v>177</v>
      </c>
      <c r="B3292">
        <v>26</v>
      </c>
    </row>
    <row r="3293" spans="1:2" x14ac:dyDescent="0.25">
      <c r="A3293">
        <v>177</v>
      </c>
      <c r="B3293">
        <v>26</v>
      </c>
    </row>
    <row r="3294" spans="1:2" x14ac:dyDescent="0.25">
      <c r="A3294">
        <v>177</v>
      </c>
      <c r="B3294">
        <v>26</v>
      </c>
    </row>
    <row r="3295" spans="1:2" x14ac:dyDescent="0.25">
      <c r="A3295">
        <v>177</v>
      </c>
      <c r="B3295">
        <v>26</v>
      </c>
    </row>
    <row r="3296" spans="1:2" x14ac:dyDescent="0.25">
      <c r="A3296">
        <v>177</v>
      </c>
      <c r="B3296">
        <v>26</v>
      </c>
    </row>
    <row r="3297" spans="1:2" x14ac:dyDescent="0.25">
      <c r="A3297">
        <v>177</v>
      </c>
      <c r="B3297">
        <v>26</v>
      </c>
    </row>
    <row r="3298" spans="1:2" x14ac:dyDescent="0.25">
      <c r="A3298">
        <v>177</v>
      </c>
      <c r="B3298">
        <v>26</v>
      </c>
    </row>
    <row r="3299" spans="1:2" x14ac:dyDescent="0.25">
      <c r="A3299">
        <v>177</v>
      </c>
      <c r="B3299">
        <v>26</v>
      </c>
    </row>
    <row r="3300" spans="1:2" x14ac:dyDescent="0.25">
      <c r="A3300">
        <v>177</v>
      </c>
      <c r="B3300">
        <v>26</v>
      </c>
    </row>
    <row r="3301" spans="1:2" x14ac:dyDescent="0.25">
      <c r="A3301">
        <v>177</v>
      </c>
      <c r="B3301">
        <v>26</v>
      </c>
    </row>
    <row r="3302" spans="1:2" x14ac:dyDescent="0.25">
      <c r="A3302">
        <v>177</v>
      </c>
      <c r="B3302">
        <v>26</v>
      </c>
    </row>
    <row r="3303" spans="1:2" x14ac:dyDescent="0.25">
      <c r="A3303">
        <v>177</v>
      </c>
      <c r="B3303">
        <v>26</v>
      </c>
    </row>
    <row r="3304" spans="1:2" x14ac:dyDescent="0.25">
      <c r="A3304">
        <v>177</v>
      </c>
      <c r="B3304">
        <v>26</v>
      </c>
    </row>
    <row r="3305" spans="1:2" x14ac:dyDescent="0.25">
      <c r="A3305">
        <v>177</v>
      </c>
      <c r="B3305">
        <v>26</v>
      </c>
    </row>
    <row r="3306" spans="1:2" x14ac:dyDescent="0.25">
      <c r="A3306">
        <v>177</v>
      </c>
      <c r="B3306">
        <v>26</v>
      </c>
    </row>
    <row r="3307" spans="1:2" x14ac:dyDescent="0.25">
      <c r="A3307">
        <v>177</v>
      </c>
      <c r="B3307">
        <v>26</v>
      </c>
    </row>
    <row r="3308" spans="1:2" x14ac:dyDescent="0.25">
      <c r="A3308">
        <v>177</v>
      </c>
      <c r="B3308">
        <v>26</v>
      </c>
    </row>
    <row r="3309" spans="1:2" x14ac:dyDescent="0.25">
      <c r="A3309">
        <v>177</v>
      </c>
      <c r="B3309">
        <v>26</v>
      </c>
    </row>
    <row r="3310" spans="1:2" x14ac:dyDescent="0.25">
      <c r="A3310">
        <v>177</v>
      </c>
      <c r="B3310">
        <v>26</v>
      </c>
    </row>
    <row r="3311" spans="1:2" x14ac:dyDescent="0.25">
      <c r="A3311">
        <v>177</v>
      </c>
      <c r="B3311">
        <v>26</v>
      </c>
    </row>
    <row r="3312" spans="1:2" x14ac:dyDescent="0.25">
      <c r="A3312">
        <v>177</v>
      </c>
      <c r="B3312">
        <v>26</v>
      </c>
    </row>
    <row r="3313" spans="1:2" x14ac:dyDescent="0.25">
      <c r="A3313">
        <v>177</v>
      </c>
      <c r="B3313">
        <v>26</v>
      </c>
    </row>
    <row r="3314" spans="1:2" x14ac:dyDescent="0.25">
      <c r="A3314">
        <v>177</v>
      </c>
      <c r="B3314">
        <v>26</v>
      </c>
    </row>
    <row r="3315" spans="1:2" x14ac:dyDescent="0.25">
      <c r="A3315">
        <v>178</v>
      </c>
      <c r="B3315">
        <v>26</v>
      </c>
    </row>
    <row r="3316" spans="1:2" x14ac:dyDescent="0.25">
      <c r="A3316">
        <v>178</v>
      </c>
      <c r="B3316">
        <v>26</v>
      </c>
    </row>
    <row r="3317" spans="1:2" x14ac:dyDescent="0.25">
      <c r="A3317">
        <v>178</v>
      </c>
      <c r="B3317">
        <v>26</v>
      </c>
    </row>
    <row r="3318" spans="1:2" x14ac:dyDescent="0.25">
      <c r="A3318">
        <v>178</v>
      </c>
      <c r="B3318">
        <v>26</v>
      </c>
    </row>
    <row r="3319" spans="1:2" x14ac:dyDescent="0.25">
      <c r="A3319">
        <v>178</v>
      </c>
      <c r="B3319">
        <v>26</v>
      </c>
    </row>
    <row r="3320" spans="1:2" x14ac:dyDescent="0.25">
      <c r="A3320">
        <v>178</v>
      </c>
      <c r="B3320">
        <v>26</v>
      </c>
    </row>
    <row r="3321" spans="1:2" x14ac:dyDescent="0.25">
      <c r="A3321">
        <v>178</v>
      </c>
      <c r="B3321">
        <v>26</v>
      </c>
    </row>
    <row r="3322" spans="1:2" x14ac:dyDescent="0.25">
      <c r="A3322">
        <v>178</v>
      </c>
      <c r="B3322">
        <v>26</v>
      </c>
    </row>
    <row r="3323" spans="1:2" x14ac:dyDescent="0.25">
      <c r="A3323">
        <v>178</v>
      </c>
      <c r="B3323">
        <v>26</v>
      </c>
    </row>
    <row r="3324" spans="1:2" x14ac:dyDescent="0.25">
      <c r="A3324">
        <v>178</v>
      </c>
      <c r="B3324">
        <v>26</v>
      </c>
    </row>
    <row r="3325" spans="1:2" x14ac:dyDescent="0.25">
      <c r="A3325">
        <v>178</v>
      </c>
      <c r="B3325">
        <v>26</v>
      </c>
    </row>
    <row r="3326" spans="1:2" x14ac:dyDescent="0.25">
      <c r="A3326">
        <v>185</v>
      </c>
      <c r="B3326">
        <v>25</v>
      </c>
    </row>
    <row r="3327" spans="1:2" x14ac:dyDescent="0.25">
      <c r="A3327">
        <v>185</v>
      </c>
      <c r="B3327">
        <v>25</v>
      </c>
    </row>
    <row r="3328" spans="1:2" x14ac:dyDescent="0.25">
      <c r="A3328">
        <v>185</v>
      </c>
      <c r="B3328">
        <v>25</v>
      </c>
    </row>
    <row r="3329" spans="1:2" x14ac:dyDescent="0.25">
      <c r="A3329">
        <v>185</v>
      </c>
      <c r="B3329">
        <v>25</v>
      </c>
    </row>
    <row r="3330" spans="1:2" x14ac:dyDescent="0.25">
      <c r="A3330">
        <v>185</v>
      </c>
      <c r="B3330">
        <v>25</v>
      </c>
    </row>
    <row r="3331" spans="1:2" x14ac:dyDescent="0.25">
      <c r="A3331">
        <v>185</v>
      </c>
      <c r="B3331">
        <v>26</v>
      </c>
    </row>
    <row r="3332" spans="1:2" x14ac:dyDescent="0.25">
      <c r="A3332">
        <v>185</v>
      </c>
      <c r="B3332">
        <v>26</v>
      </c>
    </row>
    <row r="3333" spans="1:2" x14ac:dyDescent="0.25">
      <c r="A3333">
        <v>185</v>
      </c>
      <c r="B3333">
        <v>26</v>
      </c>
    </row>
    <row r="3334" spans="1:2" x14ac:dyDescent="0.25">
      <c r="A3334">
        <v>185</v>
      </c>
      <c r="B3334">
        <v>26</v>
      </c>
    </row>
    <row r="3335" spans="1:2" x14ac:dyDescent="0.25">
      <c r="A3335">
        <v>185</v>
      </c>
      <c r="B3335">
        <v>26</v>
      </c>
    </row>
    <row r="3336" spans="1:2" x14ac:dyDescent="0.25">
      <c r="A3336">
        <v>185</v>
      </c>
      <c r="B3336">
        <v>26</v>
      </c>
    </row>
    <row r="3337" spans="1:2" x14ac:dyDescent="0.25">
      <c r="A3337">
        <v>185</v>
      </c>
      <c r="B3337">
        <v>26</v>
      </c>
    </row>
    <row r="3338" spans="1:2" x14ac:dyDescent="0.25">
      <c r="A3338">
        <v>185</v>
      </c>
      <c r="B3338">
        <v>26</v>
      </c>
    </row>
    <row r="3339" spans="1:2" x14ac:dyDescent="0.25">
      <c r="A3339">
        <v>185</v>
      </c>
      <c r="B3339">
        <v>26</v>
      </c>
    </row>
    <row r="3340" spans="1:2" x14ac:dyDescent="0.25">
      <c r="A3340">
        <v>185</v>
      </c>
      <c r="B3340">
        <v>26</v>
      </c>
    </row>
    <row r="3341" spans="1:2" x14ac:dyDescent="0.25">
      <c r="A3341">
        <v>185</v>
      </c>
      <c r="B3341">
        <v>26</v>
      </c>
    </row>
    <row r="3342" spans="1:2" x14ac:dyDescent="0.25">
      <c r="A3342">
        <v>185</v>
      </c>
      <c r="B3342">
        <v>26</v>
      </c>
    </row>
    <row r="3343" spans="1:2" x14ac:dyDescent="0.25">
      <c r="A3343">
        <v>177</v>
      </c>
      <c r="B3343">
        <v>26</v>
      </c>
    </row>
    <row r="3344" spans="1:2" x14ac:dyDescent="0.25">
      <c r="A3344">
        <v>177</v>
      </c>
      <c r="B3344">
        <v>26</v>
      </c>
    </row>
    <row r="3345" spans="1:2" x14ac:dyDescent="0.25">
      <c r="A3345">
        <v>177</v>
      </c>
      <c r="B3345">
        <v>26</v>
      </c>
    </row>
    <row r="3346" spans="1:2" x14ac:dyDescent="0.25">
      <c r="A3346">
        <v>177</v>
      </c>
      <c r="B3346">
        <v>26</v>
      </c>
    </row>
    <row r="3347" spans="1:2" x14ac:dyDescent="0.25">
      <c r="A3347">
        <v>177</v>
      </c>
      <c r="B3347">
        <v>26</v>
      </c>
    </row>
    <row r="3348" spans="1:2" x14ac:dyDescent="0.25">
      <c r="A3348">
        <v>177</v>
      </c>
      <c r="B3348">
        <v>26</v>
      </c>
    </row>
    <row r="3349" spans="1:2" x14ac:dyDescent="0.25">
      <c r="A3349">
        <v>177</v>
      </c>
      <c r="B3349">
        <v>26</v>
      </c>
    </row>
    <row r="3350" spans="1:2" x14ac:dyDescent="0.25">
      <c r="A3350">
        <v>177</v>
      </c>
      <c r="B3350">
        <v>26</v>
      </c>
    </row>
    <row r="3351" spans="1:2" x14ac:dyDescent="0.25">
      <c r="A3351">
        <v>177</v>
      </c>
      <c r="B3351">
        <v>26</v>
      </c>
    </row>
    <row r="3352" spans="1:2" x14ac:dyDescent="0.25">
      <c r="A3352">
        <v>177</v>
      </c>
      <c r="B3352">
        <v>26</v>
      </c>
    </row>
    <row r="3353" spans="1:2" x14ac:dyDescent="0.25">
      <c r="A3353">
        <v>177</v>
      </c>
      <c r="B3353">
        <v>26</v>
      </c>
    </row>
    <row r="3354" spans="1:2" x14ac:dyDescent="0.25">
      <c r="A3354">
        <v>177</v>
      </c>
      <c r="B3354">
        <v>26</v>
      </c>
    </row>
    <row r="3355" spans="1:2" x14ac:dyDescent="0.25">
      <c r="A3355">
        <v>177</v>
      </c>
      <c r="B3355">
        <v>26</v>
      </c>
    </row>
    <row r="3356" spans="1:2" x14ac:dyDescent="0.25">
      <c r="A3356">
        <v>177</v>
      </c>
      <c r="B3356">
        <v>26</v>
      </c>
    </row>
    <row r="3357" spans="1:2" x14ac:dyDescent="0.25">
      <c r="A3357">
        <v>177</v>
      </c>
      <c r="B3357">
        <v>26</v>
      </c>
    </row>
    <row r="3358" spans="1:2" x14ac:dyDescent="0.25">
      <c r="A3358">
        <v>177</v>
      </c>
      <c r="B3358">
        <v>26</v>
      </c>
    </row>
    <row r="3359" spans="1:2" x14ac:dyDescent="0.25">
      <c r="A3359">
        <v>177</v>
      </c>
      <c r="B3359">
        <v>26</v>
      </c>
    </row>
    <row r="3360" spans="1:2" x14ac:dyDescent="0.25">
      <c r="A3360">
        <v>177</v>
      </c>
      <c r="B3360">
        <v>26</v>
      </c>
    </row>
    <row r="3361" spans="1:2" x14ac:dyDescent="0.25">
      <c r="A3361">
        <v>177</v>
      </c>
      <c r="B3361">
        <v>26</v>
      </c>
    </row>
    <row r="3362" spans="1:2" x14ac:dyDescent="0.25">
      <c r="A3362">
        <v>177</v>
      </c>
      <c r="B3362">
        <v>26</v>
      </c>
    </row>
    <row r="3363" spans="1:2" x14ac:dyDescent="0.25">
      <c r="A3363">
        <v>177</v>
      </c>
      <c r="B3363">
        <v>26</v>
      </c>
    </row>
    <row r="3364" spans="1:2" x14ac:dyDescent="0.25">
      <c r="A3364">
        <v>177</v>
      </c>
      <c r="B3364">
        <v>26</v>
      </c>
    </row>
    <row r="3365" spans="1:2" x14ac:dyDescent="0.25">
      <c r="A3365">
        <v>177</v>
      </c>
      <c r="B3365">
        <v>26</v>
      </c>
    </row>
    <row r="3366" spans="1:2" x14ac:dyDescent="0.25">
      <c r="A3366">
        <v>177</v>
      </c>
      <c r="B3366">
        <v>26</v>
      </c>
    </row>
    <row r="3367" spans="1:2" x14ac:dyDescent="0.25">
      <c r="A3367">
        <v>177</v>
      </c>
      <c r="B3367">
        <v>26</v>
      </c>
    </row>
    <row r="3368" spans="1:2" x14ac:dyDescent="0.25">
      <c r="A3368">
        <v>177</v>
      </c>
      <c r="B3368">
        <v>26</v>
      </c>
    </row>
    <row r="3369" spans="1:2" x14ac:dyDescent="0.25">
      <c r="A3369">
        <v>177</v>
      </c>
      <c r="B3369">
        <v>26</v>
      </c>
    </row>
    <row r="3370" spans="1:2" x14ac:dyDescent="0.25">
      <c r="A3370">
        <v>177</v>
      </c>
      <c r="B3370">
        <v>26</v>
      </c>
    </row>
    <row r="3371" spans="1:2" x14ac:dyDescent="0.25">
      <c r="A3371">
        <v>178</v>
      </c>
      <c r="B3371">
        <v>26</v>
      </c>
    </row>
    <row r="3372" spans="1:2" x14ac:dyDescent="0.25">
      <c r="A3372">
        <v>178</v>
      </c>
      <c r="B3372">
        <v>26</v>
      </c>
    </row>
    <row r="3373" spans="1:2" x14ac:dyDescent="0.25">
      <c r="A3373">
        <v>178</v>
      </c>
      <c r="B3373">
        <v>26</v>
      </c>
    </row>
    <row r="3374" spans="1:2" x14ac:dyDescent="0.25">
      <c r="A3374">
        <v>178</v>
      </c>
      <c r="B3374">
        <v>26</v>
      </c>
    </row>
    <row r="3375" spans="1:2" x14ac:dyDescent="0.25">
      <c r="A3375">
        <v>178</v>
      </c>
      <c r="B3375">
        <v>26</v>
      </c>
    </row>
    <row r="3376" spans="1:2" x14ac:dyDescent="0.25">
      <c r="A3376">
        <v>178</v>
      </c>
      <c r="B3376">
        <v>26</v>
      </c>
    </row>
    <row r="3377" spans="1:2" x14ac:dyDescent="0.25">
      <c r="A3377">
        <v>178</v>
      </c>
      <c r="B3377">
        <v>26</v>
      </c>
    </row>
    <row r="3378" spans="1:2" x14ac:dyDescent="0.25">
      <c r="A3378">
        <v>178</v>
      </c>
      <c r="B3378">
        <v>26</v>
      </c>
    </row>
    <row r="3379" spans="1:2" x14ac:dyDescent="0.25">
      <c r="A3379">
        <v>178</v>
      </c>
      <c r="B3379">
        <v>26</v>
      </c>
    </row>
    <row r="3380" spans="1:2" x14ac:dyDescent="0.25">
      <c r="A3380">
        <v>178</v>
      </c>
      <c r="B3380">
        <v>26</v>
      </c>
    </row>
    <row r="3381" spans="1:2" x14ac:dyDescent="0.25">
      <c r="A3381">
        <v>178</v>
      </c>
      <c r="B3381">
        <v>26</v>
      </c>
    </row>
    <row r="3382" spans="1:2" x14ac:dyDescent="0.25">
      <c r="A3382">
        <v>185</v>
      </c>
      <c r="B3382">
        <v>25</v>
      </c>
    </row>
    <row r="3383" spans="1:2" x14ac:dyDescent="0.25">
      <c r="A3383">
        <v>185</v>
      </c>
      <c r="B3383">
        <v>25</v>
      </c>
    </row>
    <row r="3384" spans="1:2" x14ac:dyDescent="0.25">
      <c r="A3384">
        <v>185</v>
      </c>
      <c r="B3384">
        <v>25</v>
      </c>
    </row>
    <row r="3385" spans="1:2" x14ac:dyDescent="0.25">
      <c r="A3385">
        <v>185</v>
      </c>
      <c r="B3385">
        <v>25</v>
      </c>
    </row>
    <row r="3386" spans="1:2" x14ac:dyDescent="0.25">
      <c r="A3386">
        <v>185</v>
      </c>
      <c r="B3386">
        <v>25</v>
      </c>
    </row>
    <row r="3387" spans="1:2" x14ac:dyDescent="0.25">
      <c r="A3387">
        <v>177</v>
      </c>
      <c r="B3387">
        <v>26</v>
      </c>
    </row>
    <row r="3388" spans="1:2" x14ac:dyDescent="0.25">
      <c r="A3388">
        <v>177</v>
      </c>
      <c r="B3388">
        <v>26</v>
      </c>
    </row>
    <row r="3389" spans="1:2" x14ac:dyDescent="0.25">
      <c r="A3389">
        <v>177</v>
      </c>
      <c r="B3389">
        <v>26</v>
      </c>
    </row>
    <row r="3390" spans="1:2" x14ac:dyDescent="0.25">
      <c r="A3390">
        <v>177</v>
      </c>
      <c r="B3390">
        <v>26</v>
      </c>
    </row>
    <row r="3391" spans="1:2" x14ac:dyDescent="0.25">
      <c r="A3391">
        <v>177</v>
      </c>
      <c r="B3391">
        <v>26</v>
      </c>
    </row>
    <row r="3392" spans="1:2" x14ac:dyDescent="0.25">
      <c r="A3392">
        <v>177</v>
      </c>
      <c r="B3392">
        <v>26</v>
      </c>
    </row>
    <row r="3393" spans="1:2" x14ac:dyDescent="0.25">
      <c r="A3393">
        <v>177</v>
      </c>
      <c r="B3393">
        <v>26</v>
      </c>
    </row>
    <row r="3394" spans="1:2" x14ac:dyDescent="0.25">
      <c r="A3394">
        <v>177</v>
      </c>
      <c r="B3394">
        <v>26</v>
      </c>
    </row>
    <row r="3395" spans="1:2" x14ac:dyDescent="0.25">
      <c r="A3395">
        <v>177</v>
      </c>
      <c r="B3395">
        <v>26</v>
      </c>
    </row>
    <row r="3396" spans="1:2" x14ac:dyDescent="0.25">
      <c r="A3396">
        <v>177</v>
      </c>
      <c r="B3396">
        <v>26</v>
      </c>
    </row>
    <row r="3397" spans="1:2" x14ac:dyDescent="0.25">
      <c r="A3397">
        <v>177</v>
      </c>
      <c r="B3397">
        <v>26</v>
      </c>
    </row>
    <row r="3398" spans="1:2" x14ac:dyDescent="0.25">
      <c r="A3398">
        <v>177</v>
      </c>
      <c r="B3398">
        <v>26</v>
      </c>
    </row>
    <row r="3399" spans="1:2" x14ac:dyDescent="0.25">
      <c r="A3399">
        <v>177</v>
      </c>
      <c r="B3399">
        <v>26</v>
      </c>
    </row>
    <row r="3400" spans="1:2" x14ac:dyDescent="0.25">
      <c r="A3400">
        <v>177</v>
      </c>
      <c r="B3400">
        <v>26</v>
      </c>
    </row>
    <row r="3401" spans="1:2" x14ac:dyDescent="0.25">
      <c r="A3401">
        <v>178</v>
      </c>
      <c r="B3401">
        <v>26</v>
      </c>
    </row>
    <row r="3402" spans="1:2" x14ac:dyDescent="0.25">
      <c r="A3402">
        <v>178</v>
      </c>
      <c r="B3402">
        <v>26</v>
      </c>
    </row>
    <row r="3403" spans="1:2" x14ac:dyDescent="0.25">
      <c r="A3403">
        <v>178</v>
      </c>
      <c r="B3403">
        <v>26</v>
      </c>
    </row>
    <row r="3404" spans="1:2" x14ac:dyDescent="0.25">
      <c r="A3404">
        <v>178</v>
      </c>
      <c r="B3404">
        <v>26</v>
      </c>
    </row>
    <row r="3405" spans="1:2" x14ac:dyDescent="0.25">
      <c r="A3405">
        <v>178</v>
      </c>
      <c r="B3405">
        <v>26</v>
      </c>
    </row>
    <row r="3406" spans="1:2" x14ac:dyDescent="0.25">
      <c r="A3406">
        <v>178</v>
      </c>
      <c r="B3406">
        <v>26</v>
      </c>
    </row>
    <row r="3407" spans="1:2" x14ac:dyDescent="0.25">
      <c r="A3407">
        <v>178</v>
      </c>
      <c r="B3407">
        <v>26</v>
      </c>
    </row>
    <row r="3408" spans="1:2" x14ac:dyDescent="0.25">
      <c r="A3408">
        <v>178</v>
      </c>
      <c r="B3408">
        <v>26</v>
      </c>
    </row>
    <row r="3409" spans="1:2" x14ac:dyDescent="0.25">
      <c r="A3409">
        <v>178</v>
      </c>
      <c r="B3409">
        <v>26</v>
      </c>
    </row>
    <row r="3410" spans="1:2" x14ac:dyDescent="0.25">
      <c r="A3410">
        <v>178</v>
      </c>
      <c r="B3410">
        <v>26</v>
      </c>
    </row>
    <row r="3411" spans="1:2" x14ac:dyDescent="0.25">
      <c r="A3411">
        <v>178</v>
      </c>
      <c r="B3411">
        <v>26</v>
      </c>
    </row>
    <row r="3412" spans="1:2" x14ac:dyDescent="0.25">
      <c r="A3412">
        <v>178</v>
      </c>
      <c r="B3412">
        <v>26</v>
      </c>
    </row>
    <row r="3413" spans="1:2" x14ac:dyDescent="0.25">
      <c r="A3413">
        <v>178</v>
      </c>
      <c r="B3413">
        <v>26</v>
      </c>
    </row>
    <row r="3414" spans="1:2" x14ac:dyDescent="0.25">
      <c r="A3414">
        <v>178</v>
      </c>
      <c r="B3414">
        <v>26</v>
      </c>
    </row>
    <row r="3415" spans="1:2" x14ac:dyDescent="0.25">
      <c r="A3415">
        <v>178</v>
      </c>
      <c r="B3415">
        <v>26</v>
      </c>
    </row>
    <row r="3416" spans="1:2" x14ac:dyDescent="0.25">
      <c r="A3416">
        <v>178</v>
      </c>
      <c r="B3416">
        <v>26</v>
      </c>
    </row>
    <row r="3417" spans="1:2" x14ac:dyDescent="0.25">
      <c r="A3417">
        <v>178</v>
      </c>
      <c r="B3417">
        <v>26</v>
      </c>
    </row>
    <row r="3418" spans="1:2" x14ac:dyDescent="0.25">
      <c r="A3418">
        <v>178</v>
      </c>
      <c r="B3418">
        <v>26</v>
      </c>
    </row>
    <row r="3419" spans="1:2" x14ac:dyDescent="0.25">
      <c r="A3419">
        <v>178</v>
      </c>
      <c r="B3419">
        <v>26</v>
      </c>
    </row>
    <row r="3420" spans="1:2" x14ac:dyDescent="0.25">
      <c r="A3420">
        <v>178</v>
      </c>
      <c r="B3420">
        <v>26</v>
      </c>
    </row>
    <row r="3421" spans="1:2" x14ac:dyDescent="0.25">
      <c r="A3421">
        <v>178</v>
      </c>
      <c r="B3421">
        <v>26</v>
      </c>
    </row>
    <row r="3422" spans="1:2" x14ac:dyDescent="0.25">
      <c r="A3422">
        <v>178</v>
      </c>
      <c r="B3422">
        <v>26</v>
      </c>
    </row>
    <row r="3423" spans="1:2" x14ac:dyDescent="0.25">
      <c r="A3423">
        <v>185</v>
      </c>
      <c r="B3423">
        <v>25</v>
      </c>
    </row>
    <row r="3424" spans="1:2" x14ac:dyDescent="0.25">
      <c r="A3424">
        <v>185</v>
      </c>
      <c r="B3424">
        <v>25</v>
      </c>
    </row>
    <row r="3425" spans="1:2" x14ac:dyDescent="0.25">
      <c r="A3425">
        <v>185</v>
      </c>
      <c r="B3425">
        <v>25</v>
      </c>
    </row>
    <row r="3426" spans="1:2" x14ac:dyDescent="0.25">
      <c r="A3426">
        <v>185</v>
      </c>
      <c r="B3426">
        <v>25</v>
      </c>
    </row>
    <row r="3427" spans="1:2" x14ac:dyDescent="0.25">
      <c r="A3427">
        <v>185</v>
      </c>
      <c r="B3427">
        <v>25</v>
      </c>
    </row>
    <row r="3428" spans="1:2" x14ac:dyDescent="0.25">
      <c r="A3428">
        <v>185</v>
      </c>
      <c r="B3428">
        <v>25</v>
      </c>
    </row>
    <row r="3429" spans="1:2" x14ac:dyDescent="0.25">
      <c r="A3429">
        <v>185</v>
      </c>
      <c r="B3429">
        <v>25</v>
      </c>
    </row>
    <row r="3430" spans="1:2" x14ac:dyDescent="0.25">
      <c r="A3430">
        <v>185</v>
      </c>
      <c r="B3430">
        <v>25</v>
      </c>
    </row>
    <row r="3431" spans="1:2" x14ac:dyDescent="0.25">
      <c r="A3431">
        <v>185</v>
      </c>
      <c r="B3431">
        <v>25</v>
      </c>
    </row>
    <row r="3432" spans="1:2" x14ac:dyDescent="0.25">
      <c r="A3432">
        <v>185</v>
      </c>
      <c r="B3432">
        <v>25</v>
      </c>
    </row>
    <row r="3433" spans="1:2" x14ac:dyDescent="0.25">
      <c r="A3433">
        <v>191</v>
      </c>
      <c r="B3433">
        <v>28</v>
      </c>
    </row>
    <row r="3434" spans="1:2" x14ac:dyDescent="0.25">
      <c r="A3434">
        <v>191</v>
      </c>
      <c r="B3434">
        <v>28</v>
      </c>
    </row>
    <row r="3435" spans="1:2" x14ac:dyDescent="0.25">
      <c r="A3435">
        <v>191</v>
      </c>
      <c r="B3435">
        <v>28</v>
      </c>
    </row>
    <row r="3436" spans="1:2" x14ac:dyDescent="0.25">
      <c r="A3436">
        <v>191</v>
      </c>
      <c r="B3436">
        <v>28</v>
      </c>
    </row>
    <row r="3437" spans="1:2" x14ac:dyDescent="0.25">
      <c r="A3437">
        <v>191</v>
      </c>
      <c r="B3437">
        <v>28</v>
      </c>
    </row>
    <row r="3438" spans="1:2" x14ac:dyDescent="0.25">
      <c r="A3438">
        <v>191</v>
      </c>
      <c r="B3438">
        <v>28</v>
      </c>
    </row>
    <row r="3439" spans="1:2" x14ac:dyDescent="0.25">
      <c r="A3439">
        <v>191</v>
      </c>
      <c r="B3439">
        <v>28</v>
      </c>
    </row>
    <row r="3440" spans="1:2" x14ac:dyDescent="0.25">
      <c r="A3440">
        <v>191</v>
      </c>
      <c r="B3440">
        <v>28</v>
      </c>
    </row>
    <row r="3441" spans="1:2" x14ac:dyDescent="0.25">
      <c r="A3441">
        <v>191</v>
      </c>
      <c r="B3441">
        <v>28</v>
      </c>
    </row>
    <row r="3442" spans="1:2" x14ac:dyDescent="0.25">
      <c r="A3442">
        <v>191</v>
      </c>
      <c r="B3442">
        <v>28</v>
      </c>
    </row>
    <row r="3443" spans="1:2" x14ac:dyDescent="0.25">
      <c r="A3443">
        <v>191</v>
      </c>
      <c r="B3443">
        <v>28</v>
      </c>
    </row>
    <row r="3444" spans="1:2" x14ac:dyDescent="0.25">
      <c r="A3444">
        <v>191</v>
      </c>
      <c r="B3444">
        <v>28</v>
      </c>
    </row>
    <row r="3445" spans="1:2" x14ac:dyDescent="0.25">
      <c r="A3445">
        <v>177</v>
      </c>
      <c r="B3445">
        <v>26</v>
      </c>
    </row>
    <row r="3446" spans="1:2" x14ac:dyDescent="0.25">
      <c r="A3446">
        <v>177</v>
      </c>
      <c r="B3446">
        <v>26</v>
      </c>
    </row>
    <row r="3447" spans="1:2" x14ac:dyDescent="0.25">
      <c r="A3447">
        <v>177</v>
      </c>
      <c r="B3447">
        <v>26</v>
      </c>
    </row>
    <row r="3448" spans="1:2" x14ac:dyDescent="0.25">
      <c r="A3448">
        <v>177</v>
      </c>
      <c r="B3448">
        <v>26</v>
      </c>
    </row>
    <row r="3449" spans="1:2" x14ac:dyDescent="0.25">
      <c r="A3449">
        <v>177</v>
      </c>
      <c r="B3449">
        <v>26</v>
      </c>
    </row>
    <row r="3450" spans="1:2" x14ac:dyDescent="0.25">
      <c r="A3450">
        <v>177</v>
      </c>
      <c r="B3450">
        <v>26</v>
      </c>
    </row>
    <row r="3451" spans="1:2" x14ac:dyDescent="0.25">
      <c r="A3451">
        <v>177</v>
      </c>
      <c r="B3451">
        <v>26</v>
      </c>
    </row>
    <row r="3452" spans="1:2" x14ac:dyDescent="0.25">
      <c r="A3452">
        <v>177</v>
      </c>
      <c r="B3452">
        <v>26</v>
      </c>
    </row>
    <row r="3453" spans="1:2" x14ac:dyDescent="0.25">
      <c r="A3453">
        <v>177</v>
      </c>
      <c r="B3453">
        <v>26</v>
      </c>
    </row>
    <row r="3454" spans="1:2" x14ac:dyDescent="0.25">
      <c r="A3454">
        <v>177</v>
      </c>
      <c r="B3454">
        <v>26</v>
      </c>
    </row>
    <row r="3455" spans="1:2" x14ac:dyDescent="0.25">
      <c r="A3455">
        <v>177</v>
      </c>
      <c r="B3455">
        <v>26</v>
      </c>
    </row>
    <row r="3456" spans="1:2" x14ac:dyDescent="0.25">
      <c r="A3456">
        <v>177</v>
      </c>
      <c r="B3456">
        <v>26</v>
      </c>
    </row>
    <row r="3457" spans="1:2" x14ac:dyDescent="0.25">
      <c r="A3457">
        <v>177</v>
      </c>
      <c r="B3457">
        <v>26</v>
      </c>
    </row>
    <row r="3458" spans="1:2" x14ac:dyDescent="0.25">
      <c r="A3458">
        <v>177</v>
      </c>
      <c r="B3458">
        <v>26</v>
      </c>
    </row>
    <row r="3459" spans="1:2" x14ac:dyDescent="0.25">
      <c r="A3459">
        <v>177</v>
      </c>
      <c r="B3459">
        <v>26</v>
      </c>
    </row>
    <row r="3460" spans="1:2" x14ac:dyDescent="0.25">
      <c r="A3460">
        <v>177</v>
      </c>
      <c r="B3460">
        <v>26</v>
      </c>
    </row>
    <row r="3461" spans="1:2" x14ac:dyDescent="0.25">
      <c r="A3461">
        <v>177</v>
      </c>
      <c r="B3461">
        <v>26</v>
      </c>
    </row>
    <row r="3462" spans="1:2" x14ac:dyDescent="0.25">
      <c r="A3462">
        <v>177</v>
      </c>
      <c r="B3462">
        <v>26</v>
      </c>
    </row>
    <row r="3463" spans="1:2" x14ac:dyDescent="0.25">
      <c r="A3463">
        <v>177</v>
      </c>
      <c r="B3463">
        <v>26</v>
      </c>
    </row>
    <row r="3464" spans="1:2" x14ac:dyDescent="0.25">
      <c r="A3464">
        <v>177</v>
      </c>
      <c r="B3464">
        <v>26</v>
      </c>
    </row>
    <row r="3465" spans="1:2" x14ac:dyDescent="0.25">
      <c r="A3465">
        <v>177</v>
      </c>
      <c r="B3465">
        <v>26</v>
      </c>
    </row>
    <row r="3466" spans="1:2" x14ac:dyDescent="0.25">
      <c r="A3466">
        <v>177</v>
      </c>
      <c r="B3466">
        <v>26</v>
      </c>
    </row>
    <row r="3467" spans="1:2" x14ac:dyDescent="0.25">
      <c r="A3467">
        <v>177</v>
      </c>
      <c r="B3467">
        <v>26</v>
      </c>
    </row>
    <row r="3468" spans="1:2" x14ac:dyDescent="0.25">
      <c r="A3468">
        <v>177</v>
      </c>
      <c r="B3468">
        <v>26</v>
      </c>
    </row>
    <row r="3469" spans="1:2" x14ac:dyDescent="0.25">
      <c r="A3469">
        <v>177</v>
      </c>
      <c r="B3469">
        <v>26</v>
      </c>
    </row>
    <row r="3470" spans="1:2" x14ac:dyDescent="0.25">
      <c r="A3470">
        <v>177</v>
      </c>
      <c r="B3470">
        <v>26</v>
      </c>
    </row>
    <row r="3471" spans="1:2" x14ac:dyDescent="0.25">
      <c r="A3471">
        <v>177</v>
      </c>
      <c r="B3471">
        <v>26</v>
      </c>
    </row>
    <row r="3472" spans="1:2" x14ac:dyDescent="0.25">
      <c r="A3472">
        <v>177</v>
      </c>
      <c r="B3472">
        <v>26</v>
      </c>
    </row>
    <row r="3473" spans="1:2" x14ac:dyDescent="0.25">
      <c r="A3473">
        <v>191</v>
      </c>
      <c r="B3473">
        <v>28</v>
      </c>
    </row>
    <row r="3474" spans="1:2" x14ac:dyDescent="0.25">
      <c r="A3474">
        <v>191</v>
      </c>
      <c r="B3474">
        <v>28</v>
      </c>
    </row>
    <row r="3475" spans="1:2" x14ac:dyDescent="0.25">
      <c r="A3475">
        <v>191</v>
      </c>
      <c r="B3475">
        <v>28</v>
      </c>
    </row>
    <row r="3476" spans="1:2" x14ac:dyDescent="0.25">
      <c r="A3476">
        <v>191</v>
      </c>
      <c r="B3476">
        <v>28</v>
      </c>
    </row>
    <row r="3477" spans="1:2" x14ac:dyDescent="0.25">
      <c r="A3477">
        <v>191</v>
      </c>
      <c r="B3477">
        <v>28</v>
      </c>
    </row>
    <row r="3478" spans="1:2" x14ac:dyDescent="0.25">
      <c r="A3478">
        <v>191</v>
      </c>
      <c r="B3478">
        <v>28</v>
      </c>
    </row>
    <row r="3479" spans="1:2" x14ac:dyDescent="0.25">
      <c r="A3479">
        <v>191</v>
      </c>
      <c r="B3479">
        <v>28</v>
      </c>
    </row>
    <row r="3480" spans="1:2" x14ac:dyDescent="0.25">
      <c r="A3480">
        <v>191</v>
      </c>
      <c r="B3480">
        <v>28</v>
      </c>
    </row>
    <row r="3481" spans="1:2" x14ac:dyDescent="0.25">
      <c r="A3481">
        <v>191</v>
      </c>
      <c r="B3481">
        <v>28</v>
      </c>
    </row>
    <row r="3482" spans="1:2" x14ac:dyDescent="0.25">
      <c r="A3482">
        <v>191</v>
      </c>
      <c r="B3482">
        <v>28</v>
      </c>
    </row>
    <row r="3483" spans="1:2" x14ac:dyDescent="0.25">
      <c r="A3483">
        <v>191</v>
      </c>
      <c r="B3483">
        <v>28</v>
      </c>
    </row>
    <row r="3484" spans="1:2" x14ac:dyDescent="0.25">
      <c r="A3484">
        <v>191</v>
      </c>
      <c r="B3484">
        <v>28</v>
      </c>
    </row>
    <row r="3485" spans="1:2" x14ac:dyDescent="0.25">
      <c r="A3485">
        <v>177</v>
      </c>
      <c r="B3485">
        <v>26</v>
      </c>
    </row>
    <row r="3486" spans="1:2" x14ac:dyDescent="0.25">
      <c r="A3486">
        <v>177</v>
      </c>
      <c r="B3486">
        <v>26</v>
      </c>
    </row>
    <row r="3487" spans="1:2" x14ac:dyDescent="0.25">
      <c r="A3487">
        <v>177</v>
      </c>
      <c r="B3487">
        <v>26</v>
      </c>
    </row>
    <row r="3488" spans="1:2" x14ac:dyDescent="0.25">
      <c r="A3488">
        <v>177</v>
      </c>
      <c r="B3488">
        <v>26</v>
      </c>
    </row>
    <row r="3489" spans="1:2" x14ac:dyDescent="0.25">
      <c r="A3489">
        <v>177</v>
      </c>
      <c r="B3489">
        <v>26</v>
      </c>
    </row>
    <row r="3490" spans="1:2" x14ac:dyDescent="0.25">
      <c r="A3490">
        <v>177</v>
      </c>
      <c r="B3490">
        <v>26</v>
      </c>
    </row>
    <row r="3491" spans="1:2" x14ac:dyDescent="0.25">
      <c r="A3491">
        <v>177</v>
      </c>
      <c r="B3491">
        <v>26</v>
      </c>
    </row>
    <row r="3492" spans="1:2" x14ac:dyDescent="0.25">
      <c r="A3492">
        <v>177</v>
      </c>
      <c r="B3492">
        <v>26</v>
      </c>
    </row>
    <row r="3493" spans="1:2" x14ac:dyDescent="0.25">
      <c r="A3493">
        <v>177</v>
      </c>
      <c r="B3493">
        <v>26</v>
      </c>
    </row>
    <row r="3494" spans="1:2" x14ac:dyDescent="0.25">
      <c r="A3494">
        <v>177</v>
      </c>
      <c r="B3494">
        <v>26</v>
      </c>
    </row>
    <row r="3495" spans="1:2" x14ac:dyDescent="0.25">
      <c r="A3495">
        <v>177</v>
      </c>
      <c r="B3495">
        <v>26</v>
      </c>
    </row>
    <row r="3496" spans="1:2" x14ac:dyDescent="0.25">
      <c r="A3496">
        <v>177</v>
      </c>
      <c r="B3496">
        <v>26</v>
      </c>
    </row>
    <row r="3497" spans="1:2" x14ac:dyDescent="0.25">
      <c r="A3497">
        <v>177</v>
      </c>
      <c r="B3497">
        <v>26</v>
      </c>
    </row>
    <row r="3498" spans="1:2" x14ac:dyDescent="0.25">
      <c r="A3498">
        <v>177</v>
      </c>
      <c r="B3498">
        <v>26</v>
      </c>
    </row>
    <row r="3499" spans="1:2" x14ac:dyDescent="0.25">
      <c r="A3499">
        <v>185</v>
      </c>
      <c r="B3499">
        <v>26</v>
      </c>
    </row>
    <row r="3500" spans="1:2" x14ac:dyDescent="0.25">
      <c r="A3500">
        <v>185</v>
      </c>
      <c r="B3500">
        <v>26</v>
      </c>
    </row>
    <row r="3501" spans="1:2" x14ac:dyDescent="0.25">
      <c r="A3501">
        <v>185</v>
      </c>
      <c r="B3501">
        <v>26</v>
      </c>
    </row>
    <row r="3502" spans="1:2" x14ac:dyDescent="0.25">
      <c r="A3502">
        <v>185</v>
      </c>
      <c r="B3502">
        <v>26</v>
      </c>
    </row>
    <row r="3503" spans="1:2" x14ac:dyDescent="0.25">
      <c r="A3503">
        <v>185</v>
      </c>
      <c r="B3503">
        <v>26</v>
      </c>
    </row>
    <row r="3504" spans="1:2" x14ac:dyDescent="0.25">
      <c r="A3504">
        <v>185</v>
      </c>
      <c r="B3504">
        <v>26</v>
      </c>
    </row>
    <row r="3505" spans="1:2" x14ac:dyDescent="0.25">
      <c r="A3505">
        <v>185</v>
      </c>
      <c r="B3505">
        <v>26</v>
      </c>
    </row>
    <row r="3506" spans="1:2" x14ac:dyDescent="0.25">
      <c r="A3506">
        <v>185</v>
      </c>
      <c r="B3506">
        <v>26</v>
      </c>
    </row>
    <row r="3507" spans="1:2" x14ac:dyDescent="0.25">
      <c r="A3507">
        <v>185</v>
      </c>
      <c r="B3507">
        <v>26</v>
      </c>
    </row>
    <row r="3508" spans="1:2" x14ac:dyDescent="0.25">
      <c r="A3508">
        <v>185</v>
      </c>
      <c r="B3508">
        <v>26</v>
      </c>
    </row>
    <row r="3509" spans="1:2" x14ac:dyDescent="0.25">
      <c r="A3509">
        <v>185</v>
      </c>
      <c r="B3509">
        <v>26</v>
      </c>
    </row>
    <row r="3510" spans="1:2" x14ac:dyDescent="0.25">
      <c r="A3510">
        <v>185</v>
      </c>
      <c r="B3510">
        <v>26</v>
      </c>
    </row>
    <row r="3511" spans="1:2" x14ac:dyDescent="0.25">
      <c r="A3511">
        <v>186</v>
      </c>
      <c r="B3511">
        <v>34</v>
      </c>
    </row>
    <row r="3512" spans="1:2" x14ac:dyDescent="0.25">
      <c r="A3512">
        <v>186</v>
      </c>
      <c r="B3512">
        <v>34</v>
      </c>
    </row>
    <row r="3513" spans="1:2" x14ac:dyDescent="0.25">
      <c r="A3513">
        <v>186</v>
      </c>
      <c r="B3513">
        <v>34</v>
      </c>
    </row>
    <row r="3514" spans="1:2" x14ac:dyDescent="0.25">
      <c r="A3514">
        <v>186</v>
      </c>
      <c r="B3514">
        <v>34</v>
      </c>
    </row>
    <row r="3515" spans="1:2" x14ac:dyDescent="0.25">
      <c r="A3515">
        <v>186</v>
      </c>
      <c r="B3515">
        <v>34</v>
      </c>
    </row>
    <row r="3516" spans="1:2" x14ac:dyDescent="0.25">
      <c r="A3516">
        <v>186</v>
      </c>
      <c r="B3516">
        <v>34</v>
      </c>
    </row>
    <row r="3517" spans="1:2" x14ac:dyDescent="0.25">
      <c r="A3517">
        <v>171</v>
      </c>
      <c r="B3517">
        <v>24</v>
      </c>
    </row>
    <row r="3518" spans="1:2" x14ac:dyDescent="0.25">
      <c r="A3518">
        <v>171</v>
      </c>
      <c r="B3518">
        <v>24</v>
      </c>
    </row>
    <row r="3519" spans="1:2" x14ac:dyDescent="0.25">
      <c r="A3519">
        <v>171</v>
      </c>
      <c r="B3519">
        <v>24</v>
      </c>
    </row>
    <row r="3520" spans="1:2" x14ac:dyDescent="0.25">
      <c r="A3520">
        <v>171</v>
      </c>
      <c r="B3520">
        <v>24</v>
      </c>
    </row>
    <row r="3521" spans="1:2" x14ac:dyDescent="0.25">
      <c r="A3521">
        <v>171</v>
      </c>
      <c r="B3521">
        <v>24</v>
      </c>
    </row>
    <row r="3522" spans="1:2" x14ac:dyDescent="0.25">
      <c r="A3522">
        <v>171</v>
      </c>
      <c r="B3522">
        <v>24</v>
      </c>
    </row>
    <row r="3523" spans="1:2" x14ac:dyDescent="0.25">
      <c r="A3523">
        <v>171</v>
      </c>
      <c r="B3523">
        <v>24</v>
      </c>
    </row>
    <row r="3524" spans="1:2" x14ac:dyDescent="0.25">
      <c r="A3524">
        <v>171</v>
      </c>
      <c r="B3524">
        <v>24</v>
      </c>
    </row>
    <row r="3525" spans="1:2" x14ac:dyDescent="0.25">
      <c r="A3525">
        <v>171</v>
      </c>
      <c r="B3525">
        <v>24</v>
      </c>
    </row>
    <row r="3526" spans="1:2" x14ac:dyDescent="0.25">
      <c r="A3526">
        <v>171</v>
      </c>
      <c r="B3526">
        <v>24</v>
      </c>
    </row>
    <row r="3527" spans="1:2" x14ac:dyDescent="0.25">
      <c r="A3527">
        <v>171</v>
      </c>
      <c r="B3527">
        <v>24</v>
      </c>
    </row>
    <row r="3528" spans="1:2" x14ac:dyDescent="0.25">
      <c r="A3528">
        <v>171</v>
      </c>
      <c r="B3528">
        <v>24</v>
      </c>
    </row>
    <row r="3529" spans="1:2" x14ac:dyDescent="0.25">
      <c r="A3529">
        <v>171</v>
      </c>
      <c r="B3529">
        <v>24</v>
      </c>
    </row>
    <row r="3530" spans="1:2" x14ac:dyDescent="0.25">
      <c r="A3530">
        <v>171</v>
      </c>
      <c r="B3530">
        <v>24</v>
      </c>
    </row>
    <row r="3531" spans="1:2" x14ac:dyDescent="0.25">
      <c r="A3531">
        <v>171</v>
      </c>
      <c r="B3531">
        <v>24</v>
      </c>
    </row>
    <row r="3532" spans="1:2" x14ac:dyDescent="0.25">
      <c r="A3532">
        <v>171</v>
      </c>
      <c r="B3532">
        <v>24</v>
      </c>
    </row>
    <row r="3533" spans="1:2" x14ac:dyDescent="0.25">
      <c r="A3533">
        <v>171</v>
      </c>
      <c r="B3533">
        <v>24</v>
      </c>
    </row>
    <row r="3534" spans="1:2" x14ac:dyDescent="0.25">
      <c r="A3534">
        <v>171</v>
      </c>
      <c r="B3534">
        <v>24</v>
      </c>
    </row>
    <row r="3535" spans="1:2" x14ac:dyDescent="0.25">
      <c r="A3535">
        <v>171</v>
      </c>
      <c r="B3535">
        <v>24</v>
      </c>
    </row>
    <row r="3536" spans="1:2" x14ac:dyDescent="0.25">
      <c r="A3536">
        <v>171</v>
      </c>
      <c r="B3536">
        <v>24</v>
      </c>
    </row>
    <row r="3537" spans="1:2" x14ac:dyDescent="0.25">
      <c r="A3537">
        <v>171</v>
      </c>
      <c r="B3537">
        <v>24</v>
      </c>
    </row>
    <row r="3538" spans="1:2" x14ac:dyDescent="0.25">
      <c r="A3538">
        <v>171</v>
      </c>
      <c r="B3538">
        <v>24</v>
      </c>
    </row>
    <row r="3539" spans="1:2" x14ac:dyDescent="0.25">
      <c r="A3539">
        <v>171</v>
      </c>
      <c r="B3539">
        <v>24</v>
      </c>
    </row>
    <row r="3540" spans="1:2" x14ac:dyDescent="0.25">
      <c r="A3540">
        <v>171</v>
      </c>
      <c r="B3540">
        <v>24</v>
      </c>
    </row>
    <row r="3541" spans="1:2" x14ac:dyDescent="0.25">
      <c r="A3541">
        <v>171</v>
      </c>
      <c r="B3541">
        <v>24</v>
      </c>
    </row>
    <row r="3542" spans="1:2" x14ac:dyDescent="0.25">
      <c r="A3542">
        <v>171</v>
      </c>
      <c r="B3542">
        <v>24</v>
      </c>
    </row>
    <row r="3543" spans="1:2" x14ac:dyDescent="0.25">
      <c r="A3543">
        <v>171</v>
      </c>
      <c r="B3543">
        <v>24</v>
      </c>
    </row>
    <row r="3544" spans="1:2" x14ac:dyDescent="0.25">
      <c r="A3544">
        <v>171</v>
      </c>
      <c r="B3544">
        <v>24</v>
      </c>
    </row>
    <row r="3545" spans="1:2" x14ac:dyDescent="0.25">
      <c r="A3545">
        <v>171</v>
      </c>
      <c r="B3545">
        <v>24</v>
      </c>
    </row>
    <row r="3546" spans="1:2" x14ac:dyDescent="0.25">
      <c r="A3546">
        <v>171</v>
      </c>
      <c r="B3546">
        <v>24</v>
      </c>
    </row>
    <row r="3547" spans="1:2" x14ac:dyDescent="0.25">
      <c r="A3547">
        <v>175</v>
      </c>
      <c r="B3547">
        <v>25</v>
      </c>
    </row>
    <row r="3548" spans="1:2" x14ac:dyDescent="0.25">
      <c r="A3548">
        <v>177</v>
      </c>
      <c r="B3548">
        <v>26</v>
      </c>
    </row>
    <row r="3549" spans="1:2" x14ac:dyDescent="0.25">
      <c r="A3549">
        <v>177</v>
      </c>
      <c r="B3549">
        <v>26</v>
      </c>
    </row>
    <row r="3550" spans="1:2" x14ac:dyDescent="0.25">
      <c r="A3550">
        <v>177</v>
      </c>
      <c r="B3550">
        <v>26</v>
      </c>
    </row>
    <row r="3551" spans="1:2" x14ac:dyDescent="0.25">
      <c r="A3551">
        <v>177</v>
      </c>
      <c r="B3551">
        <v>26</v>
      </c>
    </row>
    <row r="3552" spans="1:2" x14ac:dyDescent="0.25">
      <c r="A3552">
        <v>177</v>
      </c>
      <c r="B3552">
        <v>26</v>
      </c>
    </row>
    <row r="3553" spans="1:2" x14ac:dyDescent="0.25">
      <c r="A3553">
        <v>177</v>
      </c>
      <c r="B3553">
        <v>26</v>
      </c>
    </row>
    <row r="3554" spans="1:2" x14ac:dyDescent="0.25">
      <c r="A3554">
        <v>177</v>
      </c>
      <c r="B3554">
        <v>26</v>
      </c>
    </row>
    <row r="3555" spans="1:2" x14ac:dyDescent="0.25">
      <c r="A3555">
        <v>177</v>
      </c>
      <c r="B3555">
        <v>26</v>
      </c>
    </row>
    <row r="3556" spans="1:2" x14ac:dyDescent="0.25">
      <c r="A3556">
        <v>177</v>
      </c>
      <c r="B3556">
        <v>26</v>
      </c>
    </row>
    <row r="3557" spans="1:2" x14ac:dyDescent="0.25">
      <c r="A3557">
        <v>177</v>
      </c>
      <c r="B3557">
        <v>26</v>
      </c>
    </row>
    <row r="3558" spans="1:2" x14ac:dyDescent="0.25">
      <c r="A3558">
        <v>177</v>
      </c>
      <c r="B3558">
        <v>26</v>
      </c>
    </row>
    <row r="3559" spans="1:2" x14ac:dyDescent="0.25">
      <c r="A3559">
        <v>177</v>
      </c>
      <c r="B3559">
        <v>26</v>
      </c>
    </row>
    <row r="3560" spans="1:2" x14ac:dyDescent="0.25">
      <c r="A3560">
        <v>177</v>
      </c>
      <c r="B3560">
        <v>26</v>
      </c>
    </row>
    <row r="3561" spans="1:2" x14ac:dyDescent="0.25">
      <c r="A3561">
        <v>177</v>
      </c>
      <c r="B3561">
        <v>26</v>
      </c>
    </row>
    <row r="3562" spans="1:2" x14ac:dyDescent="0.25">
      <c r="A3562">
        <v>175</v>
      </c>
      <c r="B3562">
        <v>25</v>
      </c>
    </row>
    <row r="3563" spans="1:2" x14ac:dyDescent="0.25">
      <c r="A3563">
        <v>186</v>
      </c>
      <c r="B3563">
        <v>34</v>
      </c>
    </row>
    <row r="3564" spans="1:2" x14ac:dyDescent="0.25">
      <c r="A3564">
        <v>186</v>
      </c>
      <c r="B3564">
        <v>34</v>
      </c>
    </row>
    <row r="3565" spans="1:2" x14ac:dyDescent="0.25">
      <c r="A3565">
        <v>186</v>
      </c>
      <c r="B3565">
        <v>34</v>
      </c>
    </row>
    <row r="3566" spans="1:2" x14ac:dyDescent="0.25">
      <c r="A3566">
        <v>186</v>
      </c>
      <c r="B3566">
        <v>34</v>
      </c>
    </row>
    <row r="3567" spans="1:2" x14ac:dyDescent="0.25">
      <c r="A3567">
        <v>186</v>
      </c>
      <c r="B3567">
        <v>34</v>
      </c>
    </row>
    <row r="3568" spans="1:2" x14ac:dyDescent="0.25">
      <c r="A3568">
        <v>186</v>
      </c>
      <c r="B3568">
        <v>34</v>
      </c>
    </row>
    <row r="3569" spans="1:2" x14ac:dyDescent="0.25">
      <c r="A3569">
        <v>186</v>
      </c>
      <c r="B3569">
        <v>34</v>
      </c>
    </row>
    <row r="3570" spans="1:2" x14ac:dyDescent="0.25">
      <c r="A3570">
        <v>186</v>
      </c>
      <c r="B3570">
        <v>34</v>
      </c>
    </row>
    <row r="3571" spans="1:2" x14ac:dyDescent="0.25">
      <c r="A3571">
        <v>186</v>
      </c>
      <c r="B3571">
        <v>34</v>
      </c>
    </row>
    <row r="3572" spans="1:2" x14ac:dyDescent="0.25">
      <c r="A3572">
        <v>186</v>
      </c>
      <c r="B3572">
        <v>34</v>
      </c>
    </row>
    <row r="3573" spans="1:2" x14ac:dyDescent="0.25">
      <c r="A3573">
        <v>186</v>
      </c>
      <c r="B3573">
        <v>34</v>
      </c>
    </row>
    <row r="3574" spans="1:2" x14ac:dyDescent="0.25">
      <c r="A3574">
        <v>186</v>
      </c>
      <c r="B3574">
        <v>34</v>
      </c>
    </row>
    <row r="3575" spans="1:2" x14ac:dyDescent="0.25">
      <c r="A3575">
        <v>185</v>
      </c>
      <c r="B3575">
        <v>24</v>
      </c>
    </row>
    <row r="3576" spans="1:2" x14ac:dyDescent="0.25">
      <c r="A3576">
        <v>185</v>
      </c>
      <c r="B3576">
        <v>24</v>
      </c>
    </row>
    <row r="3577" spans="1:2" x14ac:dyDescent="0.25">
      <c r="A3577">
        <v>175</v>
      </c>
      <c r="B3577">
        <v>25</v>
      </c>
    </row>
    <row r="3578" spans="1:2" x14ac:dyDescent="0.25">
      <c r="A3578">
        <v>175</v>
      </c>
      <c r="B3578">
        <v>25</v>
      </c>
    </row>
    <row r="3579" spans="1:2" x14ac:dyDescent="0.25">
      <c r="A3579">
        <v>186</v>
      </c>
      <c r="B3579">
        <v>34</v>
      </c>
    </row>
    <row r="3580" spans="1:2" x14ac:dyDescent="0.25">
      <c r="A3580">
        <v>186</v>
      </c>
      <c r="B3580">
        <v>34</v>
      </c>
    </row>
    <row r="3581" spans="1:2" x14ac:dyDescent="0.25">
      <c r="A3581">
        <v>186</v>
      </c>
      <c r="B3581">
        <v>34</v>
      </c>
    </row>
    <row r="3582" spans="1:2" x14ac:dyDescent="0.25">
      <c r="A3582">
        <v>186</v>
      </c>
      <c r="B3582">
        <v>34</v>
      </c>
    </row>
    <row r="3583" spans="1:2" x14ac:dyDescent="0.25">
      <c r="A3583">
        <v>186</v>
      </c>
      <c r="B3583">
        <v>34</v>
      </c>
    </row>
    <row r="3584" spans="1:2" x14ac:dyDescent="0.25">
      <c r="A3584">
        <v>186</v>
      </c>
      <c r="B3584">
        <v>34</v>
      </c>
    </row>
    <row r="3585" spans="1:2" x14ac:dyDescent="0.25">
      <c r="A3585">
        <v>186</v>
      </c>
      <c r="B3585">
        <v>34</v>
      </c>
    </row>
    <row r="3586" spans="1:2" x14ac:dyDescent="0.25">
      <c r="A3586">
        <v>186</v>
      </c>
      <c r="B3586">
        <v>34</v>
      </c>
    </row>
    <row r="3587" spans="1:2" x14ac:dyDescent="0.25">
      <c r="A3587">
        <v>186</v>
      </c>
      <c r="B3587">
        <v>34</v>
      </c>
    </row>
    <row r="3588" spans="1:2" x14ac:dyDescent="0.25">
      <c r="A3588">
        <v>186</v>
      </c>
      <c r="B3588">
        <v>34</v>
      </c>
    </row>
    <row r="3589" spans="1:2" x14ac:dyDescent="0.25">
      <c r="A3589">
        <v>186</v>
      </c>
      <c r="B3589">
        <v>34</v>
      </c>
    </row>
    <row r="3590" spans="1:2" x14ac:dyDescent="0.25">
      <c r="A3590">
        <v>186</v>
      </c>
      <c r="B3590">
        <v>34</v>
      </c>
    </row>
    <row r="3591" spans="1:2" x14ac:dyDescent="0.25">
      <c r="A3591">
        <v>185</v>
      </c>
      <c r="B3591">
        <v>24</v>
      </c>
    </row>
    <row r="3592" spans="1:2" x14ac:dyDescent="0.25">
      <c r="A3592">
        <v>185</v>
      </c>
      <c r="B3592">
        <v>26</v>
      </c>
    </row>
    <row r="3593" spans="1:2" x14ac:dyDescent="0.25">
      <c r="A3593">
        <v>185</v>
      </c>
      <c r="B3593">
        <v>26</v>
      </c>
    </row>
    <row r="3594" spans="1:2" x14ac:dyDescent="0.25">
      <c r="A3594">
        <v>185</v>
      </c>
      <c r="B3594">
        <v>26</v>
      </c>
    </row>
    <row r="3595" spans="1:2" x14ac:dyDescent="0.25">
      <c r="A3595">
        <v>185</v>
      </c>
      <c r="B3595">
        <v>26</v>
      </c>
    </row>
    <row r="3596" spans="1:2" x14ac:dyDescent="0.25">
      <c r="A3596">
        <v>185</v>
      </c>
      <c r="B3596">
        <v>26</v>
      </c>
    </row>
    <row r="3597" spans="1:2" x14ac:dyDescent="0.25">
      <c r="A3597">
        <v>185</v>
      </c>
      <c r="B3597">
        <v>26</v>
      </c>
    </row>
    <row r="3598" spans="1:2" x14ac:dyDescent="0.25">
      <c r="A3598">
        <v>185</v>
      </c>
      <c r="B3598">
        <v>26</v>
      </c>
    </row>
    <row r="3599" spans="1:2" x14ac:dyDescent="0.25">
      <c r="A3599">
        <v>185</v>
      </c>
      <c r="B3599">
        <v>26</v>
      </c>
    </row>
    <row r="3600" spans="1:2" x14ac:dyDescent="0.25">
      <c r="A3600">
        <v>185</v>
      </c>
      <c r="B3600">
        <v>26</v>
      </c>
    </row>
    <row r="3601" spans="1:2" x14ac:dyDescent="0.25">
      <c r="A3601">
        <v>185</v>
      </c>
      <c r="B3601">
        <v>26</v>
      </c>
    </row>
    <row r="3602" spans="1:2" x14ac:dyDescent="0.25">
      <c r="A3602">
        <v>185</v>
      </c>
      <c r="B3602">
        <v>26</v>
      </c>
    </row>
    <row r="3603" spans="1:2" x14ac:dyDescent="0.25">
      <c r="A3603">
        <v>185</v>
      </c>
      <c r="B3603">
        <v>26</v>
      </c>
    </row>
    <row r="3604" spans="1:2" x14ac:dyDescent="0.25">
      <c r="A3604">
        <v>175</v>
      </c>
      <c r="B3604">
        <v>25</v>
      </c>
    </row>
    <row r="3605" spans="1:2" x14ac:dyDescent="0.25">
      <c r="A3605">
        <v>186</v>
      </c>
      <c r="B3605">
        <v>34</v>
      </c>
    </row>
    <row r="3606" spans="1:2" x14ac:dyDescent="0.25">
      <c r="A3606">
        <v>186</v>
      </c>
      <c r="B3606">
        <v>34</v>
      </c>
    </row>
    <row r="3607" spans="1:2" x14ac:dyDescent="0.25">
      <c r="A3607">
        <v>186</v>
      </c>
      <c r="B3607">
        <v>34</v>
      </c>
    </row>
    <row r="3608" spans="1:2" x14ac:dyDescent="0.25">
      <c r="A3608">
        <v>186</v>
      </c>
      <c r="B3608">
        <v>34</v>
      </c>
    </row>
    <row r="3609" spans="1:2" x14ac:dyDescent="0.25">
      <c r="A3609">
        <v>186</v>
      </c>
      <c r="B3609">
        <v>34</v>
      </c>
    </row>
    <row r="3610" spans="1:2" x14ac:dyDescent="0.25">
      <c r="A3610">
        <v>186</v>
      </c>
      <c r="B3610">
        <v>34</v>
      </c>
    </row>
    <row r="3611" spans="1:2" x14ac:dyDescent="0.25">
      <c r="A3611">
        <v>185</v>
      </c>
      <c r="B3611">
        <v>24</v>
      </c>
    </row>
    <row r="3612" spans="1:2" x14ac:dyDescent="0.25">
      <c r="A3612">
        <v>185</v>
      </c>
      <c r="B3612">
        <v>22</v>
      </c>
    </row>
    <row r="3613" spans="1:2" x14ac:dyDescent="0.25">
      <c r="A3613">
        <v>185</v>
      </c>
      <c r="B3613">
        <v>22</v>
      </c>
    </row>
    <row r="3614" spans="1:2" x14ac:dyDescent="0.25">
      <c r="A3614">
        <v>185</v>
      </c>
      <c r="B3614">
        <v>22</v>
      </c>
    </row>
    <row r="3615" spans="1:2" x14ac:dyDescent="0.25">
      <c r="A3615">
        <v>185</v>
      </c>
      <c r="B3615">
        <v>22</v>
      </c>
    </row>
    <row r="3616" spans="1:2" x14ac:dyDescent="0.25">
      <c r="A3616">
        <v>185</v>
      </c>
      <c r="B3616">
        <v>22</v>
      </c>
    </row>
    <row r="3617" spans="1:2" x14ac:dyDescent="0.25">
      <c r="A3617">
        <v>185</v>
      </c>
      <c r="B3617">
        <v>22</v>
      </c>
    </row>
    <row r="3618" spans="1:2" x14ac:dyDescent="0.25">
      <c r="A3618">
        <v>185</v>
      </c>
      <c r="B3618">
        <v>22</v>
      </c>
    </row>
    <row r="3619" spans="1:2" x14ac:dyDescent="0.25">
      <c r="A3619">
        <v>185</v>
      </c>
      <c r="B3619">
        <v>22</v>
      </c>
    </row>
    <row r="3620" spans="1:2" x14ac:dyDescent="0.25">
      <c r="A3620">
        <v>185</v>
      </c>
      <c r="B3620">
        <v>22</v>
      </c>
    </row>
    <row r="3621" spans="1:2" x14ac:dyDescent="0.25">
      <c r="A3621">
        <v>185</v>
      </c>
      <c r="B3621">
        <v>22</v>
      </c>
    </row>
    <row r="3622" spans="1:2" x14ac:dyDescent="0.25">
      <c r="A3622">
        <v>185</v>
      </c>
      <c r="B3622">
        <v>22</v>
      </c>
    </row>
    <row r="3623" spans="1:2" x14ac:dyDescent="0.25">
      <c r="A3623">
        <v>185</v>
      </c>
      <c r="B3623">
        <v>22</v>
      </c>
    </row>
    <row r="3624" spans="1:2" x14ac:dyDescent="0.25">
      <c r="A3624">
        <v>186</v>
      </c>
      <c r="B3624">
        <v>34</v>
      </c>
    </row>
    <row r="3625" spans="1:2" x14ac:dyDescent="0.25">
      <c r="A3625">
        <v>186</v>
      </c>
      <c r="B3625">
        <v>34</v>
      </c>
    </row>
    <row r="3626" spans="1:2" x14ac:dyDescent="0.25">
      <c r="A3626">
        <v>186</v>
      </c>
      <c r="B3626">
        <v>34</v>
      </c>
    </row>
    <row r="3627" spans="1:2" x14ac:dyDescent="0.25">
      <c r="A3627">
        <v>186</v>
      </c>
      <c r="B3627">
        <v>34</v>
      </c>
    </row>
    <row r="3628" spans="1:2" x14ac:dyDescent="0.25">
      <c r="A3628">
        <v>186</v>
      </c>
      <c r="B3628">
        <v>34</v>
      </c>
    </row>
    <row r="3629" spans="1:2" x14ac:dyDescent="0.25">
      <c r="A3629">
        <v>186</v>
      </c>
      <c r="B3629">
        <v>34</v>
      </c>
    </row>
    <row r="3630" spans="1:2" x14ac:dyDescent="0.25">
      <c r="A3630">
        <v>186</v>
      </c>
      <c r="B3630">
        <v>34</v>
      </c>
    </row>
    <row r="3631" spans="1:2" x14ac:dyDescent="0.25">
      <c r="A3631">
        <v>186</v>
      </c>
      <c r="B3631">
        <v>34</v>
      </c>
    </row>
    <row r="3632" spans="1:2" x14ac:dyDescent="0.25">
      <c r="A3632">
        <v>186</v>
      </c>
      <c r="B3632">
        <v>34</v>
      </c>
    </row>
    <row r="3633" spans="1:2" x14ac:dyDescent="0.25">
      <c r="A3633">
        <v>186</v>
      </c>
      <c r="B3633">
        <v>34</v>
      </c>
    </row>
    <row r="3634" spans="1:2" x14ac:dyDescent="0.25">
      <c r="A3634">
        <v>186</v>
      </c>
      <c r="B3634">
        <v>34</v>
      </c>
    </row>
    <row r="3635" spans="1:2" x14ac:dyDescent="0.25">
      <c r="A3635">
        <v>186</v>
      </c>
      <c r="B3635">
        <v>34</v>
      </c>
    </row>
    <row r="3636" spans="1:2" x14ac:dyDescent="0.25">
      <c r="A3636">
        <v>191</v>
      </c>
      <c r="B3636">
        <v>28</v>
      </c>
    </row>
    <row r="3637" spans="1:2" x14ac:dyDescent="0.25">
      <c r="A3637">
        <v>191</v>
      </c>
      <c r="B3637">
        <v>28</v>
      </c>
    </row>
    <row r="3638" spans="1:2" x14ac:dyDescent="0.25">
      <c r="A3638">
        <v>191</v>
      </c>
      <c r="B3638">
        <v>28</v>
      </c>
    </row>
    <row r="3639" spans="1:2" x14ac:dyDescent="0.25">
      <c r="A3639">
        <v>191</v>
      </c>
      <c r="B3639">
        <v>28</v>
      </c>
    </row>
    <row r="3640" spans="1:2" x14ac:dyDescent="0.25">
      <c r="A3640">
        <v>191</v>
      </c>
      <c r="B3640">
        <v>28</v>
      </c>
    </row>
    <row r="3641" spans="1:2" x14ac:dyDescent="0.25">
      <c r="A3641">
        <v>191</v>
      </c>
      <c r="B3641">
        <v>28</v>
      </c>
    </row>
    <row r="3642" spans="1:2" x14ac:dyDescent="0.25">
      <c r="A3642">
        <v>191</v>
      </c>
      <c r="B3642">
        <v>28</v>
      </c>
    </row>
    <row r="3643" spans="1:2" x14ac:dyDescent="0.25">
      <c r="A3643">
        <v>191</v>
      </c>
      <c r="B3643">
        <v>28</v>
      </c>
    </row>
    <row r="3644" spans="1:2" x14ac:dyDescent="0.25">
      <c r="A3644">
        <v>191</v>
      </c>
      <c r="B3644">
        <v>28</v>
      </c>
    </row>
    <row r="3645" spans="1:2" x14ac:dyDescent="0.25">
      <c r="A3645">
        <v>191</v>
      </c>
      <c r="B3645">
        <v>28</v>
      </c>
    </row>
    <row r="3646" spans="1:2" x14ac:dyDescent="0.25">
      <c r="A3646">
        <v>191</v>
      </c>
      <c r="B3646">
        <v>28</v>
      </c>
    </row>
    <row r="3647" spans="1:2" x14ac:dyDescent="0.25">
      <c r="A3647">
        <v>191</v>
      </c>
      <c r="B3647">
        <v>28</v>
      </c>
    </row>
    <row r="3648" spans="1:2" x14ac:dyDescent="0.25">
      <c r="A3648">
        <v>185</v>
      </c>
      <c r="B3648">
        <v>26</v>
      </c>
    </row>
    <row r="3649" spans="1:2" x14ac:dyDescent="0.25">
      <c r="A3649">
        <v>185</v>
      </c>
      <c r="B3649">
        <v>26</v>
      </c>
    </row>
    <row r="3650" spans="1:2" x14ac:dyDescent="0.25">
      <c r="A3650">
        <v>185</v>
      </c>
      <c r="B3650">
        <v>26</v>
      </c>
    </row>
    <row r="3651" spans="1:2" x14ac:dyDescent="0.25">
      <c r="A3651">
        <v>185</v>
      </c>
      <c r="B3651">
        <v>26</v>
      </c>
    </row>
    <row r="3652" spans="1:2" x14ac:dyDescent="0.25">
      <c r="A3652">
        <v>185</v>
      </c>
      <c r="B3652">
        <v>26</v>
      </c>
    </row>
    <row r="3653" spans="1:2" x14ac:dyDescent="0.25">
      <c r="A3653">
        <v>185</v>
      </c>
      <c r="B3653">
        <v>26</v>
      </c>
    </row>
    <row r="3654" spans="1:2" x14ac:dyDescent="0.25">
      <c r="A3654">
        <v>185</v>
      </c>
      <c r="B3654">
        <v>26</v>
      </c>
    </row>
    <row r="3655" spans="1:2" x14ac:dyDescent="0.25">
      <c r="A3655">
        <v>185</v>
      </c>
      <c r="B3655">
        <v>26</v>
      </c>
    </row>
    <row r="3656" spans="1:2" x14ac:dyDescent="0.25">
      <c r="A3656">
        <v>185</v>
      </c>
      <c r="B3656">
        <v>26</v>
      </c>
    </row>
    <row r="3657" spans="1:2" x14ac:dyDescent="0.25">
      <c r="A3657">
        <v>185</v>
      </c>
      <c r="B3657">
        <v>26</v>
      </c>
    </row>
    <row r="3658" spans="1:2" x14ac:dyDescent="0.25">
      <c r="A3658">
        <v>185</v>
      </c>
      <c r="B3658">
        <v>26</v>
      </c>
    </row>
    <row r="3659" spans="1:2" x14ac:dyDescent="0.25">
      <c r="A3659">
        <v>185</v>
      </c>
      <c r="B3659">
        <v>26</v>
      </c>
    </row>
    <row r="3660" spans="1:2" x14ac:dyDescent="0.25">
      <c r="A3660">
        <v>178</v>
      </c>
      <c r="B3660">
        <v>26</v>
      </c>
    </row>
    <row r="3661" spans="1:2" x14ac:dyDescent="0.25">
      <c r="A3661">
        <v>178</v>
      </c>
      <c r="B3661">
        <v>26</v>
      </c>
    </row>
    <row r="3662" spans="1:2" x14ac:dyDescent="0.25">
      <c r="A3662">
        <v>178</v>
      </c>
      <c r="B3662">
        <v>26</v>
      </c>
    </row>
    <row r="3663" spans="1:2" x14ac:dyDescent="0.25">
      <c r="A3663">
        <v>178</v>
      </c>
      <c r="B3663">
        <v>26</v>
      </c>
    </row>
    <row r="3664" spans="1:2" x14ac:dyDescent="0.25">
      <c r="A3664">
        <v>178</v>
      </c>
      <c r="B3664">
        <v>26</v>
      </c>
    </row>
    <row r="3665" spans="1:2" x14ac:dyDescent="0.25">
      <c r="A3665">
        <v>178</v>
      </c>
      <c r="B3665">
        <v>26</v>
      </c>
    </row>
    <row r="3666" spans="1:2" x14ac:dyDescent="0.25">
      <c r="A3666">
        <v>178</v>
      </c>
      <c r="B3666">
        <v>26</v>
      </c>
    </row>
    <row r="3667" spans="1:2" x14ac:dyDescent="0.25">
      <c r="A3667">
        <v>178</v>
      </c>
      <c r="B3667">
        <v>26</v>
      </c>
    </row>
    <row r="3668" spans="1:2" x14ac:dyDescent="0.25">
      <c r="A3668">
        <v>178</v>
      </c>
      <c r="B3668">
        <v>26</v>
      </c>
    </row>
    <row r="3669" spans="1:2" x14ac:dyDescent="0.25">
      <c r="A3669">
        <v>178</v>
      </c>
      <c r="B3669">
        <v>26</v>
      </c>
    </row>
    <row r="3670" spans="1:2" x14ac:dyDescent="0.25">
      <c r="A3670">
        <v>178</v>
      </c>
      <c r="B3670">
        <v>26</v>
      </c>
    </row>
    <row r="3671" spans="1:2" x14ac:dyDescent="0.25">
      <c r="A3671">
        <v>185</v>
      </c>
      <c r="B3671">
        <v>25</v>
      </c>
    </row>
    <row r="3672" spans="1:2" x14ac:dyDescent="0.25">
      <c r="A3672">
        <v>185</v>
      </c>
      <c r="B3672">
        <v>25</v>
      </c>
    </row>
    <row r="3673" spans="1:2" x14ac:dyDescent="0.25">
      <c r="A3673">
        <v>185</v>
      </c>
      <c r="B3673">
        <v>25</v>
      </c>
    </row>
    <row r="3674" spans="1:2" x14ac:dyDescent="0.25">
      <c r="A3674">
        <v>185</v>
      </c>
      <c r="B3674">
        <v>25</v>
      </c>
    </row>
    <row r="3675" spans="1:2" x14ac:dyDescent="0.25">
      <c r="A3675">
        <v>185</v>
      </c>
      <c r="B3675">
        <v>25</v>
      </c>
    </row>
    <row r="3676" spans="1:2" x14ac:dyDescent="0.25">
      <c r="A3676">
        <v>185</v>
      </c>
      <c r="B3676">
        <v>24</v>
      </c>
    </row>
    <row r="3677" spans="1:2" x14ac:dyDescent="0.25">
      <c r="A3677">
        <v>186</v>
      </c>
      <c r="B3677">
        <v>34</v>
      </c>
    </row>
    <row r="3678" spans="1:2" x14ac:dyDescent="0.25">
      <c r="A3678">
        <v>186</v>
      </c>
      <c r="B3678">
        <v>34</v>
      </c>
    </row>
    <row r="3679" spans="1:2" x14ac:dyDescent="0.25">
      <c r="A3679">
        <v>186</v>
      </c>
      <c r="B3679">
        <v>34</v>
      </c>
    </row>
    <row r="3680" spans="1:2" x14ac:dyDescent="0.25">
      <c r="A3680">
        <v>186</v>
      </c>
      <c r="B3680">
        <v>34</v>
      </c>
    </row>
    <row r="3681" spans="1:2" x14ac:dyDescent="0.25">
      <c r="A3681">
        <v>186</v>
      </c>
      <c r="B3681">
        <v>34</v>
      </c>
    </row>
    <row r="3682" spans="1:2" x14ac:dyDescent="0.25">
      <c r="A3682">
        <v>186</v>
      </c>
      <c r="B3682">
        <v>34</v>
      </c>
    </row>
    <row r="3683" spans="1:2" x14ac:dyDescent="0.25">
      <c r="A3683">
        <v>185</v>
      </c>
      <c r="B3683">
        <v>24</v>
      </c>
    </row>
    <row r="3684" spans="1:2" x14ac:dyDescent="0.25">
      <c r="A3684">
        <v>185</v>
      </c>
      <c r="B3684">
        <v>24</v>
      </c>
    </row>
    <row r="3685" spans="1:2" x14ac:dyDescent="0.25">
      <c r="A3685">
        <v>185</v>
      </c>
      <c r="B3685">
        <v>26</v>
      </c>
    </row>
    <row r="3686" spans="1:2" x14ac:dyDescent="0.25">
      <c r="A3686">
        <v>185</v>
      </c>
      <c r="B3686">
        <v>26</v>
      </c>
    </row>
    <row r="3687" spans="1:2" x14ac:dyDescent="0.25">
      <c r="A3687">
        <v>185</v>
      </c>
      <c r="B3687">
        <v>26</v>
      </c>
    </row>
    <row r="3688" spans="1:2" x14ac:dyDescent="0.25">
      <c r="A3688">
        <v>185</v>
      </c>
      <c r="B3688">
        <v>26</v>
      </c>
    </row>
    <row r="3689" spans="1:2" x14ac:dyDescent="0.25">
      <c r="A3689">
        <v>185</v>
      </c>
      <c r="B3689">
        <v>26</v>
      </c>
    </row>
    <row r="3690" spans="1:2" x14ac:dyDescent="0.25">
      <c r="A3690">
        <v>185</v>
      </c>
      <c r="B3690">
        <v>26</v>
      </c>
    </row>
    <row r="3691" spans="1:2" x14ac:dyDescent="0.25">
      <c r="A3691">
        <v>185</v>
      </c>
      <c r="B3691">
        <v>26</v>
      </c>
    </row>
    <row r="3692" spans="1:2" x14ac:dyDescent="0.25">
      <c r="A3692">
        <v>185</v>
      </c>
      <c r="B3692">
        <v>26</v>
      </c>
    </row>
    <row r="3693" spans="1:2" x14ac:dyDescent="0.25">
      <c r="A3693">
        <v>185</v>
      </c>
      <c r="B3693">
        <v>26</v>
      </c>
    </row>
    <row r="3694" spans="1:2" x14ac:dyDescent="0.25">
      <c r="A3694">
        <v>185</v>
      </c>
      <c r="B3694">
        <v>26</v>
      </c>
    </row>
    <row r="3695" spans="1:2" x14ac:dyDescent="0.25">
      <c r="A3695">
        <v>185</v>
      </c>
      <c r="B3695">
        <v>26</v>
      </c>
    </row>
    <row r="3696" spans="1:2" x14ac:dyDescent="0.25">
      <c r="A3696">
        <v>185</v>
      </c>
      <c r="B3696">
        <v>26</v>
      </c>
    </row>
    <row r="3697" spans="1:2" x14ac:dyDescent="0.25">
      <c r="A3697">
        <v>178</v>
      </c>
      <c r="B3697">
        <v>26</v>
      </c>
    </row>
    <row r="3698" spans="1:2" x14ac:dyDescent="0.25">
      <c r="A3698">
        <v>178</v>
      </c>
      <c r="B3698">
        <v>26</v>
      </c>
    </row>
    <row r="3699" spans="1:2" x14ac:dyDescent="0.25">
      <c r="A3699">
        <v>178</v>
      </c>
      <c r="B3699">
        <v>26</v>
      </c>
    </row>
    <row r="3700" spans="1:2" x14ac:dyDescent="0.25">
      <c r="A3700">
        <v>178</v>
      </c>
      <c r="B3700">
        <v>26</v>
      </c>
    </row>
    <row r="3701" spans="1:2" x14ac:dyDescent="0.25">
      <c r="A3701">
        <v>178</v>
      </c>
      <c r="B3701">
        <v>26</v>
      </c>
    </row>
    <row r="3702" spans="1:2" x14ac:dyDescent="0.25">
      <c r="A3702">
        <v>178</v>
      </c>
      <c r="B3702">
        <v>26</v>
      </c>
    </row>
    <row r="3703" spans="1:2" x14ac:dyDescent="0.25">
      <c r="A3703">
        <v>178</v>
      </c>
      <c r="B3703">
        <v>26</v>
      </c>
    </row>
    <row r="3704" spans="1:2" x14ac:dyDescent="0.25">
      <c r="A3704">
        <v>178</v>
      </c>
      <c r="B3704">
        <v>26</v>
      </c>
    </row>
    <row r="3705" spans="1:2" x14ac:dyDescent="0.25">
      <c r="A3705">
        <v>178</v>
      </c>
      <c r="B3705">
        <v>26</v>
      </c>
    </row>
    <row r="3706" spans="1:2" x14ac:dyDescent="0.25">
      <c r="A3706">
        <v>178</v>
      </c>
      <c r="B3706">
        <v>26</v>
      </c>
    </row>
    <row r="3707" spans="1:2" x14ac:dyDescent="0.25">
      <c r="A3707">
        <v>178</v>
      </c>
      <c r="B3707">
        <v>26</v>
      </c>
    </row>
    <row r="3708" spans="1:2" x14ac:dyDescent="0.25">
      <c r="A3708">
        <v>178</v>
      </c>
      <c r="B3708">
        <v>26</v>
      </c>
    </row>
    <row r="3709" spans="1:2" x14ac:dyDescent="0.25">
      <c r="A3709">
        <v>178</v>
      </c>
      <c r="B3709">
        <v>26</v>
      </c>
    </row>
    <row r="3710" spans="1:2" x14ac:dyDescent="0.25">
      <c r="A3710">
        <v>178</v>
      </c>
      <c r="B3710">
        <v>26</v>
      </c>
    </row>
    <row r="3711" spans="1:2" x14ac:dyDescent="0.25">
      <c r="A3711">
        <v>178</v>
      </c>
      <c r="B3711">
        <v>26</v>
      </c>
    </row>
    <row r="3712" spans="1:2" x14ac:dyDescent="0.25">
      <c r="A3712">
        <v>178</v>
      </c>
      <c r="B3712">
        <v>26</v>
      </c>
    </row>
    <row r="3713" spans="1:2" x14ac:dyDescent="0.25">
      <c r="A3713">
        <v>178</v>
      </c>
      <c r="B3713">
        <v>26</v>
      </c>
    </row>
    <row r="3714" spans="1:2" x14ac:dyDescent="0.25">
      <c r="A3714">
        <v>178</v>
      </c>
      <c r="B3714">
        <v>26</v>
      </c>
    </row>
    <row r="3715" spans="1:2" x14ac:dyDescent="0.25">
      <c r="A3715">
        <v>178</v>
      </c>
      <c r="B3715">
        <v>26</v>
      </c>
    </row>
    <row r="3716" spans="1:2" x14ac:dyDescent="0.25">
      <c r="A3716">
        <v>178</v>
      </c>
      <c r="B3716">
        <v>26</v>
      </c>
    </row>
    <row r="3717" spans="1:2" x14ac:dyDescent="0.25">
      <c r="A3717">
        <v>178</v>
      </c>
      <c r="B3717">
        <v>26</v>
      </c>
    </row>
    <row r="3718" spans="1:2" x14ac:dyDescent="0.25">
      <c r="A3718">
        <v>178</v>
      </c>
      <c r="B3718">
        <v>26</v>
      </c>
    </row>
    <row r="3719" spans="1:2" x14ac:dyDescent="0.25">
      <c r="A3719">
        <v>178</v>
      </c>
      <c r="B3719">
        <v>26</v>
      </c>
    </row>
    <row r="3720" spans="1:2" x14ac:dyDescent="0.25">
      <c r="A3720">
        <v>178</v>
      </c>
      <c r="B3720">
        <v>26</v>
      </c>
    </row>
    <row r="3721" spans="1:2" x14ac:dyDescent="0.25">
      <c r="A3721">
        <v>178</v>
      </c>
      <c r="B3721">
        <v>26</v>
      </c>
    </row>
    <row r="3722" spans="1:2" x14ac:dyDescent="0.25">
      <c r="A3722">
        <v>178</v>
      </c>
      <c r="B3722">
        <v>26</v>
      </c>
    </row>
    <row r="3723" spans="1:2" x14ac:dyDescent="0.25">
      <c r="A3723">
        <v>178</v>
      </c>
      <c r="B3723">
        <v>26</v>
      </c>
    </row>
    <row r="3724" spans="1:2" x14ac:dyDescent="0.25">
      <c r="A3724">
        <v>178</v>
      </c>
      <c r="B3724">
        <v>26</v>
      </c>
    </row>
    <row r="3725" spans="1:2" x14ac:dyDescent="0.25">
      <c r="A3725">
        <v>178</v>
      </c>
      <c r="B3725">
        <v>26</v>
      </c>
    </row>
    <row r="3726" spans="1:2" x14ac:dyDescent="0.25">
      <c r="A3726">
        <v>178</v>
      </c>
      <c r="B3726">
        <v>26</v>
      </c>
    </row>
    <row r="3727" spans="1:2" x14ac:dyDescent="0.25">
      <c r="A3727">
        <v>178</v>
      </c>
      <c r="B3727">
        <v>26</v>
      </c>
    </row>
    <row r="3728" spans="1:2" x14ac:dyDescent="0.25">
      <c r="A3728">
        <v>178</v>
      </c>
      <c r="B3728">
        <v>26</v>
      </c>
    </row>
    <row r="3729" spans="1:2" x14ac:dyDescent="0.25">
      <c r="A3729">
        <v>178</v>
      </c>
      <c r="B3729">
        <v>26</v>
      </c>
    </row>
    <row r="3730" spans="1:2" x14ac:dyDescent="0.25">
      <c r="A3730">
        <v>185</v>
      </c>
      <c r="B3730">
        <v>25</v>
      </c>
    </row>
    <row r="3731" spans="1:2" x14ac:dyDescent="0.25">
      <c r="A3731">
        <v>185</v>
      </c>
      <c r="B3731">
        <v>25</v>
      </c>
    </row>
    <row r="3732" spans="1:2" x14ac:dyDescent="0.25">
      <c r="A3732">
        <v>185</v>
      </c>
      <c r="B3732">
        <v>25</v>
      </c>
    </row>
    <row r="3733" spans="1:2" x14ac:dyDescent="0.25">
      <c r="A3733">
        <v>185</v>
      </c>
      <c r="B3733">
        <v>25</v>
      </c>
    </row>
    <row r="3734" spans="1:2" x14ac:dyDescent="0.25">
      <c r="A3734">
        <v>185</v>
      </c>
      <c r="B3734">
        <v>25</v>
      </c>
    </row>
    <row r="3735" spans="1:2" x14ac:dyDescent="0.25">
      <c r="A3735">
        <v>185</v>
      </c>
      <c r="B3735">
        <v>25</v>
      </c>
    </row>
    <row r="3736" spans="1:2" x14ac:dyDescent="0.25">
      <c r="A3736">
        <v>185</v>
      </c>
      <c r="B3736">
        <v>25</v>
      </c>
    </row>
    <row r="3737" spans="1:2" x14ac:dyDescent="0.25">
      <c r="A3737">
        <v>185</v>
      </c>
      <c r="B3737">
        <v>25</v>
      </c>
    </row>
    <row r="3738" spans="1:2" x14ac:dyDescent="0.25">
      <c r="A3738">
        <v>185</v>
      </c>
      <c r="B3738">
        <v>25</v>
      </c>
    </row>
    <row r="3739" spans="1:2" x14ac:dyDescent="0.25">
      <c r="A3739">
        <v>185</v>
      </c>
      <c r="B3739">
        <v>25</v>
      </c>
    </row>
    <row r="3740" spans="1:2" x14ac:dyDescent="0.25">
      <c r="A3740">
        <v>185</v>
      </c>
      <c r="B3740">
        <v>25</v>
      </c>
    </row>
    <row r="3741" spans="1:2" x14ac:dyDescent="0.25">
      <c r="A3741">
        <v>185</v>
      </c>
      <c r="B3741">
        <v>25</v>
      </c>
    </row>
    <row r="3742" spans="1:2" x14ac:dyDescent="0.25">
      <c r="A3742">
        <v>185</v>
      </c>
      <c r="B3742">
        <v>25</v>
      </c>
    </row>
    <row r="3743" spans="1:2" x14ac:dyDescent="0.25">
      <c r="A3743">
        <v>185</v>
      </c>
      <c r="B3743">
        <v>25</v>
      </c>
    </row>
    <row r="3744" spans="1:2" x14ac:dyDescent="0.25">
      <c r="A3744">
        <v>185</v>
      </c>
      <c r="B3744">
        <v>25</v>
      </c>
    </row>
    <row r="3745" spans="1:2" x14ac:dyDescent="0.25">
      <c r="A3745">
        <v>194</v>
      </c>
      <c r="B3745">
        <v>31</v>
      </c>
    </row>
    <row r="3746" spans="1:2" x14ac:dyDescent="0.25">
      <c r="A3746">
        <v>194</v>
      </c>
      <c r="B3746">
        <v>31</v>
      </c>
    </row>
    <row r="3747" spans="1:2" x14ac:dyDescent="0.25">
      <c r="A3747">
        <v>194</v>
      </c>
      <c r="B3747">
        <v>31</v>
      </c>
    </row>
    <row r="3748" spans="1:2" x14ac:dyDescent="0.25">
      <c r="A3748">
        <v>194</v>
      </c>
      <c r="B3748">
        <v>31</v>
      </c>
    </row>
    <row r="3749" spans="1:2" x14ac:dyDescent="0.25">
      <c r="A3749">
        <v>194</v>
      </c>
      <c r="B3749">
        <v>31</v>
      </c>
    </row>
    <row r="3750" spans="1:2" x14ac:dyDescent="0.25">
      <c r="A3750">
        <v>194</v>
      </c>
      <c r="B3750">
        <v>31</v>
      </c>
    </row>
    <row r="3751" spans="1:2" x14ac:dyDescent="0.25">
      <c r="A3751">
        <v>194</v>
      </c>
      <c r="B3751">
        <v>31</v>
      </c>
    </row>
    <row r="3752" spans="1:2" x14ac:dyDescent="0.25">
      <c r="A3752">
        <v>194</v>
      </c>
      <c r="B3752">
        <v>31</v>
      </c>
    </row>
    <row r="3753" spans="1:2" x14ac:dyDescent="0.25">
      <c r="A3753">
        <v>194</v>
      </c>
      <c r="B3753">
        <v>31</v>
      </c>
    </row>
    <row r="3754" spans="1:2" x14ac:dyDescent="0.25">
      <c r="A3754">
        <v>194</v>
      </c>
      <c r="B3754">
        <v>31</v>
      </c>
    </row>
    <row r="3755" spans="1:2" x14ac:dyDescent="0.25">
      <c r="A3755">
        <v>194</v>
      </c>
      <c r="B3755">
        <v>31</v>
      </c>
    </row>
    <row r="3756" spans="1:2" x14ac:dyDescent="0.25">
      <c r="A3756">
        <v>194</v>
      </c>
      <c r="B3756">
        <v>31</v>
      </c>
    </row>
    <row r="3757" spans="1:2" x14ac:dyDescent="0.25">
      <c r="A3757">
        <v>194</v>
      </c>
      <c r="B3757">
        <v>31</v>
      </c>
    </row>
    <row r="3758" spans="1:2" x14ac:dyDescent="0.25">
      <c r="A3758">
        <v>175</v>
      </c>
      <c r="B3758">
        <v>25</v>
      </c>
    </row>
    <row r="3759" spans="1:2" x14ac:dyDescent="0.25">
      <c r="A3759">
        <v>185</v>
      </c>
      <c r="B3759">
        <v>24</v>
      </c>
    </row>
    <row r="3760" spans="1:2" x14ac:dyDescent="0.25">
      <c r="A3760">
        <v>185</v>
      </c>
      <c r="B3760">
        <v>26</v>
      </c>
    </row>
    <row r="3761" spans="1:2" x14ac:dyDescent="0.25">
      <c r="A3761">
        <v>185</v>
      </c>
      <c r="B3761">
        <v>26</v>
      </c>
    </row>
    <row r="3762" spans="1:2" x14ac:dyDescent="0.25">
      <c r="A3762">
        <v>185</v>
      </c>
      <c r="B3762">
        <v>26</v>
      </c>
    </row>
    <row r="3763" spans="1:2" x14ac:dyDescent="0.25">
      <c r="A3763">
        <v>185</v>
      </c>
      <c r="B3763">
        <v>26</v>
      </c>
    </row>
    <row r="3764" spans="1:2" x14ac:dyDescent="0.25">
      <c r="A3764">
        <v>185</v>
      </c>
      <c r="B3764">
        <v>26</v>
      </c>
    </row>
    <row r="3765" spans="1:2" x14ac:dyDescent="0.25">
      <c r="A3765">
        <v>185</v>
      </c>
      <c r="B3765">
        <v>26</v>
      </c>
    </row>
    <row r="3766" spans="1:2" x14ac:dyDescent="0.25">
      <c r="A3766">
        <v>185</v>
      </c>
      <c r="B3766">
        <v>26</v>
      </c>
    </row>
    <row r="3767" spans="1:2" x14ac:dyDescent="0.25">
      <c r="A3767">
        <v>185</v>
      </c>
      <c r="B3767">
        <v>26</v>
      </c>
    </row>
    <row r="3768" spans="1:2" x14ac:dyDescent="0.25">
      <c r="A3768">
        <v>185</v>
      </c>
      <c r="B3768">
        <v>26</v>
      </c>
    </row>
    <row r="3769" spans="1:2" x14ac:dyDescent="0.25">
      <c r="A3769">
        <v>185</v>
      </c>
      <c r="B3769">
        <v>26</v>
      </c>
    </row>
    <row r="3770" spans="1:2" x14ac:dyDescent="0.25">
      <c r="A3770">
        <v>185</v>
      </c>
      <c r="B3770">
        <v>26</v>
      </c>
    </row>
    <row r="3771" spans="1:2" x14ac:dyDescent="0.25">
      <c r="A3771">
        <v>185</v>
      </c>
      <c r="B3771">
        <v>26</v>
      </c>
    </row>
    <row r="3772" spans="1:2" x14ac:dyDescent="0.25">
      <c r="A3772">
        <v>194</v>
      </c>
      <c r="B3772">
        <v>31</v>
      </c>
    </row>
    <row r="3773" spans="1:2" x14ac:dyDescent="0.25">
      <c r="A3773">
        <v>194</v>
      </c>
      <c r="B3773">
        <v>31</v>
      </c>
    </row>
    <row r="3774" spans="1:2" x14ac:dyDescent="0.25">
      <c r="A3774">
        <v>194</v>
      </c>
      <c r="B3774">
        <v>31</v>
      </c>
    </row>
    <row r="3775" spans="1:2" x14ac:dyDescent="0.25">
      <c r="A3775">
        <v>194</v>
      </c>
      <c r="B3775">
        <v>31</v>
      </c>
    </row>
    <row r="3776" spans="1:2" x14ac:dyDescent="0.25">
      <c r="A3776">
        <v>194</v>
      </c>
      <c r="B3776">
        <v>31</v>
      </c>
    </row>
    <row r="3777" spans="1:2" x14ac:dyDescent="0.25">
      <c r="A3777">
        <v>194</v>
      </c>
      <c r="B3777">
        <v>31</v>
      </c>
    </row>
    <row r="3778" spans="1:2" x14ac:dyDescent="0.25">
      <c r="A3778">
        <v>194</v>
      </c>
      <c r="B3778">
        <v>31</v>
      </c>
    </row>
    <row r="3779" spans="1:2" x14ac:dyDescent="0.25">
      <c r="A3779">
        <v>194</v>
      </c>
      <c r="B3779">
        <v>31</v>
      </c>
    </row>
    <row r="3780" spans="1:2" x14ac:dyDescent="0.25">
      <c r="A3780">
        <v>194</v>
      </c>
      <c r="B3780">
        <v>31</v>
      </c>
    </row>
    <row r="3781" spans="1:2" x14ac:dyDescent="0.25">
      <c r="A3781">
        <v>194</v>
      </c>
      <c r="B3781">
        <v>31</v>
      </c>
    </row>
    <row r="3782" spans="1:2" x14ac:dyDescent="0.25">
      <c r="A3782">
        <v>194</v>
      </c>
      <c r="B3782">
        <v>31</v>
      </c>
    </row>
    <row r="3783" spans="1:2" x14ac:dyDescent="0.25">
      <c r="A3783">
        <v>194</v>
      </c>
      <c r="B3783">
        <v>31</v>
      </c>
    </row>
    <row r="3784" spans="1:2" x14ac:dyDescent="0.25">
      <c r="A3784">
        <v>194</v>
      </c>
      <c r="B3784">
        <v>31</v>
      </c>
    </row>
    <row r="3785" spans="1:2" x14ac:dyDescent="0.25">
      <c r="A3785">
        <v>186</v>
      </c>
      <c r="B3785">
        <v>34</v>
      </c>
    </row>
    <row r="3786" spans="1:2" x14ac:dyDescent="0.25">
      <c r="A3786">
        <v>186</v>
      </c>
      <c r="B3786">
        <v>34</v>
      </c>
    </row>
    <row r="3787" spans="1:2" x14ac:dyDescent="0.25">
      <c r="A3787">
        <v>186</v>
      </c>
      <c r="B3787">
        <v>34</v>
      </c>
    </row>
    <row r="3788" spans="1:2" x14ac:dyDescent="0.25">
      <c r="A3788">
        <v>186</v>
      </c>
      <c r="B3788">
        <v>34</v>
      </c>
    </row>
    <row r="3789" spans="1:2" x14ac:dyDescent="0.25">
      <c r="A3789">
        <v>186</v>
      </c>
      <c r="B3789">
        <v>34</v>
      </c>
    </row>
    <row r="3790" spans="1:2" x14ac:dyDescent="0.25">
      <c r="A3790">
        <v>186</v>
      </c>
      <c r="B3790">
        <v>34</v>
      </c>
    </row>
    <row r="3791" spans="1:2" x14ac:dyDescent="0.25">
      <c r="A3791">
        <v>185</v>
      </c>
      <c r="B3791">
        <v>24</v>
      </c>
    </row>
    <row r="3792" spans="1:2" x14ac:dyDescent="0.25">
      <c r="A3792">
        <v>185</v>
      </c>
      <c r="B3792">
        <v>26</v>
      </c>
    </row>
    <row r="3793" spans="1:2" x14ac:dyDescent="0.25">
      <c r="A3793">
        <v>185</v>
      </c>
      <c r="B3793">
        <v>26</v>
      </c>
    </row>
    <row r="3794" spans="1:2" x14ac:dyDescent="0.25">
      <c r="A3794">
        <v>185</v>
      </c>
      <c r="B3794">
        <v>26</v>
      </c>
    </row>
    <row r="3795" spans="1:2" x14ac:dyDescent="0.25">
      <c r="A3795">
        <v>185</v>
      </c>
      <c r="B3795">
        <v>26</v>
      </c>
    </row>
    <row r="3796" spans="1:2" x14ac:dyDescent="0.25">
      <c r="A3796">
        <v>185</v>
      </c>
      <c r="B3796">
        <v>26</v>
      </c>
    </row>
    <row r="3797" spans="1:2" x14ac:dyDescent="0.25">
      <c r="A3797">
        <v>185</v>
      </c>
      <c r="B3797">
        <v>26</v>
      </c>
    </row>
    <row r="3798" spans="1:2" x14ac:dyDescent="0.25">
      <c r="A3798">
        <v>185</v>
      </c>
      <c r="B3798">
        <v>26</v>
      </c>
    </row>
    <row r="3799" spans="1:2" x14ac:dyDescent="0.25">
      <c r="A3799">
        <v>185</v>
      </c>
      <c r="B3799">
        <v>26</v>
      </c>
    </row>
    <row r="3800" spans="1:2" x14ac:dyDescent="0.25">
      <c r="A3800">
        <v>185</v>
      </c>
      <c r="B3800">
        <v>26</v>
      </c>
    </row>
    <row r="3801" spans="1:2" x14ac:dyDescent="0.25">
      <c r="A3801">
        <v>185</v>
      </c>
      <c r="B3801">
        <v>26</v>
      </c>
    </row>
    <row r="3802" spans="1:2" x14ac:dyDescent="0.25">
      <c r="A3802">
        <v>185</v>
      </c>
      <c r="B3802">
        <v>26</v>
      </c>
    </row>
    <row r="3803" spans="1:2" x14ac:dyDescent="0.25">
      <c r="A3803">
        <v>185</v>
      </c>
      <c r="B3803">
        <v>26</v>
      </c>
    </row>
    <row r="3804" spans="1:2" x14ac:dyDescent="0.25">
      <c r="A3804">
        <v>185</v>
      </c>
      <c r="B3804">
        <v>26</v>
      </c>
    </row>
    <row r="3805" spans="1:2" x14ac:dyDescent="0.25">
      <c r="A3805">
        <v>185</v>
      </c>
      <c r="B3805">
        <v>26</v>
      </c>
    </row>
    <row r="3806" spans="1:2" x14ac:dyDescent="0.25">
      <c r="A3806">
        <v>185</v>
      </c>
      <c r="B3806">
        <v>26</v>
      </c>
    </row>
    <row r="3807" spans="1:2" x14ac:dyDescent="0.25">
      <c r="A3807">
        <v>185</v>
      </c>
      <c r="B3807">
        <v>26</v>
      </c>
    </row>
    <row r="3808" spans="1:2" x14ac:dyDescent="0.25">
      <c r="A3808">
        <v>185</v>
      </c>
      <c r="B3808">
        <v>26</v>
      </c>
    </row>
    <row r="3809" spans="1:2" x14ac:dyDescent="0.25">
      <c r="A3809">
        <v>185</v>
      </c>
      <c r="B3809">
        <v>26</v>
      </c>
    </row>
    <row r="3810" spans="1:2" x14ac:dyDescent="0.25">
      <c r="A3810">
        <v>185</v>
      </c>
      <c r="B3810">
        <v>26</v>
      </c>
    </row>
    <row r="3811" spans="1:2" x14ac:dyDescent="0.25">
      <c r="A3811">
        <v>185</v>
      </c>
      <c r="B3811">
        <v>26</v>
      </c>
    </row>
    <row r="3812" spans="1:2" x14ac:dyDescent="0.25">
      <c r="A3812">
        <v>185</v>
      </c>
      <c r="B3812">
        <v>26</v>
      </c>
    </row>
    <row r="3813" spans="1:2" x14ac:dyDescent="0.25">
      <c r="A3813">
        <v>185</v>
      </c>
      <c r="B3813">
        <v>26</v>
      </c>
    </row>
    <row r="3814" spans="1:2" x14ac:dyDescent="0.25">
      <c r="A3814">
        <v>185</v>
      </c>
      <c r="B3814">
        <v>26</v>
      </c>
    </row>
    <row r="3815" spans="1:2" x14ac:dyDescent="0.25">
      <c r="A3815">
        <v>185</v>
      </c>
      <c r="B3815">
        <v>26</v>
      </c>
    </row>
    <row r="3816" spans="1:2" x14ac:dyDescent="0.25">
      <c r="A3816">
        <v>185</v>
      </c>
      <c r="B3816">
        <v>26</v>
      </c>
    </row>
    <row r="3817" spans="1:2" x14ac:dyDescent="0.25">
      <c r="A3817">
        <v>185</v>
      </c>
      <c r="B3817">
        <v>26</v>
      </c>
    </row>
    <row r="3818" spans="1:2" x14ac:dyDescent="0.25">
      <c r="A3818">
        <v>185</v>
      </c>
      <c r="B3818">
        <v>26</v>
      </c>
    </row>
    <row r="3819" spans="1:2" x14ac:dyDescent="0.25">
      <c r="A3819">
        <v>185</v>
      </c>
      <c r="B3819">
        <v>26</v>
      </c>
    </row>
    <row r="3820" spans="1:2" x14ac:dyDescent="0.25">
      <c r="A3820">
        <v>185</v>
      </c>
      <c r="B3820">
        <v>26</v>
      </c>
    </row>
    <row r="3821" spans="1:2" x14ac:dyDescent="0.25">
      <c r="A3821">
        <v>185</v>
      </c>
      <c r="B3821">
        <v>26</v>
      </c>
    </row>
    <row r="3822" spans="1:2" x14ac:dyDescent="0.25">
      <c r="A3822">
        <v>185</v>
      </c>
      <c r="B3822">
        <v>26</v>
      </c>
    </row>
    <row r="3823" spans="1:2" x14ac:dyDescent="0.25">
      <c r="A3823">
        <v>185</v>
      </c>
      <c r="B3823">
        <v>26</v>
      </c>
    </row>
    <row r="3824" spans="1:2" x14ac:dyDescent="0.25">
      <c r="A3824">
        <v>185</v>
      </c>
      <c r="B3824">
        <v>26</v>
      </c>
    </row>
    <row r="3825" spans="1:2" x14ac:dyDescent="0.25">
      <c r="A3825">
        <v>185</v>
      </c>
      <c r="B3825">
        <v>26</v>
      </c>
    </row>
    <row r="3826" spans="1:2" x14ac:dyDescent="0.25">
      <c r="A3826">
        <v>185</v>
      </c>
      <c r="B3826">
        <v>26</v>
      </c>
    </row>
    <row r="3827" spans="1:2" x14ac:dyDescent="0.25">
      <c r="A3827">
        <v>185</v>
      </c>
      <c r="B3827">
        <v>26</v>
      </c>
    </row>
    <row r="3828" spans="1:2" x14ac:dyDescent="0.25">
      <c r="A3828">
        <v>185</v>
      </c>
      <c r="B3828">
        <v>24</v>
      </c>
    </row>
    <row r="3829" spans="1:2" x14ac:dyDescent="0.25">
      <c r="A3829">
        <v>185</v>
      </c>
      <c r="B3829">
        <v>24</v>
      </c>
    </row>
    <row r="3830" spans="1:2" x14ac:dyDescent="0.25">
      <c r="A3830">
        <v>194</v>
      </c>
      <c r="B3830">
        <v>31</v>
      </c>
    </row>
    <row r="3831" spans="1:2" x14ac:dyDescent="0.25">
      <c r="A3831">
        <v>194</v>
      </c>
      <c r="B3831">
        <v>31</v>
      </c>
    </row>
    <row r="3832" spans="1:2" x14ac:dyDescent="0.25">
      <c r="A3832">
        <v>194</v>
      </c>
      <c r="B3832">
        <v>31</v>
      </c>
    </row>
    <row r="3833" spans="1:2" x14ac:dyDescent="0.25">
      <c r="A3833">
        <v>194</v>
      </c>
      <c r="B3833">
        <v>31</v>
      </c>
    </row>
    <row r="3834" spans="1:2" x14ac:dyDescent="0.25">
      <c r="A3834">
        <v>194</v>
      </c>
      <c r="B3834">
        <v>31</v>
      </c>
    </row>
    <row r="3835" spans="1:2" x14ac:dyDescent="0.25">
      <c r="A3835">
        <v>194</v>
      </c>
      <c r="B3835">
        <v>31</v>
      </c>
    </row>
    <row r="3836" spans="1:2" x14ac:dyDescent="0.25">
      <c r="A3836">
        <v>194</v>
      </c>
      <c r="B3836">
        <v>31</v>
      </c>
    </row>
    <row r="3837" spans="1:2" x14ac:dyDescent="0.25">
      <c r="A3837">
        <v>194</v>
      </c>
      <c r="B3837">
        <v>31</v>
      </c>
    </row>
    <row r="3838" spans="1:2" x14ac:dyDescent="0.25">
      <c r="A3838">
        <v>194</v>
      </c>
      <c r="B3838">
        <v>31</v>
      </c>
    </row>
    <row r="3839" spans="1:2" x14ac:dyDescent="0.25">
      <c r="A3839">
        <v>194</v>
      </c>
      <c r="B3839">
        <v>31</v>
      </c>
    </row>
    <row r="3840" spans="1:2" x14ac:dyDescent="0.25">
      <c r="A3840">
        <v>194</v>
      </c>
      <c r="B3840">
        <v>31</v>
      </c>
    </row>
    <row r="3841" spans="1:2" x14ac:dyDescent="0.25">
      <c r="A3841">
        <v>194</v>
      </c>
      <c r="B3841">
        <v>31</v>
      </c>
    </row>
    <row r="3842" spans="1:2" x14ac:dyDescent="0.25">
      <c r="A3842">
        <v>194</v>
      </c>
      <c r="B3842">
        <v>31</v>
      </c>
    </row>
    <row r="3843" spans="1:2" x14ac:dyDescent="0.25">
      <c r="A3843">
        <v>185</v>
      </c>
      <c r="B3843">
        <v>24</v>
      </c>
    </row>
    <row r="3844" spans="1:2" x14ac:dyDescent="0.25">
      <c r="A3844">
        <v>185</v>
      </c>
      <c r="B3844">
        <v>24</v>
      </c>
    </row>
    <row r="3845" spans="1:2" x14ac:dyDescent="0.25">
      <c r="A3845">
        <v>175</v>
      </c>
      <c r="B3845">
        <v>25</v>
      </c>
    </row>
    <row r="3846" spans="1:2" x14ac:dyDescent="0.25">
      <c r="A3846">
        <v>185</v>
      </c>
      <c r="B3846">
        <v>26</v>
      </c>
    </row>
    <row r="3847" spans="1:2" x14ac:dyDescent="0.25">
      <c r="A3847">
        <v>185</v>
      </c>
      <c r="B3847">
        <v>26</v>
      </c>
    </row>
    <row r="3848" spans="1:2" x14ac:dyDescent="0.25">
      <c r="A3848">
        <v>185</v>
      </c>
      <c r="B3848">
        <v>26</v>
      </c>
    </row>
    <row r="3849" spans="1:2" x14ac:dyDescent="0.25">
      <c r="A3849">
        <v>185</v>
      </c>
      <c r="B3849">
        <v>26</v>
      </c>
    </row>
    <row r="3850" spans="1:2" x14ac:dyDescent="0.25">
      <c r="A3850">
        <v>185</v>
      </c>
      <c r="B3850">
        <v>26</v>
      </c>
    </row>
    <row r="3851" spans="1:2" x14ac:dyDescent="0.25">
      <c r="A3851">
        <v>185</v>
      </c>
      <c r="B3851">
        <v>26</v>
      </c>
    </row>
    <row r="3852" spans="1:2" x14ac:dyDescent="0.25">
      <c r="A3852">
        <v>185</v>
      </c>
      <c r="B3852">
        <v>26</v>
      </c>
    </row>
    <row r="3853" spans="1:2" x14ac:dyDescent="0.25">
      <c r="A3853">
        <v>185</v>
      </c>
      <c r="B3853">
        <v>26</v>
      </c>
    </row>
    <row r="3854" spans="1:2" x14ac:dyDescent="0.25">
      <c r="A3854">
        <v>185</v>
      </c>
      <c r="B3854">
        <v>26</v>
      </c>
    </row>
    <row r="3855" spans="1:2" x14ac:dyDescent="0.25">
      <c r="A3855">
        <v>185</v>
      </c>
      <c r="B3855">
        <v>26</v>
      </c>
    </row>
    <row r="3856" spans="1:2" x14ac:dyDescent="0.25">
      <c r="A3856">
        <v>185</v>
      </c>
      <c r="B3856">
        <v>26</v>
      </c>
    </row>
    <row r="3857" spans="1:2" x14ac:dyDescent="0.25">
      <c r="A3857">
        <v>185</v>
      </c>
      <c r="B3857">
        <v>26</v>
      </c>
    </row>
    <row r="3858" spans="1:2" x14ac:dyDescent="0.25">
      <c r="A3858">
        <v>186</v>
      </c>
      <c r="B3858">
        <v>34</v>
      </c>
    </row>
    <row r="3859" spans="1:2" x14ac:dyDescent="0.25">
      <c r="A3859">
        <v>186</v>
      </c>
      <c r="B3859">
        <v>34</v>
      </c>
    </row>
    <row r="3860" spans="1:2" x14ac:dyDescent="0.25">
      <c r="A3860">
        <v>186</v>
      </c>
      <c r="B3860">
        <v>34</v>
      </c>
    </row>
    <row r="3861" spans="1:2" x14ac:dyDescent="0.25">
      <c r="A3861">
        <v>186</v>
      </c>
      <c r="B3861">
        <v>34</v>
      </c>
    </row>
    <row r="3862" spans="1:2" x14ac:dyDescent="0.25">
      <c r="A3862">
        <v>186</v>
      </c>
      <c r="B3862">
        <v>34</v>
      </c>
    </row>
    <row r="3863" spans="1:2" x14ac:dyDescent="0.25">
      <c r="A3863">
        <v>186</v>
      </c>
      <c r="B3863">
        <v>34</v>
      </c>
    </row>
    <row r="3864" spans="1:2" x14ac:dyDescent="0.25">
      <c r="A3864">
        <v>175</v>
      </c>
      <c r="B3864">
        <v>25</v>
      </c>
    </row>
    <row r="3865" spans="1:2" x14ac:dyDescent="0.25">
      <c r="A3865">
        <v>185</v>
      </c>
      <c r="B3865">
        <v>22</v>
      </c>
    </row>
    <row r="3866" spans="1:2" x14ac:dyDescent="0.25">
      <c r="A3866">
        <v>185</v>
      </c>
      <c r="B3866">
        <v>22</v>
      </c>
    </row>
    <row r="3867" spans="1:2" x14ac:dyDescent="0.25">
      <c r="A3867">
        <v>185</v>
      </c>
      <c r="B3867">
        <v>22</v>
      </c>
    </row>
    <row r="3868" spans="1:2" x14ac:dyDescent="0.25">
      <c r="A3868">
        <v>185</v>
      </c>
      <c r="B3868">
        <v>22</v>
      </c>
    </row>
    <row r="3869" spans="1:2" x14ac:dyDescent="0.25">
      <c r="A3869">
        <v>185</v>
      </c>
      <c r="B3869">
        <v>22</v>
      </c>
    </row>
    <row r="3870" spans="1:2" x14ac:dyDescent="0.25">
      <c r="A3870">
        <v>185</v>
      </c>
      <c r="B3870">
        <v>22</v>
      </c>
    </row>
    <row r="3871" spans="1:2" x14ac:dyDescent="0.25">
      <c r="A3871">
        <v>185</v>
      </c>
      <c r="B3871">
        <v>22</v>
      </c>
    </row>
    <row r="3872" spans="1:2" x14ac:dyDescent="0.25">
      <c r="A3872">
        <v>185</v>
      </c>
      <c r="B3872">
        <v>22</v>
      </c>
    </row>
    <row r="3873" spans="1:2" x14ac:dyDescent="0.25">
      <c r="A3873">
        <v>185</v>
      </c>
      <c r="B3873">
        <v>22</v>
      </c>
    </row>
    <row r="3874" spans="1:2" x14ac:dyDescent="0.25">
      <c r="A3874">
        <v>185</v>
      </c>
      <c r="B3874">
        <v>22</v>
      </c>
    </row>
    <row r="3875" spans="1:2" x14ac:dyDescent="0.25">
      <c r="A3875">
        <v>185</v>
      </c>
      <c r="B3875">
        <v>22</v>
      </c>
    </row>
    <row r="3876" spans="1:2" x14ac:dyDescent="0.25">
      <c r="A3876">
        <v>185</v>
      </c>
      <c r="B3876">
        <v>22</v>
      </c>
    </row>
    <row r="3877" spans="1:2" x14ac:dyDescent="0.25">
      <c r="A3877">
        <v>186</v>
      </c>
      <c r="B3877">
        <v>34</v>
      </c>
    </row>
    <row r="3878" spans="1:2" x14ac:dyDescent="0.25">
      <c r="A3878">
        <v>186</v>
      </c>
      <c r="B3878">
        <v>34</v>
      </c>
    </row>
    <row r="3879" spans="1:2" x14ac:dyDescent="0.25">
      <c r="A3879">
        <v>186</v>
      </c>
      <c r="B3879">
        <v>34</v>
      </c>
    </row>
    <row r="3880" spans="1:2" x14ac:dyDescent="0.25">
      <c r="A3880">
        <v>186</v>
      </c>
      <c r="B3880">
        <v>34</v>
      </c>
    </row>
    <row r="3881" spans="1:2" x14ac:dyDescent="0.25">
      <c r="A3881">
        <v>186</v>
      </c>
      <c r="B3881">
        <v>34</v>
      </c>
    </row>
    <row r="3882" spans="1:2" x14ac:dyDescent="0.25">
      <c r="A3882">
        <v>186</v>
      </c>
      <c r="B3882">
        <v>34</v>
      </c>
    </row>
    <row r="3883" spans="1:2" x14ac:dyDescent="0.25">
      <c r="A3883">
        <v>177</v>
      </c>
      <c r="B3883">
        <v>26</v>
      </c>
    </row>
    <row r="3884" spans="1:2" x14ac:dyDescent="0.25">
      <c r="A3884">
        <v>177</v>
      </c>
      <c r="B3884">
        <v>26</v>
      </c>
    </row>
    <row r="3885" spans="1:2" x14ac:dyDescent="0.25">
      <c r="A3885">
        <v>177</v>
      </c>
      <c r="B3885">
        <v>26</v>
      </c>
    </row>
    <row r="3886" spans="1:2" x14ac:dyDescent="0.25">
      <c r="A3886">
        <v>177</v>
      </c>
      <c r="B3886">
        <v>26</v>
      </c>
    </row>
    <row r="3887" spans="1:2" x14ac:dyDescent="0.25">
      <c r="A3887">
        <v>177</v>
      </c>
      <c r="B3887">
        <v>26</v>
      </c>
    </row>
    <row r="3888" spans="1:2" x14ac:dyDescent="0.25">
      <c r="A3888">
        <v>177</v>
      </c>
      <c r="B3888">
        <v>26</v>
      </c>
    </row>
    <row r="3889" spans="1:2" x14ac:dyDescent="0.25">
      <c r="A3889">
        <v>177</v>
      </c>
      <c r="B3889">
        <v>26</v>
      </c>
    </row>
    <row r="3890" spans="1:2" x14ac:dyDescent="0.25">
      <c r="A3890">
        <v>177</v>
      </c>
      <c r="B3890">
        <v>26</v>
      </c>
    </row>
    <row r="3891" spans="1:2" x14ac:dyDescent="0.25">
      <c r="A3891">
        <v>177</v>
      </c>
      <c r="B3891">
        <v>26</v>
      </c>
    </row>
    <row r="3892" spans="1:2" x14ac:dyDescent="0.25">
      <c r="A3892">
        <v>177</v>
      </c>
      <c r="B3892">
        <v>26</v>
      </c>
    </row>
    <row r="3893" spans="1:2" x14ac:dyDescent="0.25">
      <c r="A3893">
        <v>177</v>
      </c>
      <c r="B3893">
        <v>26</v>
      </c>
    </row>
    <row r="3894" spans="1:2" x14ac:dyDescent="0.25">
      <c r="A3894">
        <v>177</v>
      </c>
      <c r="B3894">
        <v>26</v>
      </c>
    </row>
    <row r="3895" spans="1:2" x14ac:dyDescent="0.25">
      <c r="A3895">
        <v>177</v>
      </c>
      <c r="B3895">
        <v>26</v>
      </c>
    </row>
    <row r="3896" spans="1:2" x14ac:dyDescent="0.25">
      <c r="A3896">
        <v>177</v>
      </c>
      <c r="B3896">
        <v>26</v>
      </c>
    </row>
    <row r="3897" spans="1:2" x14ac:dyDescent="0.25">
      <c r="A3897">
        <v>177</v>
      </c>
      <c r="B3897">
        <v>26</v>
      </c>
    </row>
    <row r="3898" spans="1:2" x14ac:dyDescent="0.25">
      <c r="A3898">
        <v>177</v>
      </c>
      <c r="B3898">
        <v>26</v>
      </c>
    </row>
    <row r="3899" spans="1:2" x14ac:dyDescent="0.25">
      <c r="A3899">
        <v>177</v>
      </c>
      <c r="B3899">
        <v>26</v>
      </c>
    </row>
    <row r="3900" spans="1:2" x14ac:dyDescent="0.25">
      <c r="A3900">
        <v>177</v>
      </c>
      <c r="B3900">
        <v>26</v>
      </c>
    </row>
    <row r="3901" spans="1:2" x14ac:dyDescent="0.25">
      <c r="A3901">
        <v>177</v>
      </c>
      <c r="B3901">
        <v>26</v>
      </c>
    </row>
    <row r="3902" spans="1:2" x14ac:dyDescent="0.25">
      <c r="A3902">
        <v>177</v>
      </c>
      <c r="B3902">
        <v>26</v>
      </c>
    </row>
    <row r="3903" spans="1:2" x14ac:dyDescent="0.25">
      <c r="A3903">
        <v>177</v>
      </c>
      <c r="B3903">
        <v>26</v>
      </c>
    </row>
    <row r="3904" spans="1:2" x14ac:dyDescent="0.25">
      <c r="A3904">
        <v>177</v>
      </c>
      <c r="B3904">
        <v>26</v>
      </c>
    </row>
    <row r="3905" spans="1:2" x14ac:dyDescent="0.25">
      <c r="A3905">
        <v>177</v>
      </c>
      <c r="B3905">
        <v>26</v>
      </c>
    </row>
    <row r="3906" spans="1:2" x14ac:dyDescent="0.25">
      <c r="A3906">
        <v>177</v>
      </c>
      <c r="B3906">
        <v>26</v>
      </c>
    </row>
    <row r="3907" spans="1:2" x14ac:dyDescent="0.25">
      <c r="A3907">
        <v>177</v>
      </c>
      <c r="B3907">
        <v>26</v>
      </c>
    </row>
    <row r="3908" spans="1:2" x14ac:dyDescent="0.25">
      <c r="A3908">
        <v>177</v>
      </c>
      <c r="B3908">
        <v>26</v>
      </c>
    </row>
    <row r="3909" spans="1:2" x14ac:dyDescent="0.25">
      <c r="A3909">
        <v>177</v>
      </c>
      <c r="B3909">
        <v>26</v>
      </c>
    </row>
    <row r="3910" spans="1:2" x14ac:dyDescent="0.25">
      <c r="A3910">
        <v>177</v>
      </c>
      <c r="B3910">
        <v>26</v>
      </c>
    </row>
    <row r="3911" spans="1:2" x14ac:dyDescent="0.25">
      <c r="A3911">
        <v>177</v>
      </c>
      <c r="B3911">
        <v>26</v>
      </c>
    </row>
    <row r="3912" spans="1:2" x14ac:dyDescent="0.25">
      <c r="A3912">
        <v>177</v>
      </c>
      <c r="B3912">
        <v>26</v>
      </c>
    </row>
    <row r="3913" spans="1:2" x14ac:dyDescent="0.25">
      <c r="A3913">
        <v>177</v>
      </c>
      <c r="B3913">
        <v>26</v>
      </c>
    </row>
    <row r="3914" spans="1:2" x14ac:dyDescent="0.25">
      <c r="A3914">
        <v>177</v>
      </c>
      <c r="B3914">
        <v>26</v>
      </c>
    </row>
    <row r="3915" spans="1:2" x14ac:dyDescent="0.25">
      <c r="A3915">
        <v>177</v>
      </c>
      <c r="B3915">
        <v>26</v>
      </c>
    </row>
    <row r="3916" spans="1:2" x14ac:dyDescent="0.25">
      <c r="A3916">
        <v>177</v>
      </c>
      <c r="B3916">
        <v>26</v>
      </c>
    </row>
    <row r="3917" spans="1:2" x14ac:dyDescent="0.25">
      <c r="A3917">
        <v>177</v>
      </c>
      <c r="B3917">
        <v>26</v>
      </c>
    </row>
    <row r="3918" spans="1:2" x14ac:dyDescent="0.25">
      <c r="A3918">
        <v>177</v>
      </c>
      <c r="B3918">
        <v>26</v>
      </c>
    </row>
    <row r="3919" spans="1:2" x14ac:dyDescent="0.25">
      <c r="A3919">
        <v>177</v>
      </c>
      <c r="B3919">
        <v>26</v>
      </c>
    </row>
    <row r="3920" spans="1:2" x14ac:dyDescent="0.25">
      <c r="A3920">
        <v>177</v>
      </c>
      <c r="B3920">
        <v>26</v>
      </c>
    </row>
    <row r="3921" spans="1:2" x14ac:dyDescent="0.25">
      <c r="A3921">
        <v>177</v>
      </c>
      <c r="B3921">
        <v>26</v>
      </c>
    </row>
    <row r="3922" spans="1:2" x14ac:dyDescent="0.25">
      <c r="A3922">
        <v>177</v>
      </c>
      <c r="B3922">
        <v>26</v>
      </c>
    </row>
    <row r="3923" spans="1:2" x14ac:dyDescent="0.25">
      <c r="A3923">
        <v>177</v>
      </c>
      <c r="B3923">
        <v>26</v>
      </c>
    </row>
    <row r="3924" spans="1:2" x14ac:dyDescent="0.25">
      <c r="A3924">
        <v>177</v>
      </c>
      <c r="B3924">
        <v>26</v>
      </c>
    </row>
    <row r="3925" spans="1:2" x14ac:dyDescent="0.25">
      <c r="A3925">
        <v>185</v>
      </c>
      <c r="B3925">
        <v>22</v>
      </c>
    </row>
    <row r="3926" spans="1:2" x14ac:dyDescent="0.25">
      <c r="A3926">
        <v>185</v>
      </c>
      <c r="B3926">
        <v>22</v>
      </c>
    </row>
    <row r="3927" spans="1:2" x14ac:dyDescent="0.25">
      <c r="A3927">
        <v>185</v>
      </c>
      <c r="B3927">
        <v>22</v>
      </c>
    </row>
    <row r="3928" spans="1:2" x14ac:dyDescent="0.25">
      <c r="A3928">
        <v>185</v>
      </c>
      <c r="B3928">
        <v>22</v>
      </c>
    </row>
    <row r="3929" spans="1:2" x14ac:dyDescent="0.25">
      <c r="A3929">
        <v>185</v>
      </c>
      <c r="B3929">
        <v>22</v>
      </c>
    </row>
    <row r="3930" spans="1:2" x14ac:dyDescent="0.25">
      <c r="A3930">
        <v>185</v>
      </c>
      <c r="B3930">
        <v>22</v>
      </c>
    </row>
    <row r="3931" spans="1:2" x14ac:dyDescent="0.25">
      <c r="A3931">
        <v>185</v>
      </c>
      <c r="B3931">
        <v>22</v>
      </c>
    </row>
    <row r="3932" spans="1:2" x14ac:dyDescent="0.25">
      <c r="A3932">
        <v>185</v>
      </c>
      <c r="B3932">
        <v>22</v>
      </c>
    </row>
    <row r="3933" spans="1:2" x14ac:dyDescent="0.25">
      <c r="A3933">
        <v>185</v>
      </c>
      <c r="B3933">
        <v>22</v>
      </c>
    </row>
    <row r="3934" spans="1:2" x14ac:dyDescent="0.25">
      <c r="A3934">
        <v>185</v>
      </c>
      <c r="B3934">
        <v>22</v>
      </c>
    </row>
    <row r="3935" spans="1:2" x14ac:dyDescent="0.25">
      <c r="A3935">
        <v>185</v>
      </c>
      <c r="B3935">
        <v>22</v>
      </c>
    </row>
    <row r="3936" spans="1:2" x14ac:dyDescent="0.25">
      <c r="A3936">
        <v>185</v>
      </c>
      <c r="B3936">
        <v>22</v>
      </c>
    </row>
    <row r="3937" spans="1:2" x14ac:dyDescent="0.25">
      <c r="A3937">
        <v>194</v>
      </c>
      <c r="B3937">
        <v>31</v>
      </c>
    </row>
    <row r="3938" spans="1:2" x14ac:dyDescent="0.25">
      <c r="A3938">
        <v>194</v>
      </c>
      <c r="B3938">
        <v>31</v>
      </c>
    </row>
    <row r="3939" spans="1:2" x14ac:dyDescent="0.25">
      <c r="A3939">
        <v>194</v>
      </c>
      <c r="B3939">
        <v>31</v>
      </c>
    </row>
    <row r="3940" spans="1:2" x14ac:dyDescent="0.25">
      <c r="A3940">
        <v>194</v>
      </c>
      <c r="B3940">
        <v>31</v>
      </c>
    </row>
    <row r="3941" spans="1:2" x14ac:dyDescent="0.25">
      <c r="A3941">
        <v>194</v>
      </c>
      <c r="B3941">
        <v>31</v>
      </c>
    </row>
    <row r="3942" spans="1:2" x14ac:dyDescent="0.25">
      <c r="A3942">
        <v>194</v>
      </c>
      <c r="B3942">
        <v>31</v>
      </c>
    </row>
    <row r="3943" spans="1:2" x14ac:dyDescent="0.25">
      <c r="A3943">
        <v>194</v>
      </c>
      <c r="B3943">
        <v>31</v>
      </c>
    </row>
    <row r="3944" spans="1:2" x14ac:dyDescent="0.25">
      <c r="A3944">
        <v>194</v>
      </c>
      <c r="B3944">
        <v>31</v>
      </c>
    </row>
    <row r="3945" spans="1:2" x14ac:dyDescent="0.25">
      <c r="A3945">
        <v>194</v>
      </c>
      <c r="B3945">
        <v>31</v>
      </c>
    </row>
    <row r="3946" spans="1:2" x14ac:dyDescent="0.25">
      <c r="A3946">
        <v>194</v>
      </c>
      <c r="B3946">
        <v>31</v>
      </c>
    </row>
    <row r="3947" spans="1:2" x14ac:dyDescent="0.25">
      <c r="A3947">
        <v>194</v>
      </c>
      <c r="B3947">
        <v>31</v>
      </c>
    </row>
    <row r="3948" spans="1:2" x14ac:dyDescent="0.25">
      <c r="A3948">
        <v>194</v>
      </c>
      <c r="B3948">
        <v>31</v>
      </c>
    </row>
    <row r="3949" spans="1:2" x14ac:dyDescent="0.25">
      <c r="A3949">
        <v>194</v>
      </c>
      <c r="B3949">
        <v>31</v>
      </c>
    </row>
    <row r="3950" spans="1:2" x14ac:dyDescent="0.25">
      <c r="A3950">
        <v>185</v>
      </c>
      <c r="B3950">
        <v>24</v>
      </c>
    </row>
    <row r="3951" spans="1:2" x14ac:dyDescent="0.25">
      <c r="A3951">
        <v>175</v>
      </c>
      <c r="B3951">
        <v>25</v>
      </c>
    </row>
    <row r="3952" spans="1:2" x14ac:dyDescent="0.25">
      <c r="A3952">
        <v>177</v>
      </c>
      <c r="B3952">
        <v>26</v>
      </c>
    </row>
    <row r="3953" spans="1:2" x14ac:dyDescent="0.25">
      <c r="A3953">
        <v>177</v>
      </c>
      <c r="B3953">
        <v>26</v>
      </c>
    </row>
    <row r="3954" spans="1:2" x14ac:dyDescent="0.25">
      <c r="A3954">
        <v>177</v>
      </c>
      <c r="B3954">
        <v>26</v>
      </c>
    </row>
    <row r="3955" spans="1:2" x14ac:dyDescent="0.25">
      <c r="A3955">
        <v>177</v>
      </c>
      <c r="B3955">
        <v>26</v>
      </c>
    </row>
    <row r="3956" spans="1:2" x14ac:dyDescent="0.25">
      <c r="A3956">
        <v>177</v>
      </c>
      <c r="B3956">
        <v>26</v>
      </c>
    </row>
    <row r="3957" spans="1:2" x14ac:dyDescent="0.25">
      <c r="A3957">
        <v>177</v>
      </c>
      <c r="B3957">
        <v>26</v>
      </c>
    </row>
    <row r="3958" spans="1:2" x14ac:dyDescent="0.25">
      <c r="A3958">
        <v>177</v>
      </c>
      <c r="B3958">
        <v>26</v>
      </c>
    </row>
    <row r="3959" spans="1:2" x14ac:dyDescent="0.25">
      <c r="A3959">
        <v>177</v>
      </c>
      <c r="B3959">
        <v>26</v>
      </c>
    </row>
    <row r="3960" spans="1:2" x14ac:dyDescent="0.25">
      <c r="A3960">
        <v>177</v>
      </c>
      <c r="B3960">
        <v>26</v>
      </c>
    </row>
    <row r="3961" spans="1:2" x14ac:dyDescent="0.25">
      <c r="A3961">
        <v>177</v>
      </c>
      <c r="B3961">
        <v>26</v>
      </c>
    </row>
    <row r="3962" spans="1:2" x14ac:dyDescent="0.25">
      <c r="A3962">
        <v>177</v>
      </c>
      <c r="B3962">
        <v>26</v>
      </c>
    </row>
    <row r="3963" spans="1:2" x14ac:dyDescent="0.25">
      <c r="A3963">
        <v>177</v>
      </c>
      <c r="B3963">
        <v>26</v>
      </c>
    </row>
    <row r="3964" spans="1:2" x14ac:dyDescent="0.25">
      <c r="A3964">
        <v>177</v>
      </c>
      <c r="B3964">
        <v>26</v>
      </c>
    </row>
    <row r="3965" spans="1:2" x14ac:dyDescent="0.25">
      <c r="A3965">
        <v>177</v>
      </c>
      <c r="B3965">
        <v>26</v>
      </c>
    </row>
    <row r="3966" spans="1:2" x14ac:dyDescent="0.25">
      <c r="A3966">
        <v>177</v>
      </c>
      <c r="B3966">
        <v>26</v>
      </c>
    </row>
    <row r="3967" spans="1:2" x14ac:dyDescent="0.25">
      <c r="A3967">
        <v>177</v>
      </c>
      <c r="B3967">
        <v>26</v>
      </c>
    </row>
    <row r="3968" spans="1:2" x14ac:dyDescent="0.25">
      <c r="A3968">
        <v>177</v>
      </c>
      <c r="B3968">
        <v>26</v>
      </c>
    </row>
    <row r="3969" spans="1:2" x14ac:dyDescent="0.25">
      <c r="A3969">
        <v>177</v>
      </c>
      <c r="B3969">
        <v>26</v>
      </c>
    </row>
    <row r="3970" spans="1:2" x14ac:dyDescent="0.25">
      <c r="A3970">
        <v>177</v>
      </c>
      <c r="B3970">
        <v>26</v>
      </c>
    </row>
    <row r="3971" spans="1:2" x14ac:dyDescent="0.25">
      <c r="A3971">
        <v>177</v>
      </c>
      <c r="B3971">
        <v>26</v>
      </c>
    </row>
    <row r="3972" spans="1:2" x14ac:dyDescent="0.25">
      <c r="A3972">
        <v>177</v>
      </c>
      <c r="B3972">
        <v>26</v>
      </c>
    </row>
    <row r="3973" spans="1:2" x14ac:dyDescent="0.25">
      <c r="A3973">
        <v>177</v>
      </c>
      <c r="B3973">
        <v>26</v>
      </c>
    </row>
    <row r="3974" spans="1:2" x14ac:dyDescent="0.25">
      <c r="A3974">
        <v>177</v>
      </c>
      <c r="B3974">
        <v>26</v>
      </c>
    </row>
    <row r="3975" spans="1:2" x14ac:dyDescent="0.25">
      <c r="A3975">
        <v>177</v>
      </c>
      <c r="B3975">
        <v>26</v>
      </c>
    </row>
    <row r="3976" spans="1:2" x14ac:dyDescent="0.25">
      <c r="A3976">
        <v>177</v>
      </c>
      <c r="B3976">
        <v>26</v>
      </c>
    </row>
    <row r="3977" spans="1:2" x14ac:dyDescent="0.25">
      <c r="A3977">
        <v>177</v>
      </c>
      <c r="B3977">
        <v>26</v>
      </c>
    </row>
    <row r="3978" spans="1:2" x14ac:dyDescent="0.25">
      <c r="A3978">
        <v>177</v>
      </c>
      <c r="B3978">
        <v>26</v>
      </c>
    </row>
    <row r="3979" spans="1:2" x14ac:dyDescent="0.25">
      <c r="A3979">
        <v>177</v>
      </c>
      <c r="B3979">
        <v>26</v>
      </c>
    </row>
    <row r="3980" spans="1:2" x14ac:dyDescent="0.25">
      <c r="A3980">
        <v>177</v>
      </c>
      <c r="B3980">
        <v>26</v>
      </c>
    </row>
    <row r="3981" spans="1:2" x14ac:dyDescent="0.25">
      <c r="A3981">
        <v>177</v>
      </c>
      <c r="B3981">
        <v>26</v>
      </c>
    </row>
    <row r="3982" spans="1:2" x14ac:dyDescent="0.25">
      <c r="A3982">
        <v>177</v>
      </c>
      <c r="B3982">
        <v>26</v>
      </c>
    </row>
    <row r="3983" spans="1:2" x14ac:dyDescent="0.25">
      <c r="A3983">
        <v>177</v>
      </c>
      <c r="B3983">
        <v>26</v>
      </c>
    </row>
    <row r="3984" spans="1:2" x14ac:dyDescent="0.25">
      <c r="A3984">
        <v>177</v>
      </c>
      <c r="B3984">
        <v>26</v>
      </c>
    </row>
    <row r="3985" spans="1:2" x14ac:dyDescent="0.25">
      <c r="A3985">
        <v>177</v>
      </c>
      <c r="B3985">
        <v>26</v>
      </c>
    </row>
    <row r="3986" spans="1:2" x14ac:dyDescent="0.25">
      <c r="A3986">
        <v>177</v>
      </c>
      <c r="B3986">
        <v>26</v>
      </c>
    </row>
    <row r="3987" spans="1:2" x14ac:dyDescent="0.25">
      <c r="A3987">
        <v>177</v>
      </c>
      <c r="B3987">
        <v>26</v>
      </c>
    </row>
    <row r="3988" spans="1:2" x14ac:dyDescent="0.25">
      <c r="A3988">
        <v>177</v>
      </c>
      <c r="B3988">
        <v>26</v>
      </c>
    </row>
    <row r="3989" spans="1:2" x14ac:dyDescent="0.25">
      <c r="A3989">
        <v>177</v>
      </c>
      <c r="B3989">
        <v>26</v>
      </c>
    </row>
    <row r="3990" spans="1:2" x14ac:dyDescent="0.25">
      <c r="A3990">
        <v>177</v>
      </c>
      <c r="B3990">
        <v>26</v>
      </c>
    </row>
    <row r="3991" spans="1:2" x14ac:dyDescent="0.25">
      <c r="A3991">
        <v>177</v>
      </c>
      <c r="B3991">
        <v>26</v>
      </c>
    </row>
    <row r="3992" spans="1:2" x14ac:dyDescent="0.25">
      <c r="A3992">
        <v>177</v>
      </c>
      <c r="B3992">
        <v>26</v>
      </c>
    </row>
    <row r="3993" spans="1:2" x14ac:dyDescent="0.25">
      <c r="A3993">
        <v>177</v>
      </c>
      <c r="B3993">
        <v>26</v>
      </c>
    </row>
    <row r="3994" spans="1:2" x14ac:dyDescent="0.25">
      <c r="A3994">
        <v>177</v>
      </c>
      <c r="B3994">
        <v>26</v>
      </c>
    </row>
    <row r="3995" spans="1:2" x14ac:dyDescent="0.25">
      <c r="A3995">
        <v>177</v>
      </c>
      <c r="B3995">
        <v>26</v>
      </c>
    </row>
    <row r="3996" spans="1:2" x14ac:dyDescent="0.25">
      <c r="A3996">
        <v>177</v>
      </c>
      <c r="B3996">
        <v>26</v>
      </c>
    </row>
    <row r="3997" spans="1:2" x14ac:dyDescent="0.25">
      <c r="A3997">
        <v>177</v>
      </c>
      <c r="B3997">
        <v>26</v>
      </c>
    </row>
    <row r="3998" spans="1:2" x14ac:dyDescent="0.25">
      <c r="A3998">
        <v>177</v>
      </c>
      <c r="B3998">
        <v>26</v>
      </c>
    </row>
    <row r="3999" spans="1:2" x14ac:dyDescent="0.25">
      <c r="A3999">
        <v>177</v>
      </c>
      <c r="B3999">
        <v>26</v>
      </c>
    </row>
    <row r="4000" spans="1:2" x14ac:dyDescent="0.25">
      <c r="A4000">
        <v>177</v>
      </c>
      <c r="B4000">
        <v>26</v>
      </c>
    </row>
    <row r="4001" spans="1:2" x14ac:dyDescent="0.25">
      <c r="A4001">
        <v>177</v>
      </c>
      <c r="B4001">
        <v>26</v>
      </c>
    </row>
    <row r="4002" spans="1:2" x14ac:dyDescent="0.25">
      <c r="A4002">
        <v>177</v>
      </c>
      <c r="B4002">
        <v>26</v>
      </c>
    </row>
    <row r="4003" spans="1:2" x14ac:dyDescent="0.25">
      <c r="A4003">
        <v>177</v>
      </c>
      <c r="B4003">
        <v>26</v>
      </c>
    </row>
    <row r="4004" spans="1:2" x14ac:dyDescent="0.25">
      <c r="A4004">
        <v>177</v>
      </c>
      <c r="B4004">
        <v>26</v>
      </c>
    </row>
    <row r="4005" spans="1:2" x14ac:dyDescent="0.25">
      <c r="A4005">
        <v>177</v>
      </c>
      <c r="B4005">
        <v>26</v>
      </c>
    </row>
    <row r="4006" spans="1:2" x14ac:dyDescent="0.25">
      <c r="A4006">
        <v>177</v>
      </c>
      <c r="B4006">
        <v>26</v>
      </c>
    </row>
    <row r="4007" spans="1:2" x14ac:dyDescent="0.25">
      <c r="A4007">
        <v>177</v>
      </c>
      <c r="B4007">
        <v>26</v>
      </c>
    </row>
    <row r="4008" spans="1:2" x14ac:dyDescent="0.25">
      <c r="A4008">
        <v>177</v>
      </c>
      <c r="B4008">
        <v>26</v>
      </c>
    </row>
    <row r="4009" spans="1:2" x14ac:dyDescent="0.25">
      <c r="A4009">
        <v>177</v>
      </c>
      <c r="B4009">
        <v>26</v>
      </c>
    </row>
    <row r="4010" spans="1:2" x14ac:dyDescent="0.25">
      <c r="A4010">
        <v>177</v>
      </c>
      <c r="B4010">
        <v>26</v>
      </c>
    </row>
    <row r="4011" spans="1:2" x14ac:dyDescent="0.25">
      <c r="A4011">
        <v>177</v>
      </c>
      <c r="B4011">
        <v>26</v>
      </c>
    </row>
    <row r="4012" spans="1:2" x14ac:dyDescent="0.25">
      <c r="A4012">
        <v>177</v>
      </c>
      <c r="B4012">
        <v>26</v>
      </c>
    </row>
    <row r="4013" spans="1:2" x14ac:dyDescent="0.25">
      <c r="A4013">
        <v>177</v>
      </c>
      <c r="B4013">
        <v>26</v>
      </c>
    </row>
    <row r="4014" spans="1:2" x14ac:dyDescent="0.25">
      <c r="A4014">
        <v>177</v>
      </c>
      <c r="B4014">
        <v>26</v>
      </c>
    </row>
    <row r="4015" spans="1:2" x14ac:dyDescent="0.25">
      <c r="A4015">
        <v>177</v>
      </c>
      <c r="B4015">
        <v>26</v>
      </c>
    </row>
    <row r="4016" spans="1:2" x14ac:dyDescent="0.25">
      <c r="A4016">
        <v>177</v>
      </c>
      <c r="B4016">
        <v>26</v>
      </c>
    </row>
    <row r="4017" spans="1:2" x14ac:dyDescent="0.25">
      <c r="A4017">
        <v>177</v>
      </c>
      <c r="B4017">
        <v>26</v>
      </c>
    </row>
    <row r="4018" spans="1:2" x14ac:dyDescent="0.25">
      <c r="A4018">
        <v>177</v>
      </c>
      <c r="B4018">
        <v>26</v>
      </c>
    </row>
    <row r="4019" spans="1:2" x14ac:dyDescent="0.25">
      <c r="A4019">
        <v>177</v>
      </c>
      <c r="B4019">
        <v>26</v>
      </c>
    </row>
    <row r="4020" spans="1:2" x14ac:dyDescent="0.25">
      <c r="A4020">
        <v>177</v>
      </c>
      <c r="B4020">
        <v>26</v>
      </c>
    </row>
    <row r="4021" spans="1:2" x14ac:dyDescent="0.25">
      <c r="A4021">
        <v>177</v>
      </c>
      <c r="B4021">
        <v>26</v>
      </c>
    </row>
    <row r="4022" spans="1:2" x14ac:dyDescent="0.25">
      <c r="A4022">
        <v>177</v>
      </c>
      <c r="B4022">
        <v>26</v>
      </c>
    </row>
    <row r="4023" spans="1:2" x14ac:dyDescent="0.25">
      <c r="A4023">
        <v>177</v>
      </c>
      <c r="B4023">
        <v>26</v>
      </c>
    </row>
    <row r="4024" spans="1:2" x14ac:dyDescent="0.25">
      <c r="A4024">
        <v>177</v>
      </c>
      <c r="B4024">
        <v>26</v>
      </c>
    </row>
    <row r="4025" spans="1:2" x14ac:dyDescent="0.25">
      <c r="A4025">
        <v>177</v>
      </c>
      <c r="B4025">
        <v>26</v>
      </c>
    </row>
    <row r="4026" spans="1:2" x14ac:dyDescent="0.25">
      <c r="A4026">
        <v>177</v>
      </c>
      <c r="B4026">
        <v>26</v>
      </c>
    </row>
    <row r="4027" spans="1:2" x14ac:dyDescent="0.25">
      <c r="A4027">
        <v>177</v>
      </c>
      <c r="B4027">
        <v>26</v>
      </c>
    </row>
    <row r="4028" spans="1:2" x14ac:dyDescent="0.25">
      <c r="A4028">
        <v>177</v>
      </c>
      <c r="B4028">
        <v>26</v>
      </c>
    </row>
    <row r="4029" spans="1:2" x14ac:dyDescent="0.25">
      <c r="A4029">
        <v>177</v>
      </c>
      <c r="B4029">
        <v>26</v>
      </c>
    </row>
    <row r="4030" spans="1:2" x14ac:dyDescent="0.25">
      <c r="A4030">
        <v>177</v>
      </c>
      <c r="B4030">
        <v>26</v>
      </c>
    </row>
    <row r="4031" spans="1:2" x14ac:dyDescent="0.25">
      <c r="A4031">
        <v>177</v>
      </c>
      <c r="B4031">
        <v>26</v>
      </c>
    </row>
    <row r="4032" spans="1:2" x14ac:dyDescent="0.25">
      <c r="A4032">
        <v>177</v>
      </c>
      <c r="B4032">
        <v>26</v>
      </c>
    </row>
    <row r="4033" spans="1:2" x14ac:dyDescent="0.25">
      <c r="A4033">
        <v>177</v>
      </c>
      <c r="B4033">
        <v>26</v>
      </c>
    </row>
    <row r="4034" spans="1:2" x14ac:dyDescent="0.25">
      <c r="A4034">
        <v>177</v>
      </c>
      <c r="B4034">
        <v>26</v>
      </c>
    </row>
    <row r="4035" spans="1:2" x14ac:dyDescent="0.25">
      <c r="A4035">
        <v>177</v>
      </c>
      <c r="B4035">
        <v>26</v>
      </c>
    </row>
    <row r="4036" spans="1:2" x14ac:dyDescent="0.25">
      <c r="A4036">
        <v>177</v>
      </c>
      <c r="B4036">
        <v>26</v>
      </c>
    </row>
    <row r="4037" spans="1:2" x14ac:dyDescent="0.25">
      <c r="A4037">
        <v>177</v>
      </c>
      <c r="B4037">
        <v>26</v>
      </c>
    </row>
    <row r="4038" spans="1:2" x14ac:dyDescent="0.25">
      <c r="A4038">
        <v>177</v>
      </c>
      <c r="B4038">
        <v>26</v>
      </c>
    </row>
    <row r="4039" spans="1:2" x14ac:dyDescent="0.25">
      <c r="A4039">
        <v>177</v>
      </c>
      <c r="B4039">
        <v>26</v>
      </c>
    </row>
    <row r="4040" spans="1:2" x14ac:dyDescent="0.25">
      <c r="A4040">
        <v>177</v>
      </c>
      <c r="B4040">
        <v>26</v>
      </c>
    </row>
    <row r="4041" spans="1:2" x14ac:dyDescent="0.25">
      <c r="A4041">
        <v>177</v>
      </c>
      <c r="B4041">
        <v>26</v>
      </c>
    </row>
    <row r="4042" spans="1:2" x14ac:dyDescent="0.25">
      <c r="A4042">
        <v>177</v>
      </c>
      <c r="B4042">
        <v>26</v>
      </c>
    </row>
    <row r="4043" spans="1:2" x14ac:dyDescent="0.25">
      <c r="A4043">
        <v>177</v>
      </c>
      <c r="B4043">
        <v>26</v>
      </c>
    </row>
    <row r="4044" spans="1:2" x14ac:dyDescent="0.25">
      <c r="A4044">
        <v>177</v>
      </c>
      <c r="B4044">
        <v>26</v>
      </c>
    </row>
    <row r="4045" spans="1:2" x14ac:dyDescent="0.25">
      <c r="A4045">
        <v>177</v>
      </c>
      <c r="B4045">
        <v>26</v>
      </c>
    </row>
    <row r="4046" spans="1:2" x14ac:dyDescent="0.25">
      <c r="A4046">
        <v>177</v>
      </c>
      <c r="B4046">
        <v>26</v>
      </c>
    </row>
    <row r="4047" spans="1:2" x14ac:dyDescent="0.25">
      <c r="A4047">
        <v>177</v>
      </c>
      <c r="B4047">
        <v>26</v>
      </c>
    </row>
    <row r="4048" spans="1:2" x14ac:dyDescent="0.25">
      <c r="A4048">
        <v>177</v>
      </c>
      <c r="B4048">
        <v>26</v>
      </c>
    </row>
    <row r="4049" spans="1:2" x14ac:dyDescent="0.25">
      <c r="A4049">
        <v>177</v>
      </c>
      <c r="B4049">
        <v>26</v>
      </c>
    </row>
    <row r="4050" spans="1:2" x14ac:dyDescent="0.25">
      <c r="A4050">
        <v>177</v>
      </c>
      <c r="B4050">
        <v>26</v>
      </c>
    </row>
    <row r="4051" spans="1:2" x14ac:dyDescent="0.25">
      <c r="A4051">
        <v>177</v>
      </c>
      <c r="B4051">
        <v>26</v>
      </c>
    </row>
    <row r="4052" spans="1:2" x14ac:dyDescent="0.25">
      <c r="A4052">
        <v>177</v>
      </c>
      <c r="B4052">
        <v>26</v>
      </c>
    </row>
    <row r="4053" spans="1:2" x14ac:dyDescent="0.25">
      <c r="A4053">
        <v>177</v>
      </c>
      <c r="B4053">
        <v>26</v>
      </c>
    </row>
    <row r="4054" spans="1:2" x14ac:dyDescent="0.25">
      <c r="A4054">
        <v>177</v>
      </c>
      <c r="B4054">
        <v>26</v>
      </c>
    </row>
    <row r="4055" spans="1:2" x14ac:dyDescent="0.25">
      <c r="A4055">
        <v>177</v>
      </c>
      <c r="B4055">
        <v>26</v>
      </c>
    </row>
    <row r="4056" spans="1:2" x14ac:dyDescent="0.25">
      <c r="A4056">
        <v>177</v>
      </c>
      <c r="B4056">
        <v>26</v>
      </c>
    </row>
    <row r="4057" spans="1:2" x14ac:dyDescent="0.25">
      <c r="A4057">
        <v>177</v>
      </c>
      <c r="B4057">
        <v>26</v>
      </c>
    </row>
    <row r="4058" spans="1:2" x14ac:dyDescent="0.25">
      <c r="A4058">
        <v>177</v>
      </c>
      <c r="B4058">
        <v>26</v>
      </c>
    </row>
    <row r="4059" spans="1:2" x14ac:dyDescent="0.25">
      <c r="A4059">
        <v>177</v>
      </c>
      <c r="B4059">
        <v>26</v>
      </c>
    </row>
    <row r="4060" spans="1:2" x14ac:dyDescent="0.25">
      <c r="A4060">
        <v>177</v>
      </c>
      <c r="B4060">
        <v>26</v>
      </c>
    </row>
    <row r="4061" spans="1:2" x14ac:dyDescent="0.25">
      <c r="A4061">
        <v>177</v>
      </c>
      <c r="B4061">
        <v>26</v>
      </c>
    </row>
    <row r="4062" spans="1:2" x14ac:dyDescent="0.25">
      <c r="A4062">
        <v>177</v>
      </c>
      <c r="B4062">
        <v>26</v>
      </c>
    </row>
    <row r="4063" spans="1:2" x14ac:dyDescent="0.25">
      <c r="A4063">
        <v>177</v>
      </c>
      <c r="B4063">
        <v>26</v>
      </c>
    </row>
    <row r="4064" spans="1:2" x14ac:dyDescent="0.25">
      <c r="A4064">
        <v>175</v>
      </c>
      <c r="B4064">
        <v>25</v>
      </c>
    </row>
    <row r="4065" spans="1:2" x14ac:dyDescent="0.25">
      <c r="A4065">
        <v>176</v>
      </c>
      <c r="B4065">
        <v>28</v>
      </c>
    </row>
    <row r="4066" spans="1:2" x14ac:dyDescent="0.25">
      <c r="A4066">
        <v>176</v>
      </c>
      <c r="B4066">
        <v>28</v>
      </c>
    </row>
    <row r="4067" spans="1:2" x14ac:dyDescent="0.25">
      <c r="A4067">
        <v>176</v>
      </c>
      <c r="B4067">
        <v>28</v>
      </c>
    </row>
    <row r="4068" spans="1:2" x14ac:dyDescent="0.25">
      <c r="A4068">
        <v>176</v>
      </c>
      <c r="B4068">
        <v>28</v>
      </c>
    </row>
    <row r="4069" spans="1:2" x14ac:dyDescent="0.25">
      <c r="A4069">
        <v>176</v>
      </c>
      <c r="B4069">
        <v>28</v>
      </c>
    </row>
    <row r="4070" spans="1:2" x14ac:dyDescent="0.25">
      <c r="A4070">
        <v>176</v>
      </c>
      <c r="B4070">
        <v>28</v>
      </c>
    </row>
    <row r="4071" spans="1:2" x14ac:dyDescent="0.25">
      <c r="A4071">
        <v>176</v>
      </c>
      <c r="B4071">
        <v>28</v>
      </c>
    </row>
    <row r="4072" spans="1:2" x14ac:dyDescent="0.25">
      <c r="A4072">
        <v>176</v>
      </c>
      <c r="B4072">
        <v>28</v>
      </c>
    </row>
    <row r="4073" spans="1:2" x14ac:dyDescent="0.25">
      <c r="A4073">
        <v>176</v>
      </c>
      <c r="B4073">
        <v>28</v>
      </c>
    </row>
    <row r="4074" spans="1:2" x14ac:dyDescent="0.25">
      <c r="A4074">
        <v>176</v>
      </c>
      <c r="B4074">
        <v>28</v>
      </c>
    </row>
    <row r="4075" spans="1:2" x14ac:dyDescent="0.25">
      <c r="A4075">
        <v>176</v>
      </c>
      <c r="B4075">
        <v>28</v>
      </c>
    </row>
    <row r="4076" spans="1:2" x14ac:dyDescent="0.25">
      <c r="A4076">
        <v>176</v>
      </c>
      <c r="B4076">
        <v>28</v>
      </c>
    </row>
    <row r="4077" spans="1:2" x14ac:dyDescent="0.25">
      <c r="A4077">
        <v>176</v>
      </c>
      <c r="B4077">
        <v>28</v>
      </c>
    </row>
    <row r="4078" spans="1:2" x14ac:dyDescent="0.25">
      <c r="A4078">
        <v>176</v>
      </c>
      <c r="B4078">
        <v>28</v>
      </c>
    </row>
    <row r="4079" spans="1:2" x14ac:dyDescent="0.25">
      <c r="A4079">
        <v>176</v>
      </c>
      <c r="B4079">
        <v>28</v>
      </c>
    </row>
    <row r="4080" spans="1:2" x14ac:dyDescent="0.25">
      <c r="A4080">
        <v>176</v>
      </c>
      <c r="B4080">
        <v>28</v>
      </c>
    </row>
    <row r="4081" spans="1:2" x14ac:dyDescent="0.25">
      <c r="A4081">
        <v>176</v>
      </c>
      <c r="B4081">
        <v>28</v>
      </c>
    </row>
    <row r="4082" spans="1:2" x14ac:dyDescent="0.25">
      <c r="A4082">
        <v>176</v>
      </c>
      <c r="B4082">
        <v>28</v>
      </c>
    </row>
    <row r="4083" spans="1:2" x14ac:dyDescent="0.25">
      <c r="A4083">
        <v>176</v>
      </c>
      <c r="B4083">
        <v>28</v>
      </c>
    </row>
    <row r="4084" spans="1:2" x14ac:dyDescent="0.25">
      <c r="A4084">
        <v>176</v>
      </c>
      <c r="B4084">
        <v>28</v>
      </c>
    </row>
    <row r="4085" spans="1:2" x14ac:dyDescent="0.25">
      <c r="A4085">
        <v>176</v>
      </c>
      <c r="B4085">
        <v>28</v>
      </c>
    </row>
    <row r="4086" spans="1:2" x14ac:dyDescent="0.25">
      <c r="A4086">
        <v>176</v>
      </c>
      <c r="B4086">
        <v>28</v>
      </c>
    </row>
    <row r="4087" spans="1:2" x14ac:dyDescent="0.25">
      <c r="A4087">
        <v>176</v>
      </c>
      <c r="B4087">
        <v>28</v>
      </c>
    </row>
    <row r="4088" spans="1:2" x14ac:dyDescent="0.25">
      <c r="A4088">
        <v>176</v>
      </c>
      <c r="B4088">
        <v>28</v>
      </c>
    </row>
    <row r="4089" spans="1:2" x14ac:dyDescent="0.25">
      <c r="A4089">
        <v>185</v>
      </c>
      <c r="B4089">
        <v>24</v>
      </c>
    </row>
    <row r="4090" spans="1:2" x14ac:dyDescent="0.25">
      <c r="A4090">
        <v>185</v>
      </c>
      <c r="B4090">
        <v>24</v>
      </c>
    </row>
    <row r="4091" spans="1:2" x14ac:dyDescent="0.25">
      <c r="A4091">
        <v>178</v>
      </c>
      <c r="B4091">
        <v>26</v>
      </c>
    </row>
    <row r="4092" spans="1:2" x14ac:dyDescent="0.25">
      <c r="A4092">
        <v>178</v>
      </c>
      <c r="B4092">
        <v>26</v>
      </c>
    </row>
    <row r="4093" spans="1:2" x14ac:dyDescent="0.25">
      <c r="A4093">
        <v>178</v>
      </c>
      <c r="B4093">
        <v>26</v>
      </c>
    </row>
    <row r="4094" spans="1:2" x14ac:dyDescent="0.25">
      <c r="A4094">
        <v>178</v>
      </c>
      <c r="B4094">
        <v>26</v>
      </c>
    </row>
    <row r="4095" spans="1:2" x14ac:dyDescent="0.25">
      <c r="A4095">
        <v>178</v>
      </c>
      <c r="B4095">
        <v>26</v>
      </c>
    </row>
    <row r="4096" spans="1:2" x14ac:dyDescent="0.25">
      <c r="A4096">
        <v>178</v>
      </c>
      <c r="B4096">
        <v>26</v>
      </c>
    </row>
    <row r="4097" spans="1:2" x14ac:dyDescent="0.25">
      <c r="A4097">
        <v>178</v>
      </c>
      <c r="B4097">
        <v>26</v>
      </c>
    </row>
    <row r="4098" spans="1:2" x14ac:dyDescent="0.25">
      <c r="A4098">
        <v>178</v>
      </c>
      <c r="B4098">
        <v>26</v>
      </c>
    </row>
    <row r="4099" spans="1:2" x14ac:dyDescent="0.25">
      <c r="A4099">
        <v>178</v>
      </c>
      <c r="B4099">
        <v>26</v>
      </c>
    </row>
    <row r="4100" spans="1:2" x14ac:dyDescent="0.25">
      <c r="A4100">
        <v>178</v>
      </c>
      <c r="B4100">
        <v>26</v>
      </c>
    </row>
    <row r="4101" spans="1:2" x14ac:dyDescent="0.25">
      <c r="A4101">
        <v>178</v>
      </c>
      <c r="B4101">
        <v>26</v>
      </c>
    </row>
    <row r="4102" spans="1:2" x14ac:dyDescent="0.25">
      <c r="A4102">
        <v>185</v>
      </c>
      <c r="B4102">
        <v>22</v>
      </c>
    </row>
    <row r="4103" spans="1:2" x14ac:dyDescent="0.25">
      <c r="A4103">
        <v>185</v>
      </c>
      <c r="B4103">
        <v>22</v>
      </c>
    </row>
    <row r="4104" spans="1:2" x14ac:dyDescent="0.25">
      <c r="A4104">
        <v>185</v>
      </c>
      <c r="B4104">
        <v>22</v>
      </c>
    </row>
    <row r="4105" spans="1:2" x14ac:dyDescent="0.25">
      <c r="A4105">
        <v>185</v>
      </c>
      <c r="B4105">
        <v>22</v>
      </c>
    </row>
    <row r="4106" spans="1:2" x14ac:dyDescent="0.25">
      <c r="A4106">
        <v>185</v>
      </c>
      <c r="B4106">
        <v>22</v>
      </c>
    </row>
    <row r="4107" spans="1:2" x14ac:dyDescent="0.25">
      <c r="A4107">
        <v>185</v>
      </c>
      <c r="B4107">
        <v>22</v>
      </c>
    </row>
    <row r="4108" spans="1:2" x14ac:dyDescent="0.25">
      <c r="A4108">
        <v>185</v>
      </c>
      <c r="B4108">
        <v>22</v>
      </c>
    </row>
    <row r="4109" spans="1:2" x14ac:dyDescent="0.25">
      <c r="A4109">
        <v>185</v>
      </c>
      <c r="B4109">
        <v>22</v>
      </c>
    </row>
    <row r="4110" spans="1:2" x14ac:dyDescent="0.25">
      <c r="A4110">
        <v>185</v>
      </c>
      <c r="B4110">
        <v>22</v>
      </c>
    </row>
    <row r="4111" spans="1:2" x14ac:dyDescent="0.25">
      <c r="A4111">
        <v>185</v>
      </c>
      <c r="B4111">
        <v>22</v>
      </c>
    </row>
    <row r="4112" spans="1:2" x14ac:dyDescent="0.25">
      <c r="A4112">
        <v>185</v>
      </c>
      <c r="B4112">
        <v>22</v>
      </c>
    </row>
    <row r="4113" spans="1:2" x14ac:dyDescent="0.25">
      <c r="A4113">
        <v>185</v>
      </c>
      <c r="B4113">
        <v>22</v>
      </c>
    </row>
    <row r="4114" spans="1:2" x14ac:dyDescent="0.25">
      <c r="A4114">
        <v>185</v>
      </c>
      <c r="B4114">
        <v>22</v>
      </c>
    </row>
    <row r="4115" spans="1:2" x14ac:dyDescent="0.25">
      <c r="A4115">
        <v>185</v>
      </c>
      <c r="B4115">
        <v>22</v>
      </c>
    </row>
    <row r="4116" spans="1:2" x14ac:dyDescent="0.25">
      <c r="A4116">
        <v>185</v>
      </c>
      <c r="B4116">
        <v>22</v>
      </c>
    </row>
    <row r="4117" spans="1:2" x14ac:dyDescent="0.25">
      <c r="A4117">
        <v>185</v>
      </c>
      <c r="B4117">
        <v>22</v>
      </c>
    </row>
    <row r="4118" spans="1:2" x14ac:dyDescent="0.25">
      <c r="A4118">
        <v>185</v>
      </c>
      <c r="B4118">
        <v>22</v>
      </c>
    </row>
    <row r="4119" spans="1:2" x14ac:dyDescent="0.25">
      <c r="A4119">
        <v>185</v>
      </c>
      <c r="B4119">
        <v>22</v>
      </c>
    </row>
    <row r="4120" spans="1:2" x14ac:dyDescent="0.25">
      <c r="A4120">
        <v>185</v>
      </c>
      <c r="B4120">
        <v>22</v>
      </c>
    </row>
    <row r="4121" spans="1:2" x14ac:dyDescent="0.25">
      <c r="A4121">
        <v>185</v>
      </c>
      <c r="B4121">
        <v>22</v>
      </c>
    </row>
    <row r="4122" spans="1:2" x14ac:dyDescent="0.25">
      <c r="A4122">
        <v>185</v>
      </c>
      <c r="B4122">
        <v>22</v>
      </c>
    </row>
    <row r="4123" spans="1:2" x14ac:dyDescent="0.25">
      <c r="A4123">
        <v>185</v>
      </c>
      <c r="B4123">
        <v>22</v>
      </c>
    </row>
    <row r="4124" spans="1:2" x14ac:dyDescent="0.25">
      <c r="A4124">
        <v>185</v>
      </c>
      <c r="B4124">
        <v>22</v>
      </c>
    </row>
    <row r="4125" spans="1:2" x14ac:dyDescent="0.25">
      <c r="A4125">
        <v>185</v>
      </c>
      <c r="B4125">
        <v>22</v>
      </c>
    </row>
    <row r="4126" spans="1:2" x14ac:dyDescent="0.25">
      <c r="A4126">
        <v>185</v>
      </c>
      <c r="B4126">
        <v>22</v>
      </c>
    </row>
    <row r="4127" spans="1:2" x14ac:dyDescent="0.25">
      <c r="A4127">
        <v>185</v>
      </c>
      <c r="B4127">
        <v>22</v>
      </c>
    </row>
    <row r="4128" spans="1:2" x14ac:dyDescent="0.25">
      <c r="A4128">
        <v>185</v>
      </c>
      <c r="B4128">
        <v>22</v>
      </c>
    </row>
    <row r="4129" spans="1:2" x14ac:dyDescent="0.25">
      <c r="A4129">
        <v>185</v>
      </c>
      <c r="B4129">
        <v>22</v>
      </c>
    </row>
    <row r="4130" spans="1:2" x14ac:dyDescent="0.25">
      <c r="A4130">
        <v>185</v>
      </c>
      <c r="B4130">
        <v>22</v>
      </c>
    </row>
    <row r="4131" spans="1:2" x14ac:dyDescent="0.25">
      <c r="A4131">
        <v>185</v>
      </c>
      <c r="B4131">
        <v>22</v>
      </c>
    </row>
    <row r="4132" spans="1:2" x14ac:dyDescent="0.25">
      <c r="A4132">
        <v>185</v>
      </c>
      <c r="B4132">
        <v>22</v>
      </c>
    </row>
    <row r="4133" spans="1:2" x14ac:dyDescent="0.25">
      <c r="A4133">
        <v>185</v>
      </c>
      <c r="B4133">
        <v>22</v>
      </c>
    </row>
    <row r="4134" spans="1:2" x14ac:dyDescent="0.25">
      <c r="A4134">
        <v>185</v>
      </c>
      <c r="B4134">
        <v>22</v>
      </c>
    </row>
    <row r="4135" spans="1:2" x14ac:dyDescent="0.25">
      <c r="A4135">
        <v>185</v>
      </c>
      <c r="B4135">
        <v>22</v>
      </c>
    </row>
    <row r="4136" spans="1:2" x14ac:dyDescent="0.25">
      <c r="A4136">
        <v>185</v>
      </c>
      <c r="B4136">
        <v>22</v>
      </c>
    </row>
    <row r="4137" spans="1:2" x14ac:dyDescent="0.25">
      <c r="A4137">
        <v>185</v>
      </c>
      <c r="B4137">
        <v>22</v>
      </c>
    </row>
    <row r="4138" spans="1:2" x14ac:dyDescent="0.25">
      <c r="A4138">
        <v>185</v>
      </c>
      <c r="B4138">
        <v>22</v>
      </c>
    </row>
    <row r="4139" spans="1:2" x14ac:dyDescent="0.25">
      <c r="A4139">
        <v>185</v>
      </c>
      <c r="B4139">
        <v>22</v>
      </c>
    </row>
    <row r="4140" spans="1:2" x14ac:dyDescent="0.25">
      <c r="A4140">
        <v>185</v>
      </c>
      <c r="B4140">
        <v>22</v>
      </c>
    </row>
    <row r="4141" spans="1:2" x14ac:dyDescent="0.25">
      <c r="A4141">
        <v>185</v>
      </c>
      <c r="B4141">
        <v>22</v>
      </c>
    </row>
    <row r="4142" spans="1:2" x14ac:dyDescent="0.25">
      <c r="A4142">
        <v>185</v>
      </c>
      <c r="B4142">
        <v>22</v>
      </c>
    </row>
    <row r="4143" spans="1:2" x14ac:dyDescent="0.25">
      <c r="A4143">
        <v>185</v>
      </c>
      <c r="B4143">
        <v>22</v>
      </c>
    </row>
    <row r="4144" spans="1:2" x14ac:dyDescent="0.25">
      <c r="A4144">
        <v>185</v>
      </c>
      <c r="B4144">
        <v>22</v>
      </c>
    </row>
    <row r="4145" spans="1:2" x14ac:dyDescent="0.25">
      <c r="A4145">
        <v>185</v>
      </c>
      <c r="B4145">
        <v>22</v>
      </c>
    </row>
    <row r="4146" spans="1:2" x14ac:dyDescent="0.25">
      <c r="A4146">
        <v>185</v>
      </c>
      <c r="B4146">
        <v>22</v>
      </c>
    </row>
    <row r="4147" spans="1:2" x14ac:dyDescent="0.25">
      <c r="A4147">
        <v>185</v>
      </c>
      <c r="B4147">
        <v>22</v>
      </c>
    </row>
    <row r="4148" spans="1:2" x14ac:dyDescent="0.25">
      <c r="A4148">
        <v>185</v>
      </c>
      <c r="B4148">
        <v>22</v>
      </c>
    </row>
    <row r="4149" spans="1:2" x14ac:dyDescent="0.25">
      <c r="A4149">
        <v>185</v>
      </c>
      <c r="B4149">
        <v>22</v>
      </c>
    </row>
    <row r="4150" spans="1:2" x14ac:dyDescent="0.25">
      <c r="A4150">
        <v>178</v>
      </c>
      <c r="B4150">
        <v>26</v>
      </c>
    </row>
    <row r="4151" spans="1:2" x14ac:dyDescent="0.25">
      <c r="A4151">
        <v>178</v>
      </c>
      <c r="B4151">
        <v>26</v>
      </c>
    </row>
    <row r="4152" spans="1:2" x14ac:dyDescent="0.25">
      <c r="A4152">
        <v>178</v>
      </c>
      <c r="B4152">
        <v>26</v>
      </c>
    </row>
    <row r="4153" spans="1:2" x14ac:dyDescent="0.25">
      <c r="A4153">
        <v>178</v>
      </c>
      <c r="B4153">
        <v>26</v>
      </c>
    </row>
    <row r="4154" spans="1:2" x14ac:dyDescent="0.25">
      <c r="A4154">
        <v>178</v>
      </c>
      <c r="B4154">
        <v>26</v>
      </c>
    </row>
    <row r="4155" spans="1:2" x14ac:dyDescent="0.25">
      <c r="A4155">
        <v>178</v>
      </c>
      <c r="B4155">
        <v>26</v>
      </c>
    </row>
    <row r="4156" spans="1:2" x14ac:dyDescent="0.25">
      <c r="A4156">
        <v>178</v>
      </c>
      <c r="B4156">
        <v>26</v>
      </c>
    </row>
    <row r="4157" spans="1:2" x14ac:dyDescent="0.25">
      <c r="A4157">
        <v>178</v>
      </c>
      <c r="B4157">
        <v>26</v>
      </c>
    </row>
    <row r="4158" spans="1:2" x14ac:dyDescent="0.25">
      <c r="A4158">
        <v>178</v>
      </c>
      <c r="B4158">
        <v>26</v>
      </c>
    </row>
    <row r="4159" spans="1:2" x14ac:dyDescent="0.25">
      <c r="A4159">
        <v>178</v>
      </c>
      <c r="B4159">
        <v>26</v>
      </c>
    </row>
    <row r="4160" spans="1:2" x14ac:dyDescent="0.25">
      <c r="A4160">
        <v>178</v>
      </c>
      <c r="B4160">
        <v>26</v>
      </c>
    </row>
    <row r="4161" spans="1:2" x14ac:dyDescent="0.25">
      <c r="A4161">
        <v>178</v>
      </c>
      <c r="B4161">
        <v>26</v>
      </c>
    </row>
    <row r="4162" spans="1:2" x14ac:dyDescent="0.25">
      <c r="A4162">
        <v>178</v>
      </c>
      <c r="B4162">
        <v>26</v>
      </c>
    </row>
    <row r="4163" spans="1:2" x14ac:dyDescent="0.25">
      <c r="A4163">
        <v>178</v>
      </c>
      <c r="B4163">
        <v>26</v>
      </c>
    </row>
    <row r="4164" spans="1:2" x14ac:dyDescent="0.25">
      <c r="A4164">
        <v>178</v>
      </c>
      <c r="B4164">
        <v>26</v>
      </c>
    </row>
    <row r="4165" spans="1:2" x14ac:dyDescent="0.25">
      <c r="A4165">
        <v>178</v>
      </c>
      <c r="B4165">
        <v>26</v>
      </c>
    </row>
    <row r="4166" spans="1:2" x14ac:dyDescent="0.25">
      <c r="A4166">
        <v>178</v>
      </c>
      <c r="B4166">
        <v>26</v>
      </c>
    </row>
    <row r="4167" spans="1:2" x14ac:dyDescent="0.25">
      <c r="A4167">
        <v>178</v>
      </c>
      <c r="B4167">
        <v>26</v>
      </c>
    </row>
    <row r="4168" spans="1:2" x14ac:dyDescent="0.25">
      <c r="A4168">
        <v>178</v>
      </c>
      <c r="B4168">
        <v>26</v>
      </c>
    </row>
    <row r="4169" spans="1:2" x14ac:dyDescent="0.25">
      <c r="A4169">
        <v>178</v>
      </c>
      <c r="B4169">
        <v>26</v>
      </c>
    </row>
    <row r="4170" spans="1:2" x14ac:dyDescent="0.25">
      <c r="A4170">
        <v>178</v>
      </c>
      <c r="B4170">
        <v>26</v>
      </c>
    </row>
    <row r="4171" spans="1:2" x14ac:dyDescent="0.25">
      <c r="A4171">
        <v>178</v>
      </c>
      <c r="B4171">
        <v>26</v>
      </c>
    </row>
    <row r="4172" spans="1:2" x14ac:dyDescent="0.25">
      <c r="A4172">
        <v>177</v>
      </c>
      <c r="B4172">
        <v>26</v>
      </c>
    </row>
    <row r="4173" spans="1:2" x14ac:dyDescent="0.25">
      <c r="A4173">
        <v>177</v>
      </c>
      <c r="B4173">
        <v>26</v>
      </c>
    </row>
    <row r="4174" spans="1:2" x14ac:dyDescent="0.25">
      <c r="A4174">
        <v>177</v>
      </c>
      <c r="B4174">
        <v>26</v>
      </c>
    </row>
    <row r="4175" spans="1:2" x14ac:dyDescent="0.25">
      <c r="A4175">
        <v>177</v>
      </c>
      <c r="B4175">
        <v>26</v>
      </c>
    </row>
    <row r="4176" spans="1:2" x14ac:dyDescent="0.25">
      <c r="A4176">
        <v>177</v>
      </c>
      <c r="B4176">
        <v>26</v>
      </c>
    </row>
    <row r="4177" spans="1:2" x14ac:dyDescent="0.25">
      <c r="A4177">
        <v>177</v>
      </c>
      <c r="B4177">
        <v>26</v>
      </c>
    </row>
    <row r="4178" spans="1:2" x14ac:dyDescent="0.25">
      <c r="A4178">
        <v>177</v>
      </c>
      <c r="B4178">
        <v>26</v>
      </c>
    </row>
    <row r="4179" spans="1:2" x14ac:dyDescent="0.25">
      <c r="A4179">
        <v>177</v>
      </c>
      <c r="B4179">
        <v>26</v>
      </c>
    </row>
    <row r="4180" spans="1:2" x14ac:dyDescent="0.25">
      <c r="A4180">
        <v>177</v>
      </c>
      <c r="B4180">
        <v>26</v>
      </c>
    </row>
    <row r="4181" spans="1:2" x14ac:dyDescent="0.25">
      <c r="A4181">
        <v>177</v>
      </c>
      <c r="B4181">
        <v>26</v>
      </c>
    </row>
    <row r="4182" spans="1:2" x14ac:dyDescent="0.25">
      <c r="A4182">
        <v>177</v>
      </c>
      <c r="B4182">
        <v>26</v>
      </c>
    </row>
    <row r="4183" spans="1:2" x14ac:dyDescent="0.25">
      <c r="A4183">
        <v>177</v>
      </c>
      <c r="B4183">
        <v>26</v>
      </c>
    </row>
    <row r="4184" spans="1:2" x14ac:dyDescent="0.25">
      <c r="A4184">
        <v>185</v>
      </c>
      <c r="B4184">
        <v>24</v>
      </c>
    </row>
    <row r="4185" spans="1:2" x14ac:dyDescent="0.25">
      <c r="A4185">
        <v>176</v>
      </c>
      <c r="B4185">
        <v>28</v>
      </c>
    </row>
    <row r="4186" spans="1:2" x14ac:dyDescent="0.25">
      <c r="A4186">
        <v>176</v>
      </c>
      <c r="B4186">
        <v>28</v>
      </c>
    </row>
    <row r="4187" spans="1:2" x14ac:dyDescent="0.25">
      <c r="A4187">
        <v>176</v>
      </c>
      <c r="B4187">
        <v>28</v>
      </c>
    </row>
    <row r="4188" spans="1:2" x14ac:dyDescent="0.25">
      <c r="A4188">
        <v>176</v>
      </c>
      <c r="B4188">
        <v>28</v>
      </c>
    </row>
    <row r="4189" spans="1:2" x14ac:dyDescent="0.25">
      <c r="A4189">
        <v>176</v>
      </c>
      <c r="B4189">
        <v>28</v>
      </c>
    </row>
    <row r="4190" spans="1:2" x14ac:dyDescent="0.25">
      <c r="A4190">
        <v>176</v>
      </c>
      <c r="B4190">
        <v>28</v>
      </c>
    </row>
    <row r="4191" spans="1:2" x14ac:dyDescent="0.25">
      <c r="A4191">
        <v>176</v>
      </c>
      <c r="B4191">
        <v>28</v>
      </c>
    </row>
    <row r="4192" spans="1:2" x14ac:dyDescent="0.25">
      <c r="A4192">
        <v>176</v>
      </c>
      <c r="B4192">
        <v>28</v>
      </c>
    </row>
    <row r="4193" spans="1:2" x14ac:dyDescent="0.25">
      <c r="A4193">
        <v>176</v>
      </c>
      <c r="B4193">
        <v>28</v>
      </c>
    </row>
    <row r="4194" spans="1:2" x14ac:dyDescent="0.25">
      <c r="A4194">
        <v>176</v>
      </c>
      <c r="B4194">
        <v>28</v>
      </c>
    </row>
    <row r="4195" spans="1:2" x14ac:dyDescent="0.25">
      <c r="A4195">
        <v>176</v>
      </c>
      <c r="B4195">
        <v>28</v>
      </c>
    </row>
    <row r="4196" spans="1:2" x14ac:dyDescent="0.25">
      <c r="A4196">
        <v>176</v>
      </c>
      <c r="B4196">
        <v>28</v>
      </c>
    </row>
    <row r="4197" spans="1:2" x14ac:dyDescent="0.25">
      <c r="A4197">
        <v>176</v>
      </c>
      <c r="B4197">
        <v>28</v>
      </c>
    </row>
    <row r="4198" spans="1:2" x14ac:dyDescent="0.25">
      <c r="A4198">
        <v>176</v>
      </c>
      <c r="B4198">
        <v>28</v>
      </c>
    </row>
    <row r="4199" spans="1:2" x14ac:dyDescent="0.25">
      <c r="A4199">
        <v>176</v>
      </c>
      <c r="B4199">
        <v>28</v>
      </c>
    </row>
    <row r="4200" spans="1:2" x14ac:dyDescent="0.25">
      <c r="A4200">
        <v>176</v>
      </c>
      <c r="B4200">
        <v>28</v>
      </c>
    </row>
  </sheetData>
  <mergeCells count="4">
    <mergeCell ref="D1:E1"/>
    <mergeCell ref="J22:R22"/>
    <mergeCell ref="J21:R21"/>
    <mergeCell ref="D18:E18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merged_data</vt:lpstr>
      <vt:lpstr>Sprint 1</vt:lpstr>
      <vt:lpstr>Sprint 3</vt:lpstr>
      <vt:lpstr>Sprint 7</vt:lpstr>
      <vt:lpstr>Sprint 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Mandar Malewar</cp:lastModifiedBy>
  <dcterms:created xsi:type="dcterms:W3CDTF">2024-12-19T14:01:04Z</dcterms:created>
  <dcterms:modified xsi:type="dcterms:W3CDTF">2024-12-19T16:17:13Z</dcterms:modified>
</cp:coreProperties>
</file>